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/>
  <mc:AlternateContent xmlns:mc="http://schemas.openxmlformats.org/markup-compatibility/2006">
    <mc:Choice Requires="x15">
      <x15ac:absPath xmlns:x15ac="http://schemas.microsoft.com/office/spreadsheetml/2010/11/ac" url="C:\Users\mac0004\Desktop\"/>
    </mc:Choice>
  </mc:AlternateContent>
  <xr:revisionPtr revIDLastSave="0" documentId="13_ncr:1_{54A5E278-31E9-4343-89DE-BF80B7AAED63}" xr6:coauthVersionLast="36" xr6:coauthVersionMax="47" xr10:uidLastSave="{00000000-0000-0000-0000-000000000000}"/>
  <bookViews>
    <workbookView xWindow="-105" yWindow="-105" windowWidth="19425" windowHeight="10305" tabRatio="984" xr2:uid="{00000000-000D-0000-FFFF-FFFF00000000}"/>
  </bookViews>
  <sheets>
    <sheet name="目次" sheetId="17" r:id="rId1"/>
    <sheet name="1国県比較" sheetId="14" r:id="rId2"/>
    <sheet name="1_2国県比較2" sheetId="36" r:id="rId3"/>
    <sheet name="2県時系列" sheetId="27" r:id="rId4"/>
    <sheet name="3国時系列" sheetId="18" r:id="rId5"/>
    <sheet name="4国県年次比較" sheetId="5" r:id="rId6"/>
    <sheet name="4.2国県比較2" sheetId="37" r:id="rId7"/>
    <sheet name="5国県比較ｸﾞﾗﾌ" sheetId="34" r:id="rId8"/>
    <sheet name="6県四半期別ｸﾞﾗﾌ" sheetId="33" r:id="rId9"/>
    <sheet name="7長期時系列" sheetId="28" r:id="rId10"/>
    <sheet name="8業種別" sheetId="7" r:id="rId11"/>
    <sheet name="8_2国業種別" sheetId="35" r:id="rId12"/>
    <sheet name="8_3国県比較2022" sheetId="39" r:id="rId13"/>
    <sheet name="9財別" sheetId="13" r:id="rId14"/>
    <sheet name="10生産" sheetId="10" r:id="rId15"/>
    <sheet name="11出荷" sheetId="12" r:id="rId16"/>
    <sheet name="12在庫" sheetId="11" r:id="rId17"/>
    <sheet name="13在庫率" sheetId="22" r:id="rId18"/>
    <sheet name="14移動平均" sheetId="32" r:id="rId19"/>
    <sheet name="15在庫循環図" sheetId="1" r:id="rId20"/>
  </sheets>
  <definedNames>
    <definedName name="_xlnm.Print_Area" localSheetId="19">'15在庫循環図'!$A$1:$U$56</definedName>
  </definedNames>
  <calcPr calcId="191029"/>
</workbook>
</file>

<file path=xl/calcChain.xml><?xml version="1.0" encoding="utf-8"?>
<calcChain xmlns="http://schemas.openxmlformats.org/spreadsheetml/2006/main"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E25" i="10" l="1"/>
  <c r="BF25" i="10"/>
  <c r="BG25" i="10"/>
  <c r="BH25" i="10"/>
  <c r="BI25" i="10"/>
  <c r="BJ25" i="10"/>
  <c r="BK25" i="10"/>
  <c r="BL25" i="10"/>
  <c r="BM25" i="10"/>
  <c r="BO25" i="10"/>
  <c r="BP25" i="10"/>
  <c r="BQ25" i="10"/>
  <c r="BR25" i="10"/>
  <c r="BS25" i="10"/>
  <c r="BT25" i="10"/>
  <c r="BU25" i="10"/>
  <c r="BV25" i="10"/>
  <c r="BW25" i="10"/>
  <c r="BX25" i="10"/>
  <c r="BY25" i="10"/>
  <c r="BZ25" i="10"/>
  <c r="CA25" i="10"/>
  <c r="CB25" i="10"/>
  <c r="CC25" i="10"/>
  <c r="CD25" i="10"/>
  <c r="CE25" i="10"/>
  <c r="CF25" i="10"/>
  <c r="CG25" i="10"/>
  <c r="CH25" i="10"/>
  <c r="CI25" i="10"/>
  <c r="CJ25" i="10"/>
  <c r="CK25" i="10"/>
  <c r="CL25" i="10"/>
  <c r="CM25" i="10"/>
  <c r="BE26" i="10"/>
  <c r="BF26" i="10"/>
  <c r="BG26" i="10"/>
  <c r="BH26" i="10"/>
  <c r="BI26" i="10"/>
  <c r="BJ26" i="10"/>
  <c r="BK26" i="10"/>
  <c r="BL26" i="10"/>
  <c r="BM26" i="10"/>
  <c r="BO26" i="10"/>
  <c r="BP26" i="10"/>
  <c r="BQ26" i="10"/>
  <c r="BR26" i="10"/>
  <c r="BS26" i="10"/>
  <c r="BT26" i="10"/>
  <c r="BU26" i="10"/>
  <c r="BV26" i="10"/>
  <c r="BW26" i="10"/>
  <c r="BX26" i="10"/>
  <c r="BY26" i="10"/>
  <c r="BZ26" i="10"/>
  <c r="CA26" i="10"/>
  <c r="CB26" i="10"/>
  <c r="CC26" i="10"/>
  <c r="CD26" i="10"/>
  <c r="CE26" i="10"/>
  <c r="CF26" i="10"/>
  <c r="CG26" i="10"/>
  <c r="CH26" i="10"/>
  <c r="CI26" i="10"/>
  <c r="CJ26" i="10"/>
  <c r="CK26" i="10"/>
  <c r="CL26" i="10"/>
  <c r="CM26" i="10"/>
  <c r="BE11" i="10"/>
  <c r="BF11" i="10"/>
  <c r="BG11" i="10"/>
  <c r="BH11" i="10"/>
  <c r="BI11" i="10"/>
  <c r="BJ11" i="10"/>
  <c r="BK11" i="10"/>
  <c r="BL11" i="10"/>
  <c r="BM11" i="10"/>
  <c r="BO11" i="10"/>
  <c r="BP11" i="10"/>
  <c r="BQ11" i="10"/>
  <c r="BR11" i="10"/>
  <c r="BS11" i="10"/>
  <c r="BT11" i="10"/>
  <c r="BU11" i="10"/>
  <c r="BV11" i="10"/>
  <c r="BW11" i="10"/>
  <c r="BX11" i="10"/>
  <c r="BY11" i="10"/>
  <c r="BZ11" i="10"/>
  <c r="CA11" i="10"/>
  <c r="CB11" i="10"/>
  <c r="CC11" i="10"/>
  <c r="CD11" i="10"/>
  <c r="CE11" i="10"/>
  <c r="CF11" i="10"/>
  <c r="CG11" i="10"/>
  <c r="CH11" i="10"/>
  <c r="CI11" i="10"/>
  <c r="CJ11" i="10"/>
  <c r="CK11" i="10"/>
  <c r="CL11" i="10"/>
  <c r="CM11" i="10"/>
  <c r="BE12" i="10"/>
  <c r="BF12" i="10"/>
  <c r="BG12" i="10"/>
  <c r="BH12" i="10"/>
  <c r="BI12" i="10"/>
  <c r="BJ12" i="10"/>
  <c r="BK12" i="10"/>
  <c r="BL12" i="10"/>
  <c r="BM12" i="10"/>
  <c r="BO12" i="10"/>
  <c r="BP12" i="10"/>
  <c r="BQ12" i="10"/>
  <c r="BR12" i="10"/>
  <c r="BS12" i="10"/>
  <c r="BT12" i="10"/>
  <c r="BU12" i="10"/>
  <c r="BV12" i="10"/>
  <c r="BW12" i="10"/>
  <c r="BX12" i="10"/>
  <c r="BY12" i="10"/>
  <c r="BZ12" i="10"/>
  <c r="CA12" i="10"/>
  <c r="CB12" i="10"/>
  <c r="CC12" i="10"/>
  <c r="CD12" i="10"/>
  <c r="CE12" i="10"/>
  <c r="CF12" i="10"/>
  <c r="CG12" i="10"/>
  <c r="CH12" i="10"/>
  <c r="CI12" i="10"/>
  <c r="CJ12" i="10"/>
  <c r="CK12" i="10"/>
  <c r="CL12" i="10"/>
  <c r="CM12" i="10"/>
  <c r="BE13" i="10"/>
  <c r="BF13" i="10"/>
  <c r="BG13" i="10"/>
  <c r="BH13" i="10"/>
  <c r="BI13" i="10"/>
  <c r="BJ13" i="10"/>
  <c r="BK13" i="10"/>
  <c r="BL13" i="10"/>
  <c r="BM13" i="10"/>
  <c r="BO13" i="10"/>
  <c r="BP13" i="10"/>
  <c r="BQ13" i="10"/>
  <c r="BR13" i="10"/>
  <c r="BS13" i="10"/>
  <c r="BT13" i="10"/>
  <c r="BU13" i="10"/>
  <c r="BV13" i="10"/>
  <c r="BW13" i="10"/>
  <c r="BX13" i="10"/>
  <c r="BY13" i="10"/>
  <c r="BZ13" i="10"/>
  <c r="CA13" i="10"/>
  <c r="CB13" i="10"/>
  <c r="CC13" i="10"/>
  <c r="CD13" i="10"/>
  <c r="CE13" i="10"/>
  <c r="CF13" i="10"/>
  <c r="CG13" i="10"/>
  <c r="CH13" i="10"/>
  <c r="CI13" i="10"/>
  <c r="CJ13" i="10"/>
  <c r="CK13" i="10"/>
  <c r="CL13" i="10"/>
  <c r="CM13" i="10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Q6" i="39" l="1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5" i="39"/>
  <c r="J6" i="39"/>
  <c r="J7" i="39"/>
  <c r="J8" i="39"/>
  <c r="J9" i="39"/>
  <c r="J10" i="39"/>
  <c r="J11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5" i="39"/>
  <c r="N5" i="39"/>
  <c r="N6" i="39"/>
  <c r="N7" i="39"/>
  <c r="N8" i="39"/>
  <c r="N9" i="39"/>
  <c r="N10" i="39"/>
  <c r="N11" i="39"/>
  <c r="N12" i="39"/>
  <c r="N13" i="39"/>
  <c r="N14" i="39"/>
  <c r="N15" i="39"/>
  <c r="N16" i="39"/>
  <c r="N17" i="39"/>
  <c r="N18" i="39"/>
  <c r="N19" i="39"/>
  <c r="N20" i="39"/>
  <c r="N21" i="39"/>
  <c r="N22" i="39"/>
  <c r="N23" i="39"/>
  <c r="F5" i="39"/>
  <c r="F6" i="39"/>
  <c r="F7" i="39"/>
  <c r="F8" i="39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H19" i="5"/>
  <c r="I19" i="5" s="1"/>
  <c r="E19" i="5"/>
  <c r="D19" i="5"/>
  <c r="BC248" i="18"/>
  <c r="BA248" i="18"/>
  <c r="AY248" i="18"/>
  <c r="AW248" i="18"/>
  <c r="AU248" i="18"/>
  <c r="AS248" i="18"/>
  <c r="AQ248" i="18"/>
  <c r="AO248" i="18"/>
  <c r="M16" i="35" l="1"/>
  <c r="M11" i="35"/>
  <c r="M5" i="35"/>
  <c r="M22" i="7"/>
  <c r="O22" i="7" s="1"/>
  <c r="M21" i="7"/>
  <c r="N21" i="7" s="1"/>
  <c r="M20" i="7"/>
  <c r="N20" i="7" s="1"/>
  <c r="M19" i="7"/>
  <c r="M18" i="7"/>
  <c r="N18" i="7" s="1"/>
  <c r="M17" i="7"/>
  <c r="M15" i="7"/>
  <c r="N15" i="7" s="1"/>
  <c r="M14" i="7"/>
  <c r="N14" i="7" s="1"/>
  <c r="M13" i="7"/>
  <c r="N13" i="7" s="1"/>
  <c r="M12" i="7"/>
  <c r="N12" i="7" s="1"/>
  <c r="M10" i="7"/>
  <c r="N10" i="7" s="1"/>
  <c r="M9" i="7"/>
  <c r="O9" i="7" s="1"/>
  <c r="M8" i="7"/>
  <c r="N8" i="7" s="1"/>
  <c r="M7" i="7"/>
  <c r="O7" i="7" s="1"/>
  <c r="M6" i="7"/>
  <c r="O6" i="7" s="1"/>
  <c r="M4" i="7"/>
  <c r="N4" i="7" s="1"/>
  <c r="N6" i="7"/>
  <c r="O8" i="7"/>
  <c r="O10" i="7"/>
  <c r="O14" i="7"/>
  <c r="O18" i="7"/>
  <c r="N19" i="7"/>
  <c r="O19" i="7"/>
  <c r="O4" i="7"/>
  <c r="N6" i="35"/>
  <c r="O6" i="35"/>
  <c r="N7" i="35"/>
  <c r="O7" i="35"/>
  <c r="N8" i="35"/>
  <c r="O8" i="35"/>
  <c r="N9" i="35"/>
  <c r="O9" i="35"/>
  <c r="N10" i="35"/>
  <c r="O10" i="35"/>
  <c r="N12" i="35"/>
  <c r="O12" i="35"/>
  <c r="N13" i="35"/>
  <c r="O13" i="35"/>
  <c r="N14" i="35"/>
  <c r="O14" i="35"/>
  <c r="N15" i="35"/>
  <c r="O15" i="35"/>
  <c r="N17" i="35"/>
  <c r="O17" i="35"/>
  <c r="N18" i="35"/>
  <c r="O18" i="35"/>
  <c r="N19" i="35"/>
  <c r="O19" i="35"/>
  <c r="N20" i="35"/>
  <c r="O20" i="35"/>
  <c r="N21" i="35"/>
  <c r="O21" i="35"/>
  <c r="N22" i="35"/>
  <c r="O22" i="35"/>
  <c r="O4" i="35"/>
  <c r="N4" i="35"/>
  <c r="S124" i="32"/>
  <c r="W124" i="32" s="1"/>
  <c r="T124" i="32"/>
  <c r="X124" i="32" s="1"/>
  <c r="V124" i="32"/>
  <c r="Z124" i="32" s="1"/>
  <c r="I124" i="32"/>
  <c r="M124" i="32" s="1"/>
  <c r="J124" i="32"/>
  <c r="N124" i="32" s="1"/>
  <c r="L124" i="32"/>
  <c r="P124" i="32" s="1"/>
  <c r="C124" i="32"/>
  <c r="D124" i="32"/>
  <c r="E124" i="32"/>
  <c r="F124" i="32"/>
  <c r="Q128" i="27"/>
  <c r="M128" i="27"/>
  <c r="K128" i="27"/>
  <c r="I128" i="27"/>
  <c r="E128" i="27"/>
  <c r="C128" i="27"/>
  <c r="C70" i="28"/>
  <c r="D70" i="28"/>
  <c r="F70" i="28"/>
  <c r="B40" i="37"/>
  <c r="T47" i="1"/>
  <c r="T19" i="1"/>
  <c r="C124" i="27"/>
  <c r="E124" i="27"/>
  <c r="G124" i="27"/>
  <c r="J124" i="27"/>
  <c r="K124" i="27"/>
  <c r="M124" i="27"/>
  <c r="O124" i="27"/>
  <c r="Q124" i="27"/>
  <c r="C122" i="14"/>
  <c r="E122" i="14"/>
  <c r="N22" i="7" l="1"/>
  <c r="O21" i="7"/>
  <c r="O20" i="7"/>
  <c r="M16" i="7"/>
  <c r="N16" i="7" s="1"/>
  <c r="O17" i="7"/>
  <c r="N17" i="7"/>
  <c r="O15" i="7"/>
  <c r="M11" i="7"/>
  <c r="O11" i="7" s="1"/>
  <c r="O13" i="7"/>
  <c r="O12" i="7"/>
  <c r="N9" i="7"/>
  <c r="N7" i="7"/>
  <c r="M5" i="7"/>
  <c r="K122" i="14"/>
  <c r="M122" i="14"/>
  <c r="C40" i="37" s="1"/>
  <c r="BD245" i="18"/>
  <c r="BB245" i="18"/>
  <c r="AZ245" i="18"/>
  <c r="AX245" i="18"/>
  <c r="AV245" i="18"/>
  <c r="AT245" i="18"/>
  <c r="AR245" i="18"/>
  <c r="AP245" i="18"/>
  <c r="O16" i="7" l="1"/>
  <c r="N11" i="7"/>
  <c r="N5" i="7"/>
  <c r="O5" i="7"/>
  <c r="T46" i="1"/>
  <c r="T18" i="1"/>
  <c r="C123" i="32"/>
  <c r="D123" i="32"/>
  <c r="E123" i="32"/>
  <c r="F123" i="32"/>
  <c r="C123" i="27"/>
  <c r="D124" i="27" s="1"/>
  <c r="E123" i="27"/>
  <c r="G123" i="27"/>
  <c r="H124" i="27" s="1"/>
  <c r="J123" i="27"/>
  <c r="K123" i="27"/>
  <c r="M123" i="27"/>
  <c r="O123" i="27"/>
  <c r="Q123" i="27"/>
  <c r="C121" i="14"/>
  <c r="E121" i="14"/>
  <c r="K121" i="14"/>
  <c r="M121" i="14"/>
  <c r="BD244" i="18"/>
  <c r="BB244" i="18"/>
  <c r="AZ244" i="18"/>
  <c r="AX244" i="18"/>
  <c r="AV244" i="18"/>
  <c r="AT244" i="18"/>
  <c r="AR244" i="18"/>
  <c r="AP244" i="18"/>
  <c r="C39" i="37" l="1"/>
  <c r="N122" i="14"/>
  <c r="F124" i="27"/>
  <c r="B39" i="37"/>
  <c r="F122" i="14"/>
  <c r="BD243" i="18"/>
  <c r="BB243" i="18"/>
  <c r="AZ243" i="18"/>
  <c r="AX243" i="18"/>
  <c r="AV243" i="18"/>
  <c r="AT243" i="18"/>
  <c r="AR243" i="18"/>
  <c r="AP243" i="18"/>
  <c r="C121" i="27" l="1"/>
  <c r="E121" i="27"/>
  <c r="G121" i="27"/>
  <c r="J121" i="27"/>
  <c r="K121" i="27"/>
  <c r="M121" i="27"/>
  <c r="O121" i="27"/>
  <c r="Q121" i="27"/>
  <c r="C122" i="27"/>
  <c r="D123" i="27" s="1"/>
  <c r="E122" i="27"/>
  <c r="G122" i="27"/>
  <c r="J122" i="27"/>
  <c r="K122" i="27"/>
  <c r="M122" i="27"/>
  <c r="O122" i="27"/>
  <c r="Q122" i="27"/>
  <c r="K120" i="14"/>
  <c r="M120" i="14"/>
  <c r="C120" i="14"/>
  <c r="E120" i="14"/>
  <c r="T20" i="1"/>
  <c r="T17" i="1"/>
  <c r="T45" i="1"/>
  <c r="T48" i="1" s="1"/>
  <c r="C122" i="32"/>
  <c r="D122" i="32"/>
  <c r="E122" i="32"/>
  <c r="K124" i="32" s="1"/>
  <c r="F122" i="32"/>
  <c r="H122" i="27" l="1"/>
  <c r="H123" i="27"/>
  <c r="F122" i="27"/>
  <c r="F123" i="27"/>
  <c r="B38" i="37"/>
  <c r="F121" i="14"/>
  <c r="C38" i="37"/>
  <c r="N121" i="14"/>
  <c r="D122" i="27"/>
  <c r="C121" i="32"/>
  <c r="I123" i="32" s="1"/>
  <c r="D121" i="32"/>
  <c r="J123" i="32" s="1"/>
  <c r="E121" i="32"/>
  <c r="K123" i="32" s="1"/>
  <c r="O124" i="32" s="1"/>
  <c r="F121" i="32"/>
  <c r="L123" i="32" s="1"/>
  <c r="P123" i="32" s="1"/>
  <c r="T43" i="1"/>
  <c r="T15" i="1"/>
  <c r="C37" i="37"/>
  <c r="K119" i="14"/>
  <c r="M119" i="14"/>
  <c r="N120" i="14" s="1"/>
  <c r="E119" i="14"/>
  <c r="F120" i="14" s="1"/>
  <c r="C117" i="14"/>
  <c r="C118" i="14"/>
  <c r="C119" i="14"/>
  <c r="BD242" i="18"/>
  <c r="BB242" i="18"/>
  <c r="AZ242" i="18"/>
  <c r="AX242" i="18"/>
  <c r="AV242" i="18"/>
  <c r="AT242" i="18"/>
  <c r="AR242" i="18"/>
  <c r="AP242" i="18"/>
  <c r="K118" i="14"/>
  <c r="M118" i="14"/>
  <c r="C36" i="37" s="1"/>
  <c r="E117" i="14"/>
  <c r="B35" i="37" s="1"/>
  <c r="E118" i="14"/>
  <c r="B36" i="37" s="1"/>
  <c r="C119" i="27"/>
  <c r="E119" i="27"/>
  <c r="G119" i="27"/>
  <c r="J119" i="27"/>
  <c r="K119" i="27"/>
  <c r="M119" i="27"/>
  <c r="O119" i="27"/>
  <c r="Q119" i="27"/>
  <c r="C120" i="27"/>
  <c r="D120" i="27" s="1"/>
  <c r="E120" i="27"/>
  <c r="F120" i="27" s="1"/>
  <c r="G120" i="27"/>
  <c r="H121" i="27" s="1"/>
  <c r="J120" i="27"/>
  <c r="K120" i="27"/>
  <c r="M120" i="27"/>
  <c r="O120" i="27"/>
  <c r="Q120" i="27"/>
  <c r="BD241" i="18"/>
  <c r="BB241" i="18"/>
  <c r="AZ241" i="18"/>
  <c r="AX241" i="18"/>
  <c r="AV241" i="18"/>
  <c r="AT241" i="18"/>
  <c r="AR241" i="18"/>
  <c r="AP241" i="18"/>
  <c r="T14" i="1"/>
  <c r="T13" i="1"/>
  <c r="T42" i="1"/>
  <c r="T41" i="1"/>
  <c r="C119" i="32"/>
  <c r="D119" i="32"/>
  <c r="J121" i="32" s="1"/>
  <c r="T123" i="32" s="1"/>
  <c r="E119" i="32"/>
  <c r="F119" i="32"/>
  <c r="L121" i="32" s="1"/>
  <c r="C120" i="32"/>
  <c r="I122" i="32" s="1"/>
  <c r="D120" i="32"/>
  <c r="J122" i="32" s="1"/>
  <c r="E120" i="32"/>
  <c r="K122" i="32" s="1"/>
  <c r="F120" i="32"/>
  <c r="L122" i="32" s="1"/>
  <c r="T44" i="1" l="1"/>
  <c r="U124" i="32"/>
  <c r="K121" i="32"/>
  <c r="U123" i="32" s="1"/>
  <c r="V123" i="32"/>
  <c r="O123" i="32"/>
  <c r="N122" i="32"/>
  <c r="N123" i="32"/>
  <c r="I121" i="32"/>
  <c r="S123" i="32" s="1"/>
  <c r="M123" i="32"/>
  <c r="B37" i="37"/>
  <c r="N119" i="14"/>
  <c r="P122" i="32"/>
  <c r="F121" i="27"/>
  <c r="M122" i="32"/>
  <c r="D121" i="27"/>
  <c r="F118" i="14"/>
  <c r="F119" i="14"/>
  <c r="T16" i="1"/>
  <c r="H120" i="27"/>
  <c r="K117" i="14"/>
  <c r="M117" i="14"/>
  <c r="C35" i="37" s="1"/>
  <c r="BD240" i="18"/>
  <c r="BB240" i="18"/>
  <c r="AZ240" i="18"/>
  <c r="AX240" i="18"/>
  <c r="AV240" i="18"/>
  <c r="AT240" i="18"/>
  <c r="AR240" i="18"/>
  <c r="AP240" i="18"/>
  <c r="Y124" i="32" l="1"/>
  <c r="O122" i="32"/>
  <c r="N118" i="14"/>
  <c r="T39" i="1"/>
  <c r="T11" i="1"/>
  <c r="C117" i="32"/>
  <c r="D117" i="32"/>
  <c r="E117" i="32"/>
  <c r="F117" i="32"/>
  <c r="C118" i="32"/>
  <c r="I120" i="32" s="1"/>
  <c r="D118" i="32"/>
  <c r="J120" i="32" s="1"/>
  <c r="T122" i="32" s="1"/>
  <c r="X123" i="32" s="1"/>
  <c r="E118" i="32"/>
  <c r="K120" i="32" s="1"/>
  <c r="U122" i="32" s="1"/>
  <c r="Y123" i="32" s="1"/>
  <c r="F118" i="32"/>
  <c r="L120" i="32" s="1"/>
  <c r="C116" i="14"/>
  <c r="E116" i="14"/>
  <c r="F117" i="14" s="1"/>
  <c r="P121" i="32" l="1"/>
  <c r="V122" i="32"/>
  <c r="Z123" i="32" s="1"/>
  <c r="M121" i="32"/>
  <c r="S122" i="32"/>
  <c r="O121" i="32"/>
  <c r="K119" i="32"/>
  <c r="U121" i="32" s="1"/>
  <c r="Y122" i="32" s="1"/>
  <c r="N121" i="32"/>
  <c r="J119" i="32"/>
  <c r="T121" i="32" s="1"/>
  <c r="X122" i="32" s="1"/>
  <c r="L119" i="32"/>
  <c r="I119" i="32"/>
  <c r="S121" i="32" s="1"/>
  <c r="B34" i="37"/>
  <c r="K116" i="14"/>
  <c r="M116" i="14"/>
  <c r="N117" i="14" s="1"/>
  <c r="C117" i="27"/>
  <c r="E117" i="27"/>
  <c r="G117" i="27"/>
  <c r="J117" i="27"/>
  <c r="K117" i="27"/>
  <c r="M117" i="27"/>
  <c r="O117" i="27"/>
  <c r="Q117" i="27"/>
  <c r="C118" i="27"/>
  <c r="E118" i="27"/>
  <c r="G118" i="27"/>
  <c r="J118" i="27"/>
  <c r="K118" i="27"/>
  <c r="M118" i="27"/>
  <c r="O118" i="27"/>
  <c r="Q118" i="27"/>
  <c r="BD239" i="18"/>
  <c r="BB239" i="18"/>
  <c r="AZ239" i="18"/>
  <c r="AX239" i="18"/>
  <c r="AV239" i="18"/>
  <c r="AT239" i="18"/>
  <c r="AR239" i="18"/>
  <c r="AP239" i="18"/>
  <c r="W122" i="32" l="1"/>
  <c r="W123" i="32"/>
  <c r="P120" i="32"/>
  <c r="V121" i="32"/>
  <c r="Z122" i="32" s="1"/>
  <c r="O120" i="32"/>
  <c r="N120" i="32"/>
  <c r="H118" i="27"/>
  <c r="H119" i="27"/>
  <c r="F118" i="27"/>
  <c r="F119" i="27"/>
  <c r="D118" i="27"/>
  <c r="D119" i="27"/>
  <c r="M120" i="32"/>
  <c r="C34" i="37"/>
  <c r="BD238" i="18"/>
  <c r="BB238" i="18"/>
  <c r="AZ238" i="18"/>
  <c r="AX238" i="18"/>
  <c r="AV238" i="18"/>
  <c r="AT238" i="18"/>
  <c r="AR238" i="18"/>
  <c r="AP238" i="18"/>
  <c r="C115" i="14" l="1"/>
  <c r="E115" i="14"/>
  <c r="K115" i="14"/>
  <c r="M115" i="14"/>
  <c r="T38" i="1"/>
  <c r="T10" i="1"/>
  <c r="B33" i="37" l="1"/>
  <c r="F116" i="14"/>
  <c r="C33" i="37"/>
  <c r="N116" i="14"/>
  <c r="T37" i="1"/>
  <c r="T40" i="1" s="1"/>
  <c r="T9" i="1"/>
  <c r="T12" i="1" s="1"/>
  <c r="C116" i="32"/>
  <c r="I118" i="32" s="1"/>
  <c r="D116" i="32"/>
  <c r="J118" i="32" s="1"/>
  <c r="E116" i="32"/>
  <c r="K118" i="32" s="1"/>
  <c r="F116" i="32"/>
  <c r="L118" i="32" s="1"/>
  <c r="V120" i="32" l="1"/>
  <c r="Z121" i="32" s="1"/>
  <c r="P119" i="32"/>
  <c r="U120" i="32"/>
  <c r="Y121" i="32" s="1"/>
  <c r="O119" i="32"/>
  <c r="T120" i="32"/>
  <c r="X121" i="32" s="1"/>
  <c r="N119" i="32"/>
  <c r="S120" i="32"/>
  <c r="W121" i="32" s="1"/>
  <c r="M119" i="32"/>
  <c r="C116" i="27"/>
  <c r="D117" i="27" s="1"/>
  <c r="E116" i="27"/>
  <c r="F117" i="27" s="1"/>
  <c r="G116" i="27"/>
  <c r="H117" i="27" s="1"/>
  <c r="J116" i="27"/>
  <c r="K116" i="27"/>
  <c r="M116" i="27"/>
  <c r="O116" i="27"/>
  <c r="Q116" i="27"/>
  <c r="C114" i="14" l="1"/>
  <c r="E114" i="14"/>
  <c r="BD237" i="18"/>
  <c r="BB237" i="18"/>
  <c r="AZ237" i="18"/>
  <c r="AX237" i="18"/>
  <c r="AV237" i="18"/>
  <c r="AT237" i="18"/>
  <c r="AR237" i="18"/>
  <c r="AP237" i="18"/>
  <c r="B32" i="37" l="1"/>
  <c r="F115" i="14"/>
  <c r="K114" i="14"/>
  <c r="M114" i="14"/>
  <c r="C32" i="37" l="1"/>
  <c r="N115" i="14"/>
  <c r="T7" i="1"/>
  <c r="T35" i="1"/>
  <c r="C115" i="32"/>
  <c r="I117" i="32" s="1"/>
  <c r="S119" i="32" s="1"/>
  <c r="D115" i="32"/>
  <c r="J117" i="32" s="1"/>
  <c r="T119" i="32" s="1"/>
  <c r="E115" i="32"/>
  <c r="K117" i="32" s="1"/>
  <c r="U119" i="32" s="1"/>
  <c r="F115" i="32"/>
  <c r="L117" i="32" s="1"/>
  <c r="V119" i="32" s="1"/>
  <c r="C115" i="27"/>
  <c r="D116" i="27" s="1"/>
  <c r="E115" i="27"/>
  <c r="F116" i="27" s="1"/>
  <c r="G115" i="27"/>
  <c r="H116" i="27" s="1"/>
  <c r="J115" i="27"/>
  <c r="K115" i="27"/>
  <c r="M115" i="27"/>
  <c r="O115" i="27"/>
  <c r="Q115" i="27"/>
  <c r="C113" i="14"/>
  <c r="E113" i="14"/>
  <c r="F114" i="14" s="1"/>
  <c r="Z120" i="32" l="1"/>
  <c r="Y120" i="32"/>
  <c r="X120" i="32"/>
  <c r="W120" i="32"/>
  <c r="P118" i="32"/>
  <c r="O118" i="32"/>
  <c r="N118" i="32"/>
  <c r="M118" i="32"/>
  <c r="B31" i="37"/>
  <c r="K111" i="14"/>
  <c r="M111" i="14"/>
  <c r="K112" i="14"/>
  <c r="M112" i="14"/>
  <c r="K113" i="14"/>
  <c r="M113" i="14"/>
  <c r="BD236" i="18"/>
  <c r="BB236" i="18"/>
  <c r="AZ236" i="18"/>
  <c r="AX236" i="18"/>
  <c r="AV236" i="18"/>
  <c r="AT236" i="18"/>
  <c r="AR236" i="18"/>
  <c r="AP236" i="18"/>
  <c r="N112" i="14" l="1"/>
  <c r="C31" i="37"/>
  <c r="N114" i="14"/>
  <c r="N113" i="14"/>
  <c r="T34" i="1"/>
  <c r="T6" i="1"/>
  <c r="C114" i="32" l="1"/>
  <c r="I116" i="32" s="1"/>
  <c r="D114" i="32"/>
  <c r="J116" i="32" s="1"/>
  <c r="E114" i="32"/>
  <c r="K116" i="32" s="1"/>
  <c r="F114" i="32"/>
  <c r="L116" i="32" s="1"/>
  <c r="C114" i="27"/>
  <c r="D115" i="27" s="1"/>
  <c r="E114" i="27"/>
  <c r="F115" i="27" s="1"/>
  <c r="G114" i="27"/>
  <c r="H115" i="27" s="1"/>
  <c r="J114" i="27"/>
  <c r="K114" i="27"/>
  <c r="M114" i="27"/>
  <c r="O114" i="27"/>
  <c r="Q114" i="27"/>
  <c r="V118" i="32" l="1"/>
  <c r="Z119" i="32" s="1"/>
  <c r="P117" i="32"/>
  <c r="U118" i="32"/>
  <c r="Y119" i="32" s="1"/>
  <c r="O117" i="32"/>
  <c r="T118" i="32"/>
  <c r="X119" i="32" s="1"/>
  <c r="N117" i="32"/>
  <c r="S118" i="32"/>
  <c r="W119" i="32" s="1"/>
  <c r="M117" i="32"/>
  <c r="C112" i="14"/>
  <c r="E112" i="14"/>
  <c r="B30" i="37" l="1"/>
  <c r="F113" i="14"/>
  <c r="BD235" i="18"/>
  <c r="BB235" i="18"/>
  <c r="AZ235" i="18"/>
  <c r="AX235" i="18"/>
  <c r="AV235" i="18"/>
  <c r="AT235" i="18"/>
  <c r="AR235" i="18"/>
  <c r="AP235" i="18"/>
  <c r="T33" i="1" l="1"/>
  <c r="T5" i="1"/>
  <c r="C113" i="32" l="1"/>
  <c r="I115" i="32" s="1"/>
  <c r="D113" i="32"/>
  <c r="J115" i="32" s="1"/>
  <c r="E113" i="32"/>
  <c r="K115" i="32" s="1"/>
  <c r="F113" i="32"/>
  <c r="L115" i="32" s="1"/>
  <c r="P116" i="32" l="1"/>
  <c r="V117" i="32"/>
  <c r="O116" i="32"/>
  <c r="U117" i="32"/>
  <c r="N116" i="32"/>
  <c r="T117" i="32"/>
  <c r="M116" i="32"/>
  <c r="S117" i="32"/>
  <c r="T36" i="1"/>
  <c r="T8" i="1"/>
  <c r="C111" i="14"/>
  <c r="E111" i="14"/>
  <c r="Z118" i="32" l="1"/>
  <c r="Y118" i="32"/>
  <c r="X118" i="32"/>
  <c r="W118" i="32"/>
  <c r="B29" i="37"/>
  <c r="F112" i="14"/>
  <c r="C113" i="27"/>
  <c r="D114" i="27" s="1"/>
  <c r="E113" i="27"/>
  <c r="F114" i="27" s="1"/>
  <c r="G113" i="27"/>
  <c r="J113" i="27"/>
  <c r="K113" i="27"/>
  <c r="M113" i="27"/>
  <c r="O113" i="27"/>
  <c r="O128" i="27" s="1"/>
  <c r="Q113" i="27"/>
  <c r="K18" i="5"/>
  <c r="G18" i="5"/>
  <c r="C18" i="5"/>
  <c r="H114" i="27" l="1"/>
  <c r="G128" i="27"/>
  <c r="AP234" i="18"/>
  <c r="AR234" i="18"/>
  <c r="AT234" i="18"/>
  <c r="AV234" i="18"/>
  <c r="AX234" i="18"/>
  <c r="AZ234" i="18"/>
  <c r="BB234" i="18"/>
  <c r="BD234" i="18"/>
  <c r="K5" i="39" l="1"/>
  <c r="K7" i="39"/>
  <c r="K8" i="39"/>
  <c r="K9" i="39"/>
  <c r="K10" i="39"/>
  <c r="K11" i="39"/>
  <c r="K13" i="39"/>
  <c r="K14" i="39"/>
  <c r="K15" i="39"/>
  <c r="K16" i="39"/>
  <c r="K18" i="39"/>
  <c r="K19" i="39"/>
  <c r="K20" i="39"/>
  <c r="K21" i="39"/>
  <c r="K22" i="39"/>
  <c r="K23" i="39"/>
  <c r="L5" i="39"/>
  <c r="L7" i="39"/>
  <c r="L8" i="39"/>
  <c r="L9" i="39"/>
  <c r="L10" i="39"/>
  <c r="L11" i="39"/>
  <c r="L13" i="39"/>
  <c r="L14" i="39"/>
  <c r="L15" i="39"/>
  <c r="L16" i="39"/>
  <c r="L18" i="39"/>
  <c r="L19" i="39"/>
  <c r="L20" i="39"/>
  <c r="L21" i="39"/>
  <c r="L22" i="39"/>
  <c r="L23" i="39"/>
  <c r="M7" i="39" l="1"/>
  <c r="M8" i="39"/>
  <c r="M9" i="39"/>
  <c r="M10" i="39"/>
  <c r="M11" i="39"/>
  <c r="M13" i="39"/>
  <c r="M14" i="39"/>
  <c r="M15" i="39"/>
  <c r="M16" i="39"/>
  <c r="M18" i="39"/>
  <c r="M19" i="39"/>
  <c r="M20" i="39"/>
  <c r="M21" i="39"/>
  <c r="M22" i="39"/>
  <c r="M23" i="39"/>
  <c r="M5" i="39"/>
  <c r="O7" i="39" l="1"/>
  <c r="O8" i="39"/>
  <c r="O9" i="39"/>
  <c r="O10" i="39"/>
  <c r="O11" i="39"/>
  <c r="O13" i="39"/>
  <c r="O14" i="39"/>
  <c r="O15" i="39"/>
  <c r="O16" i="39"/>
  <c r="O18" i="39"/>
  <c r="O19" i="39"/>
  <c r="O20" i="39"/>
  <c r="O21" i="39"/>
  <c r="O22" i="39"/>
  <c r="O23" i="39"/>
  <c r="O5" i="39"/>
  <c r="C112" i="32" l="1"/>
  <c r="I114" i="32" s="1"/>
  <c r="D112" i="32"/>
  <c r="J114" i="32" s="1"/>
  <c r="E112" i="32"/>
  <c r="K114" i="32" s="1"/>
  <c r="F112" i="32"/>
  <c r="L114" i="32" s="1"/>
  <c r="S47" i="1"/>
  <c r="S19" i="1"/>
  <c r="C110" i="14"/>
  <c r="D122" i="14" s="1"/>
  <c r="E110" i="14"/>
  <c r="F111" i="14" s="1"/>
  <c r="C112" i="27"/>
  <c r="D113" i="27" s="1"/>
  <c r="E112" i="27"/>
  <c r="F113" i="27" s="1"/>
  <c r="G112" i="27"/>
  <c r="H113" i="27" s="1"/>
  <c r="J112" i="27"/>
  <c r="K112" i="27"/>
  <c r="L124" i="27" s="1"/>
  <c r="M112" i="27"/>
  <c r="N124" i="27" s="1"/>
  <c r="O112" i="27"/>
  <c r="P124" i="27" s="1"/>
  <c r="Q112" i="27"/>
  <c r="R124" i="27" s="1"/>
  <c r="P115" i="32" l="1"/>
  <c r="V116" i="32"/>
  <c r="Z117" i="32" s="1"/>
  <c r="O115" i="32"/>
  <c r="U116" i="32"/>
  <c r="Y117" i="32" s="1"/>
  <c r="N115" i="32"/>
  <c r="T116" i="32"/>
  <c r="X117" i="32" s="1"/>
  <c r="M115" i="32"/>
  <c r="S116" i="32"/>
  <c r="W117" i="32" s="1"/>
  <c r="B28" i="37"/>
  <c r="K110" i="14"/>
  <c r="L122" i="14" s="1"/>
  <c r="M110" i="14"/>
  <c r="N111" i="14" s="1"/>
  <c r="BD233" i="18"/>
  <c r="BB233" i="18"/>
  <c r="AZ233" i="18"/>
  <c r="AX233" i="18"/>
  <c r="AV233" i="18"/>
  <c r="AT233" i="18"/>
  <c r="AR233" i="18"/>
  <c r="AP233" i="18"/>
  <c r="C28" i="37" l="1"/>
  <c r="C110" i="27"/>
  <c r="E110" i="27"/>
  <c r="G110" i="27"/>
  <c r="J110" i="27"/>
  <c r="K110" i="27"/>
  <c r="L122" i="27" s="1"/>
  <c r="M110" i="27"/>
  <c r="N122" i="27" s="1"/>
  <c r="O110" i="27"/>
  <c r="P122" i="27" s="1"/>
  <c r="Q110" i="27"/>
  <c r="R122" i="27" s="1"/>
  <c r="C111" i="27"/>
  <c r="E111" i="27"/>
  <c r="G111" i="27"/>
  <c r="H112" i="27" s="1"/>
  <c r="J111" i="27"/>
  <c r="K111" i="27"/>
  <c r="L123" i="27" s="1"/>
  <c r="M111" i="27"/>
  <c r="N123" i="27" s="1"/>
  <c r="O111" i="27"/>
  <c r="P123" i="27" s="1"/>
  <c r="Q111" i="27"/>
  <c r="R123" i="27" s="1"/>
  <c r="H111" i="27" l="1"/>
  <c r="D111" i="27"/>
  <c r="D112" i="27"/>
  <c r="F111" i="27"/>
  <c r="F112" i="27"/>
  <c r="C111" i="32"/>
  <c r="I113" i="32" s="1"/>
  <c r="D111" i="32"/>
  <c r="J113" i="32" s="1"/>
  <c r="E111" i="32"/>
  <c r="K113" i="32" s="1"/>
  <c r="F111" i="32"/>
  <c r="L113" i="32" s="1"/>
  <c r="S46" i="1"/>
  <c r="S18" i="1"/>
  <c r="BD232" i="18"/>
  <c r="BB232" i="18"/>
  <c r="AZ232" i="18"/>
  <c r="AX232" i="18"/>
  <c r="AV232" i="18"/>
  <c r="AT232" i="18"/>
  <c r="AR232" i="18"/>
  <c r="AP232" i="18"/>
  <c r="K109" i="14"/>
  <c r="L121" i="14" s="1"/>
  <c r="M109" i="14"/>
  <c r="C109" i="14"/>
  <c r="D121" i="14" s="1"/>
  <c r="E109" i="14"/>
  <c r="F110" i="14" s="1"/>
  <c r="S45" i="1"/>
  <c r="S17" i="1"/>
  <c r="C110" i="32"/>
  <c r="D110" i="32"/>
  <c r="E110" i="32"/>
  <c r="F110" i="32"/>
  <c r="L112" i="32" s="1"/>
  <c r="V114" i="32" s="1"/>
  <c r="C108" i="14"/>
  <c r="D120" i="14" s="1"/>
  <c r="E108" i="14"/>
  <c r="B26" i="37" s="1"/>
  <c r="J112" i="32" l="1"/>
  <c r="T114" i="32" s="1"/>
  <c r="I112" i="32"/>
  <c r="S114" i="32" s="1"/>
  <c r="K112" i="32"/>
  <c r="U114" i="32" s="1"/>
  <c r="P114" i="32"/>
  <c r="V115" i="32"/>
  <c r="O114" i="32"/>
  <c r="U115" i="32"/>
  <c r="Y116" i="32" s="1"/>
  <c r="N114" i="32"/>
  <c r="T115" i="32"/>
  <c r="X116" i="32" s="1"/>
  <c r="M114" i="32"/>
  <c r="S115" i="32"/>
  <c r="W116" i="32" s="1"/>
  <c r="P113" i="32"/>
  <c r="B27" i="37"/>
  <c r="F109" i="14"/>
  <c r="C27" i="37"/>
  <c r="N110" i="14"/>
  <c r="K108" i="14"/>
  <c r="L120" i="14" s="1"/>
  <c r="M108" i="14"/>
  <c r="C26" i="37" s="1"/>
  <c r="AR231" i="18"/>
  <c r="AP231" i="18"/>
  <c r="BD231" i="18"/>
  <c r="BB231" i="18"/>
  <c r="AZ231" i="18"/>
  <c r="AX231" i="18"/>
  <c r="AV231" i="18"/>
  <c r="AT231" i="18"/>
  <c r="O113" i="32" l="1"/>
  <c r="N113" i="32"/>
  <c r="M113" i="32"/>
  <c r="Z115" i="32"/>
  <c r="Z116" i="32"/>
  <c r="Y115" i="32"/>
  <c r="X115" i="32"/>
  <c r="W115" i="32"/>
  <c r="N109" i="14"/>
  <c r="C109" i="27"/>
  <c r="D110" i="27" s="1"/>
  <c r="E109" i="27"/>
  <c r="F110" i="27" s="1"/>
  <c r="G109" i="27"/>
  <c r="H110" i="27" s="1"/>
  <c r="J109" i="27"/>
  <c r="K109" i="27"/>
  <c r="L121" i="27" s="1"/>
  <c r="M109" i="27"/>
  <c r="N121" i="27" s="1"/>
  <c r="O109" i="27"/>
  <c r="P121" i="27" s="1"/>
  <c r="Q109" i="27"/>
  <c r="R121" i="27" s="1"/>
  <c r="C107" i="14"/>
  <c r="D119" i="14" s="1"/>
  <c r="E107" i="14"/>
  <c r="F108" i="14" s="1"/>
  <c r="C109" i="32"/>
  <c r="I111" i="32" s="1"/>
  <c r="D109" i="32"/>
  <c r="J111" i="32" s="1"/>
  <c r="E109" i="32"/>
  <c r="K111" i="32" s="1"/>
  <c r="F109" i="32"/>
  <c r="L111" i="32" s="1"/>
  <c r="S43" i="1"/>
  <c r="S15" i="1"/>
  <c r="P112" i="32" l="1"/>
  <c r="V113" i="32"/>
  <c r="Z114" i="32" s="1"/>
  <c r="O112" i="32"/>
  <c r="U113" i="32"/>
  <c r="Y114" i="32" s="1"/>
  <c r="N112" i="32"/>
  <c r="T113" i="32"/>
  <c r="X114" i="32" s="1"/>
  <c r="M112" i="32"/>
  <c r="S113" i="32"/>
  <c r="W114" i="32" s="1"/>
  <c r="B25" i="37"/>
  <c r="K107" i="14"/>
  <c r="L119" i="14" s="1"/>
  <c r="M107" i="14"/>
  <c r="N108" i="14" s="1"/>
  <c r="BD230" i="18"/>
  <c r="BB230" i="18"/>
  <c r="AZ230" i="18"/>
  <c r="AX230" i="18"/>
  <c r="AV230" i="18"/>
  <c r="AT230" i="18"/>
  <c r="AR230" i="18"/>
  <c r="AP230" i="18"/>
  <c r="S42" i="1"/>
  <c r="S14" i="1"/>
  <c r="C108" i="32"/>
  <c r="I110" i="32" s="1"/>
  <c r="D108" i="32"/>
  <c r="J110" i="32" s="1"/>
  <c r="E108" i="32"/>
  <c r="K110" i="32" s="1"/>
  <c r="F108" i="32"/>
  <c r="L110" i="32" s="1"/>
  <c r="C108" i="27"/>
  <c r="D109" i="27" s="1"/>
  <c r="E108" i="27"/>
  <c r="F109" i="27" s="1"/>
  <c r="G108" i="27"/>
  <c r="H109" i="27" s="1"/>
  <c r="J108" i="27"/>
  <c r="K108" i="27"/>
  <c r="L120" i="27" s="1"/>
  <c r="M108" i="27"/>
  <c r="N120" i="27" s="1"/>
  <c r="O108" i="27"/>
  <c r="P120" i="27" s="1"/>
  <c r="Q108" i="27"/>
  <c r="R120" i="27" s="1"/>
  <c r="C106" i="14"/>
  <c r="D118" i="14" s="1"/>
  <c r="E106" i="14"/>
  <c r="B24" i="37" s="1"/>
  <c r="P111" i="32" l="1"/>
  <c r="V112" i="32"/>
  <c r="Z113" i="32" s="1"/>
  <c r="O111" i="32"/>
  <c r="U112" i="32"/>
  <c r="Y113" i="32" s="1"/>
  <c r="N111" i="32"/>
  <c r="T112" i="32"/>
  <c r="X113" i="32" s="1"/>
  <c r="M111" i="32"/>
  <c r="S112" i="32"/>
  <c r="W113" i="32" s="1"/>
  <c r="F107" i="14"/>
  <c r="C25" i="37"/>
  <c r="K106" i="14"/>
  <c r="L118" i="14" s="1"/>
  <c r="M106" i="14"/>
  <c r="C24" i="37" s="1"/>
  <c r="BD229" i="18"/>
  <c r="BB229" i="18"/>
  <c r="AZ229" i="18"/>
  <c r="AX229" i="18"/>
  <c r="AV229" i="18"/>
  <c r="AT229" i="18"/>
  <c r="AR229" i="18"/>
  <c r="AP229" i="18"/>
  <c r="S41" i="1"/>
  <c r="S44" i="1" s="1"/>
  <c r="S13" i="1"/>
  <c r="C107" i="32"/>
  <c r="I109" i="32" s="1"/>
  <c r="D107" i="32"/>
  <c r="J109" i="32" s="1"/>
  <c r="E107" i="32"/>
  <c r="K109" i="32" s="1"/>
  <c r="F107" i="32"/>
  <c r="L109" i="32" s="1"/>
  <c r="C106" i="27"/>
  <c r="E106" i="27"/>
  <c r="G106" i="27"/>
  <c r="J106" i="27"/>
  <c r="K106" i="27"/>
  <c r="L118" i="27" s="1"/>
  <c r="M106" i="27"/>
  <c r="N118" i="27" s="1"/>
  <c r="O106" i="27"/>
  <c r="P118" i="27" s="1"/>
  <c r="Q106" i="27"/>
  <c r="R118" i="27" s="1"/>
  <c r="C107" i="27"/>
  <c r="D107" i="27" s="1"/>
  <c r="E107" i="27"/>
  <c r="F108" i="27" s="1"/>
  <c r="G107" i="27"/>
  <c r="H108" i="27" s="1"/>
  <c r="J107" i="27"/>
  <c r="K107" i="27"/>
  <c r="L119" i="27" s="1"/>
  <c r="M107" i="27"/>
  <c r="N119" i="27" s="1"/>
  <c r="O107" i="27"/>
  <c r="P119" i="27" s="1"/>
  <c r="Q107" i="27"/>
  <c r="R119" i="27" s="1"/>
  <c r="C105" i="14"/>
  <c r="D117" i="14" s="1"/>
  <c r="E105" i="14"/>
  <c r="K105" i="14"/>
  <c r="L117" i="14" s="1"/>
  <c r="M105" i="14"/>
  <c r="C23" i="37" s="1"/>
  <c r="BD228" i="18"/>
  <c r="BB228" i="18"/>
  <c r="AZ228" i="18"/>
  <c r="AX228" i="18"/>
  <c r="AV228" i="18"/>
  <c r="AT228" i="18"/>
  <c r="AR228" i="18"/>
  <c r="AP228" i="18"/>
  <c r="C104" i="14"/>
  <c r="D116" i="14" s="1"/>
  <c r="E104" i="14"/>
  <c r="B22" i="37" s="1"/>
  <c r="S39" i="1"/>
  <c r="T56" i="1" s="1"/>
  <c r="E33" i="1" s="1"/>
  <c r="S11" i="1"/>
  <c r="T28" i="1" s="1"/>
  <c r="D33" i="1" s="1"/>
  <c r="C106" i="32"/>
  <c r="D106" i="32"/>
  <c r="E106" i="32"/>
  <c r="F106" i="32"/>
  <c r="J5" i="34"/>
  <c r="J6" i="34"/>
  <c r="J7" i="34"/>
  <c r="J8" i="34"/>
  <c r="J9" i="34"/>
  <c r="J10" i="34"/>
  <c r="J11" i="34"/>
  <c r="J4" i="34"/>
  <c r="B5" i="34"/>
  <c r="B6" i="34"/>
  <c r="B7" i="34"/>
  <c r="B8" i="34"/>
  <c r="B9" i="34"/>
  <c r="B10" i="34"/>
  <c r="B11" i="34"/>
  <c r="B4" i="34"/>
  <c r="F5" i="34"/>
  <c r="F6" i="34"/>
  <c r="F7" i="34"/>
  <c r="F8" i="34"/>
  <c r="F9" i="34"/>
  <c r="F10" i="34"/>
  <c r="F11" i="34"/>
  <c r="F4" i="34"/>
  <c r="K104" i="14"/>
  <c r="L116" i="14" s="1"/>
  <c r="M104" i="14"/>
  <c r="C22" i="37" s="1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S38" i="1"/>
  <c r="T55" i="1" s="1"/>
  <c r="E32" i="1" s="1"/>
  <c r="S10" i="1"/>
  <c r="T27" i="1" s="1"/>
  <c r="D32" i="1" s="1"/>
  <c r="C105" i="32"/>
  <c r="D105" i="32"/>
  <c r="E105" i="32"/>
  <c r="F105" i="32"/>
  <c r="C103" i="14"/>
  <c r="D115" i="14" s="1"/>
  <c r="E103" i="14"/>
  <c r="B21" i="37" s="1"/>
  <c r="C105" i="27"/>
  <c r="E105" i="27"/>
  <c r="G105" i="27"/>
  <c r="J105" i="27"/>
  <c r="K105" i="27"/>
  <c r="L117" i="27" s="1"/>
  <c r="M105" i="27"/>
  <c r="N117" i="27" s="1"/>
  <c r="O105" i="27"/>
  <c r="P117" i="27" s="1"/>
  <c r="Q105" i="27"/>
  <c r="R117" i="27" s="1"/>
  <c r="K103" i="14"/>
  <c r="L115" i="14" s="1"/>
  <c r="M103" i="14"/>
  <c r="C104" i="27"/>
  <c r="E104" i="27"/>
  <c r="G104" i="27"/>
  <c r="J104" i="27"/>
  <c r="K104" i="27"/>
  <c r="L116" i="27" s="1"/>
  <c r="M104" i="27"/>
  <c r="N116" i="27" s="1"/>
  <c r="O104" i="27"/>
  <c r="P116" i="27" s="1"/>
  <c r="Q104" i="27"/>
  <c r="R116" i="27" s="1"/>
  <c r="C102" i="14"/>
  <c r="D114" i="14" s="1"/>
  <c r="E102" i="14"/>
  <c r="B20" i="37" s="1"/>
  <c r="S37" i="1"/>
  <c r="T54" i="1" s="1"/>
  <c r="E31" i="1" s="1"/>
  <c r="S9" i="1"/>
  <c r="C104" i="32"/>
  <c r="I106" i="32" s="1"/>
  <c r="D104" i="32"/>
  <c r="E104" i="32"/>
  <c r="F104" i="32"/>
  <c r="K102" i="14"/>
  <c r="L114" i="14" s="1"/>
  <c r="M102" i="14"/>
  <c r="AV225" i="18"/>
  <c r="AT225" i="18"/>
  <c r="AR225" i="18"/>
  <c r="AP225" i="18"/>
  <c r="AX225" i="18"/>
  <c r="AZ225" i="18"/>
  <c r="BB225" i="18"/>
  <c r="BC246" i="18"/>
  <c r="BC247" i="18"/>
  <c r="BD225" i="18"/>
  <c r="C31" i="5"/>
  <c r="C32" i="5"/>
  <c r="C33" i="5"/>
  <c r="C34" i="5"/>
  <c r="C35" i="5"/>
  <c r="C36" i="5"/>
  <c r="S35" i="1"/>
  <c r="S7" i="1"/>
  <c r="C103" i="32"/>
  <c r="I105" i="32" s="1"/>
  <c r="D103" i="32"/>
  <c r="E103" i="32"/>
  <c r="F103" i="32"/>
  <c r="AF24" i="22"/>
  <c r="AH24" i="22"/>
  <c r="AI24" i="22"/>
  <c r="AJ24" i="22"/>
  <c r="AL24" i="22"/>
  <c r="AF25" i="22"/>
  <c r="AH25" i="22"/>
  <c r="AI25" i="22"/>
  <c r="AJ25" i="22"/>
  <c r="AL25" i="22"/>
  <c r="AF26" i="22"/>
  <c r="AG26" i="22"/>
  <c r="AH26" i="22"/>
  <c r="AI26" i="22"/>
  <c r="AJ26" i="22"/>
  <c r="AK26" i="22"/>
  <c r="AL26" i="22"/>
  <c r="AF27" i="22"/>
  <c r="AG27" i="22"/>
  <c r="AH27" i="22"/>
  <c r="AI27" i="22"/>
  <c r="AJ27" i="22"/>
  <c r="AK27" i="22"/>
  <c r="AL27" i="22"/>
  <c r="AF28" i="22"/>
  <c r="AG28" i="22"/>
  <c r="AH28" i="22"/>
  <c r="AI28" i="22"/>
  <c r="AJ28" i="22"/>
  <c r="AK28" i="22"/>
  <c r="AL28" i="22"/>
  <c r="AF29" i="22"/>
  <c r="AG29" i="22"/>
  <c r="AH29" i="22"/>
  <c r="AI29" i="22"/>
  <c r="AJ29" i="22"/>
  <c r="AK29" i="22"/>
  <c r="AL29" i="22"/>
  <c r="AF30" i="22"/>
  <c r="AG30" i="22"/>
  <c r="AH30" i="22"/>
  <c r="AI30" i="22"/>
  <c r="AJ30" i="22"/>
  <c r="AK30" i="22"/>
  <c r="AL30" i="22"/>
  <c r="AQ26" i="11"/>
  <c r="AR26" i="11"/>
  <c r="AS26" i="11"/>
  <c r="AT26" i="11"/>
  <c r="AU26" i="11"/>
  <c r="AV26" i="11"/>
  <c r="AW26" i="11"/>
  <c r="AX26" i="11"/>
  <c r="AY26" i="11"/>
  <c r="AZ26" i="11"/>
  <c r="AQ27" i="11"/>
  <c r="AR27" i="11"/>
  <c r="AS27" i="11"/>
  <c r="AT27" i="11"/>
  <c r="AU27" i="11"/>
  <c r="AV27" i="11"/>
  <c r="AW27" i="11"/>
  <c r="AX27" i="11"/>
  <c r="AY27" i="11"/>
  <c r="AZ27" i="11"/>
  <c r="AQ28" i="11"/>
  <c r="AR28" i="11"/>
  <c r="AS28" i="11"/>
  <c r="AT28" i="11"/>
  <c r="AU28" i="11"/>
  <c r="AV28" i="11"/>
  <c r="AW28" i="11"/>
  <c r="AX28" i="11"/>
  <c r="AY28" i="11"/>
  <c r="AZ28" i="11"/>
  <c r="AQ29" i="11"/>
  <c r="AR29" i="11"/>
  <c r="AS29" i="11"/>
  <c r="AT29" i="11"/>
  <c r="AU29" i="11"/>
  <c r="AV29" i="11"/>
  <c r="AW29" i="11"/>
  <c r="AX29" i="11"/>
  <c r="AY29" i="11"/>
  <c r="AZ29" i="11"/>
  <c r="AQ30" i="11"/>
  <c r="AR30" i="11"/>
  <c r="AS30" i="11"/>
  <c r="AT30" i="11"/>
  <c r="AU30" i="11"/>
  <c r="AV30" i="11"/>
  <c r="AW30" i="11"/>
  <c r="AX30" i="11"/>
  <c r="AY30" i="11"/>
  <c r="AZ30" i="11"/>
  <c r="AP26" i="11"/>
  <c r="AF26" i="11"/>
  <c r="AG26" i="11"/>
  <c r="AH26" i="11"/>
  <c r="AI26" i="11"/>
  <c r="AJ26" i="11"/>
  <c r="AK26" i="11"/>
  <c r="AL26" i="11"/>
  <c r="AF27" i="11"/>
  <c r="AG27" i="11"/>
  <c r="AH27" i="11"/>
  <c r="AI27" i="11"/>
  <c r="AJ27" i="11"/>
  <c r="AK27" i="11"/>
  <c r="AL27" i="11"/>
  <c r="AF28" i="11"/>
  <c r="AG28" i="11"/>
  <c r="AH28" i="11"/>
  <c r="AI28" i="11"/>
  <c r="AJ28" i="11"/>
  <c r="AK28" i="11"/>
  <c r="AL28" i="11"/>
  <c r="AF29" i="11"/>
  <c r="AG29" i="11"/>
  <c r="AH29" i="11"/>
  <c r="AI29" i="11"/>
  <c r="AJ29" i="11"/>
  <c r="AK29" i="11"/>
  <c r="AL29" i="11"/>
  <c r="AF30" i="11"/>
  <c r="AG30" i="11"/>
  <c r="AH30" i="11"/>
  <c r="AI30" i="11"/>
  <c r="AJ30" i="11"/>
  <c r="AK30" i="11"/>
  <c r="AL30" i="11"/>
  <c r="E26" i="11"/>
  <c r="F26" i="11"/>
  <c r="G26" i="11"/>
  <c r="H26" i="11"/>
  <c r="I26" i="11"/>
  <c r="J26" i="11"/>
  <c r="K26" i="11"/>
  <c r="L26" i="11"/>
  <c r="N26" i="11"/>
  <c r="O26" i="11"/>
  <c r="P26" i="11"/>
  <c r="Q26" i="11"/>
  <c r="R26" i="11"/>
  <c r="S26" i="11"/>
  <c r="U26" i="11"/>
  <c r="V26" i="11"/>
  <c r="W26" i="11"/>
  <c r="X26" i="11"/>
  <c r="Y26" i="11"/>
  <c r="Z26" i="11"/>
  <c r="AA26" i="11"/>
  <c r="AB26" i="11"/>
  <c r="AC26" i="11"/>
  <c r="AD26" i="11"/>
  <c r="AE26" i="11"/>
  <c r="D26" i="11"/>
  <c r="L18" i="5" s="1"/>
  <c r="AF26" i="10"/>
  <c r="AG26" i="10"/>
  <c r="AH26" i="10"/>
  <c r="AI26" i="10"/>
  <c r="AJ26" i="10"/>
  <c r="AK26" i="10"/>
  <c r="BF22" i="7" s="1"/>
  <c r="AL26" i="10"/>
  <c r="AF27" i="10"/>
  <c r="AG27" i="10"/>
  <c r="AH27" i="10"/>
  <c r="AI27" i="10"/>
  <c r="AJ27" i="10"/>
  <c r="AK27" i="10"/>
  <c r="AL27" i="10"/>
  <c r="AF28" i="10"/>
  <c r="AG28" i="10"/>
  <c r="AH28" i="10"/>
  <c r="AI28" i="10"/>
  <c r="AJ28" i="10"/>
  <c r="AK28" i="10"/>
  <c r="AL28" i="10"/>
  <c r="AF29" i="10"/>
  <c r="AG29" i="10"/>
  <c r="AH29" i="10"/>
  <c r="AI29" i="10"/>
  <c r="AJ29" i="10"/>
  <c r="AK29" i="10"/>
  <c r="AL29" i="10"/>
  <c r="AF30" i="10"/>
  <c r="AG30" i="10"/>
  <c r="AH30" i="10"/>
  <c r="AI30" i="10"/>
  <c r="AJ30" i="10"/>
  <c r="AK30" i="10"/>
  <c r="AL30" i="10"/>
  <c r="AQ26" i="12"/>
  <c r="AR26" i="12"/>
  <c r="AS26" i="12"/>
  <c r="AT26" i="12"/>
  <c r="AU26" i="12"/>
  <c r="AV26" i="12"/>
  <c r="AW26" i="12"/>
  <c r="AX26" i="12"/>
  <c r="AY26" i="12"/>
  <c r="AZ26" i="12"/>
  <c r="AP26" i="12"/>
  <c r="K17" i="5"/>
  <c r="G17" i="5"/>
  <c r="C17" i="5"/>
  <c r="C103" i="27"/>
  <c r="E103" i="27"/>
  <c r="F104" i="27" s="1"/>
  <c r="G103" i="27"/>
  <c r="J103" i="27"/>
  <c r="K103" i="27"/>
  <c r="L115" i="27" s="1"/>
  <c r="M103" i="27"/>
  <c r="N115" i="27" s="1"/>
  <c r="O103" i="27"/>
  <c r="P115" i="27" s="1"/>
  <c r="Q103" i="27"/>
  <c r="R115" i="27" s="1"/>
  <c r="C101" i="14"/>
  <c r="D113" i="14" s="1"/>
  <c r="E101" i="14"/>
  <c r="B19" i="37" s="1"/>
  <c r="K101" i="14"/>
  <c r="L113" i="14" s="1"/>
  <c r="M101" i="14"/>
  <c r="BD224" i="18"/>
  <c r="BB224" i="18"/>
  <c r="AZ224" i="18"/>
  <c r="AX224" i="18"/>
  <c r="AV224" i="18"/>
  <c r="AT224" i="18"/>
  <c r="AR224" i="18"/>
  <c r="AP224" i="18"/>
  <c r="C102" i="27"/>
  <c r="D103" i="27" s="1"/>
  <c r="E102" i="27"/>
  <c r="G102" i="27"/>
  <c r="J102" i="27"/>
  <c r="K102" i="27"/>
  <c r="L114" i="27" s="1"/>
  <c r="M102" i="27"/>
  <c r="N114" i="27" s="1"/>
  <c r="O102" i="27"/>
  <c r="P114" i="27" s="1"/>
  <c r="Q102" i="27"/>
  <c r="R114" i="27" s="1"/>
  <c r="S34" i="1"/>
  <c r="S6" i="1"/>
  <c r="C102" i="32"/>
  <c r="D102" i="32"/>
  <c r="E102" i="32"/>
  <c r="F102" i="32"/>
  <c r="C100" i="14"/>
  <c r="D112" i="14" s="1"/>
  <c r="E100" i="14"/>
  <c r="B18" i="37" s="1"/>
  <c r="M100" i="14"/>
  <c r="C18" i="37" s="1"/>
  <c r="K100" i="14"/>
  <c r="L112" i="14" s="1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Q101" i="27"/>
  <c r="R113" i="27" s="1"/>
  <c r="O101" i="27"/>
  <c r="P113" i="27" s="1"/>
  <c r="M101" i="27"/>
  <c r="N113" i="27" s="1"/>
  <c r="K101" i="27"/>
  <c r="L113" i="27" s="1"/>
  <c r="G101" i="27"/>
  <c r="E101" i="27"/>
  <c r="C101" i="27"/>
  <c r="C99" i="14"/>
  <c r="D111" i="14" s="1"/>
  <c r="E99" i="14"/>
  <c r="B17" i="37" s="1"/>
  <c r="I127" i="27"/>
  <c r="I126" i="27"/>
  <c r="J101" i="27"/>
  <c r="S33" i="1"/>
  <c r="S5" i="1"/>
  <c r="C101" i="32"/>
  <c r="D101" i="32"/>
  <c r="E101" i="32"/>
  <c r="F101" i="32"/>
  <c r="S48" i="1"/>
  <c r="S20" i="1"/>
  <c r="S16" i="1"/>
  <c r="M99" i="14"/>
  <c r="C17" i="37" s="1"/>
  <c r="K99" i="14"/>
  <c r="L111" i="14" s="1"/>
  <c r="BA247" i="18"/>
  <c r="AY247" i="18"/>
  <c r="AW247" i="18"/>
  <c r="AU247" i="18"/>
  <c r="AS247" i="18"/>
  <c r="J39" i="5" s="1"/>
  <c r="AQ247" i="18"/>
  <c r="F39" i="5" s="1"/>
  <c r="AO247" i="18"/>
  <c r="B39" i="5" s="1"/>
  <c r="BD222" i="18"/>
  <c r="AZ222" i="18"/>
  <c r="AX222" i="18"/>
  <c r="AV222" i="18"/>
  <c r="AT222" i="18"/>
  <c r="AR222" i="18"/>
  <c r="AP222" i="18"/>
  <c r="C100" i="27"/>
  <c r="E100" i="27"/>
  <c r="G100" i="27"/>
  <c r="J100" i="27"/>
  <c r="K100" i="27"/>
  <c r="L112" i="27" s="1"/>
  <c r="M100" i="27"/>
  <c r="N112" i="27" s="1"/>
  <c r="O100" i="27"/>
  <c r="P112" i="27" s="1"/>
  <c r="Q100" i="27"/>
  <c r="R112" i="27" s="1"/>
  <c r="C98" i="14"/>
  <c r="D110" i="14" s="1"/>
  <c r="E98" i="14"/>
  <c r="C100" i="32"/>
  <c r="D100" i="32"/>
  <c r="E100" i="32"/>
  <c r="F100" i="32"/>
  <c r="R47" i="1"/>
  <c r="R19" i="1"/>
  <c r="C99" i="27"/>
  <c r="E99" i="27"/>
  <c r="G99" i="27"/>
  <c r="J99" i="27"/>
  <c r="K99" i="27"/>
  <c r="L111" i="27" s="1"/>
  <c r="M99" i="27"/>
  <c r="N111" i="27" s="1"/>
  <c r="O99" i="27"/>
  <c r="P111" i="27" s="1"/>
  <c r="Q99" i="27"/>
  <c r="R111" i="27" s="1"/>
  <c r="K98" i="14"/>
  <c r="L110" i="14" s="1"/>
  <c r="M98" i="14"/>
  <c r="C16" i="37" s="1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R18" i="27" s="1"/>
  <c r="Q19" i="27"/>
  <c r="Q20" i="27"/>
  <c r="Q21" i="27"/>
  <c r="Q22" i="27"/>
  <c r="Q23" i="27"/>
  <c r="R23" i="27" s="1"/>
  <c r="Q24" i="27"/>
  <c r="Q25" i="27"/>
  <c r="Q26" i="27"/>
  <c r="R26" i="27" s="1"/>
  <c r="Q27" i="27"/>
  <c r="Q28" i="27"/>
  <c r="Q29" i="27"/>
  <c r="Q30" i="27"/>
  <c r="Q31" i="27"/>
  <c r="R31" i="27" s="1"/>
  <c r="Q32" i="27"/>
  <c r="Q33" i="27"/>
  <c r="Q34" i="27"/>
  <c r="R34" i="27" s="1"/>
  <c r="Q35" i="27"/>
  <c r="Q36" i="27"/>
  <c r="Q37" i="27"/>
  <c r="Q38" i="27"/>
  <c r="Q39" i="27"/>
  <c r="Q40" i="27"/>
  <c r="Q41" i="27"/>
  <c r="Q42" i="27"/>
  <c r="R42" i="27" s="1"/>
  <c r="Q43" i="27"/>
  <c r="Q44" i="27"/>
  <c r="Q45" i="27"/>
  <c r="Q46" i="27"/>
  <c r="Q47" i="27"/>
  <c r="R47" i="27" s="1"/>
  <c r="Q48" i="27"/>
  <c r="Q49" i="27"/>
  <c r="Q50" i="27"/>
  <c r="R50" i="27" s="1"/>
  <c r="Q51" i="27"/>
  <c r="Q52" i="27"/>
  <c r="Q53" i="27"/>
  <c r="Q54" i="27"/>
  <c r="Q55" i="27"/>
  <c r="Q56" i="27"/>
  <c r="Q57" i="27"/>
  <c r="R57" i="27" s="1"/>
  <c r="Q58" i="27"/>
  <c r="R58" i="27" s="1"/>
  <c r="Q59" i="27"/>
  <c r="Q60" i="27"/>
  <c r="Q61" i="27"/>
  <c r="Q62" i="27"/>
  <c r="Q63" i="27"/>
  <c r="Q64" i="27"/>
  <c r="Q65" i="27"/>
  <c r="Q66" i="27"/>
  <c r="R66" i="27" s="1"/>
  <c r="Q67" i="27"/>
  <c r="Q68" i="27"/>
  <c r="Q69" i="27"/>
  <c r="Q70" i="27"/>
  <c r="Q71" i="27"/>
  <c r="Q72" i="27"/>
  <c r="Q73" i="27"/>
  <c r="Q74" i="27"/>
  <c r="R74" i="27" s="1"/>
  <c r="Q75" i="27"/>
  <c r="Q76" i="27"/>
  <c r="Q77" i="27"/>
  <c r="Q78" i="27"/>
  <c r="Q79" i="27"/>
  <c r="R79" i="27" s="1"/>
  <c r="Q80" i="27"/>
  <c r="Q81" i="27"/>
  <c r="Q82" i="27"/>
  <c r="R82" i="27" s="1"/>
  <c r="Q83" i="27"/>
  <c r="Q84" i="27"/>
  <c r="Q85" i="27"/>
  <c r="Q86" i="27"/>
  <c r="Q87" i="27"/>
  <c r="R99" i="27" s="1"/>
  <c r="Q88" i="27"/>
  <c r="Q89" i="27"/>
  <c r="Q90" i="27"/>
  <c r="Q91" i="27"/>
  <c r="Q92" i="27"/>
  <c r="R104" i="27" s="1"/>
  <c r="Q93" i="27"/>
  <c r="Q94" i="27"/>
  <c r="Q95" i="27"/>
  <c r="Q96" i="27"/>
  <c r="R108" i="27" s="1"/>
  <c r="Q97" i="27"/>
  <c r="R109" i="27" s="1"/>
  <c r="Q98" i="27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P20" i="27" s="1"/>
  <c r="O21" i="27"/>
  <c r="O22" i="27"/>
  <c r="O23" i="27"/>
  <c r="O24" i="27"/>
  <c r="O25" i="27"/>
  <c r="O26" i="27"/>
  <c r="O27" i="27"/>
  <c r="O28" i="27"/>
  <c r="P28" i="27" s="1"/>
  <c r="O29" i="27"/>
  <c r="O30" i="27"/>
  <c r="O31" i="27"/>
  <c r="O32" i="27"/>
  <c r="O33" i="27"/>
  <c r="O34" i="27"/>
  <c r="P34" i="27" s="1"/>
  <c r="O35" i="27"/>
  <c r="P35" i="27" s="1"/>
  <c r="O36" i="27"/>
  <c r="P36" i="27" s="1"/>
  <c r="O37" i="27"/>
  <c r="O38" i="27"/>
  <c r="O39" i="27"/>
  <c r="O40" i="27"/>
  <c r="O41" i="27"/>
  <c r="O42" i="27"/>
  <c r="P42" i="27" s="1"/>
  <c r="O43" i="27"/>
  <c r="O44" i="27"/>
  <c r="P44" i="27" s="1"/>
  <c r="O45" i="27"/>
  <c r="O46" i="27"/>
  <c r="O47" i="27"/>
  <c r="O48" i="27"/>
  <c r="O49" i="27"/>
  <c r="O50" i="27"/>
  <c r="O51" i="27"/>
  <c r="P51" i="27" s="1"/>
  <c r="O52" i="27"/>
  <c r="P52" i="27" s="1"/>
  <c r="O53" i="27"/>
  <c r="O54" i="27"/>
  <c r="O55" i="27"/>
  <c r="O56" i="27"/>
  <c r="O57" i="27"/>
  <c r="O58" i="27"/>
  <c r="O59" i="27"/>
  <c r="P59" i="27" s="1"/>
  <c r="O60" i="27"/>
  <c r="P60" i="27" s="1"/>
  <c r="O61" i="27"/>
  <c r="O62" i="27"/>
  <c r="O63" i="27"/>
  <c r="O64" i="27"/>
  <c r="O65" i="27"/>
  <c r="P65" i="27" s="1"/>
  <c r="O66" i="27"/>
  <c r="O67" i="27"/>
  <c r="O68" i="27"/>
  <c r="P68" i="27" s="1"/>
  <c r="O69" i="27"/>
  <c r="O70" i="27"/>
  <c r="O71" i="27"/>
  <c r="O72" i="27"/>
  <c r="O73" i="27"/>
  <c r="P73" i="27" s="1"/>
  <c r="O74" i="27"/>
  <c r="P74" i="27" s="1"/>
  <c r="O75" i="27"/>
  <c r="O76" i="27"/>
  <c r="P76" i="27" s="1"/>
  <c r="O77" i="27"/>
  <c r="O78" i="27"/>
  <c r="O79" i="27"/>
  <c r="O80" i="27"/>
  <c r="O81" i="27"/>
  <c r="P81" i="27" s="1"/>
  <c r="O82" i="27"/>
  <c r="O83" i="27"/>
  <c r="P83" i="27" s="1"/>
  <c r="O84" i="27"/>
  <c r="P84" i="27" s="1"/>
  <c r="O85" i="27"/>
  <c r="O86" i="27"/>
  <c r="O87" i="27"/>
  <c r="O88" i="27"/>
  <c r="O89" i="27"/>
  <c r="P89" i="27" s="1"/>
  <c r="O90" i="27"/>
  <c r="O91" i="27"/>
  <c r="P91" i="27" s="1"/>
  <c r="O92" i="27"/>
  <c r="P104" i="27" s="1"/>
  <c r="O93" i="27"/>
  <c r="O94" i="27"/>
  <c r="O95" i="27"/>
  <c r="O96" i="27"/>
  <c r="P108" i="27" s="1"/>
  <c r="O97" i="27"/>
  <c r="P109" i="27" s="1"/>
  <c r="O98" i="27"/>
  <c r="P110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N22" i="27" s="1"/>
  <c r="M23" i="27"/>
  <c r="M24" i="27"/>
  <c r="M25" i="27"/>
  <c r="M26" i="27"/>
  <c r="M27" i="27"/>
  <c r="M28" i="27"/>
  <c r="M29" i="27"/>
  <c r="N29" i="27" s="1"/>
  <c r="M30" i="27"/>
  <c r="M31" i="27"/>
  <c r="M32" i="27"/>
  <c r="M33" i="27"/>
  <c r="M34" i="27"/>
  <c r="M35" i="27"/>
  <c r="M36" i="27"/>
  <c r="M37" i="27"/>
  <c r="N37" i="27" s="1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N54" i="27" s="1"/>
  <c r="M55" i="27"/>
  <c r="M56" i="27"/>
  <c r="M57" i="27"/>
  <c r="M58" i="27"/>
  <c r="M59" i="27"/>
  <c r="M60" i="27"/>
  <c r="M61" i="27"/>
  <c r="N61" i="27" s="1"/>
  <c r="M62" i="27"/>
  <c r="M63" i="27"/>
  <c r="M64" i="27"/>
  <c r="M65" i="27"/>
  <c r="M66" i="27"/>
  <c r="M67" i="27"/>
  <c r="M68" i="27"/>
  <c r="M69" i="27"/>
  <c r="M70" i="27"/>
  <c r="N70" i="27" s="1"/>
  <c r="M71" i="27"/>
  <c r="M72" i="27"/>
  <c r="M73" i="27"/>
  <c r="M74" i="27"/>
  <c r="M75" i="27"/>
  <c r="M76" i="27"/>
  <c r="M77" i="27"/>
  <c r="N77" i="27" s="1"/>
  <c r="M78" i="27"/>
  <c r="N78" i="27" s="1"/>
  <c r="M79" i="27"/>
  <c r="M80" i="27"/>
  <c r="M81" i="27"/>
  <c r="M82" i="27"/>
  <c r="M83" i="27"/>
  <c r="M84" i="27"/>
  <c r="M85" i="27"/>
  <c r="N85" i="27" s="1"/>
  <c r="M86" i="27"/>
  <c r="N86" i="27" s="1"/>
  <c r="M87" i="27"/>
  <c r="M88" i="27"/>
  <c r="M89" i="27"/>
  <c r="M90" i="27"/>
  <c r="M91" i="27"/>
  <c r="M92" i="27"/>
  <c r="M93" i="27"/>
  <c r="M94" i="27"/>
  <c r="M95" i="27"/>
  <c r="M96" i="27"/>
  <c r="M97" i="27"/>
  <c r="N109" i="27" s="1"/>
  <c r="M98" i="27"/>
  <c r="N110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L22" i="27" s="1"/>
  <c r="K23" i="27"/>
  <c r="K24" i="27"/>
  <c r="L24" i="27" s="1"/>
  <c r="K25" i="27"/>
  <c r="K26" i="27"/>
  <c r="K27" i="27"/>
  <c r="K28" i="27"/>
  <c r="K29" i="27"/>
  <c r="K30" i="27"/>
  <c r="K31" i="27"/>
  <c r="K32" i="27"/>
  <c r="L32" i="27" s="1"/>
  <c r="K33" i="27"/>
  <c r="K34" i="27"/>
  <c r="K35" i="27"/>
  <c r="K36" i="27"/>
  <c r="K37" i="27"/>
  <c r="K38" i="27"/>
  <c r="K39" i="27"/>
  <c r="K40" i="27"/>
  <c r="L40" i="27" s="1"/>
  <c r="K41" i="27"/>
  <c r="K42" i="27"/>
  <c r="K43" i="27"/>
  <c r="K44" i="27"/>
  <c r="K45" i="27"/>
  <c r="K46" i="27"/>
  <c r="K47" i="27"/>
  <c r="K48" i="27"/>
  <c r="L48" i="27" s="1"/>
  <c r="K49" i="27"/>
  <c r="K50" i="27"/>
  <c r="K51" i="27"/>
  <c r="K52" i="27"/>
  <c r="K53" i="27"/>
  <c r="K54" i="27"/>
  <c r="K55" i="27"/>
  <c r="K56" i="27"/>
  <c r="L56" i="27" s="1"/>
  <c r="K57" i="27"/>
  <c r="K58" i="27"/>
  <c r="K59" i="27"/>
  <c r="K60" i="27"/>
  <c r="K61" i="27"/>
  <c r="K62" i="27"/>
  <c r="K63" i="27"/>
  <c r="K64" i="27"/>
  <c r="L64" i="27" s="1"/>
  <c r="K65" i="27"/>
  <c r="K66" i="27"/>
  <c r="K67" i="27"/>
  <c r="K68" i="27"/>
  <c r="K69" i="27"/>
  <c r="K70" i="27"/>
  <c r="K71" i="27"/>
  <c r="K72" i="27"/>
  <c r="K73" i="27"/>
  <c r="K74" i="27"/>
  <c r="K75" i="27"/>
  <c r="K76" i="27"/>
  <c r="K77" i="27"/>
  <c r="K78" i="27"/>
  <c r="L78" i="27" s="1"/>
  <c r="K79" i="27"/>
  <c r="K80" i="27"/>
  <c r="L80" i="27" s="1"/>
  <c r="K81" i="27"/>
  <c r="K82" i="27"/>
  <c r="K83" i="27"/>
  <c r="K84" i="27"/>
  <c r="K85" i="27"/>
  <c r="K86" i="27"/>
  <c r="K87" i="27"/>
  <c r="K88" i="27"/>
  <c r="L88" i="27" s="1"/>
  <c r="K89" i="27"/>
  <c r="L101" i="27" s="1"/>
  <c r="K90" i="27"/>
  <c r="K91" i="27"/>
  <c r="K92" i="27"/>
  <c r="K93" i="27"/>
  <c r="K94" i="27"/>
  <c r="K95" i="27"/>
  <c r="K96" i="27"/>
  <c r="L108" i="27" s="1"/>
  <c r="K97" i="27"/>
  <c r="L109" i="27" s="1"/>
  <c r="K98" i="27"/>
  <c r="L110" i="27" s="1"/>
  <c r="K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H19" i="27" s="1"/>
  <c r="G19" i="27"/>
  <c r="G20" i="27"/>
  <c r="G21" i="27"/>
  <c r="G22" i="27"/>
  <c r="G23" i="27"/>
  <c r="G24" i="27"/>
  <c r="G25" i="27"/>
  <c r="G26" i="27"/>
  <c r="H27" i="27" s="1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H49" i="27" s="1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H81" i="27" s="1"/>
  <c r="G81" i="27"/>
  <c r="G82" i="27"/>
  <c r="H83" i="27" s="1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H96" i="27" s="1"/>
  <c r="G97" i="27"/>
  <c r="G98" i="27"/>
  <c r="H99" i="27" s="1"/>
  <c r="G5" i="27"/>
  <c r="E6" i="27"/>
  <c r="E7" i="27"/>
  <c r="E8" i="27"/>
  <c r="E9" i="27"/>
  <c r="E10" i="27"/>
  <c r="F10" i="27" s="1"/>
  <c r="E11" i="27"/>
  <c r="E12" i="27"/>
  <c r="F13" i="27" s="1"/>
  <c r="E13" i="27"/>
  <c r="E14" i="27"/>
  <c r="E15" i="27"/>
  <c r="E16" i="27"/>
  <c r="E17" i="27"/>
  <c r="E18" i="27"/>
  <c r="F18" i="27" s="1"/>
  <c r="E19" i="27"/>
  <c r="E20" i="27"/>
  <c r="F21" i="27" s="1"/>
  <c r="E21" i="27"/>
  <c r="E22" i="27"/>
  <c r="E23" i="27"/>
  <c r="E24" i="27"/>
  <c r="E25" i="27"/>
  <c r="E26" i="27"/>
  <c r="E27" i="27"/>
  <c r="E28" i="27"/>
  <c r="F29" i="27" s="1"/>
  <c r="E29" i="27"/>
  <c r="E30" i="27"/>
  <c r="E31" i="27"/>
  <c r="E32" i="27"/>
  <c r="E33" i="27"/>
  <c r="E34" i="27"/>
  <c r="F34" i="27" s="1"/>
  <c r="E35" i="27"/>
  <c r="E36" i="27"/>
  <c r="F37" i="27" s="1"/>
  <c r="E37" i="27"/>
  <c r="E38" i="27"/>
  <c r="E39" i="27"/>
  <c r="E40" i="27"/>
  <c r="E41" i="27"/>
  <c r="E42" i="27"/>
  <c r="E43" i="27"/>
  <c r="E44" i="27"/>
  <c r="F45" i="27" s="1"/>
  <c r="E45" i="27"/>
  <c r="E46" i="27"/>
  <c r="E47" i="27"/>
  <c r="E48" i="27"/>
  <c r="E49" i="27"/>
  <c r="E50" i="27"/>
  <c r="E51" i="27"/>
  <c r="E52" i="27"/>
  <c r="F53" i="27" s="1"/>
  <c r="E53" i="27"/>
  <c r="E54" i="27"/>
  <c r="E55" i="27"/>
  <c r="E56" i="27"/>
  <c r="E57" i="27"/>
  <c r="E58" i="27"/>
  <c r="F58" i="27" s="1"/>
  <c r="E59" i="27"/>
  <c r="E60" i="27"/>
  <c r="F61" i="27" s="1"/>
  <c r="E61" i="27"/>
  <c r="E62" i="27"/>
  <c r="E63" i="27"/>
  <c r="E64" i="27"/>
  <c r="E65" i="27"/>
  <c r="E66" i="27"/>
  <c r="E67" i="27"/>
  <c r="E68" i="27"/>
  <c r="F69" i="27" s="1"/>
  <c r="E69" i="27"/>
  <c r="E70" i="27"/>
  <c r="E71" i="27"/>
  <c r="E72" i="27"/>
  <c r="E73" i="27"/>
  <c r="E74" i="27"/>
  <c r="F74" i="27" s="1"/>
  <c r="E75" i="27"/>
  <c r="E76" i="27"/>
  <c r="F77" i="27" s="1"/>
  <c r="E77" i="27"/>
  <c r="E78" i="27"/>
  <c r="E79" i="27"/>
  <c r="E80" i="27"/>
  <c r="E81" i="27"/>
  <c r="E82" i="27"/>
  <c r="E83" i="27"/>
  <c r="E84" i="27"/>
  <c r="F85" i="27" s="1"/>
  <c r="E85" i="27"/>
  <c r="E86" i="27"/>
  <c r="E87" i="27"/>
  <c r="E88" i="27"/>
  <c r="E89" i="27"/>
  <c r="E90" i="27"/>
  <c r="E91" i="27"/>
  <c r="E92" i="27"/>
  <c r="F93" i="27" s="1"/>
  <c r="E93" i="27"/>
  <c r="E94" i="27"/>
  <c r="E95" i="27"/>
  <c r="E96" i="27"/>
  <c r="E97" i="27"/>
  <c r="E98" i="27"/>
  <c r="E5" i="27"/>
  <c r="C6" i="27"/>
  <c r="D7" i="27" s="1"/>
  <c r="C7" i="27"/>
  <c r="C8" i="27"/>
  <c r="C9" i="27"/>
  <c r="C10" i="27"/>
  <c r="C11" i="27"/>
  <c r="C12" i="27"/>
  <c r="C13" i="27"/>
  <c r="C14" i="27"/>
  <c r="D15" i="27" s="1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D31" i="27" s="1"/>
  <c r="C31" i="27"/>
  <c r="C32" i="27"/>
  <c r="C33" i="27"/>
  <c r="C34" i="27"/>
  <c r="C35" i="27"/>
  <c r="C36" i="27"/>
  <c r="C37" i="27"/>
  <c r="C38" i="27"/>
  <c r="D39" i="27" s="1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D55" i="27" s="1"/>
  <c r="C55" i="27"/>
  <c r="C56" i="27"/>
  <c r="C57" i="27"/>
  <c r="C58" i="27"/>
  <c r="C59" i="27"/>
  <c r="C60" i="27"/>
  <c r="C61" i="27"/>
  <c r="C62" i="27"/>
  <c r="D63" i="27" s="1"/>
  <c r="C63" i="27"/>
  <c r="C64" i="27"/>
  <c r="C65" i="27"/>
  <c r="C66" i="27"/>
  <c r="C67" i="27"/>
  <c r="C68" i="27"/>
  <c r="C69" i="27"/>
  <c r="C70" i="27"/>
  <c r="D71" i="27" s="1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D95" i="27" s="1"/>
  <c r="C95" i="27"/>
  <c r="C96" i="27"/>
  <c r="C97" i="27"/>
  <c r="C98" i="27"/>
  <c r="D99" i="27" s="1"/>
  <c r="C5" i="27"/>
  <c r="J97" i="27"/>
  <c r="J98" i="27"/>
  <c r="C99" i="32"/>
  <c r="D99" i="32"/>
  <c r="E99" i="32"/>
  <c r="F99" i="32"/>
  <c r="R46" i="1"/>
  <c r="R18" i="1"/>
  <c r="C97" i="14"/>
  <c r="D109" i="14" s="1"/>
  <c r="E97" i="14"/>
  <c r="B15" i="37" s="1"/>
  <c r="K97" i="14"/>
  <c r="L109" i="14" s="1"/>
  <c r="M97" i="14"/>
  <c r="C15" i="37" s="1"/>
  <c r="BD220" i="18"/>
  <c r="AZ220" i="18"/>
  <c r="AX220" i="18"/>
  <c r="AV220" i="18"/>
  <c r="AT220" i="18"/>
  <c r="AR220" i="18"/>
  <c r="AP220" i="18"/>
  <c r="C98" i="32"/>
  <c r="D98" i="32"/>
  <c r="E98" i="32"/>
  <c r="F98" i="32"/>
  <c r="R45" i="1"/>
  <c r="R17" i="1"/>
  <c r="C96" i="14"/>
  <c r="D108" i="14" s="1"/>
  <c r="E96" i="14"/>
  <c r="F96" i="14" s="1"/>
  <c r="K96" i="14"/>
  <c r="L108" i="14" s="1"/>
  <c r="M96" i="14"/>
  <c r="C14" i="37" s="1"/>
  <c r="BD219" i="18"/>
  <c r="AZ219" i="18"/>
  <c r="AX219" i="18"/>
  <c r="AV219" i="18"/>
  <c r="AT219" i="18"/>
  <c r="AR219" i="18"/>
  <c r="AP219" i="18"/>
  <c r="R15" i="1"/>
  <c r="R43" i="1"/>
  <c r="C97" i="32"/>
  <c r="D97" i="32"/>
  <c r="E97" i="32"/>
  <c r="F97" i="32"/>
  <c r="C95" i="14"/>
  <c r="D107" i="14" s="1"/>
  <c r="E95" i="14"/>
  <c r="B13" i="37" s="1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L34" i="14" s="1"/>
  <c r="K35" i="14"/>
  <c r="K36" i="14"/>
  <c r="K37" i="14"/>
  <c r="K38" i="14"/>
  <c r="K39" i="14"/>
  <c r="K40" i="14"/>
  <c r="L40" i="14" s="1"/>
  <c r="K41" i="14"/>
  <c r="K42" i="14"/>
  <c r="L42" i="14" s="1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L66" i="14" s="1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L80" i="14" s="1"/>
  <c r="K81" i="14"/>
  <c r="K82" i="14"/>
  <c r="L82" i="14" s="1"/>
  <c r="K83" i="14"/>
  <c r="K84" i="14"/>
  <c r="K85" i="14"/>
  <c r="K86" i="14"/>
  <c r="K87" i="14"/>
  <c r="K88" i="14"/>
  <c r="L88" i="14" s="1"/>
  <c r="K89" i="14"/>
  <c r="K90" i="14"/>
  <c r="K91" i="14"/>
  <c r="L103" i="14" s="1"/>
  <c r="K92" i="14"/>
  <c r="K93" i="14"/>
  <c r="K94" i="14"/>
  <c r="K95" i="14"/>
  <c r="L107" i="14" s="1"/>
  <c r="M4" i="14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N23" i="14" s="1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N43" i="14" s="1"/>
  <c r="M43" i="14"/>
  <c r="M44" i="14"/>
  <c r="M45" i="14"/>
  <c r="M46" i="14"/>
  <c r="M47" i="14"/>
  <c r="M48" i="14"/>
  <c r="M49" i="14"/>
  <c r="M50" i="14"/>
  <c r="N51" i="14" s="1"/>
  <c r="M51" i="14"/>
  <c r="M52" i="14"/>
  <c r="M53" i="14"/>
  <c r="M54" i="14"/>
  <c r="M55" i="14"/>
  <c r="M56" i="14"/>
  <c r="M57" i="14"/>
  <c r="M58" i="14"/>
  <c r="N59" i="14" s="1"/>
  <c r="M59" i="14"/>
  <c r="M60" i="14"/>
  <c r="M61" i="14"/>
  <c r="M62" i="14"/>
  <c r="N63" i="14" s="1"/>
  <c r="M63" i="14"/>
  <c r="M64" i="14"/>
  <c r="M65" i="14"/>
  <c r="M66" i="14"/>
  <c r="M67" i="14"/>
  <c r="M68" i="14"/>
  <c r="M69" i="14"/>
  <c r="M70" i="14"/>
  <c r="N71" i="14" s="1"/>
  <c r="M71" i="14"/>
  <c r="M72" i="14"/>
  <c r="M73" i="14"/>
  <c r="M74" i="14"/>
  <c r="M75" i="14"/>
  <c r="M76" i="14"/>
  <c r="M77" i="14"/>
  <c r="M78" i="14"/>
  <c r="N79" i="14" s="1"/>
  <c r="M79" i="14"/>
  <c r="M80" i="14"/>
  <c r="M81" i="14"/>
  <c r="M82" i="14"/>
  <c r="N83" i="14" s="1"/>
  <c r="M83" i="14"/>
  <c r="M84" i="14"/>
  <c r="M85" i="14"/>
  <c r="C3" i="37" s="1"/>
  <c r="M86" i="14"/>
  <c r="N87" i="14" s="1"/>
  <c r="M87" i="14"/>
  <c r="C5" i="37" s="1"/>
  <c r="M88" i="14"/>
  <c r="C6" i="37" s="1"/>
  <c r="M89" i="14"/>
  <c r="C7" i="37" s="1"/>
  <c r="M90" i="14"/>
  <c r="C8" i="37" s="1"/>
  <c r="M91" i="14"/>
  <c r="C9" i="37" s="1"/>
  <c r="M92" i="14"/>
  <c r="C10" i="37" s="1"/>
  <c r="M93" i="14"/>
  <c r="C11" i="37" s="1"/>
  <c r="M94" i="14"/>
  <c r="C12" i="37" s="1"/>
  <c r="M95" i="14"/>
  <c r="M3" i="14"/>
  <c r="K3" i="14"/>
  <c r="BD218" i="18"/>
  <c r="AZ218" i="18"/>
  <c r="AX218" i="18"/>
  <c r="AV218" i="18"/>
  <c r="AT218" i="18"/>
  <c r="AR218" i="18"/>
  <c r="AP218" i="18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F26" i="14" s="1"/>
  <c r="E26" i="14"/>
  <c r="E27" i="14"/>
  <c r="E28" i="14"/>
  <c r="E29" i="14"/>
  <c r="E30" i="14"/>
  <c r="E31" i="14"/>
  <c r="E32" i="14"/>
  <c r="E33" i="14"/>
  <c r="F34" i="14" s="1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F50" i="14" s="1"/>
  <c r="E50" i="14"/>
  <c r="E51" i="14"/>
  <c r="E52" i="14"/>
  <c r="E53" i="14"/>
  <c r="E54" i="14"/>
  <c r="E55" i="14"/>
  <c r="E56" i="14"/>
  <c r="E57" i="14"/>
  <c r="F58" i="14" s="1"/>
  <c r="E58" i="14"/>
  <c r="E59" i="14"/>
  <c r="E60" i="14"/>
  <c r="E61" i="14"/>
  <c r="F61" i="14" s="1"/>
  <c r="E62" i="14"/>
  <c r="E63" i="14"/>
  <c r="E64" i="14"/>
  <c r="E65" i="14"/>
  <c r="E66" i="14"/>
  <c r="E67" i="14"/>
  <c r="E68" i="14"/>
  <c r="E69" i="14"/>
  <c r="F69" i="14" s="1"/>
  <c r="E70" i="14"/>
  <c r="E71" i="14"/>
  <c r="E72" i="14"/>
  <c r="E73" i="14"/>
  <c r="F74" i="14" s="1"/>
  <c r="E74" i="14"/>
  <c r="E75" i="14"/>
  <c r="E76" i="14"/>
  <c r="E77" i="14"/>
  <c r="E78" i="14"/>
  <c r="E79" i="14"/>
  <c r="E80" i="14"/>
  <c r="E81" i="14"/>
  <c r="E82" i="14"/>
  <c r="E83" i="14"/>
  <c r="E84" i="14"/>
  <c r="E85" i="14"/>
  <c r="B3" i="37" s="1"/>
  <c r="E86" i="14"/>
  <c r="B4" i="37" s="1"/>
  <c r="E87" i="14"/>
  <c r="E88" i="14"/>
  <c r="B6" i="37" s="1"/>
  <c r="E89" i="14"/>
  <c r="B7" i="37" s="1"/>
  <c r="E90" i="14"/>
  <c r="B8" i="37" s="1"/>
  <c r="E91" i="14"/>
  <c r="B9" i="37" s="1"/>
  <c r="E92" i="14"/>
  <c r="E93" i="14"/>
  <c r="B11" i="37" s="1"/>
  <c r="E94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D20" i="14" s="1"/>
  <c r="C21" i="14"/>
  <c r="D21" i="14" s="1"/>
  <c r="C22" i="14"/>
  <c r="D22" i="14" s="1"/>
  <c r="C23" i="14"/>
  <c r="C24" i="14"/>
  <c r="C25" i="14"/>
  <c r="C26" i="14"/>
  <c r="C27" i="14"/>
  <c r="C28" i="14"/>
  <c r="C29" i="14"/>
  <c r="D29" i="14" s="1"/>
  <c r="C30" i="14"/>
  <c r="D30" i="14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D46" i="14" s="1"/>
  <c r="C47" i="14"/>
  <c r="C48" i="14"/>
  <c r="C49" i="14"/>
  <c r="C50" i="14"/>
  <c r="C51" i="14"/>
  <c r="C52" i="14"/>
  <c r="D52" i="14" s="1"/>
  <c r="C53" i="14"/>
  <c r="C54" i="14"/>
  <c r="D54" i="14" s="1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D69" i="14" s="1"/>
  <c r="C70" i="14"/>
  <c r="D70" i="14" s="1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D98" i="14" s="1"/>
  <c r="C87" i="14"/>
  <c r="C88" i="14"/>
  <c r="C89" i="14"/>
  <c r="C90" i="14"/>
  <c r="C91" i="14"/>
  <c r="C92" i="14"/>
  <c r="C93" i="14"/>
  <c r="D93" i="14" s="1"/>
  <c r="C94" i="14"/>
  <c r="D106" i="14" s="1"/>
  <c r="E3" i="14"/>
  <c r="C3" i="14"/>
  <c r="J96" i="27"/>
  <c r="C96" i="32"/>
  <c r="I98" i="32" s="1"/>
  <c r="D96" i="32"/>
  <c r="J98" i="32" s="1"/>
  <c r="E96" i="32"/>
  <c r="F96" i="32"/>
  <c r="R42" i="1"/>
  <c r="R14" i="1"/>
  <c r="BD217" i="18"/>
  <c r="AZ217" i="18"/>
  <c r="AX217" i="18"/>
  <c r="AV217" i="18"/>
  <c r="AT217" i="18"/>
  <c r="AR217" i="18"/>
  <c r="AP217" i="18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BW31" i="10"/>
  <c r="BX31" i="10"/>
  <c r="BY31" i="10"/>
  <c r="BZ31" i="10"/>
  <c r="CA31" i="10"/>
  <c r="CB31" i="10"/>
  <c r="CC31" i="10"/>
  <c r="CD31" i="10"/>
  <c r="CE31" i="10"/>
  <c r="CF31" i="10"/>
  <c r="CG31" i="10"/>
  <c r="CH31" i="10"/>
  <c r="CI31" i="10"/>
  <c r="CJ31" i="10"/>
  <c r="CK31" i="10"/>
  <c r="CL31" i="10"/>
  <c r="CM31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BW32" i="10"/>
  <c r="BX32" i="10"/>
  <c r="BY32" i="10"/>
  <c r="BZ32" i="10"/>
  <c r="CA32" i="10"/>
  <c r="CB32" i="10"/>
  <c r="CC32" i="10"/>
  <c r="CD32" i="10"/>
  <c r="CE32" i="10"/>
  <c r="CF32" i="10"/>
  <c r="CG32" i="10"/>
  <c r="CH32" i="10"/>
  <c r="CI32" i="10"/>
  <c r="CJ32" i="10"/>
  <c r="CK32" i="10"/>
  <c r="CL32" i="10"/>
  <c r="CM32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BW33" i="10"/>
  <c r="BX33" i="10"/>
  <c r="BY33" i="10"/>
  <c r="BZ33" i="10"/>
  <c r="CA33" i="10"/>
  <c r="CB33" i="10"/>
  <c r="CC33" i="10"/>
  <c r="CD33" i="10"/>
  <c r="CE33" i="10"/>
  <c r="CF33" i="10"/>
  <c r="CG33" i="10"/>
  <c r="CH33" i="10"/>
  <c r="CI33" i="10"/>
  <c r="CJ33" i="10"/>
  <c r="CK33" i="10"/>
  <c r="CL33" i="10"/>
  <c r="CM33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BW34" i="10"/>
  <c r="BX34" i="10"/>
  <c r="BY34" i="10"/>
  <c r="BZ34" i="10"/>
  <c r="CA34" i="10"/>
  <c r="CB34" i="10"/>
  <c r="CC34" i="10"/>
  <c r="CD34" i="10"/>
  <c r="CE34" i="10"/>
  <c r="CF34" i="10"/>
  <c r="CG34" i="10"/>
  <c r="CH34" i="10"/>
  <c r="CI34" i="10"/>
  <c r="CJ34" i="10"/>
  <c r="CK34" i="10"/>
  <c r="CL34" i="10"/>
  <c r="CM34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BW35" i="10"/>
  <c r="BX35" i="10"/>
  <c r="BY35" i="10"/>
  <c r="BZ35" i="10"/>
  <c r="CA35" i="10"/>
  <c r="CB35" i="10"/>
  <c r="CC35" i="10"/>
  <c r="CD35" i="10"/>
  <c r="CE35" i="10"/>
  <c r="CF35" i="10"/>
  <c r="CG35" i="10"/>
  <c r="CH35" i="10"/>
  <c r="CI35" i="10"/>
  <c r="CJ35" i="10"/>
  <c r="CK35" i="10"/>
  <c r="CL35" i="10"/>
  <c r="CM35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BW36" i="10"/>
  <c r="BX36" i="10"/>
  <c r="BY36" i="10"/>
  <c r="BZ36" i="10"/>
  <c r="CA36" i="10"/>
  <c r="CB36" i="10"/>
  <c r="CC36" i="10"/>
  <c r="CD36" i="10"/>
  <c r="CE36" i="10"/>
  <c r="CF36" i="10"/>
  <c r="CG36" i="10"/>
  <c r="CH36" i="10"/>
  <c r="CI36" i="10"/>
  <c r="CJ36" i="10"/>
  <c r="CK36" i="10"/>
  <c r="CL36" i="10"/>
  <c r="CM36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BW37" i="10"/>
  <c r="BX37" i="10"/>
  <c r="BY37" i="10"/>
  <c r="BZ37" i="10"/>
  <c r="CA37" i="10"/>
  <c r="CB37" i="10"/>
  <c r="CC37" i="10"/>
  <c r="CD37" i="10"/>
  <c r="CE37" i="10"/>
  <c r="CF37" i="10"/>
  <c r="CG37" i="10"/>
  <c r="CH37" i="10"/>
  <c r="CI37" i="10"/>
  <c r="CJ37" i="10"/>
  <c r="CK37" i="10"/>
  <c r="CL37" i="10"/>
  <c r="CM37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BW38" i="10"/>
  <c r="BX38" i="10"/>
  <c r="BY38" i="10"/>
  <c r="BZ38" i="10"/>
  <c r="CA38" i="10"/>
  <c r="CB38" i="10"/>
  <c r="CC38" i="10"/>
  <c r="CD38" i="10"/>
  <c r="CE38" i="10"/>
  <c r="CF38" i="10"/>
  <c r="CG38" i="10"/>
  <c r="CH38" i="10"/>
  <c r="CI38" i="10"/>
  <c r="CJ38" i="10"/>
  <c r="CK38" i="10"/>
  <c r="CL38" i="10"/>
  <c r="CM38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BW39" i="10"/>
  <c r="BX39" i="10"/>
  <c r="BY39" i="10"/>
  <c r="BZ39" i="10"/>
  <c r="CA39" i="10"/>
  <c r="CB39" i="10"/>
  <c r="CC39" i="10"/>
  <c r="CD39" i="10"/>
  <c r="CE39" i="10"/>
  <c r="CF39" i="10"/>
  <c r="CG39" i="10"/>
  <c r="CH39" i="10"/>
  <c r="CI39" i="10"/>
  <c r="CJ39" i="10"/>
  <c r="CK39" i="10"/>
  <c r="CL39" i="10"/>
  <c r="CM39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BW40" i="10"/>
  <c r="BX40" i="10"/>
  <c r="BY40" i="10"/>
  <c r="BZ40" i="10"/>
  <c r="CA40" i="10"/>
  <c r="CB40" i="10"/>
  <c r="CC40" i="10"/>
  <c r="CD40" i="10"/>
  <c r="CE40" i="10"/>
  <c r="CF40" i="10"/>
  <c r="CG40" i="10"/>
  <c r="CH40" i="10"/>
  <c r="CI40" i="10"/>
  <c r="CJ40" i="10"/>
  <c r="CK40" i="10"/>
  <c r="CL40" i="10"/>
  <c r="CM40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BW41" i="10"/>
  <c r="BX41" i="10"/>
  <c r="BY41" i="10"/>
  <c r="BZ41" i="10"/>
  <c r="CA41" i="10"/>
  <c r="CB41" i="10"/>
  <c r="CC41" i="10"/>
  <c r="CD41" i="10"/>
  <c r="CE41" i="10"/>
  <c r="CF41" i="10"/>
  <c r="CG41" i="10"/>
  <c r="CH41" i="10"/>
  <c r="CI41" i="10"/>
  <c r="CJ41" i="10"/>
  <c r="CK41" i="10"/>
  <c r="CL41" i="10"/>
  <c r="CM41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BW42" i="10"/>
  <c r="BX42" i="10"/>
  <c r="BY42" i="10"/>
  <c r="BZ42" i="10"/>
  <c r="CA42" i="10"/>
  <c r="CB42" i="10"/>
  <c r="CC42" i="10"/>
  <c r="CD42" i="10"/>
  <c r="CE42" i="10"/>
  <c r="CF42" i="10"/>
  <c r="CG42" i="10"/>
  <c r="CH42" i="10"/>
  <c r="CI42" i="10"/>
  <c r="CJ42" i="10"/>
  <c r="CK42" i="10"/>
  <c r="CL42" i="10"/>
  <c r="CM42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BW43" i="10"/>
  <c r="BX43" i="10"/>
  <c r="BY43" i="10"/>
  <c r="BZ43" i="10"/>
  <c r="CA43" i="10"/>
  <c r="CB43" i="10"/>
  <c r="CC43" i="10"/>
  <c r="CD43" i="10"/>
  <c r="CE43" i="10"/>
  <c r="CF43" i="10"/>
  <c r="CG43" i="10"/>
  <c r="CH43" i="10"/>
  <c r="CI43" i="10"/>
  <c r="CJ43" i="10"/>
  <c r="CK43" i="10"/>
  <c r="CL43" i="10"/>
  <c r="CM43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BW44" i="10"/>
  <c r="BX44" i="10"/>
  <c r="BY44" i="10"/>
  <c r="BZ44" i="10"/>
  <c r="CA44" i="10"/>
  <c r="CB44" i="10"/>
  <c r="CC44" i="10"/>
  <c r="CD44" i="10"/>
  <c r="CE44" i="10"/>
  <c r="CF44" i="10"/>
  <c r="CG44" i="10"/>
  <c r="CH44" i="10"/>
  <c r="CI44" i="10"/>
  <c r="CJ44" i="10"/>
  <c r="CK44" i="10"/>
  <c r="CL44" i="10"/>
  <c r="CM44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BW45" i="10"/>
  <c r="BX45" i="10"/>
  <c r="BY45" i="10"/>
  <c r="BZ45" i="10"/>
  <c r="CA45" i="10"/>
  <c r="CB45" i="10"/>
  <c r="CC45" i="10"/>
  <c r="CD45" i="10"/>
  <c r="CE45" i="10"/>
  <c r="CF45" i="10"/>
  <c r="CG45" i="10"/>
  <c r="CH45" i="10"/>
  <c r="CI45" i="10"/>
  <c r="CJ45" i="10"/>
  <c r="CK45" i="10"/>
  <c r="CL45" i="10"/>
  <c r="CM45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BW46" i="10"/>
  <c r="BX46" i="10"/>
  <c r="BY46" i="10"/>
  <c r="BZ46" i="10"/>
  <c r="CA46" i="10"/>
  <c r="CB46" i="10"/>
  <c r="CC46" i="10"/>
  <c r="CD46" i="10"/>
  <c r="CE46" i="10"/>
  <c r="CF46" i="10"/>
  <c r="CG46" i="10"/>
  <c r="CH46" i="10"/>
  <c r="CI46" i="10"/>
  <c r="CJ46" i="10"/>
  <c r="CK46" i="10"/>
  <c r="CL46" i="10"/>
  <c r="CM46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BW47" i="10"/>
  <c r="BX47" i="10"/>
  <c r="BY47" i="10"/>
  <c r="BZ47" i="10"/>
  <c r="CA47" i="10"/>
  <c r="CB47" i="10"/>
  <c r="CC47" i="10"/>
  <c r="CD47" i="10"/>
  <c r="CE47" i="10"/>
  <c r="CF47" i="10"/>
  <c r="CG47" i="10"/>
  <c r="CH47" i="10"/>
  <c r="CI47" i="10"/>
  <c r="CJ47" i="10"/>
  <c r="CK47" i="10"/>
  <c r="CL47" i="10"/>
  <c r="CM47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BW48" i="10"/>
  <c r="BX48" i="10"/>
  <c r="BY48" i="10"/>
  <c r="BZ48" i="10"/>
  <c r="CA48" i="10"/>
  <c r="CB48" i="10"/>
  <c r="CC48" i="10"/>
  <c r="CD48" i="10"/>
  <c r="CE48" i="10"/>
  <c r="CF48" i="10"/>
  <c r="CG48" i="10"/>
  <c r="CH48" i="10"/>
  <c r="CI48" i="10"/>
  <c r="CJ48" i="10"/>
  <c r="CK48" i="10"/>
  <c r="CL48" i="10"/>
  <c r="CM48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BW49" i="10"/>
  <c r="BX49" i="10"/>
  <c r="BY49" i="10"/>
  <c r="BZ49" i="10"/>
  <c r="CA49" i="10"/>
  <c r="CB49" i="10"/>
  <c r="CC49" i="10"/>
  <c r="CD49" i="10"/>
  <c r="CE49" i="10"/>
  <c r="CF49" i="10"/>
  <c r="CG49" i="10"/>
  <c r="CH49" i="10"/>
  <c r="CI49" i="10"/>
  <c r="CJ49" i="10"/>
  <c r="CK49" i="10"/>
  <c r="CL49" i="10"/>
  <c r="CM49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BW50" i="10"/>
  <c r="BX50" i="10"/>
  <c r="BY50" i="10"/>
  <c r="BZ50" i="10"/>
  <c r="CA50" i="10"/>
  <c r="CB50" i="10"/>
  <c r="CC50" i="10"/>
  <c r="CD50" i="10"/>
  <c r="CE50" i="10"/>
  <c r="CF50" i="10"/>
  <c r="CG50" i="10"/>
  <c r="CH50" i="10"/>
  <c r="CI50" i="10"/>
  <c r="CJ50" i="10"/>
  <c r="CK50" i="10"/>
  <c r="CL50" i="10"/>
  <c r="CM50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BW51" i="10"/>
  <c r="BX51" i="10"/>
  <c r="BY51" i="10"/>
  <c r="BZ51" i="10"/>
  <c r="CA51" i="10"/>
  <c r="CB51" i="10"/>
  <c r="CC51" i="10"/>
  <c r="CD51" i="10"/>
  <c r="CE51" i="10"/>
  <c r="CF51" i="10"/>
  <c r="CG51" i="10"/>
  <c r="CH51" i="10"/>
  <c r="CI51" i="10"/>
  <c r="CJ51" i="10"/>
  <c r="CK51" i="10"/>
  <c r="CL51" i="10"/>
  <c r="CM51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BW52" i="10"/>
  <c r="BX52" i="10"/>
  <c r="BY52" i="10"/>
  <c r="BZ52" i="10"/>
  <c r="CA52" i="10"/>
  <c r="CB52" i="10"/>
  <c r="CC52" i="10"/>
  <c r="CD52" i="10"/>
  <c r="CE52" i="10"/>
  <c r="CF52" i="10"/>
  <c r="CG52" i="10"/>
  <c r="CH52" i="10"/>
  <c r="CI52" i="10"/>
  <c r="CJ52" i="10"/>
  <c r="CK52" i="10"/>
  <c r="CL52" i="10"/>
  <c r="CM52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BW53" i="10"/>
  <c r="BX53" i="10"/>
  <c r="BY53" i="10"/>
  <c r="BZ53" i="10"/>
  <c r="CA53" i="10"/>
  <c r="CB53" i="10"/>
  <c r="CC53" i="10"/>
  <c r="CD53" i="10"/>
  <c r="CE53" i="10"/>
  <c r="CF53" i="10"/>
  <c r="CG53" i="10"/>
  <c r="CH53" i="10"/>
  <c r="CI53" i="10"/>
  <c r="CJ53" i="10"/>
  <c r="CK53" i="10"/>
  <c r="CL53" i="10"/>
  <c r="CM53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BW54" i="10"/>
  <c r="BX54" i="10"/>
  <c r="BY54" i="10"/>
  <c r="BZ54" i="10"/>
  <c r="CA54" i="10"/>
  <c r="CB54" i="10"/>
  <c r="CC54" i="10"/>
  <c r="CD54" i="10"/>
  <c r="CE54" i="10"/>
  <c r="CF54" i="10"/>
  <c r="CG54" i="10"/>
  <c r="CH54" i="10"/>
  <c r="CI54" i="10"/>
  <c r="CJ54" i="10"/>
  <c r="CK54" i="10"/>
  <c r="CL54" i="10"/>
  <c r="CM54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BW55" i="10"/>
  <c r="BX55" i="10"/>
  <c r="BY55" i="10"/>
  <c r="BZ55" i="10"/>
  <c r="CA55" i="10"/>
  <c r="CB55" i="10"/>
  <c r="CC55" i="10"/>
  <c r="CD55" i="10"/>
  <c r="CE55" i="10"/>
  <c r="CF55" i="10"/>
  <c r="CG55" i="10"/>
  <c r="CH55" i="10"/>
  <c r="CI55" i="10"/>
  <c r="CJ55" i="10"/>
  <c r="CK55" i="10"/>
  <c r="CL55" i="10"/>
  <c r="CM55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BW56" i="10"/>
  <c r="BX56" i="10"/>
  <c r="BY56" i="10"/>
  <c r="BZ56" i="10"/>
  <c r="CA56" i="10"/>
  <c r="CB56" i="10"/>
  <c r="CC56" i="10"/>
  <c r="CD56" i="10"/>
  <c r="CE56" i="10"/>
  <c r="CF56" i="10"/>
  <c r="CG56" i="10"/>
  <c r="CH56" i="10"/>
  <c r="CI56" i="10"/>
  <c r="CJ56" i="10"/>
  <c r="CK56" i="10"/>
  <c r="CL56" i="10"/>
  <c r="CM56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BW58" i="10"/>
  <c r="BX58" i="10"/>
  <c r="BY58" i="10"/>
  <c r="BZ58" i="10"/>
  <c r="CA58" i="10"/>
  <c r="CB58" i="10"/>
  <c r="CC58" i="10"/>
  <c r="CD58" i="10"/>
  <c r="CE58" i="10"/>
  <c r="CF58" i="10"/>
  <c r="CG58" i="10"/>
  <c r="CH58" i="10"/>
  <c r="CI58" i="10"/>
  <c r="CJ58" i="10"/>
  <c r="CK58" i="10"/>
  <c r="CL58" i="10"/>
  <c r="CM58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Z59" i="10"/>
  <c r="CA59" i="10"/>
  <c r="CB59" i="10"/>
  <c r="CC59" i="10"/>
  <c r="CD59" i="10"/>
  <c r="CE59" i="10"/>
  <c r="CF59" i="10"/>
  <c r="CG59" i="10"/>
  <c r="CH59" i="10"/>
  <c r="CI59" i="10"/>
  <c r="CJ59" i="10"/>
  <c r="CK59" i="10"/>
  <c r="CL59" i="10"/>
  <c r="CM59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BW60" i="10"/>
  <c r="BX60" i="10"/>
  <c r="BY60" i="10"/>
  <c r="BZ60" i="10"/>
  <c r="CA60" i="10"/>
  <c r="CB60" i="10"/>
  <c r="CC60" i="10"/>
  <c r="CD60" i="10"/>
  <c r="CE60" i="10"/>
  <c r="CF60" i="10"/>
  <c r="CG60" i="10"/>
  <c r="CH60" i="10"/>
  <c r="CI60" i="10"/>
  <c r="CJ60" i="10"/>
  <c r="CK60" i="10"/>
  <c r="CL60" i="10"/>
  <c r="CM60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BW61" i="10"/>
  <c r="BX61" i="10"/>
  <c r="BY61" i="10"/>
  <c r="BZ61" i="10"/>
  <c r="CA61" i="10"/>
  <c r="CB61" i="10"/>
  <c r="CC61" i="10"/>
  <c r="CD61" i="10"/>
  <c r="CE61" i="10"/>
  <c r="CF61" i="10"/>
  <c r="CG61" i="10"/>
  <c r="CH61" i="10"/>
  <c r="CI61" i="10"/>
  <c r="CJ61" i="10"/>
  <c r="CK61" i="10"/>
  <c r="CL61" i="10"/>
  <c r="CM61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BW62" i="10"/>
  <c r="BX62" i="10"/>
  <c r="BY62" i="10"/>
  <c r="BZ62" i="10"/>
  <c r="CA62" i="10"/>
  <c r="CB62" i="10"/>
  <c r="CC62" i="10"/>
  <c r="CD62" i="10"/>
  <c r="CE62" i="10"/>
  <c r="CF62" i="10"/>
  <c r="CG62" i="10"/>
  <c r="CH62" i="10"/>
  <c r="CI62" i="10"/>
  <c r="CJ62" i="10"/>
  <c r="CK62" i="10"/>
  <c r="CL62" i="10"/>
  <c r="CM62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BW63" i="10"/>
  <c r="BX63" i="10"/>
  <c r="BY63" i="10"/>
  <c r="BZ63" i="10"/>
  <c r="CA63" i="10"/>
  <c r="CB63" i="10"/>
  <c r="CC63" i="10"/>
  <c r="CD63" i="10"/>
  <c r="CE63" i="10"/>
  <c r="CF63" i="10"/>
  <c r="CG63" i="10"/>
  <c r="CH63" i="10"/>
  <c r="CI63" i="10"/>
  <c r="CJ63" i="10"/>
  <c r="CK63" i="10"/>
  <c r="CL63" i="10"/>
  <c r="CM63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BW64" i="10"/>
  <c r="BX64" i="10"/>
  <c r="BY64" i="10"/>
  <c r="BZ64" i="10"/>
  <c r="CA64" i="10"/>
  <c r="CB64" i="10"/>
  <c r="CC64" i="10"/>
  <c r="CD64" i="10"/>
  <c r="CE64" i="10"/>
  <c r="CF64" i="10"/>
  <c r="CG64" i="10"/>
  <c r="CH64" i="10"/>
  <c r="CI64" i="10"/>
  <c r="CJ64" i="10"/>
  <c r="CK64" i="10"/>
  <c r="CL64" i="10"/>
  <c r="CM64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BW65" i="10"/>
  <c r="BX65" i="10"/>
  <c r="BY65" i="10"/>
  <c r="BZ65" i="10"/>
  <c r="CA65" i="10"/>
  <c r="CB65" i="10"/>
  <c r="CC65" i="10"/>
  <c r="CD65" i="10"/>
  <c r="CE65" i="10"/>
  <c r="CF65" i="10"/>
  <c r="CG65" i="10"/>
  <c r="CH65" i="10"/>
  <c r="CI65" i="10"/>
  <c r="CJ65" i="10"/>
  <c r="CK65" i="10"/>
  <c r="CL65" i="10"/>
  <c r="CM65" i="10"/>
  <c r="AQ246" i="18"/>
  <c r="G37" i="5"/>
  <c r="K16" i="5"/>
  <c r="G16" i="5"/>
  <c r="C16" i="5"/>
  <c r="BA246" i="18"/>
  <c r="J95" i="27"/>
  <c r="J94" i="27"/>
  <c r="R41" i="1"/>
  <c r="R13" i="1"/>
  <c r="C95" i="32"/>
  <c r="I97" i="32" s="1"/>
  <c r="D95" i="32"/>
  <c r="E95" i="32"/>
  <c r="K97" i="32" s="1"/>
  <c r="F95" i="32"/>
  <c r="BD216" i="18"/>
  <c r="AZ216" i="18"/>
  <c r="AX216" i="18"/>
  <c r="AV216" i="18"/>
  <c r="AT216" i="18"/>
  <c r="AR216" i="18"/>
  <c r="AP216" i="18"/>
  <c r="O28" i="7"/>
  <c r="N28" i="7"/>
  <c r="P56" i="7"/>
  <c r="O56" i="7"/>
  <c r="N56" i="7"/>
  <c r="K56" i="7"/>
  <c r="J56" i="7"/>
  <c r="J51" i="7"/>
  <c r="K51" i="7"/>
  <c r="N51" i="7"/>
  <c r="O51" i="7"/>
  <c r="P51" i="7"/>
  <c r="P46" i="7"/>
  <c r="P45" i="7"/>
  <c r="P44" i="7"/>
  <c r="P43" i="7"/>
  <c r="P42" i="7"/>
  <c r="P41" i="7"/>
  <c r="P39" i="7"/>
  <c r="P38" i="7"/>
  <c r="P37" i="7"/>
  <c r="P36" i="7"/>
  <c r="P34" i="7"/>
  <c r="P33" i="7"/>
  <c r="P32" i="7"/>
  <c r="P31" i="7"/>
  <c r="P30" i="7"/>
  <c r="P28" i="7"/>
  <c r="O46" i="7"/>
  <c r="O45" i="7"/>
  <c r="O44" i="7"/>
  <c r="O43" i="7"/>
  <c r="O42" i="7"/>
  <c r="O41" i="7"/>
  <c r="O39" i="7"/>
  <c r="O38" i="7"/>
  <c r="O37" i="7"/>
  <c r="O36" i="7"/>
  <c r="O34" i="7"/>
  <c r="O33" i="7"/>
  <c r="O32" i="7"/>
  <c r="O31" i="7"/>
  <c r="O30" i="7"/>
  <c r="N46" i="7"/>
  <c r="N45" i="7"/>
  <c r="N44" i="7"/>
  <c r="N43" i="7"/>
  <c r="N42" i="7"/>
  <c r="N41" i="7"/>
  <c r="N39" i="7"/>
  <c r="N38" i="7"/>
  <c r="N37" i="7"/>
  <c r="N36" i="7"/>
  <c r="N34" i="7"/>
  <c r="N33" i="7"/>
  <c r="N32" i="7"/>
  <c r="N31" i="7"/>
  <c r="N30" i="7"/>
  <c r="K46" i="7"/>
  <c r="K45" i="7"/>
  <c r="K44" i="7"/>
  <c r="K43" i="7"/>
  <c r="K42" i="7"/>
  <c r="K41" i="7"/>
  <c r="K39" i="7"/>
  <c r="K38" i="7"/>
  <c r="K37" i="7"/>
  <c r="K36" i="7"/>
  <c r="K34" i="7"/>
  <c r="K33" i="7"/>
  <c r="K32" i="7"/>
  <c r="K31" i="7"/>
  <c r="K30" i="7"/>
  <c r="K28" i="7"/>
  <c r="J46" i="7"/>
  <c r="J45" i="7"/>
  <c r="J44" i="7"/>
  <c r="J43" i="7"/>
  <c r="J42" i="7"/>
  <c r="J41" i="7"/>
  <c r="J39" i="7"/>
  <c r="J38" i="7"/>
  <c r="J67" i="7" s="1"/>
  <c r="J37" i="7"/>
  <c r="J36" i="7"/>
  <c r="J34" i="7"/>
  <c r="J33" i="7"/>
  <c r="J32" i="7"/>
  <c r="J31" i="7"/>
  <c r="J30" i="7"/>
  <c r="J28" i="7"/>
  <c r="I28" i="7"/>
  <c r="I46" i="7"/>
  <c r="I45" i="7"/>
  <c r="I44" i="7"/>
  <c r="I43" i="7"/>
  <c r="I42" i="7"/>
  <c r="I41" i="7"/>
  <c r="I39" i="7"/>
  <c r="I38" i="7"/>
  <c r="I37" i="7"/>
  <c r="I36" i="7"/>
  <c r="I34" i="7"/>
  <c r="I33" i="7"/>
  <c r="I32" i="7"/>
  <c r="I31" i="7"/>
  <c r="I30" i="7"/>
  <c r="C40" i="7"/>
  <c r="C35" i="7"/>
  <c r="C29" i="7"/>
  <c r="BE14" i="10"/>
  <c r="BE15" i="10"/>
  <c r="BE16" i="10"/>
  <c r="BE17" i="10"/>
  <c r="BE27" i="10"/>
  <c r="BE28" i="10"/>
  <c r="BE29" i="10"/>
  <c r="BE30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BW66" i="10"/>
  <c r="BX66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BW67" i="10"/>
  <c r="BX67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BW68" i="10"/>
  <c r="BX68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BW69" i="10"/>
  <c r="BX69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BW70" i="10"/>
  <c r="BX70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BW71" i="10"/>
  <c r="BX71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BW72" i="10"/>
  <c r="BX72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BW73" i="10"/>
  <c r="BX73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BW74" i="10"/>
  <c r="BX74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BW75" i="10"/>
  <c r="BX75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BW76" i="10"/>
  <c r="BX76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BW77" i="10"/>
  <c r="BX77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BW78" i="10"/>
  <c r="BX78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BW79" i="10"/>
  <c r="BX79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BW80" i="10"/>
  <c r="BX80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BW81" i="10"/>
  <c r="BX81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BW82" i="10"/>
  <c r="BX82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BW83" i="10"/>
  <c r="BX83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BW84" i="10"/>
  <c r="BX84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BW85" i="10"/>
  <c r="BX85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BW86" i="10"/>
  <c r="BX86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BW87" i="10"/>
  <c r="BX87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BW88" i="10"/>
  <c r="BX88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BW89" i="10"/>
  <c r="BX89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BW90" i="10"/>
  <c r="BX90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BW91" i="10"/>
  <c r="BX91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BW92" i="10"/>
  <c r="BX92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BW93" i="10"/>
  <c r="BX93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BW94" i="10"/>
  <c r="BX94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BW95" i="10"/>
  <c r="BX95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BW96" i="10"/>
  <c r="BX96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BW97" i="10"/>
  <c r="BX97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BW98" i="10"/>
  <c r="BX98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BW99" i="10"/>
  <c r="BX99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BW100" i="10"/>
  <c r="BX100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BW101" i="10"/>
  <c r="BX101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BW102" i="10"/>
  <c r="BX102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BW104" i="10"/>
  <c r="BX104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BW105" i="10"/>
  <c r="BX105" i="10"/>
  <c r="BE106" i="10"/>
  <c r="BF106" i="10"/>
  <c r="BG106" i="10"/>
  <c r="BH106" i="10"/>
  <c r="BI106" i="10"/>
  <c r="BJ106" i="10"/>
  <c r="BK106" i="10"/>
  <c r="BL106" i="10"/>
  <c r="BM106" i="10"/>
  <c r="BN106" i="10"/>
  <c r="BO106" i="10"/>
  <c r="BP106" i="10"/>
  <c r="BQ106" i="10"/>
  <c r="BR106" i="10"/>
  <c r="BS106" i="10"/>
  <c r="BT106" i="10"/>
  <c r="BU106" i="10"/>
  <c r="BV106" i="10"/>
  <c r="BW106" i="10"/>
  <c r="BX106" i="10"/>
  <c r="BE107" i="10"/>
  <c r="BF107" i="10"/>
  <c r="BG107" i="10"/>
  <c r="BH107" i="10"/>
  <c r="BI107" i="10"/>
  <c r="BJ107" i="10"/>
  <c r="BK107" i="10"/>
  <c r="BL107" i="10"/>
  <c r="BM107" i="10"/>
  <c r="BN107" i="10"/>
  <c r="BO107" i="10"/>
  <c r="BP107" i="10"/>
  <c r="BQ107" i="10"/>
  <c r="BR107" i="10"/>
  <c r="BS107" i="10"/>
  <c r="BT107" i="10"/>
  <c r="BU107" i="10"/>
  <c r="BV107" i="10"/>
  <c r="BW107" i="10"/>
  <c r="BX107" i="10"/>
  <c r="BE108" i="10"/>
  <c r="BF108" i="10"/>
  <c r="BG108" i="10"/>
  <c r="BH108" i="10"/>
  <c r="BI108" i="10"/>
  <c r="BJ108" i="10"/>
  <c r="BK108" i="10"/>
  <c r="BL108" i="10"/>
  <c r="BM108" i="10"/>
  <c r="BN108" i="10"/>
  <c r="BO108" i="10"/>
  <c r="BP108" i="10"/>
  <c r="BQ108" i="10"/>
  <c r="BR108" i="10"/>
  <c r="BS108" i="10"/>
  <c r="BT108" i="10"/>
  <c r="BU108" i="10"/>
  <c r="BV108" i="10"/>
  <c r="BW108" i="10"/>
  <c r="BX108" i="10"/>
  <c r="BE109" i="10"/>
  <c r="BF109" i="10"/>
  <c r="BG109" i="10"/>
  <c r="BH109" i="10"/>
  <c r="BI109" i="10"/>
  <c r="BJ109" i="10"/>
  <c r="BK109" i="10"/>
  <c r="BL109" i="10"/>
  <c r="BM109" i="10"/>
  <c r="BN109" i="10"/>
  <c r="BO109" i="10"/>
  <c r="BP109" i="10"/>
  <c r="BQ109" i="10"/>
  <c r="BR109" i="10"/>
  <c r="BS109" i="10"/>
  <c r="BT109" i="10"/>
  <c r="BU109" i="10"/>
  <c r="BV109" i="10"/>
  <c r="BW109" i="10"/>
  <c r="BX109" i="10"/>
  <c r="BE110" i="10"/>
  <c r="BF110" i="10"/>
  <c r="BG110" i="10"/>
  <c r="BH110" i="10"/>
  <c r="BI110" i="10"/>
  <c r="BJ110" i="10"/>
  <c r="BK110" i="10"/>
  <c r="BL110" i="10"/>
  <c r="BM110" i="10"/>
  <c r="BN110" i="10"/>
  <c r="BO110" i="10"/>
  <c r="BP110" i="10"/>
  <c r="BQ110" i="10"/>
  <c r="BR110" i="10"/>
  <c r="BS110" i="10"/>
  <c r="BT110" i="10"/>
  <c r="BU110" i="10"/>
  <c r="BV110" i="10"/>
  <c r="BW110" i="10"/>
  <c r="BX110" i="10"/>
  <c r="BE111" i="10"/>
  <c r="BF111" i="10"/>
  <c r="BG111" i="10"/>
  <c r="BH111" i="10"/>
  <c r="BI111" i="10"/>
  <c r="BJ111" i="10"/>
  <c r="BK111" i="10"/>
  <c r="BL111" i="10"/>
  <c r="BM111" i="10"/>
  <c r="BN111" i="10"/>
  <c r="BO111" i="10"/>
  <c r="BP111" i="10"/>
  <c r="BQ111" i="10"/>
  <c r="BR111" i="10"/>
  <c r="BS111" i="10"/>
  <c r="BT111" i="10"/>
  <c r="BU111" i="10"/>
  <c r="BV111" i="10"/>
  <c r="BW111" i="10"/>
  <c r="BX111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BW112" i="10"/>
  <c r="BX112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BW113" i="10"/>
  <c r="BX113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BW114" i="10"/>
  <c r="BX114" i="10"/>
  <c r="R39" i="1"/>
  <c r="R11" i="1"/>
  <c r="C94" i="32"/>
  <c r="D94" i="32"/>
  <c r="E94" i="32"/>
  <c r="F94" i="32"/>
  <c r="BD215" i="18"/>
  <c r="AZ215" i="18"/>
  <c r="AX215" i="18"/>
  <c r="AV215" i="18"/>
  <c r="AT215" i="18"/>
  <c r="AR215" i="18"/>
  <c r="AP215" i="18"/>
  <c r="C93" i="32"/>
  <c r="D93" i="32"/>
  <c r="E93" i="32"/>
  <c r="F93" i="32"/>
  <c r="R38" i="1"/>
  <c r="R10" i="1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R37" i="1"/>
  <c r="R9" i="1"/>
  <c r="C92" i="32"/>
  <c r="D92" i="32"/>
  <c r="E92" i="32"/>
  <c r="F92" i="32"/>
  <c r="BD213" i="18"/>
  <c r="AZ213" i="18"/>
  <c r="AX213" i="18"/>
  <c r="AV213" i="18"/>
  <c r="AT213" i="18"/>
  <c r="AR213" i="18"/>
  <c r="AP213" i="18"/>
  <c r="C91" i="32"/>
  <c r="D91" i="32"/>
  <c r="E91" i="32"/>
  <c r="K93" i="32" s="1"/>
  <c r="F91" i="32"/>
  <c r="R35" i="1"/>
  <c r="R7" i="1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J90" i="27"/>
  <c r="R34" i="1"/>
  <c r="R6" i="1"/>
  <c r="C90" i="32"/>
  <c r="D90" i="32"/>
  <c r="E90" i="32"/>
  <c r="K92" i="32" s="1"/>
  <c r="F90" i="32"/>
  <c r="C89" i="32"/>
  <c r="D89" i="32"/>
  <c r="J91" i="32" s="1"/>
  <c r="E89" i="32"/>
  <c r="F89" i="32"/>
  <c r="AP210" i="18"/>
  <c r="R33" i="1"/>
  <c r="R5" i="1"/>
  <c r="AY246" i="18"/>
  <c r="AW246" i="18"/>
  <c r="AU246" i="18"/>
  <c r="AS246" i="18"/>
  <c r="K37" i="5"/>
  <c r="AO246" i="18"/>
  <c r="AJ23" i="22"/>
  <c r="AJ22" i="22"/>
  <c r="AJ10" i="22"/>
  <c r="AJ9" i="22"/>
  <c r="AJ8" i="22"/>
  <c r="AI23" i="22"/>
  <c r="AI22" i="22"/>
  <c r="AI10" i="22"/>
  <c r="AI9" i="22"/>
  <c r="AI8" i="22"/>
  <c r="AH23" i="22"/>
  <c r="AH22" i="22"/>
  <c r="AH10" i="22"/>
  <c r="AH9" i="22"/>
  <c r="AH8" i="22"/>
  <c r="AF23" i="22"/>
  <c r="AF22" i="22"/>
  <c r="AF10" i="22"/>
  <c r="AF9" i="22"/>
  <c r="AF8" i="22"/>
  <c r="AL23" i="11"/>
  <c r="AL22" i="11"/>
  <c r="AL10" i="11"/>
  <c r="AL9" i="11"/>
  <c r="AL8" i="11"/>
  <c r="AK23" i="11"/>
  <c r="AK22" i="11"/>
  <c r="AK10" i="11"/>
  <c r="AK9" i="11"/>
  <c r="AK8" i="11"/>
  <c r="AJ23" i="11"/>
  <c r="AJ22" i="11"/>
  <c r="AJ10" i="11"/>
  <c r="AJ9" i="11"/>
  <c r="AJ8" i="11"/>
  <c r="AI23" i="11"/>
  <c r="AI22" i="11"/>
  <c r="AI10" i="11"/>
  <c r="AI9" i="11"/>
  <c r="AI8" i="11"/>
  <c r="AH23" i="11"/>
  <c r="AH22" i="11"/>
  <c r="AH10" i="11"/>
  <c r="AH9" i="11"/>
  <c r="AH8" i="11"/>
  <c r="AF10" i="11"/>
  <c r="AF9" i="11"/>
  <c r="AF8" i="11"/>
  <c r="AF23" i="11"/>
  <c r="AF22" i="11"/>
  <c r="AH11" i="22"/>
  <c r="AH12" i="22"/>
  <c r="AH13" i="22"/>
  <c r="AH14" i="22"/>
  <c r="AH15" i="22"/>
  <c r="AH16" i="22"/>
  <c r="AH17" i="22"/>
  <c r="K36" i="5"/>
  <c r="G36" i="5"/>
  <c r="C16" i="35"/>
  <c r="L16" i="35" s="1"/>
  <c r="C11" i="35"/>
  <c r="G11" i="35" s="1"/>
  <c r="C5" i="35"/>
  <c r="L5" i="35" s="1"/>
  <c r="BY114" i="10"/>
  <c r="BZ114" i="10"/>
  <c r="CA114" i="10"/>
  <c r="CB114" i="10"/>
  <c r="CC114" i="10"/>
  <c r="CD114" i="10"/>
  <c r="CE114" i="10"/>
  <c r="CF114" i="10"/>
  <c r="CG114" i="10"/>
  <c r="CH114" i="10"/>
  <c r="CI114" i="10"/>
  <c r="CJ114" i="10"/>
  <c r="CK114" i="10"/>
  <c r="CL114" i="10"/>
  <c r="CM114" i="10"/>
  <c r="Q47" i="1"/>
  <c r="Q19" i="1"/>
  <c r="C88" i="32"/>
  <c r="D88" i="32"/>
  <c r="E88" i="32"/>
  <c r="F88" i="32"/>
  <c r="J89" i="27"/>
  <c r="AX209" i="18"/>
  <c r="AV209" i="18"/>
  <c r="AT209" i="18"/>
  <c r="AR209" i="18"/>
  <c r="AP209" i="18"/>
  <c r="Q46" i="1"/>
  <c r="Q18" i="1"/>
  <c r="C87" i="32"/>
  <c r="D87" i="32"/>
  <c r="E87" i="32"/>
  <c r="F87" i="32"/>
  <c r="CM113" i="10"/>
  <c r="CL113" i="10"/>
  <c r="CK113" i="10"/>
  <c r="CJ113" i="10"/>
  <c r="CI113" i="10"/>
  <c r="CH113" i="10"/>
  <c r="CG113" i="10"/>
  <c r="CF113" i="10"/>
  <c r="CE113" i="10"/>
  <c r="CD113" i="10"/>
  <c r="CC113" i="10"/>
  <c r="CB113" i="10"/>
  <c r="CA113" i="10"/>
  <c r="BZ113" i="10"/>
  <c r="BY113" i="10"/>
  <c r="CM112" i="10"/>
  <c r="CL112" i="10"/>
  <c r="CK112" i="10"/>
  <c r="CJ112" i="10"/>
  <c r="CI112" i="10"/>
  <c r="CH112" i="10"/>
  <c r="CG112" i="10"/>
  <c r="CF112" i="10"/>
  <c r="CE112" i="10"/>
  <c r="CD112" i="10"/>
  <c r="CC112" i="10"/>
  <c r="CB112" i="10"/>
  <c r="CA112" i="10"/>
  <c r="BZ112" i="10"/>
  <c r="BY112" i="10"/>
  <c r="AZ208" i="18"/>
  <c r="AX208" i="18"/>
  <c r="AV208" i="18"/>
  <c r="AT208" i="18"/>
  <c r="AR208" i="18"/>
  <c r="AP208" i="18"/>
  <c r="J86" i="27"/>
  <c r="Q45" i="1"/>
  <c r="Q17" i="1"/>
  <c r="C86" i="32"/>
  <c r="D86" i="32"/>
  <c r="E86" i="32"/>
  <c r="F86" i="32"/>
  <c r="BY66" i="10"/>
  <c r="BZ66" i="10"/>
  <c r="CA66" i="10"/>
  <c r="CB66" i="10"/>
  <c r="CC66" i="10"/>
  <c r="CD66" i="10"/>
  <c r="CE66" i="10"/>
  <c r="CF66" i="10"/>
  <c r="CG66" i="10"/>
  <c r="CH66" i="10"/>
  <c r="CI66" i="10"/>
  <c r="CJ66" i="10"/>
  <c r="CK66" i="10"/>
  <c r="CL66" i="10"/>
  <c r="CM66" i="10"/>
  <c r="BY67" i="10"/>
  <c r="BZ67" i="10"/>
  <c r="CA67" i="10"/>
  <c r="CB67" i="10"/>
  <c r="CC67" i="10"/>
  <c r="CD67" i="10"/>
  <c r="CE67" i="10"/>
  <c r="CF67" i="10"/>
  <c r="CG67" i="10"/>
  <c r="CH67" i="10"/>
  <c r="CI67" i="10"/>
  <c r="CJ67" i="10"/>
  <c r="CK67" i="10"/>
  <c r="CL67" i="10"/>
  <c r="CM67" i="10"/>
  <c r="BY68" i="10"/>
  <c r="BZ68" i="10"/>
  <c r="CA68" i="10"/>
  <c r="CB68" i="10"/>
  <c r="CC68" i="10"/>
  <c r="CD68" i="10"/>
  <c r="CE68" i="10"/>
  <c r="CF68" i="10"/>
  <c r="CG68" i="10"/>
  <c r="CH68" i="10"/>
  <c r="CI68" i="10"/>
  <c r="CJ68" i="10"/>
  <c r="CK68" i="10"/>
  <c r="CL68" i="10"/>
  <c r="CM68" i="10"/>
  <c r="BY69" i="10"/>
  <c r="BZ69" i="10"/>
  <c r="CA69" i="10"/>
  <c r="CB69" i="10"/>
  <c r="CC69" i="10"/>
  <c r="CD69" i="10"/>
  <c r="CE69" i="10"/>
  <c r="CF69" i="10"/>
  <c r="CG69" i="10"/>
  <c r="CH69" i="10"/>
  <c r="CI69" i="10"/>
  <c r="CJ69" i="10"/>
  <c r="CK69" i="10"/>
  <c r="CL69" i="10"/>
  <c r="CM69" i="10"/>
  <c r="BY70" i="10"/>
  <c r="BZ70" i="10"/>
  <c r="CA70" i="10"/>
  <c r="CB70" i="10"/>
  <c r="CC70" i="10"/>
  <c r="CD70" i="10"/>
  <c r="CE70" i="10"/>
  <c r="CF70" i="10"/>
  <c r="CG70" i="10"/>
  <c r="CH70" i="10"/>
  <c r="CI70" i="10"/>
  <c r="CJ70" i="10"/>
  <c r="CK70" i="10"/>
  <c r="CL70" i="10"/>
  <c r="CM70" i="10"/>
  <c r="BY71" i="10"/>
  <c r="BZ71" i="10"/>
  <c r="CA71" i="10"/>
  <c r="CB71" i="10"/>
  <c r="CC71" i="10"/>
  <c r="CD71" i="10"/>
  <c r="CE71" i="10"/>
  <c r="CF71" i="10"/>
  <c r="CG71" i="10"/>
  <c r="CH71" i="10"/>
  <c r="CI71" i="10"/>
  <c r="CJ71" i="10"/>
  <c r="CK71" i="10"/>
  <c r="CL71" i="10"/>
  <c r="CM71" i="10"/>
  <c r="BY72" i="10"/>
  <c r="BZ72" i="10"/>
  <c r="CA72" i="10"/>
  <c r="CB72" i="10"/>
  <c r="CC72" i="10"/>
  <c r="CD72" i="10"/>
  <c r="CE72" i="10"/>
  <c r="CF72" i="10"/>
  <c r="CG72" i="10"/>
  <c r="CH72" i="10"/>
  <c r="CI72" i="10"/>
  <c r="CJ72" i="10"/>
  <c r="CK72" i="10"/>
  <c r="CL72" i="10"/>
  <c r="CM72" i="10"/>
  <c r="BY73" i="10"/>
  <c r="BZ73" i="10"/>
  <c r="CA73" i="10"/>
  <c r="CB73" i="10"/>
  <c r="CC73" i="10"/>
  <c r="CD73" i="10"/>
  <c r="CE73" i="10"/>
  <c r="CF73" i="10"/>
  <c r="CG73" i="10"/>
  <c r="CH73" i="10"/>
  <c r="CI73" i="10"/>
  <c r="CJ73" i="10"/>
  <c r="CK73" i="10"/>
  <c r="CL73" i="10"/>
  <c r="CM73" i="10"/>
  <c r="BY74" i="10"/>
  <c r="BZ74" i="10"/>
  <c r="CA74" i="10"/>
  <c r="CB74" i="10"/>
  <c r="CC74" i="10"/>
  <c r="CD74" i="10"/>
  <c r="CE74" i="10"/>
  <c r="CF74" i="10"/>
  <c r="CG74" i="10"/>
  <c r="CH74" i="10"/>
  <c r="CI74" i="10"/>
  <c r="CJ74" i="10"/>
  <c r="CK74" i="10"/>
  <c r="CL74" i="10"/>
  <c r="CM74" i="10"/>
  <c r="BY75" i="10"/>
  <c r="BZ75" i="10"/>
  <c r="CA75" i="10"/>
  <c r="CB75" i="10"/>
  <c r="CC75" i="10"/>
  <c r="CD75" i="10"/>
  <c r="CE75" i="10"/>
  <c r="CF75" i="10"/>
  <c r="CG75" i="10"/>
  <c r="CH75" i="10"/>
  <c r="CI75" i="10"/>
  <c r="CJ75" i="10"/>
  <c r="CK75" i="10"/>
  <c r="CL75" i="10"/>
  <c r="CM75" i="10"/>
  <c r="BY76" i="10"/>
  <c r="BZ76" i="10"/>
  <c r="CA76" i="10"/>
  <c r="CB76" i="10"/>
  <c r="CC76" i="10"/>
  <c r="CD76" i="10"/>
  <c r="CE76" i="10"/>
  <c r="CF76" i="10"/>
  <c r="CG76" i="10"/>
  <c r="CH76" i="10"/>
  <c r="CI76" i="10"/>
  <c r="CJ76" i="10"/>
  <c r="CK76" i="10"/>
  <c r="CL76" i="10"/>
  <c r="CM76" i="10"/>
  <c r="BY77" i="10"/>
  <c r="BZ77" i="10"/>
  <c r="CA77" i="10"/>
  <c r="CB77" i="10"/>
  <c r="CC77" i="10"/>
  <c r="CD77" i="10"/>
  <c r="CE77" i="10"/>
  <c r="CF77" i="10"/>
  <c r="CG77" i="10"/>
  <c r="CH77" i="10"/>
  <c r="CI77" i="10"/>
  <c r="CJ77" i="10"/>
  <c r="CK77" i="10"/>
  <c r="CL77" i="10"/>
  <c r="CM77" i="10"/>
  <c r="BY78" i="10"/>
  <c r="BZ78" i="10"/>
  <c r="CA78" i="10"/>
  <c r="CB78" i="10"/>
  <c r="CC78" i="10"/>
  <c r="CD78" i="10"/>
  <c r="CE78" i="10"/>
  <c r="CF78" i="10"/>
  <c r="CG78" i="10"/>
  <c r="CH78" i="10"/>
  <c r="CI78" i="10"/>
  <c r="CJ78" i="10"/>
  <c r="CK78" i="10"/>
  <c r="CL78" i="10"/>
  <c r="CM78" i="10"/>
  <c r="BY79" i="10"/>
  <c r="BZ79" i="10"/>
  <c r="CA79" i="10"/>
  <c r="CB79" i="10"/>
  <c r="CC79" i="10"/>
  <c r="CD79" i="10"/>
  <c r="CE79" i="10"/>
  <c r="CF79" i="10"/>
  <c r="CG79" i="10"/>
  <c r="CH79" i="10"/>
  <c r="CI79" i="10"/>
  <c r="CJ79" i="10"/>
  <c r="CK79" i="10"/>
  <c r="CL79" i="10"/>
  <c r="CM79" i="10"/>
  <c r="BY80" i="10"/>
  <c r="BZ80" i="10"/>
  <c r="CA80" i="10"/>
  <c r="CB80" i="10"/>
  <c r="CC80" i="10"/>
  <c r="CD80" i="10"/>
  <c r="CE80" i="10"/>
  <c r="CF80" i="10"/>
  <c r="CG80" i="10"/>
  <c r="CH80" i="10"/>
  <c r="CI80" i="10"/>
  <c r="CJ80" i="10"/>
  <c r="CK80" i="10"/>
  <c r="CL80" i="10"/>
  <c r="CM80" i="10"/>
  <c r="BY81" i="10"/>
  <c r="BZ81" i="10"/>
  <c r="CA81" i="10"/>
  <c r="CB81" i="10"/>
  <c r="CC81" i="10"/>
  <c r="CD81" i="10"/>
  <c r="CE81" i="10"/>
  <c r="CF81" i="10"/>
  <c r="CG81" i="10"/>
  <c r="CH81" i="10"/>
  <c r="CI81" i="10"/>
  <c r="CJ81" i="10"/>
  <c r="CK81" i="10"/>
  <c r="CL81" i="10"/>
  <c r="CM81" i="10"/>
  <c r="BY82" i="10"/>
  <c r="BZ82" i="10"/>
  <c r="CA82" i="10"/>
  <c r="CB82" i="10"/>
  <c r="CC82" i="10"/>
  <c r="CD82" i="10"/>
  <c r="CE82" i="10"/>
  <c r="CF82" i="10"/>
  <c r="CG82" i="10"/>
  <c r="CH82" i="10"/>
  <c r="CI82" i="10"/>
  <c r="CJ82" i="10"/>
  <c r="CK82" i="10"/>
  <c r="CL82" i="10"/>
  <c r="CM82" i="10"/>
  <c r="BY83" i="10"/>
  <c r="BZ83" i="10"/>
  <c r="CA83" i="10"/>
  <c r="CB83" i="10"/>
  <c r="CC83" i="10"/>
  <c r="CD83" i="10"/>
  <c r="CE83" i="10"/>
  <c r="CF83" i="10"/>
  <c r="CG83" i="10"/>
  <c r="CH83" i="10"/>
  <c r="CI83" i="10"/>
  <c r="CJ83" i="10"/>
  <c r="CK83" i="10"/>
  <c r="CL83" i="10"/>
  <c r="CM83" i="10"/>
  <c r="BY84" i="10"/>
  <c r="BZ84" i="10"/>
  <c r="CA84" i="10"/>
  <c r="CB84" i="10"/>
  <c r="CC84" i="10"/>
  <c r="CD84" i="10"/>
  <c r="CE84" i="10"/>
  <c r="CF84" i="10"/>
  <c r="CG84" i="10"/>
  <c r="CH84" i="10"/>
  <c r="CI84" i="10"/>
  <c r="CJ84" i="10"/>
  <c r="CK84" i="10"/>
  <c r="CL84" i="10"/>
  <c r="CM84" i="10"/>
  <c r="BY85" i="10"/>
  <c r="BZ85" i="10"/>
  <c r="CA85" i="10"/>
  <c r="CB85" i="10"/>
  <c r="CC85" i="10"/>
  <c r="CD85" i="10"/>
  <c r="CE85" i="10"/>
  <c r="CF85" i="10"/>
  <c r="CG85" i="10"/>
  <c r="CH85" i="10"/>
  <c r="CI85" i="10"/>
  <c r="CJ85" i="10"/>
  <c r="CK85" i="10"/>
  <c r="CL85" i="10"/>
  <c r="CM85" i="10"/>
  <c r="BY86" i="10"/>
  <c r="BZ86" i="10"/>
  <c r="CA86" i="10"/>
  <c r="CB86" i="10"/>
  <c r="CC86" i="10"/>
  <c r="CD86" i="10"/>
  <c r="CE86" i="10"/>
  <c r="CF86" i="10"/>
  <c r="CG86" i="10"/>
  <c r="CH86" i="10"/>
  <c r="CI86" i="10"/>
  <c r="CJ86" i="10"/>
  <c r="CK86" i="10"/>
  <c r="CL86" i="10"/>
  <c r="CM86" i="10"/>
  <c r="BY87" i="10"/>
  <c r="BZ87" i="10"/>
  <c r="CA87" i="10"/>
  <c r="CB87" i="10"/>
  <c r="CC87" i="10"/>
  <c r="CD87" i="10"/>
  <c r="CE87" i="10"/>
  <c r="CF87" i="10"/>
  <c r="CG87" i="10"/>
  <c r="CH87" i="10"/>
  <c r="CI87" i="10"/>
  <c r="CJ87" i="10"/>
  <c r="CK87" i="10"/>
  <c r="CL87" i="10"/>
  <c r="CM87" i="10"/>
  <c r="BY88" i="10"/>
  <c r="BZ88" i="10"/>
  <c r="CA88" i="10"/>
  <c r="CB88" i="10"/>
  <c r="CC88" i="10"/>
  <c r="CD88" i="10"/>
  <c r="CE88" i="10"/>
  <c r="CF88" i="10"/>
  <c r="CG88" i="10"/>
  <c r="CH88" i="10"/>
  <c r="CI88" i="10"/>
  <c r="CJ88" i="10"/>
  <c r="CK88" i="10"/>
  <c r="CL88" i="10"/>
  <c r="CM88" i="10"/>
  <c r="BY89" i="10"/>
  <c r="BZ89" i="10"/>
  <c r="CA89" i="10"/>
  <c r="CB89" i="10"/>
  <c r="CC89" i="10"/>
  <c r="CD89" i="10"/>
  <c r="CE89" i="10"/>
  <c r="CF89" i="10"/>
  <c r="CG89" i="10"/>
  <c r="CH89" i="10"/>
  <c r="CI89" i="10"/>
  <c r="CJ89" i="10"/>
  <c r="CK89" i="10"/>
  <c r="CL89" i="10"/>
  <c r="CM89" i="10"/>
  <c r="BY90" i="10"/>
  <c r="BZ90" i="10"/>
  <c r="CA90" i="10"/>
  <c r="CB90" i="10"/>
  <c r="CC90" i="10"/>
  <c r="CD90" i="10"/>
  <c r="CE90" i="10"/>
  <c r="CF90" i="10"/>
  <c r="CG90" i="10"/>
  <c r="CH90" i="10"/>
  <c r="CI90" i="10"/>
  <c r="CJ90" i="10"/>
  <c r="CK90" i="10"/>
  <c r="CL90" i="10"/>
  <c r="CM90" i="10"/>
  <c r="BY91" i="10"/>
  <c r="BZ91" i="10"/>
  <c r="CA91" i="10"/>
  <c r="CB91" i="10"/>
  <c r="CC91" i="10"/>
  <c r="CD91" i="10"/>
  <c r="CE91" i="10"/>
  <c r="CF91" i="10"/>
  <c r="CG91" i="10"/>
  <c r="CH91" i="10"/>
  <c r="CI91" i="10"/>
  <c r="CJ91" i="10"/>
  <c r="CK91" i="10"/>
  <c r="CL91" i="10"/>
  <c r="CM91" i="10"/>
  <c r="BY92" i="10"/>
  <c r="BZ92" i="10"/>
  <c r="CA92" i="10"/>
  <c r="CB92" i="10"/>
  <c r="CC92" i="10"/>
  <c r="CD92" i="10"/>
  <c r="CE92" i="10"/>
  <c r="CF92" i="10"/>
  <c r="CG92" i="10"/>
  <c r="CH92" i="10"/>
  <c r="CI92" i="10"/>
  <c r="CJ92" i="10"/>
  <c r="CK92" i="10"/>
  <c r="CL92" i="10"/>
  <c r="CM92" i="10"/>
  <c r="BY93" i="10"/>
  <c r="BZ93" i="10"/>
  <c r="CA93" i="10"/>
  <c r="CB93" i="10"/>
  <c r="CC93" i="10"/>
  <c r="CD93" i="10"/>
  <c r="CE93" i="10"/>
  <c r="CF93" i="10"/>
  <c r="CG93" i="10"/>
  <c r="CH93" i="10"/>
  <c r="CI93" i="10"/>
  <c r="CJ93" i="10"/>
  <c r="CK93" i="10"/>
  <c r="CL93" i="10"/>
  <c r="CM93" i="10"/>
  <c r="BY94" i="10"/>
  <c r="BZ94" i="10"/>
  <c r="CA94" i="10"/>
  <c r="CB94" i="10"/>
  <c r="CC94" i="10"/>
  <c r="CD94" i="10"/>
  <c r="CE94" i="10"/>
  <c r="CF94" i="10"/>
  <c r="CG94" i="10"/>
  <c r="CH94" i="10"/>
  <c r="CI94" i="10"/>
  <c r="CJ94" i="10"/>
  <c r="CK94" i="10"/>
  <c r="CL94" i="10"/>
  <c r="CM94" i="10"/>
  <c r="BY95" i="10"/>
  <c r="BZ95" i="10"/>
  <c r="CA95" i="10"/>
  <c r="CB95" i="10"/>
  <c r="CC95" i="10"/>
  <c r="CD95" i="10"/>
  <c r="CE95" i="10"/>
  <c r="CF95" i="10"/>
  <c r="CG95" i="10"/>
  <c r="CH95" i="10"/>
  <c r="CI95" i="10"/>
  <c r="CJ95" i="10"/>
  <c r="CK95" i="10"/>
  <c r="CL95" i="10"/>
  <c r="CM95" i="10"/>
  <c r="BY96" i="10"/>
  <c r="BZ96" i="10"/>
  <c r="CA96" i="10"/>
  <c r="CB96" i="10"/>
  <c r="CC96" i="10"/>
  <c r="CD96" i="10"/>
  <c r="CE96" i="10"/>
  <c r="CF96" i="10"/>
  <c r="CG96" i="10"/>
  <c r="CH96" i="10"/>
  <c r="CI96" i="10"/>
  <c r="CJ96" i="10"/>
  <c r="CK96" i="10"/>
  <c r="CL96" i="10"/>
  <c r="CM96" i="10"/>
  <c r="BY97" i="10"/>
  <c r="BZ97" i="10"/>
  <c r="CA97" i="10"/>
  <c r="CB97" i="10"/>
  <c r="CC97" i="10"/>
  <c r="CD97" i="10"/>
  <c r="CE97" i="10"/>
  <c r="CF97" i="10"/>
  <c r="CG97" i="10"/>
  <c r="CH97" i="10"/>
  <c r="CI97" i="10"/>
  <c r="CJ97" i="10"/>
  <c r="CK97" i="10"/>
  <c r="CL97" i="10"/>
  <c r="CM97" i="10"/>
  <c r="BY98" i="10"/>
  <c r="BZ98" i="10"/>
  <c r="CA98" i="10"/>
  <c r="CB98" i="10"/>
  <c r="CC98" i="10"/>
  <c r="CD98" i="10"/>
  <c r="CE98" i="10"/>
  <c r="CF98" i="10"/>
  <c r="CG98" i="10"/>
  <c r="CH98" i="10"/>
  <c r="CI98" i="10"/>
  <c r="CJ98" i="10"/>
  <c r="CK98" i="10"/>
  <c r="CL98" i="10"/>
  <c r="CM98" i="10"/>
  <c r="BY99" i="10"/>
  <c r="BZ99" i="10"/>
  <c r="CA99" i="10"/>
  <c r="CB99" i="10"/>
  <c r="CC99" i="10"/>
  <c r="CD99" i="10"/>
  <c r="CE99" i="10"/>
  <c r="CF99" i="10"/>
  <c r="CG99" i="10"/>
  <c r="CH99" i="10"/>
  <c r="CI99" i="10"/>
  <c r="CJ99" i="10"/>
  <c r="CK99" i="10"/>
  <c r="CL99" i="10"/>
  <c r="CM99" i="10"/>
  <c r="BY100" i="10"/>
  <c r="BZ100" i="10"/>
  <c r="CA100" i="10"/>
  <c r="CB100" i="10"/>
  <c r="CC100" i="10"/>
  <c r="CD100" i="10"/>
  <c r="CE100" i="10"/>
  <c r="CF100" i="10"/>
  <c r="CG100" i="10"/>
  <c r="CH100" i="10"/>
  <c r="CI100" i="10"/>
  <c r="CJ100" i="10"/>
  <c r="CK100" i="10"/>
  <c r="CL100" i="10"/>
  <c r="CM100" i="10"/>
  <c r="BY101" i="10"/>
  <c r="BZ101" i="10"/>
  <c r="CA101" i="10"/>
  <c r="CB101" i="10"/>
  <c r="CC101" i="10"/>
  <c r="CD101" i="10"/>
  <c r="CE101" i="10"/>
  <c r="CF101" i="10"/>
  <c r="CG101" i="10"/>
  <c r="CH101" i="10"/>
  <c r="CI101" i="10"/>
  <c r="CJ101" i="10"/>
  <c r="CK101" i="10"/>
  <c r="CL101" i="10"/>
  <c r="CM101" i="10"/>
  <c r="BY102" i="10"/>
  <c r="BZ102" i="10"/>
  <c r="CA102" i="10"/>
  <c r="CB102" i="10"/>
  <c r="CC102" i="10"/>
  <c r="CD102" i="10"/>
  <c r="CE102" i="10"/>
  <c r="CF102" i="10"/>
  <c r="CG102" i="10"/>
  <c r="CH102" i="10"/>
  <c r="CI102" i="10"/>
  <c r="CJ102" i="10"/>
  <c r="CK102" i="10"/>
  <c r="CL102" i="10"/>
  <c r="CM102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BY104" i="10"/>
  <c r="BZ104" i="10"/>
  <c r="CA104" i="10"/>
  <c r="CB104" i="10"/>
  <c r="CC104" i="10"/>
  <c r="CD104" i="10"/>
  <c r="CE104" i="10"/>
  <c r="CF104" i="10"/>
  <c r="CG104" i="10"/>
  <c r="CH104" i="10"/>
  <c r="CI104" i="10"/>
  <c r="CJ104" i="10"/>
  <c r="CK104" i="10"/>
  <c r="CL104" i="10"/>
  <c r="CM104" i="10"/>
  <c r="BY105" i="10"/>
  <c r="BZ105" i="10"/>
  <c r="CA105" i="10"/>
  <c r="CB105" i="10"/>
  <c r="CC105" i="10"/>
  <c r="CD105" i="10"/>
  <c r="CE105" i="10"/>
  <c r="CF105" i="10"/>
  <c r="CG105" i="10"/>
  <c r="CH105" i="10"/>
  <c r="CI105" i="10"/>
  <c r="CJ105" i="10"/>
  <c r="CK105" i="10"/>
  <c r="CL105" i="10"/>
  <c r="CM105" i="10"/>
  <c r="BY106" i="10"/>
  <c r="BZ106" i="10"/>
  <c r="CA106" i="10"/>
  <c r="CB106" i="10"/>
  <c r="CC106" i="10"/>
  <c r="CD106" i="10"/>
  <c r="CE106" i="10"/>
  <c r="CF106" i="10"/>
  <c r="CG106" i="10"/>
  <c r="CH106" i="10"/>
  <c r="CI106" i="10"/>
  <c r="CJ106" i="10"/>
  <c r="CK106" i="10"/>
  <c r="CL106" i="10"/>
  <c r="CM106" i="10"/>
  <c r="BY107" i="10"/>
  <c r="BZ107" i="10"/>
  <c r="CA107" i="10"/>
  <c r="CB107" i="10"/>
  <c r="CC107" i="10"/>
  <c r="CD107" i="10"/>
  <c r="CE107" i="10"/>
  <c r="CF107" i="10"/>
  <c r="CG107" i="10"/>
  <c r="CH107" i="10"/>
  <c r="CI107" i="10"/>
  <c r="CJ107" i="10"/>
  <c r="CK107" i="10"/>
  <c r="CL107" i="10"/>
  <c r="CM107" i="10"/>
  <c r="BY108" i="10"/>
  <c r="BZ108" i="10"/>
  <c r="CA108" i="10"/>
  <c r="CB108" i="10"/>
  <c r="CC108" i="10"/>
  <c r="CD108" i="10"/>
  <c r="CE108" i="10"/>
  <c r="CF108" i="10"/>
  <c r="CG108" i="10"/>
  <c r="CH108" i="10"/>
  <c r="CI108" i="10"/>
  <c r="CJ108" i="10"/>
  <c r="CK108" i="10"/>
  <c r="CL108" i="10"/>
  <c r="CM108" i="10"/>
  <c r="BY109" i="10"/>
  <c r="BZ109" i="10"/>
  <c r="CA109" i="10"/>
  <c r="CB109" i="10"/>
  <c r="CC109" i="10"/>
  <c r="CD109" i="10"/>
  <c r="CE109" i="10"/>
  <c r="CF109" i="10"/>
  <c r="CG109" i="10"/>
  <c r="CH109" i="10"/>
  <c r="CI109" i="10"/>
  <c r="CJ109" i="10"/>
  <c r="CK109" i="10"/>
  <c r="CL109" i="10"/>
  <c r="CM109" i="10"/>
  <c r="BY110" i="10"/>
  <c r="BZ110" i="10"/>
  <c r="CA110" i="10"/>
  <c r="CB110" i="10"/>
  <c r="CC110" i="10"/>
  <c r="CD110" i="10"/>
  <c r="CE110" i="10"/>
  <c r="CF110" i="10"/>
  <c r="CG110" i="10"/>
  <c r="CH110" i="10"/>
  <c r="CI110" i="10"/>
  <c r="CJ110" i="10"/>
  <c r="CK110" i="10"/>
  <c r="CL110" i="10"/>
  <c r="CM110" i="10"/>
  <c r="BY111" i="10"/>
  <c r="BZ111" i="10"/>
  <c r="CA111" i="10"/>
  <c r="CB111" i="10"/>
  <c r="CC111" i="10"/>
  <c r="CD111" i="10"/>
  <c r="CE111" i="10"/>
  <c r="CF111" i="10"/>
  <c r="CG111" i="10"/>
  <c r="CH111" i="10"/>
  <c r="CI111" i="10"/>
  <c r="CJ111" i="10"/>
  <c r="CK111" i="10"/>
  <c r="CL111" i="10"/>
  <c r="CM111" i="10"/>
  <c r="CM30" i="10"/>
  <c r="CF30" i="10"/>
  <c r="CE30" i="10"/>
  <c r="CD30" i="10"/>
  <c r="CC30" i="10"/>
  <c r="CB30" i="10"/>
  <c r="CA30" i="10"/>
  <c r="BZ30" i="10"/>
  <c r="BY30" i="10"/>
  <c r="BX30" i="10"/>
  <c r="BW30" i="10"/>
  <c r="BV30" i="10"/>
  <c r="BU30" i="10"/>
  <c r="BT30" i="10"/>
  <c r="BS30" i="10"/>
  <c r="BR30" i="10"/>
  <c r="BQ30" i="10"/>
  <c r="BP30" i="10"/>
  <c r="BO30" i="10"/>
  <c r="BM30" i="10"/>
  <c r="BL30" i="10"/>
  <c r="BK30" i="10"/>
  <c r="BJ30" i="10"/>
  <c r="BI30" i="10"/>
  <c r="BH30" i="10"/>
  <c r="BG30" i="10"/>
  <c r="BF30" i="10"/>
  <c r="CM29" i="10"/>
  <c r="CG29" i="10"/>
  <c r="CF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M29" i="10"/>
  <c r="BL29" i="10"/>
  <c r="BK29" i="10"/>
  <c r="BJ29" i="10"/>
  <c r="BI29" i="10"/>
  <c r="BH29" i="10"/>
  <c r="BG29" i="10"/>
  <c r="BF29" i="10"/>
  <c r="CM28" i="10"/>
  <c r="CG28" i="10"/>
  <c r="CF28" i="10"/>
  <c r="CE28" i="10"/>
  <c r="CD28" i="10"/>
  <c r="CC28" i="10"/>
  <c r="CB28" i="10"/>
  <c r="CA28" i="10"/>
  <c r="BZ28" i="10"/>
  <c r="BY28" i="10"/>
  <c r="BX28" i="10"/>
  <c r="BW28" i="10"/>
  <c r="BV28" i="10"/>
  <c r="BU28" i="10"/>
  <c r="BT28" i="10"/>
  <c r="BS28" i="10"/>
  <c r="BR28" i="10"/>
  <c r="BQ28" i="10"/>
  <c r="BP28" i="10"/>
  <c r="BO28" i="10"/>
  <c r="BM28" i="10"/>
  <c r="BL28" i="10"/>
  <c r="BK28" i="10"/>
  <c r="BJ28" i="10"/>
  <c r="BI28" i="10"/>
  <c r="BH28" i="10"/>
  <c r="BG28" i="10"/>
  <c r="BF28" i="10"/>
  <c r="CM27" i="10"/>
  <c r="CG27" i="10"/>
  <c r="CF27" i="10"/>
  <c r="CE27" i="10"/>
  <c r="CD27" i="10"/>
  <c r="CC27" i="10"/>
  <c r="CB27" i="10"/>
  <c r="CA27" i="10"/>
  <c r="BZ27" i="10"/>
  <c r="BY27" i="10"/>
  <c r="BX27" i="10"/>
  <c r="BW27" i="10"/>
  <c r="BV27" i="10"/>
  <c r="BU27" i="10"/>
  <c r="BT27" i="10"/>
  <c r="BS27" i="10"/>
  <c r="BR27" i="10"/>
  <c r="BQ27" i="10"/>
  <c r="BP27" i="10"/>
  <c r="BO27" i="10"/>
  <c r="BM27" i="10"/>
  <c r="BL27" i="10"/>
  <c r="BK27" i="10"/>
  <c r="BJ27" i="10"/>
  <c r="BI27" i="10"/>
  <c r="BH27" i="10"/>
  <c r="BG27" i="10"/>
  <c r="BF27" i="10"/>
  <c r="CM17" i="10"/>
  <c r="CL17" i="10"/>
  <c r="CK17" i="10"/>
  <c r="CJ17" i="10"/>
  <c r="CI17" i="10"/>
  <c r="CH17" i="10"/>
  <c r="CG17" i="10"/>
  <c r="CF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M17" i="10"/>
  <c r="BL17" i="10"/>
  <c r="BK17" i="10"/>
  <c r="BJ17" i="10"/>
  <c r="BI17" i="10"/>
  <c r="BH17" i="10"/>
  <c r="BG17" i="10"/>
  <c r="BF17" i="10"/>
  <c r="CM16" i="10"/>
  <c r="CL16" i="10"/>
  <c r="CK16" i="10"/>
  <c r="CJ16" i="10"/>
  <c r="CI16" i="10"/>
  <c r="CH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M16" i="10"/>
  <c r="BL16" i="10"/>
  <c r="BK16" i="10"/>
  <c r="BJ16" i="10"/>
  <c r="BI16" i="10"/>
  <c r="BH16" i="10"/>
  <c r="BG16" i="10"/>
  <c r="BF16" i="10"/>
  <c r="CM15" i="10"/>
  <c r="CL15" i="10"/>
  <c r="CK15" i="10"/>
  <c r="CJ15" i="10"/>
  <c r="CI15" i="10"/>
  <c r="CH15" i="10"/>
  <c r="CG15" i="10"/>
  <c r="CF15" i="10"/>
  <c r="CE15" i="10"/>
  <c r="CD15" i="10"/>
  <c r="CC15" i="10"/>
  <c r="CB15" i="10"/>
  <c r="CA15" i="10"/>
  <c r="BZ15" i="10"/>
  <c r="BY15" i="10"/>
  <c r="BX15" i="10"/>
  <c r="BW15" i="10"/>
  <c r="BV15" i="10"/>
  <c r="BU15" i="10"/>
  <c r="BT15" i="10"/>
  <c r="BS15" i="10"/>
  <c r="BR15" i="10"/>
  <c r="BQ15" i="10"/>
  <c r="BP15" i="10"/>
  <c r="BO15" i="10"/>
  <c r="BM15" i="10"/>
  <c r="BL15" i="10"/>
  <c r="BK15" i="10"/>
  <c r="BJ15" i="10"/>
  <c r="BI15" i="10"/>
  <c r="BH15" i="10"/>
  <c r="BG15" i="10"/>
  <c r="BF15" i="10"/>
  <c r="CM14" i="10"/>
  <c r="CL14" i="10"/>
  <c r="CK14" i="10"/>
  <c r="CJ14" i="10"/>
  <c r="CI14" i="10"/>
  <c r="CH14" i="10"/>
  <c r="CG14" i="10"/>
  <c r="CF14" i="10"/>
  <c r="CE14" i="10"/>
  <c r="CD14" i="10"/>
  <c r="CC14" i="10"/>
  <c r="CB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O14" i="10"/>
  <c r="BM14" i="10"/>
  <c r="BL14" i="10"/>
  <c r="BK14" i="10"/>
  <c r="BJ14" i="10"/>
  <c r="BI14" i="10"/>
  <c r="BH14" i="10"/>
  <c r="BG14" i="10"/>
  <c r="BF14" i="10"/>
  <c r="BD207" i="18"/>
  <c r="AZ207" i="18"/>
  <c r="AX207" i="18"/>
  <c r="AV207" i="18"/>
  <c r="AT207" i="18"/>
  <c r="AR207" i="18"/>
  <c r="AP207" i="18"/>
  <c r="C85" i="32"/>
  <c r="D85" i="32"/>
  <c r="E85" i="32"/>
  <c r="K87" i="32" s="1"/>
  <c r="F85" i="32"/>
  <c r="Q43" i="1"/>
  <c r="Q15" i="1"/>
  <c r="BD206" i="18"/>
  <c r="AZ206" i="18"/>
  <c r="AX206" i="18"/>
  <c r="AV206" i="18"/>
  <c r="AT206" i="18"/>
  <c r="AR206" i="18"/>
  <c r="AP206" i="18"/>
  <c r="Q42" i="1"/>
  <c r="Q41" i="1"/>
  <c r="Q39" i="1"/>
  <c r="Q38" i="1"/>
  <c r="Q37" i="1"/>
  <c r="Q35" i="1"/>
  <c r="Q34" i="1"/>
  <c r="Q33" i="1"/>
  <c r="P47" i="1"/>
  <c r="P46" i="1"/>
  <c r="P45" i="1"/>
  <c r="P43" i="1"/>
  <c r="P42" i="1"/>
  <c r="P41" i="1"/>
  <c r="P39" i="1"/>
  <c r="P38" i="1"/>
  <c r="P37" i="1"/>
  <c r="P35" i="1"/>
  <c r="P34" i="1"/>
  <c r="P33" i="1"/>
  <c r="O47" i="1"/>
  <c r="O46" i="1"/>
  <c r="O45" i="1"/>
  <c r="O43" i="1"/>
  <c r="O42" i="1"/>
  <c r="O41" i="1"/>
  <c r="O39" i="1"/>
  <c r="O38" i="1"/>
  <c r="O37" i="1"/>
  <c r="O35" i="1"/>
  <c r="O34" i="1"/>
  <c r="O33" i="1"/>
  <c r="N47" i="1"/>
  <c r="N46" i="1"/>
  <c r="N48" i="1" s="1"/>
  <c r="N45" i="1"/>
  <c r="N43" i="1"/>
  <c r="N42" i="1"/>
  <c r="N41" i="1"/>
  <c r="N39" i="1"/>
  <c r="N38" i="1"/>
  <c r="N37" i="1"/>
  <c r="N35" i="1"/>
  <c r="N34" i="1"/>
  <c r="N33" i="1"/>
  <c r="M47" i="1"/>
  <c r="M46" i="1"/>
  <c r="M45" i="1"/>
  <c r="M43" i="1"/>
  <c r="M42" i="1"/>
  <c r="M41" i="1"/>
  <c r="M39" i="1"/>
  <c r="M38" i="1"/>
  <c r="M37" i="1"/>
  <c r="M35" i="1"/>
  <c r="M34" i="1"/>
  <c r="M33" i="1"/>
  <c r="L47" i="1"/>
  <c r="L46" i="1"/>
  <c r="L45" i="1"/>
  <c r="L43" i="1"/>
  <c r="L42" i="1"/>
  <c r="L41" i="1"/>
  <c r="L39" i="1"/>
  <c r="L38" i="1"/>
  <c r="L37" i="1"/>
  <c r="L35" i="1"/>
  <c r="L34" i="1"/>
  <c r="L33" i="1"/>
  <c r="Q14" i="1"/>
  <c r="Q13" i="1"/>
  <c r="Q11" i="1"/>
  <c r="Q10" i="1"/>
  <c r="Q9" i="1"/>
  <c r="Q7" i="1"/>
  <c r="Q6" i="1"/>
  <c r="Q5" i="1"/>
  <c r="P19" i="1"/>
  <c r="P18" i="1"/>
  <c r="P17" i="1"/>
  <c r="P15" i="1"/>
  <c r="P14" i="1"/>
  <c r="P13" i="1"/>
  <c r="P11" i="1"/>
  <c r="P10" i="1"/>
  <c r="P9" i="1"/>
  <c r="P7" i="1"/>
  <c r="P6" i="1"/>
  <c r="P5" i="1"/>
  <c r="O19" i="1"/>
  <c r="O18" i="1"/>
  <c r="O20" i="1" s="1"/>
  <c r="O17" i="1"/>
  <c r="O15" i="1"/>
  <c r="O14" i="1"/>
  <c r="O13" i="1"/>
  <c r="O11" i="1"/>
  <c r="O10" i="1"/>
  <c r="O9" i="1"/>
  <c r="O7" i="1"/>
  <c r="O6" i="1"/>
  <c r="O5" i="1"/>
  <c r="N19" i="1"/>
  <c r="N18" i="1"/>
  <c r="N17" i="1"/>
  <c r="N15" i="1"/>
  <c r="N14" i="1"/>
  <c r="N13" i="1"/>
  <c r="N11" i="1"/>
  <c r="N10" i="1"/>
  <c r="N9" i="1"/>
  <c r="N7" i="1"/>
  <c r="N6" i="1"/>
  <c r="N5" i="1"/>
  <c r="M19" i="1"/>
  <c r="M18" i="1"/>
  <c r="M17" i="1"/>
  <c r="M15" i="1"/>
  <c r="M14" i="1"/>
  <c r="M13" i="1"/>
  <c r="M11" i="1"/>
  <c r="M10" i="1"/>
  <c r="M9" i="1"/>
  <c r="M7" i="1"/>
  <c r="M6" i="1"/>
  <c r="M5" i="1"/>
  <c r="L19" i="1"/>
  <c r="L18" i="1"/>
  <c r="L17" i="1"/>
  <c r="L15" i="1"/>
  <c r="L14" i="1"/>
  <c r="L13" i="1"/>
  <c r="L11" i="1"/>
  <c r="L10" i="1"/>
  <c r="L9" i="1"/>
  <c r="L7" i="1"/>
  <c r="L6" i="1"/>
  <c r="L5" i="1"/>
  <c r="BA5" i="7"/>
  <c r="BA11" i="7"/>
  <c r="BA16" i="7"/>
  <c r="BA4" i="7" s="1"/>
  <c r="C5" i="32"/>
  <c r="D5" i="32"/>
  <c r="E5" i="32"/>
  <c r="F5" i="32"/>
  <c r="C6" i="32"/>
  <c r="I7" i="32" s="1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I19" i="32" s="1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I25" i="32" s="1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D75" i="32"/>
  <c r="E75" i="32"/>
  <c r="F75" i="32"/>
  <c r="C76" i="32"/>
  <c r="D76" i="32"/>
  <c r="E76" i="32"/>
  <c r="F76" i="32"/>
  <c r="C77" i="32"/>
  <c r="D77" i="32"/>
  <c r="E77" i="32"/>
  <c r="F77" i="32"/>
  <c r="C78" i="32"/>
  <c r="D78" i="32"/>
  <c r="E78" i="32"/>
  <c r="F78" i="32"/>
  <c r="C79" i="32"/>
  <c r="I80" i="32" s="1"/>
  <c r="D79" i="32"/>
  <c r="E79" i="32"/>
  <c r="F79" i="32"/>
  <c r="C80" i="32"/>
  <c r="D80" i="32"/>
  <c r="E80" i="32"/>
  <c r="F80" i="32"/>
  <c r="C81" i="32"/>
  <c r="D81" i="32"/>
  <c r="E81" i="32"/>
  <c r="F81" i="32"/>
  <c r="C82" i="32"/>
  <c r="D82" i="32"/>
  <c r="E82" i="32"/>
  <c r="F82" i="32"/>
  <c r="C83" i="32"/>
  <c r="D83" i="32"/>
  <c r="E83" i="32"/>
  <c r="F83" i="32"/>
  <c r="C84" i="32"/>
  <c r="D84" i="32"/>
  <c r="J86" i="32" s="1"/>
  <c r="E84" i="32"/>
  <c r="K86" i="32" s="1"/>
  <c r="F84" i="32"/>
  <c r="F4" i="32"/>
  <c r="E4" i="32"/>
  <c r="D4" i="32"/>
  <c r="C4" i="32"/>
  <c r="BD205" i="18"/>
  <c r="AZ205" i="18"/>
  <c r="AX205" i="18"/>
  <c r="AV205" i="18"/>
  <c r="AT205" i="18"/>
  <c r="AR205" i="18"/>
  <c r="AP205" i="18"/>
  <c r="J84" i="27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J81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AG4" i="22"/>
  <c r="AH4" i="22"/>
  <c r="AI4" i="22"/>
  <c r="AJ4" i="22"/>
  <c r="AK4" i="22"/>
  <c r="AG5" i="22"/>
  <c r="AH5" i="22"/>
  <c r="AI5" i="22"/>
  <c r="AJ5" i="22"/>
  <c r="AK5" i="22"/>
  <c r="AG6" i="22"/>
  <c r="AH6" i="22"/>
  <c r="AI6" i="22"/>
  <c r="AJ6" i="22"/>
  <c r="AK6" i="22"/>
  <c r="AG7" i="22"/>
  <c r="AH7" i="22"/>
  <c r="AI7" i="22"/>
  <c r="AJ7" i="22"/>
  <c r="AK7" i="22"/>
  <c r="AG18" i="22"/>
  <c r="AH18" i="22"/>
  <c r="AI18" i="22"/>
  <c r="AJ18" i="22"/>
  <c r="AK18" i="22"/>
  <c r="AG19" i="22"/>
  <c r="AH19" i="22"/>
  <c r="AI19" i="22"/>
  <c r="AJ19" i="22"/>
  <c r="AK19" i="22"/>
  <c r="AG20" i="22"/>
  <c r="AH20" i="22"/>
  <c r="AI20" i="22"/>
  <c r="AJ20" i="22"/>
  <c r="AK20" i="22"/>
  <c r="AG21" i="22"/>
  <c r="AH21" i="22"/>
  <c r="AI21" i="22"/>
  <c r="AJ21" i="22"/>
  <c r="AK21" i="22"/>
  <c r="D5" i="13"/>
  <c r="D4" i="13" s="1"/>
  <c r="J7" i="27"/>
  <c r="Z370" i="10"/>
  <c r="AA370" i="10"/>
  <c r="AB370" i="10"/>
  <c r="AC370" i="10"/>
  <c r="AD370" i="10"/>
  <c r="AE370" i="10"/>
  <c r="AF370" i="10"/>
  <c r="AG370" i="10"/>
  <c r="AH370" i="10"/>
  <c r="AI370" i="10"/>
  <c r="AJ370" i="10"/>
  <c r="AK370" i="10"/>
  <c r="AL370" i="10"/>
  <c r="Z371" i="10"/>
  <c r="Z428" i="10" s="1"/>
  <c r="AA371" i="10"/>
  <c r="AB371" i="10"/>
  <c r="AC371" i="10"/>
  <c r="AD371" i="10"/>
  <c r="AE371" i="10"/>
  <c r="AF371" i="10"/>
  <c r="AG371" i="10"/>
  <c r="AH371" i="10"/>
  <c r="AI371" i="10"/>
  <c r="AJ371" i="10"/>
  <c r="AK371" i="10"/>
  <c r="AL371" i="10"/>
  <c r="Z372" i="10"/>
  <c r="AA372" i="10"/>
  <c r="AA429" i="10" s="1"/>
  <c r="AB372" i="10"/>
  <c r="AC372" i="10"/>
  <c r="AD372" i="10"/>
  <c r="AE372" i="10"/>
  <c r="AF372" i="10"/>
  <c r="AG372" i="10"/>
  <c r="AH372" i="10"/>
  <c r="AI372" i="10"/>
  <c r="AJ372" i="10"/>
  <c r="AK372" i="10"/>
  <c r="AL372" i="10"/>
  <c r="Z373" i="10"/>
  <c r="AA373" i="10"/>
  <c r="AB373" i="10"/>
  <c r="AC373" i="10"/>
  <c r="AD373" i="10"/>
  <c r="AE373" i="10"/>
  <c r="AF373" i="10"/>
  <c r="AG373" i="10"/>
  <c r="AH373" i="10"/>
  <c r="AI373" i="10"/>
  <c r="AJ373" i="10"/>
  <c r="AK373" i="10"/>
  <c r="AL373" i="10"/>
  <c r="AL431" i="10" s="1"/>
  <c r="Z374" i="10"/>
  <c r="AA374" i="10"/>
  <c r="AA431" i="10" s="1"/>
  <c r="AB374" i="10"/>
  <c r="AC374" i="10"/>
  <c r="AD374" i="10"/>
  <c r="AE374" i="10"/>
  <c r="AF374" i="10"/>
  <c r="AG374" i="10"/>
  <c r="AH374" i="10"/>
  <c r="AI374" i="10"/>
  <c r="AJ374" i="10"/>
  <c r="AK374" i="10"/>
  <c r="AL374" i="10"/>
  <c r="Z375" i="10"/>
  <c r="AA375" i="10"/>
  <c r="AB375" i="10"/>
  <c r="AB433" i="10" s="1"/>
  <c r="AC375" i="10"/>
  <c r="AD375" i="10"/>
  <c r="AE375" i="10"/>
  <c r="AF375" i="10"/>
  <c r="AG375" i="10"/>
  <c r="AH375" i="10"/>
  <c r="AI375" i="10"/>
  <c r="AJ375" i="10"/>
  <c r="AK375" i="10"/>
  <c r="AL375" i="10"/>
  <c r="AL432" i="10" s="1"/>
  <c r="Z376" i="10"/>
  <c r="AA376" i="10"/>
  <c r="AB376" i="10"/>
  <c r="AC376" i="10"/>
  <c r="AD376" i="10"/>
  <c r="AE376" i="10"/>
  <c r="AF376" i="10"/>
  <c r="AG376" i="10"/>
  <c r="AH376" i="10"/>
  <c r="AI376" i="10"/>
  <c r="AJ376" i="10"/>
  <c r="AK376" i="10"/>
  <c r="AL376" i="10"/>
  <c r="Z377" i="10"/>
  <c r="Z434" i="10" s="1"/>
  <c r="AA377" i="10"/>
  <c r="AB377" i="10"/>
  <c r="AB434" i="10" s="1"/>
  <c r="AC377" i="10"/>
  <c r="AD377" i="10"/>
  <c r="AE377" i="10"/>
  <c r="AF377" i="10"/>
  <c r="AG377" i="10"/>
  <c r="AH377" i="10"/>
  <c r="AI377" i="10"/>
  <c r="AJ377" i="10"/>
  <c r="AK377" i="10"/>
  <c r="AL377" i="10"/>
  <c r="Z378" i="10"/>
  <c r="P19" i="7" s="1"/>
  <c r="AA378" i="10"/>
  <c r="P15" i="7" s="1"/>
  <c r="AB378" i="10"/>
  <c r="P17" i="7" s="1"/>
  <c r="AC378" i="10"/>
  <c r="P18" i="7" s="1"/>
  <c r="AD378" i="10"/>
  <c r="AE378" i="10"/>
  <c r="AF378" i="10"/>
  <c r="AG378" i="10"/>
  <c r="AH378" i="10"/>
  <c r="AI378" i="10"/>
  <c r="AJ378" i="10"/>
  <c r="AK378" i="10"/>
  <c r="P22" i="7" s="1"/>
  <c r="AL378" i="10"/>
  <c r="Z379" i="10"/>
  <c r="Q19" i="7" s="1"/>
  <c r="AA379" i="10"/>
  <c r="AB379" i="10"/>
  <c r="AC379" i="10"/>
  <c r="Q18" i="7" s="1"/>
  <c r="AD379" i="10"/>
  <c r="AE379" i="10"/>
  <c r="AF379" i="10"/>
  <c r="AG379" i="10"/>
  <c r="AH379" i="10"/>
  <c r="AI379" i="10"/>
  <c r="AJ379" i="10"/>
  <c r="AK379" i="10"/>
  <c r="Q22" i="7" s="1"/>
  <c r="AL379" i="10"/>
  <c r="Z380" i="10"/>
  <c r="R19" i="7" s="1"/>
  <c r="AA380" i="10"/>
  <c r="R15" i="7" s="1"/>
  <c r="AB380" i="10"/>
  <c r="AC380" i="10"/>
  <c r="R18" i="7" s="1"/>
  <c r="AD380" i="10"/>
  <c r="AE380" i="10"/>
  <c r="AF380" i="10"/>
  <c r="AG380" i="10"/>
  <c r="AH380" i="10"/>
  <c r="AI380" i="10"/>
  <c r="AJ380" i="10"/>
  <c r="AK380" i="10"/>
  <c r="R22" i="7" s="1"/>
  <c r="AL380" i="10"/>
  <c r="Z381" i="10"/>
  <c r="S19" i="7" s="1"/>
  <c r="AA381" i="10"/>
  <c r="AB381" i="10"/>
  <c r="AC381" i="10"/>
  <c r="S18" i="7" s="1"/>
  <c r="AD381" i="10"/>
  <c r="AE381" i="10"/>
  <c r="AF381" i="10"/>
  <c r="AG381" i="10"/>
  <c r="AH381" i="10"/>
  <c r="AI381" i="10"/>
  <c r="AJ381" i="10"/>
  <c r="AK381" i="10"/>
  <c r="S22" i="7" s="1"/>
  <c r="AL381" i="10"/>
  <c r="AL438" i="10" s="1"/>
  <c r="Z382" i="10"/>
  <c r="T19" i="7" s="1"/>
  <c r="AA382" i="10"/>
  <c r="T15" i="7" s="1"/>
  <c r="AB382" i="10"/>
  <c r="T17" i="7" s="1"/>
  <c r="AC382" i="10"/>
  <c r="T18" i="7" s="1"/>
  <c r="AD382" i="10"/>
  <c r="AE382" i="10"/>
  <c r="AF382" i="10"/>
  <c r="AG382" i="10"/>
  <c r="AH382" i="10"/>
  <c r="AI382" i="10"/>
  <c r="AJ382" i="10"/>
  <c r="AK382" i="10"/>
  <c r="T22" i="7" s="1"/>
  <c r="AL382" i="10"/>
  <c r="Z383" i="10"/>
  <c r="U19" i="7" s="1"/>
  <c r="AA383" i="10"/>
  <c r="AB383" i="10"/>
  <c r="U17" i="7" s="1"/>
  <c r="AC383" i="10"/>
  <c r="U18" i="7" s="1"/>
  <c r="AD383" i="10"/>
  <c r="AE383" i="10"/>
  <c r="AF383" i="10"/>
  <c r="AG383" i="10"/>
  <c r="AH383" i="10"/>
  <c r="AI383" i="10"/>
  <c r="AJ383" i="10"/>
  <c r="AK383" i="10"/>
  <c r="U22" i="7" s="1"/>
  <c r="AL383" i="10"/>
  <c r="Z384" i="10"/>
  <c r="AA384" i="10"/>
  <c r="AB384" i="10"/>
  <c r="V17" i="7" s="1"/>
  <c r="AC384" i="10"/>
  <c r="V18" i="7" s="1"/>
  <c r="AD384" i="10"/>
  <c r="AE384" i="10"/>
  <c r="AF384" i="10"/>
  <c r="AG384" i="10"/>
  <c r="AH384" i="10"/>
  <c r="AI384" i="10"/>
  <c r="AJ384" i="10"/>
  <c r="AK384" i="10"/>
  <c r="V22" i="7" s="1"/>
  <c r="AL384" i="10"/>
  <c r="Z385" i="10"/>
  <c r="W19" i="7" s="1"/>
  <c r="AA385" i="10"/>
  <c r="AB385" i="10"/>
  <c r="W17" i="7" s="1"/>
  <c r="AC385" i="10"/>
  <c r="W18" i="7" s="1"/>
  <c r="AD385" i="10"/>
  <c r="AE385" i="10"/>
  <c r="AF385" i="10"/>
  <c r="AG385" i="10"/>
  <c r="AH385" i="10"/>
  <c r="AI385" i="10"/>
  <c r="AJ385" i="10"/>
  <c r="AK385" i="10"/>
  <c r="W22" i="7" s="1"/>
  <c r="AL385" i="10"/>
  <c r="Z386" i="10"/>
  <c r="X19" i="7" s="1"/>
  <c r="AA386" i="10"/>
  <c r="X15" i="7" s="1"/>
  <c r="AB386" i="10"/>
  <c r="X17" i="7" s="1"/>
  <c r="AC386" i="10"/>
  <c r="X18" i="7" s="1"/>
  <c r="AD386" i="10"/>
  <c r="AE386" i="10"/>
  <c r="AF386" i="10"/>
  <c r="AG386" i="10"/>
  <c r="AH386" i="10"/>
  <c r="AI386" i="10"/>
  <c r="AJ386" i="10"/>
  <c r="AK386" i="10"/>
  <c r="X22" i="7" s="1"/>
  <c r="AL386" i="10"/>
  <c r="Z387" i="10"/>
  <c r="Y19" i="7" s="1"/>
  <c r="AA387" i="10"/>
  <c r="Y15" i="7" s="1"/>
  <c r="AB387" i="10"/>
  <c r="AC387" i="10"/>
  <c r="Y18" i="7" s="1"/>
  <c r="AD387" i="10"/>
  <c r="AE387" i="10"/>
  <c r="AF387" i="10"/>
  <c r="AG387" i="10"/>
  <c r="AH387" i="10"/>
  <c r="AI387" i="10"/>
  <c r="AJ387" i="10"/>
  <c r="AK387" i="10"/>
  <c r="Y22" i="7" s="1"/>
  <c r="AL387" i="10"/>
  <c r="Z388" i="10"/>
  <c r="Z19" i="7" s="1"/>
  <c r="AA388" i="10"/>
  <c r="AA446" i="10" s="1"/>
  <c r="AB388" i="10"/>
  <c r="Z17" i="7" s="1"/>
  <c r="AC388" i="10"/>
  <c r="Z18" i="7" s="1"/>
  <c r="AD388" i="10"/>
  <c r="AE388" i="10"/>
  <c r="AF388" i="10"/>
  <c r="AG388" i="10"/>
  <c r="AH388" i="10"/>
  <c r="AI388" i="10"/>
  <c r="AJ388" i="10"/>
  <c r="AK388" i="10"/>
  <c r="Z22" i="7" s="1"/>
  <c r="AL388" i="10"/>
  <c r="Z389" i="10"/>
  <c r="AA19" i="7" s="1"/>
  <c r="AA389" i="10"/>
  <c r="AB389" i="10"/>
  <c r="AA17" i="7" s="1"/>
  <c r="AC389" i="10"/>
  <c r="AA18" i="7" s="1"/>
  <c r="AD389" i="10"/>
  <c r="AE389" i="10"/>
  <c r="AF389" i="10"/>
  <c r="AG389" i="10"/>
  <c r="AH389" i="10"/>
  <c r="AI389" i="10"/>
  <c r="AJ389" i="10"/>
  <c r="AK389" i="10"/>
  <c r="AA22" i="7" s="1"/>
  <c r="AL389" i="10"/>
  <c r="AL447" i="10" s="1"/>
  <c r="Z390" i="10"/>
  <c r="AB19" i="7" s="1"/>
  <c r="AA390" i="10"/>
  <c r="AA447" i="10" s="1"/>
  <c r="AB390" i="10"/>
  <c r="AB17" i="7" s="1"/>
  <c r="AC390" i="10"/>
  <c r="AB18" i="7" s="1"/>
  <c r="AD390" i="10"/>
  <c r="AE390" i="10"/>
  <c r="AF390" i="10"/>
  <c r="AG390" i="10"/>
  <c r="AH390" i="10"/>
  <c r="AI390" i="10"/>
  <c r="AJ390" i="10"/>
  <c r="AK390" i="10"/>
  <c r="AB22" i="7" s="1"/>
  <c r="AL390" i="10"/>
  <c r="Z391" i="10"/>
  <c r="AA391" i="10"/>
  <c r="AC15" i="7" s="1"/>
  <c r="AB391" i="10"/>
  <c r="AC17" i="7" s="1"/>
  <c r="AC391" i="10"/>
  <c r="AC18" i="7" s="1"/>
  <c r="AD391" i="10"/>
  <c r="AE391" i="10"/>
  <c r="AF391" i="10"/>
  <c r="AG391" i="10"/>
  <c r="AH391" i="10"/>
  <c r="AI391" i="10"/>
  <c r="AJ391" i="10"/>
  <c r="AK391" i="10"/>
  <c r="AC22" i="7" s="1"/>
  <c r="AL391" i="10"/>
  <c r="AL448" i="10" s="1"/>
  <c r="Z392" i="10"/>
  <c r="AA392" i="10"/>
  <c r="AB392" i="10"/>
  <c r="AD17" i="7" s="1"/>
  <c r="AC392" i="10"/>
  <c r="AD18" i="7" s="1"/>
  <c r="AD392" i="10"/>
  <c r="AE392" i="10"/>
  <c r="AF392" i="10"/>
  <c r="AG392" i="10"/>
  <c r="AH392" i="10"/>
  <c r="AI392" i="10"/>
  <c r="AJ392" i="10"/>
  <c r="AK392" i="10"/>
  <c r="AD22" i="7" s="1"/>
  <c r="AL392" i="10"/>
  <c r="Z393" i="10"/>
  <c r="Z451" i="10" s="1"/>
  <c r="AA393" i="10"/>
  <c r="AE15" i="7" s="1"/>
  <c r="AB393" i="10"/>
  <c r="AB450" i="10" s="1"/>
  <c r="AC393" i="10"/>
  <c r="AE18" i="7" s="1"/>
  <c r="AD393" i="10"/>
  <c r="AE393" i="10"/>
  <c r="AF393" i="10"/>
  <c r="AG393" i="10"/>
  <c r="AH393" i="10"/>
  <c r="AI393" i="10"/>
  <c r="AJ393" i="10"/>
  <c r="AK393" i="10"/>
  <c r="AE22" i="7" s="1"/>
  <c r="AL393" i="10"/>
  <c r="Z394" i="10"/>
  <c r="AA394" i="10"/>
  <c r="AF15" i="7" s="1"/>
  <c r="AB394" i="10"/>
  <c r="AC394" i="10"/>
  <c r="AF18" i="7" s="1"/>
  <c r="AD394" i="10"/>
  <c r="AE394" i="10"/>
  <c r="AF394" i="10"/>
  <c r="AG394" i="10"/>
  <c r="AH394" i="10"/>
  <c r="AI394" i="10"/>
  <c r="AJ394" i="10"/>
  <c r="AK394" i="10"/>
  <c r="AF22" i="7" s="1"/>
  <c r="AL394" i="10"/>
  <c r="Z395" i="10"/>
  <c r="AA395" i="10"/>
  <c r="AB395" i="10"/>
  <c r="AG17" i="7" s="1"/>
  <c r="AC395" i="10"/>
  <c r="AG18" i="7" s="1"/>
  <c r="AD395" i="10"/>
  <c r="AE395" i="10"/>
  <c r="AF395" i="10"/>
  <c r="AG395" i="10"/>
  <c r="AH395" i="10"/>
  <c r="AI395" i="10"/>
  <c r="AJ395" i="10"/>
  <c r="AK395" i="10"/>
  <c r="AG22" i="7" s="1"/>
  <c r="AL395" i="10"/>
  <c r="Z396" i="10"/>
  <c r="AH19" i="7" s="1"/>
  <c r="AA396" i="10"/>
  <c r="AH15" i="7" s="1"/>
  <c r="AB396" i="10"/>
  <c r="AH17" i="7" s="1"/>
  <c r="AC396" i="10"/>
  <c r="AH18" i="7" s="1"/>
  <c r="AD396" i="10"/>
  <c r="AE396" i="10"/>
  <c r="AF396" i="10"/>
  <c r="AG396" i="10"/>
  <c r="AH396" i="10"/>
  <c r="AI396" i="10"/>
  <c r="AJ396" i="10"/>
  <c r="AK396" i="10"/>
  <c r="AH22" i="7" s="1"/>
  <c r="AL396" i="10"/>
  <c r="Z397" i="10"/>
  <c r="AA397" i="10"/>
  <c r="AB397" i="10"/>
  <c r="AI17" i="7" s="1"/>
  <c r="AC397" i="10"/>
  <c r="AI18" i="7" s="1"/>
  <c r="AD397" i="10"/>
  <c r="AE397" i="10"/>
  <c r="AF397" i="10"/>
  <c r="AG397" i="10"/>
  <c r="AH397" i="10"/>
  <c r="AI397" i="10"/>
  <c r="AJ397" i="10"/>
  <c r="AK397" i="10"/>
  <c r="AI22" i="7" s="1"/>
  <c r="AL397" i="10"/>
  <c r="AL454" i="10" s="1"/>
  <c r="Z398" i="10"/>
  <c r="AA398" i="10"/>
  <c r="AB398" i="10"/>
  <c r="AJ17" i="7" s="1"/>
  <c r="AC398" i="10"/>
  <c r="AJ18" i="7" s="1"/>
  <c r="AD398" i="10"/>
  <c r="AE398" i="10"/>
  <c r="AF398" i="10"/>
  <c r="AG398" i="10"/>
  <c r="AH398" i="10"/>
  <c r="AI398" i="10"/>
  <c r="AJ398" i="10"/>
  <c r="AK398" i="10"/>
  <c r="AJ22" i="7" s="1"/>
  <c r="AL398" i="10"/>
  <c r="Z399" i="10"/>
  <c r="AA399" i="10"/>
  <c r="AB399" i="10"/>
  <c r="AK17" i="7" s="1"/>
  <c r="AC399" i="10"/>
  <c r="AK18" i="7" s="1"/>
  <c r="AD399" i="10"/>
  <c r="AE399" i="10"/>
  <c r="AF399" i="10"/>
  <c r="AG399" i="10"/>
  <c r="AH399" i="10"/>
  <c r="AI399" i="10"/>
  <c r="AJ399" i="10"/>
  <c r="AK399" i="10"/>
  <c r="AK22" i="7" s="1"/>
  <c r="AL399" i="10"/>
  <c r="Z400" i="10"/>
  <c r="AL19" i="7" s="1"/>
  <c r="AA400" i="10"/>
  <c r="AB400" i="10"/>
  <c r="AC400" i="10"/>
  <c r="AL18" i="7" s="1"/>
  <c r="AD400" i="10"/>
  <c r="AE400" i="10"/>
  <c r="AF400" i="10"/>
  <c r="AG400" i="10"/>
  <c r="AH400" i="10"/>
  <c r="AI400" i="10"/>
  <c r="AJ400" i="10"/>
  <c r="AK400" i="10"/>
  <c r="AL22" i="7" s="1"/>
  <c r="AL400" i="10"/>
  <c r="Z401" i="10"/>
  <c r="AM19" i="7" s="1"/>
  <c r="AA401" i="10"/>
  <c r="AM15" i="7" s="1"/>
  <c r="AB401" i="10"/>
  <c r="AB458" i="10" s="1"/>
  <c r="AC401" i="10"/>
  <c r="AM18" i="7" s="1"/>
  <c r="AD401" i="10"/>
  <c r="AE401" i="10"/>
  <c r="AF401" i="10"/>
  <c r="AG401" i="10"/>
  <c r="AH401" i="10"/>
  <c r="AI401" i="10"/>
  <c r="AJ401" i="10"/>
  <c r="AK401" i="10"/>
  <c r="AM22" i="7" s="1"/>
  <c r="AL401" i="10"/>
  <c r="Z402" i="10"/>
  <c r="AA402" i="10"/>
  <c r="AB402" i="10"/>
  <c r="AN17" i="7" s="1"/>
  <c r="AC402" i="10"/>
  <c r="AN18" i="7" s="1"/>
  <c r="AD402" i="10"/>
  <c r="AE402" i="10"/>
  <c r="AF402" i="10"/>
  <c r="AG402" i="10"/>
  <c r="AH402" i="10"/>
  <c r="AI402" i="10"/>
  <c r="AJ402" i="10"/>
  <c r="AK402" i="10"/>
  <c r="AK460" i="10" s="1"/>
  <c r="AL402" i="10"/>
  <c r="Z403" i="10"/>
  <c r="AO19" i="7" s="1"/>
  <c r="AA403" i="10"/>
  <c r="AO15" i="7" s="1"/>
  <c r="AB403" i="10"/>
  <c r="AC403" i="10"/>
  <c r="AO18" i="7" s="1"/>
  <c r="AD403" i="10"/>
  <c r="AE403" i="10"/>
  <c r="AF403" i="10"/>
  <c r="AF460" i="10" s="1"/>
  <c r="AG403" i="10"/>
  <c r="AH403" i="10"/>
  <c r="AI403" i="10"/>
  <c r="AJ403" i="10"/>
  <c r="AK403" i="10"/>
  <c r="AO22" i="7" s="1"/>
  <c r="AL403" i="10"/>
  <c r="Z404" i="10"/>
  <c r="AP19" i="7" s="1"/>
  <c r="AA404" i="10"/>
  <c r="AP15" i="7" s="1"/>
  <c r="AB404" i="10"/>
  <c r="AP17" i="7" s="1"/>
  <c r="AC404" i="10"/>
  <c r="AD404" i="10"/>
  <c r="AE404" i="10"/>
  <c r="AF404" i="10"/>
  <c r="AG404" i="10"/>
  <c r="AH404" i="10"/>
  <c r="AI404" i="10"/>
  <c r="AI461" i="10" s="1"/>
  <c r="AJ404" i="10"/>
  <c r="AK404" i="10"/>
  <c r="AL404" i="10"/>
  <c r="Z405" i="10"/>
  <c r="AQ19" i="7" s="1"/>
  <c r="AA405" i="10"/>
  <c r="AQ15" i="7" s="1"/>
  <c r="AB405" i="10"/>
  <c r="AQ17" i="7" s="1"/>
  <c r="AC405" i="10"/>
  <c r="AQ18" i="7" s="1"/>
  <c r="AD405" i="10"/>
  <c r="AD462" i="10" s="1"/>
  <c r="AE405" i="10"/>
  <c r="AF405" i="10"/>
  <c r="AG405" i="10"/>
  <c r="AH405" i="10"/>
  <c r="AI405" i="10"/>
  <c r="AJ405" i="10"/>
  <c r="AK405" i="10"/>
  <c r="AQ22" i="7" s="1"/>
  <c r="AL405" i="10"/>
  <c r="AL462" i="10" s="1"/>
  <c r="Z406" i="10"/>
  <c r="AR19" i="7" s="1"/>
  <c r="AA406" i="10"/>
  <c r="AR15" i="7" s="1"/>
  <c r="AB406" i="10"/>
  <c r="AR17" i="7" s="1"/>
  <c r="AC406" i="10"/>
  <c r="AR18" i="7" s="1"/>
  <c r="AD406" i="10"/>
  <c r="AE406" i="10"/>
  <c r="AF406" i="10"/>
  <c r="AG406" i="10"/>
  <c r="AG463" i="10" s="1"/>
  <c r="AH406" i="10"/>
  <c r="AI406" i="10"/>
  <c r="AJ406" i="10"/>
  <c r="AK406" i="10"/>
  <c r="AR22" i="7" s="1"/>
  <c r="AL406" i="10"/>
  <c r="Z407" i="10"/>
  <c r="AS19" i="7" s="1"/>
  <c r="AA407" i="10"/>
  <c r="AS15" i="7" s="1"/>
  <c r="AB407" i="10"/>
  <c r="AS17" i="7" s="1"/>
  <c r="AC407" i="10"/>
  <c r="AS18" i="7" s="1"/>
  <c r="AD407" i="10"/>
  <c r="AE407" i="10"/>
  <c r="AF407" i="10"/>
  <c r="AG407" i="10"/>
  <c r="AH407" i="10"/>
  <c r="AI407" i="10"/>
  <c r="AJ407" i="10"/>
  <c r="AJ464" i="10" s="1"/>
  <c r="AK407" i="10"/>
  <c r="AS22" i="7" s="1"/>
  <c r="AL407" i="10"/>
  <c r="AL464" i="10" s="1"/>
  <c r="Z408" i="10"/>
  <c r="AT19" i="7" s="1"/>
  <c r="AA408" i="10"/>
  <c r="AT15" i="7" s="1"/>
  <c r="AB408" i="10"/>
  <c r="AT17" i="7" s="1"/>
  <c r="AC408" i="10"/>
  <c r="AD408" i="10"/>
  <c r="AE408" i="10"/>
  <c r="AE465" i="10" s="1"/>
  <c r="AF408" i="10"/>
  <c r="AG408" i="10"/>
  <c r="AG465" i="10" s="1"/>
  <c r="AH408" i="10"/>
  <c r="AI408" i="10"/>
  <c r="AJ408" i="10"/>
  <c r="AK408" i="10"/>
  <c r="AL408" i="10"/>
  <c r="Z409" i="10"/>
  <c r="AU19" i="7" s="1"/>
  <c r="AA409" i="10"/>
  <c r="AU15" i="7" s="1"/>
  <c r="AB409" i="10"/>
  <c r="AU17" i="7" s="1"/>
  <c r="AC409" i="10"/>
  <c r="AU18" i="7" s="1"/>
  <c r="AD409" i="10"/>
  <c r="AE409" i="10"/>
  <c r="AF409" i="10"/>
  <c r="AG409" i="10"/>
  <c r="AH409" i="10"/>
  <c r="AH466" i="10" s="1"/>
  <c r="AI409" i="10"/>
  <c r="AJ409" i="10"/>
  <c r="AK409" i="10"/>
  <c r="AU22" i="7" s="1"/>
  <c r="AL409" i="10"/>
  <c r="Z410" i="10"/>
  <c r="AA410" i="10"/>
  <c r="AB410" i="10"/>
  <c r="AC410" i="10"/>
  <c r="AD410" i="10"/>
  <c r="AE410" i="10"/>
  <c r="AF410" i="10"/>
  <c r="AG410" i="10"/>
  <c r="AH410" i="10"/>
  <c r="AI410" i="10"/>
  <c r="AJ410" i="10"/>
  <c r="AK410" i="10"/>
  <c r="AK468" i="10" s="1"/>
  <c r="AL410" i="10"/>
  <c r="Z411" i="10"/>
  <c r="AA411" i="10"/>
  <c r="AB411" i="10"/>
  <c r="AC411" i="10"/>
  <c r="AD411" i="10"/>
  <c r="AE411" i="10"/>
  <c r="AF411" i="10"/>
  <c r="AG411" i="10"/>
  <c r="AH411" i="10"/>
  <c r="AI411" i="10"/>
  <c r="AJ411" i="10"/>
  <c r="AJ468" i="10" s="1"/>
  <c r="AK411" i="10"/>
  <c r="AL411" i="10"/>
  <c r="Z412" i="10"/>
  <c r="AA412" i="10"/>
  <c r="AB412" i="10"/>
  <c r="AC412" i="10"/>
  <c r="AD412" i="10"/>
  <c r="AE412" i="10"/>
  <c r="AF412" i="10"/>
  <c r="AG412" i="10"/>
  <c r="AH412" i="10"/>
  <c r="AI412" i="10"/>
  <c r="AJ412" i="10"/>
  <c r="AK412" i="10"/>
  <c r="AL412" i="10"/>
  <c r="Z413" i="10"/>
  <c r="AA413" i="10"/>
  <c r="AB413" i="10"/>
  <c r="AC413" i="10"/>
  <c r="AD413" i="10"/>
  <c r="AE413" i="10"/>
  <c r="AF413" i="10"/>
  <c r="AG413" i="10"/>
  <c r="AH413" i="10"/>
  <c r="AI413" i="10"/>
  <c r="AJ413" i="10"/>
  <c r="AK413" i="10"/>
  <c r="AL413" i="10"/>
  <c r="Z414" i="10"/>
  <c r="AA414" i="10"/>
  <c r="AB414" i="10"/>
  <c r="AC414" i="10"/>
  <c r="AD414" i="10"/>
  <c r="AE414" i="10"/>
  <c r="AF414" i="10"/>
  <c r="AG414" i="10"/>
  <c r="AH414" i="10"/>
  <c r="AI414" i="10"/>
  <c r="AJ414" i="10"/>
  <c r="AK414" i="10"/>
  <c r="AL414" i="10"/>
  <c r="Z415" i="10"/>
  <c r="AA415" i="10"/>
  <c r="AB415" i="10"/>
  <c r="AC415" i="10"/>
  <c r="AD415" i="10"/>
  <c r="AE415" i="10"/>
  <c r="AF415" i="10"/>
  <c r="AF473" i="10" s="1"/>
  <c r="AG415" i="10"/>
  <c r="AH415" i="10"/>
  <c r="AI415" i="10"/>
  <c r="AJ415" i="10"/>
  <c r="AK415" i="10"/>
  <c r="AL415" i="10"/>
  <c r="Z416" i="10"/>
  <c r="AA416" i="10"/>
  <c r="AA474" i="10" s="1"/>
  <c r="AB416" i="10"/>
  <c r="AC416" i="10"/>
  <c r="AD416" i="10"/>
  <c r="AD473" i="10" s="1"/>
  <c r="AE416" i="10"/>
  <c r="AE474" i="10" s="1"/>
  <c r="AF416" i="10"/>
  <c r="AG416" i="10"/>
  <c r="AH416" i="10"/>
  <c r="AI416" i="10"/>
  <c r="AJ416" i="10"/>
  <c r="AK416" i="10"/>
  <c r="AL416" i="10"/>
  <c r="Z417" i="10"/>
  <c r="Z474" i="10" s="1"/>
  <c r="AA417" i="10"/>
  <c r="AB417" i="10"/>
  <c r="AC417" i="10"/>
  <c r="AD417" i="10"/>
  <c r="AD475" i="10" s="1"/>
  <c r="AE417" i="10"/>
  <c r="AF417" i="10"/>
  <c r="AG417" i="10"/>
  <c r="AG474" i="10" s="1"/>
  <c r="AH417" i="10"/>
  <c r="AI417" i="10"/>
  <c r="AJ417" i="10"/>
  <c r="AK417" i="10"/>
  <c r="AL417" i="10"/>
  <c r="Z418" i="10"/>
  <c r="AA418" i="10"/>
  <c r="AB418" i="10"/>
  <c r="AC418" i="10"/>
  <c r="AC476" i="10" s="1"/>
  <c r="AD418" i="10"/>
  <c r="AE418" i="10"/>
  <c r="AF418" i="10"/>
  <c r="AG418" i="10"/>
  <c r="AH418" i="10"/>
  <c r="AI418" i="10"/>
  <c r="AJ418" i="10"/>
  <c r="AJ475" i="10" s="1"/>
  <c r="AK418" i="10"/>
  <c r="AL418" i="10"/>
  <c r="Z419" i="10"/>
  <c r="AA419" i="10"/>
  <c r="AB419" i="10"/>
  <c r="AC419" i="10"/>
  <c r="AD419" i="10"/>
  <c r="AE419" i="10"/>
  <c r="AE476" i="10" s="1"/>
  <c r="AF419" i="10"/>
  <c r="AF477" i="10" s="1"/>
  <c r="AG419" i="10"/>
  <c r="AH419" i="10"/>
  <c r="AI419" i="10"/>
  <c r="AJ419" i="10"/>
  <c r="AK419" i="10"/>
  <c r="AL419" i="10"/>
  <c r="Z420" i="10"/>
  <c r="AA420" i="10"/>
  <c r="AB420" i="10"/>
  <c r="AC420" i="10"/>
  <c r="AD420" i="10"/>
  <c r="AE420" i="10"/>
  <c r="AE478" i="10" s="1"/>
  <c r="AF420" i="10"/>
  <c r="AG420" i="10"/>
  <c r="AH420" i="10"/>
  <c r="AI420" i="10"/>
  <c r="AJ420" i="10"/>
  <c r="AK420" i="10"/>
  <c r="AL420" i="10"/>
  <c r="Z421" i="10"/>
  <c r="AA421" i="10"/>
  <c r="AB421" i="10"/>
  <c r="AC421" i="10"/>
  <c r="AD421" i="10"/>
  <c r="AD479" i="10" s="1"/>
  <c r="AE421" i="10"/>
  <c r="AF421" i="10"/>
  <c r="AG421" i="10"/>
  <c r="AH421" i="10"/>
  <c r="AI421" i="10"/>
  <c r="AJ421" i="10"/>
  <c r="AK421" i="10"/>
  <c r="AL421" i="10"/>
  <c r="Z422" i="10"/>
  <c r="AA422" i="10"/>
  <c r="AB422" i="10"/>
  <c r="AC422" i="10"/>
  <c r="AC479" i="10" s="1"/>
  <c r="AD422" i="10"/>
  <c r="AE422" i="10"/>
  <c r="AF422" i="10"/>
  <c r="AF479" i="10" s="1"/>
  <c r="AG422" i="10"/>
  <c r="AH422" i="10"/>
  <c r="AI422" i="10"/>
  <c r="AJ422" i="10"/>
  <c r="AK422" i="10"/>
  <c r="AL422" i="10"/>
  <c r="Z423" i="10"/>
  <c r="AA423" i="10"/>
  <c r="AB423" i="10"/>
  <c r="AC423" i="10"/>
  <c r="AD423" i="10"/>
  <c r="AD480" i="10" s="1"/>
  <c r="AE423" i="10"/>
  <c r="AF423" i="10"/>
  <c r="AF481" i="10" s="1"/>
  <c r="AG423" i="10"/>
  <c r="AH423" i="10"/>
  <c r="AI423" i="10"/>
  <c r="AI480" i="10" s="1"/>
  <c r="AJ423" i="10"/>
  <c r="AK423" i="10"/>
  <c r="AL423" i="10"/>
  <c r="AL480" i="10" s="1"/>
  <c r="Z424" i="10"/>
  <c r="AA424" i="10"/>
  <c r="AA482" i="10" s="1"/>
  <c r="AB424" i="10"/>
  <c r="AC424" i="10"/>
  <c r="AD424" i="10"/>
  <c r="AD481" i="10" s="1"/>
  <c r="AE424" i="10"/>
  <c r="AE482" i="10" s="1"/>
  <c r="AF424" i="10"/>
  <c r="AG424" i="10"/>
  <c r="AH424" i="10"/>
  <c r="AI424" i="10"/>
  <c r="AJ424" i="10"/>
  <c r="AK424" i="10"/>
  <c r="AL424" i="10"/>
  <c r="Z425" i="10"/>
  <c r="Z482" i="10" s="1"/>
  <c r="AA425" i="10"/>
  <c r="AB425" i="10"/>
  <c r="AC425" i="10"/>
  <c r="AD425" i="10"/>
  <c r="AD482" i="10" s="1"/>
  <c r="AE425" i="10"/>
  <c r="AF425" i="10"/>
  <c r="AF482" i="10" s="1"/>
  <c r="AG425" i="10"/>
  <c r="AH425" i="10"/>
  <c r="AH482" i="10" s="1"/>
  <c r="AI425" i="10"/>
  <c r="AJ425" i="10"/>
  <c r="AJ482" i="10" s="1"/>
  <c r="AK425" i="10"/>
  <c r="AL425" i="10"/>
  <c r="AL482" i="10" s="1"/>
  <c r="AG537" i="22"/>
  <c r="AH537" i="22"/>
  <c r="AI537" i="22"/>
  <c r="AJ537" i="22"/>
  <c r="AK537" i="22"/>
  <c r="AL537" i="22"/>
  <c r="AG538" i="22"/>
  <c r="AH538" i="22"/>
  <c r="AI538" i="22"/>
  <c r="AJ538" i="22"/>
  <c r="AK538" i="22"/>
  <c r="AL538" i="22"/>
  <c r="AG539" i="22"/>
  <c r="AH539" i="22"/>
  <c r="AI539" i="22"/>
  <c r="AJ539" i="22"/>
  <c r="AK539" i="22"/>
  <c r="AL539" i="22"/>
  <c r="AG540" i="22"/>
  <c r="AH540" i="22"/>
  <c r="AI540" i="22"/>
  <c r="AJ540" i="22"/>
  <c r="AK540" i="22"/>
  <c r="AL540" i="22"/>
  <c r="AG541" i="22"/>
  <c r="AH541" i="22"/>
  <c r="AH484" i="22" s="1"/>
  <c r="AI541" i="22"/>
  <c r="AJ541" i="22"/>
  <c r="AK541" i="22"/>
  <c r="AL541" i="22"/>
  <c r="AG542" i="22"/>
  <c r="AG485" i="22" s="1"/>
  <c r="AH542" i="22"/>
  <c r="AI542" i="22"/>
  <c r="AI485" i="22" s="1"/>
  <c r="AJ542" i="22"/>
  <c r="AJ485" i="22" s="1"/>
  <c r="AK542" i="22"/>
  <c r="AK485" i="22" s="1"/>
  <c r="AL542" i="22"/>
  <c r="AG543" i="22"/>
  <c r="AG486" i="22" s="1"/>
  <c r="AH543" i="22"/>
  <c r="AH486" i="22" s="1"/>
  <c r="AI543" i="22"/>
  <c r="AJ543" i="22"/>
  <c r="AK543" i="22"/>
  <c r="AK486" i="22" s="1"/>
  <c r="AL543" i="22"/>
  <c r="AG544" i="22"/>
  <c r="AH544" i="22"/>
  <c r="AI544" i="22"/>
  <c r="AI487" i="22" s="1"/>
  <c r="AJ544" i="22"/>
  <c r="AJ487" i="22" s="1"/>
  <c r="AK544" i="22"/>
  <c r="AK487" i="22" s="1"/>
  <c r="AL544" i="22"/>
  <c r="AG545" i="22"/>
  <c r="AG488" i="22" s="1"/>
  <c r="AH545" i="22"/>
  <c r="AH488" i="22" s="1"/>
  <c r="AI545" i="22"/>
  <c r="AJ545" i="22"/>
  <c r="AK545" i="22"/>
  <c r="AK488" i="22" s="1"/>
  <c r="AL545" i="22"/>
  <c r="AG546" i="22"/>
  <c r="AG489" i="22" s="1"/>
  <c r="AH546" i="22"/>
  <c r="AI546" i="22"/>
  <c r="AJ546" i="22"/>
  <c r="AJ489" i="22" s="1"/>
  <c r="AK546" i="22"/>
  <c r="AK489" i="22" s="1"/>
  <c r="AL546" i="22"/>
  <c r="AG547" i="22"/>
  <c r="AH547" i="22"/>
  <c r="AI547" i="22"/>
  <c r="AJ547" i="22"/>
  <c r="AK547" i="22"/>
  <c r="AK490" i="22" s="1"/>
  <c r="AL547" i="22"/>
  <c r="AL490" i="22" s="1"/>
  <c r="AG548" i="22"/>
  <c r="AG491" i="22" s="1"/>
  <c r="AH548" i="22"/>
  <c r="AI548" i="22"/>
  <c r="AJ548" i="22"/>
  <c r="AJ491" i="22" s="1"/>
  <c r="AK548" i="22"/>
  <c r="AL548" i="22"/>
  <c r="AG549" i="22"/>
  <c r="AG492" i="22" s="1"/>
  <c r="AH549" i="22"/>
  <c r="AH492" i="22" s="1"/>
  <c r="AI549" i="22"/>
  <c r="AJ549" i="22"/>
  <c r="AK549" i="22"/>
  <c r="AK492" i="22" s="1"/>
  <c r="AL549" i="22"/>
  <c r="AL492" i="22" s="1"/>
  <c r="AG550" i="22"/>
  <c r="AH550" i="22"/>
  <c r="AI550" i="22"/>
  <c r="AI493" i="22" s="1"/>
  <c r="AJ550" i="22"/>
  <c r="AK550" i="22"/>
  <c r="AL550" i="22"/>
  <c r="AL493" i="22" s="1"/>
  <c r="AG551" i="22"/>
  <c r="AH551" i="22"/>
  <c r="AI551" i="22"/>
  <c r="AJ551" i="22"/>
  <c r="AJ494" i="22" s="1"/>
  <c r="AK551" i="22"/>
  <c r="AK494" i="22" s="1"/>
  <c r="AL551" i="22"/>
  <c r="AL494" i="22" s="1"/>
  <c r="AG552" i="22"/>
  <c r="AG495" i="22" s="1"/>
  <c r="AH552" i="22"/>
  <c r="AI552" i="22"/>
  <c r="AJ552" i="22"/>
  <c r="AJ495" i="22" s="1"/>
  <c r="AK552" i="22"/>
  <c r="AL552" i="22"/>
  <c r="AG553" i="22"/>
  <c r="AG496" i="22" s="1"/>
  <c r="AH553" i="22"/>
  <c r="AH496" i="22" s="1"/>
  <c r="AI553" i="22"/>
  <c r="AJ553" i="22"/>
  <c r="AJ496" i="22" s="1"/>
  <c r="AK553" i="22"/>
  <c r="AL553" i="22"/>
  <c r="AL496" i="22" s="1"/>
  <c r="AG554" i="22"/>
  <c r="AH554" i="22"/>
  <c r="AI554" i="22"/>
  <c r="AI497" i="22" s="1"/>
  <c r="AJ554" i="22"/>
  <c r="AJ497" i="22" s="1"/>
  <c r="AK554" i="22"/>
  <c r="AK497" i="22" s="1"/>
  <c r="AL554" i="22"/>
  <c r="AG555" i="22"/>
  <c r="AG498" i="22" s="1"/>
  <c r="AH555" i="22"/>
  <c r="AH498" i="22" s="1"/>
  <c r="AI555" i="22"/>
  <c r="AJ555" i="22"/>
  <c r="AK555" i="22"/>
  <c r="AK498" i="22" s="1"/>
  <c r="AL555" i="22"/>
  <c r="AL498" i="22" s="1"/>
  <c r="AG556" i="22"/>
  <c r="AH556" i="22"/>
  <c r="AI556" i="22"/>
  <c r="AJ556" i="22"/>
  <c r="AJ499" i="22" s="1"/>
  <c r="AK556" i="22"/>
  <c r="AL556" i="22"/>
  <c r="AL499" i="22" s="1"/>
  <c r="AG557" i="22"/>
  <c r="AG500" i="22" s="1"/>
  <c r="AH557" i="22"/>
  <c r="AH500" i="22" s="1"/>
  <c r="AI557" i="22"/>
  <c r="AI500" i="22" s="1"/>
  <c r="AJ557" i="22"/>
  <c r="AK557" i="22"/>
  <c r="AL557" i="22"/>
  <c r="AL500" i="22" s="1"/>
  <c r="AG558" i="22"/>
  <c r="AH558" i="22"/>
  <c r="AI558" i="22"/>
  <c r="AI501" i="22" s="1"/>
  <c r="AJ558" i="22"/>
  <c r="AJ501" i="22" s="1"/>
  <c r="AK558" i="22"/>
  <c r="AL558" i="22"/>
  <c r="AG559" i="22"/>
  <c r="AG502" i="22" s="1"/>
  <c r="AH559" i="22"/>
  <c r="AH502" i="22" s="1"/>
  <c r="AI559" i="22"/>
  <c r="AJ559" i="22"/>
  <c r="AK559" i="22"/>
  <c r="AK502" i="22" s="1"/>
  <c r="AL559" i="22"/>
  <c r="AL502" i="22" s="1"/>
  <c r="AG560" i="22"/>
  <c r="AH560" i="22"/>
  <c r="AI560" i="22"/>
  <c r="AJ560" i="22"/>
  <c r="AK560" i="22"/>
  <c r="AL560" i="22"/>
  <c r="AG561" i="22"/>
  <c r="AH561" i="22"/>
  <c r="AH504" i="22" s="1"/>
  <c r="AI561" i="22"/>
  <c r="AI504" i="22" s="1"/>
  <c r="AJ561" i="22"/>
  <c r="AK561" i="22"/>
  <c r="AL561" i="22"/>
  <c r="AL504" i="22" s="1"/>
  <c r="AG562" i="22"/>
  <c r="AH562" i="22"/>
  <c r="AI562" i="22"/>
  <c r="AJ562" i="22"/>
  <c r="AJ505" i="22" s="1"/>
  <c r="AK562" i="22"/>
  <c r="AL562" i="22"/>
  <c r="AG563" i="22"/>
  <c r="AG506" i="22" s="1"/>
  <c r="AH563" i="22"/>
  <c r="AH506" i="22" s="1"/>
  <c r="AI563" i="22"/>
  <c r="AJ563" i="22"/>
  <c r="AK563" i="22"/>
  <c r="AL563" i="22"/>
  <c r="AL506" i="22" s="1"/>
  <c r="AG564" i="22"/>
  <c r="AH564" i="22"/>
  <c r="AI564" i="22"/>
  <c r="AJ564" i="22"/>
  <c r="AJ507" i="22" s="1"/>
  <c r="AK564" i="22"/>
  <c r="AL564" i="22"/>
  <c r="AG565" i="22"/>
  <c r="AH565" i="22"/>
  <c r="AH508" i="22" s="1"/>
  <c r="AI565" i="22"/>
  <c r="AJ565" i="22"/>
  <c r="AJ508" i="22" s="1"/>
  <c r="AK565" i="22"/>
  <c r="AL565" i="22"/>
  <c r="AL508" i="22" s="1"/>
  <c r="AG566" i="22"/>
  <c r="AH566" i="22"/>
  <c r="AH509" i="22" s="1"/>
  <c r="AI566" i="22"/>
  <c r="AI509" i="22" s="1"/>
  <c r="AJ566" i="22"/>
  <c r="AJ509" i="22" s="1"/>
  <c r="AK566" i="22"/>
  <c r="AK509" i="22" s="1"/>
  <c r="AL566" i="22"/>
  <c r="AL509" i="22" s="1"/>
  <c r="AG567" i="22"/>
  <c r="AG510" i="22" s="1"/>
  <c r="AH567" i="22"/>
  <c r="AI567" i="22"/>
  <c r="AI510" i="22" s="1"/>
  <c r="AJ567" i="22"/>
  <c r="AJ510" i="22" s="1"/>
  <c r="AK567" i="22"/>
  <c r="AK510" i="22" s="1"/>
  <c r="AL567" i="22"/>
  <c r="AL510" i="22" s="1"/>
  <c r="AG568" i="22"/>
  <c r="AH568" i="22"/>
  <c r="AH511" i="22" s="1"/>
  <c r="AI568" i="22"/>
  <c r="AJ568" i="22"/>
  <c r="AJ511" i="22" s="1"/>
  <c r="AK568" i="22"/>
  <c r="AK511" i="22" s="1"/>
  <c r="AL568" i="22"/>
  <c r="AL511" i="22" s="1"/>
  <c r="AG569" i="22"/>
  <c r="AG512" i="22" s="1"/>
  <c r="AH569" i="22"/>
  <c r="AI569" i="22"/>
  <c r="AI512" i="22" s="1"/>
  <c r="AJ569" i="22"/>
  <c r="AJ512" i="22" s="1"/>
  <c r="AK569" i="22"/>
  <c r="AL569" i="22"/>
  <c r="AL512" i="22" s="1"/>
  <c r="AG570" i="22"/>
  <c r="AH570" i="22"/>
  <c r="AH513" i="22" s="1"/>
  <c r="AI570" i="22"/>
  <c r="AJ570" i="22"/>
  <c r="AK570" i="22"/>
  <c r="AL570" i="22"/>
  <c r="AG571" i="22"/>
  <c r="AH571" i="22"/>
  <c r="AH514" i="22" s="1"/>
  <c r="AI571" i="22"/>
  <c r="AI514" i="22" s="1"/>
  <c r="AJ571" i="22"/>
  <c r="AK571" i="22"/>
  <c r="AL571" i="22"/>
  <c r="AG572" i="22"/>
  <c r="AH572" i="22"/>
  <c r="AI572" i="22"/>
  <c r="AJ572" i="22"/>
  <c r="AK572" i="22"/>
  <c r="AL572" i="22"/>
  <c r="AG573" i="22"/>
  <c r="AH573" i="22"/>
  <c r="AH516" i="22" s="1"/>
  <c r="AI573" i="22"/>
  <c r="AJ573" i="22"/>
  <c r="AK573" i="22"/>
  <c r="AL573" i="22"/>
  <c r="AL516" i="22" s="1"/>
  <c r="AG574" i="22"/>
  <c r="AH574" i="22"/>
  <c r="AI574" i="22"/>
  <c r="AJ574" i="22"/>
  <c r="AK574" i="22"/>
  <c r="AK521" i="22" s="1"/>
  <c r="AL574" i="22"/>
  <c r="AG575" i="22"/>
  <c r="AG518" i="22" s="1"/>
  <c r="AH575" i="22"/>
  <c r="AI575" i="22"/>
  <c r="AJ575" i="22"/>
  <c r="AK575" i="22"/>
  <c r="AL575" i="22"/>
  <c r="AL518" i="22" s="1"/>
  <c r="AG576" i="22"/>
  <c r="AH576" i="22"/>
  <c r="AI576" i="22"/>
  <c r="AI519" i="22" s="1"/>
  <c r="AJ576" i="22"/>
  <c r="AK576" i="22"/>
  <c r="AL576" i="22"/>
  <c r="AG577" i="22"/>
  <c r="AG520" i="22" s="1"/>
  <c r="AH577" i="22"/>
  <c r="AH520" i="22" s="1"/>
  <c r="AI577" i="22"/>
  <c r="AJ577" i="22"/>
  <c r="AJ520" i="22" s="1"/>
  <c r="AK577" i="22"/>
  <c r="AK520" i="22" s="1"/>
  <c r="AL577" i="22"/>
  <c r="AG578" i="22"/>
  <c r="AH578" i="22"/>
  <c r="AH521" i="22" s="1"/>
  <c r="AI578" i="22"/>
  <c r="AJ578" i="22"/>
  <c r="AJ521" i="22" s="1"/>
  <c r="AK578" i="22"/>
  <c r="AL578" i="22"/>
  <c r="AG579" i="22"/>
  <c r="AH579" i="22"/>
  <c r="AI579" i="22"/>
  <c r="AJ579" i="22"/>
  <c r="AK579" i="22"/>
  <c r="AL579" i="22"/>
  <c r="AG580" i="22"/>
  <c r="AG523" i="22" s="1"/>
  <c r="AH580" i="22"/>
  <c r="AI580" i="22"/>
  <c r="AJ580" i="22"/>
  <c r="AK580" i="22"/>
  <c r="AL580" i="22"/>
  <c r="AG581" i="22"/>
  <c r="AH581" i="22"/>
  <c r="AI581" i="22"/>
  <c r="AI524" i="22" s="1"/>
  <c r="AJ581" i="22"/>
  <c r="AK581" i="22"/>
  <c r="AL581" i="22"/>
  <c r="AG582" i="22"/>
  <c r="AH582" i="22"/>
  <c r="AI582" i="22"/>
  <c r="AJ582" i="22"/>
  <c r="AK582" i="22"/>
  <c r="AK529" i="22" s="1"/>
  <c r="AL582" i="22"/>
  <c r="AG583" i="22"/>
  <c r="AH583" i="22"/>
  <c r="AH526" i="22" s="1"/>
  <c r="AI583" i="22"/>
  <c r="AJ583" i="22"/>
  <c r="AK583" i="22"/>
  <c r="AL583" i="22"/>
  <c r="AG584" i="22"/>
  <c r="AG531" i="22" s="1"/>
  <c r="AH584" i="22"/>
  <c r="AI584" i="22"/>
  <c r="AI527" i="22" s="1"/>
  <c r="AJ584" i="22"/>
  <c r="AK584" i="22"/>
  <c r="AL584" i="22"/>
  <c r="AG585" i="22"/>
  <c r="AH585" i="22"/>
  <c r="AI585" i="22"/>
  <c r="AJ585" i="22"/>
  <c r="AK585" i="22"/>
  <c r="AL585" i="22"/>
  <c r="AL528" i="22" s="1"/>
  <c r="AG586" i="22"/>
  <c r="AH586" i="22"/>
  <c r="AI586" i="22"/>
  <c r="AJ586" i="22"/>
  <c r="AK586" i="22"/>
  <c r="AL586" i="22"/>
  <c r="AG587" i="22"/>
  <c r="AH587" i="22"/>
  <c r="AI587" i="22"/>
  <c r="AJ587" i="22"/>
  <c r="AK587" i="22"/>
  <c r="AL587" i="22"/>
  <c r="AG588" i="22"/>
  <c r="AH588" i="22"/>
  <c r="AI588" i="22"/>
  <c r="AJ588" i="22"/>
  <c r="AJ531" i="22" s="1"/>
  <c r="AK588" i="22"/>
  <c r="AL588" i="22"/>
  <c r="AG589" i="22"/>
  <c r="AG532" i="22" s="1"/>
  <c r="AH589" i="22"/>
  <c r="AH532" i="22" s="1"/>
  <c r="AI589" i="22"/>
  <c r="AJ589" i="22"/>
  <c r="AK589" i="22"/>
  <c r="AL589" i="22"/>
  <c r="AL532" i="22" s="1"/>
  <c r="AG590" i="22"/>
  <c r="AH590" i="22"/>
  <c r="AI590" i="22"/>
  <c r="AJ590" i="22"/>
  <c r="AK590" i="22"/>
  <c r="AK533" i="22" s="1"/>
  <c r="AL590" i="22"/>
  <c r="AG591" i="22"/>
  <c r="AH591" i="22"/>
  <c r="AI591" i="22"/>
  <c r="AI534" i="22" s="1"/>
  <c r="AJ591" i="22"/>
  <c r="AJ534" i="22" s="1"/>
  <c r="AK591" i="22"/>
  <c r="AL591" i="22"/>
  <c r="AG592" i="22"/>
  <c r="AG535" i="22" s="1"/>
  <c r="AH592" i="22"/>
  <c r="AH535" i="22" s="1"/>
  <c r="AI592" i="22"/>
  <c r="AJ592" i="22"/>
  <c r="AK592" i="22"/>
  <c r="AK535" i="22" s="1"/>
  <c r="AL592" i="22"/>
  <c r="AL535" i="22" s="1"/>
  <c r="AC447" i="22"/>
  <c r="AC448" i="22"/>
  <c r="AC449" i="22"/>
  <c r="AC450" i="22"/>
  <c r="AC451" i="22"/>
  <c r="AC452" i="22"/>
  <c r="AC453" i="22"/>
  <c r="AC454" i="22"/>
  <c r="AC455" i="22"/>
  <c r="AC456" i="22"/>
  <c r="AC503" i="22"/>
  <c r="AC504" i="22"/>
  <c r="AC505" i="22"/>
  <c r="AC506" i="22"/>
  <c r="AC507" i="22"/>
  <c r="AC508" i="22"/>
  <c r="AC509" i="22"/>
  <c r="AG528" i="22"/>
  <c r="AG370" i="22"/>
  <c r="AH370" i="22"/>
  <c r="AI370" i="22"/>
  <c r="AJ370" i="22"/>
  <c r="AK370" i="22"/>
  <c r="AL370" i="22"/>
  <c r="AG371" i="22"/>
  <c r="AH371" i="22"/>
  <c r="AI371" i="22"/>
  <c r="AJ371" i="22"/>
  <c r="AK371" i="22"/>
  <c r="AL371" i="22"/>
  <c r="AG372" i="22"/>
  <c r="AH372" i="22"/>
  <c r="AI372" i="22"/>
  <c r="AJ372" i="22"/>
  <c r="AK372" i="22"/>
  <c r="AL372" i="22"/>
  <c r="AG373" i="22"/>
  <c r="AH373" i="22"/>
  <c r="AI373" i="22"/>
  <c r="AI430" i="22" s="1"/>
  <c r="AJ373" i="22"/>
  <c r="AK373" i="22"/>
  <c r="AL373" i="22"/>
  <c r="AG374" i="22"/>
  <c r="AH374" i="22"/>
  <c r="AI374" i="22"/>
  <c r="AJ374" i="22"/>
  <c r="AK374" i="22"/>
  <c r="AL374" i="22"/>
  <c r="AG375" i="22"/>
  <c r="AH375" i="22"/>
  <c r="AI375" i="22"/>
  <c r="AJ375" i="22"/>
  <c r="AK375" i="22"/>
  <c r="AL375" i="22"/>
  <c r="AG376" i="22"/>
  <c r="AH376" i="22"/>
  <c r="AI376" i="22"/>
  <c r="AJ376" i="22"/>
  <c r="AK376" i="22"/>
  <c r="AL376" i="22"/>
  <c r="AG377" i="22"/>
  <c r="AH377" i="22"/>
  <c r="AI377" i="22"/>
  <c r="AI434" i="22" s="1"/>
  <c r="AJ377" i="22"/>
  <c r="AK377" i="22"/>
  <c r="AL377" i="22"/>
  <c r="AG378" i="22"/>
  <c r="AH378" i="22"/>
  <c r="AI378" i="22"/>
  <c r="AJ378" i="22"/>
  <c r="AK378" i="22"/>
  <c r="AL378" i="22"/>
  <c r="AG379" i="22"/>
  <c r="AH379" i="22"/>
  <c r="AI379" i="22"/>
  <c r="AJ379" i="22"/>
  <c r="AK379" i="22"/>
  <c r="AL379" i="22"/>
  <c r="AG380" i="22"/>
  <c r="AH380" i="22"/>
  <c r="AI380" i="22"/>
  <c r="AJ380" i="22"/>
  <c r="AK380" i="22"/>
  <c r="AL380" i="22"/>
  <c r="AG381" i="22"/>
  <c r="AH381" i="22"/>
  <c r="AI381" i="22"/>
  <c r="AJ381" i="22"/>
  <c r="AK381" i="22"/>
  <c r="AL381" i="22"/>
  <c r="AG382" i="22"/>
  <c r="AG440" i="22" s="1"/>
  <c r="AH382" i="22"/>
  <c r="AI382" i="22"/>
  <c r="AJ382" i="22"/>
  <c r="AK382" i="22"/>
  <c r="AL382" i="22"/>
  <c r="AG383" i="22"/>
  <c r="AH383" i="22"/>
  <c r="AI383" i="22"/>
  <c r="AI441" i="22" s="1"/>
  <c r="AJ383" i="22"/>
  <c r="AK383" i="22"/>
  <c r="AL383" i="22"/>
  <c r="AG384" i="22"/>
  <c r="AH384" i="22"/>
  <c r="AI384" i="22"/>
  <c r="AJ384" i="22"/>
  <c r="AK384" i="22"/>
  <c r="AL384" i="22"/>
  <c r="AG385" i="22"/>
  <c r="AH385" i="22"/>
  <c r="AI385" i="22"/>
  <c r="AJ385" i="22"/>
  <c r="AK385" i="22"/>
  <c r="AL385" i="22"/>
  <c r="AG386" i="22"/>
  <c r="AH386" i="22"/>
  <c r="AI386" i="22"/>
  <c r="AJ386" i="22"/>
  <c r="AK386" i="22"/>
  <c r="AL386" i="22"/>
  <c r="AG387" i="22"/>
  <c r="AH387" i="22"/>
  <c r="AI387" i="22"/>
  <c r="AJ387" i="22"/>
  <c r="AK387" i="22"/>
  <c r="AL387" i="22"/>
  <c r="AG388" i="22"/>
  <c r="AG445" i="22" s="1"/>
  <c r="AH388" i="22"/>
  <c r="AI388" i="22"/>
  <c r="AJ388" i="22"/>
  <c r="AK388" i="22"/>
  <c r="AL388" i="22"/>
  <c r="AG389" i="22"/>
  <c r="AH389" i="22"/>
  <c r="AI389" i="22"/>
  <c r="AJ389" i="22"/>
  <c r="AK389" i="22"/>
  <c r="AL389" i="22"/>
  <c r="AG390" i="22"/>
  <c r="AG448" i="22" s="1"/>
  <c r="AH390" i="22"/>
  <c r="AI390" i="22"/>
  <c r="AJ390" i="22"/>
  <c r="AK390" i="22"/>
  <c r="AL390" i="22"/>
  <c r="AG391" i="22"/>
  <c r="AH391" i="22"/>
  <c r="AI391" i="22"/>
  <c r="AI449" i="22" s="1"/>
  <c r="AJ391" i="22"/>
  <c r="AK391" i="22"/>
  <c r="AL391" i="22"/>
  <c r="AG392" i="22"/>
  <c r="AH392" i="22"/>
  <c r="AI392" i="22"/>
  <c r="AJ392" i="22"/>
  <c r="AK392" i="22"/>
  <c r="AL392" i="22"/>
  <c r="AG393" i="22"/>
  <c r="AH393" i="22"/>
  <c r="AI393" i="22"/>
  <c r="AI450" i="22" s="1"/>
  <c r="AJ393" i="22"/>
  <c r="AK393" i="22"/>
  <c r="AL393" i="22"/>
  <c r="AG394" i="22"/>
  <c r="AG452" i="22" s="1"/>
  <c r="AH394" i="22"/>
  <c r="AI394" i="22"/>
  <c r="AJ394" i="22"/>
  <c r="AK394" i="22"/>
  <c r="AL394" i="22"/>
  <c r="AG395" i="22"/>
  <c r="AH395" i="22"/>
  <c r="AI395" i="22"/>
  <c r="AJ395" i="22"/>
  <c r="AK395" i="22"/>
  <c r="AL395" i="22"/>
  <c r="AG396" i="22"/>
  <c r="AH396" i="22"/>
  <c r="AI396" i="22"/>
  <c r="AJ396" i="22"/>
  <c r="AK396" i="22"/>
  <c r="AL396" i="22"/>
  <c r="AG397" i="22"/>
  <c r="AH397" i="22"/>
  <c r="AI397" i="22"/>
  <c r="AJ397" i="22"/>
  <c r="AK397" i="22"/>
  <c r="AL397" i="22"/>
  <c r="AG398" i="22"/>
  <c r="AG456" i="22" s="1"/>
  <c r="AH398" i="22"/>
  <c r="AI398" i="22"/>
  <c r="AJ398" i="22"/>
  <c r="AK398" i="22"/>
  <c r="AL398" i="22"/>
  <c r="AG399" i="22"/>
  <c r="AH399" i="22"/>
  <c r="AI399" i="22"/>
  <c r="AJ399" i="22"/>
  <c r="AK399" i="22"/>
  <c r="AL399" i="22"/>
  <c r="AG400" i="22"/>
  <c r="AG457" i="22" s="1"/>
  <c r="AH400" i="22"/>
  <c r="AI400" i="22"/>
  <c r="AJ400" i="22"/>
  <c r="AK400" i="22"/>
  <c r="AL400" i="22"/>
  <c r="AG401" i="22"/>
  <c r="AH401" i="22"/>
  <c r="AI401" i="22"/>
  <c r="AJ401" i="22"/>
  <c r="AK401" i="22"/>
  <c r="AL401" i="22"/>
  <c r="AG402" i="22"/>
  <c r="AG460" i="22" s="1"/>
  <c r="AH402" i="22"/>
  <c r="AI402" i="22"/>
  <c r="AJ402" i="22"/>
  <c r="AK402" i="22"/>
  <c r="AK459" i="22" s="1"/>
  <c r="AL402" i="22"/>
  <c r="AG403" i="22"/>
  <c r="AH403" i="22"/>
  <c r="AI403" i="22"/>
  <c r="AI461" i="22" s="1"/>
  <c r="AJ403" i="22"/>
  <c r="AK403" i="22"/>
  <c r="AL403" i="22"/>
  <c r="AG404" i="22"/>
  <c r="AG461" i="22" s="1"/>
  <c r="AH404" i="22"/>
  <c r="AI404" i="22"/>
  <c r="AJ404" i="22"/>
  <c r="AK404" i="22"/>
  <c r="AL404" i="22"/>
  <c r="AG405" i="22"/>
  <c r="AH405" i="22"/>
  <c r="AI405" i="22"/>
  <c r="AJ405" i="22"/>
  <c r="AK405" i="22"/>
  <c r="AL405" i="22"/>
  <c r="AG406" i="22"/>
  <c r="AG464" i="22" s="1"/>
  <c r="AH406" i="22"/>
  <c r="AI406" i="22"/>
  <c r="AJ406" i="22"/>
  <c r="AK406" i="22"/>
  <c r="AL406" i="22"/>
  <c r="AG407" i="22"/>
  <c r="AH407" i="22"/>
  <c r="AI407" i="22"/>
  <c r="AI465" i="22" s="1"/>
  <c r="AJ407" i="22"/>
  <c r="AK407" i="22"/>
  <c r="AL407" i="22"/>
  <c r="AG408" i="22"/>
  <c r="AH408" i="22"/>
  <c r="AI408" i="22"/>
  <c r="AJ408" i="22"/>
  <c r="AK408" i="22"/>
  <c r="AL408" i="22"/>
  <c r="AG409" i="22"/>
  <c r="AH409" i="22"/>
  <c r="AI409" i="22"/>
  <c r="AJ409" i="22"/>
  <c r="AK409" i="22"/>
  <c r="AL409" i="22"/>
  <c r="AL466" i="22" s="1"/>
  <c r="AG410" i="22"/>
  <c r="AH410" i="22"/>
  <c r="AI410" i="22"/>
  <c r="AJ410" i="22"/>
  <c r="AK410" i="22"/>
  <c r="AL410" i="22"/>
  <c r="AG411" i="22"/>
  <c r="AH411" i="22"/>
  <c r="AI411" i="22"/>
  <c r="AJ411" i="22"/>
  <c r="AK411" i="22"/>
  <c r="AL411" i="22"/>
  <c r="AG412" i="22"/>
  <c r="AH412" i="22"/>
  <c r="AI412" i="22"/>
  <c r="AJ412" i="22"/>
  <c r="AK412" i="22"/>
  <c r="AL412" i="22"/>
  <c r="AG413" i="22"/>
  <c r="AH413" i="22"/>
  <c r="AI413" i="22"/>
  <c r="AJ413" i="22"/>
  <c r="AK413" i="22"/>
  <c r="AL413" i="22"/>
  <c r="AG414" i="22"/>
  <c r="AH414" i="22"/>
  <c r="AI414" i="22"/>
  <c r="AJ414" i="22"/>
  <c r="AK414" i="22"/>
  <c r="AL414" i="22"/>
  <c r="AG415" i="22"/>
  <c r="AH415" i="22"/>
  <c r="AI415" i="22"/>
  <c r="AJ415" i="22"/>
  <c r="AK415" i="22"/>
  <c r="AL415" i="22"/>
  <c r="AG416" i="22"/>
  <c r="AH416" i="22"/>
  <c r="AI416" i="22"/>
  <c r="AJ416" i="22"/>
  <c r="AK416" i="22"/>
  <c r="AL416" i="22"/>
  <c r="AG417" i="22"/>
  <c r="AH417" i="22"/>
  <c r="AI417" i="22"/>
  <c r="AJ417" i="22"/>
  <c r="AK417" i="22"/>
  <c r="AL417" i="22"/>
  <c r="AG418" i="22"/>
  <c r="AH418" i="22"/>
  <c r="AI418" i="22"/>
  <c r="AJ418" i="22"/>
  <c r="AK418" i="22"/>
  <c r="AL418" i="22"/>
  <c r="AG419" i="22"/>
  <c r="AH419" i="22"/>
  <c r="AI419" i="22"/>
  <c r="AJ419" i="22"/>
  <c r="AK419" i="22"/>
  <c r="AL419" i="22"/>
  <c r="AG420" i="22"/>
  <c r="AH420" i="22"/>
  <c r="AI420" i="22"/>
  <c r="AJ420" i="22"/>
  <c r="AK420" i="22"/>
  <c r="AL420" i="22"/>
  <c r="AG421" i="22"/>
  <c r="AH421" i="22"/>
  <c r="AI421" i="22"/>
  <c r="AJ421" i="22"/>
  <c r="AK421" i="22"/>
  <c r="AL421" i="22"/>
  <c r="AG422" i="22"/>
  <c r="AH422" i="22"/>
  <c r="AI422" i="22"/>
  <c r="AJ422" i="22"/>
  <c r="AK422" i="22"/>
  <c r="AL422" i="22"/>
  <c r="AG423" i="22"/>
  <c r="AH423" i="22"/>
  <c r="AI423" i="22"/>
  <c r="AJ423" i="22"/>
  <c r="AK423" i="22"/>
  <c r="AL423" i="22"/>
  <c r="AG424" i="22"/>
  <c r="AH424" i="22"/>
  <c r="AI424" i="22"/>
  <c r="AJ424" i="22"/>
  <c r="AK424" i="22"/>
  <c r="AL424" i="22"/>
  <c r="AG425" i="22"/>
  <c r="AH425" i="22"/>
  <c r="AI425" i="22"/>
  <c r="AJ425" i="22"/>
  <c r="AK425" i="22"/>
  <c r="AL425" i="22"/>
  <c r="AG537" i="11"/>
  <c r="AH537" i="11"/>
  <c r="AI537" i="11"/>
  <c r="AJ537" i="11"/>
  <c r="AK537" i="11"/>
  <c r="AL537" i="11"/>
  <c r="AG538" i="11"/>
  <c r="AH538" i="11"/>
  <c r="AI538" i="11"/>
  <c r="AJ538" i="11"/>
  <c r="AK538" i="11"/>
  <c r="AL538" i="11"/>
  <c r="AG539" i="11"/>
  <c r="AH539" i="11"/>
  <c r="AI539" i="11"/>
  <c r="AJ539" i="11"/>
  <c r="AK539" i="11"/>
  <c r="AL539" i="11"/>
  <c r="AG540" i="11"/>
  <c r="AH540" i="11"/>
  <c r="AI540" i="11"/>
  <c r="AJ540" i="11"/>
  <c r="AK540" i="11"/>
  <c r="AL540" i="11"/>
  <c r="AG541" i="11"/>
  <c r="AH541" i="11"/>
  <c r="AI541" i="11"/>
  <c r="AJ541" i="11"/>
  <c r="AK541" i="11"/>
  <c r="AL541" i="11"/>
  <c r="AL484" i="11" s="1"/>
  <c r="AG542" i="11"/>
  <c r="AG485" i="11" s="1"/>
  <c r="AH542" i="11"/>
  <c r="AI542" i="11"/>
  <c r="AJ542" i="11"/>
  <c r="AJ485" i="11" s="1"/>
  <c r="AK542" i="11"/>
  <c r="AK485" i="11" s="1"/>
  <c r="AL542" i="11"/>
  <c r="AL485" i="11" s="1"/>
  <c r="AG543" i="11"/>
  <c r="AH543" i="11"/>
  <c r="AH486" i="11" s="1"/>
  <c r="AI543" i="11"/>
  <c r="AJ543" i="11"/>
  <c r="AK543" i="11"/>
  <c r="AL543" i="11"/>
  <c r="AL486" i="11" s="1"/>
  <c r="AG544" i="11"/>
  <c r="AH544" i="11"/>
  <c r="AH487" i="11" s="1"/>
  <c r="AI544" i="11"/>
  <c r="AJ544" i="11"/>
  <c r="AJ487" i="11" s="1"/>
  <c r="AK544" i="11"/>
  <c r="AL544" i="11"/>
  <c r="AL487" i="11" s="1"/>
  <c r="AG545" i="11"/>
  <c r="AH545" i="11"/>
  <c r="AH488" i="11" s="1"/>
  <c r="AI545" i="11"/>
  <c r="AI488" i="11" s="1"/>
  <c r="AJ545" i="11"/>
  <c r="AJ488" i="11" s="1"/>
  <c r="AK545" i="11"/>
  <c r="AK488" i="11" s="1"/>
  <c r="AL545" i="11"/>
  <c r="AL488" i="11" s="1"/>
  <c r="AG546" i="11"/>
  <c r="AH546" i="11"/>
  <c r="AH489" i="11" s="1"/>
  <c r="AI546" i="11"/>
  <c r="AJ546" i="11"/>
  <c r="AJ489" i="11" s="1"/>
  <c r="AK546" i="11"/>
  <c r="AK489" i="11" s="1"/>
  <c r="AL546" i="11"/>
  <c r="AG547" i="11"/>
  <c r="AH547" i="11"/>
  <c r="AH490" i="11" s="1"/>
  <c r="AI547" i="11"/>
  <c r="AI490" i="11" s="1"/>
  <c r="AJ547" i="11"/>
  <c r="AJ490" i="11" s="1"/>
  <c r="AK547" i="11"/>
  <c r="AL547" i="11"/>
  <c r="AL490" i="11" s="1"/>
  <c r="AG548" i="11"/>
  <c r="AH548" i="11"/>
  <c r="AH491" i="11" s="1"/>
  <c r="AI548" i="11"/>
  <c r="AJ548" i="11"/>
  <c r="AJ491" i="11" s="1"/>
  <c r="AK548" i="11"/>
  <c r="AK491" i="11" s="1"/>
  <c r="AL548" i="11"/>
  <c r="AL491" i="11" s="1"/>
  <c r="AG549" i="11"/>
  <c r="AH549" i="11"/>
  <c r="AI549" i="11"/>
  <c r="AI492" i="11" s="1"/>
  <c r="AJ549" i="11"/>
  <c r="AJ492" i="11" s="1"/>
  <c r="AK549" i="11"/>
  <c r="AL549" i="11"/>
  <c r="AL492" i="11" s="1"/>
  <c r="AG550" i="11"/>
  <c r="AG493" i="11" s="1"/>
  <c r="AH550" i="11"/>
  <c r="AH493" i="11" s="1"/>
  <c r="AI550" i="11"/>
  <c r="AJ550" i="11"/>
  <c r="AJ493" i="11" s="1"/>
  <c r="AK550" i="11"/>
  <c r="AK493" i="11" s="1"/>
  <c r="AL550" i="11"/>
  <c r="AL493" i="11" s="1"/>
  <c r="AG551" i="11"/>
  <c r="AH551" i="11"/>
  <c r="AH494" i="11" s="1"/>
  <c r="AI551" i="11"/>
  <c r="AJ551" i="11"/>
  <c r="AK551" i="11"/>
  <c r="AK494" i="11" s="1"/>
  <c r="AL551" i="11"/>
  <c r="AL494" i="11" s="1"/>
  <c r="AG552" i="11"/>
  <c r="AG495" i="11" s="1"/>
  <c r="AH552" i="11"/>
  <c r="AI552" i="11"/>
  <c r="AJ552" i="11"/>
  <c r="AK552" i="11"/>
  <c r="AK495" i="11" s="1"/>
  <c r="AL552" i="11"/>
  <c r="AL495" i="11" s="1"/>
  <c r="AG553" i="11"/>
  <c r="AG496" i="11" s="1"/>
  <c r="AH553" i="11"/>
  <c r="AH496" i="11" s="1"/>
  <c r="AI553" i="11"/>
  <c r="AJ553" i="11"/>
  <c r="AK553" i="11"/>
  <c r="AL553" i="11"/>
  <c r="AG554" i="11"/>
  <c r="AH554" i="11"/>
  <c r="AH497" i="11" s="1"/>
  <c r="AI554" i="11"/>
  <c r="AJ554" i="11"/>
  <c r="AJ497" i="11" s="1"/>
  <c r="AK554" i="11"/>
  <c r="AL554" i="11"/>
  <c r="AG555" i="11"/>
  <c r="AH555" i="11"/>
  <c r="AH498" i="11" s="1"/>
  <c r="AI555" i="11"/>
  <c r="AJ555" i="11"/>
  <c r="AK555" i="11"/>
  <c r="AL555" i="11"/>
  <c r="AL498" i="11" s="1"/>
  <c r="AG556" i="11"/>
  <c r="AG499" i="11" s="1"/>
  <c r="AH556" i="11"/>
  <c r="AH499" i="11" s="1"/>
  <c r="AI556" i="11"/>
  <c r="AJ556" i="11"/>
  <c r="AJ499" i="11" s="1"/>
  <c r="AK556" i="11"/>
  <c r="AK499" i="11" s="1"/>
  <c r="AL556" i="11"/>
  <c r="AL499" i="11" s="1"/>
  <c r="AG557" i="11"/>
  <c r="AH557" i="11"/>
  <c r="AH500" i="11" s="1"/>
  <c r="AI557" i="11"/>
  <c r="AI500" i="11" s="1"/>
  <c r="AJ557" i="11"/>
  <c r="AJ500" i="11" s="1"/>
  <c r="AK557" i="11"/>
  <c r="AL557" i="11"/>
  <c r="AL500" i="11" s="1"/>
  <c r="AG558" i="11"/>
  <c r="AH558" i="11"/>
  <c r="AH501" i="11" s="1"/>
  <c r="AI558" i="11"/>
  <c r="AI501" i="11" s="1"/>
  <c r="AJ558" i="11"/>
  <c r="AJ501" i="11" s="1"/>
  <c r="AK558" i="11"/>
  <c r="AL558" i="11"/>
  <c r="AL501" i="11" s="1"/>
  <c r="AG559" i="11"/>
  <c r="AG502" i="11" s="1"/>
  <c r="AH559" i="11"/>
  <c r="AH502" i="11" s="1"/>
  <c r="AI559" i="11"/>
  <c r="AI502" i="11" s="1"/>
  <c r="AJ559" i="11"/>
  <c r="AJ502" i="11" s="1"/>
  <c r="AK559" i="11"/>
  <c r="AL559" i="11"/>
  <c r="AL502" i="11" s="1"/>
  <c r="AG560" i="11"/>
  <c r="AG503" i="11" s="1"/>
  <c r="AH560" i="11"/>
  <c r="AI560" i="11"/>
  <c r="AJ560" i="11"/>
  <c r="AJ503" i="11" s="1"/>
  <c r="AK560" i="11"/>
  <c r="AL560" i="11"/>
  <c r="AL503" i="11" s="1"/>
  <c r="AG561" i="11"/>
  <c r="AG504" i="11" s="1"/>
  <c r="AH561" i="11"/>
  <c r="AH504" i="11" s="1"/>
  <c r="AI561" i="11"/>
  <c r="AI504" i="11" s="1"/>
  <c r="AJ561" i="11"/>
  <c r="AJ504" i="11" s="1"/>
  <c r="AK561" i="11"/>
  <c r="AL561" i="11"/>
  <c r="AL504" i="11" s="1"/>
  <c r="AG562" i="11"/>
  <c r="AG505" i="11" s="1"/>
  <c r="AH562" i="11"/>
  <c r="AH505" i="11" s="1"/>
  <c r="AI562" i="11"/>
  <c r="AJ562" i="11"/>
  <c r="AJ505" i="11" s="1"/>
  <c r="AK562" i="11"/>
  <c r="AK505" i="11" s="1"/>
  <c r="AL562" i="11"/>
  <c r="AL505" i="11" s="1"/>
  <c r="AG563" i="11"/>
  <c r="AH563" i="11"/>
  <c r="AH506" i="11" s="1"/>
  <c r="AI563" i="11"/>
  <c r="AJ563" i="11"/>
  <c r="AJ506" i="11" s="1"/>
  <c r="AK563" i="11"/>
  <c r="AL563" i="11"/>
  <c r="AL506" i="11" s="1"/>
  <c r="AG564" i="11"/>
  <c r="AG507" i="11" s="1"/>
  <c r="AH564" i="11"/>
  <c r="AH507" i="11" s="1"/>
  <c r="AI564" i="11"/>
  <c r="AJ564" i="11"/>
  <c r="AJ507" i="11" s="1"/>
  <c r="AK564" i="11"/>
  <c r="AL564" i="11"/>
  <c r="AL507" i="11" s="1"/>
  <c r="AG565" i="11"/>
  <c r="AG508" i="11" s="1"/>
  <c r="AH565" i="11"/>
  <c r="AH508" i="11" s="1"/>
  <c r="AI565" i="11"/>
  <c r="AI508" i="11" s="1"/>
  <c r="AJ565" i="11"/>
  <c r="AJ508" i="11" s="1"/>
  <c r="AK565" i="11"/>
  <c r="AL565" i="11"/>
  <c r="AL508" i="11" s="1"/>
  <c r="AG566" i="11"/>
  <c r="AG509" i="11" s="1"/>
  <c r="AH566" i="11"/>
  <c r="AH509" i="11" s="1"/>
  <c r="AI566" i="11"/>
  <c r="AJ566" i="11"/>
  <c r="AK566" i="11"/>
  <c r="AK509" i="11" s="1"/>
  <c r="AL566" i="11"/>
  <c r="AL509" i="11" s="1"/>
  <c r="AG567" i="11"/>
  <c r="AH567" i="11"/>
  <c r="AH510" i="11" s="1"/>
  <c r="AI567" i="11"/>
  <c r="AJ567" i="11"/>
  <c r="AJ510" i="11" s="1"/>
  <c r="AK567" i="11"/>
  <c r="AL567" i="11"/>
  <c r="AL510" i="11" s="1"/>
  <c r="AG568" i="11"/>
  <c r="AG511" i="11" s="1"/>
  <c r="AH568" i="11"/>
  <c r="AI568" i="11"/>
  <c r="AJ568" i="11"/>
  <c r="AK568" i="11"/>
  <c r="AL568" i="11"/>
  <c r="AL511" i="11" s="1"/>
  <c r="AG569" i="11"/>
  <c r="AH569" i="11"/>
  <c r="AH512" i="11" s="1"/>
  <c r="AI569" i="11"/>
  <c r="AI512" i="11" s="1"/>
  <c r="AJ569" i="11"/>
  <c r="AK569" i="11"/>
  <c r="AK512" i="11" s="1"/>
  <c r="AL569" i="11"/>
  <c r="AL512" i="11" s="1"/>
  <c r="AG570" i="11"/>
  <c r="AG513" i="11" s="1"/>
  <c r="AH570" i="11"/>
  <c r="AI570" i="11"/>
  <c r="AJ570" i="11"/>
  <c r="AK570" i="11"/>
  <c r="AK513" i="11" s="1"/>
  <c r="AL570" i="11"/>
  <c r="AG571" i="11"/>
  <c r="AH571" i="11"/>
  <c r="AI571" i="11"/>
  <c r="AI514" i="11" s="1"/>
  <c r="AJ571" i="11"/>
  <c r="AJ514" i="11" s="1"/>
  <c r="AK571" i="11"/>
  <c r="AK514" i="11" s="1"/>
  <c r="AL571" i="11"/>
  <c r="AL514" i="11" s="1"/>
  <c r="AG572" i="11"/>
  <c r="AH572" i="11"/>
  <c r="AH515" i="11" s="1"/>
  <c r="AI572" i="11"/>
  <c r="AJ572" i="11"/>
  <c r="AK572" i="11"/>
  <c r="AL572" i="11"/>
  <c r="AL515" i="11" s="1"/>
  <c r="AG573" i="11"/>
  <c r="AH573" i="11"/>
  <c r="AH516" i="11" s="1"/>
  <c r="AI573" i="11"/>
  <c r="AJ573" i="11"/>
  <c r="AJ516" i="11" s="1"/>
  <c r="AK573" i="11"/>
  <c r="AK516" i="11" s="1"/>
  <c r="AL573" i="11"/>
  <c r="AG574" i="11"/>
  <c r="AH574" i="11"/>
  <c r="AH517" i="11" s="1"/>
  <c r="AI574" i="11"/>
  <c r="AJ574" i="11"/>
  <c r="AK574" i="11"/>
  <c r="AK517" i="11" s="1"/>
  <c r="AL574" i="11"/>
  <c r="AG575" i="11"/>
  <c r="AH575" i="11"/>
  <c r="AH518" i="11" s="1"/>
  <c r="AI575" i="11"/>
  <c r="AJ575" i="11"/>
  <c r="AJ518" i="11" s="1"/>
  <c r="AK575" i="11"/>
  <c r="AL575" i="11"/>
  <c r="AG576" i="11"/>
  <c r="AH576" i="11"/>
  <c r="AI576" i="11"/>
  <c r="AJ576" i="11"/>
  <c r="AK576" i="11"/>
  <c r="AL576" i="11"/>
  <c r="AL519" i="11" s="1"/>
  <c r="AG577" i="11"/>
  <c r="AH577" i="11"/>
  <c r="AI577" i="11"/>
  <c r="AJ577" i="11"/>
  <c r="AK577" i="11"/>
  <c r="AL577" i="11"/>
  <c r="AG578" i="11"/>
  <c r="AG521" i="11" s="1"/>
  <c r="AH578" i="11"/>
  <c r="AI578" i="11"/>
  <c r="AJ578" i="11"/>
  <c r="AK578" i="11"/>
  <c r="AL578" i="11"/>
  <c r="AL521" i="11" s="1"/>
  <c r="AG579" i="11"/>
  <c r="AH579" i="11"/>
  <c r="AI579" i="11"/>
  <c r="AJ579" i="11"/>
  <c r="AK579" i="11"/>
  <c r="AL579" i="11"/>
  <c r="AG580" i="11"/>
  <c r="AH580" i="11"/>
  <c r="AI580" i="11"/>
  <c r="AJ580" i="11"/>
  <c r="AK580" i="11"/>
  <c r="AK523" i="11" s="1"/>
  <c r="AL580" i="11"/>
  <c r="AG581" i="11"/>
  <c r="AG524" i="11" s="1"/>
  <c r="AH581" i="11"/>
  <c r="AH524" i="11" s="1"/>
  <c r="AI581" i="11"/>
  <c r="AJ581" i="11"/>
  <c r="AK581" i="11"/>
  <c r="AL581" i="11"/>
  <c r="AG582" i="11"/>
  <c r="AH582" i="11"/>
  <c r="AI582" i="11"/>
  <c r="AJ582" i="11"/>
  <c r="AJ525" i="11" s="1"/>
  <c r="AK582" i="11"/>
  <c r="AK525" i="11" s="1"/>
  <c r="AL582" i="11"/>
  <c r="AG583" i="11"/>
  <c r="AG526" i="11" s="1"/>
  <c r="AH583" i="11"/>
  <c r="AH526" i="11" s="1"/>
  <c r="AI583" i="11"/>
  <c r="AJ583" i="11"/>
  <c r="AK583" i="11"/>
  <c r="AK526" i="11" s="1"/>
  <c r="AL583" i="11"/>
  <c r="AG584" i="11"/>
  <c r="AH584" i="11"/>
  <c r="AI584" i="11"/>
  <c r="AI527" i="11" s="1"/>
  <c r="AJ584" i="11"/>
  <c r="AJ527" i="11" s="1"/>
  <c r="AK584" i="11"/>
  <c r="AL584" i="11"/>
  <c r="AG585" i="11"/>
  <c r="AH585" i="11"/>
  <c r="AI585" i="11"/>
  <c r="AJ585" i="11"/>
  <c r="AK585" i="11"/>
  <c r="AL585" i="11"/>
  <c r="AL528" i="11" s="1"/>
  <c r="AG586" i="11"/>
  <c r="AG529" i="11" s="1"/>
  <c r="AH586" i="11"/>
  <c r="AI586" i="11"/>
  <c r="AJ586" i="11"/>
  <c r="AK586" i="11"/>
  <c r="AL586" i="11"/>
  <c r="AL529" i="11" s="1"/>
  <c r="AG587" i="11"/>
  <c r="AH587" i="11"/>
  <c r="AI587" i="11"/>
  <c r="AJ587" i="11"/>
  <c r="AK587" i="11"/>
  <c r="AK530" i="11" s="1"/>
  <c r="AL587" i="11"/>
  <c r="AG588" i="11"/>
  <c r="AG531" i="11" s="1"/>
  <c r="AH588" i="11"/>
  <c r="AI588" i="11"/>
  <c r="AJ588" i="11"/>
  <c r="AK588" i="11"/>
  <c r="AL588" i="11"/>
  <c r="AG589" i="11"/>
  <c r="AG532" i="11" s="1"/>
  <c r="AH589" i="11"/>
  <c r="AI589" i="11"/>
  <c r="AJ589" i="11"/>
  <c r="AK589" i="11"/>
  <c r="AL589" i="11"/>
  <c r="AG590" i="11"/>
  <c r="AH590" i="11"/>
  <c r="AI590" i="11"/>
  <c r="AI533" i="11" s="1"/>
  <c r="AJ590" i="11"/>
  <c r="AK590" i="11"/>
  <c r="AL590" i="11"/>
  <c r="AG591" i="11"/>
  <c r="AH591" i="11"/>
  <c r="AI591" i="11"/>
  <c r="AI534" i="11" s="1"/>
  <c r="AJ591" i="11"/>
  <c r="AK591" i="11"/>
  <c r="AL591" i="11"/>
  <c r="AL534" i="11" s="1"/>
  <c r="AG592" i="11"/>
  <c r="AH592" i="11"/>
  <c r="AI592" i="11"/>
  <c r="AJ592" i="11"/>
  <c r="AJ535" i="11" s="1"/>
  <c r="AK592" i="11"/>
  <c r="AL592" i="11"/>
  <c r="AC503" i="11"/>
  <c r="AC504" i="11"/>
  <c r="AC505" i="11"/>
  <c r="AC506" i="11"/>
  <c r="AC507" i="11"/>
  <c r="AC508" i="11"/>
  <c r="AC509" i="11"/>
  <c r="AC447" i="11"/>
  <c r="AC448" i="11"/>
  <c r="AC449" i="11"/>
  <c r="AC450" i="11"/>
  <c r="AC451" i="11"/>
  <c r="AC452" i="11"/>
  <c r="AC453" i="11"/>
  <c r="AC454" i="11"/>
  <c r="AC455" i="11"/>
  <c r="AC456" i="11"/>
  <c r="AG370" i="11"/>
  <c r="AH370" i="11"/>
  <c r="AI370" i="11"/>
  <c r="AJ370" i="11"/>
  <c r="AK370" i="11"/>
  <c r="AL370" i="11"/>
  <c r="AG371" i="11"/>
  <c r="AH371" i="11"/>
  <c r="AH428" i="11" s="1"/>
  <c r="AI371" i="11"/>
  <c r="AJ371" i="11"/>
  <c r="AK371" i="11"/>
  <c r="AL371" i="11"/>
  <c r="AG372" i="11"/>
  <c r="AH372" i="11"/>
  <c r="AI372" i="11"/>
  <c r="AJ372" i="11"/>
  <c r="AK372" i="11"/>
  <c r="AL372" i="11"/>
  <c r="AG373" i="11"/>
  <c r="AH373" i="11"/>
  <c r="AI373" i="11"/>
  <c r="AJ373" i="11"/>
  <c r="AK373" i="11"/>
  <c r="AL373" i="11"/>
  <c r="AG374" i="11"/>
  <c r="AH374" i="11"/>
  <c r="AI374" i="11"/>
  <c r="AJ374" i="11"/>
  <c r="AK374" i="11"/>
  <c r="AL374" i="11"/>
  <c r="AG375" i="11"/>
  <c r="AH375" i="11"/>
  <c r="AI375" i="11"/>
  <c r="AJ375" i="11"/>
  <c r="AK375" i="11"/>
  <c r="AL375" i="11"/>
  <c r="AG376" i="11"/>
  <c r="AH376" i="11"/>
  <c r="AI376" i="11"/>
  <c r="AJ376" i="11"/>
  <c r="AK376" i="11"/>
  <c r="AL376" i="11"/>
  <c r="AG377" i="11"/>
  <c r="AH377" i="11"/>
  <c r="AI377" i="11"/>
  <c r="AJ377" i="11"/>
  <c r="AK377" i="11"/>
  <c r="AL377" i="11"/>
  <c r="AG378" i="11"/>
  <c r="AH378" i="11"/>
  <c r="AI378" i="11"/>
  <c r="AJ378" i="11"/>
  <c r="AK378" i="11"/>
  <c r="AL378" i="11"/>
  <c r="AG379" i="11"/>
  <c r="AH379" i="11"/>
  <c r="AI379" i="11"/>
  <c r="AJ379" i="11"/>
  <c r="AK379" i="11"/>
  <c r="AL379" i="11"/>
  <c r="AG380" i="11"/>
  <c r="AH380" i="11"/>
  <c r="AI380" i="11"/>
  <c r="AJ380" i="11"/>
  <c r="AK380" i="11"/>
  <c r="AL380" i="11"/>
  <c r="AG381" i="11"/>
  <c r="AH381" i="11"/>
  <c r="AI381" i="11"/>
  <c r="AJ381" i="11"/>
  <c r="AK381" i="11"/>
  <c r="AL381" i="11"/>
  <c r="AG382" i="11"/>
  <c r="AH382" i="11"/>
  <c r="AI382" i="11"/>
  <c r="AJ382" i="11"/>
  <c r="AK382" i="11"/>
  <c r="AL382" i="11"/>
  <c r="AG383" i="11"/>
  <c r="AH383" i="11"/>
  <c r="AI383" i="11"/>
  <c r="AJ383" i="11"/>
  <c r="AK383" i="11"/>
  <c r="AL383" i="11"/>
  <c r="AG384" i="11"/>
  <c r="AH384" i="11"/>
  <c r="AI384" i="11"/>
  <c r="AJ384" i="11"/>
  <c r="AK384" i="11"/>
  <c r="AL384" i="11"/>
  <c r="AG385" i="11"/>
  <c r="AH385" i="11"/>
  <c r="AI385" i="11"/>
  <c r="AJ385" i="11"/>
  <c r="AK385" i="11"/>
  <c r="AL385" i="11"/>
  <c r="AG386" i="11"/>
  <c r="AH386" i="11"/>
  <c r="AI386" i="11"/>
  <c r="AJ386" i="11"/>
  <c r="AK386" i="11"/>
  <c r="AL386" i="11"/>
  <c r="AG387" i="11"/>
  <c r="AH387" i="11"/>
  <c r="AI387" i="11"/>
  <c r="AJ387" i="11"/>
  <c r="AK387" i="11"/>
  <c r="AL387" i="11"/>
  <c r="AG388" i="11"/>
  <c r="AH388" i="11"/>
  <c r="AI388" i="11"/>
  <c r="AJ388" i="11"/>
  <c r="AJ445" i="11" s="1"/>
  <c r="AK388" i="11"/>
  <c r="AL388" i="11"/>
  <c r="AG389" i="11"/>
  <c r="AH389" i="11"/>
  <c r="AI389" i="11"/>
  <c r="AJ389" i="11"/>
  <c r="AK389" i="11"/>
  <c r="AL389" i="11"/>
  <c r="AG390" i="11"/>
  <c r="AH390" i="11"/>
  <c r="AI390" i="11"/>
  <c r="AJ390" i="11"/>
  <c r="AK390" i="11"/>
  <c r="AL390" i="11"/>
  <c r="AG391" i="11"/>
  <c r="AH391" i="11"/>
  <c r="AI391" i="11"/>
  <c r="AJ391" i="11"/>
  <c r="AK391" i="11"/>
  <c r="AL391" i="11"/>
  <c r="AG392" i="11"/>
  <c r="AH392" i="11"/>
  <c r="AI392" i="11"/>
  <c r="AJ392" i="11"/>
  <c r="AK392" i="11"/>
  <c r="AL392" i="11"/>
  <c r="AG393" i="11"/>
  <c r="AH393" i="11"/>
  <c r="AI393" i="11"/>
  <c r="AJ393" i="11"/>
  <c r="AK393" i="11"/>
  <c r="AL393" i="11"/>
  <c r="AL450" i="11" s="1"/>
  <c r="AG394" i="11"/>
  <c r="AH394" i="11"/>
  <c r="AI394" i="11"/>
  <c r="AJ394" i="11"/>
  <c r="AK394" i="11"/>
  <c r="AL394" i="11"/>
  <c r="AG395" i="11"/>
  <c r="AH395" i="11"/>
  <c r="AI395" i="11"/>
  <c r="AJ395" i="11"/>
  <c r="AK395" i="11"/>
  <c r="AL395" i="11"/>
  <c r="AG396" i="11"/>
  <c r="AH396" i="11"/>
  <c r="AI396" i="11"/>
  <c r="AJ396" i="11"/>
  <c r="AJ453" i="11" s="1"/>
  <c r="AK396" i="11"/>
  <c r="AL396" i="11"/>
  <c r="AG397" i="11"/>
  <c r="AH397" i="11"/>
  <c r="AI397" i="11"/>
  <c r="AJ397" i="11"/>
  <c r="AK397" i="11"/>
  <c r="AL397" i="11"/>
  <c r="AG398" i="11"/>
  <c r="AH398" i="11"/>
  <c r="AI398" i="11"/>
  <c r="AJ398" i="11"/>
  <c r="AK398" i="11"/>
  <c r="AL398" i="11"/>
  <c r="AG399" i="11"/>
  <c r="AH399" i="11"/>
  <c r="AH456" i="11" s="1"/>
  <c r="AI399" i="11"/>
  <c r="AJ399" i="11"/>
  <c r="AK399" i="11"/>
  <c r="AL399" i="11"/>
  <c r="AG400" i="11"/>
  <c r="AH400" i="11"/>
  <c r="AI400" i="11"/>
  <c r="AJ400" i="11"/>
  <c r="AK400" i="11"/>
  <c r="AL400" i="11"/>
  <c r="AG401" i="11"/>
  <c r="AH401" i="11"/>
  <c r="AI401" i="11"/>
  <c r="AJ401" i="11"/>
  <c r="AK401" i="11"/>
  <c r="AL401" i="11"/>
  <c r="AG402" i="11"/>
  <c r="AH402" i="11"/>
  <c r="AI402" i="11"/>
  <c r="AJ402" i="11"/>
  <c r="AK402" i="11"/>
  <c r="AL402" i="11"/>
  <c r="AG403" i="11"/>
  <c r="AH403" i="11"/>
  <c r="AH460" i="11" s="1"/>
  <c r="AI403" i="11"/>
  <c r="AJ403" i="11"/>
  <c r="AK403" i="11"/>
  <c r="AL403" i="11"/>
  <c r="AG404" i="11"/>
  <c r="AH404" i="11"/>
  <c r="AI404" i="11"/>
  <c r="AJ404" i="11"/>
  <c r="AJ461" i="11" s="1"/>
  <c r="AK404" i="11"/>
  <c r="AL404" i="11"/>
  <c r="AG405" i="11"/>
  <c r="AH405" i="11"/>
  <c r="AI405" i="11"/>
  <c r="AJ405" i="11"/>
  <c r="AK405" i="11"/>
  <c r="AL405" i="11"/>
  <c r="AL462" i="11" s="1"/>
  <c r="AG406" i="11"/>
  <c r="AH406" i="11"/>
  <c r="AI406" i="11"/>
  <c r="AJ406" i="11"/>
  <c r="AK406" i="11"/>
  <c r="AL406" i="11"/>
  <c r="AG407" i="11"/>
  <c r="AH407" i="11"/>
  <c r="AI407" i="11"/>
  <c r="AJ407" i="11"/>
  <c r="AK407" i="11"/>
  <c r="AL407" i="11"/>
  <c r="AG408" i="11"/>
  <c r="AH408" i="11"/>
  <c r="AI408" i="11"/>
  <c r="AJ408" i="11"/>
  <c r="AJ465" i="11" s="1"/>
  <c r="AK408" i="11"/>
  <c r="AL408" i="11"/>
  <c r="AG409" i="11"/>
  <c r="AH409" i="11"/>
  <c r="AI409" i="11"/>
  <c r="AJ409" i="11"/>
  <c r="AK409" i="11"/>
  <c r="AL409" i="11"/>
  <c r="AG410" i="11"/>
  <c r="AH410" i="11"/>
  <c r="AI410" i="11"/>
  <c r="AJ410" i="11"/>
  <c r="AK410" i="11"/>
  <c r="AL410" i="11"/>
  <c r="AG411" i="11"/>
  <c r="AH411" i="11"/>
  <c r="AI411" i="11"/>
  <c r="AJ411" i="11"/>
  <c r="AK411" i="11"/>
  <c r="AL411" i="11"/>
  <c r="AG412" i="11"/>
  <c r="AH412" i="11"/>
  <c r="AI412" i="11"/>
  <c r="AJ412" i="11"/>
  <c r="AK412" i="11"/>
  <c r="AL412" i="11"/>
  <c r="AG413" i="11"/>
  <c r="AH413" i="11"/>
  <c r="AI413" i="11"/>
  <c r="AJ413" i="11"/>
  <c r="AK413" i="11"/>
  <c r="AL413" i="11"/>
  <c r="AG414" i="11"/>
  <c r="AH414" i="11"/>
  <c r="AI414" i="11"/>
  <c r="AJ414" i="11"/>
  <c r="AK414" i="11"/>
  <c r="AL414" i="11"/>
  <c r="AG415" i="11"/>
  <c r="AH415" i="11"/>
  <c r="AI415" i="11"/>
  <c r="AJ415" i="11"/>
  <c r="AK415" i="11"/>
  <c r="AL415" i="11"/>
  <c r="AG416" i="11"/>
  <c r="AH416" i="11"/>
  <c r="AI416" i="11"/>
  <c r="AJ416" i="11"/>
  <c r="AK416" i="11"/>
  <c r="AL416" i="11"/>
  <c r="AG417" i="11"/>
  <c r="AH417" i="11"/>
  <c r="AI417" i="11"/>
  <c r="AJ417" i="11"/>
  <c r="AK417" i="11"/>
  <c r="AL417" i="11"/>
  <c r="AG418" i="11"/>
  <c r="AH418" i="11"/>
  <c r="AI418" i="11"/>
  <c r="AJ418" i="11"/>
  <c r="AK418" i="11"/>
  <c r="AL418" i="11"/>
  <c r="AG419" i="11"/>
  <c r="AH419" i="11"/>
  <c r="AI419" i="11"/>
  <c r="AJ419" i="11"/>
  <c r="AK419" i="11"/>
  <c r="AL419" i="11"/>
  <c r="AG420" i="11"/>
  <c r="AH420" i="11"/>
  <c r="AI420" i="11"/>
  <c r="AJ420" i="11"/>
  <c r="AK420" i="11"/>
  <c r="AL420" i="11"/>
  <c r="AG421" i="11"/>
  <c r="AH421" i="11"/>
  <c r="AI421" i="11"/>
  <c r="AJ421" i="11"/>
  <c r="AK421" i="11"/>
  <c r="AL421" i="11"/>
  <c r="AG422" i="11"/>
  <c r="AH422" i="11"/>
  <c r="AI422" i="11"/>
  <c r="AJ422" i="11"/>
  <c r="AK422" i="11"/>
  <c r="AL422" i="11"/>
  <c r="AG423" i="11"/>
  <c r="AH423" i="11"/>
  <c r="AI423" i="11"/>
  <c r="AJ423" i="11"/>
  <c r="AK423" i="11"/>
  <c r="AL423" i="11"/>
  <c r="AG424" i="11"/>
  <c r="AH424" i="11"/>
  <c r="AI424" i="11"/>
  <c r="AJ424" i="11"/>
  <c r="AK424" i="11"/>
  <c r="AL424" i="11"/>
  <c r="AG425" i="11"/>
  <c r="AH425" i="11"/>
  <c r="AI425" i="11"/>
  <c r="AJ425" i="11"/>
  <c r="AK425" i="11"/>
  <c r="AL425" i="11"/>
  <c r="AG537" i="12"/>
  <c r="AH537" i="12"/>
  <c r="AI537" i="12"/>
  <c r="AJ537" i="12"/>
  <c r="AK537" i="12"/>
  <c r="AL537" i="12"/>
  <c r="AG538" i="12"/>
  <c r="AH538" i="12"/>
  <c r="AI538" i="12"/>
  <c r="AJ538" i="12"/>
  <c r="AK538" i="12"/>
  <c r="AL538" i="12"/>
  <c r="AG539" i="12"/>
  <c r="AH539" i="12"/>
  <c r="AI539" i="12"/>
  <c r="AJ539" i="12"/>
  <c r="AK539" i="12"/>
  <c r="AL539" i="12"/>
  <c r="AG540" i="12"/>
  <c r="AH540" i="12"/>
  <c r="AI540" i="12"/>
  <c r="AJ540" i="12"/>
  <c r="AK540" i="12"/>
  <c r="AL540" i="12"/>
  <c r="AG541" i="12"/>
  <c r="AG484" i="12" s="1"/>
  <c r="AH541" i="12"/>
  <c r="AH484" i="12" s="1"/>
  <c r="AI541" i="12"/>
  <c r="AJ541" i="12"/>
  <c r="AK541" i="12"/>
  <c r="AL541" i="12"/>
  <c r="AG542" i="12"/>
  <c r="AG485" i="12" s="1"/>
  <c r="AH542" i="12"/>
  <c r="AI542" i="12"/>
  <c r="AI485" i="12" s="1"/>
  <c r="AJ542" i="12"/>
  <c r="AK542" i="12"/>
  <c r="AK485" i="12" s="1"/>
  <c r="AL542" i="12"/>
  <c r="AG543" i="12"/>
  <c r="AH543" i="12"/>
  <c r="AH486" i="12" s="1"/>
  <c r="AI543" i="12"/>
  <c r="AI486" i="12" s="1"/>
  <c r="AJ543" i="12"/>
  <c r="AK543" i="12"/>
  <c r="AL543" i="12"/>
  <c r="AG544" i="12"/>
  <c r="AG487" i="12" s="1"/>
  <c r="AH544" i="12"/>
  <c r="AI544" i="12"/>
  <c r="AJ544" i="12"/>
  <c r="AJ487" i="12" s="1"/>
  <c r="AK544" i="12"/>
  <c r="AL544" i="12"/>
  <c r="AG545" i="12"/>
  <c r="AH545" i="12"/>
  <c r="AI545" i="12"/>
  <c r="AI488" i="12" s="1"/>
  <c r="AJ545" i="12"/>
  <c r="AK545" i="12"/>
  <c r="AK488" i="12" s="1"/>
  <c r="AL545" i="12"/>
  <c r="AL488" i="12" s="1"/>
  <c r="AG546" i="12"/>
  <c r="AG489" i="12" s="1"/>
  <c r="AH546" i="12"/>
  <c r="AI546" i="12"/>
  <c r="AI489" i="12" s="1"/>
  <c r="AJ546" i="12"/>
  <c r="AK546" i="12"/>
  <c r="AK489" i="12" s="1"/>
  <c r="AL546" i="12"/>
  <c r="AL489" i="12" s="1"/>
  <c r="AG547" i="12"/>
  <c r="AG490" i="12" s="1"/>
  <c r="AH547" i="12"/>
  <c r="AH490" i="12" s="1"/>
  <c r="AI547" i="12"/>
  <c r="AI490" i="12" s="1"/>
  <c r="AJ547" i="12"/>
  <c r="AJ490" i="12" s="1"/>
  <c r="AK547" i="12"/>
  <c r="AK490" i="12" s="1"/>
  <c r="AL547" i="12"/>
  <c r="AL490" i="12" s="1"/>
  <c r="AG548" i="12"/>
  <c r="AH548" i="12"/>
  <c r="AH491" i="12" s="1"/>
  <c r="AI548" i="12"/>
  <c r="AI491" i="12" s="1"/>
  <c r="AJ548" i="12"/>
  <c r="AJ491" i="12" s="1"/>
  <c r="AK548" i="12"/>
  <c r="AK491" i="12" s="1"/>
  <c r="AL548" i="12"/>
  <c r="AL491" i="12" s="1"/>
  <c r="AG549" i="12"/>
  <c r="AG492" i="12" s="1"/>
  <c r="AH549" i="12"/>
  <c r="AI549" i="12"/>
  <c r="AI492" i="12" s="1"/>
  <c r="AJ549" i="12"/>
  <c r="AJ492" i="12" s="1"/>
  <c r="AK549" i="12"/>
  <c r="AL549" i="12"/>
  <c r="AL492" i="12" s="1"/>
  <c r="AG550" i="12"/>
  <c r="AH550" i="12"/>
  <c r="AI550" i="12"/>
  <c r="AI493" i="12" s="1"/>
  <c r="AJ550" i="12"/>
  <c r="AK550" i="12"/>
  <c r="AK493" i="12" s="1"/>
  <c r="AL550" i="12"/>
  <c r="AL493" i="12" s="1"/>
  <c r="AG551" i="12"/>
  <c r="AG494" i="12" s="1"/>
  <c r="AH551" i="12"/>
  <c r="AH494" i="12" s="1"/>
  <c r="AI551" i="12"/>
  <c r="AJ551" i="12"/>
  <c r="AK551" i="12"/>
  <c r="AK494" i="12" s="1"/>
  <c r="AL551" i="12"/>
  <c r="AG552" i="12"/>
  <c r="AG495" i="12" s="1"/>
  <c r="AH552" i="12"/>
  <c r="AI552" i="12"/>
  <c r="AI495" i="12" s="1"/>
  <c r="AJ552" i="12"/>
  <c r="AJ495" i="12" s="1"/>
  <c r="AK552" i="12"/>
  <c r="AL552" i="12"/>
  <c r="AL495" i="12" s="1"/>
  <c r="AG553" i="12"/>
  <c r="AG496" i="12" s="1"/>
  <c r="AH553" i="12"/>
  <c r="AH496" i="12" s="1"/>
  <c r="AI553" i="12"/>
  <c r="AJ553" i="12"/>
  <c r="AJ496" i="12" s="1"/>
  <c r="AK553" i="12"/>
  <c r="AK496" i="12" s="1"/>
  <c r="AL553" i="12"/>
  <c r="AL496" i="12" s="1"/>
  <c r="AG554" i="12"/>
  <c r="AH554" i="12"/>
  <c r="AH497" i="12" s="1"/>
  <c r="AI554" i="12"/>
  <c r="AI497" i="12" s="1"/>
  <c r="AJ554" i="12"/>
  <c r="AK554" i="12"/>
  <c r="AK497" i="12" s="1"/>
  <c r="AL554" i="12"/>
  <c r="AG555" i="12"/>
  <c r="AH555" i="12"/>
  <c r="AH498" i="12" s="1"/>
  <c r="AI555" i="12"/>
  <c r="AI498" i="12" s="1"/>
  <c r="AJ555" i="12"/>
  <c r="AK555" i="12"/>
  <c r="AK498" i="12" s="1"/>
  <c r="AL555" i="12"/>
  <c r="AG556" i="12"/>
  <c r="AH556" i="12"/>
  <c r="AH499" i="12" s="1"/>
  <c r="AI556" i="12"/>
  <c r="AI499" i="12" s="1"/>
  <c r="AJ556" i="12"/>
  <c r="AJ499" i="12" s="1"/>
  <c r="AK556" i="12"/>
  <c r="AL556" i="12"/>
  <c r="AL499" i="12" s="1"/>
  <c r="AG557" i="12"/>
  <c r="AG500" i="12" s="1"/>
  <c r="AH557" i="12"/>
  <c r="AI557" i="12"/>
  <c r="AJ557" i="12"/>
  <c r="AJ500" i="12" s="1"/>
  <c r="AK557" i="12"/>
  <c r="AK500" i="12" s="1"/>
  <c r="AL557" i="12"/>
  <c r="AL500" i="12" s="1"/>
  <c r="AG558" i="12"/>
  <c r="AH558" i="12"/>
  <c r="AH501" i="12" s="1"/>
  <c r="AI558" i="12"/>
  <c r="AJ558" i="12"/>
  <c r="AK558" i="12"/>
  <c r="AK501" i="12" s="1"/>
  <c r="AL558" i="12"/>
  <c r="AL501" i="12" s="1"/>
  <c r="AG559" i="12"/>
  <c r="AG502" i="12" s="1"/>
  <c r="AH559" i="12"/>
  <c r="AH502" i="12" s="1"/>
  <c r="AI559" i="12"/>
  <c r="AJ559" i="12"/>
  <c r="AJ502" i="12" s="1"/>
  <c r="AK559" i="12"/>
  <c r="AK502" i="12" s="1"/>
  <c r="AL559" i="12"/>
  <c r="AL502" i="12" s="1"/>
  <c r="AG560" i="12"/>
  <c r="AH560" i="12"/>
  <c r="AI560" i="12"/>
  <c r="AI503" i="12" s="1"/>
  <c r="AJ560" i="12"/>
  <c r="AK560" i="12"/>
  <c r="AL560" i="12"/>
  <c r="AG561" i="12"/>
  <c r="AG504" i="12" s="1"/>
  <c r="AH561" i="12"/>
  <c r="AI561" i="12"/>
  <c r="AJ561" i="12"/>
  <c r="AK561" i="12"/>
  <c r="AK504" i="12" s="1"/>
  <c r="AL561" i="12"/>
  <c r="AL504" i="12" s="1"/>
  <c r="AG562" i="12"/>
  <c r="AH562" i="12"/>
  <c r="AH505" i="12" s="1"/>
  <c r="AI562" i="12"/>
  <c r="AI505" i="12" s="1"/>
  <c r="AJ562" i="12"/>
  <c r="AK562" i="12"/>
  <c r="AL562" i="12"/>
  <c r="AG563" i="12"/>
  <c r="AG506" i="12" s="1"/>
  <c r="AH563" i="12"/>
  <c r="AH506" i="12" s="1"/>
  <c r="AI563" i="12"/>
  <c r="AJ563" i="12"/>
  <c r="AK563" i="12"/>
  <c r="AK506" i="12" s="1"/>
  <c r="AL563" i="12"/>
  <c r="AL506" i="12" s="1"/>
  <c r="AG564" i="12"/>
  <c r="AH564" i="12"/>
  <c r="AI564" i="12"/>
  <c r="AI507" i="12" s="1"/>
  <c r="AJ564" i="12"/>
  <c r="AK564" i="12"/>
  <c r="AL564" i="12"/>
  <c r="AL507" i="12" s="1"/>
  <c r="AG565" i="12"/>
  <c r="AG508" i="12" s="1"/>
  <c r="AH565" i="12"/>
  <c r="AH508" i="12" s="1"/>
  <c r="AI565" i="12"/>
  <c r="AJ565" i="12"/>
  <c r="AJ508" i="12" s="1"/>
  <c r="AK565" i="12"/>
  <c r="AL565" i="12"/>
  <c r="AL508" i="12" s="1"/>
  <c r="AG566" i="12"/>
  <c r="AH566" i="12"/>
  <c r="AH509" i="12" s="1"/>
  <c r="AI566" i="12"/>
  <c r="AJ566" i="12"/>
  <c r="AJ509" i="12" s="1"/>
  <c r="AK566" i="12"/>
  <c r="AL566" i="12"/>
  <c r="AL509" i="12" s="1"/>
  <c r="AG567" i="12"/>
  <c r="AG510" i="12" s="1"/>
  <c r="AH567" i="12"/>
  <c r="AH510" i="12" s="1"/>
  <c r="AI567" i="12"/>
  <c r="AJ567" i="12"/>
  <c r="AJ510" i="12" s="1"/>
  <c r="AK567" i="12"/>
  <c r="AK510" i="12" s="1"/>
  <c r="AL567" i="12"/>
  <c r="AG568" i="12"/>
  <c r="AH568" i="12"/>
  <c r="AH511" i="12" s="1"/>
  <c r="AI568" i="12"/>
  <c r="AJ568" i="12"/>
  <c r="AK568" i="12"/>
  <c r="AL568" i="12"/>
  <c r="AG569" i="12"/>
  <c r="AG512" i="12" s="1"/>
  <c r="AH569" i="12"/>
  <c r="AI569" i="12"/>
  <c r="AJ569" i="12"/>
  <c r="AJ512" i="12" s="1"/>
  <c r="AK569" i="12"/>
  <c r="AL569" i="12"/>
  <c r="AG570" i="12"/>
  <c r="AH570" i="12"/>
  <c r="AH513" i="12" s="1"/>
  <c r="AI570" i="12"/>
  <c r="AI513" i="12" s="1"/>
  <c r="AJ570" i="12"/>
  <c r="AJ513" i="12" s="1"/>
  <c r="AK570" i="12"/>
  <c r="AL570" i="12"/>
  <c r="AL513" i="12" s="1"/>
  <c r="AG571" i="12"/>
  <c r="AH571" i="12"/>
  <c r="AI571" i="12"/>
  <c r="AJ571" i="12"/>
  <c r="AK571" i="12"/>
  <c r="AL571" i="12"/>
  <c r="AG572" i="12"/>
  <c r="AH572" i="12"/>
  <c r="AH515" i="12" s="1"/>
  <c r="AI572" i="12"/>
  <c r="AJ572" i="12"/>
  <c r="AK572" i="12"/>
  <c r="AL572" i="12"/>
  <c r="AG573" i="12"/>
  <c r="AG520" i="12" s="1"/>
  <c r="AH573" i="12"/>
  <c r="AI573" i="12"/>
  <c r="AJ573" i="12"/>
  <c r="AJ516" i="12" s="1"/>
  <c r="AK573" i="12"/>
  <c r="AL573" i="12"/>
  <c r="AL516" i="12" s="1"/>
  <c r="AG574" i="12"/>
  <c r="AH574" i="12"/>
  <c r="AI574" i="12"/>
  <c r="AI517" i="12" s="1"/>
  <c r="AJ574" i="12"/>
  <c r="AK574" i="12"/>
  <c r="AL574" i="12"/>
  <c r="AL517" i="12" s="1"/>
  <c r="AG575" i="12"/>
  <c r="AH575" i="12"/>
  <c r="AH522" i="12" s="1"/>
  <c r="AI575" i="12"/>
  <c r="AJ575" i="12"/>
  <c r="AJ518" i="12" s="1"/>
  <c r="AK575" i="12"/>
  <c r="AK518" i="12" s="1"/>
  <c r="AL575" i="12"/>
  <c r="AG576" i="12"/>
  <c r="AH576" i="12"/>
  <c r="AH519" i="12" s="1"/>
  <c r="AI576" i="12"/>
  <c r="AJ576" i="12"/>
  <c r="AK576" i="12"/>
  <c r="AK519" i="12" s="1"/>
  <c r="AL576" i="12"/>
  <c r="AL519" i="12" s="1"/>
  <c r="AG577" i="12"/>
  <c r="AH577" i="12"/>
  <c r="AI577" i="12"/>
  <c r="AJ577" i="12"/>
  <c r="AK577" i="12"/>
  <c r="AL577" i="12"/>
  <c r="AG578" i="12"/>
  <c r="AH578" i="12"/>
  <c r="AI578" i="12"/>
  <c r="AJ578" i="12"/>
  <c r="AK578" i="12"/>
  <c r="AL578" i="12"/>
  <c r="AG579" i="12"/>
  <c r="AH579" i="12"/>
  <c r="AI579" i="12"/>
  <c r="AJ579" i="12"/>
  <c r="AK579" i="12"/>
  <c r="AL579" i="12"/>
  <c r="AG580" i="12"/>
  <c r="AH580" i="12"/>
  <c r="AI580" i="12"/>
  <c r="AJ580" i="12"/>
  <c r="AK580" i="12"/>
  <c r="AL580" i="12"/>
  <c r="AG581" i="12"/>
  <c r="AH581" i="12"/>
  <c r="AI581" i="12"/>
  <c r="AJ581" i="12"/>
  <c r="AK581" i="12"/>
  <c r="AL581" i="12"/>
  <c r="AG582" i="12"/>
  <c r="AH582" i="12"/>
  <c r="AI582" i="12"/>
  <c r="AJ582" i="12"/>
  <c r="AJ525" i="12" s="1"/>
  <c r="AK582" i="12"/>
  <c r="AK525" i="12" s="1"/>
  <c r="AL582" i="12"/>
  <c r="AG583" i="12"/>
  <c r="AH583" i="12"/>
  <c r="AI583" i="12"/>
  <c r="AJ583" i="12"/>
  <c r="AK583" i="12"/>
  <c r="AL583" i="12"/>
  <c r="AG584" i="12"/>
  <c r="AH584" i="12"/>
  <c r="AH527" i="12" s="1"/>
  <c r="AI584" i="12"/>
  <c r="AJ584" i="12"/>
  <c r="AK584" i="12"/>
  <c r="AL584" i="12"/>
  <c r="AG585" i="12"/>
  <c r="AH585" i="12"/>
  <c r="AH528" i="12" s="1"/>
  <c r="AI585" i="12"/>
  <c r="AJ585" i="12"/>
  <c r="AK585" i="12"/>
  <c r="AL585" i="12"/>
  <c r="AG586" i="12"/>
  <c r="AH586" i="12"/>
  <c r="AI586" i="12"/>
  <c r="AJ586" i="12"/>
  <c r="AK586" i="12"/>
  <c r="AL586" i="12"/>
  <c r="AL529" i="12" s="1"/>
  <c r="AG587" i="12"/>
  <c r="AH587" i="12"/>
  <c r="AI587" i="12"/>
  <c r="AJ587" i="12"/>
  <c r="AK587" i="12"/>
  <c r="AL587" i="12"/>
  <c r="AG588" i="12"/>
  <c r="AH588" i="12"/>
  <c r="AH531" i="12" s="1"/>
  <c r="AI588" i="12"/>
  <c r="AJ588" i="12"/>
  <c r="AK588" i="12"/>
  <c r="AL588" i="12"/>
  <c r="AG589" i="12"/>
  <c r="AH589" i="12"/>
  <c r="AH532" i="12" s="1"/>
  <c r="AI589" i="12"/>
  <c r="AI532" i="12" s="1"/>
  <c r="AJ589" i="12"/>
  <c r="AK589" i="12"/>
  <c r="AK532" i="12" s="1"/>
  <c r="AL589" i="12"/>
  <c r="AG590" i="12"/>
  <c r="AH590" i="12"/>
  <c r="AH533" i="12" s="1"/>
  <c r="AI590" i="12"/>
  <c r="AJ590" i="12"/>
  <c r="AK590" i="12"/>
  <c r="AL590" i="12"/>
  <c r="AL533" i="12" s="1"/>
  <c r="AG591" i="12"/>
  <c r="AG534" i="12" s="1"/>
  <c r="AH591" i="12"/>
  <c r="AI591" i="12"/>
  <c r="AJ591" i="12"/>
  <c r="AJ534" i="12" s="1"/>
  <c r="AK591" i="12"/>
  <c r="AL591" i="12"/>
  <c r="AG592" i="12"/>
  <c r="AH592" i="12"/>
  <c r="AI592" i="12"/>
  <c r="AJ592" i="12"/>
  <c r="AK592" i="12"/>
  <c r="AL592" i="12"/>
  <c r="AC503" i="12"/>
  <c r="AC504" i="12"/>
  <c r="AC505" i="12"/>
  <c r="AC506" i="12"/>
  <c r="AC507" i="12"/>
  <c r="AC508" i="12"/>
  <c r="AC509" i="12"/>
  <c r="AC447" i="12"/>
  <c r="AC448" i="12"/>
  <c r="AC449" i="12"/>
  <c r="AC450" i="12"/>
  <c r="AC451" i="12"/>
  <c r="AC452" i="12"/>
  <c r="AC453" i="12"/>
  <c r="AC454" i="12"/>
  <c r="AC455" i="12"/>
  <c r="AC456" i="12"/>
  <c r="AG370" i="12"/>
  <c r="AH370" i="12"/>
  <c r="AI370" i="12"/>
  <c r="AJ370" i="12"/>
  <c r="AK370" i="12"/>
  <c r="AL370" i="12"/>
  <c r="AG371" i="12"/>
  <c r="AH371" i="12"/>
  <c r="AI371" i="12"/>
  <c r="AJ371" i="12"/>
  <c r="AK371" i="12"/>
  <c r="AL371" i="12"/>
  <c r="AG372" i="12"/>
  <c r="AH372" i="12"/>
  <c r="AI372" i="12"/>
  <c r="AJ372" i="12"/>
  <c r="AK372" i="12"/>
  <c r="AL372" i="12"/>
  <c r="AG373" i="12"/>
  <c r="AH373" i="12"/>
  <c r="AI373" i="12"/>
  <c r="AJ373" i="12"/>
  <c r="AK373" i="12"/>
  <c r="AL373" i="12"/>
  <c r="AG374" i="12"/>
  <c r="AH374" i="12"/>
  <c r="AI374" i="12"/>
  <c r="AJ374" i="12"/>
  <c r="AJ432" i="12" s="1"/>
  <c r="AK374" i="12"/>
  <c r="AL374" i="12"/>
  <c r="AG375" i="12"/>
  <c r="AH375" i="12"/>
  <c r="AI375" i="12"/>
  <c r="AJ375" i="12"/>
  <c r="AK375" i="12"/>
  <c r="AL375" i="12"/>
  <c r="AG376" i="12"/>
  <c r="AH376" i="12"/>
  <c r="AI376" i="12"/>
  <c r="AJ376" i="12"/>
  <c r="AK376" i="12"/>
  <c r="AL376" i="12"/>
  <c r="AG377" i="12"/>
  <c r="AH377" i="12"/>
  <c r="AI377" i="12"/>
  <c r="AJ377" i="12"/>
  <c r="AK377" i="12"/>
  <c r="AL377" i="12"/>
  <c r="AG378" i="12"/>
  <c r="AH378" i="12"/>
  <c r="AI378" i="12"/>
  <c r="AJ378" i="12"/>
  <c r="AK378" i="12"/>
  <c r="AL378" i="12"/>
  <c r="AG379" i="12"/>
  <c r="AH379" i="12"/>
  <c r="AI379" i="12"/>
  <c r="AJ379" i="12"/>
  <c r="AK379" i="12"/>
  <c r="AL379" i="12"/>
  <c r="AG380" i="12"/>
  <c r="AH380" i="12"/>
  <c r="AI380" i="12"/>
  <c r="AJ380" i="12"/>
  <c r="AK380" i="12"/>
  <c r="AL380" i="12"/>
  <c r="AG381" i="12"/>
  <c r="AH381" i="12"/>
  <c r="AI381" i="12"/>
  <c r="AJ381" i="12"/>
  <c r="AK381" i="12"/>
  <c r="AL381" i="12"/>
  <c r="AG382" i="12"/>
  <c r="AH382" i="12"/>
  <c r="AI382" i="12"/>
  <c r="AJ382" i="12"/>
  <c r="AJ440" i="12" s="1"/>
  <c r="AK382" i="12"/>
  <c r="AL382" i="12"/>
  <c r="AG383" i="12"/>
  <c r="AH383" i="12"/>
  <c r="AH441" i="12" s="1"/>
  <c r="AI383" i="12"/>
  <c r="AJ383" i="12"/>
  <c r="AK383" i="12"/>
  <c r="AL383" i="12"/>
  <c r="AG384" i="12"/>
  <c r="AH384" i="12"/>
  <c r="AI384" i="12"/>
  <c r="AJ384" i="12"/>
  <c r="AK384" i="12"/>
  <c r="AL384" i="12"/>
  <c r="AG385" i="12"/>
  <c r="AH385" i="12"/>
  <c r="AI385" i="12"/>
  <c r="AJ385" i="12"/>
  <c r="AK385" i="12"/>
  <c r="AL385" i="12"/>
  <c r="AG386" i="12"/>
  <c r="AH386" i="12"/>
  <c r="AI386" i="12"/>
  <c r="AJ386" i="12"/>
  <c r="AK386" i="12"/>
  <c r="AL386" i="12"/>
  <c r="AG387" i="12"/>
  <c r="AH387" i="12"/>
  <c r="AI387" i="12"/>
  <c r="AJ387" i="12"/>
  <c r="AK387" i="12"/>
  <c r="AL387" i="12"/>
  <c r="AG388" i="12"/>
  <c r="AH388" i="12"/>
  <c r="AI388" i="12"/>
  <c r="AJ388" i="12"/>
  <c r="AJ445" i="12" s="1"/>
  <c r="AK388" i="12"/>
  <c r="AL388" i="12"/>
  <c r="AG389" i="12"/>
  <c r="AH389" i="12"/>
  <c r="AI389" i="12"/>
  <c r="AJ389" i="12"/>
  <c r="AK389" i="12"/>
  <c r="AL389" i="12"/>
  <c r="AL446" i="12" s="1"/>
  <c r="AG390" i="12"/>
  <c r="AH390" i="12"/>
  <c r="AI390" i="12"/>
  <c r="AJ390" i="12"/>
  <c r="AK390" i="12"/>
  <c r="AL390" i="12"/>
  <c r="AG391" i="12"/>
  <c r="AH391" i="12"/>
  <c r="AI391" i="12"/>
  <c r="AJ391" i="12"/>
  <c r="AK391" i="12"/>
  <c r="AL391" i="12"/>
  <c r="AG392" i="12"/>
  <c r="AH392" i="12"/>
  <c r="AI392" i="12"/>
  <c r="AJ392" i="12"/>
  <c r="AJ449" i="12" s="1"/>
  <c r="AK392" i="12"/>
  <c r="AL392" i="12"/>
  <c r="AG393" i="12"/>
  <c r="AH393" i="12"/>
  <c r="AH451" i="12" s="1"/>
  <c r="AI393" i="12"/>
  <c r="AJ393" i="12"/>
  <c r="AK393" i="12"/>
  <c r="AL393" i="12"/>
  <c r="AL450" i="12" s="1"/>
  <c r="AG394" i="12"/>
  <c r="AH394" i="12"/>
  <c r="AI394" i="12"/>
  <c r="AJ394" i="12"/>
  <c r="AK394" i="12"/>
  <c r="AL394" i="12"/>
  <c r="AG395" i="12"/>
  <c r="AH395" i="12"/>
  <c r="AI395" i="12"/>
  <c r="AJ395" i="12"/>
  <c r="AK395" i="12"/>
  <c r="AL395" i="12"/>
  <c r="AG396" i="12"/>
  <c r="AH396" i="12"/>
  <c r="AI396" i="12"/>
  <c r="AJ396" i="12"/>
  <c r="AK396" i="12"/>
  <c r="AL396" i="12"/>
  <c r="AG397" i="12"/>
  <c r="AH397" i="12"/>
  <c r="AI397" i="12"/>
  <c r="AJ397" i="12"/>
  <c r="AK397" i="12"/>
  <c r="AL397" i="12"/>
  <c r="AG398" i="12"/>
  <c r="AH398" i="12"/>
  <c r="AI398" i="12"/>
  <c r="AJ398" i="12"/>
  <c r="AK398" i="12"/>
  <c r="AL398" i="12"/>
  <c r="AG399" i="12"/>
  <c r="AH399" i="12"/>
  <c r="AI399" i="12"/>
  <c r="AJ399" i="12"/>
  <c r="AK399" i="12"/>
  <c r="AL399" i="12"/>
  <c r="AG400" i="12"/>
  <c r="AH400" i="12"/>
  <c r="AI400" i="12"/>
  <c r="AJ400" i="12"/>
  <c r="AK400" i="12"/>
  <c r="AL400" i="12"/>
  <c r="AG401" i="12"/>
  <c r="AH401" i="12"/>
  <c r="AI401" i="12"/>
  <c r="AJ401" i="12"/>
  <c r="AK401" i="12"/>
  <c r="AL401" i="12"/>
  <c r="AG402" i="12"/>
  <c r="AH402" i="12"/>
  <c r="AI402" i="12"/>
  <c r="AJ402" i="12"/>
  <c r="AK402" i="12"/>
  <c r="AL402" i="12"/>
  <c r="AG403" i="12"/>
  <c r="AH403" i="12"/>
  <c r="AI403" i="12"/>
  <c r="AJ403" i="12"/>
  <c r="AK403" i="12"/>
  <c r="AL403" i="12"/>
  <c r="AG404" i="12"/>
  <c r="AH404" i="12"/>
  <c r="AI404" i="12"/>
  <c r="AJ404" i="12"/>
  <c r="AK404" i="12"/>
  <c r="AL404" i="12"/>
  <c r="AG405" i="12"/>
  <c r="AH405" i="12"/>
  <c r="AI405" i="12"/>
  <c r="AJ405" i="12"/>
  <c r="AK405" i="12"/>
  <c r="AL405" i="12"/>
  <c r="AG406" i="12"/>
  <c r="AH406" i="12"/>
  <c r="AI406" i="12"/>
  <c r="AJ406" i="12"/>
  <c r="AJ464" i="12" s="1"/>
  <c r="AK406" i="12"/>
  <c r="AL406" i="12"/>
  <c r="AG407" i="12"/>
  <c r="AH407" i="12"/>
  <c r="AH465" i="12" s="1"/>
  <c r="AI407" i="12"/>
  <c r="AJ407" i="12"/>
  <c r="AK407" i="12"/>
  <c r="AL407" i="12"/>
  <c r="AG408" i="12"/>
  <c r="AH408" i="12"/>
  <c r="AI408" i="12"/>
  <c r="AJ408" i="12"/>
  <c r="AJ465" i="12" s="1"/>
  <c r="AK408" i="12"/>
  <c r="AL408" i="12"/>
  <c r="AG409" i="12"/>
  <c r="AH409" i="12"/>
  <c r="AI409" i="12"/>
  <c r="AJ409" i="12"/>
  <c r="AK409" i="12"/>
  <c r="AL409" i="12"/>
  <c r="AL466" i="12" s="1"/>
  <c r="AG410" i="12"/>
  <c r="AH410" i="12"/>
  <c r="AI410" i="12"/>
  <c r="AJ410" i="12"/>
  <c r="AK410" i="12"/>
  <c r="AL410" i="12"/>
  <c r="AG411" i="12"/>
  <c r="AH411" i="12"/>
  <c r="AI411" i="12"/>
  <c r="AJ411" i="12"/>
  <c r="AK411" i="12"/>
  <c r="AL411" i="12"/>
  <c r="AG412" i="12"/>
  <c r="AH412" i="12"/>
  <c r="AI412" i="12"/>
  <c r="AJ412" i="12"/>
  <c r="AK412" i="12"/>
  <c r="AL412" i="12"/>
  <c r="AG413" i="12"/>
  <c r="AH413" i="12"/>
  <c r="AI413" i="12"/>
  <c r="AJ413" i="12"/>
  <c r="AK413" i="12"/>
  <c r="AL413" i="12"/>
  <c r="AG414" i="12"/>
  <c r="AH414" i="12"/>
  <c r="AI414" i="12"/>
  <c r="AJ414" i="12"/>
  <c r="AK414" i="12"/>
  <c r="AL414" i="12"/>
  <c r="AG415" i="12"/>
  <c r="AH415" i="12"/>
  <c r="AI415" i="12"/>
  <c r="AJ415" i="12"/>
  <c r="AK415" i="12"/>
  <c r="AL415" i="12"/>
  <c r="AG416" i="12"/>
  <c r="AH416" i="12"/>
  <c r="AI416" i="12"/>
  <c r="AJ416" i="12"/>
  <c r="AK416" i="12"/>
  <c r="AL416" i="12"/>
  <c r="AG417" i="12"/>
  <c r="AH417" i="12"/>
  <c r="AI417" i="12"/>
  <c r="AJ417" i="12"/>
  <c r="AK417" i="12"/>
  <c r="AL417" i="12"/>
  <c r="AG418" i="12"/>
  <c r="AG475" i="12" s="1"/>
  <c r="AH418" i="12"/>
  <c r="AI418" i="12"/>
  <c r="AJ418" i="12"/>
  <c r="AK418" i="12"/>
  <c r="AL418" i="12"/>
  <c r="AG419" i="12"/>
  <c r="AH419" i="12"/>
  <c r="AI419" i="12"/>
  <c r="AJ419" i="12"/>
  <c r="AK419" i="12"/>
  <c r="AL419" i="12"/>
  <c r="AG420" i="12"/>
  <c r="AG477" i="12" s="1"/>
  <c r="AH420" i="12"/>
  <c r="AI420" i="12"/>
  <c r="AJ420" i="12"/>
  <c r="AK420" i="12"/>
  <c r="AL420" i="12"/>
  <c r="AG421" i="12"/>
  <c r="AH421" i="12"/>
  <c r="AI421" i="12"/>
  <c r="AJ421" i="12"/>
  <c r="AK421" i="12"/>
  <c r="AL421" i="12"/>
  <c r="AG422" i="12"/>
  <c r="AH422" i="12"/>
  <c r="AI422" i="12"/>
  <c r="AJ422" i="12"/>
  <c r="AK422" i="12"/>
  <c r="AL422" i="12"/>
  <c r="AG423" i="12"/>
  <c r="AH423" i="12"/>
  <c r="AI423" i="12"/>
  <c r="AJ423" i="12"/>
  <c r="AK423" i="12"/>
  <c r="AL423" i="12"/>
  <c r="AG424" i="12"/>
  <c r="AH424" i="12"/>
  <c r="AI424" i="12"/>
  <c r="AJ424" i="12"/>
  <c r="AK424" i="12"/>
  <c r="AL424" i="12"/>
  <c r="AG425" i="12"/>
  <c r="AH425" i="12"/>
  <c r="AI425" i="12"/>
  <c r="AJ425" i="12"/>
  <c r="AK425" i="12"/>
  <c r="AL425" i="12"/>
  <c r="AC537" i="10"/>
  <c r="AD537" i="10"/>
  <c r="AE537" i="10"/>
  <c r="AF537" i="10"/>
  <c r="AG537" i="10"/>
  <c r="AH537" i="10"/>
  <c r="AI537" i="10"/>
  <c r="AJ537" i="10"/>
  <c r="AK537" i="10"/>
  <c r="AC538" i="10"/>
  <c r="AD538" i="10"/>
  <c r="AE538" i="10"/>
  <c r="AF538" i="10"/>
  <c r="AG538" i="10"/>
  <c r="AH538" i="10"/>
  <c r="AI538" i="10"/>
  <c r="AJ538" i="10"/>
  <c r="AK538" i="10"/>
  <c r="AC539" i="10"/>
  <c r="AD539" i="10"/>
  <c r="AE539" i="10"/>
  <c r="AF539" i="10"/>
  <c r="AG539" i="10"/>
  <c r="AH539" i="10"/>
  <c r="AI539" i="10"/>
  <c r="AJ539" i="10"/>
  <c r="AK539" i="10"/>
  <c r="AC540" i="10"/>
  <c r="AD540" i="10"/>
  <c r="AE540" i="10"/>
  <c r="AF540" i="10"/>
  <c r="AG540" i="10"/>
  <c r="AH540" i="10"/>
  <c r="AI540" i="10"/>
  <c r="AJ540" i="10"/>
  <c r="AK540" i="10"/>
  <c r="AC541" i="10"/>
  <c r="AD541" i="10"/>
  <c r="AE541" i="10"/>
  <c r="AF541" i="10"/>
  <c r="AG541" i="10"/>
  <c r="AH541" i="10"/>
  <c r="AI541" i="10"/>
  <c r="AI484" i="10" s="1"/>
  <c r="AJ541" i="10"/>
  <c r="AK541" i="10"/>
  <c r="AC542" i="10"/>
  <c r="AC485" i="10" s="1"/>
  <c r="AD542" i="10"/>
  <c r="AE542" i="10"/>
  <c r="AF542" i="10"/>
  <c r="AG542" i="10"/>
  <c r="AH542" i="10"/>
  <c r="AI542" i="10"/>
  <c r="AJ542" i="10"/>
  <c r="AJ485" i="10" s="1"/>
  <c r="AK542" i="10"/>
  <c r="AC543" i="10"/>
  <c r="AD543" i="10"/>
  <c r="AE543" i="10"/>
  <c r="AF543" i="10"/>
  <c r="AG543" i="10"/>
  <c r="AG486" i="10" s="1"/>
  <c r="AH543" i="10"/>
  <c r="AI543" i="10"/>
  <c r="AJ543" i="10"/>
  <c r="AK543" i="10"/>
  <c r="AC544" i="10"/>
  <c r="AD544" i="10"/>
  <c r="AE544" i="10"/>
  <c r="AE487" i="10" s="1"/>
  <c r="AF544" i="10"/>
  <c r="AF487" i="10" s="1"/>
  <c r="AG544" i="10"/>
  <c r="AH544" i="10"/>
  <c r="AI544" i="10"/>
  <c r="AJ544" i="10"/>
  <c r="AK544" i="10"/>
  <c r="AC545" i="10"/>
  <c r="AD545" i="10"/>
  <c r="AD488" i="10" s="1"/>
  <c r="AE545" i="10"/>
  <c r="AE488" i="10" s="1"/>
  <c r="AF545" i="10"/>
  <c r="AG545" i="10"/>
  <c r="AH545" i="10"/>
  <c r="AI545" i="10"/>
  <c r="AJ545" i="10"/>
  <c r="AK545" i="10"/>
  <c r="AC546" i="10"/>
  <c r="AD546" i="10"/>
  <c r="AD489" i="10" s="1"/>
  <c r="AE546" i="10"/>
  <c r="AF546" i="10"/>
  <c r="AG546" i="10"/>
  <c r="AH546" i="10"/>
  <c r="AI546" i="10"/>
  <c r="AJ546" i="10"/>
  <c r="AJ489" i="10" s="1"/>
  <c r="AK546" i="10"/>
  <c r="AK489" i="10" s="1"/>
  <c r="AC547" i="10"/>
  <c r="AC490" i="10" s="1"/>
  <c r="AD547" i="10"/>
  <c r="AE547" i="10"/>
  <c r="AF547" i="10"/>
  <c r="AF490" i="10" s="1"/>
  <c r="AG547" i="10"/>
  <c r="AH547" i="10"/>
  <c r="AI547" i="10"/>
  <c r="AJ547" i="10"/>
  <c r="AJ490" i="10" s="1"/>
  <c r="AK547" i="10"/>
  <c r="AC548" i="10"/>
  <c r="AD548" i="10"/>
  <c r="AE548" i="10"/>
  <c r="AF548" i="10"/>
  <c r="AG548" i="10"/>
  <c r="AH548" i="10"/>
  <c r="AI548" i="10"/>
  <c r="AJ548" i="10"/>
  <c r="AJ491" i="10" s="1"/>
  <c r="AK548" i="10"/>
  <c r="AC549" i="10"/>
  <c r="AD549" i="10"/>
  <c r="AD492" i="10" s="1"/>
  <c r="AE549" i="10"/>
  <c r="AF549" i="10"/>
  <c r="AG549" i="10"/>
  <c r="AH549" i="10"/>
  <c r="AH492" i="10" s="1"/>
  <c r="AI549" i="10"/>
  <c r="AI492" i="10" s="1"/>
  <c r="AJ549" i="10"/>
  <c r="AK549" i="10"/>
  <c r="AC550" i="10"/>
  <c r="AD550" i="10"/>
  <c r="AE550" i="10"/>
  <c r="AF550" i="10"/>
  <c r="AG550" i="10"/>
  <c r="AG493" i="10" s="1"/>
  <c r="AH550" i="10"/>
  <c r="AH493" i="10" s="1"/>
  <c r="AI550" i="10"/>
  <c r="AJ550" i="10"/>
  <c r="AK550" i="10"/>
  <c r="AK493" i="10" s="1"/>
  <c r="AC551" i="10"/>
  <c r="AD551" i="10"/>
  <c r="AE551" i="10"/>
  <c r="AF551" i="10"/>
  <c r="AF494" i="10" s="1"/>
  <c r="AG551" i="10"/>
  <c r="AH551" i="10"/>
  <c r="AI551" i="10"/>
  <c r="AJ551" i="10"/>
  <c r="AJ494" i="10" s="1"/>
  <c r="AK551" i="10"/>
  <c r="AC552" i="10"/>
  <c r="AD552" i="10"/>
  <c r="AE552" i="10"/>
  <c r="AE495" i="10" s="1"/>
  <c r="AF552" i="10"/>
  <c r="AF495" i="10" s="1"/>
  <c r="AG552" i="10"/>
  <c r="AH552" i="10"/>
  <c r="AI552" i="10"/>
  <c r="AI495" i="10" s="1"/>
  <c r="AJ552" i="10"/>
  <c r="AK552" i="10"/>
  <c r="AC553" i="10"/>
  <c r="AD553" i="10"/>
  <c r="AD496" i="10" s="1"/>
  <c r="AE553" i="10"/>
  <c r="AF553" i="10"/>
  <c r="AG553" i="10"/>
  <c r="AH553" i="10"/>
  <c r="AH496" i="10" s="1"/>
  <c r="AI553" i="10"/>
  <c r="AJ553" i="10"/>
  <c r="AK553" i="10"/>
  <c r="AC554" i="10"/>
  <c r="AC497" i="10" s="1"/>
  <c r="AD554" i="10"/>
  <c r="AD497" i="10" s="1"/>
  <c r="AE554" i="10"/>
  <c r="AF554" i="10"/>
  <c r="AG554" i="10"/>
  <c r="AH554" i="10"/>
  <c r="AI554" i="10"/>
  <c r="AJ554" i="10"/>
  <c r="AK554" i="10"/>
  <c r="AK497" i="10" s="1"/>
  <c r="AC555" i="10"/>
  <c r="AC498" i="10" s="1"/>
  <c r="AD555" i="10"/>
  <c r="AE555" i="10"/>
  <c r="AF555" i="10"/>
  <c r="AG555" i="10"/>
  <c r="AH555" i="10"/>
  <c r="AI555" i="10"/>
  <c r="AJ555" i="10"/>
  <c r="AK555" i="10"/>
  <c r="AK498" i="10" s="1"/>
  <c r="AC556" i="10"/>
  <c r="AD556" i="10"/>
  <c r="AE556" i="10"/>
  <c r="AE499" i="10" s="1"/>
  <c r="AF556" i="10"/>
  <c r="AG556" i="10"/>
  <c r="AH556" i="10"/>
  <c r="AI556" i="10"/>
  <c r="AI499" i="10" s="1"/>
  <c r="AJ556" i="10"/>
  <c r="AJ499" i="10" s="1"/>
  <c r="AK556" i="10"/>
  <c r="AC557" i="10"/>
  <c r="AD557" i="10"/>
  <c r="AD500" i="10" s="1"/>
  <c r="AE557" i="10"/>
  <c r="AF557" i="10"/>
  <c r="AG557" i="10"/>
  <c r="AG500" i="10" s="1"/>
  <c r="AH557" i="10"/>
  <c r="AI557" i="10"/>
  <c r="AJ557" i="10"/>
  <c r="AK557" i="10"/>
  <c r="AC558" i="10"/>
  <c r="AC501" i="10" s="1"/>
  <c r="AD558" i="10"/>
  <c r="AE558" i="10"/>
  <c r="AF558" i="10"/>
  <c r="AG558" i="10"/>
  <c r="AH558" i="10"/>
  <c r="AI558" i="10"/>
  <c r="AJ558" i="10"/>
  <c r="AK558" i="10"/>
  <c r="AC559" i="10"/>
  <c r="AD559" i="10"/>
  <c r="AE559" i="10"/>
  <c r="AF559" i="10"/>
  <c r="AG559" i="10"/>
  <c r="AH559" i="10"/>
  <c r="AI559" i="10"/>
  <c r="AJ559" i="10"/>
  <c r="AK559" i="10"/>
  <c r="AC560" i="10"/>
  <c r="AD560" i="10"/>
  <c r="AE560" i="10"/>
  <c r="AF560" i="10"/>
  <c r="AG560" i="10"/>
  <c r="AH560" i="10"/>
  <c r="AI560" i="10"/>
  <c r="AI503" i="10" s="1"/>
  <c r="AJ560" i="10"/>
  <c r="AK560" i="10"/>
  <c r="AC561" i="10"/>
  <c r="AD561" i="10"/>
  <c r="AE561" i="10"/>
  <c r="AE504" i="10" s="1"/>
  <c r="AF561" i="10"/>
  <c r="AG561" i="10"/>
  <c r="AH561" i="10"/>
  <c r="AH504" i="10" s="1"/>
  <c r="AI561" i="10"/>
  <c r="AJ561" i="10"/>
  <c r="AK561" i="10"/>
  <c r="AC562" i="10"/>
  <c r="AD562" i="10"/>
  <c r="AE562" i="10"/>
  <c r="AF562" i="10"/>
  <c r="AG562" i="10"/>
  <c r="AG505" i="10" s="1"/>
  <c r="AH562" i="10"/>
  <c r="AI562" i="10"/>
  <c r="AJ562" i="10"/>
  <c r="AK562" i="10"/>
  <c r="AC563" i="10"/>
  <c r="AC506" i="10" s="1"/>
  <c r="AD563" i="10"/>
  <c r="AE563" i="10"/>
  <c r="AF563" i="10"/>
  <c r="AF506" i="10" s="1"/>
  <c r="AG563" i="10"/>
  <c r="AH563" i="10"/>
  <c r="AI563" i="10"/>
  <c r="AJ563" i="10"/>
  <c r="AK563" i="10"/>
  <c r="AC564" i="10"/>
  <c r="AD564" i="10"/>
  <c r="AE564" i="10"/>
  <c r="AE507" i="10" s="1"/>
  <c r="AF564" i="10"/>
  <c r="AG564" i="10"/>
  <c r="AH564" i="10"/>
  <c r="AI564" i="10"/>
  <c r="AI507" i="10" s="1"/>
  <c r="AJ564" i="10"/>
  <c r="AK564" i="10"/>
  <c r="AC565" i="10"/>
  <c r="AD565" i="10"/>
  <c r="AD508" i="10" s="1"/>
  <c r="AE565" i="10"/>
  <c r="AF565" i="10"/>
  <c r="AG565" i="10"/>
  <c r="AH565" i="10"/>
  <c r="AH508" i="10" s="1"/>
  <c r="AI565" i="10"/>
  <c r="AI508" i="10" s="1"/>
  <c r="AJ565" i="10"/>
  <c r="AK565" i="10"/>
  <c r="AC566" i="10"/>
  <c r="AC509" i="10" s="1"/>
  <c r="AD566" i="10"/>
  <c r="AE566" i="10"/>
  <c r="AF566" i="10"/>
  <c r="AG566" i="10"/>
  <c r="AG509" i="10" s="1"/>
  <c r="AH566" i="10"/>
  <c r="AI566" i="10"/>
  <c r="AJ566" i="10"/>
  <c r="AK566" i="10"/>
  <c r="AK509" i="10" s="1"/>
  <c r="AC567" i="10"/>
  <c r="AD567" i="10"/>
  <c r="AE567" i="10"/>
  <c r="AF567" i="10"/>
  <c r="AF510" i="10" s="1"/>
  <c r="AG567" i="10"/>
  <c r="AG510" i="10" s="1"/>
  <c r="AH567" i="10"/>
  <c r="AI567" i="10"/>
  <c r="AJ567" i="10"/>
  <c r="AJ510" i="10" s="1"/>
  <c r="AK567" i="10"/>
  <c r="AC568" i="10"/>
  <c r="AD568" i="10"/>
  <c r="AE568" i="10"/>
  <c r="AF568" i="10"/>
  <c r="AF511" i="10" s="1"/>
  <c r="AG568" i="10"/>
  <c r="AH568" i="10"/>
  <c r="AI568" i="10"/>
  <c r="AJ568" i="10"/>
  <c r="AK568" i="10"/>
  <c r="AC569" i="10"/>
  <c r="AD569" i="10"/>
  <c r="AE569" i="10"/>
  <c r="AF569" i="10"/>
  <c r="AG569" i="10"/>
  <c r="AH569" i="10"/>
  <c r="AI569" i="10"/>
  <c r="AJ569" i="10"/>
  <c r="AK569" i="10"/>
  <c r="AC570" i="10"/>
  <c r="AD570" i="10"/>
  <c r="AE570" i="10"/>
  <c r="AF570" i="10"/>
  <c r="AG570" i="10"/>
  <c r="AH570" i="10"/>
  <c r="AI570" i="10"/>
  <c r="AJ570" i="10"/>
  <c r="AK570" i="10"/>
  <c r="AK513" i="10" s="1"/>
  <c r="AC571" i="10"/>
  <c r="AD571" i="10"/>
  <c r="AE571" i="10"/>
  <c r="AF571" i="10"/>
  <c r="AG571" i="10"/>
  <c r="AH571" i="10"/>
  <c r="AI571" i="10"/>
  <c r="AJ571" i="10"/>
  <c r="AK571" i="10"/>
  <c r="AK514" i="10" s="1"/>
  <c r="AC572" i="10"/>
  <c r="AD572" i="10"/>
  <c r="AE572" i="10"/>
  <c r="AF572" i="10"/>
  <c r="AG572" i="10"/>
  <c r="AH572" i="10"/>
  <c r="AH515" i="10" s="1"/>
  <c r="AI572" i="10"/>
  <c r="AJ572" i="10"/>
  <c r="AK572" i="10"/>
  <c r="AC573" i="10"/>
  <c r="AD573" i="10"/>
  <c r="AE573" i="10"/>
  <c r="AF573" i="10"/>
  <c r="AG573" i="10"/>
  <c r="AG516" i="10" s="1"/>
  <c r="AH573" i="10"/>
  <c r="AI573" i="10"/>
  <c r="AI516" i="10" s="1"/>
  <c r="AJ573" i="10"/>
  <c r="AJ520" i="10" s="1"/>
  <c r="AK573" i="10"/>
  <c r="AC574" i="10"/>
  <c r="AC521" i="10" s="1"/>
  <c r="AD574" i="10"/>
  <c r="AE574" i="10"/>
  <c r="AF574" i="10"/>
  <c r="AG574" i="10"/>
  <c r="AH574" i="10"/>
  <c r="AI574" i="10"/>
  <c r="AJ574" i="10"/>
  <c r="AK574" i="10"/>
  <c r="AC575" i="10"/>
  <c r="AD575" i="10"/>
  <c r="AE575" i="10"/>
  <c r="AF575" i="10"/>
  <c r="AG575" i="10"/>
  <c r="AG522" i="10" s="1"/>
  <c r="AH575" i="10"/>
  <c r="AI575" i="10"/>
  <c r="AJ575" i="10"/>
  <c r="AK575" i="10"/>
  <c r="AC576" i="10"/>
  <c r="AD576" i="10"/>
  <c r="AE576" i="10"/>
  <c r="AF576" i="10"/>
  <c r="AF519" i="10" s="1"/>
  <c r="AG576" i="10"/>
  <c r="AH576" i="10"/>
  <c r="AI576" i="10"/>
  <c r="AJ576" i="10"/>
  <c r="AK576" i="10"/>
  <c r="AC577" i="10"/>
  <c r="AD577" i="10"/>
  <c r="AE577" i="10"/>
  <c r="AE520" i="10" s="1"/>
  <c r="AF577" i="10"/>
  <c r="AG577" i="10"/>
  <c r="AH577" i="10"/>
  <c r="AH520" i="10" s="1"/>
  <c r="AI577" i="10"/>
  <c r="AJ577" i="10"/>
  <c r="AK577" i="10"/>
  <c r="AC578" i="10"/>
  <c r="AD578" i="10"/>
  <c r="AE578" i="10"/>
  <c r="AF578" i="10"/>
  <c r="AF521" i="10" s="1"/>
  <c r="AG578" i="10"/>
  <c r="AG521" i="10" s="1"/>
  <c r="AH578" i="10"/>
  <c r="AI578" i="10"/>
  <c r="AJ578" i="10"/>
  <c r="AK578" i="10"/>
  <c r="AC579" i="10"/>
  <c r="AD579" i="10"/>
  <c r="AE579" i="10"/>
  <c r="AF579" i="10"/>
  <c r="AG579" i="10"/>
  <c r="AH579" i="10"/>
  <c r="AI579" i="10"/>
  <c r="AJ579" i="10"/>
  <c r="AK579" i="10"/>
  <c r="AC580" i="10"/>
  <c r="AD580" i="10"/>
  <c r="AD523" i="10" s="1"/>
  <c r="AE580" i="10"/>
  <c r="AF580" i="10"/>
  <c r="AG580" i="10"/>
  <c r="AH580" i="10"/>
  <c r="AH523" i="10" s="1"/>
  <c r="AI580" i="10"/>
  <c r="AJ580" i="10"/>
  <c r="AK580" i="10"/>
  <c r="AC581" i="10"/>
  <c r="AD581" i="10"/>
  <c r="AE581" i="10"/>
  <c r="AE524" i="10" s="1"/>
  <c r="AF581" i="10"/>
  <c r="AG581" i="10"/>
  <c r="AH581" i="10"/>
  <c r="AI581" i="10"/>
  <c r="AI524" i="10" s="1"/>
  <c r="AJ581" i="10"/>
  <c r="AK581" i="10"/>
  <c r="AC582" i="10"/>
  <c r="AC525" i="10" s="1"/>
  <c r="AD582" i="10"/>
  <c r="AE582" i="10"/>
  <c r="AF582" i="10"/>
  <c r="AG582" i="10"/>
  <c r="AH582" i="10"/>
  <c r="AH525" i="10" s="1"/>
  <c r="AI582" i="10"/>
  <c r="AJ582" i="10"/>
  <c r="AJ525" i="10" s="1"/>
  <c r="AK582" i="10"/>
  <c r="AC583" i="10"/>
  <c r="AC526" i="10" s="1"/>
  <c r="AD583" i="10"/>
  <c r="AE583" i="10"/>
  <c r="AF583" i="10"/>
  <c r="AG583" i="10"/>
  <c r="AG526" i="10" s="1"/>
  <c r="AH583" i="10"/>
  <c r="AI583" i="10"/>
  <c r="AJ583" i="10"/>
  <c r="AK583" i="10"/>
  <c r="AK526" i="10" s="1"/>
  <c r="AC584" i="10"/>
  <c r="AD584" i="10"/>
  <c r="AD527" i="10" s="1"/>
  <c r="AE584" i="10"/>
  <c r="AF584" i="10"/>
  <c r="AF527" i="10" s="1"/>
  <c r="AG584" i="10"/>
  <c r="AH584" i="10"/>
  <c r="AI584" i="10"/>
  <c r="AJ584" i="10"/>
  <c r="AJ527" i="10" s="1"/>
  <c r="AK584" i="10"/>
  <c r="AC585" i="10"/>
  <c r="AD585" i="10"/>
  <c r="AD528" i="10" s="1"/>
  <c r="AE585" i="10"/>
  <c r="AE528" i="10" s="1"/>
  <c r="AF585" i="10"/>
  <c r="AG585" i="10"/>
  <c r="AH585" i="10"/>
  <c r="AI585" i="10"/>
  <c r="AI528" i="10" s="1"/>
  <c r="AJ585" i="10"/>
  <c r="AK585" i="10"/>
  <c r="AC586" i="10"/>
  <c r="AD586" i="10"/>
  <c r="AD529" i="10" s="1"/>
  <c r="AE586" i="10"/>
  <c r="AF586" i="10"/>
  <c r="AF529" i="10" s="1"/>
  <c r="AG586" i="10"/>
  <c r="AH586" i="10"/>
  <c r="AH529" i="10" s="1"/>
  <c r="AI586" i="10"/>
  <c r="AJ586" i="10"/>
  <c r="AK586" i="10"/>
  <c r="AC587" i="10"/>
  <c r="AD587" i="10"/>
  <c r="AE587" i="10"/>
  <c r="AF587" i="10"/>
  <c r="AG587" i="10"/>
  <c r="AH587" i="10"/>
  <c r="AI587" i="10"/>
  <c r="AJ587" i="10"/>
  <c r="AK587" i="10"/>
  <c r="AK530" i="10" s="1"/>
  <c r="AC588" i="10"/>
  <c r="AD588" i="10"/>
  <c r="AD531" i="10" s="1"/>
  <c r="AE588" i="10"/>
  <c r="AE531" i="10" s="1"/>
  <c r="AF588" i="10"/>
  <c r="AG588" i="10"/>
  <c r="AH588" i="10"/>
  <c r="AI588" i="10"/>
  <c r="AI531" i="10" s="1"/>
  <c r="AJ588" i="10"/>
  <c r="AJ531" i="10" s="1"/>
  <c r="AK588" i="10"/>
  <c r="AC589" i="10"/>
  <c r="AD589" i="10"/>
  <c r="AD532" i="10" s="1"/>
  <c r="AE589" i="10"/>
  <c r="AF589" i="10"/>
  <c r="AG589" i="10"/>
  <c r="AG532" i="10" s="1"/>
  <c r="AH589" i="10"/>
  <c r="AH532" i="10" s="1"/>
  <c r="AI589" i="10"/>
  <c r="AJ589" i="10"/>
  <c r="AK589" i="10"/>
  <c r="AC590" i="10"/>
  <c r="AD590" i="10"/>
  <c r="AE590" i="10"/>
  <c r="AF590" i="10"/>
  <c r="AG590" i="10"/>
  <c r="AH590" i="10"/>
  <c r="AI590" i="10"/>
  <c r="AJ590" i="10"/>
  <c r="AJ533" i="10" s="1"/>
  <c r="AK590" i="10"/>
  <c r="AC591" i="10"/>
  <c r="AD591" i="10"/>
  <c r="AE591" i="10"/>
  <c r="AE534" i="10" s="1"/>
  <c r="AF591" i="10"/>
  <c r="AG591" i="10"/>
  <c r="AH591" i="10"/>
  <c r="AI591" i="10"/>
  <c r="AI534" i="10" s="1"/>
  <c r="AJ591" i="10"/>
  <c r="AK591" i="10"/>
  <c r="AC592" i="10"/>
  <c r="AD592" i="10"/>
  <c r="AD535" i="10" s="1"/>
  <c r="AE592" i="10"/>
  <c r="AF592" i="10"/>
  <c r="AG592" i="10"/>
  <c r="AH592" i="10"/>
  <c r="AH535" i="10" s="1"/>
  <c r="AI592" i="10"/>
  <c r="AJ592" i="10"/>
  <c r="AK592" i="10"/>
  <c r="AH473" i="10"/>
  <c r="AG478" i="10"/>
  <c r="AI479" i="10"/>
  <c r="AK481" i="10"/>
  <c r="AG482" i="10"/>
  <c r="AG4" i="11"/>
  <c r="AH4" i="11"/>
  <c r="AI4" i="11"/>
  <c r="AJ4" i="11"/>
  <c r="AK4" i="11"/>
  <c r="AL4" i="11"/>
  <c r="AG5" i="11"/>
  <c r="AH5" i="11"/>
  <c r="AI5" i="11"/>
  <c r="AJ5" i="11"/>
  <c r="AK5" i="11"/>
  <c r="AL5" i="11"/>
  <c r="AG6" i="11"/>
  <c r="AH6" i="11"/>
  <c r="AI6" i="11"/>
  <c r="AJ6" i="11"/>
  <c r="AK6" i="11"/>
  <c r="AL6" i="11"/>
  <c r="AG7" i="11"/>
  <c r="AH7" i="11"/>
  <c r="AI7" i="11"/>
  <c r="AJ7" i="11"/>
  <c r="AK7" i="11"/>
  <c r="AL7" i="11"/>
  <c r="AG18" i="11"/>
  <c r="AH18" i="11"/>
  <c r="AI18" i="11"/>
  <c r="AJ18" i="11"/>
  <c r="AK18" i="11"/>
  <c r="AL18" i="11"/>
  <c r="AG19" i="11"/>
  <c r="AH19" i="11"/>
  <c r="AI19" i="11"/>
  <c r="AJ19" i="11"/>
  <c r="AK19" i="11"/>
  <c r="AL19" i="11"/>
  <c r="AG20" i="11"/>
  <c r="AH20" i="11"/>
  <c r="AI20" i="11"/>
  <c r="AJ20" i="11"/>
  <c r="AK20" i="11"/>
  <c r="AL20" i="11"/>
  <c r="AG21" i="11"/>
  <c r="AH21" i="11"/>
  <c r="AI21" i="11"/>
  <c r="AJ21" i="11"/>
  <c r="AK21" i="11"/>
  <c r="AL21" i="11"/>
  <c r="AG4" i="12"/>
  <c r="AH4" i="12"/>
  <c r="AI4" i="12"/>
  <c r="AJ4" i="12"/>
  <c r="AK4" i="12"/>
  <c r="AL4" i="12"/>
  <c r="AG5" i="12"/>
  <c r="AH5" i="12"/>
  <c r="AI5" i="12"/>
  <c r="AJ5" i="12"/>
  <c r="AK5" i="12"/>
  <c r="AL5" i="12"/>
  <c r="AG6" i="12"/>
  <c r="AH6" i="12"/>
  <c r="AI6" i="12"/>
  <c r="AJ6" i="12"/>
  <c r="AK6" i="12"/>
  <c r="AL6" i="12"/>
  <c r="AG7" i="12"/>
  <c r="AH7" i="12"/>
  <c r="AI7" i="12"/>
  <c r="AJ7" i="12"/>
  <c r="AK7" i="12"/>
  <c r="AL7" i="12"/>
  <c r="AG8" i="12"/>
  <c r="AH8" i="12"/>
  <c r="AI8" i="12"/>
  <c r="AJ8" i="12"/>
  <c r="AK8" i="12"/>
  <c r="AL8" i="12"/>
  <c r="AG9" i="12"/>
  <c r="AH9" i="12"/>
  <c r="AI9" i="12"/>
  <c r="AJ9" i="12"/>
  <c r="AK9" i="12"/>
  <c r="AL9" i="12"/>
  <c r="AG10" i="12"/>
  <c r="AH10" i="12"/>
  <c r="AI10" i="12"/>
  <c r="AJ10" i="12"/>
  <c r="AK10" i="12"/>
  <c r="AL10" i="12"/>
  <c r="AG11" i="12"/>
  <c r="AH11" i="12"/>
  <c r="AI11" i="12"/>
  <c r="AJ11" i="12"/>
  <c r="AK11" i="12"/>
  <c r="AL11" i="12"/>
  <c r="AG12" i="12"/>
  <c r="AH12" i="12"/>
  <c r="AI12" i="12"/>
  <c r="AJ12" i="12"/>
  <c r="AK12" i="12"/>
  <c r="AL12" i="12"/>
  <c r="AG13" i="12"/>
  <c r="AH13" i="12"/>
  <c r="AI13" i="12"/>
  <c r="AJ13" i="12"/>
  <c r="AK13" i="12"/>
  <c r="AL13" i="12"/>
  <c r="AG14" i="12"/>
  <c r="AH14" i="12"/>
  <c r="AI14" i="12"/>
  <c r="AJ14" i="12"/>
  <c r="AK14" i="12"/>
  <c r="AL14" i="12"/>
  <c r="AG15" i="12"/>
  <c r="AH15" i="12"/>
  <c r="AI15" i="12"/>
  <c r="AJ15" i="12"/>
  <c r="AK15" i="12"/>
  <c r="AL15" i="12"/>
  <c r="AG16" i="12"/>
  <c r="AH16" i="12"/>
  <c r="AI16" i="12"/>
  <c r="AJ16" i="12"/>
  <c r="AK16" i="12"/>
  <c r="AL16" i="12"/>
  <c r="AG18" i="12"/>
  <c r="AH18" i="12"/>
  <c r="AI18" i="12"/>
  <c r="AJ18" i="12"/>
  <c r="AK18" i="12"/>
  <c r="AL18" i="12"/>
  <c r="AG19" i="12"/>
  <c r="AH19" i="12"/>
  <c r="AI19" i="12"/>
  <c r="AJ19" i="12"/>
  <c r="AK19" i="12"/>
  <c r="AL19" i="12"/>
  <c r="AG20" i="12"/>
  <c r="AH20" i="12"/>
  <c r="AI20" i="12"/>
  <c r="AJ20" i="12"/>
  <c r="AK20" i="12"/>
  <c r="AL20" i="12"/>
  <c r="AG21" i="12"/>
  <c r="AH21" i="12"/>
  <c r="AI21" i="12"/>
  <c r="AJ21" i="12"/>
  <c r="AK21" i="12"/>
  <c r="AL21" i="12"/>
  <c r="AG22" i="12"/>
  <c r="AH22" i="12"/>
  <c r="AI22" i="12"/>
  <c r="AJ22" i="12"/>
  <c r="AK22" i="12"/>
  <c r="AL22" i="12"/>
  <c r="AG23" i="12"/>
  <c r="AH23" i="12"/>
  <c r="AI23" i="12"/>
  <c r="AJ23" i="12"/>
  <c r="AK23" i="12"/>
  <c r="AL23" i="12"/>
  <c r="AG24" i="12"/>
  <c r="AH24" i="12"/>
  <c r="AI24" i="12"/>
  <c r="AJ24" i="12"/>
  <c r="AK24" i="12"/>
  <c r="AL24" i="12"/>
  <c r="AG25" i="12"/>
  <c r="AH25" i="12"/>
  <c r="AI25" i="12"/>
  <c r="AJ25" i="12"/>
  <c r="AK25" i="12"/>
  <c r="AL25" i="12"/>
  <c r="AD4" i="10"/>
  <c r="AE4" i="10"/>
  <c r="AF4" i="10"/>
  <c r="AG4" i="10"/>
  <c r="AH4" i="10"/>
  <c r="AI4" i="10"/>
  <c r="AJ4" i="10"/>
  <c r="AK4" i="10"/>
  <c r="D22" i="7" s="1"/>
  <c r="AD5" i="10"/>
  <c r="AE5" i="10"/>
  <c r="AF5" i="10"/>
  <c r="AG5" i="10"/>
  <c r="AH5" i="10"/>
  <c r="AI5" i="10"/>
  <c r="AJ5" i="10"/>
  <c r="AK5" i="10"/>
  <c r="E22" i="7" s="1"/>
  <c r="AD6" i="10"/>
  <c r="AE6" i="10"/>
  <c r="AF6" i="10"/>
  <c r="AG6" i="10"/>
  <c r="AH6" i="10"/>
  <c r="AI6" i="10"/>
  <c r="AJ6" i="10"/>
  <c r="AK6" i="10"/>
  <c r="F22" i="7" s="1"/>
  <c r="AD7" i="10"/>
  <c r="AE7" i="10"/>
  <c r="AF7" i="10"/>
  <c r="AG7" i="10"/>
  <c r="AH7" i="10"/>
  <c r="AI7" i="10"/>
  <c r="AJ7" i="10"/>
  <c r="AK7" i="10"/>
  <c r="G22" i="7" s="1"/>
  <c r="AD8" i="10"/>
  <c r="AE8" i="10"/>
  <c r="AF8" i="10"/>
  <c r="AG8" i="10"/>
  <c r="AH8" i="10"/>
  <c r="AI8" i="10"/>
  <c r="AJ8" i="10"/>
  <c r="AK8" i="10"/>
  <c r="H22" i="7" s="1"/>
  <c r="AD9" i="10"/>
  <c r="AE9" i="10"/>
  <c r="AF9" i="10"/>
  <c r="AG9" i="10"/>
  <c r="AH9" i="10"/>
  <c r="AI9" i="10"/>
  <c r="AJ9" i="10"/>
  <c r="AK9" i="10"/>
  <c r="I22" i="7" s="1"/>
  <c r="AD10" i="10"/>
  <c r="AE10" i="10"/>
  <c r="AF10" i="10"/>
  <c r="AG10" i="10"/>
  <c r="AH10" i="10"/>
  <c r="AI10" i="10"/>
  <c r="AJ10" i="10"/>
  <c r="AK10" i="10"/>
  <c r="J22" i="7" s="1"/>
  <c r="C23" i="39" s="1"/>
  <c r="AD11" i="10"/>
  <c r="AE11" i="10"/>
  <c r="AF11" i="10"/>
  <c r="AG11" i="10"/>
  <c r="AH11" i="10"/>
  <c r="AI11" i="10"/>
  <c r="AJ11" i="10"/>
  <c r="AK11" i="10"/>
  <c r="K22" i="7" s="1"/>
  <c r="D23" i="39" s="1"/>
  <c r="AD12" i="10"/>
  <c r="AE12" i="10"/>
  <c r="AF12" i="10"/>
  <c r="AG12" i="10"/>
  <c r="AH12" i="10"/>
  <c r="AI12" i="10"/>
  <c r="AJ12" i="10"/>
  <c r="AK12" i="10"/>
  <c r="L22" i="7" s="1"/>
  <c r="E23" i="39" s="1"/>
  <c r="AD13" i="10"/>
  <c r="AE13" i="10"/>
  <c r="AF13" i="10"/>
  <c r="AG13" i="10"/>
  <c r="AH13" i="10"/>
  <c r="AI13" i="10"/>
  <c r="AJ13" i="10"/>
  <c r="AK13" i="10"/>
  <c r="AD14" i="10"/>
  <c r="AE14" i="10"/>
  <c r="AF14" i="10"/>
  <c r="AG14" i="10"/>
  <c r="AH14" i="10"/>
  <c r="AI14" i="10"/>
  <c r="AJ14" i="10"/>
  <c r="AK14" i="10"/>
  <c r="AD15" i="10"/>
  <c r="AE15" i="10"/>
  <c r="AF15" i="10"/>
  <c r="AG15" i="10"/>
  <c r="AH15" i="10"/>
  <c r="AI15" i="10"/>
  <c r="AJ15" i="10"/>
  <c r="AK15" i="10"/>
  <c r="AD16" i="10"/>
  <c r="AE16" i="10"/>
  <c r="AF16" i="10"/>
  <c r="AG16" i="10"/>
  <c r="AH16" i="10"/>
  <c r="AI16" i="10"/>
  <c r="AJ16" i="10"/>
  <c r="AK16" i="10"/>
  <c r="AD17" i="10"/>
  <c r="AE17" i="10"/>
  <c r="AF17" i="10"/>
  <c r="AG17" i="10"/>
  <c r="AH17" i="10"/>
  <c r="AI17" i="10"/>
  <c r="AJ17" i="10"/>
  <c r="AK17" i="10"/>
  <c r="AD18" i="10"/>
  <c r="AE18" i="10"/>
  <c r="AF18" i="10"/>
  <c r="AG18" i="10"/>
  <c r="AH18" i="10"/>
  <c r="AI18" i="10"/>
  <c r="AJ18" i="10"/>
  <c r="AK18" i="10"/>
  <c r="AD19" i="10"/>
  <c r="AE19" i="10"/>
  <c r="AF19" i="10"/>
  <c r="AG19" i="10"/>
  <c r="AH19" i="10"/>
  <c r="AI19" i="10"/>
  <c r="AJ19" i="10"/>
  <c r="AK19" i="10"/>
  <c r="AD20" i="10"/>
  <c r="AE20" i="10"/>
  <c r="AF20" i="10"/>
  <c r="AG20" i="10"/>
  <c r="AH20" i="10"/>
  <c r="AI20" i="10"/>
  <c r="AJ20" i="10"/>
  <c r="AK20" i="10"/>
  <c r="AD21" i="10"/>
  <c r="AE21" i="10"/>
  <c r="AF21" i="10"/>
  <c r="AG21" i="10"/>
  <c r="AH21" i="10"/>
  <c r="AI21" i="10"/>
  <c r="AJ21" i="10"/>
  <c r="AK21" i="10"/>
  <c r="AD22" i="10"/>
  <c r="AE22" i="10"/>
  <c r="AF22" i="10"/>
  <c r="AG22" i="10"/>
  <c r="AH22" i="10"/>
  <c r="AI22" i="10"/>
  <c r="AJ22" i="10"/>
  <c r="AK22" i="10"/>
  <c r="BB22" i="7" s="1"/>
  <c r="AD23" i="10"/>
  <c r="AE23" i="10"/>
  <c r="AF23" i="10"/>
  <c r="AG23" i="10"/>
  <c r="AH23" i="10"/>
  <c r="AI23" i="10"/>
  <c r="AJ23" i="10"/>
  <c r="AK23" i="10"/>
  <c r="BC22" i="7" s="1"/>
  <c r="AD24" i="10"/>
  <c r="AE24" i="10"/>
  <c r="AF24" i="10"/>
  <c r="AG24" i="10"/>
  <c r="AH24" i="10"/>
  <c r="AI24" i="10"/>
  <c r="AJ24" i="10"/>
  <c r="AK24" i="10"/>
  <c r="BD22" i="7" s="1"/>
  <c r="AD25" i="10"/>
  <c r="AE25" i="10"/>
  <c r="AF25" i="10"/>
  <c r="AG25" i="10"/>
  <c r="AH25" i="10"/>
  <c r="AI25" i="10"/>
  <c r="AJ25" i="10"/>
  <c r="AK25" i="10"/>
  <c r="BE22" i="7" s="1"/>
  <c r="K15" i="5"/>
  <c r="G15" i="5"/>
  <c r="C15" i="5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Z592" i="22"/>
  <c r="AY592" i="22"/>
  <c r="AX592" i="22"/>
  <c r="AW592" i="22"/>
  <c r="AV592" i="22"/>
  <c r="AU592" i="22"/>
  <c r="AT592" i="22"/>
  <c r="AS592" i="22"/>
  <c r="AR592" i="22"/>
  <c r="AQ592" i="22"/>
  <c r="AP592" i="22"/>
  <c r="AF592" i="22"/>
  <c r="AE592" i="22"/>
  <c r="AD592" i="22"/>
  <c r="AC592" i="22"/>
  <c r="AB592" i="22"/>
  <c r="AA592" i="22"/>
  <c r="Z592" i="22"/>
  <c r="Y592" i="22"/>
  <c r="X592" i="22"/>
  <c r="W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Z592" i="11"/>
  <c r="AY592" i="11"/>
  <c r="AX592" i="11"/>
  <c r="AW592" i="11"/>
  <c r="AV592" i="11"/>
  <c r="AU592" i="11"/>
  <c r="AT592" i="11"/>
  <c r="AS592" i="11"/>
  <c r="AR592" i="11"/>
  <c r="AQ592" i="11"/>
  <c r="AP592" i="11"/>
  <c r="AF592" i="11"/>
  <c r="AE592" i="11"/>
  <c r="AD592" i="11"/>
  <c r="AC592" i="11"/>
  <c r="AB592" i="11"/>
  <c r="AA592" i="11"/>
  <c r="Z592" i="11"/>
  <c r="Y592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Z592" i="12"/>
  <c r="AY592" i="12"/>
  <c r="AX592" i="12"/>
  <c r="AW592" i="12"/>
  <c r="AV592" i="12"/>
  <c r="AU592" i="12"/>
  <c r="AT592" i="12"/>
  <c r="AS592" i="12"/>
  <c r="AR592" i="12"/>
  <c r="AQ592" i="12"/>
  <c r="AP592" i="12"/>
  <c r="AF592" i="12"/>
  <c r="AE592" i="12"/>
  <c r="AD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Q592" i="10"/>
  <c r="AR592" i="10"/>
  <c r="AS592" i="10"/>
  <c r="AT592" i="10"/>
  <c r="AU592" i="10"/>
  <c r="AV592" i="10"/>
  <c r="AW592" i="10"/>
  <c r="AX592" i="10"/>
  <c r="AY592" i="10"/>
  <c r="AZ592" i="10"/>
  <c r="AP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L592" i="10"/>
  <c r="D592" i="10"/>
  <c r="AZ425" i="22"/>
  <c r="AY425" i="22"/>
  <c r="AX425" i="22"/>
  <c r="AW425" i="22"/>
  <c r="AV425" i="22"/>
  <c r="AU425" i="22"/>
  <c r="AT425" i="22"/>
  <c r="AS425" i="22"/>
  <c r="AR425" i="22"/>
  <c r="AQ425" i="22"/>
  <c r="AP425" i="22"/>
  <c r="AF425" i="22"/>
  <c r="AE425" i="22"/>
  <c r="AD425" i="22"/>
  <c r="AC425" i="22"/>
  <c r="AB425" i="22"/>
  <c r="AA425" i="22"/>
  <c r="Z425" i="22"/>
  <c r="Y425" i="22"/>
  <c r="X425" i="22"/>
  <c r="W425" i="22"/>
  <c r="V425" i="22"/>
  <c r="U425" i="22"/>
  <c r="T425" i="22"/>
  <c r="S425" i="22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E425" i="22"/>
  <c r="D425" i="22"/>
  <c r="AZ425" i="11"/>
  <c r="AY425" i="11"/>
  <c r="AX425" i="11"/>
  <c r="AW425" i="11"/>
  <c r="AV425" i="11"/>
  <c r="AU425" i="11"/>
  <c r="AT425" i="11"/>
  <c r="AS425" i="11"/>
  <c r="AR425" i="11"/>
  <c r="AQ425" i="11"/>
  <c r="AP425" i="11"/>
  <c r="AF425" i="11"/>
  <c r="AE425" i="11"/>
  <c r="AD425" i="11"/>
  <c r="AC425" i="11"/>
  <c r="AB425" i="11"/>
  <c r="AA425" i="11"/>
  <c r="Z425" i="11"/>
  <c r="Y425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AZ425" i="12"/>
  <c r="AY425" i="12"/>
  <c r="AX425" i="12"/>
  <c r="AW425" i="12"/>
  <c r="AV425" i="12"/>
  <c r="AU425" i="12"/>
  <c r="AT425" i="12"/>
  <c r="AS425" i="12"/>
  <c r="AR425" i="12"/>
  <c r="AQ425" i="12"/>
  <c r="AP425" i="12"/>
  <c r="AF425" i="12"/>
  <c r="AE425" i="12"/>
  <c r="AD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F482" i="12" s="1"/>
  <c r="E425" i="12"/>
  <c r="D425" i="12"/>
  <c r="AQ425" i="10"/>
  <c r="AR425" i="10"/>
  <c r="AS425" i="10"/>
  <c r="AT425" i="10"/>
  <c r="AU425" i="10"/>
  <c r="AV425" i="10"/>
  <c r="AW425" i="10"/>
  <c r="AX425" i="10"/>
  <c r="AY425" i="10"/>
  <c r="AZ425" i="10"/>
  <c r="AP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Q591" i="22"/>
  <c r="AR591" i="22"/>
  <c r="AS591" i="22"/>
  <c r="AT591" i="22"/>
  <c r="AU591" i="22"/>
  <c r="AV591" i="22"/>
  <c r="AW591" i="22"/>
  <c r="AX591" i="22"/>
  <c r="AY591" i="22"/>
  <c r="AZ591" i="22"/>
  <c r="AP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W591" i="22"/>
  <c r="X591" i="22"/>
  <c r="Y591" i="22"/>
  <c r="Z591" i="22"/>
  <c r="AA591" i="22"/>
  <c r="AB591" i="22"/>
  <c r="AC591" i="22"/>
  <c r="AD591" i="22"/>
  <c r="AE591" i="22"/>
  <c r="AF591" i="22"/>
  <c r="D591" i="22"/>
  <c r="AQ424" i="22"/>
  <c r="AR424" i="22"/>
  <c r="AS424" i="22"/>
  <c r="AT424" i="22"/>
  <c r="AU424" i="22"/>
  <c r="AV424" i="22"/>
  <c r="AW424" i="22"/>
  <c r="AX424" i="22"/>
  <c r="AY424" i="22"/>
  <c r="AZ424" i="22"/>
  <c r="AP424" i="22"/>
  <c r="E424" i="22"/>
  <c r="F424" i="22"/>
  <c r="G424" i="22"/>
  <c r="H424" i="22"/>
  <c r="I424" i="22"/>
  <c r="J424" i="22"/>
  <c r="K424" i="22"/>
  <c r="L424" i="22"/>
  <c r="M424" i="22"/>
  <c r="N424" i="22"/>
  <c r="O424" i="22"/>
  <c r="P424" i="22"/>
  <c r="Q424" i="22"/>
  <c r="R424" i="22"/>
  <c r="S424" i="22"/>
  <c r="T424" i="22"/>
  <c r="U424" i="22"/>
  <c r="V424" i="22"/>
  <c r="W424" i="22"/>
  <c r="X424" i="22"/>
  <c r="Y424" i="22"/>
  <c r="Z424" i="22"/>
  <c r="AA424" i="22"/>
  <c r="AB424" i="22"/>
  <c r="AC424" i="22"/>
  <c r="AD424" i="22"/>
  <c r="AE424" i="22"/>
  <c r="AF424" i="22"/>
  <c r="D424" i="22"/>
  <c r="AQ591" i="11"/>
  <c r="AR591" i="11"/>
  <c r="AS591" i="11"/>
  <c r="AT591" i="11"/>
  <c r="AU591" i="11"/>
  <c r="AV591" i="11"/>
  <c r="AW591" i="11"/>
  <c r="AX591" i="11"/>
  <c r="AY591" i="11"/>
  <c r="AZ591" i="11"/>
  <c r="AP591" i="1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Q591" i="11"/>
  <c r="R591" i="11"/>
  <c r="S591" i="11"/>
  <c r="T591" i="11"/>
  <c r="U591" i="11"/>
  <c r="V591" i="11"/>
  <c r="W591" i="11"/>
  <c r="X591" i="11"/>
  <c r="Y591" i="11"/>
  <c r="Z591" i="11"/>
  <c r="AA591" i="11"/>
  <c r="AB591" i="11"/>
  <c r="AC591" i="11"/>
  <c r="AD591" i="11"/>
  <c r="AE591" i="11"/>
  <c r="AF591" i="11"/>
  <c r="D591" i="11"/>
  <c r="AQ424" i="11"/>
  <c r="AR424" i="11"/>
  <c r="AS424" i="11"/>
  <c r="AT424" i="11"/>
  <c r="AU424" i="11"/>
  <c r="AV424" i="11"/>
  <c r="AW424" i="11"/>
  <c r="AX424" i="11"/>
  <c r="AY424" i="11"/>
  <c r="AZ424" i="11"/>
  <c r="AP424" i="11"/>
  <c r="E424" i="1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T424" i="11"/>
  <c r="T482" i="11" s="1"/>
  <c r="U424" i="11"/>
  <c r="V424" i="11"/>
  <c r="W424" i="11"/>
  <c r="X424" i="11"/>
  <c r="Y424" i="11"/>
  <c r="Z424" i="11"/>
  <c r="AA424" i="11"/>
  <c r="AB424" i="11"/>
  <c r="AB482" i="11" s="1"/>
  <c r="AC424" i="11"/>
  <c r="AD424" i="11"/>
  <c r="AE424" i="11"/>
  <c r="AF424" i="11"/>
  <c r="AQ591" i="12"/>
  <c r="AR591" i="12"/>
  <c r="AS591" i="12"/>
  <c r="AT591" i="12"/>
  <c r="AU591" i="12"/>
  <c r="AV591" i="12"/>
  <c r="AW591" i="12"/>
  <c r="AX591" i="12"/>
  <c r="AY591" i="12"/>
  <c r="AZ591" i="12"/>
  <c r="AP591" i="12"/>
  <c r="E591" i="12"/>
  <c r="F591" i="12"/>
  <c r="G591" i="12"/>
  <c r="H591" i="12"/>
  <c r="I591" i="12"/>
  <c r="J591" i="12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Z591" i="12"/>
  <c r="AA591" i="12"/>
  <c r="AB591" i="12"/>
  <c r="AC591" i="12"/>
  <c r="AD591" i="12"/>
  <c r="AE591" i="12"/>
  <c r="AF591" i="12"/>
  <c r="D591" i="12"/>
  <c r="AQ424" i="12"/>
  <c r="AR424" i="12"/>
  <c r="AS424" i="12"/>
  <c r="AT424" i="12"/>
  <c r="AU424" i="12"/>
  <c r="AV424" i="12"/>
  <c r="AW424" i="12"/>
  <c r="AX424" i="12"/>
  <c r="AY424" i="12"/>
  <c r="AZ424" i="12"/>
  <c r="AP424" i="12"/>
  <c r="AP482" i="12" s="1"/>
  <c r="E424" i="12"/>
  <c r="E482" i="12" s="1"/>
  <c r="F424" i="12"/>
  <c r="G424" i="12"/>
  <c r="H424" i="12"/>
  <c r="I424" i="12"/>
  <c r="I482" i="12" s="1"/>
  <c r="J424" i="12"/>
  <c r="K424" i="12"/>
  <c r="L424" i="12"/>
  <c r="M424" i="12"/>
  <c r="M482" i="12" s="1"/>
  <c r="N424" i="12"/>
  <c r="O424" i="12"/>
  <c r="P424" i="12"/>
  <c r="Q424" i="12"/>
  <c r="Q482" i="12" s="1"/>
  <c r="R424" i="12"/>
  <c r="S424" i="12"/>
  <c r="T424" i="12"/>
  <c r="U424" i="12"/>
  <c r="U482" i="12" s="1"/>
  <c r="V424" i="12"/>
  <c r="W424" i="12"/>
  <c r="X424" i="12"/>
  <c r="Y424" i="12"/>
  <c r="Y482" i="12" s="1"/>
  <c r="Z424" i="12"/>
  <c r="AA424" i="12"/>
  <c r="AB424" i="12"/>
  <c r="AC424" i="12"/>
  <c r="AD424" i="12"/>
  <c r="AE424" i="12"/>
  <c r="AF424" i="12"/>
  <c r="D424" i="12"/>
  <c r="AQ591" i="10"/>
  <c r="AR591" i="10"/>
  <c r="AS591" i="10"/>
  <c r="AT591" i="10"/>
  <c r="AU591" i="10"/>
  <c r="AV591" i="10"/>
  <c r="AW591" i="10"/>
  <c r="AX591" i="10"/>
  <c r="AY591" i="10"/>
  <c r="AZ591" i="10"/>
  <c r="AP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L591" i="10"/>
  <c r="D591" i="10"/>
  <c r="AQ424" i="10"/>
  <c r="AR424" i="10"/>
  <c r="AS424" i="10"/>
  <c r="AT424" i="10"/>
  <c r="AU424" i="10"/>
  <c r="AV424" i="10"/>
  <c r="AW424" i="10"/>
  <c r="AX424" i="10"/>
  <c r="AY424" i="10"/>
  <c r="AZ424" i="10"/>
  <c r="AP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Z17" i="22"/>
  <c r="AY17" i="22"/>
  <c r="AX17" i="22"/>
  <c r="AW17" i="22"/>
  <c r="AV17" i="22"/>
  <c r="AU17" i="22"/>
  <c r="AT17" i="22"/>
  <c r="AS17" i="22"/>
  <c r="AR17" i="22"/>
  <c r="AQ17" i="22"/>
  <c r="AP17" i="22"/>
  <c r="AL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Z17" i="11"/>
  <c r="AY17" i="11"/>
  <c r="AX17" i="11"/>
  <c r="AW17" i="11"/>
  <c r="AV17" i="11"/>
  <c r="AU17" i="11"/>
  <c r="AT17" i="11"/>
  <c r="AS17" i="11"/>
  <c r="AR17" i="11"/>
  <c r="AQ17" i="11"/>
  <c r="AP17" i="11"/>
  <c r="AE17" i="11"/>
  <c r="AD17" i="11"/>
  <c r="AC17" i="11"/>
  <c r="AB17" i="11"/>
  <c r="AA17" i="11"/>
  <c r="Z17" i="11"/>
  <c r="Y17" i="11"/>
  <c r="X17" i="11"/>
  <c r="W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Z17" i="12"/>
  <c r="AY17" i="12"/>
  <c r="AX17" i="12"/>
  <c r="AW17" i="12"/>
  <c r="AV17" i="12"/>
  <c r="AU17" i="12"/>
  <c r="AT17" i="12"/>
  <c r="AS17" i="12"/>
  <c r="AR17" i="12"/>
  <c r="AQ17" i="12"/>
  <c r="AP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Q17" i="10"/>
  <c r="AR17" i="10"/>
  <c r="AS17" i="10"/>
  <c r="AT17" i="10"/>
  <c r="AU17" i="10"/>
  <c r="AV17" i="10"/>
  <c r="AW17" i="10"/>
  <c r="AX17" i="10"/>
  <c r="AY17" i="10"/>
  <c r="AZ17" i="10"/>
  <c r="AP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L17" i="10"/>
  <c r="D17" i="10"/>
  <c r="AQ590" i="22"/>
  <c r="AR590" i="22"/>
  <c r="AS590" i="22"/>
  <c r="AT590" i="22"/>
  <c r="AU590" i="22"/>
  <c r="AV590" i="22"/>
  <c r="AW590" i="22"/>
  <c r="AX590" i="22"/>
  <c r="AY590" i="22"/>
  <c r="AZ590" i="22"/>
  <c r="AP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W590" i="22"/>
  <c r="X590" i="22"/>
  <c r="Y590" i="22"/>
  <c r="Z590" i="22"/>
  <c r="AA590" i="22"/>
  <c r="AB590" i="22"/>
  <c r="AC590" i="22"/>
  <c r="AD590" i="22"/>
  <c r="AE590" i="22"/>
  <c r="AF590" i="22"/>
  <c r="D590" i="22"/>
  <c r="AQ423" i="22"/>
  <c r="AR423" i="22"/>
  <c r="AS423" i="22"/>
  <c r="AT423" i="22"/>
  <c r="AU423" i="22"/>
  <c r="AV423" i="22"/>
  <c r="AW423" i="22"/>
  <c r="AX423" i="22"/>
  <c r="AX481" i="22" s="1"/>
  <c r="AY423" i="22"/>
  <c r="AZ423" i="22"/>
  <c r="AP423" i="22"/>
  <c r="E423" i="22"/>
  <c r="F423" i="22"/>
  <c r="G423" i="22"/>
  <c r="H423" i="22"/>
  <c r="I423" i="22"/>
  <c r="J423" i="22"/>
  <c r="K423" i="22"/>
  <c r="L423" i="22"/>
  <c r="M423" i="22"/>
  <c r="N423" i="22"/>
  <c r="O423" i="22"/>
  <c r="P423" i="22"/>
  <c r="Q423" i="22"/>
  <c r="R423" i="22"/>
  <c r="S423" i="22"/>
  <c r="T423" i="22"/>
  <c r="U423" i="22"/>
  <c r="V423" i="22"/>
  <c r="W423" i="22"/>
  <c r="X423" i="22"/>
  <c r="Y423" i="22"/>
  <c r="Z423" i="22"/>
  <c r="AA423" i="22"/>
  <c r="AB423" i="22"/>
  <c r="AC423" i="22"/>
  <c r="AD423" i="22"/>
  <c r="AE423" i="22"/>
  <c r="AF423" i="22"/>
  <c r="D423" i="22"/>
  <c r="AQ590" i="11"/>
  <c r="AR590" i="11"/>
  <c r="AS590" i="11"/>
  <c r="AT590" i="11"/>
  <c r="AU590" i="11"/>
  <c r="AV590" i="11"/>
  <c r="AW590" i="11"/>
  <c r="AX590" i="11"/>
  <c r="AY590" i="11"/>
  <c r="AZ590" i="11"/>
  <c r="AP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W590" i="11"/>
  <c r="X590" i="11"/>
  <c r="Y590" i="11"/>
  <c r="Z590" i="11"/>
  <c r="AA590" i="11"/>
  <c r="AB590" i="11"/>
  <c r="AC590" i="11"/>
  <c r="AD590" i="11"/>
  <c r="AE590" i="11"/>
  <c r="AF590" i="11"/>
  <c r="D590" i="11"/>
  <c r="AQ423" i="11"/>
  <c r="AQ481" i="11" s="1"/>
  <c r="AR423" i="11"/>
  <c r="AS423" i="11"/>
  <c r="AT423" i="11"/>
  <c r="AU423" i="11"/>
  <c r="AV423" i="11"/>
  <c r="AW423" i="11"/>
  <c r="AX423" i="11"/>
  <c r="AY423" i="11"/>
  <c r="AZ423" i="11"/>
  <c r="AP423" i="11"/>
  <c r="E423" i="11"/>
  <c r="F423" i="11"/>
  <c r="G423" i="11"/>
  <c r="H423" i="11"/>
  <c r="I423" i="11"/>
  <c r="J423" i="11"/>
  <c r="J481" i="11" s="1"/>
  <c r="K423" i="11"/>
  <c r="L423" i="11"/>
  <c r="M423" i="11"/>
  <c r="N423" i="11"/>
  <c r="O423" i="11"/>
  <c r="P423" i="11"/>
  <c r="Q423" i="11"/>
  <c r="R423" i="11"/>
  <c r="S423" i="11"/>
  <c r="T423" i="11"/>
  <c r="U423" i="11"/>
  <c r="V423" i="11"/>
  <c r="W423" i="11"/>
  <c r="X423" i="11"/>
  <c r="Y423" i="11"/>
  <c r="Z423" i="11"/>
  <c r="AA423" i="11"/>
  <c r="AB423" i="11"/>
  <c r="AC423" i="11"/>
  <c r="AD423" i="11"/>
  <c r="AE423" i="11"/>
  <c r="AF423" i="11"/>
  <c r="AQ590" i="12"/>
  <c r="AR590" i="12"/>
  <c r="AS590" i="12"/>
  <c r="AT590" i="12"/>
  <c r="AU590" i="12"/>
  <c r="AV590" i="12"/>
  <c r="AW590" i="12"/>
  <c r="AX590" i="12"/>
  <c r="AY590" i="12"/>
  <c r="AZ590" i="12"/>
  <c r="AP590" i="12"/>
  <c r="E590" i="12"/>
  <c r="F590" i="12"/>
  <c r="G590" i="12"/>
  <c r="H590" i="12"/>
  <c r="I590" i="12"/>
  <c r="J590" i="12"/>
  <c r="K590" i="12"/>
  <c r="L590" i="12"/>
  <c r="M590" i="12"/>
  <c r="N590" i="12"/>
  <c r="O590" i="12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B590" i="12"/>
  <c r="AC590" i="12"/>
  <c r="AD590" i="12"/>
  <c r="AE590" i="12"/>
  <c r="AF590" i="12"/>
  <c r="D590" i="12"/>
  <c r="AQ423" i="12"/>
  <c r="AR423" i="12"/>
  <c r="AS423" i="12"/>
  <c r="AT423" i="12"/>
  <c r="AU423" i="12"/>
  <c r="AV423" i="12"/>
  <c r="AW423" i="12"/>
  <c r="AX423" i="12"/>
  <c r="AY423" i="12"/>
  <c r="AZ423" i="12"/>
  <c r="AP423" i="12"/>
  <c r="E423" i="12"/>
  <c r="F423" i="12"/>
  <c r="F481" i="12" s="1"/>
  <c r="G423" i="12"/>
  <c r="H423" i="12"/>
  <c r="I423" i="12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Z423" i="12"/>
  <c r="AA423" i="12"/>
  <c r="AB423" i="12"/>
  <c r="AB481" i="12" s="1"/>
  <c r="AC423" i="12"/>
  <c r="AD423" i="12"/>
  <c r="AE423" i="12"/>
  <c r="AF423" i="12"/>
  <c r="D423" i="12"/>
  <c r="AQ590" i="10"/>
  <c r="AQ533" i="10" s="1"/>
  <c r="AR590" i="10"/>
  <c r="AS590" i="10"/>
  <c r="AT590" i="10"/>
  <c r="AU590" i="10"/>
  <c r="AV590" i="10"/>
  <c r="AW590" i="10"/>
  <c r="AX590" i="10"/>
  <c r="AY590" i="10"/>
  <c r="AY533" i="10" s="1"/>
  <c r="AZ590" i="10"/>
  <c r="AP590" i="10"/>
  <c r="G590" i="10"/>
  <c r="H590" i="10"/>
  <c r="I590" i="10"/>
  <c r="J590" i="10"/>
  <c r="K590" i="10"/>
  <c r="L590" i="10"/>
  <c r="L533" i="10" s="1"/>
  <c r="M590" i="10"/>
  <c r="N590" i="10"/>
  <c r="O590" i="10"/>
  <c r="P590" i="10"/>
  <c r="Q590" i="10"/>
  <c r="R590" i="10"/>
  <c r="S590" i="10"/>
  <c r="T590" i="10"/>
  <c r="T533" i="10" s="1"/>
  <c r="U590" i="10"/>
  <c r="V590" i="10"/>
  <c r="W590" i="10"/>
  <c r="X590" i="10"/>
  <c r="Y590" i="10"/>
  <c r="Z590" i="10"/>
  <c r="AA590" i="10"/>
  <c r="AB590" i="10"/>
  <c r="AB533" i="10" s="1"/>
  <c r="AL590" i="10"/>
  <c r="E590" i="10"/>
  <c r="F590" i="10"/>
  <c r="AQ423" i="10"/>
  <c r="AR423" i="10"/>
  <c r="AS423" i="10"/>
  <c r="AT423" i="10"/>
  <c r="AU423" i="10"/>
  <c r="AV423" i="10"/>
  <c r="AW423" i="10"/>
  <c r="AX423" i="10"/>
  <c r="AY423" i="10"/>
  <c r="AZ423" i="10"/>
  <c r="AP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K13" i="5"/>
  <c r="K14" i="5"/>
  <c r="G13" i="5"/>
  <c r="G14" i="5"/>
  <c r="C13" i="5"/>
  <c r="C14" i="5"/>
  <c r="AZ589" i="22"/>
  <c r="AY589" i="22"/>
  <c r="AX589" i="22"/>
  <c r="AW589" i="22"/>
  <c r="AV589" i="22"/>
  <c r="AU589" i="22"/>
  <c r="AT589" i="22"/>
  <c r="AS589" i="22"/>
  <c r="AR589" i="22"/>
  <c r="AQ589" i="22"/>
  <c r="AP589" i="22"/>
  <c r="AF589" i="22"/>
  <c r="AE589" i="22"/>
  <c r="AD589" i="22"/>
  <c r="AC589" i="22"/>
  <c r="AB589" i="22"/>
  <c r="AA589" i="22"/>
  <c r="Z589" i="22"/>
  <c r="Y589" i="22"/>
  <c r="X589" i="22"/>
  <c r="W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Z589" i="11"/>
  <c r="AY589" i="11"/>
  <c r="AX589" i="11"/>
  <c r="AW589" i="11"/>
  <c r="AV589" i="11"/>
  <c r="AU589" i="11"/>
  <c r="AT589" i="11"/>
  <c r="AS589" i="11"/>
  <c r="AR589" i="11"/>
  <c r="AQ589" i="11"/>
  <c r="AP589" i="11"/>
  <c r="AF589" i="11"/>
  <c r="AE589" i="11"/>
  <c r="AD589" i="11"/>
  <c r="AC589" i="11"/>
  <c r="AB589" i="11"/>
  <c r="AA589" i="11"/>
  <c r="Z589" i="11"/>
  <c r="Y589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Z589" i="12"/>
  <c r="AY589" i="12"/>
  <c r="AX589" i="12"/>
  <c r="AW589" i="12"/>
  <c r="AV589" i="12"/>
  <c r="AU589" i="12"/>
  <c r="AT589" i="12"/>
  <c r="AS589" i="12"/>
  <c r="AR589" i="12"/>
  <c r="AQ589" i="12"/>
  <c r="AP589" i="12"/>
  <c r="AF589" i="12"/>
  <c r="AE589" i="12"/>
  <c r="AD589" i="12"/>
  <c r="AC589" i="12"/>
  <c r="AB589" i="12"/>
  <c r="AA589" i="12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Q589" i="10"/>
  <c r="AR589" i="10"/>
  <c r="AS589" i="10"/>
  <c r="AT589" i="10"/>
  <c r="AU589" i="10"/>
  <c r="AU532" i="10" s="1"/>
  <c r="AV589" i="10"/>
  <c r="AW589" i="10"/>
  <c r="AX589" i="10"/>
  <c r="AY589" i="10"/>
  <c r="AZ589" i="10"/>
  <c r="AP589" i="10"/>
  <c r="E589" i="10"/>
  <c r="F589" i="10"/>
  <c r="F532" i="10" s="1"/>
  <c r="G589" i="10"/>
  <c r="H589" i="10"/>
  <c r="I589" i="10"/>
  <c r="J589" i="10"/>
  <c r="K589" i="10"/>
  <c r="L589" i="10"/>
  <c r="M589" i="10"/>
  <c r="N589" i="10"/>
  <c r="N532" i="10" s="1"/>
  <c r="O589" i="10"/>
  <c r="P589" i="10"/>
  <c r="Q589" i="10"/>
  <c r="R589" i="10"/>
  <c r="S589" i="10"/>
  <c r="T589" i="10"/>
  <c r="U589" i="10"/>
  <c r="V589" i="10"/>
  <c r="V532" i="10" s="1"/>
  <c r="W589" i="10"/>
  <c r="X589" i="10"/>
  <c r="Y589" i="10"/>
  <c r="Z589" i="10"/>
  <c r="AA589" i="10"/>
  <c r="AB589" i="10"/>
  <c r="AL589" i="10"/>
  <c r="D589" i="10"/>
  <c r="D532" i="10" s="1"/>
  <c r="AZ422" i="10"/>
  <c r="AY422" i="10"/>
  <c r="AX422" i="10"/>
  <c r="AW422" i="10"/>
  <c r="AV422" i="10"/>
  <c r="AU422" i="10"/>
  <c r="AT422" i="10"/>
  <c r="AS422" i="10"/>
  <c r="AR422" i="10"/>
  <c r="AQ422" i="10"/>
  <c r="AP422" i="10"/>
  <c r="Y422" i="10"/>
  <c r="X422" i="10"/>
  <c r="W422" i="10"/>
  <c r="V422" i="10"/>
  <c r="U422" i="10"/>
  <c r="T422" i="10"/>
  <c r="T480" i="10" s="1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Z422" i="12"/>
  <c r="AY422" i="12"/>
  <c r="AX422" i="12"/>
  <c r="AW422" i="12"/>
  <c r="AV422" i="12"/>
  <c r="AU422" i="12"/>
  <c r="AT422" i="12"/>
  <c r="AS422" i="12"/>
  <c r="AR422" i="12"/>
  <c r="AQ422" i="12"/>
  <c r="AP422" i="12"/>
  <c r="AF422" i="12"/>
  <c r="AE422" i="12"/>
  <c r="AD422" i="12"/>
  <c r="AC422" i="12"/>
  <c r="AB422" i="12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P422" i="12"/>
  <c r="O422" i="12"/>
  <c r="N422" i="12"/>
  <c r="M422" i="12"/>
  <c r="L422" i="12"/>
  <c r="K422" i="12"/>
  <c r="J422" i="12"/>
  <c r="I422" i="12"/>
  <c r="H422" i="12"/>
  <c r="G422" i="12"/>
  <c r="F422" i="12"/>
  <c r="E422" i="12"/>
  <c r="D422" i="12"/>
  <c r="AZ422" i="11"/>
  <c r="AY422" i="11"/>
  <c r="AX422" i="11"/>
  <c r="AW422" i="11"/>
  <c r="AV422" i="11"/>
  <c r="AU422" i="11"/>
  <c r="AT422" i="11"/>
  <c r="AS422" i="11"/>
  <c r="AR422" i="11"/>
  <c r="AQ422" i="11"/>
  <c r="AP422" i="11"/>
  <c r="AF422" i="11"/>
  <c r="AE422" i="11"/>
  <c r="AD422" i="11"/>
  <c r="AC422" i="11"/>
  <c r="AB422" i="11"/>
  <c r="AA422" i="11"/>
  <c r="Z422" i="11"/>
  <c r="Y422" i="11"/>
  <c r="X422" i="11"/>
  <c r="W422" i="11"/>
  <c r="V422" i="11"/>
  <c r="U422" i="11"/>
  <c r="T422" i="11"/>
  <c r="S422" i="11"/>
  <c r="R422" i="11"/>
  <c r="Q422" i="11"/>
  <c r="P422" i="11"/>
  <c r="O422" i="11"/>
  <c r="O480" i="11" s="1"/>
  <c r="N422" i="11"/>
  <c r="M422" i="11"/>
  <c r="L422" i="11"/>
  <c r="K422" i="11"/>
  <c r="J422" i="11"/>
  <c r="I422" i="11"/>
  <c r="H422" i="11"/>
  <c r="G422" i="11"/>
  <c r="F422" i="11"/>
  <c r="E422" i="11"/>
  <c r="AQ422" i="22"/>
  <c r="AR422" i="22"/>
  <c r="AS422" i="22"/>
  <c r="AT422" i="22"/>
  <c r="AU422" i="22"/>
  <c r="AV422" i="22"/>
  <c r="AW422" i="22"/>
  <c r="AX422" i="22"/>
  <c r="AY422" i="22"/>
  <c r="AZ422" i="22"/>
  <c r="AP422" i="22"/>
  <c r="E422" i="22"/>
  <c r="F422" i="22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U422" i="22"/>
  <c r="V422" i="22"/>
  <c r="W422" i="22"/>
  <c r="X422" i="22"/>
  <c r="Y422" i="22"/>
  <c r="Z422" i="22"/>
  <c r="AA422" i="22"/>
  <c r="AB422" i="22"/>
  <c r="AC422" i="22"/>
  <c r="AD422" i="22"/>
  <c r="AE422" i="22"/>
  <c r="AE480" i="22" s="1"/>
  <c r="AF422" i="22"/>
  <c r="D422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D30" i="22"/>
  <c r="AQ30" i="10"/>
  <c r="AR30" i="10"/>
  <c r="AS30" i="10"/>
  <c r="AT30" i="10"/>
  <c r="AU30" i="10"/>
  <c r="AV30" i="10"/>
  <c r="AW30" i="10"/>
  <c r="AX30" i="10"/>
  <c r="AY30" i="10"/>
  <c r="AZ30" i="10"/>
  <c r="AP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D30" i="10"/>
  <c r="AQ30" i="12"/>
  <c r="AR30" i="12"/>
  <c r="AS30" i="12"/>
  <c r="AT30" i="12"/>
  <c r="AU30" i="12"/>
  <c r="AV30" i="12"/>
  <c r="AW30" i="12"/>
  <c r="AX30" i="12"/>
  <c r="AY30" i="12"/>
  <c r="AZ30" i="12"/>
  <c r="AP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L30" i="12"/>
  <c r="D30" i="12"/>
  <c r="AP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D30" i="11"/>
  <c r="AQ30" i="22"/>
  <c r="AR30" i="22"/>
  <c r="AS30" i="22"/>
  <c r="AT30" i="22"/>
  <c r="AU30" i="22"/>
  <c r="AV30" i="22"/>
  <c r="AW30" i="22"/>
  <c r="AX30" i="22"/>
  <c r="AY30" i="22"/>
  <c r="AZ30" i="22"/>
  <c r="AP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R30" i="22"/>
  <c r="J62" i="27"/>
  <c r="J65" i="27"/>
  <c r="AF16" i="12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Z588" i="10"/>
  <c r="AY588" i="10"/>
  <c r="AY535" i="10" s="1"/>
  <c r="AX588" i="10"/>
  <c r="AW588" i="10"/>
  <c r="AV588" i="10"/>
  <c r="AU588" i="10"/>
  <c r="AT588" i="10"/>
  <c r="AS588" i="10"/>
  <c r="AR588" i="10"/>
  <c r="AQ588" i="10"/>
  <c r="AQ535" i="10" s="1"/>
  <c r="AP588" i="10"/>
  <c r="AL588" i="10"/>
  <c r="AL535" i="10" s="1"/>
  <c r="AB588" i="10"/>
  <c r="AA588" i="10"/>
  <c r="Z588" i="10"/>
  <c r="Y588" i="10"/>
  <c r="X588" i="10"/>
  <c r="W588" i="10"/>
  <c r="W535" i="10" s="1"/>
  <c r="V588" i="10"/>
  <c r="U588" i="10"/>
  <c r="T588" i="10"/>
  <c r="S588" i="10"/>
  <c r="S535" i="10" s="1"/>
  <c r="R588" i="10"/>
  <c r="Q588" i="10"/>
  <c r="P588" i="10"/>
  <c r="O588" i="10"/>
  <c r="N588" i="10"/>
  <c r="M588" i="10"/>
  <c r="L588" i="10"/>
  <c r="K588" i="10"/>
  <c r="J588" i="10"/>
  <c r="I588" i="10"/>
  <c r="I535" i="10" s="1"/>
  <c r="H588" i="10"/>
  <c r="G588" i="10"/>
  <c r="G535" i="10" s="1"/>
  <c r="F588" i="10"/>
  <c r="E588" i="10"/>
  <c r="E535" i="10" s="1"/>
  <c r="D588" i="10"/>
  <c r="AZ588" i="12"/>
  <c r="AY588" i="12"/>
  <c r="AX588" i="12"/>
  <c r="AW588" i="12"/>
  <c r="AV588" i="12"/>
  <c r="AU588" i="12"/>
  <c r="AT588" i="12"/>
  <c r="AS588" i="12"/>
  <c r="AR588" i="12"/>
  <c r="AQ588" i="12"/>
  <c r="AP588" i="12"/>
  <c r="AF588" i="12"/>
  <c r="AE588" i="12"/>
  <c r="AD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AZ588" i="11"/>
  <c r="AY588" i="11"/>
  <c r="AX588" i="11"/>
  <c r="AW588" i="11"/>
  <c r="AV588" i="11"/>
  <c r="AU588" i="11"/>
  <c r="AT588" i="11"/>
  <c r="AS588" i="11"/>
  <c r="AR588" i="11"/>
  <c r="AQ588" i="11"/>
  <c r="AP588" i="11"/>
  <c r="AF588" i="11"/>
  <c r="AE588" i="11"/>
  <c r="AD588" i="11"/>
  <c r="AC588" i="11"/>
  <c r="AB588" i="11"/>
  <c r="AA588" i="11"/>
  <c r="Z588" i="11"/>
  <c r="Y588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Q588" i="22"/>
  <c r="AR588" i="22"/>
  <c r="AS588" i="22"/>
  <c r="AT588" i="22"/>
  <c r="AU588" i="22"/>
  <c r="AV588" i="22"/>
  <c r="AW588" i="22"/>
  <c r="AX588" i="22"/>
  <c r="AY588" i="22"/>
  <c r="AZ588" i="22"/>
  <c r="AP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W588" i="22"/>
  <c r="X588" i="22"/>
  <c r="Y588" i="22"/>
  <c r="Z588" i="22"/>
  <c r="AA588" i="22"/>
  <c r="AB588" i="22"/>
  <c r="AC588" i="22"/>
  <c r="AD588" i="22"/>
  <c r="AE588" i="22"/>
  <c r="AE535" i="22" s="1"/>
  <c r="AF588" i="22"/>
  <c r="D588" i="22"/>
  <c r="AZ421" i="22"/>
  <c r="AY421" i="22"/>
  <c r="AX421" i="22"/>
  <c r="AW421" i="22"/>
  <c r="AV421" i="22"/>
  <c r="AU421" i="22"/>
  <c r="AT421" i="22"/>
  <c r="AS421" i="22"/>
  <c r="AR421" i="22"/>
  <c r="AQ421" i="22"/>
  <c r="AP421" i="22"/>
  <c r="AF421" i="22"/>
  <c r="AE421" i="22"/>
  <c r="AD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R479" i="22" s="1"/>
  <c r="Q421" i="22"/>
  <c r="P421" i="22"/>
  <c r="O421" i="22"/>
  <c r="N421" i="22"/>
  <c r="M421" i="22"/>
  <c r="L421" i="22"/>
  <c r="K421" i="22"/>
  <c r="J421" i="22"/>
  <c r="I421" i="22"/>
  <c r="H421" i="22"/>
  <c r="G421" i="22"/>
  <c r="F421" i="22"/>
  <c r="E421" i="22"/>
  <c r="D421" i="22"/>
  <c r="AZ421" i="11"/>
  <c r="AY421" i="11"/>
  <c r="AX421" i="11"/>
  <c r="AW421" i="11"/>
  <c r="AV421" i="11"/>
  <c r="AU421" i="11"/>
  <c r="AT421" i="11"/>
  <c r="AS421" i="11"/>
  <c r="AR421" i="11"/>
  <c r="AQ421" i="11"/>
  <c r="AP421" i="11"/>
  <c r="AF421" i="11"/>
  <c r="AE421" i="11"/>
  <c r="AD421" i="11"/>
  <c r="AC421" i="11"/>
  <c r="AB421" i="11"/>
  <c r="AA421" i="11"/>
  <c r="Z421" i="11"/>
  <c r="Y421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AZ421" i="12"/>
  <c r="AY421" i="12"/>
  <c r="AX421" i="12"/>
  <c r="AW421" i="12"/>
  <c r="AV421" i="12"/>
  <c r="AU421" i="12"/>
  <c r="AT421" i="12"/>
  <c r="AS421" i="12"/>
  <c r="AR421" i="12"/>
  <c r="AQ421" i="12"/>
  <c r="AP421" i="12"/>
  <c r="AF421" i="12"/>
  <c r="AE421" i="12"/>
  <c r="AD421" i="12"/>
  <c r="AC421" i="12"/>
  <c r="AB421" i="12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J479" i="12" s="1"/>
  <c r="I421" i="12"/>
  <c r="H421" i="12"/>
  <c r="G421" i="12"/>
  <c r="F421" i="12"/>
  <c r="E421" i="12"/>
  <c r="D421" i="12"/>
  <c r="AQ421" i="10"/>
  <c r="AR421" i="10"/>
  <c r="AS421" i="10"/>
  <c r="AT421" i="10"/>
  <c r="AU421" i="10"/>
  <c r="AV421" i="10"/>
  <c r="AW421" i="10"/>
  <c r="AX421" i="10"/>
  <c r="AY421" i="10"/>
  <c r="AZ421" i="10"/>
  <c r="AP421" i="10"/>
  <c r="AP479" i="10" s="1"/>
  <c r="E421" i="10"/>
  <c r="F421" i="10"/>
  <c r="G421" i="10"/>
  <c r="H421" i="10"/>
  <c r="I421" i="10"/>
  <c r="J421" i="10"/>
  <c r="K421" i="10"/>
  <c r="L421" i="10"/>
  <c r="M421" i="10"/>
  <c r="N421" i="10"/>
  <c r="O421" i="10"/>
  <c r="O479" i="10" s="1"/>
  <c r="P421" i="10"/>
  <c r="Q421" i="10"/>
  <c r="R421" i="10"/>
  <c r="S421" i="10"/>
  <c r="T421" i="10"/>
  <c r="U421" i="10"/>
  <c r="V421" i="10"/>
  <c r="W421" i="10"/>
  <c r="W479" i="10" s="1"/>
  <c r="X421" i="10"/>
  <c r="Y421" i="10"/>
  <c r="D421" i="10"/>
  <c r="K35" i="5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Z587" i="22"/>
  <c r="AY587" i="22"/>
  <c r="AX587" i="22"/>
  <c r="AW587" i="22"/>
  <c r="AV587" i="22"/>
  <c r="AU587" i="22"/>
  <c r="AT587" i="22"/>
  <c r="AS587" i="22"/>
  <c r="AR587" i="22"/>
  <c r="AQ587" i="22"/>
  <c r="AP587" i="22"/>
  <c r="AF587" i="22"/>
  <c r="AE587" i="22"/>
  <c r="AD587" i="22"/>
  <c r="AC587" i="22"/>
  <c r="AB587" i="22"/>
  <c r="AA587" i="22"/>
  <c r="Z587" i="22"/>
  <c r="Y587" i="22"/>
  <c r="X587" i="22"/>
  <c r="W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I587" i="22"/>
  <c r="H587" i="22"/>
  <c r="G587" i="22"/>
  <c r="F587" i="22"/>
  <c r="E587" i="22"/>
  <c r="D587" i="22"/>
  <c r="AZ587" i="11"/>
  <c r="AY587" i="11"/>
  <c r="AX587" i="11"/>
  <c r="AW587" i="11"/>
  <c r="AW534" i="11" s="1"/>
  <c r="AV587" i="11"/>
  <c r="AU587" i="11"/>
  <c r="AT587" i="11"/>
  <c r="AS587" i="11"/>
  <c r="AS534" i="11" s="1"/>
  <c r="AR587" i="11"/>
  <c r="AQ587" i="11"/>
  <c r="AP587" i="11"/>
  <c r="AF587" i="11"/>
  <c r="AE587" i="11"/>
  <c r="AD587" i="11"/>
  <c r="AC587" i="11"/>
  <c r="AB587" i="11"/>
  <c r="AA587" i="11"/>
  <c r="Z587" i="11"/>
  <c r="Y587" i="11"/>
  <c r="X587" i="11"/>
  <c r="W587" i="11"/>
  <c r="V587" i="11"/>
  <c r="V534" i="11" s="1"/>
  <c r="U587" i="11"/>
  <c r="T587" i="11"/>
  <c r="S587" i="11"/>
  <c r="R587" i="11"/>
  <c r="Q587" i="11"/>
  <c r="P587" i="11"/>
  <c r="O587" i="11"/>
  <c r="N587" i="11"/>
  <c r="N534" i="11" s="1"/>
  <c r="M587" i="11"/>
  <c r="L587" i="11"/>
  <c r="L534" i="11" s="1"/>
  <c r="K587" i="11"/>
  <c r="J587" i="11"/>
  <c r="I587" i="11"/>
  <c r="H587" i="11"/>
  <c r="G587" i="11"/>
  <c r="F587" i="11"/>
  <c r="E587" i="11"/>
  <c r="D587" i="11"/>
  <c r="AZ587" i="12"/>
  <c r="AY587" i="12"/>
  <c r="AX587" i="12"/>
  <c r="AX534" i="12" s="1"/>
  <c r="AW587" i="12"/>
  <c r="AV587" i="12"/>
  <c r="AU587" i="12"/>
  <c r="AT587" i="12"/>
  <c r="AS587" i="12"/>
  <c r="AR587" i="12"/>
  <c r="AQ587" i="12"/>
  <c r="AQ534" i="12"/>
  <c r="AP587" i="12"/>
  <c r="AF587" i="12"/>
  <c r="AE587" i="12"/>
  <c r="AD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Q534" i="12" s="1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Q587" i="10"/>
  <c r="AR587" i="10"/>
  <c r="AS587" i="10"/>
  <c r="AT587" i="10"/>
  <c r="AU587" i="10"/>
  <c r="AV587" i="10"/>
  <c r="AW587" i="10"/>
  <c r="AX587" i="10"/>
  <c r="AY587" i="10"/>
  <c r="AZ587" i="10"/>
  <c r="AP587" i="10"/>
  <c r="E587" i="10"/>
  <c r="F587" i="10"/>
  <c r="G587" i="10"/>
  <c r="G534" i="10" s="1"/>
  <c r="H587" i="10"/>
  <c r="I587" i="10"/>
  <c r="I530" i="10" s="1"/>
  <c r="J587" i="10"/>
  <c r="K587" i="10"/>
  <c r="L587" i="10"/>
  <c r="M587" i="10"/>
  <c r="N587" i="10"/>
  <c r="O587" i="10"/>
  <c r="P587" i="10"/>
  <c r="Q587" i="10"/>
  <c r="Q530" i="10" s="1"/>
  <c r="R587" i="10"/>
  <c r="S587" i="10"/>
  <c r="S534" i="10" s="1"/>
  <c r="T587" i="10"/>
  <c r="U587" i="10"/>
  <c r="V587" i="10"/>
  <c r="W587" i="10"/>
  <c r="X587" i="10"/>
  <c r="Y587" i="10"/>
  <c r="Y534" i="10" s="1"/>
  <c r="Z587" i="10"/>
  <c r="AA587" i="10"/>
  <c r="AB587" i="10"/>
  <c r="AL587" i="10"/>
  <c r="D587" i="10"/>
  <c r="AZ420" i="22"/>
  <c r="AY420" i="22"/>
  <c r="AX420" i="22"/>
  <c r="AW420" i="22"/>
  <c r="AV420" i="22"/>
  <c r="AV478" i="22" s="1"/>
  <c r="AU420" i="22"/>
  <c r="AT420" i="22"/>
  <c r="AS420" i="22"/>
  <c r="AR420" i="22"/>
  <c r="AQ420" i="22"/>
  <c r="AP420" i="22"/>
  <c r="AF420" i="22"/>
  <c r="AE420" i="22"/>
  <c r="AD420" i="22"/>
  <c r="AC420" i="22"/>
  <c r="AB420" i="22"/>
  <c r="AA420" i="22"/>
  <c r="Z420" i="22"/>
  <c r="Y420" i="22"/>
  <c r="X420" i="22"/>
  <c r="W420" i="22"/>
  <c r="V420" i="22"/>
  <c r="U420" i="22"/>
  <c r="T420" i="22"/>
  <c r="S420" i="22"/>
  <c r="R420" i="22"/>
  <c r="Q420" i="22"/>
  <c r="P420" i="22"/>
  <c r="O420" i="22"/>
  <c r="N420" i="22"/>
  <c r="M420" i="22"/>
  <c r="L420" i="22"/>
  <c r="K420" i="22"/>
  <c r="J420" i="22"/>
  <c r="I420" i="22"/>
  <c r="H420" i="22"/>
  <c r="G420" i="22"/>
  <c r="F420" i="22"/>
  <c r="E420" i="22"/>
  <c r="D420" i="22"/>
  <c r="AZ420" i="11"/>
  <c r="AY420" i="11"/>
  <c r="AX420" i="11"/>
  <c r="AW420" i="11"/>
  <c r="AV420" i="11"/>
  <c r="AU420" i="11"/>
  <c r="AT420" i="11"/>
  <c r="AS420" i="11"/>
  <c r="AR420" i="11"/>
  <c r="AQ420" i="11"/>
  <c r="AP420" i="11"/>
  <c r="AF420" i="11"/>
  <c r="AE420" i="11"/>
  <c r="AD420" i="11"/>
  <c r="AC420" i="11"/>
  <c r="AC478" i="11" s="1"/>
  <c r="AB420" i="11"/>
  <c r="AA420" i="11"/>
  <c r="Z420" i="11"/>
  <c r="Y420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AZ420" i="12"/>
  <c r="AY420" i="12"/>
  <c r="AX420" i="12"/>
  <c r="AW420" i="12"/>
  <c r="AV420" i="12"/>
  <c r="AU420" i="12"/>
  <c r="AT420" i="12"/>
  <c r="AS420" i="12"/>
  <c r="AR420" i="12"/>
  <c r="AQ420" i="12"/>
  <c r="AP420" i="12"/>
  <c r="AP478" i="12" s="1"/>
  <c r="AF420" i="12"/>
  <c r="AE420" i="12"/>
  <c r="AD420" i="12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I420" i="12"/>
  <c r="I478" i="12" s="1"/>
  <c r="H420" i="12"/>
  <c r="G420" i="12"/>
  <c r="F420" i="12"/>
  <c r="E420" i="12"/>
  <c r="D420" i="12"/>
  <c r="AQ420" i="10"/>
  <c r="AR420" i="10"/>
  <c r="AS420" i="10"/>
  <c r="AT420" i="10"/>
  <c r="AU420" i="10"/>
  <c r="AV420" i="10"/>
  <c r="AW420" i="10"/>
  <c r="AX420" i="10"/>
  <c r="AX478" i="10" s="1"/>
  <c r="AY420" i="10"/>
  <c r="AZ420" i="10"/>
  <c r="AP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V478" i="10" s="1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Z16" i="22"/>
  <c r="AY16" i="22"/>
  <c r="AX16" i="22"/>
  <c r="AW16" i="22"/>
  <c r="AV16" i="22"/>
  <c r="AU16" i="22"/>
  <c r="AT16" i="22"/>
  <c r="AS16" i="22"/>
  <c r="AR16" i="22"/>
  <c r="AQ16" i="22"/>
  <c r="AP16" i="22"/>
  <c r="AL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Z16" i="11"/>
  <c r="AY16" i="11"/>
  <c r="AX16" i="11"/>
  <c r="AW16" i="11"/>
  <c r="AV16" i="11"/>
  <c r="AU16" i="11"/>
  <c r="AT16" i="11"/>
  <c r="AS16" i="11"/>
  <c r="AR16" i="11"/>
  <c r="AQ16" i="11"/>
  <c r="AP16" i="11"/>
  <c r="AE16" i="11"/>
  <c r="AD16" i="11"/>
  <c r="AC16" i="11"/>
  <c r="AB16" i="11"/>
  <c r="AA16" i="11"/>
  <c r="Z16" i="11"/>
  <c r="Y16" i="11"/>
  <c r="X16" i="11"/>
  <c r="W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Z16" i="12"/>
  <c r="AY16" i="12"/>
  <c r="AX16" i="12"/>
  <c r="AW16" i="12"/>
  <c r="AV16" i="12"/>
  <c r="AU16" i="12"/>
  <c r="AT16" i="12"/>
  <c r="AS16" i="12"/>
  <c r="AR16" i="12"/>
  <c r="AQ16" i="12"/>
  <c r="AP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Q16" i="10"/>
  <c r="AR16" i="10"/>
  <c r="AS16" i="10"/>
  <c r="AT16" i="10"/>
  <c r="AU16" i="10"/>
  <c r="AV16" i="10"/>
  <c r="AW16" i="10"/>
  <c r="AX16" i="10"/>
  <c r="AY16" i="10"/>
  <c r="AZ16" i="10"/>
  <c r="AP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L16" i="10"/>
  <c r="D16" i="10"/>
  <c r="AZ586" i="22"/>
  <c r="AY586" i="22"/>
  <c r="AX586" i="22"/>
  <c r="AW586" i="22"/>
  <c r="AV586" i="22"/>
  <c r="AU586" i="22"/>
  <c r="AT586" i="22"/>
  <c r="AS586" i="22"/>
  <c r="AR586" i="22"/>
  <c r="AQ586" i="22"/>
  <c r="AP586" i="22"/>
  <c r="AF586" i="22"/>
  <c r="AE586" i="22"/>
  <c r="AD586" i="22"/>
  <c r="AC586" i="22"/>
  <c r="AB586" i="22"/>
  <c r="AA586" i="22"/>
  <c r="Z586" i="22"/>
  <c r="Y586" i="22"/>
  <c r="X586" i="22"/>
  <c r="X533" i="22" s="1"/>
  <c r="W586" i="22"/>
  <c r="V586" i="22"/>
  <c r="U586" i="22"/>
  <c r="T586" i="22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Z586" i="11"/>
  <c r="AY586" i="11"/>
  <c r="AX586" i="11"/>
  <c r="AW586" i="11"/>
  <c r="AV586" i="11"/>
  <c r="AU586" i="11"/>
  <c r="AT586" i="11"/>
  <c r="AS586" i="11"/>
  <c r="AR586" i="11"/>
  <c r="AQ586" i="11"/>
  <c r="AP586" i="11"/>
  <c r="AF586" i="11"/>
  <c r="AE586" i="11"/>
  <c r="AE533" i="11" s="1"/>
  <c r="AD586" i="11"/>
  <c r="AC586" i="11"/>
  <c r="AB586" i="11"/>
  <c r="AA586" i="11"/>
  <c r="AA533" i="11" s="1"/>
  <c r="Z586" i="11"/>
  <c r="Y586" i="11"/>
  <c r="X586" i="11"/>
  <c r="X533" i="11" s="1"/>
  <c r="W586" i="11"/>
  <c r="W533" i="11" s="1"/>
  <c r="V586" i="11"/>
  <c r="U586" i="11"/>
  <c r="T586" i="11"/>
  <c r="S586" i="11"/>
  <c r="S533" i="11" s="1"/>
  <c r="R586" i="11"/>
  <c r="Q586" i="11"/>
  <c r="P586" i="11"/>
  <c r="O586" i="11"/>
  <c r="N586" i="11"/>
  <c r="M586" i="11"/>
  <c r="L586" i="11"/>
  <c r="K586" i="11"/>
  <c r="K533" i="11" s="1"/>
  <c r="J586" i="11"/>
  <c r="I586" i="11"/>
  <c r="H586" i="11"/>
  <c r="G586" i="11"/>
  <c r="F586" i="11"/>
  <c r="E586" i="11"/>
  <c r="D586" i="11"/>
  <c r="AZ586" i="12"/>
  <c r="AY586" i="12"/>
  <c r="AX586" i="12"/>
  <c r="AW586" i="12"/>
  <c r="AV586" i="12"/>
  <c r="AU586" i="12"/>
  <c r="AT586" i="12"/>
  <c r="AS586" i="12"/>
  <c r="AR586" i="12"/>
  <c r="AR533" i="12" s="1"/>
  <c r="AQ586" i="12"/>
  <c r="AP586" i="12"/>
  <c r="AP533" i="12" s="1"/>
  <c r="AF586" i="12"/>
  <c r="AE586" i="12"/>
  <c r="AD586" i="12"/>
  <c r="AC586" i="12"/>
  <c r="AB586" i="12"/>
  <c r="AA586" i="12"/>
  <c r="Z586" i="12"/>
  <c r="Y586" i="12"/>
  <c r="X586" i="12"/>
  <c r="W586" i="12"/>
  <c r="V586" i="12"/>
  <c r="U586" i="12"/>
  <c r="T586" i="12"/>
  <c r="S586" i="12"/>
  <c r="R586" i="12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Z419" i="22"/>
  <c r="AY419" i="22"/>
  <c r="AX419" i="22"/>
  <c r="AW419" i="22"/>
  <c r="AV419" i="22"/>
  <c r="AU419" i="22"/>
  <c r="AT419" i="22"/>
  <c r="AS419" i="22"/>
  <c r="AR419" i="22"/>
  <c r="AQ419" i="22"/>
  <c r="AP419" i="22"/>
  <c r="AF419" i="22"/>
  <c r="AE419" i="22"/>
  <c r="AD419" i="22"/>
  <c r="AC419" i="22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N419" i="22"/>
  <c r="M419" i="22"/>
  <c r="L419" i="22"/>
  <c r="K419" i="22"/>
  <c r="J419" i="22"/>
  <c r="I419" i="22"/>
  <c r="H419" i="22"/>
  <c r="G419" i="22"/>
  <c r="F419" i="22"/>
  <c r="E419" i="22"/>
  <c r="D419" i="22"/>
  <c r="AZ419" i="11"/>
  <c r="AY419" i="11"/>
  <c r="AX419" i="11"/>
  <c r="AW419" i="11"/>
  <c r="AV419" i="11"/>
  <c r="AU419" i="11"/>
  <c r="AU477" i="11" s="1"/>
  <c r="AT419" i="11"/>
  <c r="AS419" i="11"/>
  <c r="AR419" i="11"/>
  <c r="AQ419" i="11"/>
  <c r="AP419" i="11"/>
  <c r="AF419" i="11"/>
  <c r="AE419" i="11"/>
  <c r="AD419" i="11"/>
  <c r="AD477" i="11" s="1"/>
  <c r="AC419" i="11"/>
  <c r="AB419" i="11"/>
  <c r="AA419" i="11"/>
  <c r="AA477" i="11" s="1"/>
  <c r="Z419" i="11"/>
  <c r="Y419" i="11"/>
  <c r="X419" i="11"/>
  <c r="W419" i="11"/>
  <c r="V419" i="11"/>
  <c r="U419" i="11"/>
  <c r="T419" i="11"/>
  <c r="S419" i="11"/>
  <c r="R419" i="11"/>
  <c r="Q419" i="11"/>
  <c r="P419" i="11"/>
  <c r="O419" i="11"/>
  <c r="N419" i="11"/>
  <c r="N477" i="11" s="1"/>
  <c r="M419" i="11"/>
  <c r="L419" i="11"/>
  <c r="L477" i="11" s="1"/>
  <c r="K419" i="11"/>
  <c r="K477" i="11" s="1"/>
  <c r="J419" i="11"/>
  <c r="I419" i="11"/>
  <c r="H419" i="11"/>
  <c r="G419" i="11"/>
  <c r="G477" i="11" s="1"/>
  <c r="F419" i="11"/>
  <c r="E419" i="11"/>
  <c r="AZ419" i="12"/>
  <c r="AY419" i="12"/>
  <c r="AX419" i="12"/>
  <c r="AW419" i="12"/>
  <c r="AV419" i="12"/>
  <c r="AU419" i="12"/>
  <c r="AU477" i="12" s="1"/>
  <c r="AT419" i="12"/>
  <c r="AS419" i="12"/>
  <c r="AR419" i="12"/>
  <c r="AQ419" i="12"/>
  <c r="AP419" i="12"/>
  <c r="AF419" i="12"/>
  <c r="AE419" i="12"/>
  <c r="AD419" i="12"/>
  <c r="AC419" i="12"/>
  <c r="AB419" i="12"/>
  <c r="AA419" i="12"/>
  <c r="Z419" i="12"/>
  <c r="Y419" i="12"/>
  <c r="X419" i="12"/>
  <c r="W419" i="12"/>
  <c r="V419" i="12"/>
  <c r="V477" i="12" s="1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J477" i="12" s="1"/>
  <c r="I419" i="12"/>
  <c r="H419" i="12"/>
  <c r="G419" i="12"/>
  <c r="F419" i="12"/>
  <c r="F477" i="12" s="1"/>
  <c r="E419" i="12"/>
  <c r="D419" i="12"/>
  <c r="AQ586" i="10"/>
  <c r="AR586" i="10"/>
  <c r="AS586" i="10"/>
  <c r="AT586" i="10"/>
  <c r="AT533" i="10" s="1"/>
  <c r="AU586" i="10"/>
  <c r="AV586" i="10"/>
  <c r="AW586" i="10"/>
  <c r="AX586" i="10"/>
  <c r="AY586" i="10"/>
  <c r="AZ586" i="10"/>
  <c r="AZ533" i="10" s="1"/>
  <c r="AP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U533" i="10" s="1"/>
  <c r="V586" i="10"/>
  <c r="W586" i="10"/>
  <c r="W533" i="10" s="1"/>
  <c r="X586" i="10"/>
  <c r="Y586" i="10"/>
  <c r="Z586" i="10"/>
  <c r="AA586" i="10"/>
  <c r="AB586" i="10"/>
  <c r="AL586" i="10"/>
  <c r="D586" i="10"/>
  <c r="AQ419" i="10"/>
  <c r="AR419" i="10"/>
  <c r="AS419" i="10"/>
  <c r="AT419" i="10"/>
  <c r="AU419" i="10"/>
  <c r="AV419" i="10"/>
  <c r="AW419" i="10"/>
  <c r="AX419" i="10"/>
  <c r="AY419" i="10"/>
  <c r="AZ419" i="10"/>
  <c r="AP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E370" i="22"/>
  <c r="AF370" i="22"/>
  <c r="AE371" i="22"/>
  <c r="AF371" i="22"/>
  <c r="AE372" i="22"/>
  <c r="AF372" i="22"/>
  <c r="AE373" i="22"/>
  <c r="AF373" i="22"/>
  <c r="AE374" i="22"/>
  <c r="AF374" i="22"/>
  <c r="AE375" i="22"/>
  <c r="AF375" i="22"/>
  <c r="AE376" i="22"/>
  <c r="AF376" i="22"/>
  <c r="AE377" i="22"/>
  <c r="AF377" i="22"/>
  <c r="AE378" i="22"/>
  <c r="AF378" i="22"/>
  <c r="AE379" i="22"/>
  <c r="AF379" i="22"/>
  <c r="AE380" i="22"/>
  <c r="AF380" i="22"/>
  <c r="AE381" i="22"/>
  <c r="AF381" i="22"/>
  <c r="AE382" i="22"/>
  <c r="AF382" i="22"/>
  <c r="AE383" i="22"/>
  <c r="AF383" i="22"/>
  <c r="AE384" i="22"/>
  <c r="AF384" i="22"/>
  <c r="AE385" i="22"/>
  <c r="AF385" i="22"/>
  <c r="AE386" i="22"/>
  <c r="AF386" i="22"/>
  <c r="AE387" i="22"/>
  <c r="AF387" i="22"/>
  <c r="AE388" i="22"/>
  <c r="AF388" i="22"/>
  <c r="AE389" i="22"/>
  <c r="AF389" i="22"/>
  <c r="AE390" i="22"/>
  <c r="AF390" i="22"/>
  <c r="AE391" i="22"/>
  <c r="AF391" i="22"/>
  <c r="AE392" i="22"/>
  <c r="AF392" i="22"/>
  <c r="AE393" i="22"/>
  <c r="AF393" i="22"/>
  <c r="AE394" i="22"/>
  <c r="AF394" i="22"/>
  <c r="AE395" i="22"/>
  <c r="AF395" i="22"/>
  <c r="AE396" i="22"/>
  <c r="AF396" i="22"/>
  <c r="AE397" i="22"/>
  <c r="AE454" i="22" s="1"/>
  <c r="AF397" i="22"/>
  <c r="AE398" i="22"/>
  <c r="AF398" i="22"/>
  <c r="AE399" i="22"/>
  <c r="AF399" i="22"/>
  <c r="AE400" i="22"/>
  <c r="AF400" i="22"/>
  <c r="AE401" i="22"/>
  <c r="AF401" i="22"/>
  <c r="AE402" i="22"/>
  <c r="AF402" i="22"/>
  <c r="AE403" i="22"/>
  <c r="AF403" i="22"/>
  <c r="AE404" i="22"/>
  <c r="AF404" i="22"/>
  <c r="AE405" i="22"/>
  <c r="AE462" i="22" s="1"/>
  <c r="AF405" i="22"/>
  <c r="AE406" i="22"/>
  <c r="AF406" i="22"/>
  <c r="AE407" i="22"/>
  <c r="AF407" i="22"/>
  <c r="AF465" i="22" s="1"/>
  <c r="AE408" i="22"/>
  <c r="AF408" i="22"/>
  <c r="AE409" i="22"/>
  <c r="AF409" i="22"/>
  <c r="AE410" i="22"/>
  <c r="AF410" i="22"/>
  <c r="AE411" i="22"/>
  <c r="AF411" i="22"/>
  <c r="AE412" i="22"/>
  <c r="AF412" i="22"/>
  <c r="AE413" i="22"/>
  <c r="AF413" i="22"/>
  <c r="AE414" i="22"/>
  <c r="AF414" i="22"/>
  <c r="AE415" i="22"/>
  <c r="AF415" i="22"/>
  <c r="AE416" i="22"/>
  <c r="AF416" i="22"/>
  <c r="AE417" i="22"/>
  <c r="AF417" i="22"/>
  <c r="AE418" i="22"/>
  <c r="AF418" i="22"/>
  <c r="AE537" i="22"/>
  <c r="AF537" i="22"/>
  <c r="AE538" i="22"/>
  <c r="AF538" i="22"/>
  <c r="AE539" i="22"/>
  <c r="AF539" i="22"/>
  <c r="AE540" i="22"/>
  <c r="AF540" i="22"/>
  <c r="AE541" i="22"/>
  <c r="AE484" i="22" s="1"/>
  <c r="AF541" i="22"/>
  <c r="AF484" i="22" s="1"/>
  <c r="AE542" i="22"/>
  <c r="AE485" i="22" s="1"/>
  <c r="AF542" i="22"/>
  <c r="AF485" i="22" s="1"/>
  <c r="AE543" i="22"/>
  <c r="AF543" i="22"/>
  <c r="AF486" i="22" s="1"/>
  <c r="AE544" i="22"/>
  <c r="AE487" i="22" s="1"/>
  <c r="AF544" i="22"/>
  <c r="AF487" i="22" s="1"/>
  <c r="AE545" i="22"/>
  <c r="AF545" i="22"/>
  <c r="AF488" i="22" s="1"/>
  <c r="AE546" i="22"/>
  <c r="AE489" i="22" s="1"/>
  <c r="AF546" i="22"/>
  <c r="AF489" i="22" s="1"/>
  <c r="AE547" i="22"/>
  <c r="AF547" i="22"/>
  <c r="AE548" i="22"/>
  <c r="AE491" i="22" s="1"/>
  <c r="AF548" i="22"/>
  <c r="AF491" i="22" s="1"/>
  <c r="AE549" i="22"/>
  <c r="AE492" i="22" s="1"/>
  <c r="AF549" i="22"/>
  <c r="AE550" i="22"/>
  <c r="AF550" i="22"/>
  <c r="AF493" i="22" s="1"/>
  <c r="AE551" i="22"/>
  <c r="AF551" i="22"/>
  <c r="AF494" i="22" s="1"/>
  <c r="AE552" i="22"/>
  <c r="AF552" i="22"/>
  <c r="AF495" i="22" s="1"/>
  <c r="AE553" i="22"/>
  <c r="AF553" i="22"/>
  <c r="AE554" i="22"/>
  <c r="AE497" i="22" s="1"/>
  <c r="AF554" i="22"/>
  <c r="AE555" i="22"/>
  <c r="AF555" i="22"/>
  <c r="AF498" i="22" s="1"/>
  <c r="AE556" i="22"/>
  <c r="AF556" i="22"/>
  <c r="AF499" i="22" s="1"/>
  <c r="AE557" i="22"/>
  <c r="AF557" i="22"/>
  <c r="AF500" i="22" s="1"/>
  <c r="AE558" i="22"/>
  <c r="AE501" i="22" s="1"/>
  <c r="AF558" i="22"/>
  <c r="AF501" i="22" s="1"/>
  <c r="AE559" i="22"/>
  <c r="AE502" i="22" s="1"/>
  <c r="AF559" i="22"/>
  <c r="AF502" i="22" s="1"/>
  <c r="AE560" i="22"/>
  <c r="AE503" i="22" s="1"/>
  <c r="AF560" i="22"/>
  <c r="AF503" i="22" s="1"/>
  <c r="AE561" i="22"/>
  <c r="AE504" i="22" s="1"/>
  <c r="AF561" i="22"/>
  <c r="AF504" i="22" s="1"/>
  <c r="AE562" i="22"/>
  <c r="AF562" i="22"/>
  <c r="AF505" i="22" s="1"/>
  <c r="AE563" i="22"/>
  <c r="AE506" i="22" s="1"/>
  <c r="AF563" i="22"/>
  <c r="AF506" i="22" s="1"/>
  <c r="AE564" i="22"/>
  <c r="AE507" i="22" s="1"/>
  <c r="AF564" i="22"/>
  <c r="AE565" i="22"/>
  <c r="AF565" i="22"/>
  <c r="AE566" i="22"/>
  <c r="AE509" i="22" s="1"/>
  <c r="AF566" i="22"/>
  <c r="AE567" i="22"/>
  <c r="AE510" i="22" s="1"/>
  <c r="AF567" i="22"/>
  <c r="AF510" i="22" s="1"/>
  <c r="AE568" i="22"/>
  <c r="AE511" i="22" s="1"/>
  <c r="AF568" i="22"/>
  <c r="AF511" i="22" s="1"/>
  <c r="AE569" i="22"/>
  <c r="AE512" i="22" s="1"/>
  <c r="AF569" i="22"/>
  <c r="AF512" i="22" s="1"/>
  <c r="AE570" i="22"/>
  <c r="AF570" i="22"/>
  <c r="AF513" i="22" s="1"/>
  <c r="AE571" i="22"/>
  <c r="AF571" i="22"/>
  <c r="AF514" i="22" s="1"/>
  <c r="AE572" i="22"/>
  <c r="AE515" i="22" s="1"/>
  <c r="AF572" i="22"/>
  <c r="AF515" i="22" s="1"/>
  <c r="AE573" i="22"/>
  <c r="AE516" i="22" s="1"/>
  <c r="AF573" i="22"/>
  <c r="AF516" i="22" s="1"/>
  <c r="AE574" i="22"/>
  <c r="AE517" i="22" s="1"/>
  <c r="AF574" i="22"/>
  <c r="AE575" i="22"/>
  <c r="AF575" i="22"/>
  <c r="AF522" i="22" s="1"/>
  <c r="AE576" i="22"/>
  <c r="AF576" i="22"/>
  <c r="AE577" i="22"/>
  <c r="AE520" i="22" s="1"/>
  <c r="AF577" i="22"/>
  <c r="AE578" i="22"/>
  <c r="AE521" i="22" s="1"/>
  <c r="AF578" i="22"/>
  <c r="AE579" i="22"/>
  <c r="AE522" i="22" s="1"/>
  <c r="AF579" i="22"/>
  <c r="AE580" i="22"/>
  <c r="AF580" i="22"/>
  <c r="AE581" i="22"/>
  <c r="AF581" i="22"/>
  <c r="AF524" i="22" s="1"/>
  <c r="AE582" i="22"/>
  <c r="AE525" i="22" s="1"/>
  <c r="AF582" i="22"/>
  <c r="AE583" i="22"/>
  <c r="AE530" i="22" s="1"/>
  <c r="AF583" i="22"/>
  <c r="AF526" i="22" s="1"/>
  <c r="AE584" i="22"/>
  <c r="AF584" i="22"/>
  <c r="AF527" i="22" s="1"/>
  <c r="AE585" i="22"/>
  <c r="AE528" i="22" s="1"/>
  <c r="AF585" i="22"/>
  <c r="AE370" i="11"/>
  <c r="AF370" i="11"/>
  <c r="AE371" i="11"/>
  <c r="AF371" i="11"/>
  <c r="AE372" i="11"/>
  <c r="AF372" i="11"/>
  <c r="AE373" i="11"/>
  <c r="AF373" i="11"/>
  <c r="AE374" i="11"/>
  <c r="AF374" i="11"/>
  <c r="AE375" i="11"/>
  <c r="AF375" i="11"/>
  <c r="AE376" i="11"/>
  <c r="AF376" i="11"/>
  <c r="AE377" i="11"/>
  <c r="AF377" i="11"/>
  <c r="AE378" i="11"/>
  <c r="AF378" i="11"/>
  <c r="AE379" i="11"/>
  <c r="AF379" i="11"/>
  <c r="AE380" i="11"/>
  <c r="AF380" i="11"/>
  <c r="AE381" i="11"/>
  <c r="AF381" i="11"/>
  <c r="AE382" i="11"/>
  <c r="AF382" i="11"/>
  <c r="AE383" i="11"/>
  <c r="AF383" i="11"/>
  <c r="AE384" i="11"/>
  <c r="AF384" i="11"/>
  <c r="AE385" i="11"/>
  <c r="AF385" i="11"/>
  <c r="AE386" i="11"/>
  <c r="AF386" i="11"/>
  <c r="AE387" i="11"/>
  <c r="AF387" i="11"/>
  <c r="AE388" i="11"/>
  <c r="AF388" i="11"/>
  <c r="AE389" i="11"/>
  <c r="AF389" i="11"/>
  <c r="AE390" i="11"/>
  <c r="AF390" i="11"/>
  <c r="AE391" i="11"/>
  <c r="AF391" i="11"/>
  <c r="AE392" i="11"/>
  <c r="AF392" i="11"/>
  <c r="AE393" i="11"/>
  <c r="AF393" i="11"/>
  <c r="AE394" i="11"/>
  <c r="AF394" i="11"/>
  <c r="AE395" i="11"/>
  <c r="AF395" i="11"/>
  <c r="AE396" i="11"/>
  <c r="AF396" i="11"/>
  <c r="AE397" i="11"/>
  <c r="AF397" i="11"/>
  <c r="AE398" i="11"/>
  <c r="AF398" i="11"/>
  <c r="AE399" i="11"/>
  <c r="AF399" i="11"/>
  <c r="AE400" i="11"/>
  <c r="AF400" i="11"/>
  <c r="AE401" i="11"/>
  <c r="AF401" i="11"/>
  <c r="AE402" i="11"/>
  <c r="AF402" i="11"/>
  <c r="AE403" i="11"/>
  <c r="AF403" i="11"/>
  <c r="AE404" i="11"/>
  <c r="AF404" i="11"/>
  <c r="AE405" i="11"/>
  <c r="AF405" i="11"/>
  <c r="AE406" i="11"/>
  <c r="AF406" i="11"/>
  <c r="AE407" i="11"/>
  <c r="AF407" i="11"/>
  <c r="AE408" i="11"/>
  <c r="AF408" i="11"/>
  <c r="AE409" i="11"/>
  <c r="AF409" i="11"/>
  <c r="AE410" i="11"/>
  <c r="AF410" i="11"/>
  <c r="AE411" i="11"/>
  <c r="AF411" i="11"/>
  <c r="AE412" i="11"/>
  <c r="AF412" i="11"/>
  <c r="AE413" i="11"/>
  <c r="AF413" i="11"/>
  <c r="AE414" i="11"/>
  <c r="AF414" i="11"/>
  <c r="AE415" i="11"/>
  <c r="AF415" i="11"/>
  <c r="AE416" i="11"/>
  <c r="AF416" i="11"/>
  <c r="AE417" i="11"/>
  <c r="AF417" i="11"/>
  <c r="AE418" i="11"/>
  <c r="AF418" i="11"/>
  <c r="AE537" i="11"/>
  <c r="AF537" i="11"/>
  <c r="AE538" i="11"/>
  <c r="AF538" i="11"/>
  <c r="AE539" i="11"/>
  <c r="AF539" i="11"/>
  <c r="AE540" i="11"/>
  <c r="AF540" i="11"/>
  <c r="AE541" i="11"/>
  <c r="AF541" i="11"/>
  <c r="AE542" i="11"/>
  <c r="AF542" i="11"/>
  <c r="AF485" i="11" s="1"/>
  <c r="AE543" i="11"/>
  <c r="AF543" i="11"/>
  <c r="AE544" i="11"/>
  <c r="AE487" i="11" s="1"/>
  <c r="AF544" i="11"/>
  <c r="AF487" i="11" s="1"/>
  <c r="AE545" i="11"/>
  <c r="AE488" i="11" s="1"/>
  <c r="AF545" i="11"/>
  <c r="AF488" i="11" s="1"/>
  <c r="AE546" i="11"/>
  <c r="AF546" i="11"/>
  <c r="AF489" i="11" s="1"/>
  <c r="AE547" i="11"/>
  <c r="AE490" i="11" s="1"/>
  <c r="AF547" i="11"/>
  <c r="AE548" i="11"/>
  <c r="AF548" i="11"/>
  <c r="AF491" i="11" s="1"/>
  <c r="AE549" i="11"/>
  <c r="AE492" i="11" s="1"/>
  <c r="AF549" i="11"/>
  <c r="AF492" i="11" s="1"/>
  <c r="AE550" i="11"/>
  <c r="AE493" i="11" s="1"/>
  <c r="AF550" i="11"/>
  <c r="AE551" i="11"/>
  <c r="AE494" i="11" s="1"/>
  <c r="AF551" i="11"/>
  <c r="AE552" i="11"/>
  <c r="AF552" i="11"/>
  <c r="AE553" i="11"/>
  <c r="AE496" i="11" s="1"/>
  <c r="AF553" i="11"/>
  <c r="AF496" i="11" s="1"/>
  <c r="AE554" i="11"/>
  <c r="AE497" i="11" s="1"/>
  <c r="AF554" i="11"/>
  <c r="AF497" i="11" s="1"/>
  <c r="AE555" i="11"/>
  <c r="AE498" i="11" s="1"/>
  <c r="AF555" i="11"/>
  <c r="AF498" i="11" s="1"/>
  <c r="AE556" i="11"/>
  <c r="AE499" i="11" s="1"/>
  <c r="AF556" i="11"/>
  <c r="AE557" i="11"/>
  <c r="AE500" i="11" s="1"/>
  <c r="AF557" i="11"/>
  <c r="AE558" i="11"/>
  <c r="AE501" i="11" s="1"/>
  <c r="AF558" i="11"/>
  <c r="AE559" i="11"/>
  <c r="AE502" i="11" s="1"/>
  <c r="AF559" i="11"/>
  <c r="AE560" i="11"/>
  <c r="AF560" i="11"/>
  <c r="AE561" i="11"/>
  <c r="AE504" i="11" s="1"/>
  <c r="AF561" i="11"/>
  <c r="AF504" i="11" s="1"/>
  <c r="AE562" i="11"/>
  <c r="AE505" i="11" s="1"/>
  <c r="AF562" i="11"/>
  <c r="AE563" i="11"/>
  <c r="AE506" i="11" s="1"/>
  <c r="AF563" i="11"/>
  <c r="AE564" i="11"/>
  <c r="AE507" i="11" s="1"/>
  <c r="AF564" i="11"/>
  <c r="AF507" i="11" s="1"/>
  <c r="AE565" i="11"/>
  <c r="AE508" i="11" s="1"/>
  <c r="AF565" i="11"/>
  <c r="AF508" i="11" s="1"/>
  <c r="AE566" i="11"/>
  <c r="AE509" i="11" s="1"/>
  <c r="AF566" i="11"/>
  <c r="AE567" i="11"/>
  <c r="AE510" i="11" s="1"/>
  <c r="AF567" i="11"/>
  <c r="AE568" i="11"/>
  <c r="AE511" i="11" s="1"/>
  <c r="AF568" i="11"/>
  <c r="AE569" i="11"/>
  <c r="AE512" i="11" s="1"/>
  <c r="AF569" i="11"/>
  <c r="AF512" i="11" s="1"/>
  <c r="AE570" i="11"/>
  <c r="AF570" i="11"/>
  <c r="AF513" i="11" s="1"/>
  <c r="AE571" i="11"/>
  <c r="AF571" i="11"/>
  <c r="AE572" i="11"/>
  <c r="AF572" i="11"/>
  <c r="AE573" i="11"/>
  <c r="AE516" i="11" s="1"/>
  <c r="AF573" i="11"/>
  <c r="AF516" i="11" s="1"/>
  <c r="AE574" i="11"/>
  <c r="AF574" i="11"/>
  <c r="AF517" i="11" s="1"/>
  <c r="AE575" i="11"/>
  <c r="AF575" i="11"/>
  <c r="AE576" i="11"/>
  <c r="AF576" i="11"/>
  <c r="AE577" i="11"/>
  <c r="AE520" i="11" s="1"/>
  <c r="AF577" i="11"/>
  <c r="AE578" i="11"/>
  <c r="AE521" i="11" s="1"/>
  <c r="AF578" i="11"/>
  <c r="AF521" i="11" s="1"/>
  <c r="AE579" i="11"/>
  <c r="AF579" i="11"/>
  <c r="AF522" i="11" s="1"/>
  <c r="AE580" i="11"/>
  <c r="AF580" i="11"/>
  <c r="AE581" i="11"/>
  <c r="AF581" i="11"/>
  <c r="AE582" i="11"/>
  <c r="AF582" i="11"/>
  <c r="AF525" i="11" s="1"/>
  <c r="AE583" i="11"/>
  <c r="AF583" i="11"/>
  <c r="AE584" i="11"/>
  <c r="AF584" i="11"/>
  <c r="AE585" i="11"/>
  <c r="AE528" i="11" s="1"/>
  <c r="AF585" i="11"/>
  <c r="AE370" i="12"/>
  <c r="AF370" i="12"/>
  <c r="AE371" i="12"/>
  <c r="AF371" i="12"/>
  <c r="AE372" i="12"/>
  <c r="AF372" i="12"/>
  <c r="AE373" i="12"/>
  <c r="AF373" i="12"/>
  <c r="AE374" i="12"/>
  <c r="AF374" i="12"/>
  <c r="AE375" i="12"/>
  <c r="AF375" i="12"/>
  <c r="AE376" i="12"/>
  <c r="AF376" i="12"/>
  <c r="AE377" i="12"/>
  <c r="AF377" i="12"/>
  <c r="AE378" i="12"/>
  <c r="AF378" i="12"/>
  <c r="AE379" i="12"/>
  <c r="AF379" i="12"/>
  <c r="AE380" i="12"/>
  <c r="AF380" i="12"/>
  <c r="AE381" i="12"/>
  <c r="AF381" i="12"/>
  <c r="AE382" i="12"/>
  <c r="AF382" i="12"/>
  <c r="AE383" i="12"/>
  <c r="AF383" i="12"/>
  <c r="AE384" i="12"/>
  <c r="AF384" i="12"/>
  <c r="AE385" i="12"/>
  <c r="AF385" i="12"/>
  <c r="AE386" i="12"/>
  <c r="AF386" i="12"/>
  <c r="AE387" i="12"/>
  <c r="AF387" i="12"/>
  <c r="AE388" i="12"/>
  <c r="AF388" i="12"/>
  <c r="AE389" i="12"/>
  <c r="AF389" i="12"/>
  <c r="AE390" i="12"/>
  <c r="AF390" i="12"/>
  <c r="AE391" i="12"/>
  <c r="AF391" i="12"/>
  <c r="AE392" i="12"/>
  <c r="AF392" i="12"/>
  <c r="AE393" i="12"/>
  <c r="AF393" i="12"/>
  <c r="AE394" i="12"/>
  <c r="AF394" i="12"/>
  <c r="AE395" i="12"/>
  <c r="AF395" i="12"/>
  <c r="AE396" i="12"/>
  <c r="AF396" i="12"/>
  <c r="AE397" i="12"/>
  <c r="AF397" i="12"/>
  <c r="AE398" i="12"/>
  <c r="AF398" i="12"/>
  <c r="AE399" i="12"/>
  <c r="AF399" i="12"/>
  <c r="AE400" i="12"/>
  <c r="AF400" i="12"/>
  <c r="AE401" i="12"/>
  <c r="AF401" i="12"/>
  <c r="AE402" i="12"/>
  <c r="AF402" i="12"/>
  <c r="AE403" i="12"/>
  <c r="AF403" i="12"/>
  <c r="AE404" i="12"/>
  <c r="AF404" i="12"/>
  <c r="AE405" i="12"/>
  <c r="AE462" i="12" s="1"/>
  <c r="AF405" i="12"/>
  <c r="AE406" i="12"/>
  <c r="AF406" i="12"/>
  <c r="AE407" i="12"/>
  <c r="AE465" i="12" s="1"/>
  <c r="AF407" i="12"/>
  <c r="AE408" i="12"/>
  <c r="AF408" i="12"/>
  <c r="AE409" i="12"/>
  <c r="AF409" i="12"/>
  <c r="AF466" i="12" s="1"/>
  <c r="AE410" i="12"/>
  <c r="AF410" i="12"/>
  <c r="AE411" i="12"/>
  <c r="AF411" i="12"/>
  <c r="AE412" i="12"/>
  <c r="AF412" i="12"/>
  <c r="AE413" i="12"/>
  <c r="AF413" i="12"/>
  <c r="AE414" i="12"/>
  <c r="AF414" i="12"/>
  <c r="AE415" i="12"/>
  <c r="AF415" i="12"/>
  <c r="AE416" i="12"/>
  <c r="AF416" i="12"/>
  <c r="AE417" i="12"/>
  <c r="AF417" i="12"/>
  <c r="AE418" i="12"/>
  <c r="AF418" i="12"/>
  <c r="AE537" i="12"/>
  <c r="AF537" i="12"/>
  <c r="AE538" i="12"/>
  <c r="AF538" i="12"/>
  <c r="AE539" i="12"/>
  <c r="AF539" i="12"/>
  <c r="AE540" i="12"/>
  <c r="AF540" i="12"/>
  <c r="AE541" i="12"/>
  <c r="AE484" i="12" s="1"/>
  <c r="AF541" i="12"/>
  <c r="AE542" i="12"/>
  <c r="AF542" i="12"/>
  <c r="AE543" i="12"/>
  <c r="AE486" i="12" s="1"/>
  <c r="AF543" i="12"/>
  <c r="AE544" i="12"/>
  <c r="AF544" i="12"/>
  <c r="AF487" i="12" s="1"/>
  <c r="AE545" i="12"/>
  <c r="AF545" i="12"/>
  <c r="AE546" i="12"/>
  <c r="AE489" i="12" s="1"/>
  <c r="AF546" i="12"/>
  <c r="AF489" i="12" s="1"/>
  <c r="AE547" i="12"/>
  <c r="AE490" i="12" s="1"/>
  <c r="AF547" i="12"/>
  <c r="AF490" i="12" s="1"/>
  <c r="AE548" i="12"/>
  <c r="AE491" i="12" s="1"/>
  <c r="AF548" i="12"/>
  <c r="AF491" i="12" s="1"/>
  <c r="AE549" i="12"/>
  <c r="AF549" i="12"/>
  <c r="AF492" i="12" s="1"/>
  <c r="AE550" i="12"/>
  <c r="AE493" i="12" s="1"/>
  <c r="AF550" i="12"/>
  <c r="AF493" i="12" s="1"/>
  <c r="AE551" i="12"/>
  <c r="AF551" i="12"/>
  <c r="AF494" i="12" s="1"/>
  <c r="AE552" i="12"/>
  <c r="AE495" i="12" s="1"/>
  <c r="AF552" i="12"/>
  <c r="AE553" i="12"/>
  <c r="AF553" i="12"/>
  <c r="AE554" i="12"/>
  <c r="AE497" i="12" s="1"/>
  <c r="AF554" i="12"/>
  <c r="AE555" i="12"/>
  <c r="AE498" i="12" s="1"/>
  <c r="AF555" i="12"/>
  <c r="AE556" i="12"/>
  <c r="AF556" i="12"/>
  <c r="AF499" i="12" s="1"/>
  <c r="AE557" i="12"/>
  <c r="AF557" i="12"/>
  <c r="AE558" i="12"/>
  <c r="AE501" i="12" s="1"/>
  <c r="AF558" i="12"/>
  <c r="AF501" i="12" s="1"/>
  <c r="AE559" i="12"/>
  <c r="AE502" i="12" s="1"/>
  <c r="AF559" i="12"/>
  <c r="AF502" i="12" s="1"/>
  <c r="AE560" i="12"/>
  <c r="AF560" i="12"/>
  <c r="AF503" i="12" s="1"/>
  <c r="AE561" i="12"/>
  <c r="AF561" i="12"/>
  <c r="AE562" i="12"/>
  <c r="AE505" i="12" s="1"/>
  <c r="AF562" i="12"/>
  <c r="AF505" i="12" s="1"/>
  <c r="AE563" i="12"/>
  <c r="AE506" i="12" s="1"/>
  <c r="AF563" i="12"/>
  <c r="AF506" i="12" s="1"/>
  <c r="AE564" i="12"/>
  <c r="AF564" i="12"/>
  <c r="AF507" i="12" s="1"/>
  <c r="AE565" i="12"/>
  <c r="AF565" i="12"/>
  <c r="AE566" i="12"/>
  <c r="AF566" i="12"/>
  <c r="AF509" i="12" s="1"/>
  <c r="AE567" i="12"/>
  <c r="AE510" i="12" s="1"/>
  <c r="AF567" i="12"/>
  <c r="AE568" i="12"/>
  <c r="AE511" i="12" s="1"/>
  <c r="AF568" i="12"/>
  <c r="AF511" i="12" s="1"/>
  <c r="AE569" i="12"/>
  <c r="AF569" i="12"/>
  <c r="AE570" i="12"/>
  <c r="AE513" i="12" s="1"/>
  <c r="AF570" i="12"/>
  <c r="AF513" i="12" s="1"/>
  <c r="AE571" i="12"/>
  <c r="AE514" i="12" s="1"/>
  <c r="AF571" i="12"/>
  <c r="AF514" i="12" s="1"/>
  <c r="AE572" i="12"/>
  <c r="AF572" i="12"/>
  <c r="AE573" i="12"/>
  <c r="AF573" i="12"/>
  <c r="AE574" i="12"/>
  <c r="AF574" i="12"/>
  <c r="AE575" i="12"/>
  <c r="AF575" i="12"/>
  <c r="AF518" i="12" s="1"/>
  <c r="AE576" i="12"/>
  <c r="AF576" i="12"/>
  <c r="AF519" i="12" s="1"/>
  <c r="AE577" i="12"/>
  <c r="AF577" i="12"/>
  <c r="AF520" i="12" s="1"/>
  <c r="AE578" i="12"/>
  <c r="AF578" i="12"/>
  <c r="AE579" i="12"/>
  <c r="AE522" i="12" s="1"/>
  <c r="AF579" i="12"/>
  <c r="AE580" i="12"/>
  <c r="AF580" i="12"/>
  <c r="AF523" i="12" s="1"/>
  <c r="AE581" i="12"/>
  <c r="AF581" i="12"/>
  <c r="AE582" i="12"/>
  <c r="AE525" i="12" s="1"/>
  <c r="AF582" i="12"/>
  <c r="AE583" i="12"/>
  <c r="AF583" i="12"/>
  <c r="AE584" i="12"/>
  <c r="AF584" i="12"/>
  <c r="AE585" i="12"/>
  <c r="AF585" i="12"/>
  <c r="AL537" i="10"/>
  <c r="AL538" i="10"/>
  <c r="AL539" i="10"/>
  <c r="AL540" i="10"/>
  <c r="AL541" i="10"/>
  <c r="AL542" i="10"/>
  <c r="AL543" i="10"/>
  <c r="AL544" i="10"/>
  <c r="AL487" i="10" s="1"/>
  <c r="AL545" i="10"/>
  <c r="AL546" i="10"/>
  <c r="AL547" i="10"/>
  <c r="AL490" i="10" s="1"/>
  <c r="AL548" i="10"/>
  <c r="AL549" i="10"/>
  <c r="AL550" i="10"/>
  <c r="AL551" i="10"/>
  <c r="AL552" i="10"/>
  <c r="AL499" i="10" s="1"/>
  <c r="AL553" i="10"/>
  <c r="AL554" i="10"/>
  <c r="AL555" i="10"/>
  <c r="AL498" i="10" s="1"/>
  <c r="AL556" i="10"/>
  <c r="AL557" i="10"/>
  <c r="AL558" i="10"/>
  <c r="AL559" i="10"/>
  <c r="AL560" i="10"/>
  <c r="AL561" i="10"/>
  <c r="AL562" i="10"/>
  <c r="AL563" i="10"/>
  <c r="AL506" i="10" s="1"/>
  <c r="AL564" i="10"/>
  <c r="AL565" i="10"/>
  <c r="AL566" i="10"/>
  <c r="AL567" i="10"/>
  <c r="AL568" i="10"/>
  <c r="AL511" i="10" s="1"/>
  <c r="AL569" i="10"/>
  <c r="AL570" i="10"/>
  <c r="AL571" i="10"/>
  <c r="AL514" i="10" s="1"/>
  <c r="AL572" i="10"/>
  <c r="AL573" i="10"/>
  <c r="AL574" i="10"/>
  <c r="AL575" i="10"/>
  <c r="AL576" i="10"/>
  <c r="AL523" i="10" s="1"/>
  <c r="AL577" i="10"/>
  <c r="AL578" i="10"/>
  <c r="AL579" i="10"/>
  <c r="AL580" i="10"/>
  <c r="AL581" i="10"/>
  <c r="AL524" i="10" s="1"/>
  <c r="AL582" i="10"/>
  <c r="AL583" i="10"/>
  <c r="AL584" i="10"/>
  <c r="AL585" i="10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Z29" i="12"/>
  <c r="AY29" i="12"/>
  <c r="AX29" i="12"/>
  <c r="AW29" i="12"/>
  <c r="AV29" i="12"/>
  <c r="AU29" i="12"/>
  <c r="AT29" i="12"/>
  <c r="AS29" i="12"/>
  <c r="AR29" i="12"/>
  <c r="AQ29" i="12"/>
  <c r="AP29" i="12"/>
  <c r="AL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Z29" i="10"/>
  <c r="AY29" i="10"/>
  <c r="AX29" i="10"/>
  <c r="AW29" i="10"/>
  <c r="AV29" i="10"/>
  <c r="AU29" i="10"/>
  <c r="AT29" i="10"/>
  <c r="AS29" i="10"/>
  <c r="AR29" i="10"/>
  <c r="AQ29" i="10"/>
  <c r="AP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Z29" i="22"/>
  <c r="AY29" i="22"/>
  <c r="AX29" i="22"/>
  <c r="AW29" i="22"/>
  <c r="AV29" i="22"/>
  <c r="AU29" i="22"/>
  <c r="AT29" i="22"/>
  <c r="AS29" i="22"/>
  <c r="AR29" i="22"/>
  <c r="AQ29" i="22"/>
  <c r="AP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P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D29" i="11"/>
  <c r="AZ585" i="10"/>
  <c r="AZ532" i="10" s="1"/>
  <c r="AY585" i="10"/>
  <c r="AX585" i="10"/>
  <c r="AX532" i="10" s="1"/>
  <c r="AW585" i="10"/>
  <c r="AV585" i="10"/>
  <c r="AU585" i="10"/>
  <c r="AT585" i="10"/>
  <c r="AS585" i="10"/>
  <c r="AR585" i="10"/>
  <c r="AQ585" i="10"/>
  <c r="AP585" i="10"/>
  <c r="AB585" i="10"/>
  <c r="AA585" i="10"/>
  <c r="Z585" i="10"/>
  <c r="Y585" i="10"/>
  <c r="X585" i="10"/>
  <c r="X532" i="10" s="1"/>
  <c r="W585" i="10"/>
  <c r="W532" i="10" s="1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H532" i="10" s="1"/>
  <c r="G585" i="10"/>
  <c r="F585" i="10"/>
  <c r="E585" i="10"/>
  <c r="D585" i="10"/>
  <c r="AZ584" i="10"/>
  <c r="AY584" i="10"/>
  <c r="AX584" i="10"/>
  <c r="AX531" i="10" s="1"/>
  <c r="AW584" i="10"/>
  <c r="AV584" i="10"/>
  <c r="AU584" i="10"/>
  <c r="AT584" i="10"/>
  <c r="AS584" i="10"/>
  <c r="AR584" i="10"/>
  <c r="AQ584" i="10"/>
  <c r="AP584" i="10"/>
  <c r="AP531" i="10" s="1"/>
  <c r="AB584" i="10"/>
  <c r="AA584" i="10"/>
  <c r="Z584" i="10"/>
  <c r="Y584" i="10"/>
  <c r="X584" i="10"/>
  <c r="W584" i="10"/>
  <c r="V584" i="10"/>
  <c r="V531" i="10" s="1"/>
  <c r="U584" i="10"/>
  <c r="T584" i="10"/>
  <c r="S584" i="10"/>
  <c r="R584" i="10"/>
  <c r="R531" i="10" s="1"/>
  <c r="Q584" i="10"/>
  <c r="P584" i="10"/>
  <c r="O584" i="10"/>
  <c r="N584" i="10"/>
  <c r="M584" i="10"/>
  <c r="L584" i="10"/>
  <c r="L531" i="10" s="1"/>
  <c r="K584" i="10"/>
  <c r="J584" i="10"/>
  <c r="I584" i="10"/>
  <c r="H584" i="10"/>
  <c r="G584" i="10"/>
  <c r="F584" i="10"/>
  <c r="E584" i="10"/>
  <c r="D584" i="10"/>
  <c r="AZ583" i="10"/>
  <c r="AY583" i="10"/>
  <c r="AX583" i="10"/>
  <c r="AW583" i="10"/>
  <c r="AW530" i="10" s="1"/>
  <c r="AV583" i="10"/>
  <c r="AU583" i="10"/>
  <c r="AT583" i="10"/>
  <c r="AS583" i="10"/>
  <c r="AS530" i="10" s="1"/>
  <c r="AR583" i="10"/>
  <c r="AQ583" i="10"/>
  <c r="AQ530" i="10" s="1"/>
  <c r="AP583" i="10"/>
  <c r="AB583" i="10"/>
  <c r="AB530" i="10" s="1"/>
  <c r="AA583" i="10"/>
  <c r="Z583" i="10"/>
  <c r="Z530" i="10" s="1"/>
  <c r="Y583" i="10"/>
  <c r="X583" i="10"/>
  <c r="X530" i="10" s="1"/>
  <c r="W583" i="10"/>
  <c r="V583" i="10"/>
  <c r="V530" i="10" s="1"/>
  <c r="U583" i="10"/>
  <c r="T583" i="10"/>
  <c r="T530" i="10" s="1"/>
  <c r="S583" i="10"/>
  <c r="R583" i="10"/>
  <c r="Q583" i="10"/>
  <c r="P583" i="10"/>
  <c r="P530" i="10" s="1"/>
  <c r="O583" i="10"/>
  <c r="N583" i="10"/>
  <c r="N530" i="10" s="1"/>
  <c r="M583" i="10"/>
  <c r="L583" i="10"/>
  <c r="K583" i="10"/>
  <c r="J583" i="10"/>
  <c r="I583" i="10"/>
  <c r="H583" i="10"/>
  <c r="H530" i="10" s="1"/>
  <c r="G583" i="10"/>
  <c r="F583" i="10"/>
  <c r="F530" i="10" s="1"/>
  <c r="E583" i="10"/>
  <c r="D583" i="10"/>
  <c r="D530" i="10" s="1"/>
  <c r="AZ582" i="10"/>
  <c r="AY582" i="10"/>
  <c r="AX582" i="10"/>
  <c r="AW582" i="10"/>
  <c r="AV582" i="10"/>
  <c r="AU582" i="10"/>
  <c r="AU529" i="10" s="1"/>
  <c r="AT582" i="10"/>
  <c r="AS582" i="10"/>
  <c r="AS529" i="10" s="1"/>
  <c r="AR582" i="10"/>
  <c r="AQ582" i="10"/>
  <c r="AP582" i="10"/>
  <c r="AB582" i="10"/>
  <c r="AA582" i="10"/>
  <c r="Z582" i="10"/>
  <c r="Y582" i="10"/>
  <c r="X582" i="10"/>
  <c r="W582" i="10"/>
  <c r="V582" i="10"/>
  <c r="U582" i="10"/>
  <c r="T582" i="10"/>
  <c r="T529" i="10" s="1"/>
  <c r="S582" i="10"/>
  <c r="R582" i="10"/>
  <c r="Q582" i="10"/>
  <c r="P582" i="10"/>
  <c r="O582" i="10"/>
  <c r="N582" i="10"/>
  <c r="N529" i="10" s="1"/>
  <c r="M582" i="10"/>
  <c r="L582" i="10"/>
  <c r="K582" i="10"/>
  <c r="J582" i="10"/>
  <c r="I582" i="10"/>
  <c r="H582" i="10"/>
  <c r="G582" i="10"/>
  <c r="F582" i="10"/>
  <c r="F529" i="10" s="1"/>
  <c r="E582" i="10"/>
  <c r="D582" i="10"/>
  <c r="D529" i="10" s="1"/>
  <c r="AZ581" i="10"/>
  <c r="AZ528" i="10" s="1"/>
  <c r="AY581" i="10"/>
  <c r="AX581" i="10"/>
  <c r="AW581" i="10"/>
  <c r="AV581" i="10"/>
  <c r="AU581" i="10"/>
  <c r="AT581" i="10"/>
  <c r="AS581" i="10"/>
  <c r="AR581" i="10"/>
  <c r="AQ581" i="10"/>
  <c r="AP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Z580" i="10"/>
  <c r="AY580" i="10"/>
  <c r="AX580" i="10"/>
  <c r="AW580" i="10"/>
  <c r="AV580" i="10"/>
  <c r="AU580" i="10"/>
  <c r="AT580" i="10"/>
  <c r="AS580" i="10"/>
  <c r="AR580" i="10"/>
  <c r="AR527" i="10" s="1"/>
  <c r="AQ580" i="10"/>
  <c r="AP580" i="10"/>
  <c r="AB580" i="10"/>
  <c r="AA580" i="10"/>
  <c r="Z580" i="10"/>
  <c r="Y580" i="10"/>
  <c r="X580" i="10"/>
  <c r="W580" i="10"/>
  <c r="V580" i="10"/>
  <c r="U580" i="10"/>
  <c r="T580" i="10"/>
  <c r="S580" i="10"/>
  <c r="R580" i="10"/>
  <c r="Q580" i="10"/>
  <c r="P580" i="10"/>
  <c r="O580" i="10"/>
  <c r="N580" i="10"/>
  <c r="M580" i="10"/>
  <c r="L580" i="10"/>
  <c r="K580" i="10"/>
  <c r="J580" i="10"/>
  <c r="I580" i="10"/>
  <c r="H580" i="10"/>
  <c r="H527" i="10" s="1"/>
  <c r="G580" i="10"/>
  <c r="F580" i="10"/>
  <c r="E580" i="10"/>
  <c r="D580" i="10"/>
  <c r="D527" i="10" s="1"/>
  <c r="AZ579" i="10"/>
  <c r="AY579" i="10"/>
  <c r="AX579" i="10"/>
  <c r="AW579" i="10"/>
  <c r="AW526" i="10" s="1"/>
  <c r="AV579" i="10"/>
  <c r="AU579" i="10"/>
  <c r="AT579" i="10"/>
  <c r="AS579" i="10"/>
  <c r="AS526" i="10" s="1"/>
  <c r="AR579" i="10"/>
  <c r="AQ579" i="10"/>
  <c r="AP579" i="10"/>
  <c r="AB579" i="10"/>
  <c r="AA579" i="10"/>
  <c r="Z579" i="10"/>
  <c r="Y579" i="10"/>
  <c r="X579" i="10"/>
  <c r="X526" i="10" s="1"/>
  <c r="W579" i="10"/>
  <c r="V579" i="10"/>
  <c r="U579" i="10"/>
  <c r="T579" i="10"/>
  <c r="S579" i="10"/>
  <c r="R579" i="10"/>
  <c r="Q579" i="10"/>
  <c r="P579" i="10"/>
  <c r="O579" i="10"/>
  <c r="N579" i="10"/>
  <c r="M579" i="10"/>
  <c r="L579" i="10"/>
  <c r="K579" i="10"/>
  <c r="J579" i="10"/>
  <c r="I579" i="10"/>
  <c r="H579" i="10"/>
  <c r="H526" i="10" s="1"/>
  <c r="G579" i="10"/>
  <c r="F579" i="10"/>
  <c r="E579" i="10"/>
  <c r="D579" i="10"/>
  <c r="AZ578" i="10"/>
  <c r="AY578" i="10"/>
  <c r="AX578" i="10"/>
  <c r="AW578" i="10"/>
  <c r="AV578" i="10"/>
  <c r="AU578" i="10"/>
  <c r="AT578" i="10"/>
  <c r="AS578" i="10"/>
  <c r="AS525" i="10" s="1"/>
  <c r="AR578" i="10"/>
  <c r="AQ578" i="10"/>
  <c r="AP578" i="10"/>
  <c r="AB578" i="10"/>
  <c r="AB525" i="10" s="1"/>
  <c r="AA578" i="10"/>
  <c r="Z578" i="10"/>
  <c r="Y578" i="10"/>
  <c r="X578" i="10"/>
  <c r="W578" i="10"/>
  <c r="V578" i="10"/>
  <c r="U578" i="10"/>
  <c r="T578" i="10"/>
  <c r="T525" i="10" s="1"/>
  <c r="S578" i="10"/>
  <c r="R578" i="10"/>
  <c r="Q578" i="10"/>
  <c r="P578" i="10"/>
  <c r="O578" i="10"/>
  <c r="N578" i="10"/>
  <c r="M578" i="10"/>
  <c r="M525" i="10" s="1"/>
  <c r="L578" i="10"/>
  <c r="K578" i="10"/>
  <c r="J578" i="10"/>
  <c r="I578" i="10"/>
  <c r="H578" i="10"/>
  <c r="H525" i="10" s="1"/>
  <c r="G578" i="10"/>
  <c r="F578" i="10"/>
  <c r="E578" i="10"/>
  <c r="E525" i="10" s="1"/>
  <c r="D578" i="10"/>
  <c r="AZ577" i="10"/>
  <c r="AY577" i="10"/>
  <c r="AX577" i="10"/>
  <c r="AW577" i="10"/>
  <c r="AW524" i="10" s="1"/>
  <c r="AV577" i="10"/>
  <c r="AU577" i="10"/>
  <c r="AT577" i="10"/>
  <c r="AS577" i="10"/>
  <c r="AS524" i="10" s="1"/>
  <c r="AR577" i="10"/>
  <c r="AQ577" i="10"/>
  <c r="AP577" i="10"/>
  <c r="AB577" i="10"/>
  <c r="AB524" i="10" s="1"/>
  <c r="AA577" i="10"/>
  <c r="Z577" i="10"/>
  <c r="Y577" i="10"/>
  <c r="X577" i="10"/>
  <c r="W577" i="10"/>
  <c r="V577" i="10"/>
  <c r="U577" i="10"/>
  <c r="U524" i="10" s="1"/>
  <c r="T577" i="10"/>
  <c r="S577" i="10"/>
  <c r="R577" i="10"/>
  <c r="Q577" i="10"/>
  <c r="P577" i="10"/>
  <c r="O577" i="10"/>
  <c r="N577" i="10"/>
  <c r="M577" i="10"/>
  <c r="L577" i="10"/>
  <c r="K577" i="10"/>
  <c r="J577" i="10"/>
  <c r="I577" i="10"/>
  <c r="H577" i="10"/>
  <c r="H524" i="10" s="1"/>
  <c r="G577" i="10"/>
  <c r="F577" i="10"/>
  <c r="E577" i="10"/>
  <c r="D577" i="10"/>
  <c r="D524" i="10" s="1"/>
  <c r="AZ576" i="10"/>
  <c r="AY576" i="10"/>
  <c r="AX576" i="10"/>
  <c r="AW576" i="10"/>
  <c r="AW523" i="10" s="1"/>
  <c r="AV576" i="10"/>
  <c r="AU576" i="10"/>
  <c r="AT576" i="10"/>
  <c r="AS576" i="10"/>
  <c r="AR576" i="10"/>
  <c r="AR523" i="10" s="1"/>
  <c r="AQ576" i="10"/>
  <c r="AP576" i="10"/>
  <c r="AB576" i="10"/>
  <c r="AB523" i="10" s="1"/>
  <c r="AA576" i="10"/>
  <c r="Z576" i="10"/>
  <c r="Y576" i="10"/>
  <c r="Y519" i="10" s="1"/>
  <c r="X576" i="10"/>
  <c r="W576" i="10"/>
  <c r="V576" i="10"/>
  <c r="U576" i="10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Z575" i="10"/>
  <c r="AZ522" i="10" s="1"/>
  <c r="AY575" i="10"/>
  <c r="AY522" i="10" s="1"/>
  <c r="AX575" i="10"/>
  <c r="AX522" i="10" s="1"/>
  <c r="AW575" i="10"/>
  <c r="AW522" i="10" s="1"/>
  <c r="AV575" i="10"/>
  <c r="AV522" i="10" s="1"/>
  <c r="AU575" i="10"/>
  <c r="AU522" i="10" s="1"/>
  <c r="AT575" i="10"/>
  <c r="AT522" i="10" s="1"/>
  <c r="AS575" i="10"/>
  <c r="AR575" i="10"/>
  <c r="AR522" i="10" s="1"/>
  <c r="AQ575" i="10"/>
  <c r="AP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S522" i="10" s="1"/>
  <c r="R575" i="10"/>
  <c r="R522" i="10" s="1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G575" i="10"/>
  <c r="F575" i="10"/>
  <c r="E575" i="10"/>
  <c r="E518" i="10" s="1"/>
  <c r="D575" i="10"/>
  <c r="AZ574" i="10"/>
  <c r="AZ521" i="10" s="1"/>
  <c r="AY574" i="10"/>
  <c r="AX574" i="10"/>
  <c r="AX521" i="10" s="1"/>
  <c r="AW574" i="10"/>
  <c r="AV574" i="10"/>
  <c r="AV521" i="10" s="1"/>
  <c r="AU574" i="10"/>
  <c r="AT574" i="10"/>
  <c r="AS574" i="10"/>
  <c r="AR574" i="10"/>
  <c r="AR521" i="10" s="1"/>
  <c r="AQ574" i="10"/>
  <c r="AP574" i="10"/>
  <c r="AP521" i="10" s="1"/>
  <c r="AB574" i="10"/>
  <c r="AA574" i="10"/>
  <c r="Z574" i="10"/>
  <c r="Y574" i="10"/>
  <c r="Y521" i="10" s="1"/>
  <c r="X574" i="10"/>
  <c r="W574" i="10"/>
  <c r="W521" i="10" s="1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Z573" i="10"/>
  <c r="AZ520" i="10" s="1"/>
  <c r="AY573" i="10"/>
  <c r="AX573" i="10"/>
  <c r="AW573" i="10"/>
  <c r="AV573" i="10"/>
  <c r="AU573" i="10"/>
  <c r="AT573" i="10"/>
  <c r="AS573" i="10"/>
  <c r="AR573" i="10"/>
  <c r="AR520" i="10" s="1"/>
  <c r="AQ573" i="10"/>
  <c r="AQ516" i="10" s="1"/>
  <c r="AP573" i="10"/>
  <c r="AB573" i="10"/>
  <c r="AA573" i="10"/>
  <c r="AA520" i="10" s="1"/>
  <c r="Z573" i="10"/>
  <c r="Z520" i="10" s="1"/>
  <c r="Y573" i="10"/>
  <c r="Y520" i="10" s="1"/>
  <c r="X573" i="10"/>
  <c r="W573" i="10"/>
  <c r="V573" i="10"/>
  <c r="V520" i="10" s="1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Z572" i="10"/>
  <c r="AY572" i="10"/>
  <c r="AY519" i="10" s="1"/>
  <c r="AX572" i="10"/>
  <c r="AX519" i="10" s="1"/>
  <c r="AW572" i="10"/>
  <c r="AV572" i="10"/>
  <c r="AV519" i="10" s="1"/>
  <c r="AU572" i="10"/>
  <c r="AT572" i="10"/>
  <c r="AS572" i="10"/>
  <c r="AR572" i="10"/>
  <c r="AQ572" i="10"/>
  <c r="AQ519" i="10" s="1"/>
  <c r="AP572" i="10"/>
  <c r="AB572" i="10"/>
  <c r="AA572" i="10"/>
  <c r="Z572" i="10"/>
  <c r="Z519" i="10" s="1"/>
  <c r="Y572" i="10"/>
  <c r="Y515" i="10" s="1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J519" i="10" s="1"/>
  <c r="I572" i="10"/>
  <c r="I519" i="10" s="1"/>
  <c r="H572" i="10"/>
  <c r="G572" i="10"/>
  <c r="G519" i="10" s="1"/>
  <c r="F572" i="10"/>
  <c r="F519" i="10" s="1"/>
  <c r="E572" i="10"/>
  <c r="D572" i="10"/>
  <c r="AZ571" i="10"/>
  <c r="AZ518" i="10" s="1"/>
  <c r="AY571" i="10"/>
  <c r="AY514" i="10" s="1"/>
  <c r="AX571" i="10"/>
  <c r="AX518" i="10" s="1"/>
  <c r="AW571" i="10"/>
  <c r="AV571" i="10"/>
  <c r="AV518" i="10" s="1"/>
  <c r="AU571" i="10"/>
  <c r="AU518" i="10" s="1"/>
  <c r="AT571" i="10"/>
  <c r="AT518" i="10" s="1"/>
  <c r="AS571" i="10"/>
  <c r="AR571" i="10"/>
  <c r="AR518" i="10" s="1"/>
  <c r="AQ571" i="10"/>
  <c r="AQ518" i="10" s="1"/>
  <c r="AP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M514" i="10" s="1"/>
  <c r="L571" i="10"/>
  <c r="L518" i="10" s="1"/>
  <c r="K571" i="10"/>
  <c r="K518" i="10" s="1"/>
  <c r="J571" i="10"/>
  <c r="I571" i="10"/>
  <c r="H571" i="10"/>
  <c r="G571" i="10"/>
  <c r="G518" i="10" s="1"/>
  <c r="F571" i="10"/>
  <c r="E571" i="10"/>
  <c r="E514" i="10" s="1"/>
  <c r="D571" i="10"/>
  <c r="AZ570" i="10"/>
  <c r="AZ517" i="10" s="1"/>
  <c r="AY570" i="10"/>
  <c r="AX570" i="10"/>
  <c r="AW570" i="10"/>
  <c r="AV570" i="10"/>
  <c r="AV517" i="10" s="1"/>
  <c r="AU570" i="10"/>
  <c r="AU517" i="10" s="1"/>
  <c r="AT570" i="10"/>
  <c r="AT517" i="10" s="1"/>
  <c r="AS570" i="10"/>
  <c r="AR570" i="10"/>
  <c r="AR517" i="10" s="1"/>
  <c r="AQ570" i="10"/>
  <c r="AP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R517" i="10" s="1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I513" i="10" s="1"/>
  <c r="H570" i="10"/>
  <c r="G570" i="10"/>
  <c r="G517" i="10" s="1"/>
  <c r="F570" i="10"/>
  <c r="E570" i="10"/>
  <c r="D570" i="10"/>
  <c r="AZ569" i="10"/>
  <c r="AY569" i="10"/>
  <c r="AX569" i="10"/>
  <c r="AX512" i="10" s="1"/>
  <c r="AW569" i="10"/>
  <c r="AV569" i="10"/>
  <c r="AU569" i="10"/>
  <c r="AT569" i="10"/>
  <c r="AS569" i="10"/>
  <c r="AR569" i="10"/>
  <c r="AQ569" i="10"/>
  <c r="AP569" i="10"/>
  <c r="AB569" i="10"/>
  <c r="AA569" i="10"/>
  <c r="AA516" i="10" s="1"/>
  <c r="Z569" i="10"/>
  <c r="Z516" i="10" s="1"/>
  <c r="Y569" i="10"/>
  <c r="X569" i="10"/>
  <c r="W569" i="10"/>
  <c r="V569" i="10"/>
  <c r="U569" i="10"/>
  <c r="U512" i="10" s="1"/>
  <c r="T569" i="10"/>
  <c r="S569" i="10"/>
  <c r="R569" i="10"/>
  <c r="Q569" i="10"/>
  <c r="P569" i="10"/>
  <c r="O569" i="10"/>
  <c r="N569" i="10"/>
  <c r="M569" i="10"/>
  <c r="M512" i="10" s="1"/>
  <c r="L569" i="10"/>
  <c r="L516" i="10" s="1"/>
  <c r="K569" i="10"/>
  <c r="K516" i="10" s="1"/>
  <c r="J569" i="10"/>
  <c r="J516" i="10" s="1"/>
  <c r="I569" i="10"/>
  <c r="H569" i="10"/>
  <c r="G569" i="10"/>
  <c r="F569" i="10"/>
  <c r="E569" i="10"/>
  <c r="D569" i="10"/>
  <c r="D516" i="10" s="1"/>
  <c r="AZ568" i="10"/>
  <c r="AY568" i="10"/>
  <c r="AX568" i="10"/>
  <c r="AW568" i="10"/>
  <c r="AV568" i="10"/>
  <c r="AU568" i="10"/>
  <c r="AT568" i="10"/>
  <c r="AS568" i="10"/>
  <c r="AR568" i="10"/>
  <c r="AQ568" i="10"/>
  <c r="AP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Q511" i="10" s="1"/>
  <c r="P568" i="10"/>
  <c r="O568" i="10"/>
  <c r="N568" i="10"/>
  <c r="M568" i="10"/>
  <c r="L568" i="10"/>
  <c r="K568" i="10"/>
  <c r="J568" i="10"/>
  <c r="I568" i="10"/>
  <c r="I511" i="10" s="1"/>
  <c r="H568" i="10"/>
  <c r="G568" i="10"/>
  <c r="F568" i="10"/>
  <c r="E568" i="10"/>
  <c r="D568" i="10"/>
  <c r="AZ567" i="10"/>
  <c r="AY567" i="10"/>
  <c r="AX567" i="10"/>
  <c r="AW567" i="10"/>
  <c r="AV567" i="10"/>
  <c r="AU567" i="10"/>
  <c r="AT567" i="10"/>
  <c r="AS567" i="10"/>
  <c r="AR567" i="10"/>
  <c r="AR514" i="10" s="1"/>
  <c r="AQ567" i="10"/>
  <c r="AP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M510" i="10" s="1"/>
  <c r="L567" i="10"/>
  <c r="K567" i="10"/>
  <c r="J567" i="10"/>
  <c r="I567" i="10"/>
  <c r="H567" i="10"/>
  <c r="G567" i="10"/>
  <c r="F567" i="10"/>
  <c r="E567" i="10"/>
  <c r="D567" i="10"/>
  <c r="AZ566" i="10"/>
  <c r="AZ513" i="10" s="1"/>
  <c r="AY566" i="10"/>
  <c r="AX566" i="10"/>
  <c r="AW566" i="10"/>
  <c r="AV566" i="10"/>
  <c r="AU566" i="10"/>
  <c r="AU509" i="10" s="1"/>
  <c r="AT566" i="10"/>
  <c r="AS566" i="10"/>
  <c r="AR566" i="10"/>
  <c r="AQ566" i="10"/>
  <c r="AP566" i="10"/>
  <c r="AB566" i="10"/>
  <c r="AA566" i="10"/>
  <c r="Z566" i="10"/>
  <c r="Z513" i="10" s="1"/>
  <c r="Y566" i="10"/>
  <c r="X566" i="10"/>
  <c r="W566" i="10"/>
  <c r="V566" i="10"/>
  <c r="U566" i="10"/>
  <c r="T566" i="10"/>
  <c r="S566" i="10"/>
  <c r="R566" i="10"/>
  <c r="Q566" i="10"/>
  <c r="P566" i="10"/>
  <c r="O566" i="10"/>
  <c r="N566" i="10"/>
  <c r="M566" i="10"/>
  <c r="L566" i="10"/>
  <c r="K566" i="10"/>
  <c r="J566" i="10"/>
  <c r="I566" i="10"/>
  <c r="I509" i="10" s="1"/>
  <c r="H566" i="10"/>
  <c r="G566" i="10"/>
  <c r="F566" i="10"/>
  <c r="E566" i="10"/>
  <c r="D566" i="10"/>
  <c r="AZ565" i="10"/>
  <c r="AY565" i="10"/>
  <c r="AY508" i="10" s="1"/>
  <c r="AX565" i="10"/>
  <c r="AW565" i="10"/>
  <c r="AV565" i="10"/>
  <c r="AV512" i="10" s="1"/>
  <c r="AU565" i="10"/>
  <c r="AT565" i="10"/>
  <c r="AS565" i="10"/>
  <c r="AR565" i="10"/>
  <c r="AQ565" i="10"/>
  <c r="AQ508" i="10" s="1"/>
  <c r="AP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Z564" i="10"/>
  <c r="AY564" i="10"/>
  <c r="AX564" i="10"/>
  <c r="AW564" i="10"/>
  <c r="AV564" i="10"/>
  <c r="AU564" i="10"/>
  <c r="AT564" i="10"/>
  <c r="AT507" i="10" s="1"/>
  <c r="AS564" i="10"/>
  <c r="AR564" i="10"/>
  <c r="AQ564" i="10"/>
  <c r="AP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I564" i="10"/>
  <c r="I507" i="10" s="1"/>
  <c r="H564" i="10"/>
  <c r="G564" i="10"/>
  <c r="F564" i="10"/>
  <c r="E564" i="10"/>
  <c r="D564" i="10"/>
  <c r="AZ563" i="10"/>
  <c r="AY563" i="10"/>
  <c r="AY506" i="10" s="1"/>
  <c r="AX563" i="10"/>
  <c r="AW563" i="10"/>
  <c r="AV563" i="10"/>
  <c r="AU563" i="10"/>
  <c r="AT563" i="10"/>
  <c r="AS563" i="10"/>
  <c r="AR563" i="10"/>
  <c r="AQ563" i="10"/>
  <c r="AP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K563" i="10"/>
  <c r="J563" i="10"/>
  <c r="I563" i="10"/>
  <c r="H563" i="10"/>
  <c r="G563" i="10"/>
  <c r="F563" i="10"/>
  <c r="E563" i="10"/>
  <c r="E506" i="10" s="1"/>
  <c r="D563" i="10"/>
  <c r="AZ562" i="10"/>
  <c r="AY562" i="10"/>
  <c r="AX562" i="10"/>
  <c r="AW562" i="10"/>
  <c r="AV562" i="10"/>
  <c r="AU562" i="10"/>
  <c r="AU505" i="10" s="1"/>
  <c r="AT562" i="10"/>
  <c r="AS562" i="10"/>
  <c r="AR562" i="10"/>
  <c r="AQ562" i="10"/>
  <c r="AP562" i="10"/>
  <c r="AB562" i="10"/>
  <c r="AA562" i="10"/>
  <c r="Z562" i="10"/>
  <c r="Y562" i="10"/>
  <c r="Y505" i="10" s="1"/>
  <c r="X562" i="10"/>
  <c r="W562" i="10"/>
  <c r="V562" i="10"/>
  <c r="U562" i="10"/>
  <c r="T562" i="10"/>
  <c r="S562" i="10"/>
  <c r="R562" i="10"/>
  <c r="Q562" i="10"/>
  <c r="Q505" i="10" s="1"/>
  <c r="P562" i="10"/>
  <c r="O562" i="10"/>
  <c r="N562" i="10"/>
  <c r="M562" i="10"/>
  <c r="L562" i="10"/>
  <c r="K562" i="10"/>
  <c r="J562" i="10"/>
  <c r="I562" i="10"/>
  <c r="I505" i="10" s="1"/>
  <c r="H562" i="10"/>
  <c r="G562" i="10"/>
  <c r="F562" i="10"/>
  <c r="E562" i="10"/>
  <c r="D562" i="10"/>
  <c r="AZ561" i="10"/>
  <c r="AY561" i="10"/>
  <c r="AY504" i="10" s="1"/>
  <c r="AX561" i="10"/>
  <c r="AW561" i="10"/>
  <c r="AV561" i="10"/>
  <c r="AU561" i="10"/>
  <c r="AT561" i="10"/>
  <c r="AS561" i="10"/>
  <c r="AR561" i="10"/>
  <c r="AQ561" i="10"/>
  <c r="AP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E504" i="10" s="1"/>
  <c r="D561" i="10"/>
  <c r="AZ560" i="10"/>
  <c r="AY560" i="10"/>
  <c r="AX560" i="10"/>
  <c r="AW560" i="10"/>
  <c r="AV560" i="10"/>
  <c r="AU560" i="10"/>
  <c r="AU503" i="10" s="1"/>
  <c r="AT560" i="10"/>
  <c r="AS560" i="10"/>
  <c r="AR560" i="10"/>
  <c r="AQ560" i="10"/>
  <c r="AP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R560" i="10"/>
  <c r="Q560" i="10"/>
  <c r="P560" i="10"/>
  <c r="O560" i="10"/>
  <c r="N560" i="10"/>
  <c r="M560" i="10"/>
  <c r="L560" i="10"/>
  <c r="K560" i="10"/>
  <c r="J560" i="10"/>
  <c r="I560" i="10"/>
  <c r="I503" i="10" s="1"/>
  <c r="H560" i="10"/>
  <c r="G560" i="10"/>
  <c r="F560" i="10"/>
  <c r="E560" i="10"/>
  <c r="D560" i="10"/>
  <c r="AZ559" i="10"/>
  <c r="AY559" i="10"/>
  <c r="AY502" i="10" s="1"/>
  <c r="AX559" i="10"/>
  <c r="AW559" i="10"/>
  <c r="AV559" i="10"/>
  <c r="AU559" i="10"/>
  <c r="AT559" i="10"/>
  <c r="AT506" i="10" s="1"/>
  <c r="AS559" i="10"/>
  <c r="AR559" i="10"/>
  <c r="AQ559" i="10"/>
  <c r="AQ502" i="10" s="1"/>
  <c r="AP559" i="10"/>
  <c r="AB559" i="10"/>
  <c r="AA559" i="10"/>
  <c r="Z559" i="10"/>
  <c r="Y559" i="10"/>
  <c r="X559" i="10"/>
  <c r="W559" i="10"/>
  <c r="V559" i="10"/>
  <c r="U559" i="10"/>
  <c r="U502" i="10" s="1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Z558" i="10"/>
  <c r="AY558" i="10"/>
  <c r="AX558" i="10"/>
  <c r="AX505" i="10" s="1"/>
  <c r="AW558" i="10"/>
  <c r="AV558" i="10"/>
  <c r="AU558" i="10"/>
  <c r="AT558" i="10"/>
  <c r="AS558" i="10"/>
  <c r="AR558" i="10"/>
  <c r="AQ558" i="10"/>
  <c r="AP558" i="10"/>
  <c r="AB558" i="10"/>
  <c r="AA558" i="10"/>
  <c r="Z558" i="10"/>
  <c r="Y558" i="10"/>
  <c r="Y501" i="10" s="1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F505" i="10" s="1"/>
  <c r="E558" i="10"/>
  <c r="D558" i="10"/>
  <c r="AZ557" i="10"/>
  <c r="AY557" i="10"/>
  <c r="AX557" i="10"/>
  <c r="AW557" i="10"/>
  <c r="AV557" i="10"/>
  <c r="AU557" i="10"/>
  <c r="AT557" i="10"/>
  <c r="AS557" i="10"/>
  <c r="AR557" i="10"/>
  <c r="AQ557" i="10"/>
  <c r="AP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Z556" i="10"/>
  <c r="AY556" i="10"/>
  <c r="AX556" i="10"/>
  <c r="AW556" i="10"/>
  <c r="AV556" i="10"/>
  <c r="AU556" i="10"/>
  <c r="AT556" i="10"/>
  <c r="AS556" i="10"/>
  <c r="AR556" i="10"/>
  <c r="AQ556" i="10"/>
  <c r="AP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Z555" i="10"/>
  <c r="AY555" i="10"/>
  <c r="AX555" i="10"/>
  <c r="AW555" i="10"/>
  <c r="AV555" i="10"/>
  <c r="AU555" i="10"/>
  <c r="AT555" i="10"/>
  <c r="AS555" i="10"/>
  <c r="AR555" i="10"/>
  <c r="AQ555" i="10"/>
  <c r="AP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Z554" i="10"/>
  <c r="AY554" i="10"/>
  <c r="AX554" i="10"/>
  <c r="AW554" i="10"/>
  <c r="AW501" i="10" s="1"/>
  <c r="AV554" i="10"/>
  <c r="AU554" i="10"/>
  <c r="AU497" i="10" s="1"/>
  <c r="AT554" i="10"/>
  <c r="AS554" i="10"/>
  <c r="AR554" i="10"/>
  <c r="AQ554" i="10"/>
  <c r="AQ501" i="10" s="1"/>
  <c r="AP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Z553" i="10"/>
  <c r="AY553" i="10"/>
  <c r="AY496" i="10" s="1"/>
  <c r="AX553" i="10"/>
  <c r="AW553" i="10"/>
  <c r="AV553" i="10"/>
  <c r="AU553" i="10"/>
  <c r="AU500" i="10" s="1"/>
  <c r="AT553" i="10"/>
  <c r="AS553" i="10"/>
  <c r="AS500" i="10" s="1"/>
  <c r="AR553" i="10"/>
  <c r="AQ553" i="10"/>
  <c r="AQ496" i="10" s="1"/>
  <c r="AP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Z552" i="10"/>
  <c r="AY552" i="10"/>
  <c r="AX552" i="10"/>
  <c r="AW552" i="10"/>
  <c r="AV552" i="10"/>
  <c r="AU552" i="10"/>
  <c r="AT552" i="10"/>
  <c r="AS552" i="10"/>
  <c r="AR552" i="10"/>
  <c r="AQ552" i="10"/>
  <c r="AP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Z551" i="10"/>
  <c r="AY551" i="10"/>
  <c r="AX551" i="10"/>
  <c r="AW551" i="10"/>
  <c r="AV551" i="10"/>
  <c r="AU551" i="10"/>
  <c r="AT551" i="10"/>
  <c r="AS551" i="10"/>
  <c r="AR551" i="10"/>
  <c r="AQ551" i="10"/>
  <c r="AP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Z550" i="10"/>
  <c r="AY550" i="10"/>
  <c r="AX550" i="10"/>
  <c r="AW550" i="10"/>
  <c r="AV550" i="10"/>
  <c r="AU550" i="10"/>
  <c r="AT550" i="10"/>
  <c r="AS550" i="10"/>
  <c r="AR550" i="10"/>
  <c r="AQ550" i="10"/>
  <c r="AP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Z549" i="10"/>
  <c r="AY549" i="10"/>
  <c r="AX549" i="10"/>
  <c r="AX492" i="10" s="1"/>
  <c r="AW549" i="10"/>
  <c r="AV549" i="10"/>
  <c r="AV496" i="10" s="1"/>
  <c r="AU549" i="10"/>
  <c r="AT549" i="10"/>
  <c r="AS549" i="10"/>
  <c r="AR549" i="10"/>
  <c r="AR496" i="10" s="1"/>
  <c r="AQ549" i="10"/>
  <c r="AQ492" i="10" s="1"/>
  <c r="AP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Z548" i="10"/>
  <c r="AY548" i="10"/>
  <c r="AX548" i="10"/>
  <c r="AX495" i="10" s="1"/>
  <c r="AW548" i="10"/>
  <c r="AV548" i="10"/>
  <c r="AU548" i="10"/>
  <c r="AT548" i="10"/>
  <c r="AS548" i="10"/>
  <c r="AR548" i="10"/>
  <c r="AQ548" i="10"/>
  <c r="AP548" i="10"/>
  <c r="AB548" i="10"/>
  <c r="AA548" i="10"/>
  <c r="Z548" i="10"/>
  <c r="Z495" i="10" s="1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Z547" i="10"/>
  <c r="AY547" i="10"/>
  <c r="AX547" i="10"/>
  <c r="AW547" i="10"/>
  <c r="AV547" i="10"/>
  <c r="AV494" i="10" s="1"/>
  <c r="AU547" i="10"/>
  <c r="AT547" i="10"/>
  <c r="AS547" i="10"/>
  <c r="AR547" i="10"/>
  <c r="AQ547" i="10"/>
  <c r="AQ490" i="10" s="1"/>
  <c r="AP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Z546" i="10"/>
  <c r="AZ493" i="10" s="1"/>
  <c r="AY546" i="10"/>
  <c r="AX546" i="10"/>
  <c r="AW546" i="10"/>
  <c r="AV546" i="10"/>
  <c r="AU546" i="10"/>
  <c r="AT546" i="10"/>
  <c r="AS546" i="10"/>
  <c r="AR546" i="10"/>
  <c r="AR493" i="10" s="1"/>
  <c r="AQ546" i="10"/>
  <c r="AP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Z545" i="10"/>
  <c r="AY545" i="10"/>
  <c r="AX545" i="10"/>
  <c r="AW545" i="10"/>
  <c r="AV545" i="10"/>
  <c r="AV492" i="10" s="1"/>
  <c r="AU545" i="10"/>
  <c r="AT545" i="10"/>
  <c r="AS545" i="10"/>
  <c r="AR545" i="10"/>
  <c r="AQ545" i="10"/>
  <c r="AP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E488" i="10" s="1"/>
  <c r="D545" i="10"/>
  <c r="AZ544" i="10"/>
  <c r="AY544" i="10"/>
  <c r="AX544" i="10"/>
  <c r="AW544" i="10"/>
  <c r="AV544" i="10"/>
  <c r="AV491" i="10" s="1"/>
  <c r="AU544" i="10"/>
  <c r="AT544" i="10"/>
  <c r="AS544" i="10"/>
  <c r="AR544" i="10"/>
  <c r="AR491" i="10" s="1"/>
  <c r="AQ544" i="10"/>
  <c r="AP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Z543" i="10"/>
  <c r="AY543" i="10"/>
  <c r="AX543" i="10"/>
  <c r="AW543" i="10"/>
  <c r="AV543" i="10"/>
  <c r="AV490" i="10" s="1"/>
  <c r="AU543" i="10"/>
  <c r="AT543" i="10"/>
  <c r="AS543" i="10"/>
  <c r="AR543" i="10"/>
  <c r="AQ543" i="10"/>
  <c r="AP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Z542" i="10"/>
  <c r="AY542" i="10"/>
  <c r="AX542" i="10"/>
  <c r="AW542" i="10"/>
  <c r="AV542" i="10"/>
  <c r="AU542" i="10"/>
  <c r="AT542" i="10"/>
  <c r="AS542" i="10"/>
  <c r="AR542" i="10"/>
  <c r="AR489" i="10" s="1"/>
  <c r="AQ542" i="10"/>
  <c r="AP542" i="10"/>
  <c r="AB542" i="10"/>
  <c r="AA542" i="10"/>
  <c r="Z542" i="10"/>
  <c r="Y542" i="10"/>
  <c r="Y485" i="10" s="1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I485" i="10" s="1"/>
  <c r="H542" i="10"/>
  <c r="G542" i="10"/>
  <c r="F542" i="10"/>
  <c r="E542" i="10"/>
  <c r="D542" i="10"/>
  <c r="AZ541" i="10"/>
  <c r="AY541" i="10"/>
  <c r="AX541" i="10"/>
  <c r="AW541" i="10"/>
  <c r="AV541" i="10"/>
  <c r="AU541" i="10"/>
  <c r="AT541" i="10"/>
  <c r="AS541" i="10"/>
  <c r="AR541" i="10"/>
  <c r="AQ541" i="10"/>
  <c r="AQ488" i="10" s="1"/>
  <c r="AP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Z540" i="10"/>
  <c r="AZ487" i="10" s="1"/>
  <c r="AY540" i="10"/>
  <c r="AX540" i="10"/>
  <c r="AW540" i="10"/>
  <c r="AV540" i="10"/>
  <c r="AU540" i="10"/>
  <c r="AT540" i="10"/>
  <c r="AS540" i="10"/>
  <c r="AS487" i="10" s="1"/>
  <c r="AR540" i="10"/>
  <c r="AQ540" i="10"/>
  <c r="AP540" i="10"/>
  <c r="AP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Z539" i="10"/>
  <c r="AY539" i="10"/>
  <c r="AX539" i="10"/>
  <c r="AX486" i="10" s="1"/>
  <c r="AW539" i="10"/>
  <c r="AW486" i="10" s="1"/>
  <c r="AV539" i="10"/>
  <c r="AU539" i="10"/>
  <c r="AT539" i="10"/>
  <c r="AT486" i="10" s="1"/>
  <c r="AS539" i="10"/>
  <c r="AR539" i="10"/>
  <c r="AQ539" i="10"/>
  <c r="AQ486" i="10" s="1"/>
  <c r="AP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Z538" i="10"/>
  <c r="AZ485" i="10" s="1"/>
  <c r="AY538" i="10"/>
  <c r="AX538" i="10"/>
  <c r="AX485" i="10" s="1"/>
  <c r="AW538" i="10"/>
  <c r="AV538" i="10"/>
  <c r="AU538" i="10"/>
  <c r="AT538" i="10"/>
  <c r="AT485" i="10" s="1"/>
  <c r="AS538" i="10"/>
  <c r="AS485" i="10" s="1"/>
  <c r="AR538" i="10"/>
  <c r="AQ538" i="10"/>
  <c r="AP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Z537" i="10"/>
  <c r="AY537" i="10"/>
  <c r="AX537" i="10"/>
  <c r="AX484" i="10" s="1"/>
  <c r="AW537" i="10"/>
  <c r="AV537" i="10"/>
  <c r="AU537" i="10"/>
  <c r="AT537" i="10"/>
  <c r="AS537" i="10"/>
  <c r="AR537" i="10"/>
  <c r="AQ537" i="10"/>
  <c r="AP537" i="10"/>
  <c r="AB537" i="10"/>
  <c r="AA537" i="10"/>
  <c r="Z537" i="10"/>
  <c r="Y537" i="10"/>
  <c r="Y484" i="10" s="1"/>
  <c r="X537" i="10"/>
  <c r="W537" i="10"/>
  <c r="V537" i="10"/>
  <c r="U537" i="10"/>
  <c r="U484" i="10" s="1"/>
  <c r="T537" i="10"/>
  <c r="S537" i="10"/>
  <c r="R537" i="10"/>
  <c r="Q537" i="10"/>
  <c r="Q484" i="10" s="1"/>
  <c r="P537" i="10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Z418" i="10"/>
  <c r="AY418" i="10"/>
  <c r="AX418" i="10"/>
  <c r="AW418" i="10"/>
  <c r="AV418" i="10"/>
  <c r="AV476" i="10" s="1"/>
  <c r="AU418" i="10"/>
  <c r="AT418" i="10"/>
  <c r="AS418" i="10"/>
  <c r="AS475" i="10" s="1"/>
  <c r="AR418" i="10"/>
  <c r="AQ418" i="10"/>
  <c r="AP418" i="10"/>
  <c r="AA476" i="10"/>
  <c r="Y418" i="10"/>
  <c r="X418" i="10"/>
  <c r="W418" i="10"/>
  <c r="W476" i="10" s="1"/>
  <c r="V418" i="10"/>
  <c r="U418" i="10"/>
  <c r="T418" i="10"/>
  <c r="S418" i="10"/>
  <c r="S476" i="10" s="1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E476" i="10" s="1"/>
  <c r="D418" i="10"/>
  <c r="AZ417" i="10"/>
  <c r="AY417" i="10"/>
  <c r="AX417" i="10"/>
  <c r="AW417" i="10"/>
  <c r="AV417" i="10"/>
  <c r="AU417" i="10"/>
  <c r="AT417" i="10"/>
  <c r="AS417" i="10"/>
  <c r="AR417" i="10"/>
  <c r="AQ417" i="10"/>
  <c r="AP417" i="10"/>
  <c r="Y417" i="10"/>
  <c r="X417" i="10"/>
  <c r="W417" i="10"/>
  <c r="W474" i="10" s="1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G475" i="10" s="1"/>
  <c r="F417" i="10"/>
  <c r="E417" i="10"/>
  <c r="D417" i="10"/>
  <c r="AZ416" i="10"/>
  <c r="AY416" i="10"/>
  <c r="AX416" i="10"/>
  <c r="AW416" i="10"/>
  <c r="AV416" i="10"/>
  <c r="AU416" i="10"/>
  <c r="AT416" i="10"/>
  <c r="AS416" i="10"/>
  <c r="AR416" i="10"/>
  <c r="AQ416" i="10"/>
  <c r="AP416" i="10"/>
  <c r="Y416" i="10"/>
  <c r="X416" i="10"/>
  <c r="W416" i="10"/>
  <c r="V416" i="10"/>
  <c r="U416" i="10"/>
  <c r="T416" i="10"/>
  <c r="S416" i="10"/>
  <c r="R416" i="10"/>
  <c r="Q416" i="10"/>
  <c r="P416" i="10"/>
  <c r="P474" i="10" s="1"/>
  <c r="O416" i="10"/>
  <c r="N416" i="10"/>
  <c r="M416" i="10"/>
  <c r="L416" i="10"/>
  <c r="K416" i="10"/>
  <c r="J416" i="10"/>
  <c r="I416" i="10"/>
  <c r="H416" i="10"/>
  <c r="H474" i="10" s="1"/>
  <c r="G416" i="10"/>
  <c r="F416" i="10"/>
  <c r="E416" i="10"/>
  <c r="D416" i="10"/>
  <c r="AZ415" i="10"/>
  <c r="AY415" i="10"/>
  <c r="AX415" i="10"/>
  <c r="AW415" i="10"/>
  <c r="AV415" i="10"/>
  <c r="AU415" i="10"/>
  <c r="AT415" i="10"/>
  <c r="AS415" i="10"/>
  <c r="AR415" i="10"/>
  <c r="AQ415" i="10"/>
  <c r="AP415" i="10"/>
  <c r="Y415" i="10"/>
  <c r="Y473" i="10" s="1"/>
  <c r="X415" i="10"/>
  <c r="W415" i="10"/>
  <c r="V415" i="10"/>
  <c r="U415" i="10"/>
  <c r="T415" i="10"/>
  <c r="T472" i="10" s="1"/>
  <c r="S415" i="10"/>
  <c r="R415" i="10"/>
  <c r="Q415" i="10"/>
  <c r="P415" i="10"/>
  <c r="O415" i="10"/>
  <c r="N415" i="10"/>
  <c r="M415" i="10"/>
  <c r="L415" i="10"/>
  <c r="K415" i="10"/>
  <c r="J415" i="10"/>
  <c r="I415" i="10"/>
  <c r="I473" i="10" s="1"/>
  <c r="H415" i="10"/>
  <c r="G415" i="10"/>
  <c r="F415" i="10"/>
  <c r="E415" i="10"/>
  <c r="D415" i="10"/>
  <c r="AZ414" i="10"/>
  <c r="AY414" i="10"/>
  <c r="AX414" i="10"/>
  <c r="AW414" i="10"/>
  <c r="AV414" i="10"/>
  <c r="AU414" i="10"/>
  <c r="AT414" i="10"/>
  <c r="AS414" i="10"/>
  <c r="AR414" i="10"/>
  <c r="AQ414" i="10"/>
  <c r="AP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AZ413" i="10"/>
  <c r="AY413" i="10"/>
  <c r="AY470" i="10" s="1"/>
  <c r="AX413" i="10"/>
  <c r="AW413" i="10"/>
  <c r="AV413" i="10"/>
  <c r="AU413" i="10"/>
  <c r="AT413" i="10"/>
  <c r="AS413" i="10"/>
  <c r="AR413" i="10"/>
  <c r="AQ413" i="10"/>
  <c r="AQ470" i="10" s="1"/>
  <c r="AP413" i="10"/>
  <c r="Y413" i="10"/>
  <c r="X413" i="10"/>
  <c r="X470" i="10" s="1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L471" i="10" s="1"/>
  <c r="K413" i="10"/>
  <c r="K470" i="10" s="1"/>
  <c r="J413" i="10"/>
  <c r="I413" i="10"/>
  <c r="H413" i="10"/>
  <c r="H471" i="10" s="1"/>
  <c r="G413" i="10"/>
  <c r="F413" i="10"/>
  <c r="E413" i="10"/>
  <c r="D413" i="10"/>
  <c r="AZ412" i="10"/>
  <c r="AY412" i="10"/>
  <c r="AX412" i="10"/>
  <c r="AW412" i="10"/>
  <c r="AV412" i="10"/>
  <c r="AU412" i="10"/>
  <c r="AT412" i="10"/>
  <c r="AS412" i="10"/>
  <c r="AR412" i="10"/>
  <c r="AQ412" i="10"/>
  <c r="AP412" i="10"/>
  <c r="Y412" i="10"/>
  <c r="X412" i="10"/>
  <c r="W412" i="10"/>
  <c r="V412" i="10"/>
  <c r="U412" i="10"/>
  <c r="T412" i="10"/>
  <c r="S412" i="10"/>
  <c r="R412" i="10"/>
  <c r="Q412" i="10"/>
  <c r="Q469" i="10" s="1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Z411" i="10"/>
  <c r="AY411" i="10"/>
  <c r="AX411" i="10"/>
  <c r="AW411" i="10"/>
  <c r="AV411" i="10"/>
  <c r="AU411" i="10"/>
  <c r="AT411" i="10"/>
  <c r="AS411" i="10"/>
  <c r="AR411" i="10"/>
  <c r="AQ411" i="10"/>
  <c r="AP411" i="10"/>
  <c r="Y411" i="10"/>
  <c r="X411" i="10"/>
  <c r="W411" i="10"/>
  <c r="V411" i="10"/>
  <c r="U411" i="10"/>
  <c r="T411" i="10"/>
  <c r="S411" i="10"/>
  <c r="R411" i="10"/>
  <c r="R469" i="10" s="1"/>
  <c r="Q411" i="10"/>
  <c r="P411" i="10"/>
  <c r="O411" i="10"/>
  <c r="N411" i="10"/>
  <c r="N469" i="10" s="1"/>
  <c r="M411" i="10"/>
  <c r="L411" i="10"/>
  <c r="K411" i="10"/>
  <c r="J411" i="10"/>
  <c r="I411" i="10"/>
  <c r="H411" i="10"/>
  <c r="G411" i="10"/>
  <c r="F411" i="10"/>
  <c r="F469" i="10" s="1"/>
  <c r="E411" i="10"/>
  <c r="D411" i="10"/>
  <c r="AZ410" i="10"/>
  <c r="AY410" i="10"/>
  <c r="AX410" i="10"/>
  <c r="AW410" i="10"/>
  <c r="AV410" i="10"/>
  <c r="AU410" i="10"/>
  <c r="AT410" i="10"/>
  <c r="AS410" i="10"/>
  <c r="AR410" i="10"/>
  <c r="AQ410" i="10"/>
  <c r="AP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G468" i="10" s="1"/>
  <c r="F410" i="10"/>
  <c r="E410" i="10"/>
  <c r="D410" i="10"/>
  <c r="AZ409" i="10"/>
  <c r="AZ467" i="10" s="1"/>
  <c r="AY409" i="10"/>
  <c r="AX409" i="10"/>
  <c r="AZ20" i="13" s="1"/>
  <c r="AW409" i="10"/>
  <c r="AZ17" i="13" s="1"/>
  <c r="AV409" i="10"/>
  <c r="AU409" i="10"/>
  <c r="AT409" i="10"/>
  <c r="AZ11" i="13" s="1"/>
  <c r="AS409" i="10"/>
  <c r="AZ8" i="13" s="1"/>
  <c r="AR409" i="10"/>
  <c r="AR466" i="10" s="1"/>
  <c r="AQ409" i="10"/>
  <c r="AZ5" i="13" s="1"/>
  <c r="AP409" i="10"/>
  <c r="AZ4" i="13" s="1"/>
  <c r="Y409" i="10"/>
  <c r="AU21" i="7" s="1"/>
  <c r="X409" i="10"/>
  <c r="X467" i="10" s="1"/>
  <c r="W409" i="10"/>
  <c r="V409" i="10"/>
  <c r="AU12" i="7" s="1"/>
  <c r="U409" i="10"/>
  <c r="AU14" i="7" s="1"/>
  <c r="T409" i="10"/>
  <c r="T467" i="10" s="1"/>
  <c r="S409" i="10"/>
  <c r="R409" i="10"/>
  <c r="AU8" i="7" s="1"/>
  <c r="Q409" i="10"/>
  <c r="P409" i="10"/>
  <c r="P467" i="10" s="1"/>
  <c r="O409" i="10"/>
  <c r="AU9" i="7" s="1"/>
  <c r="N409" i="10"/>
  <c r="AU10" i="7" s="1"/>
  <c r="M409" i="10"/>
  <c r="L409" i="10"/>
  <c r="K409" i="10"/>
  <c r="AU7" i="7" s="1"/>
  <c r="J409" i="10"/>
  <c r="AU6" i="7" s="1"/>
  <c r="I409" i="10"/>
  <c r="AU20" i="7" s="1"/>
  <c r="H409" i="10"/>
  <c r="H467" i="10" s="1"/>
  <c r="G409" i="10"/>
  <c r="F409" i="10"/>
  <c r="AU13" i="7" s="1"/>
  <c r="E409" i="10"/>
  <c r="D409" i="10"/>
  <c r="B34" i="33" s="1"/>
  <c r="AZ408" i="10"/>
  <c r="AY408" i="10"/>
  <c r="AX408" i="10"/>
  <c r="AY20" i="13" s="1"/>
  <c r="O33" i="33" s="1"/>
  <c r="AW408" i="10"/>
  <c r="AY17" i="13" s="1"/>
  <c r="AV408" i="10"/>
  <c r="AY14" i="13" s="1"/>
  <c r="AU408" i="10"/>
  <c r="AT408" i="10"/>
  <c r="AY11" i="13" s="1"/>
  <c r="AS408" i="10"/>
  <c r="AR408" i="10"/>
  <c r="AQ408" i="10"/>
  <c r="AP408" i="10"/>
  <c r="AY4" i="13" s="1"/>
  <c r="Y408" i="10"/>
  <c r="AT21" i="7" s="1"/>
  <c r="X408" i="10"/>
  <c r="W408" i="10"/>
  <c r="V408" i="10"/>
  <c r="AT12" i="7" s="1"/>
  <c r="U408" i="10"/>
  <c r="AT14" i="7" s="1"/>
  <c r="T408" i="10"/>
  <c r="S408" i="10"/>
  <c r="S466" i="10" s="1"/>
  <c r="R408" i="10"/>
  <c r="AT8" i="7" s="1"/>
  <c r="Q408" i="10"/>
  <c r="Q466" i="10" s="1"/>
  <c r="P408" i="10"/>
  <c r="O408" i="10"/>
  <c r="AT9" i="7" s="1"/>
  <c r="N408" i="10"/>
  <c r="AT10" i="7" s="1"/>
  <c r="M408" i="10"/>
  <c r="M466" i="10" s="1"/>
  <c r="L408" i="10"/>
  <c r="K408" i="10"/>
  <c r="AT7" i="7" s="1"/>
  <c r="J408" i="10"/>
  <c r="AT6" i="7" s="1"/>
  <c r="I408" i="10"/>
  <c r="AT20" i="7" s="1"/>
  <c r="H408" i="10"/>
  <c r="G408" i="10"/>
  <c r="F408" i="10"/>
  <c r="AT13" i="7" s="1"/>
  <c r="E408" i="10"/>
  <c r="E466" i="10" s="1"/>
  <c r="D408" i="10"/>
  <c r="AZ407" i="10"/>
  <c r="AZ465" i="10" s="1"/>
  <c r="AY407" i="10"/>
  <c r="AX407" i="10"/>
  <c r="AW407" i="10"/>
  <c r="AV407" i="10"/>
  <c r="AU407" i="10"/>
  <c r="AT407" i="10"/>
  <c r="AT465" i="10" s="1"/>
  <c r="AS407" i="10"/>
  <c r="AR407" i="10"/>
  <c r="AQ407" i="10"/>
  <c r="AP407" i="10"/>
  <c r="Y407" i="10"/>
  <c r="AS21" i="7" s="1"/>
  <c r="X407" i="10"/>
  <c r="W407" i="10"/>
  <c r="V407" i="10"/>
  <c r="AS12" i="7" s="1"/>
  <c r="U407" i="10"/>
  <c r="T407" i="10"/>
  <c r="T464" i="10" s="1"/>
  <c r="S407" i="10"/>
  <c r="R407" i="10"/>
  <c r="AS8" i="7" s="1"/>
  <c r="Q407" i="10"/>
  <c r="P407" i="10"/>
  <c r="O407" i="10"/>
  <c r="AS9" i="7" s="1"/>
  <c r="N407" i="10"/>
  <c r="AS10" i="7" s="1"/>
  <c r="M407" i="10"/>
  <c r="L407" i="10"/>
  <c r="L464" i="10" s="1"/>
  <c r="K407" i="10"/>
  <c r="AS7" i="7" s="1"/>
  <c r="J407" i="10"/>
  <c r="AS6" i="7" s="1"/>
  <c r="I407" i="10"/>
  <c r="AS20" i="7" s="1"/>
  <c r="H407" i="10"/>
  <c r="G407" i="10"/>
  <c r="F407" i="10"/>
  <c r="AS13" i="7" s="1"/>
  <c r="E407" i="10"/>
  <c r="D407" i="10"/>
  <c r="AT4" i="7" s="1"/>
  <c r="AZ406" i="10"/>
  <c r="AY406" i="10"/>
  <c r="AX406" i="10"/>
  <c r="AW20" i="13" s="1"/>
  <c r="O31" i="33" s="1"/>
  <c r="AW406" i="10"/>
  <c r="AW17" i="13" s="1"/>
  <c r="AV406" i="10"/>
  <c r="AW14" i="13" s="1"/>
  <c r="AU406" i="10"/>
  <c r="AU464" i="10" s="1"/>
  <c r="AT406" i="10"/>
  <c r="AW11" i="13" s="1"/>
  <c r="AS406" i="10"/>
  <c r="AW8" i="13" s="1"/>
  <c r="AR406" i="10"/>
  <c r="AQ406" i="10"/>
  <c r="AW5" i="13" s="1"/>
  <c r="N31" i="33" s="1"/>
  <c r="AP406" i="10"/>
  <c r="AW4" i="13" s="1"/>
  <c r="Y406" i="10"/>
  <c r="AR21" i="7" s="1"/>
  <c r="X406" i="10"/>
  <c r="W406" i="10"/>
  <c r="W464" i="10" s="1"/>
  <c r="V406" i="10"/>
  <c r="AR12" i="7" s="1"/>
  <c r="U406" i="10"/>
  <c r="AR14" i="7" s="1"/>
  <c r="T406" i="10"/>
  <c r="S406" i="10"/>
  <c r="S464" i="10" s="1"/>
  <c r="R406" i="10"/>
  <c r="Q406" i="10"/>
  <c r="P406" i="10"/>
  <c r="O406" i="10"/>
  <c r="AR9" i="7" s="1"/>
  <c r="N406" i="10"/>
  <c r="AR10" i="7" s="1"/>
  <c r="M406" i="10"/>
  <c r="M463" i="10" s="1"/>
  <c r="L406" i="10"/>
  <c r="K406" i="10"/>
  <c r="AR7" i="7" s="1"/>
  <c r="J406" i="10"/>
  <c r="AR6" i="7" s="1"/>
  <c r="I406" i="10"/>
  <c r="AR20" i="7" s="1"/>
  <c r="H406" i="10"/>
  <c r="H464" i="10" s="1"/>
  <c r="G406" i="10"/>
  <c r="G464" i="10" s="1"/>
  <c r="F406" i="10"/>
  <c r="AR13" i="7" s="1"/>
  <c r="E406" i="10"/>
  <c r="E463" i="10" s="1"/>
  <c r="D406" i="10"/>
  <c r="AZ405" i="10"/>
  <c r="AY405" i="10"/>
  <c r="AX405" i="10"/>
  <c r="AV20" i="13" s="1"/>
  <c r="AW405" i="10"/>
  <c r="AV17" i="13" s="1"/>
  <c r="AV405" i="10"/>
  <c r="AU405" i="10"/>
  <c r="AT405" i="10"/>
  <c r="AV11" i="13" s="1"/>
  <c r="AS405" i="10"/>
  <c r="AV8" i="13" s="1"/>
  <c r="AR405" i="10"/>
  <c r="AQ405" i="10"/>
  <c r="AV5" i="13" s="1"/>
  <c r="AP405" i="10"/>
  <c r="AV4" i="13" s="1"/>
  <c r="Y405" i="10"/>
  <c r="AQ21" i="7" s="1"/>
  <c r="X405" i="10"/>
  <c r="W405" i="10"/>
  <c r="V405" i="10"/>
  <c r="AQ12" i="7" s="1"/>
  <c r="U405" i="10"/>
  <c r="AQ14" i="7" s="1"/>
  <c r="T405" i="10"/>
  <c r="T463" i="10" s="1"/>
  <c r="S405" i="10"/>
  <c r="R405" i="10"/>
  <c r="Q405" i="10"/>
  <c r="P405" i="10"/>
  <c r="O405" i="10"/>
  <c r="AQ9" i="7" s="1"/>
  <c r="N405" i="10"/>
  <c r="AQ10" i="7" s="1"/>
  <c r="M405" i="10"/>
  <c r="L405" i="10"/>
  <c r="K405" i="10"/>
  <c r="AQ7" i="7" s="1"/>
  <c r="J405" i="10"/>
  <c r="I405" i="10"/>
  <c r="AQ20" i="7" s="1"/>
  <c r="H405" i="10"/>
  <c r="G405" i="10"/>
  <c r="F405" i="10"/>
  <c r="AQ13" i="7" s="1"/>
  <c r="E405" i="10"/>
  <c r="D405" i="10"/>
  <c r="D463" i="10" s="1"/>
  <c r="AZ404" i="10"/>
  <c r="AY404" i="10"/>
  <c r="AX404" i="10"/>
  <c r="AU20" i="13" s="1"/>
  <c r="O29" i="33" s="1"/>
  <c r="AW404" i="10"/>
  <c r="AV404" i="10"/>
  <c r="AU14" i="13" s="1"/>
  <c r="AU404" i="10"/>
  <c r="AT404" i="10"/>
  <c r="AS404" i="10"/>
  <c r="AR404" i="10"/>
  <c r="AQ404" i="10"/>
  <c r="AP404" i="10"/>
  <c r="AU4" i="13" s="1"/>
  <c r="Y404" i="10"/>
  <c r="AP21" i="7" s="1"/>
  <c r="X404" i="10"/>
  <c r="W404" i="10"/>
  <c r="W461" i="10" s="1"/>
  <c r="V404" i="10"/>
  <c r="AP12" i="7" s="1"/>
  <c r="U404" i="10"/>
  <c r="AP14" i="7" s="1"/>
  <c r="T404" i="10"/>
  <c r="S404" i="10"/>
  <c r="R404" i="10"/>
  <c r="AP8" i="7" s="1"/>
  <c r="Q404" i="10"/>
  <c r="P404" i="10"/>
  <c r="O404" i="10"/>
  <c r="AP9" i="7" s="1"/>
  <c r="N404" i="10"/>
  <c r="AP10" i="7" s="1"/>
  <c r="M404" i="10"/>
  <c r="L404" i="10"/>
  <c r="K404" i="10"/>
  <c r="J404" i="10"/>
  <c r="AP6" i="7" s="1"/>
  <c r="I404" i="10"/>
  <c r="AP20" i="7" s="1"/>
  <c r="H404" i="10"/>
  <c r="G404" i="10"/>
  <c r="G461" i="10" s="1"/>
  <c r="F404" i="10"/>
  <c r="AP13" i="7" s="1"/>
  <c r="E404" i="10"/>
  <c r="E462" i="10" s="1"/>
  <c r="D404" i="10"/>
  <c r="AP4" i="7" s="1"/>
  <c r="AZ403" i="10"/>
  <c r="AY403" i="10"/>
  <c r="AX403" i="10"/>
  <c r="AT20" i="13" s="1"/>
  <c r="AW403" i="10"/>
  <c r="AT17" i="13" s="1"/>
  <c r="AV403" i="10"/>
  <c r="AT14" i="13" s="1"/>
  <c r="AU403" i="10"/>
  <c r="AT403" i="10"/>
  <c r="AT11" i="13" s="1"/>
  <c r="AS403" i="10"/>
  <c r="AT8" i="13" s="1"/>
  <c r="AR403" i="10"/>
  <c r="AQ403" i="10"/>
  <c r="AT5" i="13" s="1"/>
  <c r="AP403" i="10"/>
  <c r="Y403" i="10"/>
  <c r="AO21" i="7" s="1"/>
  <c r="X403" i="10"/>
  <c r="W403" i="10"/>
  <c r="V403" i="10"/>
  <c r="AO12" i="7" s="1"/>
  <c r="U403" i="10"/>
  <c r="T403" i="10"/>
  <c r="S403" i="10"/>
  <c r="R403" i="10"/>
  <c r="AO8" i="7" s="1"/>
  <c r="Q403" i="10"/>
  <c r="P403" i="10"/>
  <c r="O403" i="10"/>
  <c r="N403" i="10"/>
  <c r="AO10" i="7" s="1"/>
  <c r="M403" i="10"/>
  <c r="L403" i="10"/>
  <c r="K403" i="10"/>
  <c r="AO7" i="7" s="1"/>
  <c r="J403" i="10"/>
  <c r="AO6" i="7" s="1"/>
  <c r="I403" i="10"/>
  <c r="AO20" i="7" s="1"/>
  <c r="H403" i="10"/>
  <c r="G403" i="10"/>
  <c r="F403" i="10"/>
  <c r="E403" i="10"/>
  <c r="D403" i="10"/>
  <c r="AZ402" i="10"/>
  <c r="AY402" i="10"/>
  <c r="AX402" i="10"/>
  <c r="AS20" i="13" s="1"/>
  <c r="O27" i="33" s="1"/>
  <c r="AW402" i="10"/>
  <c r="AS17" i="13" s="1"/>
  <c r="AV402" i="10"/>
  <c r="AS14" i="13" s="1"/>
  <c r="AU402" i="10"/>
  <c r="AT402" i="10"/>
  <c r="AS402" i="10"/>
  <c r="AS8" i="13" s="1"/>
  <c r="AR402" i="10"/>
  <c r="AQ402" i="10"/>
  <c r="AP402" i="10"/>
  <c r="AS4" i="13" s="1"/>
  <c r="Y402" i="10"/>
  <c r="AN21" i="7" s="1"/>
  <c r="X402" i="10"/>
  <c r="W402" i="10"/>
  <c r="W460" i="10" s="1"/>
  <c r="V402" i="10"/>
  <c r="AN12" i="7" s="1"/>
  <c r="U402" i="10"/>
  <c r="AN14" i="7" s="1"/>
  <c r="T402" i="10"/>
  <c r="S402" i="10"/>
  <c r="R402" i="10"/>
  <c r="AN8" i="7" s="1"/>
  <c r="Q402" i="10"/>
  <c r="P402" i="10"/>
  <c r="O402" i="10"/>
  <c r="AN9" i="7" s="1"/>
  <c r="N402" i="10"/>
  <c r="AN10" i="7" s="1"/>
  <c r="M402" i="10"/>
  <c r="L402" i="10"/>
  <c r="K402" i="10"/>
  <c r="AN7" i="7" s="1"/>
  <c r="J402" i="10"/>
  <c r="I402" i="10"/>
  <c r="AN20" i="7" s="1"/>
  <c r="H402" i="10"/>
  <c r="G402" i="10"/>
  <c r="F402" i="10"/>
  <c r="AN13" i="7" s="1"/>
  <c r="E402" i="10"/>
  <c r="D402" i="10"/>
  <c r="AZ401" i="10"/>
  <c r="AY401" i="10"/>
  <c r="AX401" i="10"/>
  <c r="AR20" i="13" s="1"/>
  <c r="O26" i="33" s="1"/>
  <c r="AW401" i="10"/>
  <c r="AV401" i="10"/>
  <c r="AR14" i="13" s="1"/>
  <c r="AU401" i="10"/>
  <c r="AT401" i="10"/>
  <c r="AS401" i="10"/>
  <c r="AR401" i="10"/>
  <c r="AQ401" i="10"/>
  <c r="AR5" i="13" s="1"/>
  <c r="N26" i="33" s="1"/>
  <c r="AP401" i="10"/>
  <c r="AR4" i="13" s="1"/>
  <c r="Y401" i="10"/>
  <c r="X401" i="10"/>
  <c r="W401" i="10"/>
  <c r="V401" i="10"/>
  <c r="AM12" i="7" s="1"/>
  <c r="U401" i="10"/>
  <c r="T401" i="10"/>
  <c r="S401" i="10"/>
  <c r="R401" i="10"/>
  <c r="AM8" i="7" s="1"/>
  <c r="Q401" i="10"/>
  <c r="P401" i="10"/>
  <c r="O401" i="10"/>
  <c r="AM9" i="7" s="1"/>
  <c r="N401" i="10"/>
  <c r="M401" i="10"/>
  <c r="L401" i="10"/>
  <c r="K401" i="10"/>
  <c r="AM7" i="7" s="1"/>
  <c r="J401" i="10"/>
  <c r="I401" i="10"/>
  <c r="H401" i="10"/>
  <c r="G401" i="10"/>
  <c r="F401" i="10"/>
  <c r="E401" i="10"/>
  <c r="D401" i="10"/>
  <c r="B26" i="33" s="1"/>
  <c r="G26" i="33" s="1"/>
  <c r="AZ400" i="10"/>
  <c r="AY400" i="10"/>
  <c r="AX400" i="10"/>
  <c r="AW400" i="10"/>
  <c r="AQ17" i="13" s="1"/>
  <c r="AV400" i="10"/>
  <c r="AU400" i="10"/>
  <c r="AT400" i="10"/>
  <c r="AQ11" i="13" s="1"/>
  <c r="AS400" i="10"/>
  <c r="AQ8" i="13" s="1"/>
  <c r="AR400" i="10"/>
  <c r="AQ400" i="10"/>
  <c r="AQ5" i="13" s="1"/>
  <c r="AP400" i="10"/>
  <c r="AQ4" i="13" s="1"/>
  <c r="Y400" i="10"/>
  <c r="AL21" i="7" s="1"/>
  <c r="X400" i="10"/>
  <c r="W400" i="10"/>
  <c r="V400" i="10"/>
  <c r="AL12" i="7" s="1"/>
  <c r="U400" i="10"/>
  <c r="T400" i="10"/>
  <c r="S400" i="10"/>
  <c r="S457" i="10" s="1"/>
  <c r="R400" i="10"/>
  <c r="Q400" i="10"/>
  <c r="Q458" i="10" s="1"/>
  <c r="P400" i="10"/>
  <c r="O400" i="10"/>
  <c r="N400" i="10"/>
  <c r="AL10" i="7" s="1"/>
  <c r="M400" i="10"/>
  <c r="L400" i="10"/>
  <c r="K400" i="10"/>
  <c r="AL7" i="7" s="1"/>
  <c r="J400" i="10"/>
  <c r="AL6" i="7" s="1"/>
  <c r="I400" i="10"/>
  <c r="I458" i="10" s="1"/>
  <c r="H400" i="10"/>
  <c r="G400" i="10"/>
  <c r="F400" i="10"/>
  <c r="AL13" i="7" s="1"/>
  <c r="E400" i="10"/>
  <c r="D400" i="10"/>
  <c r="AL4" i="7" s="1"/>
  <c r="AZ399" i="10"/>
  <c r="AY399" i="10"/>
  <c r="AX399" i="10"/>
  <c r="AP20" i="13" s="1"/>
  <c r="AW399" i="10"/>
  <c r="AV399" i="10"/>
  <c r="AP14" i="13" s="1"/>
  <c r="AU399" i="10"/>
  <c r="AT399" i="10"/>
  <c r="AP11" i="13" s="1"/>
  <c r="AS399" i="10"/>
  <c r="AP8" i="13" s="1"/>
  <c r="AR399" i="10"/>
  <c r="AQ399" i="10"/>
  <c r="AP399" i="10"/>
  <c r="AP4" i="13" s="1"/>
  <c r="Y399" i="10"/>
  <c r="X399" i="10"/>
  <c r="W399" i="10"/>
  <c r="V399" i="10"/>
  <c r="U399" i="10"/>
  <c r="T399" i="10"/>
  <c r="S399" i="10"/>
  <c r="R399" i="10"/>
  <c r="AK8" i="7" s="1"/>
  <c r="Q399" i="10"/>
  <c r="P399" i="10"/>
  <c r="O399" i="10"/>
  <c r="AK9" i="7" s="1"/>
  <c r="N399" i="10"/>
  <c r="AK10" i="7" s="1"/>
  <c r="M399" i="10"/>
  <c r="L399" i="10"/>
  <c r="K399" i="10"/>
  <c r="AK7" i="7" s="1"/>
  <c r="J399" i="10"/>
  <c r="I399" i="10"/>
  <c r="AK20" i="7" s="1"/>
  <c r="H399" i="10"/>
  <c r="G399" i="10"/>
  <c r="F399" i="10"/>
  <c r="E399" i="10"/>
  <c r="D399" i="10"/>
  <c r="B24" i="33" s="1"/>
  <c r="G24" i="33" s="1"/>
  <c r="AZ398" i="10"/>
  <c r="AY398" i="10"/>
  <c r="AX398" i="10"/>
  <c r="AO20" i="13" s="1"/>
  <c r="O23" i="33" s="1"/>
  <c r="AW398" i="10"/>
  <c r="AO17" i="13" s="1"/>
  <c r="AV398" i="10"/>
  <c r="AO14" i="13" s="1"/>
  <c r="AU398" i="10"/>
  <c r="AT398" i="10"/>
  <c r="AO11" i="13" s="1"/>
  <c r="AS398" i="10"/>
  <c r="AO8" i="13" s="1"/>
  <c r="AR398" i="10"/>
  <c r="AQ398" i="10"/>
  <c r="AO5" i="13" s="1"/>
  <c r="AP398" i="10"/>
  <c r="AO4" i="13" s="1"/>
  <c r="Y398" i="10"/>
  <c r="AJ21" i="7" s="1"/>
  <c r="X398" i="10"/>
  <c r="W398" i="10"/>
  <c r="V398" i="10"/>
  <c r="AJ12" i="7" s="1"/>
  <c r="U398" i="10"/>
  <c r="AJ14" i="7" s="1"/>
  <c r="T398" i="10"/>
  <c r="S398" i="10"/>
  <c r="R398" i="10"/>
  <c r="AJ8" i="7" s="1"/>
  <c r="Q398" i="10"/>
  <c r="P398" i="10"/>
  <c r="O398" i="10"/>
  <c r="AJ9" i="7" s="1"/>
  <c r="N398" i="10"/>
  <c r="AJ10" i="7" s="1"/>
  <c r="M398" i="10"/>
  <c r="L398" i="10"/>
  <c r="K398" i="10"/>
  <c r="AJ7" i="7" s="1"/>
  <c r="J398" i="10"/>
  <c r="I398" i="10"/>
  <c r="H398" i="10"/>
  <c r="G398" i="10"/>
  <c r="G456" i="10" s="1"/>
  <c r="F398" i="10"/>
  <c r="AJ13" i="7" s="1"/>
  <c r="E398" i="10"/>
  <c r="E455" i="10" s="1"/>
  <c r="D398" i="10"/>
  <c r="AZ397" i="10"/>
  <c r="AY397" i="10"/>
  <c r="AX397" i="10"/>
  <c r="AW397" i="10"/>
  <c r="AV397" i="10"/>
  <c r="AU397" i="10"/>
  <c r="AT397" i="10"/>
  <c r="AN11" i="13" s="1"/>
  <c r="AS397" i="10"/>
  <c r="AR397" i="10"/>
  <c r="AQ397" i="10"/>
  <c r="AN5" i="13" s="1"/>
  <c r="AP397" i="10"/>
  <c r="AN4" i="13" s="1"/>
  <c r="Y397" i="10"/>
  <c r="X397" i="10"/>
  <c r="W397" i="10"/>
  <c r="V397" i="10"/>
  <c r="V454" i="10" s="1"/>
  <c r="U397" i="10"/>
  <c r="AI14" i="7" s="1"/>
  <c r="T397" i="10"/>
  <c r="S397" i="10"/>
  <c r="R397" i="10"/>
  <c r="AI8" i="7" s="1"/>
  <c r="Q397" i="10"/>
  <c r="P397" i="10"/>
  <c r="O397" i="10"/>
  <c r="AI9" i="7" s="1"/>
  <c r="N397" i="10"/>
  <c r="AI10" i="7" s="1"/>
  <c r="M397" i="10"/>
  <c r="L397" i="10"/>
  <c r="K397" i="10"/>
  <c r="AI7" i="7" s="1"/>
  <c r="J397" i="10"/>
  <c r="AI6" i="7" s="1"/>
  <c r="I397" i="10"/>
  <c r="H397" i="10"/>
  <c r="G397" i="10"/>
  <c r="F397" i="10"/>
  <c r="AI13" i="7" s="1"/>
  <c r="E397" i="10"/>
  <c r="D397" i="10"/>
  <c r="D455" i="10" s="1"/>
  <c r="AZ396" i="10"/>
  <c r="AY396" i="10"/>
  <c r="AX396" i="10"/>
  <c r="AM20" i="13" s="1"/>
  <c r="O21" i="33" s="1"/>
  <c r="AW396" i="10"/>
  <c r="AM17" i="13" s="1"/>
  <c r="AV396" i="10"/>
  <c r="AU396" i="10"/>
  <c r="AT396" i="10"/>
  <c r="AM11" i="13" s="1"/>
  <c r="AS396" i="10"/>
  <c r="AM8" i="13" s="1"/>
  <c r="AR396" i="10"/>
  <c r="AQ396" i="10"/>
  <c r="AP396" i="10"/>
  <c r="AM4" i="13" s="1"/>
  <c r="Y396" i="10"/>
  <c r="AH21" i="7" s="1"/>
  <c r="X396" i="10"/>
  <c r="W396" i="10"/>
  <c r="V396" i="10"/>
  <c r="U396" i="10"/>
  <c r="U454" i="10" s="1"/>
  <c r="T396" i="10"/>
  <c r="S396" i="10"/>
  <c r="R396" i="10"/>
  <c r="AH8" i="7" s="1"/>
  <c r="Q396" i="10"/>
  <c r="P396" i="10"/>
  <c r="O396" i="10"/>
  <c r="AH9" i="7" s="1"/>
  <c r="N396" i="10"/>
  <c r="M396" i="10"/>
  <c r="L396" i="10"/>
  <c r="K396" i="10"/>
  <c r="AH7" i="7" s="1"/>
  <c r="J396" i="10"/>
  <c r="J454" i="10" s="1"/>
  <c r="I396" i="10"/>
  <c r="AH20" i="7" s="1"/>
  <c r="H396" i="10"/>
  <c r="G396" i="10"/>
  <c r="F396" i="10"/>
  <c r="E396" i="10"/>
  <c r="E454" i="10" s="1"/>
  <c r="D396" i="10"/>
  <c r="AH4" i="7" s="1"/>
  <c r="AZ395" i="10"/>
  <c r="AY395" i="10"/>
  <c r="AX395" i="10"/>
  <c r="AW395" i="10"/>
  <c r="AL17" i="13" s="1"/>
  <c r="AV395" i="10"/>
  <c r="AL14" i="13" s="1"/>
  <c r="AU395" i="10"/>
  <c r="AT395" i="10"/>
  <c r="AL11" i="13" s="1"/>
  <c r="AS395" i="10"/>
  <c r="AL8" i="13" s="1"/>
  <c r="AR395" i="10"/>
  <c r="AQ395" i="10"/>
  <c r="AP395" i="10"/>
  <c r="Y395" i="10"/>
  <c r="AG21" i="7" s="1"/>
  <c r="X395" i="10"/>
  <c r="X452" i="10" s="1"/>
  <c r="W395" i="10"/>
  <c r="V395" i="10"/>
  <c r="U395" i="10"/>
  <c r="AG14" i="7" s="1"/>
  <c r="T395" i="10"/>
  <c r="S395" i="10"/>
  <c r="S453" i="10" s="1"/>
  <c r="R395" i="10"/>
  <c r="AG8" i="7" s="1"/>
  <c r="Q395" i="10"/>
  <c r="P395" i="10"/>
  <c r="P452" i="10" s="1"/>
  <c r="O395" i="10"/>
  <c r="N395" i="10"/>
  <c r="M395" i="10"/>
  <c r="L395" i="10"/>
  <c r="K395" i="10"/>
  <c r="AG7" i="7" s="1"/>
  <c r="J395" i="10"/>
  <c r="AG6" i="7" s="1"/>
  <c r="I395" i="10"/>
  <c r="AG20" i="7" s="1"/>
  <c r="H395" i="10"/>
  <c r="G395" i="10"/>
  <c r="F395" i="10"/>
  <c r="E395" i="10"/>
  <c r="D395" i="10"/>
  <c r="AG4" i="7" s="1"/>
  <c r="AZ394" i="10"/>
  <c r="AY394" i="10"/>
  <c r="AX394" i="10"/>
  <c r="AK20" i="13" s="1"/>
  <c r="O19" i="33" s="1"/>
  <c r="AW394" i="10"/>
  <c r="AK17" i="13" s="1"/>
  <c r="AV394" i="10"/>
  <c r="AK14" i="13" s="1"/>
  <c r="AU394" i="10"/>
  <c r="AT394" i="10"/>
  <c r="AK11" i="13" s="1"/>
  <c r="AS394" i="10"/>
  <c r="AK8" i="13" s="1"/>
  <c r="AR394" i="10"/>
  <c r="AQ394" i="10"/>
  <c r="AP394" i="10"/>
  <c r="AK4" i="13" s="1"/>
  <c r="Y394" i="10"/>
  <c r="AF21" i="7" s="1"/>
  <c r="X394" i="10"/>
  <c r="W394" i="10"/>
  <c r="W452" i="10" s="1"/>
  <c r="V394" i="10"/>
  <c r="AF12" i="7" s="1"/>
  <c r="U394" i="10"/>
  <c r="T394" i="10"/>
  <c r="S394" i="10"/>
  <c r="R394" i="10"/>
  <c r="AF8" i="7" s="1"/>
  <c r="Q394" i="10"/>
  <c r="Q451" i="10" s="1"/>
  <c r="P394" i="10"/>
  <c r="O394" i="10"/>
  <c r="N394" i="10"/>
  <c r="AF10" i="7" s="1"/>
  <c r="M394" i="10"/>
  <c r="L394" i="10"/>
  <c r="K394" i="10"/>
  <c r="AF7" i="7" s="1"/>
  <c r="J394" i="10"/>
  <c r="I394" i="10"/>
  <c r="AF20" i="7" s="1"/>
  <c r="H394" i="10"/>
  <c r="G394" i="10"/>
  <c r="F394" i="10"/>
  <c r="AF13" i="7" s="1"/>
  <c r="E394" i="10"/>
  <c r="D394" i="10"/>
  <c r="AZ393" i="10"/>
  <c r="AY393" i="10"/>
  <c r="AX393" i="10"/>
  <c r="AW393" i="10"/>
  <c r="AJ17" i="13" s="1"/>
  <c r="AV393" i="10"/>
  <c r="AU393" i="10"/>
  <c r="AT393" i="10"/>
  <c r="AS393" i="10"/>
  <c r="AJ8" i="13" s="1"/>
  <c r="AR393" i="10"/>
  <c r="AQ393" i="10"/>
  <c r="AJ5" i="13" s="1"/>
  <c r="N18" i="33" s="1"/>
  <c r="AP393" i="10"/>
  <c r="Y393" i="10"/>
  <c r="X393" i="10"/>
  <c r="W393" i="10"/>
  <c r="V393" i="10"/>
  <c r="AE12" i="7" s="1"/>
  <c r="U393" i="10"/>
  <c r="T393" i="10"/>
  <c r="S393" i="10"/>
  <c r="R393" i="10"/>
  <c r="Q393" i="10"/>
  <c r="P393" i="10"/>
  <c r="O393" i="10"/>
  <c r="N393" i="10"/>
  <c r="M393" i="10"/>
  <c r="L393" i="10"/>
  <c r="K393" i="10"/>
  <c r="J393" i="10"/>
  <c r="AE6" i="7" s="1"/>
  <c r="I393" i="10"/>
  <c r="AE20" i="7" s="1"/>
  <c r="H393" i="10"/>
  <c r="G393" i="10"/>
  <c r="F393" i="10"/>
  <c r="AE13" i="7" s="1"/>
  <c r="E393" i="10"/>
  <c r="E451" i="10" s="1"/>
  <c r="D393" i="10"/>
  <c r="AZ392" i="10"/>
  <c r="AY392" i="10"/>
  <c r="AX392" i="10"/>
  <c r="AI20" i="13" s="1"/>
  <c r="O17" i="33" s="1"/>
  <c r="AW392" i="10"/>
  <c r="AI17" i="13" s="1"/>
  <c r="AV392" i="10"/>
  <c r="AI14" i="13" s="1"/>
  <c r="AU392" i="10"/>
  <c r="AT392" i="10"/>
  <c r="AI11" i="13" s="1"/>
  <c r="AS392" i="10"/>
  <c r="AI8" i="13" s="1"/>
  <c r="AR392" i="10"/>
  <c r="AQ392" i="10"/>
  <c r="AI5" i="13" s="1"/>
  <c r="AP392" i="10"/>
  <c r="Y392" i="10"/>
  <c r="AD21" i="7" s="1"/>
  <c r="X392" i="10"/>
  <c r="W392" i="10"/>
  <c r="V392" i="10"/>
  <c r="U392" i="10"/>
  <c r="T392" i="10"/>
  <c r="S392" i="10"/>
  <c r="S449" i="10" s="1"/>
  <c r="R392" i="10"/>
  <c r="AD8" i="7" s="1"/>
  <c r="Q392" i="10"/>
  <c r="P392" i="10"/>
  <c r="O392" i="10"/>
  <c r="N392" i="10"/>
  <c r="AD10" i="7" s="1"/>
  <c r="M392" i="10"/>
  <c r="L392" i="10"/>
  <c r="K392" i="10"/>
  <c r="AD7" i="7" s="1"/>
  <c r="J392" i="10"/>
  <c r="AD6" i="7" s="1"/>
  <c r="I392" i="10"/>
  <c r="H392" i="10"/>
  <c r="G392" i="10"/>
  <c r="F392" i="10"/>
  <c r="AD13" i="7" s="1"/>
  <c r="E392" i="10"/>
  <c r="D392" i="10"/>
  <c r="B17" i="33" s="1"/>
  <c r="G17" i="33" s="1"/>
  <c r="AZ391" i="10"/>
  <c r="AY391" i="10"/>
  <c r="AX391" i="10"/>
  <c r="AH20" i="13" s="1"/>
  <c r="AW391" i="10"/>
  <c r="AH17" i="13" s="1"/>
  <c r="AV391" i="10"/>
  <c r="AU391" i="10"/>
  <c r="AT391" i="10"/>
  <c r="AH11" i="13" s="1"/>
  <c r="AS391" i="10"/>
  <c r="AR391" i="10"/>
  <c r="AQ391" i="10"/>
  <c r="AH5" i="13" s="1"/>
  <c r="AP391" i="10"/>
  <c r="AH4" i="13" s="1"/>
  <c r="Y391" i="10"/>
  <c r="AC21" i="7" s="1"/>
  <c r="X391" i="10"/>
  <c r="W391" i="10"/>
  <c r="W449" i="10" s="1"/>
  <c r="V391" i="10"/>
  <c r="U391" i="10"/>
  <c r="T391" i="10"/>
  <c r="S391" i="10"/>
  <c r="R391" i="10"/>
  <c r="Q391" i="10"/>
  <c r="P391" i="10"/>
  <c r="O391" i="10"/>
  <c r="AC9" i="7" s="1"/>
  <c r="N391" i="10"/>
  <c r="AC10" i="7" s="1"/>
  <c r="M391" i="10"/>
  <c r="L391" i="10"/>
  <c r="L448" i="10" s="1"/>
  <c r="K391" i="10"/>
  <c r="AC7" i="7" s="1"/>
  <c r="J391" i="10"/>
  <c r="AC6" i="7" s="1"/>
  <c r="I391" i="10"/>
  <c r="AC20" i="7" s="1"/>
  <c r="H391" i="10"/>
  <c r="G391" i="10"/>
  <c r="F391" i="10"/>
  <c r="E391" i="10"/>
  <c r="D391" i="10"/>
  <c r="B16" i="33" s="1"/>
  <c r="G16" i="33" s="1"/>
  <c r="AZ390" i="10"/>
  <c r="AY390" i="10"/>
  <c r="AX390" i="10"/>
  <c r="AG20" i="13" s="1"/>
  <c r="AW390" i="10"/>
  <c r="AG17" i="13" s="1"/>
  <c r="AV390" i="10"/>
  <c r="AG14" i="13" s="1"/>
  <c r="AU390" i="10"/>
  <c r="AT390" i="10"/>
  <c r="AG11" i="13" s="1"/>
  <c r="AS390" i="10"/>
  <c r="AG8" i="13" s="1"/>
  <c r="AR390" i="10"/>
  <c r="AQ390" i="10"/>
  <c r="AQ448" i="10" s="1"/>
  <c r="AP390" i="10"/>
  <c r="Y390" i="10"/>
  <c r="AB21" i="7" s="1"/>
  <c r="X390" i="10"/>
  <c r="W390" i="10"/>
  <c r="V390" i="10"/>
  <c r="AB12" i="7" s="1"/>
  <c r="U390" i="10"/>
  <c r="AB14" i="7" s="1"/>
  <c r="T390" i="10"/>
  <c r="S390" i="10"/>
  <c r="S448" i="10" s="1"/>
  <c r="R390" i="10"/>
  <c r="AB8" i="7" s="1"/>
  <c r="Q390" i="10"/>
  <c r="P390" i="10"/>
  <c r="O390" i="10"/>
  <c r="AB9" i="7" s="1"/>
  <c r="N390" i="10"/>
  <c r="AB10" i="7" s="1"/>
  <c r="M390" i="10"/>
  <c r="L390" i="10"/>
  <c r="K390" i="10"/>
  <c r="J390" i="10"/>
  <c r="AB6" i="7" s="1"/>
  <c r="I390" i="10"/>
  <c r="H390" i="10"/>
  <c r="G390" i="10"/>
  <c r="F390" i="10"/>
  <c r="AB13" i="7" s="1"/>
  <c r="E390" i="10"/>
  <c r="D390" i="10"/>
  <c r="AZ389" i="10"/>
  <c r="AY389" i="10"/>
  <c r="AX389" i="10"/>
  <c r="AW389" i="10"/>
  <c r="AF17" i="13" s="1"/>
  <c r="AV389" i="10"/>
  <c r="AU389" i="10"/>
  <c r="AT389" i="10"/>
  <c r="AF11" i="13" s="1"/>
  <c r="AS389" i="10"/>
  <c r="AR389" i="10"/>
  <c r="AQ389" i="10"/>
  <c r="AP389" i="10"/>
  <c r="AF4" i="13" s="1"/>
  <c r="Y389" i="10"/>
  <c r="AA21" i="7" s="1"/>
  <c r="X389" i="10"/>
  <c r="W389" i="10"/>
  <c r="V389" i="10"/>
  <c r="AA12" i="7" s="1"/>
  <c r="U389" i="10"/>
  <c r="AA14" i="7" s="1"/>
  <c r="T389" i="10"/>
  <c r="S389" i="10"/>
  <c r="R389" i="10"/>
  <c r="AA8" i="7" s="1"/>
  <c r="Q389" i="10"/>
  <c r="Q447" i="10" s="1"/>
  <c r="P389" i="10"/>
  <c r="O389" i="10"/>
  <c r="AA9" i="7" s="1"/>
  <c r="N389" i="10"/>
  <c r="AA10" i="7" s="1"/>
  <c r="M389" i="10"/>
  <c r="L389" i="10"/>
  <c r="K389" i="10"/>
  <c r="AA7" i="7" s="1"/>
  <c r="J389" i="10"/>
  <c r="I389" i="10"/>
  <c r="H389" i="10"/>
  <c r="G389" i="10"/>
  <c r="F389" i="10"/>
  <c r="AA13" i="7" s="1"/>
  <c r="E389" i="10"/>
  <c r="D389" i="10"/>
  <c r="D447" i="10" s="1"/>
  <c r="AZ388" i="10"/>
  <c r="AY388" i="10"/>
  <c r="AX388" i="10"/>
  <c r="AE20" i="13" s="1"/>
  <c r="O13" i="33" s="1"/>
  <c r="AW388" i="10"/>
  <c r="AE17" i="13" s="1"/>
  <c r="AV388" i="10"/>
  <c r="AE14" i="13" s="1"/>
  <c r="AU388" i="10"/>
  <c r="AT388" i="10"/>
  <c r="AE11" i="13" s="1"/>
  <c r="AS388" i="10"/>
  <c r="AE8" i="13" s="1"/>
  <c r="AR388" i="10"/>
  <c r="AQ388" i="10"/>
  <c r="AP388" i="10"/>
  <c r="AE4" i="13" s="1"/>
  <c r="Y388" i="10"/>
  <c r="Z21" i="7" s="1"/>
  <c r="X388" i="10"/>
  <c r="W388" i="10"/>
  <c r="W445" i="10" s="1"/>
  <c r="V388" i="10"/>
  <c r="U388" i="10"/>
  <c r="Z14" i="7" s="1"/>
  <c r="T388" i="10"/>
  <c r="S388" i="10"/>
  <c r="R388" i="10"/>
  <c r="Q388" i="10"/>
  <c r="P388" i="10"/>
  <c r="O388" i="10"/>
  <c r="Z9" i="7" s="1"/>
  <c r="N388" i="10"/>
  <c r="M388" i="10"/>
  <c r="M446" i="10" s="1"/>
  <c r="L388" i="10"/>
  <c r="K388" i="10"/>
  <c r="J388" i="10"/>
  <c r="Z6" i="7" s="1"/>
  <c r="I388" i="10"/>
  <c r="Z20" i="7" s="1"/>
  <c r="H388" i="10"/>
  <c r="G388" i="10"/>
  <c r="G445" i="10" s="1"/>
  <c r="F388" i="10"/>
  <c r="E388" i="10"/>
  <c r="E446" i="10" s="1"/>
  <c r="D388" i="10"/>
  <c r="B13" i="33" s="1"/>
  <c r="M13" i="33" s="1"/>
  <c r="AZ387" i="10"/>
  <c r="AY387" i="10"/>
  <c r="AX387" i="10"/>
  <c r="AD20" i="13" s="1"/>
  <c r="AW387" i="10"/>
  <c r="AD17" i="13" s="1"/>
  <c r="AV387" i="10"/>
  <c r="AD14" i="13" s="1"/>
  <c r="AU387" i="10"/>
  <c r="AT387" i="10"/>
  <c r="AD11" i="13" s="1"/>
  <c r="AS387" i="10"/>
  <c r="AD8" i="13" s="1"/>
  <c r="AR387" i="10"/>
  <c r="AQ387" i="10"/>
  <c r="AD5" i="13" s="1"/>
  <c r="AP387" i="10"/>
  <c r="Y387" i="10"/>
  <c r="Y21" i="7" s="1"/>
  <c r="X387" i="10"/>
  <c r="W387" i="10"/>
  <c r="V387" i="10"/>
  <c r="Y12" i="7" s="1"/>
  <c r="U387" i="10"/>
  <c r="Y14" i="7" s="1"/>
  <c r="T387" i="10"/>
  <c r="S387" i="10"/>
  <c r="R387" i="10"/>
  <c r="Y8" i="7" s="1"/>
  <c r="Q387" i="10"/>
  <c r="P387" i="10"/>
  <c r="O387" i="10"/>
  <c r="N387" i="10"/>
  <c r="Y10" i="7" s="1"/>
  <c r="M387" i="10"/>
  <c r="L387" i="10"/>
  <c r="K387" i="10"/>
  <c r="K445" i="10" s="1"/>
  <c r="J387" i="10"/>
  <c r="Y6" i="7" s="1"/>
  <c r="I387" i="10"/>
  <c r="Y20" i="7" s="1"/>
  <c r="H387" i="10"/>
  <c r="G387" i="10"/>
  <c r="F387" i="10"/>
  <c r="Y13" i="7" s="1"/>
  <c r="E387" i="10"/>
  <c r="D387" i="10"/>
  <c r="AZ386" i="10"/>
  <c r="AY386" i="10"/>
  <c r="AX386" i="10"/>
  <c r="AC20" i="13" s="1"/>
  <c r="O11" i="33" s="1"/>
  <c r="AW386" i="10"/>
  <c r="AC17" i="13" s="1"/>
  <c r="AV386" i="10"/>
  <c r="AU386" i="10"/>
  <c r="AT386" i="10"/>
  <c r="AC11" i="13" s="1"/>
  <c r="AS386" i="10"/>
  <c r="AR386" i="10"/>
  <c r="AQ386" i="10"/>
  <c r="AC5" i="13" s="1"/>
  <c r="N11" i="33" s="1"/>
  <c r="AP386" i="10"/>
  <c r="AC4" i="13" s="1"/>
  <c r="Y386" i="10"/>
  <c r="X21" i="7" s="1"/>
  <c r="X386" i="10"/>
  <c r="W386" i="10"/>
  <c r="V386" i="10"/>
  <c r="U386" i="10"/>
  <c r="X14" i="7" s="1"/>
  <c r="T386" i="10"/>
  <c r="S386" i="10"/>
  <c r="R386" i="10"/>
  <c r="Q386" i="10"/>
  <c r="Q443" i="10" s="1"/>
  <c r="P386" i="10"/>
  <c r="O386" i="10"/>
  <c r="X9" i="7" s="1"/>
  <c r="N386" i="10"/>
  <c r="X10" i="7" s="1"/>
  <c r="M386" i="10"/>
  <c r="L386" i="10"/>
  <c r="K386" i="10"/>
  <c r="J386" i="10"/>
  <c r="I386" i="10"/>
  <c r="X20" i="7" s="1"/>
  <c r="H386" i="10"/>
  <c r="G386" i="10"/>
  <c r="G444" i="10" s="1"/>
  <c r="F386" i="10"/>
  <c r="X13" i="7" s="1"/>
  <c r="E386" i="10"/>
  <c r="D386" i="10"/>
  <c r="B11" i="33" s="1"/>
  <c r="AZ385" i="10"/>
  <c r="AY385" i="10"/>
  <c r="AX385" i="10"/>
  <c r="AB20" i="13" s="1"/>
  <c r="AW385" i="10"/>
  <c r="AB17" i="13" s="1"/>
  <c r="AV385" i="10"/>
  <c r="AB14" i="13" s="1"/>
  <c r="AU385" i="10"/>
  <c r="AT385" i="10"/>
  <c r="AB11" i="13" s="1"/>
  <c r="AS385" i="10"/>
  <c r="AB8" i="13" s="1"/>
  <c r="AR385" i="10"/>
  <c r="AQ385" i="10"/>
  <c r="AB5" i="13" s="1"/>
  <c r="N10" i="33" s="1"/>
  <c r="AP385" i="10"/>
  <c r="AB4" i="13" s="1"/>
  <c r="Y385" i="10"/>
  <c r="X385" i="10"/>
  <c r="W385" i="10"/>
  <c r="W442" i="10" s="1"/>
  <c r="V385" i="10"/>
  <c r="U385" i="10"/>
  <c r="W14" i="7" s="1"/>
  <c r="T385" i="10"/>
  <c r="S385" i="10"/>
  <c r="R385" i="10"/>
  <c r="W8" i="7" s="1"/>
  <c r="Q385" i="10"/>
  <c r="P385" i="10"/>
  <c r="O385" i="10"/>
  <c r="O442" i="10" s="1"/>
  <c r="N385" i="10"/>
  <c r="M385" i="10"/>
  <c r="M443" i="10" s="1"/>
  <c r="L385" i="10"/>
  <c r="K385" i="10"/>
  <c r="W7" i="7" s="1"/>
  <c r="J385" i="10"/>
  <c r="I385" i="10"/>
  <c r="W20" i="7" s="1"/>
  <c r="H385" i="10"/>
  <c r="G385" i="10"/>
  <c r="G442" i="10" s="1"/>
  <c r="F385" i="10"/>
  <c r="E385" i="10"/>
  <c r="D385" i="10"/>
  <c r="W4" i="7" s="1"/>
  <c r="AZ384" i="10"/>
  <c r="AY384" i="10"/>
  <c r="AX384" i="10"/>
  <c r="AA20" i="13" s="1"/>
  <c r="O9" i="33" s="1"/>
  <c r="AW384" i="10"/>
  <c r="AV384" i="10"/>
  <c r="AA14" i="13" s="1"/>
  <c r="AU384" i="10"/>
  <c r="AT384" i="10"/>
  <c r="AS384" i="10"/>
  <c r="AA8" i="13" s="1"/>
  <c r="AR384" i="10"/>
  <c r="AQ384" i="10"/>
  <c r="AP384" i="10"/>
  <c r="Y384" i="10"/>
  <c r="V21" i="7" s="1"/>
  <c r="X384" i="10"/>
  <c r="W384" i="10"/>
  <c r="V384" i="10"/>
  <c r="V12" i="7" s="1"/>
  <c r="U384" i="10"/>
  <c r="V14" i="7" s="1"/>
  <c r="T384" i="10"/>
  <c r="S384" i="10"/>
  <c r="R384" i="10"/>
  <c r="V8" i="7" s="1"/>
  <c r="Q384" i="10"/>
  <c r="P384" i="10"/>
  <c r="P441" i="10" s="1"/>
  <c r="O384" i="10"/>
  <c r="N384" i="10"/>
  <c r="V10" i="7" s="1"/>
  <c r="M384" i="10"/>
  <c r="M442" i="10" s="1"/>
  <c r="L384" i="10"/>
  <c r="K384" i="10"/>
  <c r="J384" i="10"/>
  <c r="V6" i="7" s="1"/>
  <c r="I384" i="10"/>
  <c r="V20" i="7" s="1"/>
  <c r="H384" i="10"/>
  <c r="H441" i="10" s="1"/>
  <c r="G384" i="10"/>
  <c r="F384" i="10"/>
  <c r="V13" i="7" s="1"/>
  <c r="E384" i="10"/>
  <c r="D384" i="10"/>
  <c r="AZ383" i="10"/>
  <c r="AY383" i="10"/>
  <c r="AX383" i="10"/>
  <c r="Z20" i="13" s="1"/>
  <c r="O8" i="33" s="1"/>
  <c r="AW383" i="10"/>
  <c r="AV383" i="10"/>
  <c r="AU383" i="10"/>
  <c r="AT383" i="10"/>
  <c r="Z11" i="13" s="1"/>
  <c r="AS383" i="10"/>
  <c r="AR383" i="10"/>
  <c r="AQ383" i="10"/>
  <c r="Z5" i="13" s="1"/>
  <c r="AP383" i="10"/>
  <c r="Z4" i="13" s="1"/>
  <c r="Y383" i="10"/>
  <c r="U21" i="7" s="1"/>
  <c r="X383" i="10"/>
  <c r="W383" i="10"/>
  <c r="V383" i="10"/>
  <c r="U12" i="7" s="1"/>
  <c r="U383" i="10"/>
  <c r="T383" i="10"/>
  <c r="T440" i="10" s="1"/>
  <c r="S383" i="10"/>
  <c r="R383" i="10"/>
  <c r="U8" i="7" s="1"/>
  <c r="Q383" i="10"/>
  <c r="P383" i="10"/>
  <c r="O383" i="10"/>
  <c r="U9" i="7" s="1"/>
  <c r="N383" i="10"/>
  <c r="U10" i="7" s="1"/>
  <c r="M383" i="10"/>
  <c r="L383" i="10"/>
  <c r="L440" i="10" s="1"/>
  <c r="K383" i="10"/>
  <c r="J383" i="10"/>
  <c r="U6" i="7" s="1"/>
  <c r="I383" i="10"/>
  <c r="H383" i="10"/>
  <c r="G383" i="10"/>
  <c r="F383" i="10"/>
  <c r="U13" i="7" s="1"/>
  <c r="E383" i="10"/>
  <c r="D383" i="10"/>
  <c r="B8" i="33" s="1"/>
  <c r="AZ382" i="10"/>
  <c r="AY382" i="10"/>
  <c r="AX382" i="10"/>
  <c r="Y20" i="13" s="1"/>
  <c r="AW382" i="10"/>
  <c r="Y17" i="13" s="1"/>
  <c r="AV382" i="10"/>
  <c r="Y14" i="13" s="1"/>
  <c r="AU382" i="10"/>
  <c r="AT382" i="10"/>
  <c r="Y11" i="13" s="1"/>
  <c r="AS382" i="10"/>
  <c r="Y8" i="13" s="1"/>
  <c r="AR382" i="10"/>
  <c r="AQ382" i="10"/>
  <c r="Y5" i="13" s="1"/>
  <c r="AP382" i="10"/>
  <c r="Y4" i="13" s="1"/>
  <c r="Y382" i="10"/>
  <c r="X382" i="10"/>
  <c r="W382" i="10"/>
  <c r="V382" i="10"/>
  <c r="T12" i="7" s="1"/>
  <c r="U382" i="10"/>
  <c r="T382" i="10"/>
  <c r="S382" i="10"/>
  <c r="R382" i="10"/>
  <c r="Q382" i="10"/>
  <c r="P382" i="10"/>
  <c r="O382" i="10"/>
  <c r="T9" i="7" s="1"/>
  <c r="N382" i="10"/>
  <c r="T10" i="7" s="1"/>
  <c r="M382" i="10"/>
  <c r="L382" i="10"/>
  <c r="K382" i="10"/>
  <c r="T7" i="7" s="1"/>
  <c r="J382" i="10"/>
  <c r="T6" i="7" s="1"/>
  <c r="I382" i="10"/>
  <c r="H382" i="10"/>
  <c r="G382" i="10"/>
  <c r="F382" i="10"/>
  <c r="E382" i="10"/>
  <c r="D382" i="10"/>
  <c r="B7" i="33" s="1"/>
  <c r="AZ381" i="10"/>
  <c r="AY381" i="10"/>
  <c r="AX381" i="10"/>
  <c r="AW381" i="10"/>
  <c r="X17" i="13" s="1"/>
  <c r="AV381" i="10"/>
  <c r="X14" i="13" s="1"/>
  <c r="AU381" i="10"/>
  <c r="AT381" i="10"/>
  <c r="X11" i="13" s="1"/>
  <c r="AS381" i="10"/>
  <c r="X8" i="13" s="1"/>
  <c r="AR381" i="10"/>
  <c r="AQ381" i="10"/>
  <c r="AP381" i="10"/>
  <c r="Y381" i="10"/>
  <c r="S21" i="7" s="1"/>
  <c r="X381" i="10"/>
  <c r="W381" i="10"/>
  <c r="V381" i="10"/>
  <c r="S12" i="7" s="1"/>
  <c r="U381" i="10"/>
  <c r="T381" i="10"/>
  <c r="T439" i="10" s="1"/>
  <c r="S381" i="10"/>
  <c r="S438" i="10" s="1"/>
  <c r="R381" i="10"/>
  <c r="Q381" i="10"/>
  <c r="P381" i="10"/>
  <c r="O381" i="10"/>
  <c r="S9" i="7" s="1"/>
  <c r="N381" i="10"/>
  <c r="S10" i="7" s="1"/>
  <c r="M381" i="10"/>
  <c r="L381" i="10"/>
  <c r="L439" i="10" s="1"/>
  <c r="K381" i="10"/>
  <c r="J381" i="10"/>
  <c r="I381" i="10"/>
  <c r="S20" i="7" s="1"/>
  <c r="H381" i="10"/>
  <c r="G381" i="10"/>
  <c r="F381" i="10"/>
  <c r="S13" i="7" s="1"/>
  <c r="E381" i="10"/>
  <c r="D381" i="10"/>
  <c r="AZ380" i="10"/>
  <c r="AY380" i="10"/>
  <c r="AX380" i="10"/>
  <c r="W20" i="13" s="1"/>
  <c r="AW380" i="10"/>
  <c r="W17" i="13" s="1"/>
  <c r="AV380" i="10"/>
  <c r="W14" i="13" s="1"/>
  <c r="AU380" i="10"/>
  <c r="AT380" i="10"/>
  <c r="W11" i="13" s="1"/>
  <c r="AS380" i="10"/>
  <c r="W8" i="13" s="1"/>
  <c r="AR380" i="10"/>
  <c r="AQ380" i="10"/>
  <c r="W5" i="13" s="1"/>
  <c r="N5" i="33" s="1"/>
  <c r="AP380" i="10"/>
  <c r="Y380" i="10"/>
  <c r="R21" i="7" s="1"/>
  <c r="X380" i="10"/>
  <c r="W380" i="10"/>
  <c r="V380" i="10"/>
  <c r="U380" i="10"/>
  <c r="R14" i="7" s="1"/>
  <c r="T380" i="10"/>
  <c r="T437" i="10" s="1"/>
  <c r="S380" i="10"/>
  <c r="R380" i="10"/>
  <c r="Q380" i="10"/>
  <c r="P380" i="10"/>
  <c r="O380" i="10"/>
  <c r="R9" i="7" s="1"/>
  <c r="N380" i="10"/>
  <c r="M380" i="10"/>
  <c r="L380" i="10"/>
  <c r="K380" i="10"/>
  <c r="J380" i="10"/>
  <c r="I380" i="10"/>
  <c r="R20" i="7" s="1"/>
  <c r="H380" i="10"/>
  <c r="G380" i="10"/>
  <c r="F380" i="10"/>
  <c r="E380" i="10"/>
  <c r="E438" i="10" s="1"/>
  <c r="D380" i="10"/>
  <c r="B5" i="33" s="1"/>
  <c r="M5" i="33" s="1"/>
  <c r="AZ379" i="10"/>
  <c r="AY379" i="10"/>
  <c r="AX379" i="10"/>
  <c r="AW379" i="10"/>
  <c r="AV379" i="10"/>
  <c r="AU379" i="10"/>
  <c r="AT379" i="10"/>
  <c r="V11" i="13" s="1"/>
  <c r="AS379" i="10"/>
  <c r="V8" i="13" s="1"/>
  <c r="AR379" i="10"/>
  <c r="AQ379" i="10"/>
  <c r="V5" i="13" s="1"/>
  <c r="AP379" i="10"/>
  <c r="V4" i="13" s="1"/>
  <c r="Y379" i="10"/>
  <c r="Q21" i="7" s="1"/>
  <c r="X379" i="10"/>
  <c r="W379" i="10"/>
  <c r="V379" i="10"/>
  <c r="Q12" i="7" s="1"/>
  <c r="U379" i="10"/>
  <c r="Q14" i="7" s="1"/>
  <c r="T379" i="10"/>
  <c r="S379" i="10"/>
  <c r="S437" i="10" s="1"/>
  <c r="R379" i="10"/>
  <c r="Q379" i="10"/>
  <c r="P379" i="10"/>
  <c r="O379" i="10"/>
  <c r="Q9" i="7" s="1"/>
  <c r="N379" i="10"/>
  <c r="Q10" i="7" s="1"/>
  <c r="M379" i="10"/>
  <c r="L379" i="10"/>
  <c r="K379" i="10"/>
  <c r="Q7" i="7" s="1"/>
  <c r="J379" i="10"/>
  <c r="Q6" i="7" s="1"/>
  <c r="I379" i="10"/>
  <c r="Q20" i="7" s="1"/>
  <c r="H379" i="10"/>
  <c r="G379" i="10"/>
  <c r="F379" i="10"/>
  <c r="Q13" i="7" s="1"/>
  <c r="E379" i="10"/>
  <c r="D379" i="10"/>
  <c r="AZ378" i="10"/>
  <c r="AY378" i="10"/>
  <c r="AX378" i="10"/>
  <c r="U20" i="13" s="1"/>
  <c r="O3" i="33" s="1"/>
  <c r="AW378" i="10"/>
  <c r="U17" i="13" s="1"/>
  <c r="AV378" i="10"/>
  <c r="U14" i="13" s="1"/>
  <c r="AU378" i="10"/>
  <c r="AT378" i="10"/>
  <c r="AS378" i="10"/>
  <c r="U8" i="13" s="1"/>
  <c r="AR378" i="10"/>
  <c r="AQ378" i="10"/>
  <c r="AP378" i="10"/>
  <c r="U4" i="13" s="1"/>
  <c r="Y378" i="10"/>
  <c r="X378" i="10"/>
  <c r="W378" i="10"/>
  <c r="V378" i="10"/>
  <c r="P12" i="7" s="1"/>
  <c r="U378" i="10"/>
  <c r="P14" i="7" s="1"/>
  <c r="T378" i="10"/>
  <c r="S378" i="10"/>
  <c r="R378" i="10"/>
  <c r="P8" i="7" s="1"/>
  <c r="Q378" i="10"/>
  <c r="P378" i="10"/>
  <c r="O378" i="10"/>
  <c r="P9" i="7" s="1"/>
  <c r="N378" i="10"/>
  <c r="P10" i="7" s="1"/>
  <c r="M378" i="10"/>
  <c r="L378" i="10"/>
  <c r="K378" i="10"/>
  <c r="P7" i="7" s="1"/>
  <c r="J378" i="10"/>
  <c r="P6" i="7" s="1"/>
  <c r="I378" i="10"/>
  <c r="P20" i="7" s="1"/>
  <c r="H378" i="10"/>
  <c r="G378" i="10"/>
  <c r="F378" i="10"/>
  <c r="E378" i="10"/>
  <c r="D378" i="10"/>
  <c r="AZ377" i="10"/>
  <c r="AY377" i="10"/>
  <c r="AX377" i="10"/>
  <c r="T20" i="13" s="1"/>
  <c r="AW377" i="10"/>
  <c r="AV377" i="10"/>
  <c r="AU377" i="10"/>
  <c r="AT377" i="10"/>
  <c r="T11" i="13" s="1"/>
  <c r="AS377" i="10"/>
  <c r="T8" i="13" s="1"/>
  <c r="AR377" i="10"/>
  <c r="AQ377" i="10"/>
  <c r="T5" i="13" s="1"/>
  <c r="AP377" i="10"/>
  <c r="T4" i="13" s="1"/>
  <c r="Y377" i="10"/>
  <c r="X377" i="10"/>
  <c r="W377" i="10"/>
  <c r="W434" i="10" s="1"/>
  <c r="V377" i="10"/>
  <c r="U377" i="10"/>
  <c r="T377" i="10"/>
  <c r="S377" i="10"/>
  <c r="R377" i="10"/>
  <c r="Q377" i="10"/>
  <c r="P377" i="10"/>
  <c r="P435" i="10" s="1"/>
  <c r="O377" i="10"/>
  <c r="O434" i="10" s="1"/>
  <c r="N377" i="10"/>
  <c r="M377" i="10"/>
  <c r="L377" i="10"/>
  <c r="K377" i="10"/>
  <c r="J377" i="10"/>
  <c r="I377" i="10"/>
  <c r="H377" i="10"/>
  <c r="G377" i="10"/>
  <c r="F377" i="10"/>
  <c r="E377" i="10"/>
  <c r="D377" i="10"/>
  <c r="AZ376" i="10"/>
  <c r="AY376" i="10"/>
  <c r="AX376" i="10"/>
  <c r="AW376" i="10"/>
  <c r="AV376" i="10"/>
  <c r="S14" i="13" s="1"/>
  <c r="AU376" i="10"/>
  <c r="AT376" i="10"/>
  <c r="S11" i="13" s="1"/>
  <c r="AS376" i="10"/>
  <c r="AR376" i="10"/>
  <c r="AQ376" i="10"/>
  <c r="S5" i="13" s="1"/>
  <c r="AP376" i="10"/>
  <c r="S4" i="13" s="1"/>
  <c r="Y376" i="10"/>
  <c r="X376" i="10"/>
  <c r="X433" i="10" s="1"/>
  <c r="W376" i="10"/>
  <c r="V376" i="10"/>
  <c r="U376" i="10"/>
  <c r="T376" i="10"/>
  <c r="S376" i="10"/>
  <c r="R376" i="10"/>
  <c r="Q376" i="10"/>
  <c r="Q434" i="10" s="1"/>
  <c r="P376" i="10"/>
  <c r="P433" i="10" s="1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AZ375" i="10"/>
  <c r="AY375" i="10"/>
  <c r="AX375" i="10"/>
  <c r="R20" i="13" s="1"/>
  <c r="AW375" i="10"/>
  <c r="R17" i="13" s="1"/>
  <c r="AV375" i="10"/>
  <c r="R14" i="13" s="1"/>
  <c r="AU375" i="10"/>
  <c r="AT375" i="10"/>
  <c r="R11" i="13" s="1"/>
  <c r="AS375" i="10"/>
  <c r="R8" i="13" s="1"/>
  <c r="AR375" i="10"/>
  <c r="AQ375" i="10"/>
  <c r="AP375" i="10"/>
  <c r="R4" i="13" s="1"/>
  <c r="Y375" i="10"/>
  <c r="X375" i="10"/>
  <c r="W375" i="10"/>
  <c r="V375" i="10"/>
  <c r="U375" i="10"/>
  <c r="T375" i="10"/>
  <c r="S375" i="10"/>
  <c r="R375" i="10"/>
  <c r="Q375" i="10"/>
  <c r="P375" i="10"/>
  <c r="O375" i="10"/>
  <c r="O433" i="10" s="1"/>
  <c r="N375" i="10"/>
  <c r="M375" i="10"/>
  <c r="L375" i="10"/>
  <c r="K375" i="10"/>
  <c r="J375" i="10"/>
  <c r="J433" i="10" s="1"/>
  <c r="I375" i="10"/>
  <c r="H375" i="10"/>
  <c r="G375" i="10"/>
  <c r="F375" i="10"/>
  <c r="E375" i="10"/>
  <c r="D375" i="10"/>
  <c r="AZ374" i="10"/>
  <c r="AY374" i="10"/>
  <c r="AX374" i="10"/>
  <c r="Q20" i="13" s="1"/>
  <c r="AW374" i="10"/>
  <c r="AV374" i="10"/>
  <c r="Q14" i="13" s="1"/>
  <c r="AU374" i="10"/>
  <c r="AT374" i="10"/>
  <c r="Q11" i="13" s="1"/>
  <c r="AS374" i="10"/>
  <c r="Q8" i="13" s="1"/>
  <c r="U10" i="13" s="1"/>
  <c r="AR374" i="10"/>
  <c r="AQ374" i="10"/>
  <c r="Q5" i="13" s="1"/>
  <c r="AP374" i="10"/>
  <c r="Q4" i="13" s="1"/>
  <c r="Y374" i="10"/>
  <c r="X374" i="10"/>
  <c r="W374" i="10"/>
  <c r="V374" i="10"/>
  <c r="U374" i="10"/>
  <c r="T374" i="10"/>
  <c r="S374" i="10"/>
  <c r="S432" i="10" s="1"/>
  <c r="R374" i="10"/>
  <c r="R431" i="10" s="1"/>
  <c r="Q374" i="10"/>
  <c r="P374" i="10"/>
  <c r="O374" i="10"/>
  <c r="N374" i="10"/>
  <c r="M374" i="10"/>
  <c r="L374" i="10"/>
  <c r="K374" i="10"/>
  <c r="K432" i="10" s="1"/>
  <c r="J374" i="10"/>
  <c r="I374" i="10"/>
  <c r="H374" i="10"/>
  <c r="G374" i="10"/>
  <c r="F374" i="10"/>
  <c r="E374" i="10"/>
  <c r="D374" i="10"/>
  <c r="AZ373" i="10"/>
  <c r="AY373" i="10"/>
  <c r="AX373" i="10"/>
  <c r="P20" i="13" s="1"/>
  <c r="AW373" i="10"/>
  <c r="AV373" i="10"/>
  <c r="P14" i="13" s="1"/>
  <c r="AU373" i="10"/>
  <c r="AT373" i="10"/>
  <c r="P11" i="13" s="1"/>
  <c r="AS373" i="10"/>
  <c r="P8" i="13" s="1"/>
  <c r="AR373" i="10"/>
  <c r="AR431" i="10" s="1"/>
  <c r="AQ373" i="10"/>
  <c r="AP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K430" i="10" s="1"/>
  <c r="J373" i="10"/>
  <c r="I373" i="10"/>
  <c r="H373" i="10"/>
  <c r="G373" i="10"/>
  <c r="F373" i="10"/>
  <c r="E373" i="10"/>
  <c r="D373" i="10"/>
  <c r="D431" i="10" s="1"/>
  <c r="AZ372" i="10"/>
  <c r="AY372" i="10"/>
  <c r="AX372" i="10"/>
  <c r="AW372" i="10"/>
  <c r="AV372" i="10"/>
  <c r="AU372" i="10"/>
  <c r="AT372" i="10"/>
  <c r="O11" i="13" s="1"/>
  <c r="AS372" i="10"/>
  <c r="AR372" i="10"/>
  <c r="AQ372" i="10"/>
  <c r="O5" i="13" s="1"/>
  <c r="AP372" i="10"/>
  <c r="O4" i="13" s="1"/>
  <c r="Y372" i="10"/>
  <c r="X372" i="10"/>
  <c r="W372" i="10"/>
  <c r="V372" i="10"/>
  <c r="U372" i="10"/>
  <c r="T372" i="10"/>
  <c r="T429" i="10" s="1"/>
  <c r="S372" i="10"/>
  <c r="R372" i="10"/>
  <c r="Q372" i="10"/>
  <c r="P372" i="10"/>
  <c r="O372" i="10"/>
  <c r="N372" i="10"/>
  <c r="M372" i="10"/>
  <c r="L372" i="10"/>
  <c r="K372" i="10"/>
  <c r="J372" i="10"/>
  <c r="I372" i="10"/>
  <c r="H372" i="10"/>
  <c r="G372" i="10"/>
  <c r="F372" i="10"/>
  <c r="E372" i="10"/>
  <c r="D372" i="10"/>
  <c r="AZ371" i="10"/>
  <c r="AY371" i="10"/>
  <c r="AX371" i="10"/>
  <c r="N20" i="13" s="1"/>
  <c r="AW371" i="10"/>
  <c r="N17" i="13" s="1"/>
  <c r="AV371" i="10"/>
  <c r="N14" i="13" s="1"/>
  <c r="AU371" i="10"/>
  <c r="AT371" i="10"/>
  <c r="N11" i="13" s="1"/>
  <c r="AS371" i="10"/>
  <c r="N8" i="13" s="1"/>
  <c r="AR371" i="10"/>
  <c r="AQ371" i="10"/>
  <c r="N5" i="13" s="1"/>
  <c r="AP371" i="10"/>
  <c r="N4" i="13" s="1"/>
  <c r="Y371" i="10"/>
  <c r="X371" i="10"/>
  <c r="W371" i="10"/>
  <c r="V371" i="10"/>
  <c r="U371" i="10"/>
  <c r="T371" i="10"/>
  <c r="S371" i="10"/>
  <c r="R371" i="10"/>
  <c r="Q371" i="10"/>
  <c r="P371" i="10"/>
  <c r="O371" i="10"/>
  <c r="N371" i="10"/>
  <c r="M371" i="10"/>
  <c r="L371" i="10"/>
  <c r="K371" i="10"/>
  <c r="J371" i="10"/>
  <c r="I371" i="10"/>
  <c r="H371" i="10"/>
  <c r="G371" i="10"/>
  <c r="F371" i="10"/>
  <c r="E371" i="10"/>
  <c r="D371" i="10"/>
  <c r="AZ370" i="10"/>
  <c r="AY370" i="10"/>
  <c r="AX370" i="10"/>
  <c r="M20" i="13" s="1"/>
  <c r="AW370" i="10"/>
  <c r="M17" i="13" s="1"/>
  <c r="AV370" i="10"/>
  <c r="M14" i="13" s="1"/>
  <c r="AU370" i="10"/>
  <c r="AT370" i="10"/>
  <c r="M11" i="13" s="1"/>
  <c r="AS370" i="10"/>
  <c r="M8" i="13" s="1"/>
  <c r="AR370" i="10"/>
  <c r="AQ370" i="10"/>
  <c r="M5" i="13" s="1"/>
  <c r="AP370" i="10"/>
  <c r="M4" i="13" s="1"/>
  <c r="Y370" i="10"/>
  <c r="X370" i="10"/>
  <c r="W370" i="10"/>
  <c r="W428" i="10" s="1"/>
  <c r="V370" i="10"/>
  <c r="U370" i="10"/>
  <c r="T370" i="10"/>
  <c r="T428" i="10" s="1"/>
  <c r="S370" i="10"/>
  <c r="R370" i="10"/>
  <c r="Q370" i="10"/>
  <c r="P370" i="10"/>
  <c r="O370" i="10"/>
  <c r="O428" i="10" s="1"/>
  <c r="N370" i="10"/>
  <c r="M370" i="10"/>
  <c r="L370" i="10"/>
  <c r="K370" i="10"/>
  <c r="J370" i="10"/>
  <c r="I370" i="10"/>
  <c r="H370" i="10"/>
  <c r="G370" i="10"/>
  <c r="F370" i="10"/>
  <c r="E370" i="10"/>
  <c r="D370" i="10"/>
  <c r="AZ585" i="12"/>
  <c r="AY585" i="12"/>
  <c r="AY532" i="12" s="1"/>
  <c r="AX585" i="12"/>
  <c r="AW585" i="12"/>
  <c r="AV585" i="12"/>
  <c r="AU585" i="12"/>
  <c r="AT585" i="12"/>
  <c r="AS585" i="12"/>
  <c r="AR585" i="12"/>
  <c r="AQ585" i="12"/>
  <c r="AQ532" i="12" s="1"/>
  <c r="AP585" i="12"/>
  <c r="AD585" i="12"/>
  <c r="AD532" i="12" s="1"/>
  <c r="AC585" i="12"/>
  <c r="AB585" i="12"/>
  <c r="AA585" i="12"/>
  <c r="Z585" i="12"/>
  <c r="Y585" i="12"/>
  <c r="X585" i="12"/>
  <c r="W585" i="12"/>
  <c r="V585" i="12"/>
  <c r="V532" i="12" s="1"/>
  <c r="U585" i="12"/>
  <c r="T585" i="12"/>
  <c r="S585" i="12"/>
  <c r="R585" i="12"/>
  <c r="R532" i="12" s="1"/>
  <c r="Q585" i="12"/>
  <c r="P585" i="12"/>
  <c r="O585" i="12"/>
  <c r="N585" i="12"/>
  <c r="N532" i="12" s="1"/>
  <c r="M585" i="12"/>
  <c r="L585" i="12"/>
  <c r="K585" i="12"/>
  <c r="J585" i="12"/>
  <c r="I585" i="12"/>
  <c r="H585" i="12"/>
  <c r="G585" i="12"/>
  <c r="F585" i="12"/>
  <c r="E585" i="12"/>
  <c r="E528" i="12" s="1"/>
  <c r="D585" i="12"/>
  <c r="AZ584" i="12"/>
  <c r="AY584" i="12"/>
  <c r="AX584" i="12"/>
  <c r="AW584" i="12"/>
  <c r="AV584" i="12"/>
  <c r="AU584" i="12"/>
  <c r="AU531" i="12" s="1"/>
  <c r="AT584" i="12"/>
  <c r="AS584" i="12"/>
  <c r="AR584" i="12"/>
  <c r="AQ584" i="12"/>
  <c r="AQ531" i="12" s="1"/>
  <c r="AP584" i="12"/>
  <c r="AD584" i="12"/>
  <c r="AC584" i="12"/>
  <c r="AB584" i="12"/>
  <c r="AA584" i="12"/>
  <c r="AA531" i="12" s="1"/>
  <c r="Z584" i="12"/>
  <c r="Z531" i="12" s="1"/>
  <c r="Y584" i="12"/>
  <c r="X584" i="12"/>
  <c r="X531" i="12" s="1"/>
  <c r="W584" i="12"/>
  <c r="W531" i="12" s="1"/>
  <c r="V584" i="12"/>
  <c r="V531" i="12" s="1"/>
  <c r="U584" i="12"/>
  <c r="T584" i="12"/>
  <c r="S584" i="12"/>
  <c r="R584" i="12"/>
  <c r="R531" i="12" s="1"/>
  <c r="Q584" i="12"/>
  <c r="P584" i="12"/>
  <c r="P527" i="12" s="1"/>
  <c r="O584" i="12"/>
  <c r="N584" i="12"/>
  <c r="N531" i="12" s="1"/>
  <c r="M584" i="12"/>
  <c r="L584" i="12"/>
  <c r="K584" i="12"/>
  <c r="K531" i="12" s="1"/>
  <c r="J584" i="12"/>
  <c r="J531" i="12" s="1"/>
  <c r="I584" i="12"/>
  <c r="H584" i="12"/>
  <c r="G584" i="12"/>
  <c r="G531" i="12" s="1"/>
  <c r="F584" i="12"/>
  <c r="E584" i="12"/>
  <c r="D584" i="12"/>
  <c r="D531" i="12" s="1"/>
  <c r="AZ583" i="12"/>
  <c r="AY583" i="12"/>
  <c r="AX583" i="12"/>
  <c r="AW583" i="12"/>
  <c r="AW530" i="12" s="1"/>
  <c r="AV583" i="12"/>
  <c r="AV530" i="12" s="1"/>
  <c r="AU583" i="12"/>
  <c r="AT583" i="12"/>
  <c r="AS583" i="12"/>
  <c r="AR583" i="12"/>
  <c r="AQ583" i="12"/>
  <c r="AP583" i="12"/>
  <c r="AD583" i="12"/>
  <c r="AC583" i="12"/>
  <c r="AB583" i="12"/>
  <c r="AA583" i="12"/>
  <c r="Z583" i="12"/>
  <c r="Z530" i="12" s="1"/>
  <c r="Y583" i="12"/>
  <c r="X583" i="12"/>
  <c r="X530" i="12" s="1"/>
  <c r="W583" i="12"/>
  <c r="W530" i="12" s="1"/>
  <c r="V583" i="12"/>
  <c r="U583" i="12"/>
  <c r="T583" i="12"/>
  <c r="S583" i="12"/>
  <c r="S530" i="12" s="1"/>
  <c r="R583" i="12"/>
  <c r="R530" i="12" s="1"/>
  <c r="Q583" i="12"/>
  <c r="P583" i="12"/>
  <c r="O583" i="12"/>
  <c r="N583" i="12"/>
  <c r="M583" i="12"/>
  <c r="L583" i="12"/>
  <c r="K583" i="12"/>
  <c r="K530" i="12" s="1"/>
  <c r="J583" i="12"/>
  <c r="I583" i="12"/>
  <c r="H583" i="12"/>
  <c r="G583" i="12"/>
  <c r="F583" i="12"/>
  <c r="E583" i="12"/>
  <c r="E530" i="12" s="1"/>
  <c r="D583" i="12"/>
  <c r="AZ582" i="12"/>
  <c r="AY582" i="12"/>
  <c r="AX582" i="12"/>
  <c r="AW582" i="12"/>
  <c r="AW529" i="12" s="1"/>
  <c r="AV582" i="12"/>
  <c r="AU582" i="12"/>
  <c r="AT582" i="12"/>
  <c r="AS582" i="12"/>
  <c r="AR582" i="12"/>
  <c r="AQ582" i="12"/>
  <c r="AP582" i="12"/>
  <c r="AD582" i="12"/>
  <c r="AC582" i="12"/>
  <c r="AB582" i="12"/>
  <c r="AA582" i="12"/>
  <c r="AA529" i="12" s="1"/>
  <c r="Z582" i="12"/>
  <c r="Y582" i="12"/>
  <c r="X582" i="12"/>
  <c r="W582" i="12"/>
  <c r="W525" i="12" s="1"/>
  <c r="V582" i="12"/>
  <c r="U582" i="12"/>
  <c r="T582" i="12"/>
  <c r="T525" i="12" s="1"/>
  <c r="S582" i="12"/>
  <c r="R582" i="12"/>
  <c r="Q582" i="12"/>
  <c r="P582" i="12"/>
  <c r="O582" i="12"/>
  <c r="O529" i="12" s="1"/>
  <c r="N582" i="12"/>
  <c r="M582" i="12"/>
  <c r="L582" i="12"/>
  <c r="K582" i="12"/>
  <c r="J582" i="12"/>
  <c r="I582" i="12"/>
  <c r="H582" i="12"/>
  <c r="H529" i="12"/>
  <c r="G582" i="12"/>
  <c r="F582" i="12"/>
  <c r="E582" i="12"/>
  <c r="D582" i="12"/>
  <c r="AZ581" i="12"/>
  <c r="AY581" i="12"/>
  <c r="AX581" i="12"/>
  <c r="AW581" i="12"/>
  <c r="AV581" i="12"/>
  <c r="AU581" i="12"/>
  <c r="AT581" i="12"/>
  <c r="AS581" i="12"/>
  <c r="AR581" i="12"/>
  <c r="AQ581" i="12"/>
  <c r="AP581" i="12"/>
  <c r="AD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N528" i="12" s="1"/>
  <c r="M581" i="12"/>
  <c r="L581" i="12"/>
  <c r="K581" i="12"/>
  <c r="J581" i="12"/>
  <c r="I581" i="12"/>
  <c r="H581" i="12"/>
  <c r="G581" i="12"/>
  <c r="F581" i="12"/>
  <c r="E581" i="12"/>
  <c r="D581" i="12"/>
  <c r="AZ580" i="12"/>
  <c r="AY580" i="12"/>
  <c r="AX580" i="12"/>
  <c r="AW580" i="12"/>
  <c r="AV580" i="12"/>
  <c r="AU580" i="12"/>
  <c r="AT580" i="12"/>
  <c r="AS580" i="12"/>
  <c r="AR580" i="12"/>
  <c r="AQ580" i="12"/>
  <c r="AP580" i="12"/>
  <c r="AD580" i="12"/>
  <c r="AC580" i="12"/>
  <c r="AB580" i="12"/>
  <c r="AB527" i="12" s="1"/>
  <c r="AA580" i="12"/>
  <c r="Z580" i="12"/>
  <c r="Y580" i="12"/>
  <c r="Y527" i="12" s="1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J580" i="12"/>
  <c r="I580" i="12"/>
  <c r="H580" i="12"/>
  <c r="G580" i="12"/>
  <c r="F580" i="12"/>
  <c r="E580" i="12"/>
  <c r="E527" i="12" s="1"/>
  <c r="D580" i="12"/>
  <c r="AZ579" i="12"/>
  <c r="AY579" i="12"/>
  <c r="AX579" i="12"/>
  <c r="AW579" i="12"/>
  <c r="AV579" i="12"/>
  <c r="AU579" i="12"/>
  <c r="AT579" i="12"/>
  <c r="AS579" i="12"/>
  <c r="AR579" i="12"/>
  <c r="AQ579" i="12"/>
  <c r="AP579" i="12"/>
  <c r="AD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Z578" i="12"/>
  <c r="AY578" i="12"/>
  <c r="AX578" i="12"/>
  <c r="AW578" i="12"/>
  <c r="AV578" i="12"/>
  <c r="AU578" i="12"/>
  <c r="AT578" i="12"/>
  <c r="AS578" i="12"/>
  <c r="AR578" i="12"/>
  <c r="AQ578" i="12"/>
  <c r="AQ525" i="12" s="1"/>
  <c r="AP578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I578" i="12"/>
  <c r="H578" i="12"/>
  <c r="H525" i="12" s="1"/>
  <c r="G578" i="12"/>
  <c r="F578" i="12"/>
  <c r="E578" i="12"/>
  <c r="D578" i="12"/>
  <c r="AZ577" i="12"/>
  <c r="AY577" i="12"/>
  <c r="AX577" i="12"/>
  <c r="AW577" i="12"/>
  <c r="AV577" i="12"/>
  <c r="AU577" i="12"/>
  <c r="AT577" i="12"/>
  <c r="AS577" i="12"/>
  <c r="AR577" i="12"/>
  <c r="AQ577" i="12"/>
  <c r="AQ524" i="12" s="1"/>
  <c r="AP577" i="12"/>
  <c r="AD577" i="12"/>
  <c r="AD524" i="12" s="1"/>
  <c r="AC577" i="12"/>
  <c r="AB577" i="12"/>
  <c r="AA577" i="12"/>
  <c r="Z577" i="12"/>
  <c r="Y577" i="12"/>
  <c r="X577" i="12"/>
  <c r="W577" i="12"/>
  <c r="V577" i="12"/>
  <c r="U577" i="12"/>
  <c r="T577" i="12"/>
  <c r="S577" i="12"/>
  <c r="R577" i="12"/>
  <c r="Q577" i="12"/>
  <c r="P577" i="12"/>
  <c r="P524" i="12" s="1"/>
  <c r="O577" i="12"/>
  <c r="N577" i="12"/>
  <c r="M577" i="12"/>
  <c r="L577" i="12"/>
  <c r="L524" i="12" s="1"/>
  <c r="K577" i="12"/>
  <c r="J577" i="12"/>
  <c r="I577" i="12"/>
  <c r="H577" i="12"/>
  <c r="H524" i="12" s="1"/>
  <c r="G577" i="12"/>
  <c r="F577" i="12"/>
  <c r="E577" i="12"/>
  <c r="D577" i="12"/>
  <c r="D524" i="12" s="1"/>
  <c r="AZ576" i="12"/>
  <c r="AY576" i="12"/>
  <c r="AX576" i="12"/>
  <c r="AW576" i="12"/>
  <c r="AV576" i="12"/>
  <c r="AV523" i="12" s="1"/>
  <c r="AU576" i="12"/>
  <c r="AT576" i="12"/>
  <c r="AS576" i="12"/>
  <c r="AR576" i="12"/>
  <c r="AR523" i="12" s="1"/>
  <c r="AQ576" i="12"/>
  <c r="AP576" i="12"/>
  <c r="AD576" i="12"/>
  <c r="AC576" i="12"/>
  <c r="AB576" i="12"/>
  <c r="AA576" i="12"/>
  <c r="Z576" i="12"/>
  <c r="Z523" i="12" s="1"/>
  <c r="Y576" i="12"/>
  <c r="X576" i="12"/>
  <c r="W576" i="12"/>
  <c r="V576" i="12"/>
  <c r="V523" i="12" s="1"/>
  <c r="U576" i="12"/>
  <c r="T576" i="12"/>
  <c r="S576" i="12"/>
  <c r="R576" i="12"/>
  <c r="R523" i="12" s="1"/>
  <c r="Q576" i="12"/>
  <c r="P576" i="12"/>
  <c r="O576" i="12"/>
  <c r="N576" i="12"/>
  <c r="M576" i="12"/>
  <c r="L576" i="12"/>
  <c r="K576" i="12"/>
  <c r="J576" i="12"/>
  <c r="J523" i="12" s="1"/>
  <c r="I576" i="12"/>
  <c r="H576" i="12"/>
  <c r="G576" i="12"/>
  <c r="F576" i="12"/>
  <c r="F523" i="12" s="1"/>
  <c r="E576" i="12"/>
  <c r="D576" i="12"/>
  <c r="AZ575" i="12"/>
  <c r="AY575" i="12"/>
  <c r="AX575" i="12"/>
  <c r="AW575" i="12"/>
  <c r="AW522" i="12" s="1"/>
  <c r="AV575" i="12"/>
  <c r="AU575" i="12"/>
  <c r="AT575" i="12"/>
  <c r="AS575" i="12"/>
  <c r="AS522" i="12" s="1"/>
  <c r="AR575" i="12"/>
  <c r="AR522" i="12" s="1"/>
  <c r="AQ575" i="12"/>
  <c r="AP575" i="12"/>
  <c r="AP522" i="12" s="1"/>
  <c r="AD575" i="12"/>
  <c r="AD522" i="12" s="1"/>
  <c r="AC575" i="12"/>
  <c r="AB575" i="12"/>
  <c r="AB522" i="12" s="1"/>
  <c r="AA575" i="12"/>
  <c r="Z575" i="12"/>
  <c r="Y575" i="12"/>
  <c r="X575" i="12"/>
  <c r="W575" i="12"/>
  <c r="W522" i="12" s="1"/>
  <c r="V575" i="12"/>
  <c r="U575" i="12"/>
  <c r="T575" i="12"/>
  <c r="S575" i="12"/>
  <c r="R575" i="12"/>
  <c r="R522" i="12" s="1"/>
  <c r="Q575" i="12"/>
  <c r="P575" i="12"/>
  <c r="P522" i="12" s="1"/>
  <c r="O575" i="12"/>
  <c r="O522" i="12" s="1"/>
  <c r="N575" i="12"/>
  <c r="M575" i="12"/>
  <c r="L575" i="12"/>
  <c r="K575" i="12"/>
  <c r="J575" i="12"/>
  <c r="I575" i="12"/>
  <c r="H575" i="12"/>
  <c r="G575" i="12"/>
  <c r="G522" i="12" s="1"/>
  <c r="F575" i="12"/>
  <c r="E575" i="12"/>
  <c r="D575" i="12"/>
  <c r="AZ574" i="12"/>
  <c r="AY574" i="12"/>
  <c r="AX574" i="12"/>
  <c r="AW574" i="12"/>
  <c r="AV574" i="12"/>
  <c r="AU574" i="12"/>
  <c r="AU521" i="12" s="1"/>
  <c r="AT574" i="12"/>
  <c r="AS574" i="12"/>
  <c r="AR574" i="12"/>
  <c r="AR521" i="12" s="1"/>
  <c r="AQ574" i="12"/>
  <c r="AQ521" i="12" s="1"/>
  <c r="AP574" i="12"/>
  <c r="AP521" i="12" s="1"/>
  <c r="AD574" i="12"/>
  <c r="AD521" i="12" s="1"/>
  <c r="AC574" i="12"/>
  <c r="AC521" i="12" s="1"/>
  <c r="AB574" i="12"/>
  <c r="AA574" i="12"/>
  <c r="Z574" i="12"/>
  <c r="Y574" i="12"/>
  <c r="Y521" i="12" s="1"/>
  <c r="X574" i="12"/>
  <c r="W574" i="12"/>
  <c r="V574" i="12"/>
  <c r="V521" i="12" s="1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I521" i="12" s="1"/>
  <c r="H574" i="12"/>
  <c r="G574" i="12"/>
  <c r="F574" i="12"/>
  <c r="E574" i="12"/>
  <c r="D574" i="12"/>
  <c r="AZ573" i="12"/>
  <c r="AY573" i="12"/>
  <c r="AX573" i="12"/>
  <c r="AX520" i="12" s="1"/>
  <c r="AW573" i="12"/>
  <c r="AV573" i="12"/>
  <c r="AV520" i="12" s="1"/>
  <c r="AU573" i="12"/>
  <c r="AT573" i="12"/>
  <c r="AS573" i="12"/>
  <c r="AS520" i="12" s="1"/>
  <c r="AR573" i="12"/>
  <c r="AQ573" i="12"/>
  <c r="AQ520" i="12" s="1"/>
  <c r="AP573" i="12"/>
  <c r="AP520" i="12" s="1"/>
  <c r="AD573" i="12"/>
  <c r="AC573" i="12"/>
  <c r="AB573" i="12"/>
  <c r="AA573" i="12"/>
  <c r="Z573" i="12"/>
  <c r="Z520" i="12" s="1"/>
  <c r="Y573" i="12"/>
  <c r="Y520" i="12" s="1"/>
  <c r="X573" i="12"/>
  <c r="X520" i="12" s="1"/>
  <c r="W573" i="12"/>
  <c r="W520" i="12" s="1"/>
  <c r="V573" i="12"/>
  <c r="U573" i="12"/>
  <c r="T573" i="12"/>
  <c r="T520" i="12" s="1"/>
  <c r="S573" i="12"/>
  <c r="R573" i="12"/>
  <c r="Q573" i="12"/>
  <c r="P573" i="12"/>
  <c r="P520" i="12" s="1"/>
  <c r="O573" i="12"/>
  <c r="N573" i="12"/>
  <c r="M573" i="12"/>
  <c r="L573" i="12"/>
  <c r="K573" i="12"/>
  <c r="J573" i="12"/>
  <c r="J520" i="12" s="1"/>
  <c r="I573" i="12"/>
  <c r="H573" i="12"/>
  <c r="G573" i="12"/>
  <c r="G520" i="12" s="1"/>
  <c r="F573" i="12"/>
  <c r="E573" i="12"/>
  <c r="D573" i="12"/>
  <c r="D520" i="12" s="1"/>
  <c r="AZ572" i="12"/>
  <c r="AY572" i="12"/>
  <c r="AX572" i="12"/>
  <c r="AW572" i="12"/>
  <c r="AV572" i="12"/>
  <c r="AV519" i="12" s="1"/>
  <c r="AU572" i="12"/>
  <c r="AT572" i="12"/>
  <c r="AT519" i="12" s="1"/>
  <c r="AS572" i="12"/>
  <c r="AS519" i="12" s="1"/>
  <c r="AR572" i="12"/>
  <c r="AQ572" i="12"/>
  <c r="AQ519" i="12" s="1"/>
  <c r="AP572" i="12"/>
  <c r="AD572" i="12"/>
  <c r="AD519" i="12" s="1"/>
  <c r="AC572" i="12"/>
  <c r="AB572" i="12"/>
  <c r="AA572" i="12"/>
  <c r="Z572" i="12"/>
  <c r="Z519" i="12" s="1"/>
  <c r="Y572" i="12"/>
  <c r="X572" i="12"/>
  <c r="W572" i="12"/>
  <c r="V572" i="12"/>
  <c r="U572" i="12"/>
  <c r="U519" i="12" s="1"/>
  <c r="T572" i="12"/>
  <c r="S572" i="12"/>
  <c r="R572" i="12"/>
  <c r="R519" i="12" s="1"/>
  <c r="Q572" i="12"/>
  <c r="P572" i="12"/>
  <c r="O572" i="12"/>
  <c r="N572" i="12"/>
  <c r="M572" i="12"/>
  <c r="M519" i="12" s="1"/>
  <c r="L572" i="12"/>
  <c r="K572" i="12"/>
  <c r="J572" i="12"/>
  <c r="J519" i="12" s="1"/>
  <c r="I572" i="12"/>
  <c r="H572" i="12"/>
  <c r="G572" i="12"/>
  <c r="F572" i="12"/>
  <c r="E572" i="12"/>
  <c r="D572" i="12"/>
  <c r="AZ571" i="12"/>
  <c r="AY571" i="12"/>
  <c r="AY518" i="12" s="1"/>
  <c r="AX571" i="12"/>
  <c r="AW571" i="12"/>
  <c r="AV571" i="12"/>
  <c r="AU571" i="12"/>
  <c r="AT571" i="12"/>
  <c r="AS571" i="12"/>
  <c r="AR571" i="12"/>
  <c r="AQ571" i="12"/>
  <c r="AQ518" i="12" s="1"/>
  <c r="AP571" i="12"/>
  <c r="AD571" i="12"/>
  <c r="AC571" i="12"/>
  <c r="AB571" i="12"/>
  <c r="AA571" i="12"/>
  <c r="AA518" i="12" s="1"/>
  <c r="Z571" i="12"/>
  <c r="Y571" i="12"/>
  <c r="X571" i="12"/>
  <c r="X518" i="12" s="1"/>
  <c r="W571" i="12"/>
  <c r="V571" i="12"/>
  <c r="U571" i="12"/>
  <c r="T571" i="12"/>
  <c r="S571" i="12"/>
  <c r="R571" i="12"/>
  <c r="Q571" i="12"/>
  <c r="P571" i="12"/>
  <c r="P518" i="12" s="1"/>
  <c r="O571" i="12"/>
  <c r="N571" i="12"/>
  <c r="M571" i="12"/>
  <c r="L571" i="12"/>
  <c r="K571" i="12"/>
  <c r="J571" i="12"/>
  <c r="I571" i="12"/>
  <c r="H571" i="12"/>
  <c r="H518" i="12" s="1"/>
  <c r="G571" i="12"/>
  <c r="F571" i="12"/>
  <c r="E571" i="12"/>
  <c r="D571" i="12"/>
  <c r="AZ570" i="12"/>
  <c r="AZ517" i="12" s="1"/>
  <c r="AY570" i="12"/>
  <c r="AX570" i="12"/>
  <c r="AW570" i="12"/>
  <c r="AW517" i="12" s="1"/>
  <c r="AV570" i="12"/>
  <c r="AU570" i="12"/>
  <c r="AT570" i="12"/>
  <c r="AS570" i="12"/>
  <c r="AR570" i="12"/>
  <c r="AQ570" i="12"/>
  <c r="AP570" i="12"/>
  <c r="AD570" i="12"/>
  <c r="AD517" i="12" s="1"/>
  <c r="AC570" i="12"/>
  <c r="AC513" i="12" s="1"/>
  <c r="AB570" i="12"/>
  <c r="AA570" i="12"/>
  <c r="Z570" i="12"/>
  <c r="Y570" i="12"/>
  <c r="Y517" i="12" s="1"/>
  <c r="X570" i="12"/>
  <c r="W570" i="12"/>
  <c r="W517" i="12" s="1"/>
  <c r="V570" i="12"/>
  <c r="V517" i="12" s="1"/>
  <c r="U570" i="12"/>
  <c r="T570" i="12"/>
  <c r="S570" i="12"/>
  <c r="S517" i="12" s="1"/>
  <c r="R570" i="12"/>
  <c r="R517" i="12" s="1"/>
  <c r="Q570" i="12"/>
  <c r="Q517" i="12" s="1"/>
  <c r="P570" i="12"/>
  <c r="P517" i="12" s="1"/>
  <c r="O570" i="12"/>
  <c r="N570" i="12"/>
  <c r="M570" i="12"/>
  <c r="L570" i="12"/>
  <c r="K570" i="12"/>
  <c r="J570" i="12"/>
  <c r="J517" i="12" s="1"/>
  <c r="I570" i="12"/>
  <c r="I517" i="12" s="1"/>
  <c r="H570" i="12"/>
  <c r="G570" i="12"/>
  <c r="F570" i="12"/>
  <c r="E570" i="12"/>
  <c r="D570" i="12"/>
  <c r="D517" i="12" s="1"/>
  <c r="AZ569" i="12"/>
  <c r="AY569" i="12"/>
  <c r="AY516" i="12" s="1"/>
  <c r="AX569" i="12"/>
  <c r="AX516" i="12" s="1"/>
  <c r="AW569" i="12"/>
  <c r="AV569" i="12"/>
  <c r="AU569" i="12"/>
  <c r="AT569" i="12"/>
  <c r="AS569" i="12"/>
  <c r="AS516" i="12" s="1"/>
  <c r="AR569" i="12"/>
  <c r="AR516" i="12" s="1"/>
  <c r="AQ569" i="12"/>
  <c r="AQ516" i="12" s="1"/>
  <c r="AP569" i="12"/>
  <c r="AP516" i="12" s="1"/>
  <c r="AD569" i="12"/>
  <c r="AC569" i="12"/>
  <c r="AB569" i="12"/>
  <c r="AA569" i="12"/>
  <c r="Z569" i="12"/>
  <c r="Y569" i="12"/>
  <c r="Y516" i="12" s="1"/>
  <c r="X569" i="12"/>
  <c r="W569" i="12"/>
  <c r="W516" i="12" s="1"/>
  <c r="V569" i="12"/>
  <c r="U569" i="12"/>
  <c r="T569" i="12"/>
  <c r="S569" i="12"/>
  <c r="R569" i="12"/>
  <c r="Q569" i="12"/>
  <c r="P569" i="12"/>
  <c r="P516" i="12" s="1"/>
  <c r="O569" i="12"/>
  <c r="N569" i="12"/>
  <c r="M569" i="12"/>
  <c r="L569" i="12"/>
  <c r="L516" i="12" s="1"/>
  <c r="K569" i="12"/>
  <c r="J569" i="12"/>
  <c r="J516" i="12" s="1"/>
  <c r="I569" i="12"/>
  <c r="H569" i="12"/>
  <c r="G569" i="12"/>
  <c r="G516" i="12" s="1"/>
  <c r="F569" i="12"/>
  <c r="E569" i="12"/>
  <c r="D569" i="12"/>
  <c r="AZ568" i="12"/>
  <c r="AY568" i="12"/>
  <c r="AX568" i="12"/>
  <c r="AW568" i="12"/>
  <c r="AV568" i="12"/>
  <c r="AV515" i="12" s="1"/>
  <c r="AU568" i="12"/>
  <c r="AT568" i="12"/>
  <c r="AS568" i="12"/>
  <c r="AR568" i="12"/>
  <c r="AQ568" i="12"/>
  <c r="AQ515" i="12" s="1"/>
  <c r="AP568" i="12"/>
  <c r="AP515" i="12" s="1"/>
  <c r="AD568" i="12"/>
  <c r="AC568" i="12"/>
  <c r="AC511" i="12" s="1"/>
  <c r="AB568" i="12"/>
  <c r="AA568" i="12"/>
  <c r="Z568" i="12"/>
  <c r="Y568" i="12"/>
  <c r="X568" i="12"/>
  <c r="W568" i="12"/>
  <c r="W515" i="12" s="1"/>
  <c r="V568" i="12"/>
  <c r="U568" i="12"/>
  <c r="T568" i="12"/>
  <c r="S568" i="12"/>
  <c r="R568" i="12"/>
  <c r="Q568" i="12"/>
  <c r="Q515" i="12" s="1"/>
  <c r="P568" i="12"/>
  <c r="O568" i="12"/>
  <c r="N568" i="12"/>
  <c r="M568" i="12"/>
  <c r="L568" i="12"/>
  <c r="K568" i="12"/>
  <c r="J568" i="12"/>
  <c r="I568" i="12"/>
  <c r="H568" i="12"/>
  <c r="G568" i="12"/>
  <c r="G515" i="12" s="1"/>
  <c r="F568" i="12"/>
  <c r="E568" i="12"/>
  <c r="D568" i="12"/>
  <c r="AZ567" i="12"/>
  <c r="AY567" i="12"/>
  <c r="AX567" i="12"/>
  <c r="AW567" i="12"/>
  <c r="AV567" i="12"/>
  <c r="AU567" i="12"/>
  <c r="AT567" i="12"/>
  <c r="AS567" i="12"/>
  <c r="AR567" i="12"/>
  <c r="AQ567" i="12"/>
  <c r="AP567" i="12"/>
  <c r="AP514" i="12" s="1"/>
  <c r="AD567" i="12"/>
  <c r="AC567" i="12"/>
  <c r="AC510" i="12" s="1"/>
  <c r="AB567" i="12"/>
  <c r="AA567" i="12"/>
  <c r="Z567" i="12"/>
  <c r="Y567" i="12"/>
  <c r="X567" i="12"/>
  <c r="W567" i="12"/>
  <c r="V567" i="12"/>
  <c r="V514" i="12" s="1"/>
  <c r="U567" i="12"/>
  <c r="T567" i="12"/>
  <c r="S567" i="12"/>
  <c r="R567" i="12"/>
  <c r="Q567" i="12"/>
  <c r="P567" i="12"/>
  <c r="O567" i="12"/>
  <c r="O514" i="12" s="1"/>
  <c r="N567" i="12"/>
  <c r="N514" i="12" s="1"/>
  <c r="M567" i="12"/>
  <c r="L567" i="12"/>
  <c r="K567" i="12"/>
  <c r="J567" i="12"/>
  <c r="I567" i="12"/>
  <c r="H567" i="12"/>
  <c r="G567" i="12"/>
  <c r="F567" i="12"/>
  <c r="E567" i="12"/>
  <c r="D567" i="12"/>
  <c r="AZ566" i="12"/>
  <c r="AY566" i="12"/>
  <c r="AX566" i="12"/>
  <c r="AW566" i="12"/>
  <c r="AV566" i="12"/>
  <c r="AV513" i="12" s="1"/>
  <c r="AU566" i="12"/>
  <c r="AT566" i="12"/>
  <c r="AS566" i="12"/>
  <c r="AR566" i="12"/>
  <c r="AR513" i="12" s="1"/>
  <c r="AQ566" i="12"/>
  <c r="AP566" i="12"/>
  <c r="AD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AZ565" i="12"/>
  <c r="AY565" i="12"/>
  <c r="AX565" i="12"/>
  <c r="AW565" i="12"/>
  <c r="AV565" i="12"/>
  <c r="AU565" i="12"/>
  <c r="AT565" i="12"/>
  <c r="AS565" i="12"/>
  <c r="AR565" i="12"/>
  <c r="AQ565" i="12"/>
  <c r="AP565" i="12"/>
  <c r="AD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Z564" i="12"/>
  <c r="AY564" i="12"/>
  <c r="AX564" i="12"/>
  <c r="AW564" i="12"/>
  <c r="AV564" i="12"/>
  <c r="AU564" i="12"/>
  <c r="AU511" i="12" s="1"/>
  <c r="AT564" i="12"/>
  <c r="AS564" i="12"/>
  <c r="AR564" i="12"/>
  <c r="AQ564" i="12"/>
  <c r="AP564" i="12"/>
  <c r="AD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K511" i="12" s="1"/>
  <c r="J564" i="12"/>
  <c r="I564" i="12"/>
  <c r="H564" i="12"/>
  <c r="G564" i="12"/>
  <c r="F564" i="12"/>
  <c r="E564" i="12"/>
  <c r="D564" i="12"/>
  <c r="AZ563" i="12"/>
  <c r="AY563" i="12"/>
  <c r="AX563" i="12"/>
  <c r="AW563" i="12"/>
  <c r="AV563" i="12"/>
  <c r="AU563" i="12"/>
  <c r="AT563" i="12"/>
  <c r="AS563" i="12"/>
  <c r="AR563" i="12"/>
  <c r="AQ563" i="12"/>
  <c r="AP563" i="12"/>
  <c r="AD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Z562" i="12"/>
  <c r="AY562" i="12"/>
  <c r="AX562" i="12"/>
  <c r="AW562" i="12"/>
  <c r="AV562" i="12"/>
  <c r="AU562" i="12"/>
  <c r="AT562" i="12"/>
  <c r="AS562" i="12"/>
  <c r="AR562" i="12"/>
  <c r="AQ562" i="12"/>
  <c r="AQ509" i="12" s="1"/>
  <c r="AP562" i="12"/>
  <c r="AD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Z561" i="12"/>
  <c r="AY561" i="12"/>
  <c r="AX561" i="12"/>
  <c r="AW561" i="12"/>
  <c r="AV561" i="12"/>
  <c r="AU561" i="12"/>
  <c r="AT561" i="12"/>
  <c r="AS561" i="12"/>
  <c r="AR561" i="12"/>
  <c r="AQ561" i="12"/>
  <c r="AP561" i="12"/>
  <c r="AD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Z560" i="12"/>
  <c r="AY560" i="12"/>
  <c r="AX560" i="12"/>
  <c r="AW560" i="12"/>
  <c r="AV560" i="12"/>
  <c r="AU560" i="12"/>
  <c r="AT560" i="12"/>
  <c r="AS560" i="12"/>
  <c r="AR560" i="12"/>
  <c r="AQ560" i="12"/>
  <c r="AP560" i="12"/>
  <c r="AD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Z559" i="12"/>
  <c r="AY559" i="12"/>
  <c r="AX559" i="12"/>
  <c r="AW559" i="12"/>
  <c r="AV559" i="12"/>
  <c r="AU559" i="12"/>
  <c r="AT559" i="12"/>
  <c r="AS559" i="12"/>
  <c r="AR559" i="12"/>
  <c r="AQ559" i="12"/>
  <c r="AP559" i="12"/>
  <c r="AD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H559" i="12"/>
  <c r="G559" i="12"/>
  <c r="F559" i="12"/>
  <c r="E559" i="12"/>
  <c r="D559" i="12"/>
  <c r="AZ558" i="12"/>
  <c r="AY558" i="12"/>
  <c r="AX558" i="12"/>
  <c r="AW558" i="12"/>
  <c r="AV558" i="12"/>
  <c r="AU558" i="12"/>
  <c r="AU505" i="12" s="1"/>
  <c r="AT558" i="12"/>
  <c r="AS558" i="12"/>
  <c r="AR558" i="12"/>
  <c r="AQ558" i="12"/>
  <c r="AP558" i="12"/>
  <c r="AD558" i="12"/>
  <c r="AB558" i="12"/>
  <c r="AA558" i="12"/>
  <c r="Z558" i="12"/>
  <c r="Y558" i="12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Z557" i="12"/>
  <c r="AZ504" i="12" s="1"/>
  <c r="AY557" i="12"/>
  <c r="AX557" i="12"/>
  <c r="AW557" i="12"/>
  <c r="AV557" i="12"/>
  <c r="AU557" i="12"/>
  <c r="AT557" i="12"/>
  <c r="AS557" i="12"/>
  <c r="AR557" i="12"/>
  <c r="AQ557" i="12"/>
  <c r="AP557" i="12"/>
  <c r="AD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I557" i="12"/>
  <c r="H557" i="12"/>
  <c r="G557" i="12"/>
  <c r="G504" i="12" s="1"/>
  <c r="F557" i="12"/>
  <c r="E557" i="12"/>
  <c r="D557" i="12"/>
  <c r="AZ556" i="12"/>
  <c r="AY556" i="12"/>
  <c r="AX556" i="12"/>
  <c r="AW556" i="12"/>
  <c r="AV556" i="12"/>
  <c r="AU556" i="12"/>
  <c r="AT556" i="12"/>
  <c r="AS556" i="12"/>
  <c r="AR556" i="12"/>
  <c r="AQ556" i="12"/>
  <c r="AP556" i="12"/>
  <c r="AD556" i="12"/>
  <c r="AB556" i="12"/>
  <c r="AB503" i="12" s="1"/>
  <c r="AA556" i="12"/>
  <c r="Z556" i="12"/>
  <c r="Y556" i="12"/>
  <c r="X556" i="12"/>
  <c r="W556" i="12"/>
  <c r="V556" i="12"/>
  <c r="U556" i="12"/>
  <c r="T556" i="12"/>
  <c r="T503" i="12" s="1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D503" i="12" s="1"/>
  <c r="AZ555" i="12"/>
  <c r="AY555" i="12"/>
  <c r="AX555" i="12"/>
  <c r="AW555" i="12"/>
  <c r="AV555" i="12"/>
  <c r="AU555" i="12"/>
  <c r="AT555" i="12"/>
  <c r="AS555" i="12"/>
  <c r="AR555" i="12"/>
  <c r="AQ555" i="12"/>
  <c r="AP555" i="12"/>
  <c r="AD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Q502" i="12" s="1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Z554" i="12"/>
  <c r="AY554" i="12"/>
  <c r="AX554" i="12"/>
  <c r="AW554" i="12"/>
  <c r="AV554" i="12"/>
  <c r="AU554" i="12"/>
  <c r="AT554" i="12"/>
  <c r="AS554" i="12"/>
  <c r="AR554" i="12"/>
  <c r="AQ554" i="12"/>
  <c r="AP554" i="12"/>
  <c r="AD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Z553" i="12"/>
  <c r="AY553" i="12"/>
  <c r="AX553" i="12"/>
  <c r="AW553" i="12"/>
  <c r="AV553" i="12"/>
  <c r="AU553" i="12"/>
  <c r="AT553" i="12"/>
  <c r="AS553" i="12"/>
  <c r="AR553" i="12"/>
  <c r="AQ553" i="12"/>
  <c r="AP553" i="12"/>
  <c r="AD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Z552" i="12"/>
  <c r="AY552" i="12"/>
  <c r="AX552" i="12"/>
  <c r="AW552" i="12"/>
  <c r="AV552" i="12"/>
  <c r="AU552" i="12"/>
  <c r="AT552" i="12"/>
  <c r="AS552" i="12"/>
  <c r="AR552" i="12"/>
  <c r="AQ552" i="12"/>
  <c r="AP552" i="12"/>
  <c r="AD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R499" i="12" s="1"/>
  <c r="Q552" i="12"/>
  <c r="P552" i="12"/>
  <c r="O552" i="12"/>
  <c r="N552" i="12"/>
  <c r="N499" i="12" s="1"/>
  <c r="M552" i="12"/>
  <c r="L552" i="12"/>
  <c r="K552" i="12"/>
  <c r="J552" i="12"/>
  <c r="I552" i="12"/>
  <c r="H552" i="12"/>
  <c r="H499" i="12" s="1"/>
  <c r="G552" i="12"/>
  <c r="F552" i="12"/>
  <c r="F499" i="12" s="1"/>
  <c r="E552" i="12"/>
  <c r="D552" i="12"/>
  <c r="AZ551" i="12"/>
  <c r="AY551" i="12"/>
  <c r="AX551" i="12"/>
  <c r="AX498" i="12" s="1"/>
  <c r="AW551" i="12"/>
  <c r="AV551" i="12"/>
  <c r="AV498" i="12" s="1"/>
  <c r="AU551" i="12"/>
  <c r="AT551" i="12"/>
  <c r="AS551" i="12"/>
  <c r="AR551" i="12"/>
  <c r="AQ551" i="12"/>
  <c r="AQ498" i="12" s="1"/>
  <c r="AP551" i="12"/>
  <c r="AD551" i="12"/>
  <c r="AC551" i="12"/>
  <c r="AB551" i="12"/>
  <c r="AA551" i="12"/>
  <c r="Z551" i="12"/>
  <c r="Y551" i="12"/>
  <c r="X551" i="12"/>
  <c r="X498" i="12" s="1"/>
  <c r="W551" i="12"/>
  <c r="V551" i="12"/>
  <c r="U551" i="12"/>
  <c r="T551" i="12"/>
  <c r="S551" i="12"/>
  <c r="R551" i="12"/>
  <c r="R498" i="12" s="1"/>
  <c r="Q551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AZ550" i="12"/>
  <c r="AY550" i="12"/>
  <c r="AX550" i="12"/>
  <c r="AW550" i="12"/>
  <c r="AV550" i="12"/>
  <c r="AU550" i="12"/>
  <c r="AT550" i="12"/>
  <c r="AS550" i="12"/>
  <c r="AR550" i="12"/>
  <c r="AQ550" i="12"/>
  <c r="AP550" i="12"/>
  <c r="AP497" i="12" s="1"/>
  <c r="AD550" i="12"/>
  <c r="AC550" i="12"/>
  <c r="AB550" i="12"/>
  <c r="AA550" i="12"/>
  <c r="Z550" i="12"/>
  <c r="Y550" i="12"/>
  <c r="X550" i="12"/>
  <c r="X497" i="12" s="1"/>
  <c r="W550" i="12"/>
  <c r="V550" i="12"/>
  <c r="U550" i="12"/>
  <c r="T550" i="12"/>
  <c r="S550" i="12"/>
  <c r="S497" i="12" s="1"/>
  <c r="R550" i="12"/>
  <c r="Q550" i="12"/>
  <c r="P550" i="12"/>
  <c r="P497" i="12" s="1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AZ549" i="12"/>
  <c r="AY549" i="12"/>
  <c r="AY496" i="12" s="1"/>
  <c r="AX549" i="12"/>
  <c r="AW549" i="12"/>
  <c r="AV549" i="12"/>
  <c r="AU549" i="12"/>
  <c r="AT549" i="12"/>
  <c r="AS549" i="12"/>
  <c r="AR549" i="12"/>
  <c r="AQ549" i="12"/>
  <c r="AQ496" i="12" s="1"/>
  <c r="AP549" i="12"/>
  <c r="AD549" i="12"/>
  <c r="AC549" i="12"/>
  <c r="AB549" i="12"/>
  <c r="AA549" i="12"/>
  <c r="AA496" i="12" s="1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N496" i="12" s="1"/>
  <c r="M549" i="12"/>
  <c r="L549" i="12"/>
  <c r="K549" i="12"/>
  <c r="J549" i="12"/>
  <c r="I549" i="12"/>
  <c r="H549" i="12"/>
  <c r="G549" i="12"/>
  <c r="F549" i="12"/>
  <c r="E549" i="12"/>
  <c r="D549" i="12"/>
  <c r="AZ548" i="12"/>
  <c r="AY548" i="12"/>
  <c r="AY495" i="12" s="1"/>
  <c r="AX548" i="12"/>
  <c r="AW548" i="12"/>
  <c r="AW495" i="12" s="1"/>
  <c r="AV548" i="12"/>
  <c r="AU548" i="12"/>
  <c r="AT548" i="12"/>
  <c r="AS548" i="12"/>
  <c r="AS495" i="12" s="1"/>
  <c r="AR548" i="12"/>
  <c r="AQ548" i="12"/>
  <c r="AQ495" i="12" s="1"/>
  <c r="AP548" i="12"/>
  <c r="AD548" i="12"/>
  <c r="AC548" i="12"/>
  <c r="AB548" i="12"/>
  <c r="AA548" i="12"/>
  <c r="Z548" i="12"/>
  <c r="Y548" i="12"/>
  <c r="Y495" i="12" s="1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Z547" i="12"/>
  <c r="AY547" i="12"/>
  <c r="AX547" i="12"/>
  <c r="AW547" i="12"/>
  <c r="AV547" i="12"/>
  <c r="AU547" i="12"/>
  <c r="AT547" i="12"/>
  <c r="AS547" i="12"/>
  <c r="AR547" i="12"/>
  <c r="AQ547" i="12"/>
  <c r="AP547" i="12"/>
  <c r="AD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Z546" i="12"/>
  <c r="AY546" i="12"/>
  <c r="AX546" i="12"/>
  <c r="AW546" i="12"/>
  <c r="AV546" i="12"/>
  <c r="AU546" i="12"/>
  <c r="AT546" i="12"/>
  <c r="AS546" i="12"/>
  <c r="AR546" i="12"/>
  <c r="AQ546" i="12"/>
  <c r="AP546" i="12"/>
  <c r="AD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Z545" i="12"/>
  <c r="AZ492" i="12" s="1"/>
  <c r="AY545" i="12"/>
  <c r="AY492" i="12" s="1"/>
  <c r="AX545" i="12"/>
  <c r="AW545" i="12"/>
  <c r="AV545" i="12"/>
  <c r="AU545" i="12"/>
  <c r="AT545" i="12"/>
  <c r="AS545" i="12"/>
  <c r="AR545" i="12"/>
  <c r="AR492" i="12" s="1"/>
  <c r="AQ545" i="12"/>
  <c r="AP545" i="12"/>
  <c r="AD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Z544" i="12"/>
  <c r="AY544" i="12"/>
  <c r="AX544" i="12"/>
  <c r="AW544" i="12"/>
  <c r="AV544" i="12"/>
  <c r="AU544" i="12"/>
  <c r="AT544" i="12"/>
  <c r="AS544" i="12"/>
  <c r="AR544" i="12"/>
  <c r="AQ544" i="12"/>
  <c r="AP544" i="12"/>
  <c r="AD544" i="12"/>
  <c r="AC544" i="12"/>
  <c r="AB544" i="12"/>
  <c r="AA544" i="12"/>
  <c r="Z544" i="12"/>
  <c r="Y544" i="12"/>
  <c r="X544" i="12"/>
  <c r="X491" i="12" s="1"/>
  <c r="W544" i="12"/>
  <c r="V544" i="12"/>
  <c r="U544" i="12"/>
  <c r="T544" i="12"/>
  <c r="S544" i="12"/>
  <c r="R544" i="12"/>
  <c r="Q544" i="12"/>
  <c r="P544" i="12"/>
  <c r="O544" i="12"/>
  <c r="O491" i="12" s="1"/>
  <c r="N544" i="12"/>
  <c r="M544" i="12"/>
  <c r="L544" i="12"/>
  <c r="K544" i="12"/>
  <c r="J544" i="12"/>
  <c r="I544" i="12"/>
  <c r="I491" i="12" s="1"/>
  <c r="H544" i="12"/>
  <c r="G544" i="12"/>
  <c r="F544" i="12"/>
  <c r="E544" i="12"/>
  <c r="D544" i="12"/>
  <c r="AZ543" i="12"/>
  <c r="AY543" i="12"/>
  <c r="AX543" i="12"/>
  <c r="AW543" i="12"/>
  <c r="AV543" i="12"/>
  <c r="AU543" i="12"/>
  <c r="AT543" i="12"/>
  <c r="AS543" i="12"/>
  <c r="AR543" i="12"/>
  <c r="AQ543" i="12"/>
  <c r="AP543" i="12"/>
  <c r="AD543" i="12"/>
  <c r="AC543" i="12"/>
  <c r="AB543" i="12"/>
  <c r="AA543" i="12"/>
  <c r="Z543" i="12"/>
  <c r="Y543" i="12"/>
  <c r="X543" i="12"/>
  <c r="W543" i="12"/>
  <c r="W490" i="12" s="1"/>
  <c r="V543" i="12"/>
  <c r="U543" i="12"/>
  <c r="T543" i="12"/>
  <c r="T490" i="12" s="1"/>
  <c r="S543" i="12"/>
  <c r="R543" i="12"/>
  <c r="Q543" i="12"/>
  <c r="P543" i="12"/>
  <c r="P490" i="12" s="1"/>
  <c r="O543" i="12"/>
  <c r="N543" i="12"/>
  <c r="M543" i="12"/>
  <c r="L543" i="12"/>
  <c r="L490" i="12" s="1"/>
  <c r="K543" i="12"/>
  <c r="J543" i="12"/>
  <c r="I543" i="12"/>
  <c r="H543" i="12"/>
  <c r="G543" i="12"/>
  <c r="F543" i="12"/>
  <c r="E543" i="12"/>
  <c r="D543" i="12"/>
  <c r="AZ542" i="12"/>
  <c r="AZ489" i="12" s="1"/>
  <c r="AY542" i="12"/>
  <c r="AY489" i="12" s="1"/>
  <c r="AX542" i="12"/>
  <c r="AW542" i="12"/>
  <c r="AV542" i="12"/>
  <c r="AU542" i="12"/>
  <c r="AU489" i="12" s="1"/>
  <c r="AT542" i="12"/>
  <c r="AS542" i="12"/>
  <c r="AR542" i="12"/>
  <c r="AQ542" i="12"/>
  <c r="AP542" i="12"/>
  <c r="AD542" i="12"/>
  <c r="AC542" i="12"/>
  <c r="AB542" i="12"/>
  <c r="AA542" i="12"/>
  <c r="Z542" i="12"/>
  <c r="Y542" i="12"/>
  <c r="Y489" i="12" s="1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J489" i="12" s="1"/>
  <c r="I542" i="12"/>
  <c r="H542" i="12"/>
  <c r="G542" i="12"/>
  <c r="F542" i="12"/>
  <c r="E542" i="12"/>
  <c r="D542" i="12"/>
  <c r="AZ541" i="12"/>
  <c r="AY541" i="12"/>
  <c r="AX541" i="12"/>
  <c r="AW541" i="12"/>
  <c r="AW488" i="12" s="1"/>
  <c r="AV541" i="12"/>
  <c r="AU541" i="12"/>
  <c r="AT541" i="12"/>
  <c r="AS541" i="12"/>
  <c r="AR541" i="12"/>
  <c r="AQ541" i="12"/>
  <c r="AP541" i="12"/>
  <c r="AD541" i="12"/>
  <c r="AC541" i="12"/>
  <c r="AB541" i="12"/>
  <c r="AB488" i="12" s="1"/>
  <c r="AA541" i="12"/>
  <c r="Z541" i="12"/>
  <c r="Y541" i="12"/>
  <c r="X541" i="12"/>
  <c r="X488" i="12" s="1"/>
  <c r="W541" i="12"/>
  <c r="V541" i="12"/>
  <c r="U541" i="12"/>
  <c r="T541" i="12"/>
  <c r="S541" i="12"/>
  <c r="R541" i="12"/>
  <c r="Q541" i="12"/>
  <c r="P541" i="12"/>
  <c r="P488" i="12" s="1"/>
  <c r="O541" i="12"/>
  <c r="N541" i="12"/>
  <c r="M541" i="12"/>
  <c r="M488" i="12" s="1"/>
  <c r="L541" i="12"/>
  <c r="L488" i="12" s="1"/>
  <c r="K541" i="12"/>
  <c r="J541" i="12"/>
  <c r="I541" i="12"/>
  <c r="H541" i="12"/>
  <c r="G541" i="12"/>
  <c r="F541" i="12"/>
  <c r="E541" i="12"/>
  <c r="D541" i="12"/>
  <c r="D488" i="12" s="1"/>
  <c r="AZ540" i="12"/>
  <c r="AY540" i="12"/>
  <c r="AX540" i="12"/>
  <c r="AX487" i="12" s="1"/>
  <c r="AW540" i="12"/>
  <c r="AV540" i="12"/>
  <c r="AU540" i="12"/>
  <c r="AU487" i="12" s="1"/>
  <c r="AT540" i="12"/>
  <c r="AS540" i="12"/>
  <c r="AR540" i="12"/>
  <c r="AQ540" i="12"/>
  <c r="AP540" i="12"/>
  <c r="AD540" i="12"/>
  <c r="AD487" i="12" s="1"/>
  <c r="AC540" i="12"/>
  <c r="AB540" i="12"/>
  <c r="AA540" i="12"/>
  <c r="Z540" i="12"/>
  <c r="Y540" i="12"/>
  <c r="X540" i="12"/>
  <c r="W540" i="12"/>
  <c r="W487" i="12" s="1"/>
  <c r="V540" i="12"/>
  <c r="U540" i="12"/>
  <c r="T540" i="12"/>
  <c r="T487" i="12" s="1"/>
  <c r="S540" i="12"/>
  <c r="R540" i="12"/>
  <c r="Q540" i="12"/>
  <c r="P540" i="12"/>
  <c r="O540" i="12"/>
  <c r="N540" i="12"/>
  <c r="M540" i="12"/>
  <c r="L540" i="12"/>
  <c r="L487" i="12" s="1"/>
  <c r="K540" i="12"/>
  <c r="J540" i="12"/>
  <c r="I540" i="12"/>
  <c r="H540" i="12"/>
  <c r="G540" i="12"/>
  <c r="F540" i="12"/>
  <c r="E540" i="12"/>
  <c r="D540" i="12"/>
  <c r="AZ539" i="12"/>
  <c r="AY539" i="12"/>
  <c r="AX539" i="12"/>
  <c r="AW539" i="12"/>
  <c r="AW486" i="12" s="1"/>
  <c r="AV539" i="12"/>
  <c r="AU539" i="12"/>
  <c r="AT539" i="12"/>
  <c r="AS539" i="12"/>
  <c r="AR539" i="12"/>
  <c r="AQ539" i="12"/>
  <c r="AP539" i="12"/>
  <c r="AD539" i="12"/>
  <c r="AC539" i="12"/>
  <c r="AB539" i="12"/>
  <c r="AB486" i="12" s="1"/>
  <c r="AA539" i="12"/>
  <c r="Z539" i="12"/>
  <c r="Y539" i="12"/>
  <c r="X539" i="12"/>
  <c r="W539" i="12"/>
  <c r="V539" i="12"/>
  <c r="V486" i="12" s="1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G486" i="12" s="1"/>
  <c r="F539" i="12"/>
  <c r="E539" i="12"/>
  <c r="D539" i="12"/>
  <c r="AZ538" i="12"/>
  <c r="AY538" i="12"/>
  <c r="AX538" i="12"/>
  <c r="AX485" i="12" s="1"/>
  <c r="AW538" i="12"/>
  <c r="AV538" i="12"/>
  <c r="AU538" i="12"/>
  <c r="AT538" i="12"/>
  <c r="AS538" i="12"/>
  <c r="AR538" i="12"/>
  <c r="AQ538" i="12"/>
  <c r="AP538" i="12"/>
  <c r="AD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Z537" i="12"/>
  <c r="AZ484" i="12" s="1"/>
  <c r="AY537" i="12"/>
  <c r="AX537" i="12"/>
  <c r="AW537" i="12"/>
  <c r="AV537" i="12"/>
  <c r="AU537" i="12"/>
  <c r="AT537" i="12"/>
  <c r="AS537" i="12"/>
  <c r="AR537" i="12"/>
  <c r="AQ537" i="12"/>
  <c r="AP537" i="12"/>
  <c r="AD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O484" i="12" s="1"/>
  <c r="N537" i="12"/>
  <c r="M537" i="12"/>
  <c r="L537" i="12"/>
  <c r="K537" i="12"/>
  <c r="K484" i="12" s="1"/>
  <c r="J537" i="12"/>
  <c r="I537" i="12"/>
  <c r="H537" i="12"/>
  <c r="G537" i="12"/>
  <c r="G484" i="12" s="1"/>
  <c r="F537" i="12"/>
  <c r="E537" i="12"/>
  <c r="D537" i="12"/>
  <c r="AZ418" i="12"/>
  <c r="AY418" i="12"/>
  <c r="AX418" i="12"/>
  <c r="AX475" i="12" s="1"/>
  <c r="AW418" i="12"/>
  <c r="AV418" i="12"/>
  <c r="AU418" i="12"/>
  <c r="AU476" i="12" s="1"/>
  <c r="AT418" i="12"/>
  <c r="AT476" i="12" s="1"/>
  <c r="AS418" i="12"/>
  <c r="AS476" i="12" s="1"/>
  <c r="AR418" i="12"/>
  <c r="AQ418" i="12"/>
  <c r="AQ476" i="12" s="1"/>
  <c r="AP418" i="12"/>
  <c r="AP475" i="12" s="1"/>
  <c r="AD418" i="12"/>
  <c r="AC418" i="12"/>
  <c r="AB418" i="12"/>
  <c r="AB475" i="12" s="1"/>
  <c r="AA418" i="12"/>
  <c r="AA475" i="12" s="1"/>
  <c r="Z418" i="12"/>
  <c r="Y418" i="12"/>
  <c r="X418" i="12"/>
  <c r="W418" i="12"/>
  <c r="V418" i="12"/>
  <c r="U418" i="12"/>
  <c r="T418" i="12"/>
  <c r="T475" i="12" s="1"/>
  <c r="S418" i="12"/>
  <c r="S476" i="12" s="1"/>
  <c r="R418" i="12"/>
  <c r="Q418" i="12"/>
  <c r="P418" i="12"/>
  <c r="O418" i="12"/>
  <c r="O475" i="12" s="1"/>
  <c r="N418" i="12"/>
  <c r="M418" i="12"/>
  <c r="M476" i="12" s="1"/>
  <c r="L418" i="12"/>
  <c r="L476" i="12" s="1"/>
  <c r="K418" i="12"/>
  <c r="J418" i="12"/>
  <c r="I418" i="12"/>
  <c r="I476" i="12" s="1"/>
  <c r="H418" i="12"/>
  <c r="G418" i="12"/>
  <c r="G476" i="12" s="1"/>
  <c r="F418" i="12"/>
  <c r="E418" i="12"/>
  <c r="E476" i="12" s="1"/>
  <c r="D418" i="12"/>
  <c r="AZ417" i="12"/>
  <c r="AY417" i="12"/>
  <c r="AX417" i="12"/>
  <c r="AW417" i="12"/>
  <c r="AW475" i="12" s="1"/>
  <c r="AV417" i="12"/>
  <c r="AV474" i="12" s="1"/>
  <c r="AU417" i="12"/>
  <c r="AT417" i="12"/>
  <c r="AS417" i="12"/>
  <c r="AR417" i="12"/>
  <c r="AR474" i="12" s="1"/>
  <c r="AQ417" i="12"/>
  <c r="AP417" i="12"/>
  <c r="AD417" i="12"/>
  <c r="AC417" i="12"/>
  <c r="AB417" i="12"/>
  <c r="AA417" i="12"/>
  <c r="Z417" i="12"/>
  <c r="Y417" i="12"/>
  <c r="X417" i="12"/>
  <c r="W417" i="12"/>
  <c r="V417" i="12"/>
  <c r="U417" i="12"/>
  <c r="U475" i="12" s="1"/>
  <c r="T417" i="12"/>
  <c r="S417" i="12"/>
  <c r="R417" i="12"/>
  <c r="Q417" i="12"/>
  <c r="P417" i="12"/>
  <c r="O417" i="12"/>
  <c r="N417" i="12"/>
  <c r="M417" i="12"/>
  <c r="M475" i="12" s="1"/>
  <c r="L417" i="12"/>
  <c r="K417" i="12"/>
  <c r="J417" i="12"/>
  <c r="I417" i="12"/>
  <c r="I475" i="12" s="1"/>
  <c r="H417" i="12"/>
  <c r="G417" i="12"/>
  <c r="F417" i="12"/>
  <c r="E417" i="12"/>
  <c r="E475" i="12" s="1"/>
  <c r="D417" i="12"/>
  <c r="AZ416" i="12"/>
  <c r="AY416" i="12"/>
  <c r="AX416" i="12"/>
  <c r="AX474" i="12" s="1"/>
  <c r="AW416" i="12"/>
  <c r="AV416" i="12"/>
  <c r="AU416" i="12"/>
  <c r="AT416" i="12"/>
  <c r="AT474" i="12" s="1"/>
  <c r="AS416" i="12"/>
  <c r="AR416" i="12"/>
  <c r="AQ416" i="12"/>
  <c r="AP416" i="12"/>
  <c r="AP473" i="12" s="1"/>
  <c r="AD416" i="12"/>
  <c r="AC416" i="12"/>
  <c r="AB416" i="12"/>
  <c r="AA416" i="12"/>
  <c r="AA473" i="12" s="1"/>
  <c r="Z416" i="12"/>
  <c r="Y416" i="12"/>
  <c r="X416" i="12"/>
  <c r="W416" i="12"/>
  <c r="W474" i="12" s="1"/>
  <c r="V416" i="12"/>
  <c r="U416" i="12"/>
  <c r="T416" i="12"/>
  <c r="T473" i="12" s="1"/>
  <c r="S416" i="12"/>
  <c r="S474" i="12" s="1"/>
  <c r="R416" i="12"/>
  <c r="Q416" i="12"/>
  <c r="P416" i="12"/>
  <c r="O416" i="12"/>
  <c r="O474" i="12" s="1"/>
  <c r="N416" i="12"/>
  <c r="M416" i="12"/>
  <c r="L416" i="12"/>
  <c r="L474" i="12" s="1"/>
  <c r="K416" i="12"/>
  <c r="K474" i="12" s="1"/>
  <c r="J416" i="12"/>
  <c r="I416" i="12"/>
  <c r="H416" i="12"/>
  <c r="G416" i="12"/>
  <c r="F416" i="12"/>
  <c r="E416" i="12"/>
  <c r="D416" i="12"/>
  <c r="D474" i="12"/>
  <c r="AZ415" i="12"/>
  <c r="AY415" i="12"/>
  <c r="AX415" i="12"/>
  <c r="AX472" i="12" s="1"/>
  <c r="AW415" i="12"/>
  <c r="AV415" i="12"/>
  <c r="AU415" i="12"/>
  <c r="AT415" i="12"/>
  <c r="AS415" i="12"/>
  <c r="AR415" i="12"/>
  <c r="AQ415" i="12"/>
  <c r="AP415" i="12"/>
  <c r="AD415" i="12"/>
  <c r="AD472" i="12" s="1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J472" i="12" s="1"/>
  <c r="I415" i="12"/>
  <c r="H415" i="12"/>
  <c r="G415" i="12"/>
  <c r="F415" i="12"/>
  <c r="E415" i="12"/>
  <c r="D415" i="12"/>
  <c r="AZ414" i="12"/>
  <c r="AY414" i="12"/>
  <c r="AY472" i="12" s="1"/>
  <c r="AX414" i="12"/>
  <c r="AW414" i="12"/>
  <c r="AV414" i="12"/>
  <c r="AV471" i="12" s="1"/>
  <c r="AU414" i="12"/>
  <c r="AU472" i="12" s="1"/>
  <c r="AT414" i="12"/>
  <c r="AS414" i="12"/>
  <c r="AR414" i="12"/>
  <c r="AQ414" i="12"/>
  <c r="AQ472" i="12" s="1"/>
  <c r="AP414" i="12"/>
  <c r="AD414" i="12"/>
  <c r="AC414" i="12"/>
  <c r="AB414" i="12"/>
  <c r="AA414" i="12"/>
  <c r="Z414" i="12"/>
  <c r="Y414" i="12"/>
  <c r="X414" i="12"/>
  <c r="X472" i="12" s="1"/>
  <c r="W414" i="12"/>
  <c r="V414" i="12"/>
  <c r="U414" i="12"/>
  <c r="T414" i="12"/>
  <c r="S414" i="12"/>
  <c r="R414" i="12"/>
  <c r="Q414" i="12"/>
  <c r="P414" i="12"/>
  <c r="P472" i="12" s="1"/>
  <c r="O414" i="12"/>
  <c r="N414" i="12"/>
  <c r="M414" i="12"/>
  <c r="L414" i="12"/>
  <c r="L471" i="12" s="1"/>
  <c r="K414" i="12"/>
  <c r="J414" i="12"/>
  <c r="I414" i="12"/>
  <c r="H414" i="12"/>
  <c r="H472" i="12" s="1"/>
  <c r="G414" i="12"/>
  <c r="F414" i="12"/>
  <c r="E414" i="12"/>
  <c r="D414" i="12"/>
  <c r="AZ413" i="12"/>
  <c r="AY413" i="12"/>
  <c r="AX413" i="12"/>
  <c r="AW413" i="12"/>
  <c r="AV413" i="12"/>
  <c r="AU413" i="12"/>
  <c r="AT413" i="12"/>
  <c r="AS413" i="12"/>
  <c r="AR413" i="12"/>
  <c r="AQ413" i="12"/>
  <c r="AP413" i="12"/>
  <c r="AD413" i="12"/>
  <c r="AC413" i="12"/>
  <c r="AB413" i="12"/>
  <c r="AA413" i="12"/>
  <c r="Z413" i="12"/>
  <c r="Z471" i="12" s="1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J471" i="12" s="1"/>
  <c r="I413" i="12"/>
  <c r="H413" i="12"/>
  <c r="G413" i="12"/>
  <c r="F413" i="12"/>
  <c r="F470" i="12" s="1"/>
  <c r="E413" i="12"/>
  <c r="D413" i="12"/>
  <c r="AZ412" i="12"/>
  <c r="AY412" i="12"/>
  <c r="AX412" i="12"/>
  <c r="AW412" i="12"/>
  <c r="AV412" i="12"/>
  <c r="AU412" i="12"/>
  <c r="AU470" i="12" s="1"/>
  <c r="AT412" i="12"/>
  <c r="AS412" i="12"/>
  <c r="AR412" i="12"/>
  <c r="AQ412" i="12"/>
  <c r="AP412" i="12"/>
  <c r="AD412" i="12"/>
  <c r="AC412" i="12"/>
  <c r="AB412" i="12"/>
  <c r="AA412" i="12"/>
  <c r="Z412" i="12"/>
  <c r="Y412" i="12"/>
  <c r="X412" i="12"/>
  <c r="W412" i="12"/>
  <c r="V412" i="12"/>
  <c r="U412" i="12"/>
  <c r="U470" i="12" s="1"/>
  <c r="T412" i="12"/>
  <c r="S412" i="12"/>
  <c r="R412" i="12"/>
  <c r="Q412" i="12"/>
  <c r="P412" i="12"/>
  <c r="P470" i="12" s="1"/>
  <c r="O412" i="12"/>
  <c r="N412" i="12"/>
  <c r="M412" i="12"/>
  <c r="M470" i="12" s="1"/>
  <c r="L412" i="12"/>
  <c r="L470" i="12" s="1"/>
  <c r="K412" i="12"/>
  <c r="J412" i="12"/>
  <c r="I412" i="12"/>
  <c r="I469" i="12" s="1"/>
  <c r="H412" i="12"/>
  <c r="H470" i="12" s="1"/>
  <c r="G412" i="12"/>
  <c r="F412" i="12"/>
  <c r="E412" i="12"/>
  <c r="E470" i="12" s="1"/>
  <c r="D412" i="12"/>
  <c r="D469" i="12" s="1"/>
  <c r="AZ411" i="12"/>
  <c r="AY411" i="12"/>
  <c r="AX411" i="12"/>
  <c r="AX468" i="12" s="1"/>
  <c r="AW411" i="12"/>
  <c r="AV411" i="12"/>
  <c r="AU411" i="12"/>
  <c r="AT411" i="12"/>
  <c r="AT469" i="12" s="1"/>
  <c r="AS411" i="12"/>
  <c r="AR411" i="12"/>
  <c r="AQ411" i="12"/>
  <c r="AP411" i="12"/>
  <c r="AD411" i="12"/>
  <c r="AC411" i="12"/>
  <c r="AB411" i="12"/>
  <c r="AA411" i="12"/>
  <c r="Z411" i="12"/>
  <c r="Y411" i="12"/>
  <c r="X411" i="12"/>
  <c r="W411" i="12"/>
  <c r="V411" i="12"/>
  <c r="V468" i="12" s="1"/>
  <c r="U411" i="12"/>
  <c r="T411" i="12"/>
  <c r="S411" i="12"/>
  <c r="S469" i="12" s="1"/>
  <c r="R411" i="12"/>
  <c r="Q411" i="12"/>
  <c r="P411" i="12"/>
  <c r="O411" i="12"/>
  <c r="N411" i="12"/>
  <c r="N468" i="12" s="1"/>
  <c r="M411" i="12"/>
  <c r="L411" i="12"/>
  <c r="K411" i="12"/>
  <c r="J411" i="12"/>
  <c r="J469" i="12" s="1"/>
  <c r="I411" i="12"/>
  <c r="H411" i="12"/>
  <c r="G411" i="12"/>
  <c r="F411" i="12"/>
  <c r="F468" i="12" s="1"/>
  <c r="E411" i="12"/>
  <c r="D411" i="12"/>
  <c r="AZ410" i="12"/>
  <c r="AY410" i="12"/>
  <c r="AX410" i="12"/>
  <c r="AW410" i="12"/>
  <c r="AV410" i="12"/>
  <c r="AU410" i="12"/>
  <c r="AT410" i="12"/>
  <c r="AS410" i="12"/>
  <c r="AR410" i="12"/>
  <c r="AQ410" i="12"/>
  <c r="AP410" i="12"/>
  <c r="AD410" i="12"/>
  <c r="AC410" i="12"/>
  <c r="AB410" i="12"/>
  <c r="AA410" i="12"/>
  <c r="Z410" i="12"/>
  <c r="Y410" i="12"/>
  <c r="X410" i="12"/>
  <c r="X468" i="12" s="1"/>
  <c r="W410" i="12"/>
  <c r="V410" i="12"/>
  <c r="U410" i="12"/>
  <c r="T410" i="12"/>
  <c r="S410" i="12"/>
  <c r="R410" i="12"/>
  <c r="Q410" i="12"/>
  <c r="Q468" i="12" s="1"/>
  <c r="P410" i="12"/>
  <c r="P468" i="12" s="1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Z409" i="12"/>
  <c r="AY409" i="12"/>
  <c r="AY467" i="12" s="1"/>
  <c r="AX409" i="12"/>
  <c r="AX467" i="12" s="1"/>
  <c r="AW409" i="12"/>
  <c r="AV409" i="12"/>
  <c r="AU409" i="12"/>
  <c r="AU467" i="12" s="1"/>
  <c r="AT409" i="12"/>
  <c r="AS409" i="12"/>
  <c r="AR409" i="12"/>
  <c r="AR467" i="12" s="1"/>
  <c r="AQ409" i="12"/>
  <c r="AQ467" i="12" s="1"/>
  <c r="AP409" i="12"/>
  <c r="AD409" i="12"/>
  <c r="AC409" i="12"/>
  <c r="AB409" i="12"/>
  <c r="AA409" i="12"/>
  <c r="Z409" i="12"/>
  <c r="Y409" i="12"/>
  <c r="X409" i="12"/>
  <c r="X467" i="12" s="1"/>
  <c r="W409" i="12"/>
  <c r="V409" i="12"/>
  <c r="U409" i="12"/>
  <c r="T409" i="12"/>
  <c r="T467" i="12" s="1"/>
  <c r="S409" i="12"/>
  <c r="R409" i="12"/>
  <c r="R467" i="12" s="1"/>
  <c r="Q409" i="12"/>
  <c r="P409" i="12"/>
  <c r="P467" i="12" s="1"/>
  <c r="O409" i="12"/>
  <c r="N409" i="12"/>
  <c r="M409" i="12"/>
  <c r="L409" i="12"/>
  <c r="L467" i="12" s="1"/>
  <c r="K409" i="12"/>
  <c r="J409" i="12"/>
  <c r="I409" i="12"/>
  <c r="H409" i="12"/>
  <c r="H466" i="12" s="1"/>
  <c r="G409" i="12"/>
  <c r="F409" i="12"/>
  <c r="E409" i="12"/>
  <c r="D409" i="12"/>
  <c r="AZ408" i="12"/>
  <c r="AY408" i="12"/>
  <c r="AX408" i="12"/>
  <c r="AX466" i="12" s="1"/>
  <c r="AW408" i="12"/>
  <c r="AV408" i="12"/>
  <c r="AV466" i="12" s="1"/>
  <c r="AU408" i="12"/>
  <c r="AT408" i="12"/>
  <c r="AS408" i="12"/>
  <c r="AR408" i="12"/>
  <c r="AQ408" i="12"/>
  <c r="AP408" i="12"/>
  <c r="AD408" i="12"/>
  <c r="AC408" i="12"/>
  <c r="AC466" i="12" s="1"/>
  <c r="AB408" i="12"/>
  <c r="AA408" i="12"/>
  <c r="Z408" i="12"/>
  <c r="Y408" i="12"/>
  <c r="Y466" i="12" s="1"/>
  <c r="X408" i="12"/>
  <c r="W408" i="12"/>
  <c r="V408" i="12"/>
  <c r="U408" i="12"/>
  <c r="T408" i="12"/>
  <c r="S408" i="12"/>
  <c r="R408" i="12"/>
  <c r="Q408" i="12"/>
  <c r="Q466" i="12" s="1"/>
  <c r="P408" i="12"/>
  <c r="O408" i="12"/>
  <c r="N408" i="12"/>
  <c r="M408" i="12"/>
  <c r="M466" i="12" s="1"/>
  <c r="L408" i="12"/>
  <c r="K408" i="12"/>
  <c r="J408" i="12"/>
  <c r="I408" i="12"/>
  <c r="I466" i="12" s="1"/>
  <c r="H408" i="12"/>
  <c r="G408" i="12"/>
  <c r="F408" i="12"/>
  <c r="F465" i="12" s="1"/>
  <c r="E408" i="12"/>
  <c r="D408" i="12"/>
  <c r="C33" i="33" s="1"/>
  <c r="AZ407" i="12"/>
  <c r="AY407" i="12"/>
  <c r="AX407" i="12"/>
  <c r="AW407" i="12"/>
  <c r="AV407" i="12"/>
  <c r="AU407" i="12"/>
  <c r="AT407" i="12"/>
  <c r="AS407" i="12"/>
  <c r="AR407" i="12"/>
  <c r="AQ407" i="12"/>
  <c r="AP407" i="12"/>
  <c r="AD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C32" i="33" s="1"/>
  <c r="AZ406" i="12"/>
  <c r="AY406" i="12"/>
  <c r="AX406" i="12"/>
  <c r="AW406" i="12"/>
  <c r="AV406" i="12"/>
  <c r="AU406" i="12"/>
  <c r="AT406" i="12"/>
  <c r="AS406" i="12"/>
  <c r="AR406" i="12"/>
  <c r="AQ406" i="12"/>
  <c r="AP406" i="12"/>
  <c r="AD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R464" i="12" s="1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Z405" i="12"/>
  <c r="AY405" i="12"/>
  <c r="AX405" i="12"/>
  <c r="AW405" i="12"/>
  <c r="AV405" i="12"/>
  <c r="AU405" i="12"/>
  <c r="AT405" i="12"/>
  <c r="AS405" i="12"/>
  <c r="AR405" i="12"/>
  <c r="AQ405" i="12"/>
  <c r="AP405" i="12"/>
  <c r="AD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Z404" i="12"/>
  <c r="AY404" i="12"/>
  <c r="AX404" i="12"/>
  <c r="AW404" i="12"/>
  <c r="AV404" i="12"/>
  <c r="AU404" i="12"/>
  <c r="AT404" i="12"/>
  <c r="AS404" i="12"/>
  <c r="AR404" i="12"/>
  <c r="AQ404" i="12"/>
  <c r="AP404" i="12"/>
  <c r="AD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Z403" i="12"/>
  <c r="AY403" i="12"/>
  <c r="AX403" i="12"/>
  <c r="AW403" i="12"/>
  <c r="AV403" i="12"/>
  <c r="AU403" i="12"/>
  <c r="AT403" i="12"/>
  <c r="AS403" i="12"/>
  <c r="AR403" i="12"/>
  <c r="AQ403" i="12"/>
  <c r="AP403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Z402" i="12"/>
  <c r="AY402" i="12"/>
  <c r="AX402" i="12"/>
  <c r="AW402" i="12"/>
  <c r="AV402" i="12"/>
  <c r="AU402" i="12"/>
  <c r="AT402" i="12"/>
  <c r="AS402" i="12"/>
  <c r="AR402" i="12"/>
  <c r="AQ402" i="12"/>
  <c r="AP402" i="12"/>
  <c r="AD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C27" i="33" s="1"/>
  <c r="AZ401" i="12"/>
  <c r="AY401" i="12"/>
  <c r="AX401" i="12"/>
  <c r="AW401" i="12"/>
  <c r="AV401" i="12"/>
  <c r="AU401" i="12"/>
  <c r="AT401" i="12"/>
  <c r="AS401" i="12"/>
  <c r="AR401" i="12"/>
  <c r="AQ401" i="12"/>
  <c r="AP401" i="12"/>
  <c r="AD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P459" i="12" s="1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C26" i="33" s="1"/>
  <c r="AZ400" i="12"/>
  <c r="AY400" i="12"/>
  <c r="AX400" i="12"/>
  <c r="AW400" i="12"/>
  <c r="AV400" i="12"/>
  <c r="AU400" i="12"/>
  <c r="AT400" i="12"/>
  <c r="AS400" i="12"/>
  <c r="AR400" i="12"/>
  <c r="AQ400" i="12"/>
  <c r="AP400" i="12"/>
  <c r="AD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C25" i="33" s="1"/>
  <c r="AZ399" i="12"/>
  <c r="AY399" i="12"/>
  <c r="AX399" i="12"/>
  <c r="AW399" i="12"/>
  <c r="AV399" i="12"/>
  <c r="AU399" i="12"/>
  <c r="AT399" i="12"/>
  <c r="AS399" i="12"/>
  <c r="AR399" i="12"/>
  <c r="AQ399" i="12"/>
  <c r="AP399" i="12"/>
  <c r="AD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24" i="33" s="1"/>
  <c r="AZ398" i="12"/>
  <c r="AY398" i="12"/>
  <c r="AX398" i="12"/>
  <c r="AW398" i="12"/>
  <c r="AV398" i="12"/>
  <c r="AU398" i="12"/>
  <c r="AT398" i="12"/>
  <c r="AS398" i="12"/>
  <c r="AR398" i="12"/>
  <c r="AQ398" i="12"/>
  <c r="AP398" i="12"/>
  <c r="AD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AZ397" i="12"/>
  <c r="AY397" i="12"/>
  <c r="AX397" i="12"/>
  <c r="AW397" i="12"/>
  <c r="AV397" i="12"/>
  <c r="AU397" i="12"/>
  <c r="AT397" i="12"/>
  <c r="AS397" i="12"/>
  <c r="AR397" i="12"/>
  <c r="AQ397" i="12"/>
  <c r="AP397" i="12"/>
  <c r="AD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22" i="33" s="1"/>
  <c r="AZ396" i="12"/>
  <c r="AY396" i="12"/>
  <c r="AX396" i="12"/>
  <c r="AW396" i="12"/>
  <c r="AV396" i="12"/>
  <c r="AU396" i="12"/>
  <c r="AT396" i="12"/>
  <c r="AS396" i="12"/>
  <c r="AR396" i="12"/>
  <c r="AQ396" i="12"/>
  <c r="AP396" i="12"/>
  <c r="AD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1" i="33" s="1"/>
  <c r="AZ395" i="12"/>
  <c r="AY395" i="12"/>
  <c r="AX395" i="12"/>
  <c r="AW395" i="12"/>
  <c r="AV395" i="12"/>
  <c r="AU395" i="12"/>
  <c r="AT395" i="12"/>
  <c r="AS395" i="12"/>
  <c r="AR395" i="12"/>
  <c r="AQ395" i="12"/>
  <c r="AP395" i="12"/>
  <c r="AD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AZ394" i="12"/>
  <c r="AY394" i="12"/>
  <c r="AX394" i="12"/>
  <c r="AW394" i="12"/>
  <c r="AV394" i="12"/>
  <c r="AU394" i="12"/>
  <c r="AT394" i="12"/>
  <c r="AS394" i="12"/>
  <c r="AR394" i="12"/>
  <c r="AQ394" i="12"/>
  <c r="AP394" i="12"/>
  <c r="AD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AZ393" i="12"/>
  <c r="AY393" i="12"/>
  <c r="AX393" i="12"/>
  <c r="AW393" i="12"/>
  <c r="AV393" i="12"/>
  <c r="AU393" i="12"/>
  <c r="AT393" i="12"/>
  <c r="AS393" i="12"/>
  <c r="AR393" i="12"/>
  <c r="AQ393" i="12"/>
  <c r="AP393" i="12"/>
  <c r="AD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AZ392" i="12"/>
  <c r="AY392" i="12"/>
  <c r="AX392" i="12"/>
  <c r="AW392" i="12"/>
  <c r="AV392" i="12"/>
  <c r="AU392" i="12"/>
  <c r="AT392" i="12"/>
  <c r="AS392" i="12"/>
  <c r="AR392" i="12"/>
  <c r="AQ392" i="12"/>
  <c r="AP392" i="12"/>
  <c r="AD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17" i="33" s="1"/>
  <c r="AZ391" i="12"/>
  <c r="AY391" i="12"/>
  <c r="AX391" i="12"/>
  <c r="AW391" i="12"/>
  <c r="AV391" i="12"/>
  <c r="AU391" i="12"/>
  <c r="AT391" i="12"/>
  <c r="AS391" i="12"/>
  <c r="AR391" i="12"/>
  <c r="AQ391" i="12"/>
  <c r="AP391" i="12"/>
  <c r="AD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16" i="33" s="1"/>
  <c r="AZ390" i="12"/>
  <c r="AY390" i="12"/>
  <c r="AX390" i="12"/>
  <c r="AW390" i="12"/>
  <c r="AV390" i="12"/>
  <c r="AU390" i="12"/>
  <c r="AT390" i="12"/>
  <c r="AS390" i="12"/>
  <c r="AR390" i="12"/>
  <c r="AQ390" i="12"/>
  <c r="AP390" i="12"/>
  <c r="AD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AZ389" i="12"/>
  <c r="AY389" i="12"/>
  <c r="AX389" i="12"/>
  <c r="AW389" i="12"/>
  <c r="AV389" i="12"/>
  <c r="AU389" i="12"/>
  <c r="AT389" i="12"/>
  <c r="AS389" i="12"/>
  <c r="AR389" i="12"/>
  <c r="AQ389" i="12"/>
  <c r="AP389" i="12"/>
  <c r="AD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AZ388" i="12"/>
  <c r="AY388" i="12"/>
  <c r="AX388" i="12"/>
  <c r="AW388" i="12"/>
  <c r="AV388" i="12"/>
  <c r="AU388" i="12"/>
  <c r="AT388" i="12"/>
  <c r="AS388" i="12"/>
  <c r="AR388" i="12"/>
  <c r="AQ388" i="12"/>
  <c r="AP388" i="12"/>
  <c r="AD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AZ387" i="12"/>
  <c r="AY387" i="12"/>
  <c r="AX387" i="12"/>
  <c r="AW387" i="12"/>
  <c r="AV387" i="12"/>
  <c r="AU387" i="12"/>
  <c r="AT387" i="12"/>
  <c r="AS387" i="12"/>
  <c r="AR387" i="12"/>
  <c r="AQ387" i="12"/>
  <c r="AP387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12" i="33" s="1"/>
  <c r="AZ386" i="12"/>
  <c r="AY386" i="12"/>
  <c r="AX386" i="12"/>
  <c r="AW386" i="12"/>
  <c r="AV386" i="12"/>
  <c r="AU386" i="12"/>
  <c r="AT386" i="12"/>
  <c r="AS386" i="12"/>
  <c r="AR386" i="12"/>
  <c r="AQ386" i="12"/>
  <c r="AP386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AZ385" i="12"/>
  <c r="AY385" i="12"/>
  <c r="AX385" i="12"/>
  <c r="AW385" i="12"/>
  <c r="AV385" i="12"/>
  <c r="AU385" i="12"/>
  <c r="AT385" i="12"/>
  <c r="AS385" i="12"/>
  <c r="AR385" i="12"/>
  <c r="AQ385" i="12"/>
  <c r="AP385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0" i="33" s="1"/>
  <c r="AZ384" i="12"/>
  <c r="AY384" i="12"/>
  <c r="AX384" i="12"/>
  <c r="AW384" i="12"/>
  <c r="AV384" i="12"/>
  <c r="AU384" i="12"/>
  <c r="AT384" i="12"/>
  <c r="AS384" i="12"/>
  <c r="AR384" i="12"/>
  <c r="AQ384" i="12"/>
  <c r="AP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9" i="33" s="1"/>
  <c r="AZ383" i="12"/>
  <c r="AY383" i="12"/>
  <c r="AX383" i="12"/>
  <c r="AW383" i="12"/>
  <c r="AV383" i="12"/>
  <c r="AU383" i="12"/>
  <c r="AT383" i="12"/>
  <c r="AS383" i="12"/>
  <c r="AR383" i="12"/>
  <c r="AQ383" i="12"/>
  <c r="AP383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Q441" i="12" s="1"/>
  <c r="P383" i="12"/>
  <c r="O383" i="12"/>
  <c r="N383" i="12"/>
  <c r="M383" i="12"/>
  <c r="L383" i="12"/>
  <c r="K383" i="12"/>
  <c r="J383" i="12"/>
  <c r="I383" i="12"/>
  <c r="I440" i="12" s="1"/>
  <c r="H383" i="12"/>
  <c r="G383" i="12"/>
  <c r="F383" i="12"/>
  <c r="E383" i="12"/>
  <c r="D383" i="12"/>
  <c r="AZ382" i="12"/>
  <c r="AY382" i="12"/>
  <c r="AX382" i="12"/>
  <c r="AW382" i="12"/>
  <c r="AV382" i="12"/>
  <c r="AU382" i="12"/>
  <c r="AT382" i="12"/>
  <c r="AS382" i="12"/>
  <c r="AR382" i="12"/>
  <c r="AQ382" i="12"/>
  <c r="AP382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G440" i="12" s="1"/>
  <c r="F382" i="12"/>
  <c r="E382" i="12"/>
  <c r="D382" i="12"/>
  <c r="AZ381" i="12"/>
  <c r="AY381" i="12"/>
  <c r="AX381" i="12"/>
  <c r="AW381" i="12"/>
  <c r="AV381" i="12"/>
  <c r="AU381" i="12"/>
  <c r="AT381" i="12"/>
  <c r="AS381" i="12"/>
  <c r="AR381" i="12"/>
  <c r="AQ381" i="12"/>
  <c r="AP381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6" i="33" s="1"/>
  <c r="AZ380" i="12"/>
  <c r="AY380" i="12"/>
  <c r="AX380" i="12"/>
  <c r="AW380" i="12"/>
  <c r="AV380" i="12"/>
  <c r="AU380" i="12"/>
  <c r="AT380" i="12"/>
  <c r="AS380" i="12"/>
  <c r="AR380" i="12"/>
  <c r="AQ380" i="12"/>
  <c r="AP380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AZ379" i="12"/>
  <c r="AY379" i="12"/>
  <c r="AX379" i="12"/>
  <c r="AW379" i="12"/>
  <c r="AV379" i="12"/>
  <c r="AU379" i="12"/>
  <c r="AT379" i="12"/>
  <c r="AS379" i="12"/>
  <c r="AR379" i="12"/>
  <c r="AQ379" i="12"/>
  <c r="AP379" i="12"/>
  <c r="AD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4" i="33" s="1"/>
  <c r="AZ378" i="12"/>
  <c r="AY378" i="12"/>
  <c r="AX378" i="12"/>
  <c r="AX436" i="12" s="1"/>
  <c r="AW378" i="12"/>
  <c r="AV378" i="12"/>
  <c r="AU378" i="12"/>
  <c r="AT378" i="12"/>
  <c r="AS378" i="12"/>
  <c r="AR378" i="12"/>
  <c r="AQ378" i="12"/>
  <c r="AP378" i="12"/>
  <c r="AD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3" i="33" s="1"/>
  <c r="AZ377" i="12"/>
  <c r="AY377" i="12"/>
  <c r="AX377" i="12"/>
  <c r="AW377" i="12"/>
  <c r="AV377" i="12"/>
  <c r="AU377" i="12"/>
  <c r="AT377" i="12"/>
  <c r="AS377" i="12"/>
  <c r="AR377" i="12"/>
  <c r="AQ377" i="12"/>
  <c r="AP377" i="12"/>
  <c r="AD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AZ376" i="12"/>
  <c r="AY376" i="12"/>
  <c r="AX376" i="12"/>
  <c r="AW376" i="12"/>
  <c r="AV376" i="12"/>
  <c r="AU376" i="12"/>
  <c r="AT376" i="12"/>
  <c r="AS376" i="12"/>
  <c r="AR376" i="12"/>
  <c r="AQ376" i="12"/>
  <c r="AP376" i="12"/>
  <c r="AD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AZ375" i="12"/>
  <c r="AY375" i="12"/>
  <c r="AX375" i="12"/>
  <c r="AW375" i="12"/>
  <c r="AV375" i="12"/>
  <c r="AU375" i="12"/>
  <c r="AT375" i="12"/>
  <c r="AS375" i="12"/>
  <c r="AR375" i="12"/>
  <c r="AQ375" i="12"/>
  <c r="AP375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AZ374" i="12"/>
  <c r="AY374" i="12"/>
  <c r="AX374" i="12"/>
  <c r="AW374" i="12"/>
  <c r="AV374" i="12"/>
  <c r="AU374" i="12"/>
  <c r="AT374" i="12"/>
  <c r="AS374" i="12"/>
  <c r="AR374" i="12"/>
  <c r="AQ374" i="12"/>
  <c r="AP374" i="12"/>
  <c r="AD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AZ373" i="12"/>
  <c r="AY373" i="12"/>
  <c r="AX373" i="12"/>
  <c r="AW373" i="12"/>
  <c r="AV373" i="12"/>
  <c r="AU373" i="12"/>
  <c r="AT373" i="12"/>
  <c r="AS373" i="12"/>
  <c r="AR373" i="12"/>
  <c r="AQ373" i="12"/>
  <c r="AP373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I373" i="12"/>
  <c r="H373" i="12"/>
  <c r="G373" i="12"/>
  <c r="F373" i="12"/>
  <c r="E373" i="12"/>
  <c r="D373" i="12"/>
  <c r="AZ372" i="12"/>
  <c r="AY372" i="12"/>
  <c r="AX372" i="12"/>
  <c r="AW372" i="12"/>
  <c r="AV372" i="12"/>
  <c r="AU372" i="12"/>
  <c r="AT372" i="12"/>
  <c r="AS372" i="12"/>
  <c r="AR372" i="12"/>
  <c r="AQ372" i="12"/>
  <c r="AP372" i="12"/>
  <c r="AD372" i="12"/>
  <c r="AC372" i="12"/>
  <c r="AB372" i="12"/>
  <c r="AA372" i="12"/>
  <c r="AA429" i="12" s="1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AZ371" i="12"/>
  <c r="AY371" i="12"/>
  <c r="AX371" i="12"/>
  <c r="AW371" i="12"/>
  <c r="AV371" i="12"/>
  <c r="AU371" i="12"/>
  <c r="AT371" i="12"/>
  <c r="AS371" i="12"/>
  <c r="AR371" i="12"/>
  <c r="AQ371" i="12"/>
  <c r="AP371" i="12"/>
  <c r="AD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AZ370" i="12"/>
  <c r="AY370" i="12"/>
  <c r="AX370" i="12"/>
  <c r="AW370" i="12"/>
  <c r="AV370" i="12"/>
  <c r="AU370" i="12"/>
  <c r="AT370" i="12"/>
  <c r="AS370" i="12"/>
  <c r="AR370" i="12"/>
  <c r="AQ370" i="12"/>
  <c r="AP370" i="12"/>
  <c r="AD370" i="12"/>
  <c r="AC370" i="12"/>
  <c r="AB370" i="12"/>
  <c r="AA370" i="12"/>
  <c r="Z370" i="12"/>
  <c r="Y370" i="12"/>
  <c r="X370" i="12"/>
  <c r="W370" i="12"/>
  <c r="W428" i="12" s="1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AZ585" i="11"/>
  <c r="AY585" i="11"/>
  <c r="AX585" i="11"/>
  <c r="AW585" i="11"/>
  <c r="AW532" i="11" s="1"/>
  <c r="AV585" i="11"/>
  <c r="AV532" i="11" s="1"/>
  <c r="AU585" i="11"/>
  <c r="AT585" i="11"/>
  <c r="AS585" i="11"/>
  <c r="AR585" i="11"/>
  <c r="AQ585" i="11"/>
  <c r="AP585" i="11"/>
  <c r="AD585" i="11"/>
  <c r="AC585" i="11"/>
  <c r="AB585" i="11"/>
  <c r="AA585" i="11"/>
  <c r="Z585" i="11"/>
  <c r="Y585" i="11"/>
  <c r="X585" i="11"/>
  <c r="W585" i="11"/>
  <c r="V585" i="11"/>
  <c r="V528" i="11" s="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I532" i="11" s="1"/>
  <c r="H585" i="11"/>
  <c r="G585" i="11"/>
  <c r="F585" i="11"/>
  <c r="E585" i="11"/>
  <c r="D585" i="11"/>
  <c r="AZ584" i="11"/>
  <c r="AY584" i="11"/>
  <c r="AX584" i="11"/>
  <c r="AX531" i="11" s="1"/>
  <c r="AW584" i="11"/>
  <c r="AV584" i="11"/>
  <c r="AU584" i="11"/>
  <c r="AT584" i="11"/>
  <c r="AS584" i="11"/>
  <c r="AR584" i="11"/>
  <c r="AQ584" i="11"/>
  <c r="AQ531" i="11" s="1"/>
  <c r="AP584" i="11"/>
  <c r="AP531" i="11" s="1"/>
  <c r="AD584" i="11"/>
  <c r="AD531" i="11" s="1"/>
  <c r="AC584" i="11"/>
  <c r="AB584" i="11"/>
  <c r="AA584" i="11"/>
  <c r="Z584" i="11"/>
  <c r="Z531" i="11" s="1"/>
  <c r="Y584" i="11"/>
  <c r="Y531" i="11" s="1"/>
  <c r="X584" i="11"/>
  <c r="W584" i="11"/>
  <c r="V584" i="11"/>
  <c r="U584" i="11"/>
  <c r="T584" i="11"/>
  <c r="T527" i="11" s="1"/>
  <c r="S584" i="11"/>
  <c r="S531" i="11" s="1"/>
  <c r="R584" i="11"/>
  <c r="R531" i="11" s="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Z583" i="11"/>
  <c r="AY583" i="11"/>
  <c r="AX583" i="11"/>
  <c r="AW583" i="11"/>
  <c r="AV583" i="11"/>
  <c r="AU583" i="11"/>
  <c r="AT583" i="11"/>
  <c r="AS583" i="11"/>
  <c r="AR583" i="11"/>
  <c r="AQ583" i="11"/>
  <c r="AP583" i="11"/>
  <c r="AD583" i="11"/>
  <c r="AC583" i="11"/>
  <c r="AB583" i="11"/>
  <c r="AA583" i="11"/>
  <c r="Z583" i="11"/>
  <c r="Y583" i="11"/>
  <c r="X583" i="11"/>
  <c r="W583" i="11"/>
  <c r="V583" i="11"/>
  <c r="V530" i="11" s="1"/>
  <c r="U583" i="11"/>
  <c r="U530" i="11" s="1"/>
  <c r="T583" i="11"/>
  <c r="S583" i="11"/>
  <c r="R583" i="11"/>
  <c r="R530" i="11" s="1"/>
  <c r="Q583" i="11"/>
  <c r="Q530" i="11" s="1"/>
  <c r="P583" i="11"/>
  <c r="O583" i="11"/>
  <c r="N583" i="11"/>
  <c r="M583" i="11"/>
  <c r="M530" i="11" s="1"/>
  <c r="L583" i="11"/>
  <c r="K583" i="11"/>
  <c r="J583" i="11"/>
  <c r="J530" i="11" s="1"/>
  <c r="I583" i="11"/>
  <c r="I530" i="11" s="1"/>
  <c r="H583" i="11"/>
  <c r="G583" i="11"/>
  <c r="F583" i="11"/>
  <c r="E583" i="11"/>
  <c r="E530" i="11" s="1"/>
  <c r="D583" i="11"/>
  <c r="AZ582" i="11"/>
  <c r="AY582" i="11"/>
  <c r="AX582" i="11"/>
  <c r="AW582" i="11"/>
  <c r="AV582" i="11"/>
  <c r="AU582" i="11"/>
  <c r="AT582" i="11"/>
  <c r="AT529" i="11" s="1"/>
  <c r="AS582" i="11"/>
  <c r="AR582" i="11"/>
  <c r="AQ582" i="11"/>
  <c r="AP582" i="11"/>
  <c r="AD582" i="11"/>
  <c r="AC582" i="11"/>
  <c r="AB582" i="11"/>
  <c r="AA582" i="11"/>
  <c r="Z582" i="11"/>
  <c r="Y582" i="11"/>
  <c r="X582" i="11"/>
  <c r="W582" i="11"/>
  <c r="W529" i="11" s="1"/>
  <c r="V582" i="11"/>
  <c r="U582" i="11"/>
  <c r="T582" i="11"/>
  <c r="T525" i="11" s="1"/>
  <c r="S582" i="11"/>
  <c r="S529" i="11" s="1"/>
  <c r="R582" i="11"/>
  <c r="Q582" i="11"/>
  <c r="P582" i="11"/>
  <c r="O582" i="11"/>
  <c r="O529" i="11" s="1"/>
  <c r="N582" i="11"/>
  <c r="M582" i="11"/>
  <c r="L582" i="11"/>
  <c r="K582" i="11"/>
  <c r="J582" i="11"/>
  <c r="I582" i="11"/>
  <c r="H582" i="11"/>
  <c r="H529" i="11" s="1"/>
  <c r="G582" i="11"/>
  <c r="G529" i="11" s="1"/>
  <c r="F582" i="11"/>
  <c r="E582" i="11"/>
  <c r="D582" i="11"/>
  <c r="AZ581" i="11"/>
  <c r="AY581" i="11"/>
  <c r="AX581" i="11"/>
  <c r="AW581" i="11"/>
  <c r="AW528" i="11" s="1"/>
  <c r="AV581" i="11"/>
  <c r="AV528" i="11" s="1"/>
  <c r="AU581" i="11"/>
  <c r="AT581" i="11"/>
  <c r="AS581" i="11"/>
  <c r="AR581" i="11"/>
  <c r="AQ581" i="11"/>
  <c r="AP581" i="11"/>
  <c r="AD581" i="11"/>
  <c r="AC581" i="11"/>
  <c r="AB581" i="11"/>
  <c r="AA581" i="11"/>
  <c r="Z581" i="11"/>
  <c r="Y581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E528" i="11" s="1"/>
  <c r="D581" i="11"/>
  <c r="AZ580" i="11"/>
  <c r="AY580" i="11"/>
  <c r="AY527" i="11" s="1"/>
  <c r="AX580" i="11"/>
  <c r="AW580" i="11"/>
  <c r="AV580" i="11"/>
  <c r="AU580" i="11"/>
  <c r="AU527" i="11" s="1"/>
  <c r="AT580" i="11"/>
  <c r="AS580" i="11"/>
  <c r="AR580" i="11"/>
  <c r="AQ580" i="11"/>
  <c r="AQ527" i="11" s="1"/>
  <c r="AP580" i="11"/>
  <c r="AP527" i="11" s="1"/>
  <c r="AD580" i="11"/>
  <c r="AC580" i="11"/>
  <c r="AB580" i="11"/>
  <c r="AA580" i="11"/>
  <c r="Z580" i="11"/>
  <c r="Y580" i="11"/>
  <c r="X580" i="11"/>
  <c r="W580" i="11"/>
  <c r="V580" i="11"/>
  <c r="U580" i="11"/>
  <c r="T580" i="11"/>
  <c r="S580" i="11"/>
  <c r="R580" i="11"/>
  <c r="Q580" i="11"/>
  <c r="P580" i="11"/>
  <c r="P527" i="11" s="1"/>
  <c r="O580" i="11"/>
  <c r="N580" i="11"/>
  <c r="M580" i="11"/>
  <c r="L580" i="11"/>
  <c r="K580" i="11"/>
  <c r="J580" i="11"/>
  <c r="I580" i="11"/>
  <c r="H580" i="11"/>
  <c r="G580" i="11"/>
  <c r="G527" i="11" s="1"/>
  <c r="F580" i="11"/>
  <c r="E580" i="11"/>
  <c r="D580" i="11"/>
  <c r="AZ579" i="11"/>
  <c r="AY579" i="11"/>
  <c r="AX579" i="11"/>
  <c r="AW579" i="11"/>
  <c r="AW526" i="11" s="1"/>
  <c r="AV579" i="11"/>
  <c r="AU579" i="11"/>
  <c r="AT579" i="11"/>
  <c r="AS579" i="11"/>
  <c r="AR579" i="11"/>
  <c r="AQ579" i="11"/>
  <c r="AP579" i="11"/>
  <c r="AD579" i="11"/>
  <c r="AC579" i="11"/>
  <c r="AB579" i="11"/>
  <c r="AA579" i="11"/>
  <c r="Z579" i="11"/>
  <c r="Y579" i="11"/>
  <c r="X579" i="11"/>
  <c r="W579" i="11"/>
  <c r="V579" i="11"/>
  <c r="U579" i="11"/>
  <c r="T579" i="11"/>
  <c r="T526" i="11" s="1"/>
  <c r="S579" i="11"/>
  <c r="R579" i="11"/>
  <c r="Q579" i="11"/>
  <c r="P579" i="11"/>
  <c r="O579" i="11"/>
  <c r="N579" i="11"/>
  <c r="M579" i="11"/>
  <c r="M526" i="11" s="1"/>
  <c r="L579" i="11"/>
  <c r="K579" i="11"/>
  <c r="J579" i="11"/>
  <c r="I579" i="11"/>
  <c r="H579" i="11"/>
  <c r="G579" i="11"/>
  <c r="F579" i="11"/>
  <c r="E579" i="11"/>
  <c r="D579" i="11"/>
  <c r="AZ578" i="11"/>
  <c r="AY578" i="11"/>
  <c r="AX578" i="11"/>
  <c r="AW578" i="11"/>
  <c r="AV578" i="11"/>
  <c r="AV525" i="11" s="1"/>
  <c r="AU578" i="11"/>
  <c r="AU525" i="11" s="1"/>
  <c r="AT578" i="11"/>
  <c r="AS578" i="11"/>
  <c r="AR578" i="11"/>
  <c r="AQ578" i="11"/>
  <c r="AP578" i="11"/>
  <c r="AD578" i="11"/>
  <c r="AC578" i="11"/>
  <c r="AB578" i="11"/>
  <c r="AA578" i="11"/>
  <c r="Z578" i="11"/>
  <c r="Y578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M525" i="11" s="1"/>
  <c r="L578" i="11"/>
  <c r="K578" i="11"/>
  <c r="J578" i="11"/>
  <c r="I578" i="11"/>
  <c r="H578" i="11"/>
  <c r="G578" i="11"/>
  <c r="F578" i="11"/>
  <c r="E578" i="11"/>
  <c r="D578" i="11"/>
  <c r="AZ577" i="11"/>
  <c r="AY577" i="11"/>
  <c r="AX577" i="11"/>
  <c r="AW577" i="11"/>
  <c r="AW524" i="11" s="1"/>
  <c r="AV577" i="11"/>
  <c r="AU577" i="11"/>
  <c r="AT577" i="11"/>
  <c r="AS577" i="11"/>
  <c r="AR577" i="11"/>
  <c r="AQ577" i="11"/>
  <c r="AP577" i="11"/>
  <c r="AD577" i="11"/>
  <c r="AC577" i="11"/>
  <c r="AB577" i="11"/>
  <c r="AA577" i="11"/>
  <c r="Z577" i="11"/>
  <c r="Y577" i="11"/>
  <c r="Y524" i="11" s="1"/>
  <c r="X577" i="11"/>
  <c r="W577" i="11"/>
  <c r="W524" i="11" s="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G524" i="11" s="1"/>
  <c r="F577" i="11"/>
  <c r="E577" i="11"/>
  <c r="D577" i="11"/>
  <c r="AZ576" i="11"/>
  <c r="AY576" i="11"/>
  <c r="AY523" i="11" s="1"/>
  <c r="AX576" i="11"/>
  <c r="AW576" i="11"/>
  <c r="AV576" i="11"/>
  <c r="AU576" i="11"/>
  <c r="AU523" i="11" s="1"/>
  <c r="AT576" i="11"/>
  <c r="AS576" i="11"/>
  <c r="AR576" i="11"/>
  <c r="AQ576" i="11"/>
  <c r="AQ523" i="11" s="1"/>
  <c r="AP576" i="11"/>
  <c r="AD576" i="11"/>
  <c r="AC576" i="11"/>
  <c r="AC523" i="11" s="1"/>
  <c r="AB576" i="11"/>
  <c r="AA576" i="11"/>
  <c r="Z576" i="11"/>
  <c r="Y576" i="11"/>
  <c r="X576" i="11"/>
  <c r="W576" i="11"/>
  <c r="V576" i="11"/>
  <c r="U576" i="11"/>
  <c r="T576" i="11"/>
  <c r="T523" i="11" s="1"/>
  <c r="S576" i="11"/>
  <c r="R576" i="11"/>
  <c r="Q576" i="11"/>
  <c r="P576" i="11"/>
  <c r="O576" i="11"/>
  <c r="N576" i="11"/>
  <c r="M576" i="11"/>
  <c r="M523" i="11" s="1"/>
  <c r="L576" i="11"/>
  <c r="K576" i="11"/>
  <c r="J576" i="11"/>
  <c r="I576" i="11"/>
  <c r="H576" i="11"/>
  <c r="G576" i="11"/>
  <c r="F576" i="11"/>
  <c r="E576" i="11"/>
  <c r="E523" i="11" s="1"/>
  <c r="D576" i="11"/>
  <c r="AZ575" i="11"/>
  <c r="AY575" i="11"/>
  <c r="AX575" i="11"/>
  <c r="AX522" i="11" s="1"/>
  <c r="AW575" i="11"/>
  <c r="AW522" i="11" s="1"/>
  <c r="AV575" i="11"/>
  <c r="AU575" i="11"/>
  <c r="AT575" i="11"/>
  <c r="AS575" i="11"/>
  <c r="AR575" i="11"/>
  <c r="AR522" i="11" s="1"/>
  <c r="AQ575" i="11"/>
  <c r="AP575" i="11"/>
  <c r="AP522" i="11" s="1"/>
  <c r="AD575" i="11"/>
  <c r="AC575" i="11"/>
  <c r="AB575" i="11"/>
  <c r="AA575" i="11"/>
  <c r="AA522" i="11" s="1"/>
  <c r="Z575" i="11"/>
  <c r="Y575" i="11"/>
  <c r="X575" i="11"/>
  <c r="W575" i="11"/>
  <c r="V575" i="11"/>
  <c r="U575" i="11"/>
  <c r="T575" i="11"/>
  <c r="S575" i="11"/>
  <c r="S522" i="11" s="1"/>
  <c r="R575" i="11"/>
  <c r="Q575" i="11"/>
  <c r="P575" i="11"/>
  <c r="O575" i="11"/>
  <c r="N575" i="11"/>
  <c r="N522" i="11" s="1"/>
  <c r="M575" i="11"/>
  <c r="L575" i="11"/>
  <c r="K575" i="11"/>
  <c r="K522" i="11" s="1"/>
  <c r="J575" i="11"/>
  <c r="I575" i="11"/>
  <c r="I522" i="11" s="1"/>
  <c r="H575" i="11"/>
  <c r="G575" i="11"/>
  <c r="F575" i="11"/>
  <c r="E575" i="11"/>
  <c r="D575" i="11"/>
  <c r="AZ574" i="11"/>
  <c r="AY574" i="11"/>
  <c r="AY521" i="11" s="1"/>
  <c r="AX574" i="11"/>
  <c r="AW574" i="11"/>
  <c r="AV574" i="11"/>
  <c r="AU574" i="11"/>
  <c r="AU521" i="11" s="1"/>
  <c r="AT574" i="11"/>
  <c r="AS574" i="11"/>
  <c r="AR574" i="11"/>
  <c r="AQ574" i="11"/>
  <c r="AQ521" i="11" s="1"/>
  <c r="AP574" i="11"/>
  <c r="AD574" i="11"/>
  <c r="AC574" i="11"/>
  <c r="AC521" i="11" s="1"/>
  <c r="AB574" i="11"/>
  <c r="AA574" i="11"/>
  <c r="Z574" i="11"/>
  <c r="Y574" i="11"/>
  <c r="Y521" i="11" s="1"/>
  <c r="X574" i="11"/>
  <c r="W574" i="11"/>
  <c r="V574" i="11"/>
  <c r="U574" i="11"/>
  <c r="T574" i="11"/>
  <c r="S574" i="11"/>
  <c r="R574" i="11"/>
  <c r="Q574" i="11"/>
  <c r="Q521" i="11" s="1"/>
  <c r="P574" i="11"/>
  <c r="O574" i="11"/>
  <c r="N574" i="11"/>
  <c r="M574" i="11"/>
  <c r="M521" i="11" s="1"/>
  <c r="L574" i="11"/>
  <c r="K574" i="11"/>
  <c r="J574" i="11"/>
  <c r="I574" i="11"/>
  <c r="I521" i="11" s="1"/>
  <c r="H574" i="11"/>
  <c r="G574" i="11"/>
  <c r="F574" i="11"/>
  <c r="E574" i="11"/>
  <c r="E521" i="11" s="1"/>
  <c r="D574" i="11"/>
  <c r="D521" i="11" s="1"/>
  <c r="AZ573" i="11"/>
  <c r="AY573" i="11"/>
  <c r="AX573" i="11"/>
  <c r="AX520" i="11" s="1"/>
  <c r="AW573" i="11"/>
  <c r="AV573" i="11"/>
  <c r="AU573" i="11"/>
  <c r="AT573" i="11"/>
  <c r="AS573" i="11"/>
  <c r="AR573" i="11"/>
  <c r="AR520" i="11" s="1"/>
  <c r="AQ573" i="11"/>
  <c r="AP573" i="11"/>
  <c r="AP520" i="11" s="1"/>
  <c r="AD573" i="11"/>
  <c r="AC573" i="11"/>
  <c r="AC520" i="11" s="1"/>
  <c r="AB573" i="11"/>
  <c r="AA573" i="11"/>
  <c r="Z573" i="11"/>
  <c r="Z520" i="11" s="1"/>
  <c r="Y573" i="11"/>
  <c r="X573" i="11"/>
  <c r="W573" i="11"/>
  <c r="W520" i="11" s="1"/>
  <c r="V573" i="11"/>
  <c r="U573" i="11"/>
  <c r="U520" i="11" s="1"/>
  <c r="T573" i="11"/>
  <c r="S573" i="11"/>
  <c r="R573" i="11"/>
  <c r="R520" i="11" s="1"/>
  <c r="Q573" i="11"/>
  <c r="P573" i="11"/>
  <c r="O573" i="11"/>
  <c r="N573" i="11"/>
  <c r="N520" i="11" s="1"/>
  <c r="M573" i="11"/>
  <c r="L573" i="11"/>
  <c r="K573" i="11"/>
  <c r="K520" i="11" s="1"/>
  <c r="J573" i="11"/>
  <c r="J520" i="11" s="1"/>
  <c r="I573" i="11"/>
  <c r="I520" i="11" s="1"/>
  <c r="H573" i="11"/>
  <c r="G573" i="11"/>
  <c r="F573" i="11"/>
  <c r="F520" i="11" s="1"/>
  <c r="E573" i="11"/>
  <c r="E520" i="11" s="1"/>
  <c r="D573" i="11"/>
  <c r="AZ572" i="11"/>
  <c r="AY572" i="11"/>
  <c r="AX572" i="11"/>
  <c r="AW572" i="11"/>
  <c r="AV572" i="11"/>
  <c r="AV519" i="11" s="1"/>
  <c r="AU572" i="11"/>
  <c r="AU519" i="11" s="1"/>
  <c r="AT572" i="11"/>
  <c r="AT519" i="11" s="1"/>
  <c r="AS572" i="11"/>
  <c r="AS519" i="11" s="1"/>
  <c r="AR572" i="11"/>
  <c r="AR519" i="11" s="1"/>
  <c r="AQ572" i="11"/>
  <c r="AQ519" i="11" s="1"/>
  <c r="AP572" i="11"/>
  <c r="AD572" i="11"/>
  <c r="AC572" i="11"/>
  <c r="AB572" i="11"/>
  <c r="AA572" i="11"/>
  <c r="AA519" i="11" s="1"/>
  <c r="Z572" i="11"/>
  <c r="Y572" i="11"/>
  <c r="X572" i="11"/>
  <c r="X519" i="11" s="1"/>
  <c r="W572" i="11"/>
  <c r="V572" i="11"/>
  <c r="U572" i="11"/>
  <c r="T572" i="11"/>
  <c r="S572" i="11"/>
  <c r="S519" i="11" s="1"/>
  <c r="R572" i="11"/>
  <c r="Q572" i="11"/>
  <c r="Q519" i="11" s="1"/>
  <c r="P572" i="11"/>
  <c r="O572" i="11"/>
  <c r="N572" i="11"/>
  <c r="M572" i="11"/>
  <c r="L572" i="11"/>
  <c r="L519" i="11" s="1"/>
  <c r="K572" i="11"/>
  <c r="K519" i="11" s="1"/>
  <c r="J572" i="11"/>
  <c r="I572" i="11"/>
  <c r="H572" i="11"/>
  <c r="H519" i="11" s="1"/>
  <c r="G572" i="11"/>
  <c r="G519" i="11" s="1"/>
  <c r="F572" i="11"/>
  <c r="E572" i="11"/>
  <c r="D572" i="11"/>
  <c r="D519" i="11" s="1"/>
  <c r="AZ571" i="11"/>
  <c r="AY571" i="11"/>
  <c r="AX571" i="11"/>
  <c r="AW571" i="11"/>
  <c r="AV571" i="11"/>
  <c r="AU571" i="11"/>
  <c r="AT571" i="11"/>
  <c r="AS571" i="11"/>
  <c r="AR571" i="11"/>
  <c r="AQ571" i="11"/>
  <c r="AP571" i="11"/>
  <c r="AP518" i="11" s="1"/>
  <c r="AD571" i="11"/>
  <c r="AC571" i="11"/>
  <c r="AB571" i="11"/>
  <c r="AA571" i="11"/>
  <c r="Z571" i="11"/>
  <c r="Y571" i="11"/>
  <c r="X571" i="11"/>
  <c r="W571" i="11"/>
  <c r="W518" i="11" s="1"/>
  <c r="V571" i="11"/>
  <c r="U571" i="11"/>
  <c r="T571" i="11"/>
  <c r="S571" i="11"/>
  <c r="R571" i="11"/>
  <c r="Q571" i="11"/>
  <c r="Q518" i="11" s="1"/>
  <c r="P571" i="11"/>
  <c r="O571" i="11"/>
  <c r="N571" i="11"/>
  <c r="M571" i="11"/>
  <c r="L571" i="11"/>
  <c r="K571" i="11"/>
  <c r="J571" i="11"/>
  <c r="I571" i="11"/>
  <c r="H571" i="11"/>
  <c r="G571" i="11"/>
  <c r="F571" i="11"/>
  <c r="F518" i="11" s="1"/>
  <c r="E571" i="11"/>
  <c r="E518" i="11" s="1"/>
  <c r="D571" i="11"/>
  <c r="AZ570" i="11"/>
  <c r="AY570" i="11"/>
  <c r="AX570" i="11"/>
  <c r="AX517" i="11" s="1"/>
  <c r="AW570" i="11"/>
  <c r="AV570" i="11"/>
  <c r="AU570" i="11"/>
  <c r="AU517" i="11" s="1"/>
  <c r="AT570" i="11"/>
  <c r="AT517" i="11" s="1"/>
  <c r="AS570" i="11"/>
  <c r="AR570" i="11"/>
  <c r="AQ570" i="11"/>
  <c r="AP570" i="11"/>
  <c r="AP517" i="11" s="1"/>
  <c r="AD570" i="11"/>
  <c r="AC570" i="11"/>
  <c r="AC513" i="11" s="1"/>
  <c r="AB570" i="11"/>
  <c r="AA570" i="11"/>
  <c r="Z570" i="11"/>
  <c r="Y570" i="11"/>
  <c r="X570" i="11"/>
  <c r="X517" i="11" s="1"/>
  <c r="W570" i="11"/>
  <c r="V570" i="11"/>
  <c r="U570" i="11"/>
  <c r="U517" i="11" s="1"/>
  <c r="T570" i="11"/>
  <c r="T517" i="11" s="1"/>
  <c r="S570" i="11"/>
  <c r="R570" i="11"/>
  <c r="Q570" i="11"/>
  <c r="Q517" i="11" s="1"/>
  <c r="P570" i="11"/>
  <c r="P517" i="11" s="1"/>
  <c r="O570" i="11"/>
  <c r="N570" i="11"/>
  <c r="N517" i="11" s="1"/>
  <c r="M570" i="11"/>
  <c r="L570" i="11"/>
  <c r="L517" i="11" s="1"/>
  <c r="K570" i="11"/>
  <c r="J570" i="11"/>
  <c r="I570" i="11"/>
  <c r="I517" i="11" s="1"/>
  <c r="H570" i="11"/>
  <c r="G570" i="11"/>
  <c r="F570" i="11"/>
  <c r="E570" i="11"/>
  <c r="E517" i="11" s="1"/>
  <c r="D570" i="11"/>
  <c r="D517" i="11" s="1"/>
  <c r="AZ569" i="11"/>
  <c r="AZ516" i="11" s="1"/>
  <c r="AY569" i="11"/>
  <c r="AX569" i="11"/>
  <c r="AX516" i="11" s="1"/>
  <c r="AW569" i="11"/>
  <c r="AW516" i="11" s="1"/>
  <c r="AV569" i="11"/>
  <c r="AU569" i="11"/>
  <c r="AU516" i="11" s="1"/>
  <c r="AT569" i="11"/>
  <c r="AT516" i="11" s="1"/>
  <c r="AS569" i="11"/>
  <c r="AR569" i="11"/>
  <c r="AR516" i="11" s="1"/>
  <c r="AQ569" i="11"/>
  <c r="AQ516" i="11" s="1"/>
  <c r="AP569" i="11"/>
  <c r="AD569" i="11"/>
  <c r="AC569" i="11"/>
  <c r="AC516" i="11" s="1"/>
  <c r="AB569" i="11"/>
  <c r="AB516" i="11" s="1"/>
  <c r="AA569" i="11"/>
  <c r="AA516" i="11" s="1"/>
  <c r="Z569" i="11"/>
  <c r="Y569" i="11"/>
  <c r="X569" i="11"/>
  <c r="W569" i="11"/>
  <c r="V569" i="11"/>
  <c r="U569" i="11"/>
  <c r="T569" i="11"/>
  <c r="S569" i="11"/>
  <c r="R569" i="11"/>
  <c r="Q569" i="11"/>
  <c r="P569" i="11"/>
  <c r="O569" i="11"/>
  <c r="N569" i="11"/>
  <c r="N516" i="11" s="1"/>
  <c r="M569" i="11"/>
  <c r="L569" i="11"/>
  <c r="L516" i="11" s="1"/>
  <c r="K569" i="11"/>
  <c r="J569" i="11"/>
  <c r="I569" i="11"/>
  <c r="H569" i="11"/>
  <c r="H516" i="11" s="1"/>
  <c r="G569" i="11"/>
  <c r="G516" i="11" s="1"/>
  <c r="F569" i="11"/>
  <c r="F516" i="11" s="1"/>
  <c r="E569" i="11"/>
  <c r="E516" i="11" s="1"/>
  <c r="D569" i="11"/>
  <c r="AZ568" i="11"/>
  <c r="AZ515" i="11" s="1"/>
  <c r="AY568" i="11"/>
  <c r="AX568" i="11"/>
  <c r="AX515" i="11" s="1"/>
  <c r="AW568" i="11"/>
  <c r="AV568" i="11"/>
  <c r="AV515" i="11" s="1"/>
  <c r="AU568" i="11"/>
  <c r="AT568" i="11"/>
  <c r="AS568" i="11"/>
  <c r="AS515" i="11" s="1"/>
  <c r="AR568" i="11"/>
  <c r="AR515" i="11" s="1"/>
  <c r="AQ568" i="11"/>
  <c r="AP568" i="11"/>
  <c r="AD568" i="11"/>
  <c r="AD515" i="11" s="1"/>
  <c r="AC568" i="11"/>
  <c r="AC511" i="11" s="1"/>
  <c r="AB568" i="11"/>
  <c r="AA568" i="11"/>
  <c r="AA515" i="11" s="1"/>
  <c r="Z568" i="11"/>
  <c r="Z515" i="11" s="1"/>
  <c r="Y568" i="11"/>
  <c r="X568" i="11"/>
  <c r="W568" i="11"/>
  <c r="V568" i="11"/>
  <c r="V515" i="11" s="1"/>
  <c r="U568" i="11"/>
  <c r="U515" i="11" s="1"/>
  <c r="T568" i="11"/>
  <c r="T515" i="11" s="1"/>
  <c r="S568" i="11"/>
  <c r="S515" i="11" s="1"/>
  <c r="R568" i="11"/>
  <c r="Q568" i="11"/>
  <c r="P568" i="11"/>
  <c r="P515" i="11" s="1"/>
  <c r="O568" i="11"/>
  <c r="O515" i="11" s="1"/>
  <c r="N568" i="11"/>
  <c r="M568" i="11"/>
  <c r="M515" i="11" s="1"/>
  <c r="L568" i="11"/>
  <c r="L515" i="11" s="1"/>
  <c r="K568" i="11"/>
  <c r="J568" i="11"/>
  <c r="I568" i="11"/>
  <c r="H568" i="11"/>
  <c r="H515" i="11" s="1"/>
  <c r="G568" i="11"/>
  <c r="F568" i="11"/>
  <c r="E568" i="11"/>
  <c r="D568" i="11"/>
  <c r="D515" i="11" s="1"/>
  <c r="AZ567" i="11"/>
  <c r="AY567" i="11"/>
  <c r="AX567" i="11"/>
  <c r="AW567" i="11"/>
  <c r="AW514" i="11" s="1"/>
  <c r="AV567" i="11"/>
  <c r="AU567" i="11"/>
  <c r="AT567" i="11"/>
  <c r="AS567" i="11"/>
  <c r="AS514" i="11" s="1"/>
  <c r="AR567" i="11"/>
  <c r="AQ567" i="11"/>
  <c r="AQ514" i="11" s="1"/>
  <c r="AP567" i="11"/>
  <c r="AD567" i="11"/>
  <c r="AD514" i="11" s="1"/>
  <c r="AC567" i="11"/>
  <c r="AC510" i="11" s="1"/>
  <c r="AB567" i="11"/>
  <c r="AA567" i="11"/>
  <c r="Z567" i="11"/>
  <c r="Y567" i="11"/>
  <c r="X567" i="11"/>
  <c r="X514" i="11" s="1"/>
  <c r="W567" i="11"/>
  <c r="W514" i="11" s="1"/>
  <c r="V567" i="11"/>
  <c r="U567" i="11"/>
  <c r="T567" i="11"/>
  <c r="S567" i="11"/>
  <c r="R567" i="11"/>
  <c r="Q567" i="11"/>
  <c r="P567" i="11"/>
  <c r="P514" i="11" s="1"/>
  <c r="O567" i="11"/>
  <c r="N567" i="11"/>
  <c r="M567" i="11"/>
  <c r="L567" i="11"/>
  <c r="K567" i="11"/>
  <c r="J567" i="11"/>
  <c r="J514" i="11" s="1"/>
  <c r="I567" i="11"/>
  <c r="H567" i="11"/>
  <c r="G567" i="11"/>
  <c r="F567" i="11"/>
  <c r="E567" i="11"/>
  <c r="D567" i="11"/>
  <c r="AZ566" i="11"/>
  <c r="AY566" i="11"/>
  <c r="AX566" i="11"/>
  <c r="AW566" i="11"/>
  <c r="AW513" i="11" s="1"/>
  <c r="AV566" i="11"/>
  <c r="AU566" i="11"/>
  <c r="AT566" i="11"/>
  <c r="AS566" i="11"/>
  <c r="AR566" i="11"/>
  <c r="AQ566" i="11"/>
  <c r="AQ513" i="11" s="1"/>
  <c r="AP566" i="11"/>
  <c r="AD566" i="11"/>
  <c r="AB566" i="11"/>
  <c r="AA566" i="11"/>
  <c r="Z566" i="11"/>
  <c r="Y566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Z565" i="11"/>
  <c r="AY565" i="11"/>
  <c r="AX565" i="11"/>
  <c r="AW565" i="11"/>
  <c r="AV565" i="11"/>
  <c r="AU565" i="11"/>
  <c r="AT565" i="11"/>
  <c r="AS565" i="11"/>
  <c r="AR565" i="11"/>
  <c r="AQ565" i="11"/>
  <c r="AP565" i="11"/>
  <c r="AD565" i="11"/>
  <c r="AB565" i="11"/>
  <c r="AA565" i="11"/>
  <c r="Z565" i="11"/>
  <c r="Y565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D565" i="11"/>
  <c r="AZ564" i="11"/>
  <c r="AY564" i="11"/>
  <c r="AX564" i="11"/>
  <c r="AW564" i="11"/>
  <c r="AV564" i="11"/>
  <c r="AU564" i="11"/>
  <c r="AT564" i="11"/>
  <c r="AS564" i="11"/>
  <c r="AR564" i="11"/>
  <c r="AQ564" i="11"/>
  <c r="AP564" i="11"/>
  <c r="AD564" i="11"/>
  <c r="AB564" i="11"/>
  <c r="AA564" i="11"/>
  <c r="Z564" i="11"/>
  <c r="Y564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Z563" i="11"/>
  <c r="AY563" i="11"/>
  <c r="AX563" i="11"/>
  <c r="AW563" i="11"/>
  <c r="AV563" i="11"/>
  <c r="AU563" i="11"/>
  <c r="AT563" i="11"/>
  <c r="AS563" i="11"/>
  <c r="AR563" i="11"/>
  <c r="AQ563" i="11"/>
  <c r="AP563" i="11"/>
  <c r="AD563" i="11"/>
  <c r="AB563" i="11"/>
  <c r="AA563" i="11"/>
  <c r="Z563" i="11"/>
  <c r="Y563" i="11"/>
  <c r="X563" i="11"/>
  <c r="X510" i="11" s="1"/>
  <c r="W563" i="11"/>
  <c r="V563" i="11"/>
  <c r="U563" i="11"/>
  <c r="T563" i="11"/>
  <c r="S563" i="11"/>
  <c r="S510" i="11" s="1"/>
  <c r="R563" i="11"/>
  <c r="Q563" i="11"/>
  <c r="P563" i="11"/>
  <c r="P510" i="11" s="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Z562" i="11"/>
  <c r="AY562" i="11"/>
  <c r="AX562" i="11"/>
  <c r="AW562" i="11"/>
  <c r="AV562" i="11"/>
  <c r="AU562" i="11"/>
  <c r="AT562" i="11"/>
  <c r="AS562" i="11"/>
  <c r="AR562" i="11"/>
  <c r="AQ562" i="11"/>
  <c r="AP562" i="11"/>
  <c r="AD562" i="11"/>
  <c r="AB562" i="11"/>
  <c r="AA562" i="11"/>
  <c r="Z562" i="11"/>
  <c r="Y562" i="11"/>
  <c r="X562" i="11"/>
  <c r="W562" i="11"/>
  <c r="V562" i="11"/>
  <c r="U562" i="11"/>
  <c r="U509" i="11" s="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Z561" i="11"/>
  <c r="AY561" i="11"/>
  <c r="AX561" i="11"/>
  <c r="AW561" i="11"/>
  <c r="AV561" i="11"/>
  <c r="AU561" i="11"/>
  <c r="AT561" i="11"/>
  <c r="AS561" i="11"/>
  <c r="AR561" i="11"/>
  <c r="AQ561" i="11"/>
  <c r="AP561" i="11"/>
  <c r="AD561" i="11"/>
  <c r="AB561" i="11"/>
  <c r="AA561" i="11"/>
  <c r="Z561" i="11"/>
  <c r="Y561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D561" i="11"/>
  <c r="AZ560" i="11"/>
  <c r="AY560" i="11"/>
  <c r="AX560" i="11"/>
  <c r="AW560" i="11"/>
  <c r="AV560" i="11"/>
  <c r="AU560" i="11"/>
  <c r="AT560" i="11"/>
  <c r="AS560" i="11"/>
  <c r="AR560" i="11"/>
  <c r="AQ560" i="11"/>
  <c r="AP560" i="11"/>
  <c r="AD560" i="11"/>
  <c r="AB560" i="11"/>
  <c r="AA560" i="11"/>
  <c r="Z560" i="11"/>
  <c r="Z507" i="11" s="1"/>
  <c r="Y560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J507" i="11" s="1"/>
  <c r="I560" i="11"/>
  <c r="H560" i="11"/>
  <c r="G560" i="11"/>
  <c r="F560" i="11"/>
  <c r="E560" i="11"/>
  <c r="D560" i="11"/>
  <c r="AZ559" i="11"/>
  <c r="AY559" i="11"/>
  <c r="AX559" i="11"/>
  <c r="AW559" i="11"/>
  <c r="AV559" i="11"/>
  <c r="AU559" i="11"/>
  <c r="AT559" i="11"/>
  <c r="AS559" i="11"/>
  <c r="AR559" i="11"/>
  <c r="AQ559" i="11"/>
  <c r="AP559" i="11"/>
  <c r="AD559" i="11"/>
  <c r="AB559" i="11"/>
  <c r="AA559" i="11"/>
  <c r="Z559" i="11"/>
  <c r="Y559" i="11"/>
  <c r="X559" i="11"/>
  <c r="W559" i="11"/>
  <c r="V559" i="11"/>
  <c r="U559" i="11"/>
  <c r="T559" i="11"/>
  <c r="T506" i="11" s="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G506" i="11" s="1"/>
  <c r="F559" i="11"/>
  <c r="E559" i="11"/>
  <c r="D559" i="11"/>
  <c r="AZ558" i="11"/>
  <c r="AY558" i="11"/>
  <c r="AX558" i="11"/>
  <c r="AW558" i="11"/>
  <c r="AV558" i="11"/>
  <c r="AU558" i="11"/>
  <c r="AT558" i="11"/>
  <c r="AS558" i="11"/>
  <c r="AR558" i="11"/>
  <c r="AQ558" i="11"/>
  <c r="AP558" i="11"/>
  <c r="AD558" i="11"/>
  <c r="AB558" i="11"/>
  <c r="AA558" i="11"/>
  <c r="Z558" i="11"/>
  <c r="Y558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Z557" i="11"/>
  <c r="AY557" i="11"/>
  <c r="AX557" i="11"/>
  <c r="AW557" i="11"/>
  <c r="AV557" i="11"/>
  <c r="AU557" i="11"/>
  <c r="AT557" i="11"/>
  <c r="AS557" i="11"/>
  <c r="AR557" i="11"/>
  <c r="AQ557" i="11"/>
  <c r="AP557" i="11"/>
  <c r="AD557" i="11"/>
  <c r="AB557" i="11"/>
  <c r="AA557" i="11"/>
  <c r="Z557" i="11"/>
  <c r="Y557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Z556" i="11"/>
  <c r="AY556" i="11"/>
  <c r="AX556" i="11"/>
  <c r="AW556" i="11"/>
  <c r="AV556" i="11"/>
  <c r="AU556" i="11"/>
  <c r="AT556" i="11"/>
  <c r="AS556" i="11"/>
  <c r="AR556" i="11"/>
  <c r="AQ556" i="11"/>
  <c r="AP556" i="11"/>
  <c r="AD556" i="11"/>
  <c r="AB556" i="11"/>
  <c r="AA556" i="11"/>
  <c r="Z556" i="11"/>
  <c r="Y556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Z555" i="11"/>
  <c r="AY555" i="11"/>
  <c r="AX555" i="11"/>
  <c r="AW555" i="11"/>
  <c r="AV555" i="11"/>
  <c r="AU555" i="11"/>
  <c r="AT555" i="11"/>
  <c r="AS555" i="11"/>
  <c r="AR555" i="11"/>
  <c r="AQ555" i="11"/>
  <c r="AP555" i="11"/>
  <c r="AD555" i="11"/>
  <c r="AC555" i="11"/>
  <c r="AB555" i="11"/>
  <c r="AA555" i="11"/>
  <c r="Z555" i="11"/>
  <c r="Y555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Z554" i="11"/>
  <c r="AY554" i="11"/>
  <c r="AX554" i="11"/>
  <c r="AW554" i="11"/>
  <c r="AV554" i="11"/>
  <c r="AU554" i="11"/>
  <c r="AT554" i="11"/>
  <c r="AS554" i="11"/>
  <c r="AR554" i="11"/>
  <c r="AQ554" i="11"/>
  <c r="AP554" i="11"/>
  <c r="AD554" i="11"/>
  <c r="AC554" i="11"/>
  <c r="AC501" i="11" s="1"/>
  <c r="AB554" i="11"/>
  <c r="AA554" i="11"/>
  <c r="Z554" i="11"/>
  <c r="Y554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E501" i="11" s="1"/>
  <c r="D554" i="11"/>
  <c r="AZ553" i="11"/>
  <c r="AY553" i="11"/>
  <c r="AX553" i="11"/>
  <c r="AW553" i="11"/>
  <c r="AV553" i="11"/>
  <c r="AU553" i="11"/>
  <c r="AT553" i="11"/>
  <c r="AS553" i="11"/>
  <c r="AR553" i="11"/>
  <c r="AQ553" i="11"/>
  <c r="AP553" i="11"/>
  <c r="AD553" i="11"/>
  <c r="AC553" i="11"/>
  <c r="AB553" i="11"/>
  <c r="AA553" i="11"/>
  <c r="Z553" i="11"/>
  <c r="Y553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Z552" i="11"/>
  <c r="AY552" i="11"/>
  <c r="AX552" i="11"/>
  <c r="AW552" i="11"/>
  <c r="AV552" i="11"/>
  <c r="AU552" i="11"/>
  <c r="AT552" i="11"/>
  <c r="AS552" i="11"/>
  <c r="AR552" i="11"/>
  <c r="AQ552" i="11"/>
  <c r="AP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Z551" i="11"/>
  <c r="AY551" i="11"/>
  <c r="AY498" i="11" s="1"/>
  <c r="AX551" i="11"/>
  <c r="AW551" i="11"/>
  <c r="AV551" i="11"/>
  <c r="AU551" i="11"/>
  <c r="AT551" i="11"/>
  <c r="AS551" i="11"/>
  <c r="AS498" i="11" s="1"/>
  <c r="AR551" i="11"/>
  <c r="AQ551" i="11"/>
  <c r="AP551" i="11"/>
  <c r="AD551" i="11"/>
  <c r="AC551" i="11"/>
  <c r="AB551" i="11"/>
  <c r="AA551" i="11"/>
  <c r="Z551" i="11"/>
  <c r="Y551" i="11"/>
  <c r="X551" i="11"/>
  <c r="W551" i="11"/>
  <c r="V551" i="11"/>
  <c r="U551" i="11"/>
  <c r="T551" i="11"/>
  <c r="S551" i="11"/>
  <c r="R551" i="11"/>
  <c r="Q551" i="11"/>
  <c r="P551" i="11"/>
  <c r="O551" i="11"/>
  <c r="O498" i="11" s="1"/>
  <c r="N551" i="11"/>
  <c r="M551" i="11"/>
  <c r="L551" i="11"/>
  <c r="K551" i="11"/>
  <c r="J551" i="11"/>
  <c r="J498" i="11" s="1"/>
  <c r="I551" i="11"/>
  <c r="H551" i="11"/>
  <c r="G551" i="11"/>
  <c r="F551" i="11"/>
  <c r="E551" i="11"/>
  <c r="D551" i="11"/>
  <c r="AZ550" i="11"/>
  <c r="AY550" i="11"/>
  <c r="AX550" i="11"/>
  <c r="AW550" i="11"/>
  <c r="AV550" i="11"/>
  <c r="AU550" i="11"/>
  <c r="AU497" i="11" s="1"/>
  <c r="AT550" i="11"/>
  <c r="AS550" i="11"/>
  <c r="AR550" i="11"/>
  <c r="AQ550" i="11"/>
  <c r="AP550" i="11"/>
  <c r="AD550" i="11"/>
  <c r="AC550" i="11"/>
  <c r="AB550" i="11"/>
  <c r="AB497" i="11" s="1"/>
  <c r="AA550" i="11"/>
  <c r="Z550" i="11"/>
  <c r="Y550" i="11"/>
  <c r="X550" i="11"/>
  <c r="W550" i="11"/>
  <c r="V550" i="11"/>
  <c r="U550" i="11"/>
  <c r="T550" i="11"/>
  <c r="S550" i="11"/>
  <c r="R550" i="11"/>
  <c r="Q550" i="11"/>
  <c r="P550" i="11"/>
  <c r="O550" i="11"/>
  <c r="N550" i="11"/>
  <c r="N497" i="11" s="1"/>
  <c r="M550" i="11"/>
  <c r="L550" i="11"/>
  <c r="K550" i="11"/>
  <c r="J550" i="11"/>
  <c r="J497" i="11" s="1"/>
  <c r="I550" i="11"/>
  <c r="I497" i="11" s="1"/>
  <c r="H550" i="11"/>
  <c r="G550" i="11"/>
  <c r="F550" i="11"/>
  <c r="E550" i="11"/>
  <c r="D550" i="11"/>
  <c r="AZ549" i="11"/>
  <c r="AY549" i="11"/>
  <c r="AX549" i="11"/>
  <c r="AW549" i="11"/>
  <c r="AV549" i="11"/>
  <c r="AU549" i="11"/>
  <c r="AT549" i="11"/>
  <c r="AS549" i="11"/>
  <c r="AR549" i="11"/>
  <c r="AQ549" i="11"/>
  <c r="AP549" i="11"/>
  <c r="AD549" i="11"/>
  <c r="AC549" i="11"/>
  <c r="AB549" i="11"/>
  <c r="AA549" i="11"/>
  <c r="Z549" i="11"/>
  <c r="Y549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H496" i="11" s="1"/>
  <c r="G549" i="11"/>
  <c r="F549" i="11"/>
  <c r="F496" i="11" s="1"/>
  <c r="E549" i="11"/>
  <c r="D549" i="11"/>
  <c r="AZ548" i="11"/>
  <c r="AZ495" i="11" s="1"/>
  <c r="AY548" i="11"/>
  <c r="AX548" i="11"/>
  <c r="AW548" i="11"/>
  <c r="AV548" i="11"/>
  <c r="AU548" i="11"/>
  <c r="AT548" i="11"/>
  <c r="AS548" i="11"/>
  <c r="AS495" i="11" s="1"/>
  <c r="AR548" i="11"/>
  <c r="AR495" i="11" s="1"/>
  <c r="AQ548" i="11"/>
  <c r="AP548" i="11"/>
  <c r="AD548" i="11"/>
  <c r="AC548" i="11"/>
  <c r="AB548" i="11"/>
  <c r="AA548" i="11"/>
  <c r="Z548" i="11"/>
  <c r="Y548" i="11"/>
  <c r="X548" i="11"/>
  <c r="W548" i="11"/>
  <c r="W495" i="11" s="1"/>
  <c r="V548" i="11"/>
  <c r="U548" i="11"/>
  <c r="T548" i="11"/>
  <c r="T495" i="11" s="1"/>
  <c r="S548" i="11"/>
  <c r="R548" i="11"/>
  <c r="R495" i="11" s="1"/>
  <c r="Q548" i="11"/>
  <c r="P548" i="11"/>
  <c r="O548" i="11"/>
  <c r="N548" i="11"/>
  <c r="M548" i="11"/>
  <c r="L548" i="11"/>
  <c r="L495" i="11" s="1"/>
  <c r="K548" i="11"/>
  <c r="J548" i="11"/>
  <c r="I548" i="11"/>
  <c r="H548" i="11"/>
  <c r="G548" i="11"/>
  <c r="F548" i="11"/>
  <c r="E548" i="11"/>
  <c r="D548" i="11"/>
  <c r="AZ547" i="11"/>
  <c r="AY547" i="11"/>
  <c r="AX547" i="11"/>
  <c r="AW547" i="11"/>
  <c r="AV547" i="11"/>
  <c r="AV494" i="11" s="1"/>
  <c r="AU547" i="11"/>
  <c r="AT547" i="11"/>
  <c r="AS547" i="11"/>
  <c r="AR547" i="11"/>
  <c r="AQ547" i="11"/>
  <c r="AQ494" i="11" s="1"/>
  <c r="AP547" i="11"/>
  <c r="AD547" i="11"/>
  <c r="AC547" i="11"/>
  <c r="AC494" i="11" s="1"/>
  <c r="AB547" i="11"/>
  <c r="AB494" i="11" s="1"/>
  <c r="AA547" i="11"/>
  <c r="Z547" i="11"/>
  <c r="Y547" i="11"/>
  <c r="X547" i="11"/>
  <c r="W547" i="11"/>
  <c r="V547" i="11"/>
  <c r="U547" i="11"/>
  <c r="T547" i="11"/>
  <c r="S547" i="11"/>
  <c r="R547" i="11"/>
  <c r="Q547" i="11"/>
  <c r="Q494" i="11" s="1"/>
  <c r="P547" i="11"/>
  <c r="O547" i="11"/>
  <c r="N547" i="11"/>
  <c r="M547" i="11"/>
  <c r="M494" i="11" s="1"/>
  <c r="L547" i="11"/>
  <c r="K547" i="11"/>
  <c r="J547" i="11"/>
  <c r="I547" i="11"/>
  <c r="H547" i="11"/>
  <c r="H494" i="11" s="1"/>
  <c r="G547" i="11"/>
  <c r="F547" i="11"/>
  <c r="E547" i="11"/>
  <c r="D547" i="11"/>
  <c r="D494" i="11" s="1"/>
  <c r="AZ546" i="11"/>
  <c r="AY546" i="11"/>
  <c r="AX546" i="11"/>
  <c r="AW546" i="11"/>
  <c r="AW493" i="11" s="1"/>
  <c r="AV546" i="11"/>
  <c r="AU546" i="11"/>
  <c r="AT546" i="11"/>
  <c r="AS546" i="11"/>
  <c r="AS493" i="11" s="1"/>
  <c r="AR546" i="11"/>
  <c r="AQ546" i="11"/>
  <c r="AP546" i="11"/>
  <c r="AD546" i="11"/>
  <c r="AC546" i="11"/>
  <c r="AB546" i="11"/>
  <c r="AA546" i="11"/>
  <c r="Z546" i="11"/>
  <c r="Y546" i="11"/>
  <c r="X546" i="11"/>
  <c r="W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H493" i="11" s="1"/>
  <c r="G546" i="11"/>
  <c r="F546" i="11"/>
  <c r="E546" i="11"/>
  <c r="D546" i="11"/>
  <c r="AZ545" i="11"/>
  <c r="AZ492" i="11" s="1"/>
  <c r="AY545" i="11"/>
  <c r="AX545" i="11"/>
  <c r="AW545" i="11"/>
  <c r="AV545" i="11"/>
  <c r="AV492" i="11" s="1"/>
  <c r="AU545" i="11"/>
  <c r="AT545" i="11"/>
  <c r="AS545" i="11"/>
  <c r="AS492" i="11" s="1"/>
  <c r="AR545" i="11"/>
  <c r="AR492" i="11" s="1"/>
  <c r="AQ545" i="11"/>
  <c r="AP545" i="11"/>
  <c r="AD545" i="11"/>
  <c r="AC545" i="11"/>
  <c r="AB545" i="11"/>
  <c r="AA545" i="11"/>
  <c r="Z545" i="11"/>
  <c r="Y545" i="11"/>
  <c r="Y492" i="11" s="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J492" i="11" s="1"/>
  <c r="I545" i="11"/>
  <c r="I492" i="11" s="1"/>
  <c r="H545" i="11"/>
  <c r="G545" i="11"/>
  <c r="G492" i="11" s="1"/>
  <c r="F545" i="11"/>
  <c r="E545" i="11"/>
  <c r="D545" i="11"/>
  <c r="D492" i="11" s="1"/>
  <c r="AZ544" i="11"/>
  <c r="AY544" i="11"/>
  <c r="AX544" i="11"/>
  <c r="AX491" i="11" s="1"/>
  <c r="AW544" i="11"/>
  <c r="AV544" i="11"/>
  <c r="AU544" i="11"/>
  <c r="AT544" i="11"/>
  <c r="AT491" i="11" s="1"/>
  <c r="AS544" i="11"/>
  <c r="AR544" i="11"/>
  <c r="AQ544" i="11"/>
  <c r="AQ491" i="11" s="1"/>
  <c r="AP544" i="11"/>
  <c r="AD544" i="11"/>
  <c r="AC544" i="11"/>
  <c r="AC491" i="11" s="1"/>
  <c r="AB544" i="11"/>
  <c r="AA544" i="11"/>
  <c r="AA491" i="11" s="1"/>
  <c r="Z544" i="11"/>
  <c r="Y544" i="11"/>
  <c r="X544" i="11"/>
  <c r="W544" i="11"/>
  <c r="V544" i="11"/>
  <c r="U544" i="11"/>
  <c r="U491" i="11" s="1"/>
  <c r="T544" i="11"/>
  <c r="S544" i="11"/>
  <c r="S491" i="11" s="1"/>
  <c r="R544" i="11"/>
  <c r="Q544" i="11"/>
  <c r="P544" i="11"/>
  <c r="O544" i="11"/>
  <c r="O491" i="11" s="1"/>
  <c r="N544" i="11"/>
  <c r="M544" i="11"/>
  <c r="L544" i="11"/>
  <c r="K544" i="11"/>
  <c r="K491" i="11" s="1"/>
  <c r="J544" i="11"/>
  <c r="I544" i="11"/>
  <c r="H544" i="11"/>
  <c r="G544" i="11"/>
  <c r="G491" i="11" s="1"/>
  <c r="F544" i="11"/>
  <c r="E544" i="11"/>
  <c r="D544" i="11"/>
  <c r="AZ543" i="11"/>
  <c r="AY543" i="11"/>
  <c r="AY490" i="11" s="1"/>
  <c r="AX543" i="11"/>
  <c r="AW543" i="11"/>
  <c r="AV543" i="11"/>
  <c r="AV490" i="11" s="1"/>
  <c r="AU543" i="11"/>
  <c r="AT543" i="11"/>
  <c r="AS543" i="11"/>
  <c r="AR543" i="11"/>
  <c r="AQ543" i="11"/>
  <c r="AP543" i="11"/>
  <c r="AD543" i="11"/>
  <c r="AC543" i="11"/>
  <c r="AC490" i="11" s="1"/>
  <c r="AB543" i="11"/>
  <c r="AA543" i="11"/>
  <c r="Z543" i="11"/>
  <c r="Y543" i="11"/>
  <c r="Y490" i="11" s="1"/>
  <c r="X543" i="11"/>
  <c r="W543" i="11"/>
  <c r="V543" i="11"/>
  <c r="U543" i="11"/>
  <c r="U490" i="11" s="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Z542" i="11"/>
  <c r="AY542" i="11"/>
  <c r="AY489" i="11" s="1"/>
  <c r="AX542" i="11"/>
  <c r="AX489" i="11" s="1"/>
  <c r="AW542" i="11"/>
  <c r="AV542" i="11"/>
  <c r="AU542" i="11"/>
  <c r="AT542" i="11"/>
  <c r="AS542" i="11"/>
  <c r="AR542" i="11"/>
  <c r="AQ542" i="11"/>
  <c r="AP542" i="11"/>
  <c r="AD542" i="11"/>
  <c r="AD489" i="11" s="1"/>
  <c r="AC542" i="11"/>
  <c r="AB542" i="11"/>
  <c r="AA542" i="11"/>
  <c r="Z542" i="11"/>
  <c r="Y542" i="11"/>
  <c r="X542" i="11"/>
  <c r="W542" i="11"/>
  <c r="V542" i="11"/>
  <c r="V489" i="11" s="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Z541" i="11"/>
  <c r="AZ488" i="11" s="1"/>
  <c r="AY541" i="11"/>
  <c r="AY488" i="11" s="1"/>
  <c r="AX541" i="11"/>
  <c r="AX488" i="11" s="1"/>
  <c r="AW541" i="11"/>
  <c r="AV541" i="11"/>
  <c r="AU541" i="11"/>
  <c r="AT541" i="11"/>
  <c r="AS541" i="11"/>
  <c r="AR541" i="11"/>
  <c r="AQ541" i="11"/>
  <c r="AP541" i="11"/>
  <c r="AP488" i="11" s="1"/>
  <c r="AD541" i="11"/>
  <c r="AC541" i="11"/>
  <c r="AB541" i="11"/>
  <c r="AA541" i="11"/>
  <c r="AA488" i="11" s="1"/>
  <c r="Z541" i="11"/>
  <c r="Y541" i="11"/>
  <c r="Y488" i="11" s="1"/>
  <c r="X541" i="11"/>
  <c r="W541" i="11"/>
  <c r="V541" i="11"/>
  <c r="U541" i="11"/>
  <c r="T541" i="11"/>
  <c r="T488" i="11" s="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Z540" i="11"/>
  <c r="AY540" i="11"/>
  <c r="AX540" i="11"/>
  <c r="AX487" i="11" s="1"/>
  <c r="AW540" i="11"/>
  <c r="AW487" i="11" s="1"/>
  <c r="AV540" i="11"/>
  <c r="AU540" i="11"/>
  <c r="AT540" i="11"/>
  <c r="AT487" i="11" s="1"/>
  <c r="AS540" i="11"/>
  <c r="AS487" i="11" s="1"/>
  <c r="AR540" i="11"/>
  <c r="AQ540" i="11"/>
  <c r="AQ487" i="11" s="1"/>
  <c r="AP540" i="11"/>
  <c r="AD540" i="11"/>
  <c r="AC540" i="11"/>
  <c r="AB540" i="11"/>
  <c r="AA540" i="11"/>
  <c r="AA487" i="11" s="1"/>
  <c r="Z540" i="11"/>
  <c r="Y540" i="11"/>
  <c r="X540" i="11"/>
  <c r="W540" i="11"/>
  <c r="V540" i="11"/>
  <c r="U540" i="11"/>
  <c r="T540" i="11"/>
  <c r="S540" i="11"/>
  <c r="S487" i="11" s="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Z539" i="11"/>
  <c r="AY539" i="11"/>
  <c r="AY486" i="11" s="1"/>
  <c r="AX539" i="11"/>
  <c r="AW539" i="11"/>
  <c r="AW486" i="11" s="1"/>
  <c r="AV539" i="11"/>
  <c r="AV486" i="11" s="1"/>
  <c r="AU539" i="11"/>
  <c r="AT539" i="11"/>
  <c r="AT486" i="11" s="1"/>
  <c r="AS539" i="11"/>
  <c r="AR539" i="11"/>
  <c r="AR486" i="11" s="1"/>
  <c r="AQ539" i="11"/>
  <c r="AP539" i="11"/>
  <c r="AD539" i="11"/>
  <c r="AC539" i="11"/>
  <c r="AC486" i="11" s="1"/>
  <c r="AB539" i="11"/>
  <c r="AA539" i="11"/>
  <c r="Z539" i="11"/>
  <c r="Y539" i="11"/>
  <c r="X539" i="11"/>
  <c r="W539" i="11"/>
  <c r="W486" i="11" s="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J486" i="11" s="1"/>
  <c r="I539" i="11"/>
  <c r="H539" i="11"/>
  <c r="G539" i="11"/>
  <c r="F539" i="11"/>
  <c r="E539" i="11"/>
  <c r="D539" i="11"/>
  <c r="AZ538" i="11"/>
  <c r="AY538" i="11"/>
  <c r="AX538" i="11"/>
  <c r="AW538" i="11"/>
  <c r="AV538" i="11"/>
  <c r="AU538" i="11"/>
  <c r="AT538" i="11"/>
  <c r="AS538" i="11"/>
  <c r="AR538" i="11"/>
  <c r="AQ538" i="11"/>
  <c r="AP538" i="11"/>
  <c r="AD538" i="11"/>
  <c r="AD485" i="11" s="1"/>
  <c r="AC538" i="11"/>
  <c r="AB538" i="11"/>
  <c r="AA538" i="11"/>
  <c r="Z538" i="11"/>
  <c r="Y538" i="11"/>
  <c r="X538" i="11"/>
  <c r="W538" i="11"/>
  <c r="V538" i="11"/>
  <c r="V485" i="11" s="1"/>
  <c r="U538" i="11"/>
  <c r="T538" i="11"/>
  <c r="S538" i="11"/>
  <c r="R538" i="11"/>
  <c r="Q538" i="11"/>
  <c r="P538" i="11"/>
  <c r="O538" i="11"/>
  <c r="N538" i="11"/>
  <c r="N485" i="11" s="1"/>
  <c r="M538" i="11"/>
  <c r="L538" i="11"/>
  <c r="K538" i="11"/>
  <c r="J538" i="11"/>
  <c r="J485" i="11" s="1"/>
  <c r="I538" i="11"/>
  <c r="H538" i="11"/>
  <c r="G538" i="11"/>
  <c r="F538" i="11"/>
  <c r="F485" i="11" s="1"/>
  <c r="E538" i="11"/>
  <c r="D538" i="11"/>
  <c r="AZ537" i="11"/>
  <c r="AY537" i="11"/>
  <c r="AX537" i="11"/>
  <c r="AW537" i="11"/>
  <c r="AV537" i="11"/>
  <c r="AU537" i="11"/>
  <c r="AT537" i="11"/>
  <c r="AS537" i="11"/>
  <c r="AR537" i="11"/>
  <c r="AQ537" i="11"/>
  <c r="AP537" i="11"/>
  <c r="AD537" i="11"/>
  <c r="AC537" i="11"/>
  <c r="AB537" i="11"/>
  <c r="AB484" i="11" s="1"/>
  <c r="AA537" i="11"/>
  <c r="Z537" i="11"/>
  <c r="Y537" i="11"/>
  <c r="X537" i="11"/>
  <c r="X484" i="11" s="1"/>
  <c r="W537" i="11"/>
  <c r="V537" i="11"/>
  <c r="V484" i="11" s="1"/>
  <c r="U537" i="11"/>
  <c r="T537" i="11"/>
  <c r="S537" i="11"/>
  <c r="R537" i="11"/>
  <c r="Q537" i="11"/>
  <c r="P537" i="11"/>
  <c r="O537" i="11"/>
  <c r="N537" i="11"/>
  <c r="N484" i="11" s="1"/>
  <c r="M537" i="11"/>
  <c r="L537" i="11"/>
  <c r="L484" i="11" s="1"/>
  <c r="K537" i="11"/>
  <c r="J537" i="11"/>
  <c r="I537" i="11"/>
  <c r="H537" i="11"/>
  <c r="G537" i="11"/>
  <c r="G484" i="11" s="1"/>
  <c r="F537" i="11"/>
  <c r="F484" i="11" s="1"/>
  <c r="E537" i="11"/>
  <c r="D537" i="11"/>
  <c r="AZ418" i="11"/>
  <c r="AZ476" i="11" s="1"/>
  <c r="AY418" i="11"/>
  <c r="AX418" i="11"/>
  <c r="AW418" i="11"/>
  <c r="AV418" i="11"/>
  <c r="AV476" i="11" s="1"/>
  <c r="AU418" i="11"/>
  <c r="AT418" i="11"/>
  <c r="AT476" i="11" s="1"/>
  <c r="AS418" i="11"/>
  <c r="AR418" i="11"/>
  <c r="AR475" i="11" s="1"/>
  <c r="AQ418" i="11"/>
  <c r="AQ476" i="11" s="1"/>
  <c r="AP418" i="11"/>
  <c r="AP476" i="11" s="1"/>
  <c r="AD418" i="11"/>
  <c r="AC418" i="11"/>
  <c r="AC476" i="11" s="1"/>
  <c r="AB418" i="11"/>
  <c r="AA418" i="11"/>
  <c r="Z418" i="11"/>
  <c r="Y418" i="11"/>
  <c r="Y476" i="11" s="1"/>
  <c r="X418" i="11"/>
  <c r="W418" i="11"/>
  <c r="V418" i="11"/>
  <c r="U418" i="11"/>
  <c r="U476" i="11" s="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I475" i="11" s="1"/>
  <c r="H418" i="11"/>
  <c r="G418" i="11"/>
  <c r="F418" i="11"/>
  <c r="E418" i="11"/>
  <c r="E475" i="11" s="1"/>
  <c r="D476" i="11"/>
  <c r="AZ417" i="11"/>
  <c r="AY417" i="11"/>
  <c r="AX417" i="11"/>
  <c r="AW417" i="11"/>
  <c r="AW475" i="11" s="1"/>
  <c r="AV417" i="11"/>
  <c r="AU417" i="11"/>
  <c r="AT417" i="11"/>
  <c r="AT474" i="11" s="1"/>
  <c r="AS417" i="11"/>
  <c r="AR417" i="11"/>
  <c r="AQ417" i="11"/>
  <c r="AP417" i="11"/>
  <c r="AD417" i="11"/>
  <c r="AD475" i="11" s="1"/>
  <c r="AC417" i="11"/>
  <c r="AB417" i="11"/>
  <c r="AA417" i="11"/>
  <c r="Z417" i="11"/>
  <c r="Z475" i="11" s="1"/>
  <c r="Y417" i="11"/>
  <c r="X417" i="11"/>
  <c r="W417" i="11"/>
  <c r="V417" i="11"/>
  <c r="U417" i="11"/>
  <c r="T417" i="11"/>
  <c r="S417" i="11"/>
  <c r="R417" i="11"/>
  <c r="R475" i="11" s="1"/>
  <c r="Q417" i="11"/>
  <c r="P417" i="11"/>
  <c r="O417" i="11"/>
  <c r="N417" i="11"/>
  <c r="N475" i="11" s="1"/>
  <c r="M417" i="11"/>
  <c r="L417" i="11"/>
  <c r="K417" i="11"/>
  <c r="J417" i="11"/>
  <c r="I417" i="11"/>
  <c r="H417" i="11"/>
  <c r="G417" i="11"/>
  <c r="G474" i="11" s="1"/>
  <c r="F417" i="11"/>
  <c r="F475" i="11" s="1"/>
  <c r="E417" i="11"/>
  <c r="AZ416" i="11"/>
  <c r="AY416" i="11"/>
  <c r="AY473" i="11" s="1"/>
  <c r="AX416" i="11"/>
  <c r="AW416" i="11"/>
  <c r="AV416" i="11"/>
  <c r="AU416" i="11"/>
  <c r="AT416" i="11"/>
  <c r="AS416" i="11"/>
  <c r="AR416" i="11"/>
  <c r="AQ416" i="11"/>
  <c r="AP416" i="11"/>
  <c r="AD416" i="11"/>
  <c r="AD473" i="11" s="1"/>
  <c r="AC416" i="11"/>
  <c r="AB416" i="11"/>
  <c r="AA416" i="11"/>
  <c r="Z416" i="11"/>
  <c r="Y416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L474" i="11" s="1"/>
  <c r="K416" i="11"/>
  <c r="J416" i="11"/>
  <c r="I416" i="11"/>
  <c r="H416" i="11"/>
  <c r="H473" i="11" s="1"/>
  <c r="G416" i="11"/>
  <c r="F416" i="11"/>
  <c r="E416" i="11"/>
  <c r="AZ415" i="11"/>
  <c r="AY415" i="11"/>
  <c r="AX415" i="11"/>
  <c r="AW415" i="11"/>
  <c r="AV415" i="11"/>
  <c r="AV473" i="11" s="1"/>
  <c r="AU415" i="11"/>
  <c r="AT415" i="11"/>
  <c r="AS415" i="11"/>
  <c r="AR415" i="11"/>
  <c r="AQ415" i="11"/>
  <c r="AP415" i="11"/>
  <c r="AD415" i="11"/>
  <c r="AC415" i="11"/>
  <c r="AC473" i="11" s="1"/>
  <c r="AB415" i="11"/>
  <c r="AA415" i="11"/>
  <c r="Z415" i="11"/>
  <c r="Y415" i="11"/>
  <c r="X415" i="11"/>
  <c r="W415" i="11"/>
  <c r="V415" i="11"/>
  <c r="U415" i="11"/>
  <c r="U473" i="11" s="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Z414" i="11"/>
  <c r="AY414" i="11"/>
  <c r="AX414" i="11"/>
  <c r="AW414" i="11"/>
  <c r="AV414" i="11"/>
  <c r="AU414" i="11"/>
  <c r="AU471" i="11" s="1"/>
  <c r="AT414" i="11"/>
  <c r="AS414" i="11"/>
  <c r="AR414" i="11"/>
  <c r="AQ414" i="11"/>
  <c r="AP414" i="11"/>
  <c r="AD414" i="11"/>
  <c r="AC414" i="11"/>
  <c r="AB414" i="11"/>
  <c r="AA414" i="11"/>
  <c r="Z414" i="11"/>
  <c r="Y414" i="11"/>
  <c r="X414" i="11"/>
  <c r="W414" i="11"/>
  <c r="V414" i="11"/>
  <c r="U414" i="11"/>
  <c r="T414" i="11"/>
  <c r="S414" i="11"/>
  <c r="R414" i="11"/>
  <c r="Q414" i="11"/>
  <c r="P414" i="11"/>
  <c r="P471" i="11" s="1"/>
  <c r="O414" i="11"/>
  <c r="N414" i="11"/>
  <c r="N471" i="11" s="1"/>
  <c r="M414" i="11"/>
  <c r="L414" i="11"/>
  <c r="K414" i="11"/>
  <c r="J414" i="11"/>
  <c r="J472" i="11" s="1"/>
  <c r="I414" i="11"/>
  <c r="H414" i="11"/>
  <c r="G414" i="11"/>
  <c r="F414" i="11"/>
  <c r="E414" i="11"/>
  <c r="AZ413" i="11"/>
  <c r="AY413" i="11"/>
  <c r="AX413" i="11"/>
  <c r="AX471" i="11" s="1"/>
  <c r="AW413" i="11"/>
  <c r="AV413" i="11"/>
  <c r="AU413" i="11"/>
  <c r="AT413" i="11"/>
  <c r="AS413" i="11"/>
  <c r="AR413" i="11"/>
  <c r="AR471" i="11" s="1"/>
  <c r="AQ413" i="11"/>
  <c r="AP413" i="11"/>
  <c r="AP471" i="11" s="1"/>
  <c r="AD413" i="11"/>
  <c r="AC413" i="11"/>
  <c r="AB413" i="11"/>
  <c r="AA413" i="11"/>
  <c r="AA470" i="11" s="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M470" i="11" s="1"/>
  <c r="L413" i="11"/>
  <c r="K413" i="11"/>
  <c r="J413" i="11"/>
  <c r="I413" i="11"/>
  <c r="H413" i="11"/>
  <c r="G413" i="11"/>
  <c r="F413" i="11"/>
  <c r="E413" i="11"/>
  <c r="AZ412" i="11"/>
  <c r="AY412" i="11"/>
  <c r="AX412" i="11"/>
  <c r="AW412" i="11"/>
  <c r="AV412" i="11"/>
  <c r="AU412" i="11"/>
  <c r="AU470" i="11" s="1"/>
  <c r="AT412" i="11"/>
  <c r="AS412" i="11"/>
  <c r="AR412" i="11"/>
  <c r="AQ412" i="11"/>
  <c r="AP412" i="11"/>
  <c r="AD412" i="11"/>
  <c r="AC412" i="11"/>
  <c r="AB412" i="11"/>
  <c r="AA412" i="11"/>
  <c r="Z412" i="11"/>
  <c r="Y412" i="11"/>
  <c r="X412" i="11"/>
  <c r="W412" i="11"/>
  <c r="W469" i="11" s="1"/>
  <c r="V412" i="11"/>
  <c r="U412" i="11"/>
  <c r="T412" i="11"/>
  <c r="T470" i="11" s="1"/>
  <c r="S412" i="11"/>
  <c r="S469" i="11" s="1"/>
  <c r="R412" i="11"/>
  <c r="Q412" i="11"/>
  <c r="P412" i="11"/>
  <c r="O412" i="11"/>
  <c r="N412" i="11"/>
  <c r="M412" i="11"/>
  <c r="L412" i="11"/>
  <c r="L470" i="11" s="1"/>
  <c r="K412" i="11"/>
  <c r="J412" i="11"/>
  <c r="I412" i="11"/>
  <c r="H412" i="11"/>
  <c r="H469" i="11" s="1"/>
  <c r="G412" i="11"/>
  <c r="G469" i="11" s="1"/>
  <c r="F412" i="11"/>
  <c r="E412" i="11"/>
  <c r="D470" i="11"/>
  <c r="AZ411" i="11"/>
  <c r="AZ469" i="11" s="1"/>
  <c r="AY411" i="11"/>
  <c r="AX411" i="11"/>
  <c r="AW411" i="11"/>
  <c r="AV411" i="11"/>
  <c r="AU411" i="11"/>
  <c r="AT411" i="11"/>
  <c r="AS411" i="11"/>
  <c r="AR411" i="11"/>
  <c r="AR469" i="11" s="1"/>
  <c r="AQ411" i="11"/>
  <c r="AP411" i="11"/>
  <c r="AD411" i="11"/>
  <c r="AC411" i="11"/>
  <c r="AC469" i="11" s="1"/>
  <c r="AB411" i="11"/>
  <c r="AA411" i="11"/>
  <c r="Z411" i="11"/>
  <c r="Y411" i="11"/>
  <c r="Y469" i="11" s="1"/>
  <c r="X411" i="11"/>
  <c r="W411" i="11"/>
  <c r="V411" i="11"/>
  <c r="V469" i="11" s="1"/>
  <c r="U411" i="11"/>
  <c r="T411" i="11"/>
  <c r="T468" i="11" s="1"/>
  <c r="S411" i="11"/>
  <c r="R411" i="11"/>
  <c r="R469" i="11" s="1"/>
  <c r="Q411" i="11"/>
  <c r="P411" i="11"/>
  <c r="P468" i="11" s="1"/>
  <c r="O411" i="11"/>
  <c r="N411" i="11"/>
  <c r="N469" i="11" s="1"/>
  <c r="M411" i="11"/>
  <c r="M469" i="11" s="1"/>
  <c r="L411" i="11"/>
  <c r="K411" i="11"/>
  <c r="J411" i="11"/>
  <c r="J469" i="11" s="1"/>
  <c r="I411" i="11"/>
  <c r="H411" i="11"/>
  <c r="G411" i="11"/>
  <c r="F411" i="11"/>
  <c r="F469" i="11" s="1"/>
  <c r="E411" i="11"/>
  <c r="AZ410" i="11"/>
  <c r="AY410" i="11"/>
  <c r="AX410" i="11"/>
  <c r="AW410" i="11"/>
  <c r="AV410" i="11"/>
  <c r="AU410" i="11"/>
  <c r="AT410" i="11"/>
  <c r="AS410" i="11"/>
  <c r="AR410" i="11"/>
  <c r="AQ410" i="11"/>
  <c r="AP410" i="11"/>
  <c r="AD410" i="11"/>
  <c r="AC410" i="11"/>
  <c r="AB410" i="11"/>
  <c r="AA410" i="11"/>
  <c r="Z410" i="11"/>
  <c r="Y410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G468" i="11" s="1"/>
  <c r="F410" i="11"/>
  <c r="E410" i="11"/>
  <c r="AZ409" i="11"/>
  <c r="AY409" i="11"/>
  <c r="AX409" i="11"/>
  <c r="AW409" i="11"/>
  <c r="AW467" i="11" s="1"/>
  <c r="AV409" i="11"/>
  <c r="AU409" i="11"/>
  <c r="AT409" i="11"/>
  <c r="AS409" i="11"/>
  <c r="AR409" i="11"/>
  <c r="AQ409" i="11"/>
  <c r="AP409" i="11"/>
  <c r="AD409" i="11"/>
  <c r="AC409" i="11"/>
  <c r="AB409" i="11"/>
  <c r="AA409" i="11"/>
  <c r="Z409" i="11"/>
  <c r="Y409" i="11"/>
  <c r="X409" i="11"/>
  <c r="X467" i="11" s="1"/>
  <c r="W409" i="11"/>
  <c r="V409" i="11"/>
  <c r="U409" i="11"/>
  <c r="T409" i="11"/>
  <c r="S409" i="11"/>
  <c r="R409" i="11"/>
  <c r="Q409" i="11"/>
  <c r="P409" i="11"/>
  <c r="P467" i="11" s="1"/>
  <c r="O409" i="11"/>
  <c r="N409" i="11"/>
  <c r="M409" i="11"/>
  <c r="L409" i="11"/>
  <c r="K409" i="11"/>
  <c r="J409" i="11"/>
  <c r="I409" i="11"/>
  <c r="H409" i="11"/>
  <c r="H467" i="11" s="1"/>
  <c r="G409" i="11"/>
  <c r="F409" i="11"/>
  <c r="E409" i="11"/>
  <c r="D34" i="33"/>
  <c r="AZ408" i="11"/>
  <c r="AZ465" i="11" s="1"/>
  <c r="AY408" i="11"/>
  <c r="AX408" i="11"/>
  <c r="AW408" i="11"/>
  <c r="AV408" i="11"/>
  <c r="AU408" i="11"/>
  <c r="AT408" i="11"/>
  <c r="AS408" i="11"/>
  <c r="AR408" i="11"/>
  <c r="AQ408" i="11"/>
  <c r="AP408" i="11"/>
  <c r="AD408" i="11"/>
  <c r="AD466" i="11" s="1"/>
  <c r="AC408" i="11"/>
  <c r="AB408" i="11"/>
  <c r="AA408" i="11"/>
  <c r="Z408" i="11"/>
  <c r="Z466" i="11" s="1"/>
  <c r="Y408" i="11"/>
  <c r="X408" i="11"/>
  <c r="W408" i="11"/>
  <c r="V408" i="11"/>
  <c r="V466" i="11" s="1"/>
  <c r="U408" i="11"/>
  <c r="U466" i="11" s="1"/>
  <c r="T408" i="11"/>
  <c r="S408" i="11"/>
  <c r="R408" i="11"/>
  <c r="Q408" i="11"/>
  <c r="P408" i="11"/>
  <c r="O408" i="11"/>
  <c r="N408" i="11"/>
  <c r="M408" i="11"/>
  <c r="L408" i="11"/>
  <c r="K408" i="11"/>
  <c r="J408" i="11"/>
  <c r="J466" i="11" s="1"/>
  <c r="I408" i="11"/>
  <c r="H408" i="11"/>
  <c r="G408" i="11"/>
  <c r="F408" i="11"/>
  <c r="F466" i="11" s="1"/>
  <c r="E408" i="11"/>
  <c r="E466" i="11" s="1"/>
  <c r="D33" i="33"/>
  <c r="AZ407" i="11"/>
  <c r="AY407" i="11"/>
  <c r="AX407" i="11"/>
  <c r="AW407" i="11"/>
  <c r="AV407" i="11"/>
  <c r="AU407" i="11"/>
  <c r="AT407" i="11"/>
  <c r="AT465" i="11" s="1"/>
  <c r="AS407" i="11"/>
  <c r="AR407" i="11"/>
  <c r="AQ407" i="11"/>
  <c r="AP407" i="11"/>
  <c r="AD407" i="11"/>
  <c r="AC407" i="11"/>
  <c r="AB407" i="11"/>
  <c r="AA407" i="11"/>
  <c r="AA465" i="11" s="1"/>
  <c r="Z407" i="11"/>
  <c r="Y407" i="11"/>
  <c r="X407" i="11"/>
  <c r="W407" i="11"/>
  <c r="V407" i="11"/>
  <c r="U407" i="11"/>
  <c r="T407" i="11"/>
  <c r="S407" i="11"/>
  <c r="S465" i="11" s="1"/>
  <c r="R407" i="11"/>
  <c r="Q407" i="11"/>
  <c r="P407" i="11"/>
  <c r="O407" i="11"/>
  <c r="N407" i="11"/>
  <c r="M407" i="11"/>
  <c r="L407" i="11"/>
  <c r="L465" i="11" s="1"/>
  <c r="K407" i="11"/>
  <c r="K465" i="11" s="1"/>
  <c r="J407" i="11"/>
  <c r="I407" i="11"/>
  <c r="H407" i="11"/>
  <c r="G407" i="11"/>
  <c r="F407" i="11"/>
  <c r="E407" i="11"/>
  <c r="D32" i="33"/>
  <c r="AZ406" i="11"/>
  <c r="AY406" i="11"/>
  <c r="AX406" i="11"/>
  <c r="AW406" i="11"/>
  <c r="AV406" i="11"/>
  <c r="AU406" i="11"/>
  <c r="AT406" i="11"/>
  <c r="AS406" i="11"/>
  <c r="AR406" i="11"/>
  <c r="AR464" i="11" s="1"/>
  <c r="AQ406" i="11"/>
  <c r="AP406" i="11"/>
  <c r="AD406" i="11"/>
  <c r="AC406" i="11"/>
  <c r="AB406" i="11"/>
  <c r="AA406" i="11"/>
  <c r="Z406" i="11"/>
  <c r="Y406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D31" i="33"/>
  <c r="AZ405" i="11"/>
  <c r="AY405" i="11"/>
  <c r="AX405" i="11"/>
  <c r="AW405" i="11"/>
  <c r="AV405" i="11"/>
  <c r="AU405" i="11"/>
  <c r="AT405" i="11"/>
  <c r="AS405" i="11"/>
  <c r="AR405" i="11"/>
  <c r="AQ405" i="11"/>
  <c r="AP405" i="11"/>
  <c r="AD405" i="11"/>
  <c r="AC405" i="11"/>
  <c r="AB405" i="11"/>
  <c r="AA405" i="11"/>
  <c r="Z405" i="11"/>
  <c r="Y405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D30" i="33" s="1"/>
  <c r="AZ404" i="11"/>
  <c r="AZ461" i="11" s="1"/>
  <c r="AY404" i="11"/>
  <c r="AX404" i="11"/>
  <c r="AW404" i="11"/>
  <c r="AV404" i="11"/>
  <c r="AU404" i="11"/>
  <c r="AT404" i="11"/>
  <c r="AS404" i="11"/>
  <c r="AR404" i="11"/>
  <c r="AQ404" i="11"/>
  <c r="AP404" i="11"/>
  <c r="AD404" i="11"/>
  <c r="AC404" i="11"/>
  <c r="AB404" i="11"/>
  <c r="AA404" i="11"/>
  <c r="Z404" i="11"/>
  <c r="Y404" i="11"/>
  <c r="X404" i="11"/>
  <c r="W404" i="11"/>
  <c r="V404" i="11"/>
  <c r="U404" i="11"/>
  <c r="T404" i="11"/>
  <c r="S404" i="11"/>
  <c r="R404" i="11"/>
  <c r="R461" i="11" s="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D29" i="33" s="1"/>
  <c r="AZ403" i="11"/>
  <c r="AY403" i="11"/>
  <c r="AX403" i="11"/>
  <c r="AW403" i="11"/>
  <c r="AV403" i="11"/>
  <c r="AU403" i="11"/>
  <c r="AT403" i="11"/>
  <c r="AS403" i="11"/>
  <c r="AR403" i="11"/>
  <c r="AQ403" i="11"/>
  <c r="AP403" i="11"/>
  <c r="AD403" i="11"/>
  <c r="AC403" i="11"/>
  <c r="AB403" i="11"/>
  <c r="AA403" i="11"/>
  <c r="Z403" i="11"/>
  <c r="Y403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Z402" i="11"/>
  <c r="AY402" i="11"/>
  <c r="AX402" i="11"/>
  <c r="AW402" i="11"/>
  <c r="AV402" i="11"/>
  <c r="AU402" i="11"/>
  <c r="AT402" i="11"/>
  <c r="AS402" i="11"/>
  <c r="AR402" i="11"/>
  <c r="AQ402" i="11"/>
  <c r="AP402" i="11"/>
  <c r="AD402" i="11"/>
  <c r="AC402" i="11"/>
  <c r="AB402" i="11"/>
  <c r="AA402" i="11"/>
  <c r="Z402" i="11"/>
  <c r="Y402" i="11"/>
  <c r="Y460" i="11" s="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Z401" i="11"/>
  <c r="AY401" i="11"/>
  <c r="AX401" i="11"/>
  <c r="AW401" i="11"/>
  <c r="AV401" i="11"/>
  <c r="AU401" i="11"/>
  <c r="AT401" i="11"/>
  <c r="AS401" i="11"/>
  <c r="AR401" i="11"/>
  <c r="AQ401" i="11"/>
  <c r="AP401" i="11"/>
  <c r="AD401" i="11"/>
  <c r="AC401" i="11"/>
  <c r="AB401" i="11"/>
  <c r="AA401" i="11"/>
  <c r="Z401" i="11"/>
  <c r="Y401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D26" i="33" s="1"/>
  <c r="AZ400" i="11"/>
  <c r="AY400" i="11"/>
  <c r="AX400" i="11"/>
  <c r="AW400" i="11"/>
  <c r="AV400" i="11"/>
  <c r="AU400" i="11"/>
  <c r="AT400" i="11"/>
  <c r="AS400" i="11"/>
  <c r="AR400" i="11"/>
  <c r="AQ400" i="11"/>
  <c r="AP400" i="11"/>
  <c r="AD400" i="11"/>
  <c r="AC400" i="11"/>
  <c r="AB400" i="11"/>
  <c r="AA400" i="11"/>
  <c r="Z400" i="11"/>
  <c r="Y400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D25" i="33" s="1"/>
  <c r="AZ399" i="11"/>
  <c r="AY399" i="11"/>
  <c r="AX399" i="11"/>
  <c r="AW399" i="11"/>
  <c r="AV399" i="11"/>
  <c r="AU399" i="11"/>
  <c r="AT399" i="11"/>
  <c r="AS399" i="11"/>
  <c r="AR399" i="11"/>
  <c r="AQ399" i="11"/>
  <c r="AP399" i="11"/>
  <c r="AD399" i="11"/>
  <c r="AB399" i="11"/>
  <c r="AA399" i="11"/>
  <c r="AA457" i="11" s="1"/>
  <c r="Z399" i="11"/>
  <c r="Y399" i="11"/>
  <c r="X399" i="11"/>
  <c r="W399" i="11"/>
  <c r="V399" i="11"/>
  <c r="U399" i="11"/>
  <c r="T399" i="11"/>
  <c r="S399" i="11"/>
  <c r="S457" i="11" s="1"/>
  <c r="R399" i="11"/>
  <c r="Q399" i="11"/>
  <c r="P399" i="11"/>
  <c r="O399" i="11"/>
  <c r="N399" i="11"/>
  <c r="M399" i="11"/>
  <c r="L399" i="11"/>
  <c r="K399" i="11"/>
  <c r="K457" i="11" s="1"/>
  <c r="J399" i="11"/>
  <c r="I399" i="11"/>
  <c r="H399" i="11"/>
  <c r="G399" i="11"/>
  <c r="F399" i="11"/>
  <c r="E399" i="11"/>
  <c r="D399" i="11"/>
  <c r="D24" i="33" s="1"/>
  <c r="AZ398" i="11"/>
  <c r="AY398" i="11"/>
  <c r="AX398" i="11"/>
  <c r="AW398" i="11"/>
  <c r="AV398" i="11"/>
  <c r="AU398" i="11"/>
  <c r="AT398" i="11"/>
  <c r="AS398" i="11"/>
  <c r="AR398" i="11"/>
  <c r="AQ398" i="11"/>
  <c r="AP398" i="11"/>
  <c r="AD398" i="11"/>
  <c r="AB398" i="11"/>
  <c r="AA398" i="11"/>
  <c r="Z398" i="11"/>
  <c r="Y398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D398" i="11"/>
  <c r="AZ397" i="11"/>
  <c r="AY397" i="11"/>
  <c r="AX397" i="11"/>
  <c r="AW397" i="11"/>
  <c r="AV397" i="11"/>
  <c r="AU397" i="11"/>
  <c r="AT397" i="11"/>
  <c r="AS397" i="11"/>
  <c r="AR397" i="11"/>
  <c r="AQ397" i="11"/>
  <c r="AP397" i="11"/>
  <c r="AD397" i="11"/>
  <c r="AB397" i="11"/>
  <c r="AA397" i="11"/>
  <c r="Z397" i="11"/>
  <c r="Y397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M455" i="11" s="1"/>
  <c r="L397" i="11"/>
  <c r="K397" i="11"/>
  <c r="J397" i="11"/>
  <c r="I397" i="11"/>
  <c r="H397" i="11"/>
  <c r="G397" i="11"/>
  <c r="F397" i="11"/>
  <c r="E397" i="11"/>
  <c r="D397" i="11"/>
  <c r="D22" i="33" s="1"/>
  <c r="AZ396" i="11"/>
  <c r="AY396" i="11"/>
  <c r="AX396" i="11"/>
  <c r="AW396" i="11"/>
  <c r="AV396" i="11"/>
  <c r="AU396" i="11"/>
  <c r="AT396" i="11"/>
  <c r="AS396" i="11"/>
  <c r="AR396" i="11"/>
  <c r="AQ396" i="11"/>
  <c r="AP396" i="11"/>
  <c r="AD396" i="11"/>
  <c r="AB396" i="11"/>
  <c r="AA396" i="11"/>
  <c r="Z396" i="11"/>
  <c r="Y396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J454" i="11" s="1"/>
  <c r="I396" i="11"/>
  <c r="H396" i="11"/>
  <c r="G396" i="11"/>
  <c r="F396" i="11"/>
  <c r="E396" i="11"/>
  <c r="D396" i="11"/>
  <c r="D21" i="33" s="1"/>
  <c r="AZ395" i="11"/>
  <c r="AY395" i="11"/>
  <c r="AX395" i="11"/>
  <c r="AW395" i="11"/>
  <c r="AV395" i="11"/>
  <c r="AU395" i="11"/>
  <c r="AT395" i="11"/>
  <c r="AS395" i="11"/>
  <c r="AR395" i="11"/>
  <c r="AQ395" i="11"/>
  <c r="AP395" i="11"/>
  <c r="AD395" i="11"/>
  <c r="AB395" i="11"/>
  <c r="AA395" i="11"/>
  <c r="Z395" i="11"/>
  <c r="Y395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0" i="33" s="1"/>
  <c r="AZ394" i="11"/>
  <c r="AY394" i="11"/>
  <c r="AX394" i="11"/>
  <c r="AW394" i="11"/>
  <c r="AV394" i="11"/>
  <c r="AU394" i="11"/>
  <c r="AT394" i="11"/>
  <c r="AS394" i="11"/>
  <c r="AR394" i="11"/>
  <c r="AQ394" i="11"/>
  <c r="AP394" i="11"/>
  <c r="AD394" i="11"/>
  <c r="AB394" i="11"/>
  <c r="AA394" i="11"/>
  <c r="Z394" i="11"/>
  <c r="Y394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AZ393" i="11"/>
  <c r="AY393" i="11"/>
  <c r="AX393" i="11"/>
  <c r="AW393" i="11"/>
  <c r="AV393" i="11"/>
  <c r="AU393" i="11"/>
  <c r="AT393" i="11"/>
  <c r="AS393" i="11"/>
  <c r="AR393" i="11"/>
  <c r="AQ393" i="11"/>
  <c r="AP393" i="11"/>
  <c r="AD393" i="11"/>
  <c r="AB393" i="11"/>
  <c r="AA393" i="11"/>
  <c r="Z393" i="11"/>
  <c r="Y393" i="11"/>
  <c r="Y451" i="11" s="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18" i="33" s="1"/>
  <c r="AZ392" i="11"/>
  <c r="AY392" i="11"/>
  <c r="AX392" i="11"/>
  <c r="AW392" i="11"/>
  <c r="AV392" i="11"/>
  <c r="AU392" i="11"/>
  <c r="AT392" i="11"/>
  <c r="AS392" i="11"/>
  <c r="AR392" i="11"/>
  <c r="AQ392" i="11"/>
  <c r="AP392" i="11"/>
  <c r="AD392" i="11"/>
  <c r="AB392" i="11"/>
  <c r="AA392" i="11"/>
  <c r="Z392" i="11"/>
  <c r="Y392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F450" i="11" s="1"/>
  <c r="E392" i="11"/>
  <c r="D392" i="11"/>
  <c r="D17" i="33" s="1"/>
  <c r="AZ391" i="11"/>
  <c r="AY391" i="11"/>
  <c r="AX391" i="11"/>
  <c r="AW391" i="11"/>
  <c r="AV391" i="11"/>
  <c r="AU391" i="11"/>
  <c r="AT391" i="11"/>
  <c r="AS391" i="11"/>
  <c r="AR391" i="11"/>
  <c r="AQ391" i="11"/>
  <c r="AP391" i="11"/>
  <c r="AD391" i="11"/>
  <c r="AB391" i="11"/>
  <c r="AA391" i="11"/>
  <c r="Z391" i="11"/>
  <c r="Y391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K449" i="11" s="1"/>
  <c r="J391" i="11"/>
  <c r="I391" i="11"/>
  <c r="H391" i="11"/>
  <c r="G391" i="11"/>
  <c r="F391" i="11"/>
  <c r="E391" i="11"/>
  <c r="D391" i="11"/>
  <c r="D16" i="33" s="1"/>
  <c r="AZ390" i="11"/>
  <c r="AY390" i="11"/>
  <c r="AX390" i="11"/>
  <c r="AW390" i="11"/>
  <c r="AV390" i="11"/>
  <c r="AU390" i="11"/>
  <c r="AT390" i="11"/>
  <c r="AS390" i="11"/>
  <c r="AR390" i="11"/>
  <c r="AQ390" i="11"/>
  <c r="AP390" i="11"/>
  <c r="AD390" i="11"/>
  <c r="AB390" i="11"/>
  <c r="AA390" i="11"/>
  <c r="Z390" i="11"/>
  <c r="Y390" i="11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AZ389" i="11"/>
  <c r="AY389" i="11"/>
  <c r="AX389" i="11"/>
  <c r="AW389" i="11"/>
  <c r="AV389" i="11"/>
  <c r="AU389" i="11"/>
  <c r="AT389" i="11"/>
  <c r="AS389" i="11"/>
  <c r="AR389" i="11"/>
  <c r="AQ389" i="11"/>
  <c r="AP389" i="11"/>
  <c r="AD389" i="11"/>
  <c r="AB389" i="11"/>
  <c r="AA389" i="11"/>
  <c r="Z389" i="11"/>
  <c r="Y389" i="11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E447" i="11" s="1"/>
  <c r="D389" i="11"/>
  <c r="AZ388" i="11"/>
  <c r="AY388" i="11"/>
  <c r="AX388" i="11"/>
  <c r="AW388" i="11"/>
  <c r="AV388" i="11"/>
  <c r="AU388" i="11"/>
  <c r="AT388" i="11"/>
  <c r="AS388" i="11"/>
  <c r="AR388" i="11"/>
  <c r="AQ388" i="11"/>
  <c r="AP388" i="11"/>
  <c r="AD388" i="11"/>
  <c r="AC388" i="11"/>
  <c r="AC446" i="11" s="1"/>
  <c r="AB388" i="11"/>
  <c r="AA388" i="11"/>
  <c r="Z388" i="11"/>
  <c r="Y388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13" i="33" s="1"/>
  <c r="AZ387" i="11"/>
  <c r="AY387" i="11"/>
  <c r="AX387" i="11"/>
  <c r="AW387" i="11"/>
  <c r="AV387" i="11"/>
  <c r="AU387" i="11"/>
  <c r="AT387" i="11"/>
  <c r="AS387" i="11"/>
  <c r="AR387" i="11"/>
  <c r="AQ387" i="11"/>
  <c r="AP387" i="11"/>
  <c r="AD387" i="11"/>
  <c r="AC387" i="11"/>
  <c r="AB387" i="11"/>
  <c r="AA387" i="11"/>
  <c r="Z387" i="11"/>
  <c r="Y387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444" i="11" s="1"/>
  <c r="AZ386" i="11"/>
  <c r="AY386" i="11"/>
  <c r="AX386" i="11"/>
  <c r="AW386" i="11"/>
  <c r="AV386" i="11"/>
  <c r="AU386" i="11"/>
  <c r="AT386" i="11"/>
  <c r="AS386" i="11"/>
  <c r="AR386" i="11"/>
  <c r="AQ386" i="11"/>
  <c r="AP386" i="11"/>
  <c r="AD386" i="11"/>
  <c r="AC386" i="11"/>
  <c r="AB386" i="11"/>
  <c r="AA386" i="11"/>
  <c r="Z386" i="11"/>
  <c r="Y386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1" i="33" s="1"/>
  <c r="AZ385" i="11"/>
  <c r="AY385" i="11"/>
  <c r="AX385" i="11"/>
  <c r="AW385" i="11"/>
  <c r="AV385" i="11"/>
  <c r="AU385" i="11"/>
  <c r="AT385" i="11"/>
  <c r="AS385" i="11"/>
  <c r="AR385" i="11"/>
  <c r="AQ385" i="11"/>
  <c r="AP385" i="11"/>
  <c r="AD385" i="11"/>
  <c r="AC385" i="11"/>
  <c r="AB385" i="11"/>
  <c r="AA385" i="11"/>
  <c r="Z385" i="11"/>
  <c r="Y385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AZ384" i="11"/>
  <c r="AY384" i="11"/>
  <c r="AX384" i="11"/>
  <c r="AW384" i="11"/>
  <c r="AV384" i="11"/>
  <c r="AU384" i="11"/>
  <c r="AT384" i="11"/>
  <c r="AS384" i="11"/>
  <c r="AR384" i="11"/>
  <c r="AQ384" i="11"/>
  <c r="AP384" i="11"/>
  <c r="AD384" i="11"/>
  <c r="AC384" i="11"/>
  <c r="AB384" i="11"/>
  <c r="AA384" i="11"/>
  <c r="Z384" i="11"/>
  <c r="Y384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9" i="33" s="1"/>
  <c r="AZ383" i="11"/>
  <c r="AY383" i="11"/>
  <c r="AX383" i="11"/>
  <c r="AW383" i="11"/>
  <c r="AV383" i="11"/>
  <c r="AU383" i="11"/>
  <c r="AT383" i="11"/>
  <c r="AS383" i="11"/>
  <c r="AR383" i="11"/>
  <c r="AQ383" i="11"/>
  <c r="AP383" i="11"/>
  <c r="AD383" i="11"/>
  <c r="AC383" i="11"/>
  <c r="AB383" i="11"/>
  <c r="AA383" i="11"/>
  <c r="Z383" i="11"/>
  <c r="Y383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440" i="11" s="1"/>
  <c r="AZ382" i="11"/>
  <c r="AY382" i="11"/>
  <c r="AX382" i="11"/>
  <c r="AW382" i="11"/>
  <c r="AV382" i="11"/>
  <c r="AU382" i="11"/>
  <c r="AT382" i="11"/>
  <c r="AS382" i="11"/>
  <c r="AR382" i="11"/>
  <c r="AQ382" i="11"/>
  <c r="AP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AZ381" i="11"/>
  <c r="AY381" i="11"/>
  <c r="AX381" i="11"/>
  <c r="AW381" i="11"/>
  <c r="AV381" i="11"/>
  <c r="AU381" i="11"/>
  <c r="AT381" i="11"/>
  <c r="AS381" i="11"/>
  <c r="AR381" i="11"/>
  <c r="AQ381" i="11"/>
  <c r="AP381" i="11"/>
  <c r="AD381" i="11"/>
  <c r="AC381" i="11"/>
  <c r="AB381" i="11"/>
  <c r="AA381" i="11"/>
  <c r="Z381" i="11"/>
  <c r="Y381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AZ380" i="11"/>
  <c r="AY380" i="11"/>
  <c r="AX380" i="11"/>
  <c r="AW380" i="11"/>
  <c r="AV380" i="11"/>
  <c r="AU380" i="11"/>
  <c r="AT380" i="11"/>
  <c r="AS380" i="11"/>
  <c r="AR380" i="11"/>
  <c r="AQ380" i="11"/>
  <c r="AP380" i="11"/>
  <c r="AD380" i="11"/>
  <c r="AC380" i="11"/>
  <c r="AB380" i="11"/>
  <c r="AA380" i="11"/>
  <c r="Z380" i="11"/>
  <c r="Y380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5" i="33" s="1"/>
  <c r="AZ379" i="11"/>
  <c r="AY379" i="11"/>
  <c r="AX379" i="11"/>
  <c r="AW379" i="11"/>
  <c r="AV379" i="11"/>
  <c r="AU379" i="11"/>
  <c r="AT379" i="11"/>
  <c r="AS379" i="11"/>
  <c r="AR379" i="11"/>
  <c r="AQ379" i="11"/>
  <c r="AP379" i="11"/>
  <c r="AD379" i="11"/>
  <c r="AC379" i="11"/>
  <c r="AB379" i="11"/>
  <c r="AA379" i="11"/>
  <c r="Z379" i="11"/>
  <c r="Y379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4" i="33" s="1"/>
  <c r="AZ378" i="11"/>
  <c r="AY378" i="11"/>
  <c r="AX378" i="11"/>
  <c r="AW378" i="11"/>
  <c r="AV378" i="11"/>
  <c r="AU378" i="11"/>
  <c r="AT378" i="11"/>
  <c r="AS378" i="11"/>
  <c r="AR378" i="11"/>
  <c r="AQ378" i="11"/>
  <c r="AP378" i="11"/>
  <c r="AD378" i="11"/>
  <c r="AC378" i="11"/>
  <c r="AB378" i="11"/>
  <c r="AA378" i="11"/>
  <c r="Z378" i="11"/>
  <c r="Y378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3" i="33" s="1"/>
  <c r="AZ377" i="11"/>
  <c r="AY377" i="11"/>
  <c r="AX377" i="11"/>
  <c r="AW377" i="11"/>
  <c r="AV377" i="11"/>
  <c r="AU377" i="11"/>
  <c r="AT377" i="11"/>
  <c r="AS377" i="11"/>
  <c r="AR377" i="11"/>
  <c r="AQ377" i="11"/>
  <c r="AP377" i="11"/>
  <c r="AD377" i="11"/>
  <c r="AC377" i="11"/>
  <c r="AB377" i="11"/>
  <c r="AA377" i="11"/>
  <c r="Z377" i="11"/>
  <c r="Y377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AZ376" i="11"/>
  <c r="AY376" i="11"/>
  <c r="AX376" i="11"/>
  <c r="AW376" i="11"/>
  <c r="AV376" i="11"/>
  <c r="AU376" i="11"/>
  <c r="AT376" i="11"/>
  <c r="AS376" i="11"/>
  <c r="AR376" i="11"/>
  <c r="AQ376" i="11"/>
  <c r="AP376" i="11"/>
  <c r="AD376" i="11"/>
  <c r="AC376" i="11"/>
  <c r="AB376" i="11"/>
  <c r="AA376" i="11"/>
  <c r="Z376" i="11"/>
  <c r="Y376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AZ375" i="11"/>
  <c r="AY375" i="11"/>
  <c r="AX375" i="11"/>
  <c r="AW375" i="11"/>
  <c r="AV375" i="11"/>
  <c r="AU375" i="11"/>
  <c r="AT375" i="11"/>
  <c r="AS375" i="11"/>
  <c r="AR375" i="11"/>
  <c r="AQ375" i="11"/>
  <c r="AP375" i="11"/>
  <c r="AD375" i="11"/>
  <c r="AC375" i="11"/>
  <c r="AB375" i="11"/>
  <c r="AA375" i="11"/>
  <c r="Z375" i="11"/>
  <c r="Y375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I432" i="11" s="1"/>
  <c r="H375" i="11"/>
  <c r="G375" i="11"/>
  <c r="F375" i="11"/>
  <c r="E375" i="11"/>
  <c r="D375" i="11"/>
  <c r="AZ374" i="11"/>
  <c r="AY374" i="11"/>
  <c r="AX374" i="11"/>
  <c r="AW374" i="11"/>
  <c r="AV374" i="11"/>
  <c r="AU374" i="11"/>
  <c r="AT374" i="11"/>
  <c r="AS374" i="11"/>
  <c r="AR374" i="11"/>
  <c r="AQ374" i="11"/>
  <c r="AP374" i="11"/>
  <c r="AD374" i="11"/>
  <c r="AC374" i="11"/>
  <c r="AB374" i="11"/>
  <c r="AA374" i="11"/>
  <c r="Z374" i="11"/>
  <c r="Y374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AZ373" i="11"/>
  <c r="AY373" i="11"/>
  <c r="AX373" i="11"/>
  <c r="AW373" i="11"/>
  <c r="AV373" i="11"/>
  <c r="AU373" i="11"/>
  <c r="AT373" i="11"/>
  <c r="AS373" i="11"/>
  <c r="AR373" i="11"/>
  <c r="AQ373" i="11"/>
  <c r="AP373" i="11"/>
  <c r="AD373" i="11"/>
  <c r="AC373" i="11"/>
  <c r="AB373" i="11"/>
  <c r="AA373" i="11"/>
  <c r="Z373" i="11"/>
  <c r="Y373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D373" i="11"/>
  <c r="AZ372" i="11"/>
  <c r="AY372" i="11"/>
  <c r="AX372" i="11"/>
  <c r="AW372" i="11"/>
  <c r="AV372" i="11"/>
  <c r="AU372" i="11"/>
  <c r="AT372" i="11"/>
  <c r="AS372" i="11"/>
  <c r="AR372" i="11"/>
  <c r="AQ372" i="11"/>
  <c r="AP372" i="11"/>
  <c r="AD372" i="11"/>
  <c r="AC372" i="11"/>
  <c r="AB372" i="11"/>
  <c r="AA372" i="11"/>
  <c r="Z372" i="11"/>
  <c r="Y372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AZ371" i="11"/>
  <c r="AY371" i="11"/>
  <c r="AX371" i="11"/>
  <c r="AW371" i="11"/>
  <c r="AV371" i="11"/>
  <c r="AU371" i="11"/>
  <c r="AT371" i="11"/>
  <c r="AS371" i="11"/>
  <c r="AR371" i="11"/>
  <c r="AQ371" i="11"/>
  <c r="AP371" i="11"/>
  <c r="AD371" i="11"/>
  <c r="AC371" i="11"/>
  <c r="AB371" i="11"/>
  <c r="AA371" i="11"/>
  <c r="Z371" i="11"/>
  <c r="Y371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AZ370" i="11"/>
  <c r="AY370" i="11"/>
  <c r="AX370" i="11"/>
  <c r="AW370" i="11"/>
  <c r="AV370" i="11"/>
  <c r="AU370" i="11"/>
  <c r="AT370" i="11"/>
  <c r="AS370" i="11"/>
  <c r="AR370" i="11"/>
  <c r="AQ370" i="11"/>
  <c r="AP370" i="11"/>
  <c r="AD370" i="11"/>
  <c r="AC370" i="11"/>
  <c r="AB370" i="11"/>
  <c r="AA370" i="11"/>
  <c r="Z370" i="11"/>
  <c r="Y370" i="11"/>
  <c r="X370" i="11"/>
  <c r="W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AQ585" i="22"/>
  <c r="AR585" i="22"/>
  <c r="AS585" i="22"/>
  <c r="AT585" i="22"/>
  <c r="AT532" i="22" s="1"/>
  <c r="AU585" i="22"/>
  <c r="AV585" i="22"/>
  <c r="AV532" i="22" s="1"/>
  <c r="AW585" i="22"/>
  <c r="AW532" i="22" s="1"/>
  <c r="AX585" i="22"/>
  <c r="AY585" i="22"/>
  <c r="AZ585" i="22"/>
  <c r="AZ532" i="22" s="1"/>
  <c r="AP585" i="22"/>
  <c r="AP532" i="22" s="1"/>
  <c r="E585" i="22"/>
  <c r="F585" i="22"/>
  <c r="G585" i="22"/>
  <c r="G532" i="22" s="1"/>
  <c r="H585" i="22"/>
  <c r="H528" i="22" s="1"/>
  <c r="I585" i="22"/>
  <c r="J585" i="22"/>
  <c r="K585" i="22"/>
  <c r="L585" i="22"/>
  <c r="M585" i="22"/>
  <c r="N585" i="22"/>
  <c r="O585" i="22"/>
  <c r="P585" i="22"/>
  <c r="P528" i="22" s="1"/>
  <c r="Q585" i="22"/>
  <c r="R585" i="22"/>
  <c r="S585" i="22"/>
  <c r="T585" i="22"/>
  <c r="U585" i="22"/>
  <c r="V585" i="22"/>
  <c r="W585" i="22"/>
  <c r="X585" i="22"/>
  <c r="Y585" i="22"/>
  <c r="Y532" i="22" s="1"/>
  <c r="Z585" i="22"/>
  <c r="AA585" i="22"/>
  <c r="AB585" i="22"/>
  <c r="AB532" i="22" s="1"/>
  <c r="AC585" i="22"/>
  <c r="AD585" i="22"/>
  <c r="D585" i="22"/>
  <c r="AQ418" i="22"/>
  <c r="AR418" i="22"/>
  <c r="AR476" i="22" s="1"/>
  <c r="AS418" i="22"/>
  <c r="AT418" i="22"/>
  <c r="AT476" i="22" s="1"/>
  <c r="AU418" i="22"/>
  <c r="AV418" i="22"/>
  <c r="AW418" i="22"/>
  <c r="AX418" i="22"/>
  <c r="AY418" i="22"/>
  <c r="AY476" i="22" s="1"/>
  <c r="AZ418" i="22"/>
  <c r="AP418" i="22"/>
  <c r="E418" i="22"/>
  <c r="F418" i="22"/>
  <c r="F476" i="22" s="1"/>
  <c r="G418" i="22"/>
  <c r="G476" i="22" s="1"/>
  <c r="H418" i="22"/>
  <c r="I418" i="22"/>
  <c r="J418" i="22"/>
  <c r="K418" i="22"/>
  <c r="L418" i="22"/>
  <c r="M418" i="22"/>
  <c r="N418" i="22"/>
  <c r="O418" i="22"/>
  <c r="P418" i="22"/>
  <c r="Q418" i="22"/>
  <c r="R418" i="22"/>
  <c r="S418" i="22"/>
  <c r="T418" i="22"/>
  <c r="U418" i="22"/>
  <c r="U476" i="22" s="1"/>
  <c r="V418" i="22"/>
  <c r="W418" i="22"/>
  <c r="W476" i="22" s="1"/>
  <c r="X418" i="22"/>
  <c r="Y418" i="22"/>
  <c r="Z418" i="22"/>
  <c r="Z476" i="22" s="1"/>
  <c r="AA418" i="22"/>
  <c r="AA476" i="22" s="1"/>
  <c r="AB418" i="22"/>
  <c r="AC418" i="22"/>
  <c r="AC476" i="22" s="1"/>
  <c r="AD418" i="22"/>
  <c r="D418" i="22"/>
  <c r="AK174" i="18"/>
  <c r="AI174" i="18"/>
  <c r="AG174" i="18"/>
  <c r="AE174" i="18"/>
  <c r="AC174" i="18"/>
  <c r="AA174" i="18"/>
  <c r="Y174" i="18"/>
  <c r="W174" i="18"/>
  <c r="G33" i="5"/>
  <c r="G34" i="5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K12" i="5"/>
  <c r="G12" i="5"/>
  <c r="C12" i="5"/>
  <c r="AZ584" i="22"/>
  <c r="AY584" i="22"/>
  <c r="AY531" i="22" s="1"/>
  <c r="AX584" i="22"/>
  <c r="AX531" i="22" s="1"/>
  <c r="AW584" i="22"/>
  <c r="AV584" i="22"/>
  <c r="AV531" i="22" s="1"/>
  <c r="AU584" i="22"/>
  <c r="AU531" i="22" s="1"/>
  <c r="AT584" i="22"/>
  <c r="AS584" i="22"/>
  <c r="AR584" i="22"/>
  <c r="AQ584" i="22"/>
  <c r="AP584" i="22"/>
  <c r="AD584" i="22"/>
  <c r="AC584" i="22"/>
  <c r="AB584" i="22"/>
  <c r="AA584" i="22"/>
  <c r="Z584" i="22"/>
  <c r="Y584" i="22"/>
  <c r="Y531" i="22" s="1"/>
  <c r="X584" i="22"/>
  <c r="W584" i="22"/>
  <c r="V584" i="22"/>
  <c r="U584" i="22"/>
  <c r="T584" i="22"/>
  <c r="S584" i="22"/>
  <c r="R584" i="22"/>
  <c r="R531" i="22" s="1"/>
  <c r="Q584" i="22"/>
  <c r="P584" i="22"/>
  <c r="O584" i="22"/>
  <c r="N584" i="22"/>
  <c r="M584" i="22"/>
  <c r="L584" i="22"/>
  <c r="K584" i="22"/>
  <c r="J584" i="22"/>
  <c r="J531" i="22" s="1"/>
  <c r="I584" i="22"/>
  <c r="I531" i="22" s="1"/>
  <c r="H584" i="22"/>
  <c r="G584" i="22"/>
  <c r="F584" i="22"/>
  <c r="F531" i="22" s="1"/>
  <c r="E584" i="22"/>
  <c r="E531" i="22" s="1"/>
  <c r="D584" i="22"/>
  <c r="D531" i="22" s="1"/>
  <c r="AZ583" i="22"/>
  <c r="AY583" i="22"/>
  <c r="AY530" i="22" s="1"/>
  <c r="AX583" i="22"/>
  <c r="AX530" i="22" s="1"/>
  <c r="AW583" i="22"/>
  <c r="AV583" i="22"/>
  <c r="AU583" i="22"/>
  <c r="AT583" i="22"/>
  <c r="AS583" i="22"/>
  <c r="AR583" i="22"/>
  <c r="AQ583" i="22"/>
  <c r="AQ530" i="22" s="1"/>
  <c r="AP583" i="22"/>
  <c r="AD583" i="22"/>
  <c r="AC583" i="22"/>
  <c r="AB583" i="22"/>
  <c r="AA583" i="22"/>
  <c r="AA530" i="22" s="1"/>
  <c r="Z583" i="22"/>
  <c r="Y583" i="22"/>
  <c r="X583" i="22"/>
  <c r="W583" i="22"/>
  <c r="W530" i="22" s="1"/>
  <c r="V583" i="22"/>
  <c r="U583" i="22"/>
  <c r="T583" i="22"/>
  <c r="S583" i="22"/>
  <c r="S530" i="22" s="1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Z582" i="22"/>
  <c r="AY582" i="22"/>
  <c r="AX582" i="22"/>
  <c r="AW582" i="22"/>
  <c r="AV582" i="22"/>
  <c r="AV529" i="22" s="1"/>
  <c r="AU582" i="22"/>
  <c r="AT582" i="22"/>
  <c r="AS582" i="22"/>
  <c r="AR582" i="22"/>
  <c r="AR529" i="22" s="1"/>
  <c r="AQ582" i="22"/>
  <c r="AP582" i="22"/>
  <c r="AP529" i="22" s="1"/>
  <c r="AD582" i="22"/>
  <c r="AC582" i="22"/>
  <c r="AB582" i="22"/>
  <c r="AA582" i="22"/>
  <c r="Z582" i="22"/>
  <c r="Y582" i="22"/>
  <c r="X582" i="22"/>
  <c r="W582" i="22"/>
  <c r="V582" i="22"/>
  <c r="U582" i="22"/>
  <c r="U529" i="22" s="1"/>
  <c r="T582" i="22"/>
  <c r="S582" i="22"/>
  <c r="R582" i="22"/>
  <c r="Q582" i="22"/>
  <c r="Q529" i="22" s="1"/>
  <c r="P582" i="22"/>
  <c r="O582" i="22"/>
  <c r="N582" i="22"/>
  <c r="M582" i="22"/>
  <c r="M529" i="22" s="1"/>
  <c r="L582" i="22"/>
  <c r="K582" i="22"/>
  <c r="J582" i="22"/>
  <c r="I582" i="22"/>
  <c r="I529" i="22" s="1"/>
  <c r="H582" i="22"/>
  <c r="G582" i="22"/>
  <c r="F582" i="22"/>
  <c r="E582" i="22"/>
  <c r="D582" i="22"/>
  <c r="D529" i="22" s="1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Z581" i="22"/>
  <c r="AY581" i="22"/>
  <c r="AX581" i="22"/>
  <c r="AW581" i="22"/>
  <c r="AV581" i="22"/>
  <c r="AU581" i="22"/>
  <c r="AT581" i="22"/>
  <c r="AS581" i="22"/>
  <c r="AR581" i="22"/>
  <c r="AQ581" i="22"/>
  <c r="AP581" i="22"/>
  <c r="AD581" i="22"/>
  <c r="AC581" i="22"/>
  <c r="AB581" i="22"/>
  <c r="AA581" i="22"/>
  <c r="Z581" i="22"/>
  <c r="Y581" i="22"/>
  <c r="Y528" i="22"/>
  <c r="X581" i="22"/>
  <c r="W581" i="22"/>
  <c r="V581" i="22"/>
  <c r="U581" i="22"/>
  <c r="T581" i="22"/>
  <c r="S581" i="22"/>
  <c r="S528" i="22" s="1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Z580" i="22"/>
  <c r="AY580" i="22"/>
  <c r="AX580" i="22"/>
  <c r="AW580" i="22"/>
  <c r="AV580" i="22"/>
  <c r="AU580" i="22"/>
  <c r="AT580" i="22"/>
  <c r="AS580" i="22"/>
  <c r="AR580" i="22"/>
  <c r="AQ580" i="22"/>
  <c r="AP580" i="22"/>
  <c r="AD580" i="22"/>
  <c r="AC580" i="22"/>
  <c r="AB580" i="22"/>
  <c r="AA580" i="22"/>
  <c r="Z580" i="22"/>
  <c r="Y580" i="22"/>
  <c r="X580" i="22"/>
  <c r="W580" i="22"/>
  <c r="W527" i="22" s="1"/>
  <c r="V580" i="22"/>
  <c r="U580" i="22"/>
  <c r="T580" i="22"/>
  <c r="S580" i="22"/>
  <c r="S527" i="22" s="1"/>
  <c r="R580" i="22"/>
  <c r="Q580" i="22"/>
  <c r="P580" i="22"/>
  <c r="P527" i="22" s="1"/>
  <c r="O580" i="22"/>
  <c r="N580" i="22"/>
  <c r="M580" i="22"/>
  <c r="L580" i="22"/>
  <c r="K580" i="22"/>
  <c r="J580" i="22"/>
  <c r="I580" i="22"/>
  <c r="H580" i="22"/>
  <c r="H527" i="22" s="1"/>
  <c r="G580" i="22"/>
  <c r="F580" i="22"/>
  <c r="E580" i="22"/>
  <c r="D580" i="22"/>
  <c r="AZ579" i="22"/>
  <c r="AY579" i="22"/>
  <c r="AX579" i="22"/>
  <c r="AW579" i="22"/>
  <c r="AV579" i="22"/>
  <c r="AV526" i="22" s="1"/>
  <c r="AU579" i="22"/>
  <c r="AT579" i="22"/>
  <c r="AS579" i="22"/>
  <c r="AR579" i="22"/>
  <c r="AQ579" i="22"/>
  <c r="AP579" i="22"/>
  <c r="AD579" i="22"/>
  <c r="AC579" i="22"/>
  <c r="AC526" i="22" s="1"/>
  <c r="AB579" i="22"/>
  <c r="AA579" i="22"/>
  <c r="Z579" i="22"/>
  <c r="Y579" i="22"/>
  <c r="X579" i="22"/>
  <c r="W579" i="22"/>
  <c r="V579" i="22"/>
  <c r="U579" i="22"/>
  <c r="U526" i="22" s="1"/>
  <c r="T579" i="22"/>
  <c r="S579" i="22"/>
  <c r="R579" i="22"/>
  <c r="R526" i="22" s="1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F526" i="22" s="1"/>
  <c r="E579" i="22"/>
  <c r="E526" i="22" s="1"/>
  <c r="D579" i="22"/>
  <c r="AZ578" i="22"/>
  <c r="AY578" i="22"/>
  <c r="AX578" i="22"/>
  <c r="AW578" i="22"/>
  <c r="AV578" i="22"/>
  <c r="AU578" i="22"/>
  <c r="AU525" i="22" s="1"/>
  <c r="AT578" i="22"/>
  <c r="AS578" i="22"/>
  <c r="AR578" i="22"/>
  <c r="AQ578" i="22"/>
  <c r="AP578" i="22"/>
  <c r="AD578" i="22"/>
  <c r="AC578" i="22"/>
  <c r="AC525" i="22" s="1"/>
  <c r="AB578" i="22"/>
  <c r="AA578" i="22"/>
  <c r="Z578" i="22"/>
  <c r="Y578" i="22"/>
  <c r="X578" i="22"/>
  <c r="W578" i="22"/>
  <c r="V578" i="22"/>
  <c r="U578" i="22"/>
  <c r="U525" i="22" s="1"/>
  <c r="T578" i="22"/>
  <c r="T525" i="22" s="1"/>
  <c r="S578" i="22"/>
  <c r="R578" i="22"/>
  <c r="Q578" i="22"/>
  <c r="Q525" i="22" s="1"/>
  <c r="P578" i="22"/>
  <c r="O578" i="22"/>
  <c r="N578" i="22"/>
  <c r="M578" i="22"/>
  <c r="L578" i="22"/>
  <c r="L525" i="22" s="1"/>
  <c r="K578" i="22"/>
  <c r="J578" i="22"/>
  <c r="I578" i="22"/>
  <c r="H578" i="22"/>
  <c r="G578" i="22"/>
  <c r="F578" i="22"/>
  <c r="E578" i="22"/>
  <c r="D578" i="22"/>
  <c r="AZ577" i="22"/>
  <c r="AY577" i="22"/>
  <c r="AX577" i="22"/>
  <c r="AX524" i="22" s="1"/>
  <c r="AW577" i="22"/>
  <c r="AV577" i="22"/>
  <c r="AU577" i="22"/>
  <c r="AT577" i="22"/>
  <c r="AS577" i="22"/>
  <c r="AR577" i="22"/>
  <c r="AQ577" i="22"/>
  <c r="AP577" i="22"/>
  <c r="AP524" i="22" s="1"/>
  <c r="AD577" i="22"/>
  <c r="AC577" i="22"/>
  <c r="AB577" i="22"/>
  <c r="AB524" i="22" s="1"/>
  <c r="AA577" i="22"/>
  <c r="Z577" i="22"/>
  <c r="Y577" i="22"/>
  <c r="X577" i="22"/>
  <c r="W577" i="22"/>
  <c r="V577" i="22"/>
  <c r="U577" i="22"/>
  <c r="T577" i="22"/>
  <c r="S577" i="22"/>
  <c r="S524" i="22" s="1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G524" i="22" s="1"/>
  <c r="F577" i="22"/>
  <c r="E577" i="22"/>
  <c r="D577" i="22"/>
  <c r="AZ417" i="22"/>
  <c r="AY417" i="22"/>
  <c r="AX417" i="22"/>
  <c r="AW417" i="22"/>
  <c r="AV417" i="22"/>
  <c r="AU417" i="22"/>
  <c r="AT417" i="22"/>
  <c r="AS417" i="22"/>
  <c r="AR417" i="22"/>
  <c r="AR474" i="22" s="1"/>
  <c r="AQ417" i="22"/>
  <c r="AP417" i="22"/>
  <c r="AD417" i="22"/>
  <c r="AC417" i="22"/>
  <c r="AB417" i="22"/>
  <c r="AA417" i="22"/>
  <c r="Z417" i="22"/>
  <c r="Y417" i="22"/>
  <c r="X417" i="22"/>
  <c r="W417" i="22"/>
  <c r="V417" i="22"/>
  <c r="V475" i="22" s="1"/>
  <c r="U417" i="22"/>
  <c r="T417" i="22"/>
  <c r="S417" i="22"/>
  <c r="R417" i="22"/>
  <c r="Q417" i="22"/>
  <c r="Q474" i="22" s="1"/>
  <c r="P417" i="22"/>
  <c r="O417" i="22"/>
  <c r="N417" i="22"/>
  <c r="N475" i="22" s="1"/>
  <c r="M417" i="22"/>
  <c r="L417" i="22"/>
  <c r="K417" i="22"/>
  <c r="J417" i="22"/>
  <c r="I417" i="22"/>
  <c r="H417" i="22"/>
  <c r="G417" i="22"/>
  <c r="F417" i="22"/>
  <c r="E417" i="22"/>
  <c r="D417" i="22"/>
  <c r="AZ416" i="22"/>
  <c r="AY416" i="22"/>
  <c r="AX416" i="22"/>
  <c r="AW416" i="22"/>
  <c r="AV416" i="22"/>
  <c r="AU416" i="22"/>
  <c r="AT416" i="22"/>
  <c r="AS416" i="22"/>
  <c r="AR416" i="22"/>
  <c r="AQ416" i="22"/>
  <c r="AP416" i="22"/>
  <c r="AP473" i="22" s="1"/>
  <c r="AD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AZ415" i="22"/>
  <c r="AZ473" i="22" s="1"/>
  <c r="AY415" i="22"/>
  <c r="AX415" i="22"/>
  <c r="AW415" i="22"/>
  <c r="AV415" i="22"/>
  <c r="AU415" i="22"/>
  <c r="AT415" i="22"/>
  <c r="AS415" i="22"/>
  <c r="AR415" i="22"/>
  <c r="AQ415" i="22"/>
  <c r="AP415" i="22"/>
  <c r="AD415" i="22"/>
  <c r="AC415" i="22"/>
  <c r="AB415" i="22"/>
  <c r="AA415" i="22"/>
  <c r="Z415" i="22"/>
  <c r="Y415" i="22"/>
  <c r="X415" i="22"/>
  <c r="W415" i="22"/>
  <c r="V415" i="22"/>
  <c r="U415" i="22"/>
  <c r="T415" i="22"/>
  <c r="S415" i="22"/>
  <c r="R415" i="22"/>
  <c r="Q415" i="22"/>
  <c r="P415" i="22"/>
  <c r="O415" i="22"/>
  <c r="N415" i="22"/>
  <c r="M415" i="22"/>
  <c r="L415" i="22"/>
  <c r="K415" i="22"/>
  <c r="J415" i="22"/>
  <c r="I415" i="22"/>
  <c r="H415" i="22"/>
  <c r="G415" i="22"/>
  <c r="F415" i="22"/>
  <c r="E415" i="22"/>
  <c r="D415" i="22"/>
  <c r="AZ414" i="22"/>
  <c r="AY414" i="22"/>
  <c r="AX414" i="22"/>
  <c r="AW414" i="22"/>
  <c r="AV414" i="22"/>
  <c r="AU414" i="22"/>
  <c r="AT414" i="22"/>
  <c r="AS414" i="22"/>
  <c r="AR414" i="22"/>
  <c r="AQ414" i="22"/>
  <c r="AP414" i="22"/>
  <c r="AD414" i="22"/>
  <c r="AC414" i="22"/>
  <c r="AB414" i="22"/>
  <c r="AA414" i="22"/>
  <c r="Z414" i="22"/>
  <c r="Y414" i="22"/>
  <c r="X414" i="22"/>
  <c r="W414" i="22"/>
  <c r="V414" i="22"/>
  <c r="U414" i="22"/>
  <c r="T414" i="22"/>
  <c r="S414" i="22"/>
  <c r="R414" i="22"/>
  <c r="Q414" i="22"/>
  <c r="P414" i="22"/>
  <c r="O414" i="22"/>
  <c r="N414" i="22"/>
  <c r="M414" i="22"/>
  <c r="L414" i="22"/>
  <c r="K414" i="22"/>
  <c r="J414" i="22"/>
  <c r="I414" i="22"/>
  <c r="H414" i="22"/>
  <c r="G414" i="22"/>
  <c r="F414" i="22"/>
  <c r="E414" i="22"/>
  <c r="D414" i="22"/>
  <c r="AZ28" i="22"/>
  <c r="AY28" i="22"/>
  <c r="AX28" i="22"/>
  <c r="AW28" i="22"/>
  <c r="AV28" i="22"/>
  <c r="AU28" i="22"/>
  <c r="AT28" i="22"/>
  <c r="AS28" i="22"/>
  <c r="AR28" i="22"/>
  <c r="AQ28" i="22"/>
  <c r="AP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AZ27" i="22"/>
  <c r="AY27" i="22"/>
  <c r="AX27" i="22"/>
  <c r="AW27" i="22"/>
  <c r="AV27" i="22"/>
  <c r="AU27" i="22"/>
  <c r="AT27" i="22"/>
  <c r="AS27" i="22"/>
  <c r="AR27" i="22"/>
  <c r="AQ27" i="22"/>
  <c r="AP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AP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AP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L19" i="5" s="1"/>
  <c r="AZ28" i="12"/>
  <c r="AY28" i="12"/>
  <c r="AX28" i="12"/>
  <c r="AW28" i="12"/>
  <c r="AV28" i="12"/>
  <c r="AU28" i="12"/>
  <c r="AT28" i="12"/>
  <c r="AS28" i="12"/>
  <c r="AR28" i="12"/>
  <c r="AQ28" i="12"/>
  <c r="AP28" i="12"/>
  <c r="AL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Z27" i="12"/>
  <c r="AY27" i="12"/>
  <c r="AX27" i="12"/>
  <c r="AW27" i="12"/>
  <c r="AV27" i="12"/>
  <c r="AU27" i="12"/>
  <c r="AT27" i="12"/>
  <c r="AS27" i="12"/>
  <c r="AR27" i="12"/>
  <c r="AQ27" i="12"/>
  <c r="AP27" i="12"/>
  <c r="AL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Z15" i="22"/>
  <c r="AY15" i="22"/>
  <c r="AX15" i="22"/>
  <c r="AW15" i="22"/>
  <c r="AV15" i="22"/>
  <c r="AU15" i="22"/>
  <c r="AT15" i="22"/>
  <c r="AS15" i="22"/>
  <c r="AR15" i="22"/>
  <c r="AQ15" i="22"/>
  <c r="AP15" i="22"/>
  <c r="AL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Z14" i="22"/>
  <c r="AY14" i="22"/>
  <c r="AX14" i="22"/>
  <c r="AW14" i="22"/>
  <c r="AV14" i="22"/>
  <c r="AU14" i="22"/>
  <c r="AT14" i="22"/>
  <c r="AS14" i="22"/>
  <c r="AR14" i="22"/>
  <c r="AQ14" i="22"/>
  <c r="AP14" i="22"/>
  <c r="AL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Z15" i="11"/>
  <c r="AY15" i="11"/>
  <c r="AX15" i="11"/>
  <c r="AW15" i="11"/>
  <c r="AV15" i="11"/>
  <c r="AU15" i="11"/>
  <c r="AT15" i="11"/>
  <c r="AS15" i="11"/>
  <c r="AR15" i="11"/>
  <c r="AQ15" i="11"/>
  <c r="AP15" i="11"/>
  <c r="AE15" i="11"/>
  <c r="AD15" i="11"/>
  <c r="AC15" i="11"/>
  <c r="AB15" i="11"/>
  <c r="AA15" i="11"/>
  <c r="Z15" i="11"/>
  <c r="Y15" i="11"/>
  <c r="X15" i="11"/>
  <c r="W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Z14" i="11"/>
  <c r="AY14" i="11"/>
  <c r="AX14" i="11"/>
  <c r="AW14" i="11"/>
  <c r="AV14" i="11"/>
  <c r="AU14" i="11"/>
  <c r="AT14" i="11"/>
  <c r="AS14" i="11"/>
  <c r="AR14" i="11"/>
  <c r="AQ14" i="11"/>
  <c r="AP14" i="11"/>
  <c r="AE14" i="11"/>
  <c r="AD14" i="11"/>
  <c r="AC14" i="11"/>
  <c r="AB14" i="11"/>
  <c r="AA14" i="11"/>
  <c r="Z14" i="11"/>
  <c r="Y14" i="11"/>
  <c r="X14" i="11"/>
  <c r="W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Z15" i="12"/>
  <c r="AY15" i="12"/>
  <c r="AX15" i="12"/>
  <c r="AW15" i="12"/>
  <c r="AV15" i="12"/>
  <c r="AU15" i="12"/>
  <c r="AT15" i="12"/>
  <c r="AS15" i="12"/>
  <c r="AR15" i="12"/>
  <c r="AQ15" i="12"/>
  <c r="AP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Z14" i="12"/>
  <c r="AY14" i="12"/>
  <c r="AX14" i="12"/>
  <c r="AW14" i="12"/>
  <c r="AV14" i="12"/>
  <c r="AU14" i="12"/>
  <c r="AT14" i="12"/>
  <c r="AS14" i="12"/>
  <c r="AR14" i="12"/>
  <c r="AQ14" i="12"/>
  <c r="AP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R28" i="10"/>
  <c r="AS28" i="10"/>
  <c r="AT28" i="10"/>
  <c r="AU28" i="10"/>
  <c r="AV28" i="10"/>
  <c r="AW28" i="10"/>
  <c r="AX28" i="10"/>
  <c r="AY28" i="10"/>
  <c r="AZ28" i="10"/>
  <c r="AQ28" i="10"/>
  <c r="AP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D28" i="10"/>
  <c r="AQ15" i="10"/>
  <c r="AR15" i="10"/>
  <c r="AS15" i="10"/>
  <c r="AT15" i="10"/>
  <c r="AU15" i="10"/>
  <c r="AV15" i="10"/>
  <c r="AW15" i="10"/>
  <c r="AX15" i="10"/>
  <c r="AY15" i="10"/>
  <c r="AZ15" i="10"/>
  <c r="AP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L15" i="10"/>
  <c r="D15" i="10"/>
  <c r="AP27" i="10"/>
  <c r="AQ14" i="10"/>
  <c r="AR14" i="10"/>
  <c r="AS14" i="10"/>
  <c r="AT14" i="10"/>
  <c r="AU14" i="10"/>
  <c r="AV14" i="10"/>
  <c r="AW14" i="10"/>
  <c r="AX14" i="10"/>
  <c r="AY14" i="10"/>
  <c r="AZ14" i="10"/>
  <c r="AP14" i="10"/>
  <c r="K32" i="5"/>
  <c r="G32" i="5"/>
  <c r="K11" i="5"/>
  <c r="G11" i="5"/>
  <c r="C11" i="5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K31" i="5"/>
  <c r="G31" i="5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1" i="7"/>
  <c r="C16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L36" i="5" s="1"/>
  <c r="K10" i="34" s="1"/>
  <c r="D9" i="11"/>
  <c r="L35" i="5" s="1"/>
  <c r="D8" i="11"/>
  <c r="L34" i="5" s="1"/>
  <c r="K8" i="34" s="1"/>
  <c r="D7" i="11"/>
  <c r="L33" i="5" s="1"/>
  <c r="K7" i="34" s="1"/>
  <c r="D6" i="11"/>
  <c r="L32" i="5" s="1"/>
  <c r="D4" i="11"/>
  <c r="L30" i="5" s="1"/>
  <c r="K4" i="34" s="1"/>
  <c r="D5" i="10"/>
  <c r="D31" i="5" s="1"/>
  <c r="C5" i="34" s="1"/>
  <c r="D4" i="10"/>
  <c r="D4" i="7" s="1"/>
  <c r="D12" i="12"/>
  <c r="D11" i="12"/>
  <c r="H37" i="5" s="1"/>
  <c r="G11" i="34" s="1"/>
  <c r="D10" i="12"/>
  <c r="H36" i="5" s="1"/>
  <c r="G10" i="34" s="1"/>
  <c r="D9" i="12"/>
  <c r="D66" i="28" s="1"/>
  <c r="D8" i="12"/>
  <c r="H34" i="5" s="1"/>
  <c r="G8" i="34" s="1"/>
  <c r="D7" i="12"/>
  <c r="D64" i="28" s="1"/>
  <c r="D6" i="12"/>
  <c r="H32" i="5" s="1"/>
  <c r="G6" i="34" s="1"/>
  <c r="D5" i="12"/>
  <c r="D62" i="28" s="1"/>
  <c r="D4" i="12"/>
  <c r="H30" i="5" s="1"/>
  <c r="G4" i="34" s="1"/>
  <c r="D12" i="10"/>
  <c r="D11" i="10"/>
  <c r="D37" i="5" s="1"/>
  <c r="C11" i="34" s="1"/>
  <c r="D10" i="10"/>
  <c r="C67" i="28" s="1"/>
  <c r="D9" i="10"/>
  <c r="I4" i="7" s="1"/>
  <c r="D8" i="10"/>
  <c r="D34" i="5" s="1"/>
  <c r="C8" i="34" s="1"/>
  <c r="D7" i="10"/>
  <c r="G4" i="7" s="1"/>
  <c r="D6" i="10"/>
  <c r="D32" i="5" s="1"/>
  <c r="C6" i="34" s="1"/>
  <c r="D25" i="11"/>
  <c r="L17" i="5" s="1"/>
  <c r="D19" i="11"/>
  <c r="L11" i="5" s="1"/>
  <c r="D20" i="11"/>
  <c r="L12" i="5" s="1"/>
  <c r="D21" i="11"/>
  <c r="L13" i="5" s="1"/>
  <c r="D22" i="11"/>
  <c r="L14" i="5" s="1"/>
  <c r="D23" i="11"/>
  <c r="L15" i="5" s="1"/>
  <c r="M7" i="5"/>
  <c r="D24" i="11"/>
  <c r="L16" i="5" s="1"/>
  <c r="M8" i="5"/>
  <c r="D18" i="11"/>
  <c r="L10" i="5" s="1"/>
  <c r="D26" i="12"/>
  <c r="H18" i="5" s="1"/>
  <c r="D25" i="12"/>
  <c r="H17" i="5" s="1"/>
  <c r="D19" i="12"/>
  <c r="H11" i="5" s="1"/>
  <c r="D20" i="12"/>
  <c r="H12" i="5" s="1"/>
  <c r="D21" i="12"/>
  <c r="H13" i="5" s="1"/>
  <c r="D22" i="12"/>
  <c r="H14" i="5" s="1"/>
  <c r="D23" i="12"/>
  <c r="H15" i="5" s="1"/>
  <c r="D24" i="12"/>
  <c r="H16" i="5" s="1"/>
  <c r="D18" i="12"/>
  <c r="H10" i="5" s="1"/>
  <c r="D26" i="10"/>
  <c r="D25" i="10"/>
  <c r="D19" i="10"/>
  <c r="D11" i="5" s="1"/>
  <c r="D20" i="10"/>
  <c r="D12" i="5" s="1"/>
  <c r="D21" i="10"/>
  <c r="D13" i="5" s="1"/>
  <c r="D22" i="10"/>
  <c r="D14" i="5" s="1"/>
  <c r="E6" i="5"/>
  <c r="D23" i="10"/>
  <c r="D15" i="5" s="1"/>
  <c r="D24" i="10"/>
  <c r="BD4" i="7" s="1"/>
  <c r="D18" i="10"/>
  <c r="D10" i="5" s="1"/>
  <c r="D5" i="11"/>
  <c r="E62" i="28" s="1"/>
  <c r="AL4" i="10"/>
  <c r="AL5" i="10"/>
  <c r="AL6" i="10"/>
  <c r="AL7" i="10"/>
  <c r="AL8" i="10"/>
  <c r="AL9" i="10"/>
  <c r="AL10" i="10"/>
  <c r="AL11" i="10"/>
  <c r="AL12" i="10"/>
  <c r="AL13" i="10"/>
  <c r="AL14" i="10"/>
  <c r="AL18" i="10"/>
  <c r="AL19" i="10"/>
  <c r="AL20" i="10"/>
  <c r="AL21" i="10"/>
  <c r="AL22" i="10"/>
  <c r="AL23" i="10"/>
  <c r="AL24" i="10"/>
  <c r="AL25" i="10"/>
  <c r="AF4" i="12"/>
  <c r="AF5" i="12"/>
  <c r="AF6" i="12"/>
  <c r="AF7" i="12"/>
  <c r="AF8" i="12"/>
  <c r="AF9" i="12"/>
  <c r="AF10" i="12"/>
  <c r="AF11" i="12"/>
  <c r="AF12" i="12"/>
  <c r="AF13" i="12"/>
  <c r="AF18" i="12"/>
  <c r="AF19" i="12"/>
  <c r="AF20" i="12"/>
  <c r="AF21" i="12"/>
  <c r="AF22" i="12"/>
  <c r="AF23" i="12"/>
  <c r="AF24" i="12"/>
  <c r="AF25" i="12"/>
  <c r="AF26" i="12"/>
  <c r="AL26" i="12"/>
  <c r="AF4" i="11"/>
  <c r="AF5" i="11"/>
  <c r="AF6" i="11"/>
  <c r="AF7" i="11"/>
  <c r="AF18" i="11"/>
  <c r="AF19" i="11"/>
  <c r="AF20" i="11"/>
  <c r="AF21" i="11"/>
  <c r="AF4" i="22"/>
  <c r="AL4" i="22"/>
  <c r="AF5" i="22"/>
  <c r="AL5" i="22"/>
  <c r="AF6" i="22"/>
  <c r="AL6" i="22"/>
  <c r="AF7" i="22"/>
  <c r="AL7" i="22"/>
  <c r="AL8" i="22"/>
  <c r="AL9" i="22"/>
  <c r="AL10" i="22"/>
  <c r="AL11" i="22"/>
  <c r="AL12" i="22"/>
  <c r="AL13" i="22"/>
  <c r="AF18" i="22"/>
  <c r="AL18" i="22"/>
  <c r="AF19" i="22"/>
  <c r="AL19" i="22"/>
  <c r="AF20" i="22"/>
  <c r="AL20" i="22"/>
  <c r="AF21" i="22"/>
  <c r="AL21" i="22"/>
  <c r="AL22" i="22"/>
  <c r="AL23" i="22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D39" i="5" s="1"/>
  <c r="U14" i="10"/>
  <c r="U13" i="10"/>
  <c r="AZ413" i="22"/>
  <c r="AY413" i="22"/>
  <c r="AX413" i="22"/>
  <c r="AW413" i="22"/>
  <c r="AV413" i="22"/>
  <c r="AU413" i="22"/>
  <c r="AT413" i="22"/>
  <c r="AS413" i="22"/>
  <c r="AR413" i="22"/>
  <c r="AQ413" i="22"/>
  <c r="AQ471" i="22"/>
  <c r="AP413" i="22"/>
  <c r="AD413" i="22"/>
  <c r="AC413" i="22"/>
  <c r="AB413" i="22"/>
  <c r="AA413" i="22"/>
  <c r="Z413" i="22"/>
  <c r="Y413" i="22"/>
  <c r="Y471" i="22" s="1"/>
  <c r="X413" i="22"/>
  <c r="W413" i="22"/>
  <c r="V413" i="22"/>
  <c r="U413" i="22"/>
  <c r="U471" i="22" s="1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F471" i="22" s="1"/>
  <c r="E413" i="22"/>
  <c r="E470" i="22" s="1"/>
  <c r="D413" i="22"/>
  <c r="AZ412" i="22"/>
  <c r="AY412" i="22"/>
  <c r="AX412" i="22"/>
  <c r="AW412" i="22"/>
  <c r="AV412" i="22"/>
  <c r="AU412" i="22"/>
  <c r="AU470" i="22" s="1"/>
  <c r="AT412" i="22"/>
  <c r="AS412" i="22"/>
  <c r="AR412" i="22"/>
  <c r="AQ412" i="22"/>
  <c r="AP412" i="22"/>
  <c r="AD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D470" i="22" s="1"/>
  <c r="AZ576" i="22"/>
  <c r="AZ523" i="22" s="1"/>
  <c r="AY576" i="22"/>
  <c r="AX576" i="22"/>
  <c r="AX523" i="22" s="1"/>
  <c r="AW576" i="22"/>
  <c r="AV576" i="22"/>
  <c r="AU576" i="22"/>
  <c r="AT576" i="22"/>
  <c r="AS576" i="22"/>
  <c r="AR576" i="22"/>
  <c r="AQ576" i="22"/>
  <c r="AP576" i="22"/>
  <c r="AD576" i="22"/>
  <c r="AC576" i="22"/>
  <c r="AB576" i="22"/>
  <c r="AA576" i="22"/>
  <c r="AA523" i="22" s="1"/>
  <c r="Z576" i="22"/>
  <c r="Z523" i="22" s="1"/>
  <c r="Y576" i="22"/>
  <c r="X576" i="22"/>
  <c r="W576" i="22"/>
  <c r="W523" i="22" s="1"/>
  <c r="V576" i="22"/>
  <c r="U576" i="22"/>
  <c r="T576" i="22"/>
  <c r="S576" i="22"/>
  <c r="R576" i="22"/>
  <c r="R523" i="22" s="1"/>
  <c r="Q576" i="22"/>
  <c r="P576" i="22"/>
  <c r="O576" i="22"/>
  <c r="O523" i="22" s="1"/>
  <c r="N576" i="22"/>
  <c r="M576" i="22"/>
  <c r="L576" i="22"/>
  <c r="K576" i="22"/>
  <c r="J576" i="22"/>
  <c r="I576" i="22"/>
  <c r="H576" i="22"/>
  <c r="G576" i="22"/>
  <c r="F576" i="22"/>
  <c r="E576" i="22"/>
  <c r="D576" i="22"/>
  <c r="G30" i="5"/>
  <c r="C30" i="5"/>
  <c r="K30" i="5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P575" i="22"/>
  <c r="AQ575" i="22"/>
  <c r="AR575" i="22"/>
  <c r="AS575" i="22"/>
  <c r="AT575" i="22"/>
  <c r="AU575" i="22"/>
  <c r="AU522" i="22" s="1"/>
  <c r="AV575" i="22"/>
  <c r="AW575" i="22"/>
  <c r="AW522" i="22" s="1"/>
  <c r="AX575" i="22"/>
  <c r="AY575" i="22"/>
  <c r="AZ575" i="22"/>
  <c r="D575" i="22"/>
  <c r="D522" i="22" s="1"/>
  <c r="E575" i="22"/>
  <c r="F575" i="22"/>
  <c r="G575" i="22"/>
  <c r="G522" i="22" s="1"/>
  <c r="H575" i="22"/>
  <c r="I575" i="22"/>
  <c r="J575" i="22"/>
  <c r="K575" i="22"/>
  <c r="L575" i="22"/>
  <c r="M575" i="22"/>
  <c r="N575" i="22"/>
  <c r="O575" i="22"/>
  <c r="P575" i="22"/>
  <c r="Q575" i="22"/>
  <c r="Q522" i="22" s="1"/>
  <c r="R575" i="22"/>
  <c r="S575" i="22"/>
  <c r="T575" i="22"/>
  <c r="T522" i="22" s="1"/>
  <c r="U575" i="22"/>
  <c r="V575" i="22"/>
  <c r="W575" i="22"/>
  <c r="X575" i="22"/>
  <c r="X522" i="22" s="1"/>
  <c r="Y575" i="22"/>
  <c r="Y522" i="22" s="1"/>
  <c r="Z575" i="22"/>
  <c r="AA575" i="22"/>
  <c r="AB575" i="22"/>
  <c r="AC575" i="22"/>
  <c r="AD575" i="22"/>
  <c r="AP411" i="22"/>
  <c r="AQ411" i="22"/>
  <c r="AR411" i="22"/>
  <c r="AS411" i="22"/>
  <c r="AT411" i="22"/>
  <c r="AU411" i="22"/>
  <c r="AV411" i="22"/>
  <c r="AW411" i="22"/>
  <c r="AX411" i="22"/>
  <c r="AY411" i="22"/>
  <c r="AZ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U469" i="22" s="1"/>
  <c r="V411" i="22"/>
  <c r="W411" i="22"/>
  <c r="X411" i="22"/>
  <c r="Y411" i="22"/>
  <c r="Y469" i="22" s="1"/>
  <c r="Z411" i="22"/>
  <c r="AA411" i="22"/>
  <c r="AB411" i="22"/>
  <c r="AC411" i="22"/>
  <c r="AC469" i="22" s="1"/>
  <c r="AD411" i="22"/>
  <c r="D13" i="11"/>
  <c r="D13" i="12"/>
  <c r="H39" i="5" s="1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K9" i="5"/>
  <c r="G9" i="5"/>
  <c r="C9" i="5"/>
  <c r="D7" i="22"/>
  <c r="F64" i="28" s="1"/>
  <c r="D6" i="22"/>
  <c r="F63" i="28" s="1"/>
  <c r="D5" i="22"/>
  <c r="F62" i="28" s="1"/>
  <c r="D4" i="22"/>
  <c r="F61" i="28" s="1"/>
  <c r="D370" i="22"/>
  <c r="D371" i="22"/>
  <c r="D372" i="22"/>
  <c r="D373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435" i="22" s="1"/>
  <c r="D27" i="10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Z574" i="22"/>
  <c r="AY574" i="22"/>
  <c r="AX574" i="22"/>
  <c r="AX521" i="22" s="1"/>
  <c r="AW574" i="22"/>
  <c r="AW521" i="22" s="1"/>
  <c r="AV574" i="22"/>
  <c r="AU574" i="22"/>
  <c r="AT574" i="22"/>
  <c r="AT521" i="22" s="1"/>
  <c r="AS574" i="22"/>
  <c r="AS521" i="22" s="1"/>
  <c r="AR574" i="22"/>
  <c r="AQ574" i="22"/>
  <c r="AP574" i="22"/>
  <c r="AP521" i="22" s="1"/>
  <c r="AD574" i="22"/>
  <c r="AC574" i="22"/>
  <c r="AB574" i="22"/>
  <c r="AA574" i="22"/>
  <c r="AA521" i="22" s="1"/>
  <c r="Z574" i="22"/>
  <c r="Y574" i="22"/>
  <c r="X574" i="22"/>
  <c r="W574" i="22"/>
  <c r="V574" i="22"/>
  <c r="U574" i="22"/>
  <c r="T574" i="22"/>
  <c r="T521" i="22" s="1"/>
  <c r="S574" i="22"/>
  <c r="S521" i="22" s="1"/>
  <c r="R574" i="22"/>
  <c r="Q574" i="22"/>
  <c r="P574" i="22"/>
  <c r="O574" i="22"/>
  <c r="N574" i="22"/>
  <c r="M574" i="22"/>
  <c r="L574" i="22"/>
  <c r="L521" i="22" s="1"/>
  <c r="K574" i="22"/>
  <c r="K521" i="22" s="1"/>
  <c r="J574" i="22"/>
  <c r="J521" i="22" s="1"/>
  <c r="I574" i="22"/>
  <c r="H574" i="22"/>
  <c r="G574" i="22"/>
  <c r="F574" i="22"/>
  <c r="E574" i="22"/>
  <c r="D574" i="22"/>
  <c r="AZ573" i="22"/>
  <c r="AY573" i="22"/>
  <c r="AY520" i="22" s="1"/>
  <c r="AX573" i="22"/>
  <c r="AW573" i="22"/>
  <c r="AV573" i="22"/>
  <c r="AV520" i="22" s="1"/>
  <c r="AU573" i="22"/>
  <c r="AT573" i="22"/>
  <c r="AT520" i="22" s="1"/>
  <c r="AS573" i="22"/>
  <c r="AS520" i="22" s="1"/>
  <c r="AR573" i="22"/>
  <c r="AQ573" i="22"/>
  <c r="AP573" i="22"/>
  <c r="AD573" i="22"/>
  <c r="AD520" i="22" s="1"/>
  <c r="AC573" i="22"/>
  <c r="AB573" i="22"/>
  <c r="AB520" i="22" s="1"/>
  <c r="AA573" i="22"/>
  <c r="Z573" i="22"/>
  <c r="Y573" i="22"/>
  <c r="X573" i="22"/>
  <c r="W573" i="22"/>
  <c r="V573" i="22"/>
  <c r="U573" i="22"/>
  <c r="U520" i="22" s="1"/>
  <c r="T573" i="22"/>
  <c r="S573" i="22"/>
  <c r="R573" i="22"/>
  <c r="R520" i="22" s="1"/>
  <c r="Q573" i="22"/>
  <c r="Q520" i="22" s="1"/>
  <c r="P573" i="22"/>
  <c r="P520" i="22" s="1"/>
  <c r="O573" i="22"/>
  <c r="N573" i="22"/>
  <c r="M573" i="22"/>
  <c r="M520" i="22" s="1"/>
  <c r="L573" i="22"/>
  <c r="L520" i="22" s="1"/>
  <c r="K573" i="22"/>
  <c r="K520" i="22" s="1"/>
  <c r="J573" i="22"/>
  <c r="J520" i="22" s="1"/>
  <c r="I573" i="22"/>
  <c r="I520" i="22" s="1"/>
  <c r="H573" i="22"/>
  <c r="H520" i="22" s="1"/>
  <c r="G573" i="22"/>
  <c r="F573" i="22"/>
  <c r="E573" i="22"/>
  <c r="D573" i="22"/>
  <c r="AZ410" i="22"/>
  <c r="AY410" i="22"/>
  <c r="AX410" i="22"/>
  <c r="AW410" i="22"/>
  <c r="AV410" i="22"/>
  <c r="AU410" i="22"/>
  <c r="AT410" i="22"/>
  <c r="AS410" i="22"/>
  <c r="AR410" i="22"/>
  <c r="AQ410" i="22"/>
  <c r="AP410" i="22"/>
  <c r="AD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K468" i="22" s="1"/>
  <c r="J410" i="22"/>
  <c r="J468" i="22" s="1"/>
  <c r="I410" i="22"/>
  <c r="H410" i="22"/>
  <c r="G410" i="22"/>
  <c r="F410" i="22"/>
  <c r="E410" i="22"/>
  <c r="D410" i="22"/>
  <c r="AZ409" i="22"/>
  <c r="AZ467" i="22" s="1"/>
  <c r="AY409" i="22"/>
  <c r="AX409" i="22"/>
  <c r="AW409" i="22"/>
  <c r="AV409" i="22"/>
  <c r="AU409" i="22"/>
  <c r="AT409" i="22"/>
  <c r="AS409" i="22"/>
  <c r="AR409" i="22"/>
  <c r="AR467" i="22" s="1"/>
  <c r="AQ409" i="22"/>
  <c r="AP409" i="22"/>
  <c r="AP467" i="22" s="1"/>
  <c r="AD409" i="22"/>
  <c r="AC409" i="22"/>
  <c r="AB409" i="22"/>
  <c r="AA409" i="22"/>
  <c r="Z409" i="22"/>
  <c r="Y409" i="22"/>
  <c r="Y467" i="22" s="1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G467" i="22" s="1"/>
  <c r="F409" i="22"/>
  <c r="E409" i="22"/>
  <c r="D409" i="22"/>
  <c r="AQ27" i="10"/>
  <c r="AR27" i="10"/>
  <c r="AS27" i="10"/>
  <c r="AT27" i="10"/>
  <c r="AU27" i="10"/>
  <c r="AV27" i="10"/>
  <c r="AW27" i="10"/>
  <c r="AX27" i="10"/>
  <c r="AY27" i="10"/>
  <c r="AZ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I12" i="10"/>
  <c r="L20" i="7" s="1"/>
  <c r="E21" i="39" s="1"/>
  <c r="J12" i="10"/>
  <c r="L6" i="7" s="1"/>
  <c r="K12" i="10"/>
  <c r="L7" i="7" s="1"/>
  <c r="E8" i="39" s="1"/>
  <c r="M12" i="10"/>
  <c r="L12" i="10"/>
  <c r="N12" i="10"/>
  <c r="L10" i="7" s="1"/>
  <c r="E11" i="39" s="1"/>
  <c r="F12" i="10"/>
  <c r="L13" i="7" s="1"/>
  <c r="P12" i="10"/>
  <c r="O12" i="10"/>
  <c r="L9" i="7" s="1"/>
  <c r="E10" i="39" s="1"/>
  <c r="R12" i="10"/>
  <c r="L8" i="7" s="1"/>
  <c r="E9" i="39" s="1"/>
  <c r="S12" i="10"/>
  <c r="G12" i="10"/>
  <c r="T12" i="10"/>
  <c r="H12" i="10"/>
  <c r="U12" i="10"/>
  <c r="L14" i="7" s="1"/>
  <c r="E15" i="39" s="1"/>
  <c r="Q12" i="10"/>
  <c r="AC12" i="10"/>
  <c r="L18" i="7" s="1"/>
  <c r="E19" i="39" s="1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K18" i="7" s="1"/>
  <c r="D19" i="39" s="1"/>
  <c r="Q11" i="10"/>
  <c r="U11" i="10"/>
  <c r="K14" i="7" s="1"/>
  <c r="D15" i="39" s="1"/>
  <c r="H11" i="10"/>
  <c r="T11" i="10"/>
  <c r="G11" i="10"/>
  <c r="S11" i="10"/>
  <c r="R11" i="10"/>
  <c r="K8" i="7" s="1"/>
  <c r="D9" i="39" s="1"/>
  <c r="O11" i="10"/>
  <c r="K9" i="7" s="1"/>
  <c r="D10" i="39" s="1"/>
  <c r="P11" i="10"/>
  <c r="F11" i="10"/>
  <c r="K13" i="7" s="1"/>
  <c r="D14" i="39" s="1"/>
  <c r="N11" i="10"/>
  <c r="K10" i="7" s="1"/>
  <c r="D11" i="39" s="1"/>
  <c r="L11" i="10"/>
  <c r="M11" i="10"/>
  <c r="K11" i="10"/>
  <c r="K7" i="7" s="1"/>
  <c r="D8" i="39" s="1"/>
  <c r="J11" i="10"/>
  <c r="K6" i="7" s="1"/>
  <c r="D7" i="39" s="1"/>
  <c r="I11" i="10"/>
  <c r="K20" i="7" s="1"/>
  <c r="D21" i="39" s="1"/>
  <c r="AC10" i="10"/>
  <c r="J18" i="7" s="1"/>
  <c r="C19" i="39" s="1"/>
  <c r="Q10" i="10"/>
  <c r="U10" i="10"/>
  <c r="J14" i="7" s="1"/>
  <c r="C15" i="39" s="1"/>
  <c r="H10" i="10"/>
  <c r="T10" i="10"/>
  <c r="G10" i="10"/>
  <c r="S10" i="10"/>
  <c r="R10" i="10"/>
  <c r="J8" i="7" s="1"/>
  <c r="C9" i="39" s="1"/>
  <c r="O10" i="10"/>
  <c r="J9" i="7" s="1"/>
  <c r="C10" i="39" s="1"/>
  <c r="P10" i="10"/>
  <c r="F10" i="10"/>
  <c r="J13" i="7" s="1"/>
  <c r="C14" i="39" s="1"/>
  <c r="N10" i="10"/>
  <c r="J10" i="7" s="1"/>
  <c r="C11" i="39" s="1"/>
  <c r="L10" i="10"/>
  <c r="M10" i="10"/>
  <c r="K10" i="10"/>
  <c r="J7" i="7" s="1"/>
  <c r="C8" i="39" s="1"/>
  <c r="J10" i="10"/>
  <c r="J6" i="7" s="1"/>
  <c r="C7" i="39" s="1"/>
  <c r="I10" i="10"/>
  <c r="J20" i="7" s="1"/>
  <c r="C21" i="39" s="1"/>
  <c r="AC9" i="10"/>
  <c r="I18" i="7" s="1"/>
  <c r="Q9" i="10"/>
  <c r="U9" i="10"/>
  <c r="I14" i="7" s="1"/>
  <c r="H9" i="10"/>
  <c r="T9" i="10"/>
  <c r="G9" i="10"/>
  <c r="S9" i="10"/>
  <c r="R9" i="10"/>
  <c r="I8" i="7" s="1"/>
  <c r="O9" i="10"/>
  <c r="I9" i="7" s="1"/>
  <c r="P9" i="10"/>
  <c r="F9" i="10"/>
  <c r="I13" i="7" s="1"/>
  <c r="N9" i="10"/>
  <c r="I10" i="7" s="1"/>
  <c r="L9" i="10"/>
  <c r="M9" i="10"/>
  <c r="K9" i="10"/>
  <c r="I7" i="7" s="1"/>
  <c r="J9" i="10"/>
  <c r="I6" i="7" s="1"/>
  <c r="I9" i="10"/>
  <c r="I20" i="7" s="1"/>
  <c r="K29" i="5"/>
  <c r="G29" i="5"/>
  <c r="C29" i="5"/>
  <c r="AZ13" i="22"/>
  <c r="AY13" i="22"/>
  <c r="AX13" i="22"/>
  <c r="AW13" i="22"/>
  <c r="AV13" i="22"/>
  <c r="AU13" i="22"/>
  <c r="AT13" i="22"/>
  <c r="AS13" i="22"/>
  <c r="AR13" i="22"/>
  <c r="AQ13" i="22"/>
  <c r="AP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Z13" i="11"/>
  <c r="AY13" i="11"/>
  <c r="AX13" i="11"/>
  <c r="AW13" i="11"/>
  <c r="AV13" i="11"/>
  <c r="AU13" i="11"/>
  <c r="AT13" i="11"/>
  <c r="AS13" i="11"/>
  <c r="AR13" i="11"/>
  <c r="AQ13" i="11"/>
  <c r="AP13" i="11"/>
  <c r="AE13" i="11"/>
  <c r="AD13" i="11"/>
  <c r="AC13" i="11"/>
  <c r="AB13" i="11"/>
  <c r="AA13" i="11"/>
  <c r="Z13" i="11"/>
  <c r="Y13" i="11"/>
  <c r="X13" i="11"/>
  <c r="W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Z13" i="12"/>
  <c r="AY13" i="12"/>
  <c r="AX13" i="12"/>
  <c r="AW13" i="12"/>
  <c r="AV13" i="12"/>
  <c r="AU13" i="12"/>
  <c r="AT13" i="12"/>
  <c r="AS13" i="12"/>
  <c r="AR13" i="12"/>
  <c r="AQ13" i="12"/>
  <c r="AP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Q13" i="10"/>
  <c r="AR13" i="10"/>
  <c r="AS13" i="10"/>
  <c r="AT13" i="10"/>
  <c r="AU13" i="10"/>
  <c r="AV13" i="10"/>
  <c r="AW13" i="10"/>
  <c r="AX13" i="10"/>
  <c r="AY13" i="10"/>
  <c r="AZ13" i="10"/>
  <c r="AP13" i="10"/>
  <c r="E13" i="10"/>
  <c r="V13" i="10"/>
  <c r="W13" i="10"/>
  <c r="X13" i="10"/>
  <c r="Y13" i="10"/>
  <c r="Z13" i="10"/>
  <c r="AA13" i="10"/>
  <c r="K8" i="5"/>
  <c r="G8" i="5"/>
  <c r="C8" i="5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Q569" i="22"/>
  <c r="AR569" i="22"/>
  <c r="AS569" i="22"/>
  <c r="AT569" i="22"/>
  <c r="AU569" i="22"/>
  <c r="AV569" i="22"/>
  <c r="AW569" i="22"/>
  <c r="AX569" i="22"/>
  <c r="AY569" i="22"/>
  <c r="AZ569" i="22"/>
  <c r="AQ570" i="22"/>
  <c r="AR570" i="22"/>
  <c r="AS570" i="22"/>
  <c r="AT570" i="22"/>
  <c r="AU570" i="22"/>
  <c r="AV570" i="22"/>
  <c r="AW570" i="22"/>
  <c r="AX570" i="22"/>
  <c r="AY570" i="22"/>
  <c r="AZ570" i="22"/>
  <c r="AQ571" i="22"/>
  <c r="AR571" i="22"/>
  <c r="AS571" i="22"/>
  <c r="AS518" i="22" s="1"/>
  <c r="AT571" i="22"/>
  <c r="AU571" i="22"/>
  <c r="AV571" i="22"/>
  <c r="AW571" i="22"/>
  <c r="AX571" i="22"/>
  <c r="AY571" i="22"/>
  <c r="AZ571" i="22"/>
  <c r="AQ572" i="22"/>
  <c r="AQ519" i="22" s="1"/>
  <c r="AR572" i="22"/>
  <c r="AS572" i="22"/>
  <c r="AT572" i="22"/>
  <c r="AU572" i="22"/>
  <c r="AU519" i="22" s="1"/>
  <c r="AV572" i="22"/>
  <c r="AW572" i="22"/>
  <c r="AX572" i="22"/>
  <c r="AY572" i="22"/>
  <c r="AZ572" i="22"/>
  <c r="AP572" i="22"/>
  <c r="AP519" i="22" s="1"/>
  <c r="AP571" i="22"/>
  <c r="AP570" i="22"/>
  <c r="AP569" i="22"/>
  <c r="AD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W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R517" i="22" s="1"/>
  <c r="S570" i="22"/>
  <c r="T570" i="22"/>
  <c r="U570" i="22"/>
  <c r="V570" i="22"/>
  <c r="W570" i="22"/>
  <c r="X570" i="22"/>
  <c r="Y570" i="22"/>
  <c r="Z570" i="22"/>
  <c r="Z517" i="22" s="1"/>
  <c r="AA570" i="22"/>
  <c r="AB570" i="22"/>
  <c r="AC570" i="22"/>
  <c r="AD570" i="22"/>
  <c r="E571" i="22"/>
  <c r="F571" i="22"/>
  <c r="F518" i="22" s="1"/>
  <c r="G571" i="22"/>
  <c r="H571" i="22"/>
  <c r="I571" i="22"/>
  <c r="J571" i="22"/>
  <c r="K571" i="22"/>
  <c r="L571" i="22"/>
  <c r="M571" i="22"/>
  <c r="N571" i="22"/>
  <c r="N518" i="22" s="1"/>
  <c r="O571" i="22"/>
  <c r="P571" i="22"/>
  <c r="Q571" i="22"/>
  <c r="R571" i="22"/>
  <c r="S571" i="22"/>
  <c r="T571" i="22"/>
  <c r="U571" i="22"/>
  <c r="V571" i="22"/>
  <c r="V518" i="22" s="1"/>
  <c r="W571" i="22"/>
  <c r="X571" i="22"/>
  <c r="Y571" i="22"/>
  <c r="Z571" i="22"/>
  <c r="AA571" i="22"/>
  <c r="AB571" i="22"/>
  <c r="AC571" i="22"/>
  <c r="AD571" i="22"/>
  <c r="AD518" i="22" s="1"/>
  <c r="E572" i="22"/>
  <c r="F572" i="22"/>
  <c r="G572" i="22"/>
  <c r="G519" i="22" s="1"/>
  <c r="H572" i="22"/>
  <c r="H519" i="22" s="1"/>
  <c r="I572" i="22"/>
  <c r="J572" i="22"/>
  <c r="K572" i="22"/>
  <c r="L572" i="22"/>
  <c r="M572" i="22"/>
  <c r="N572" i="22"/>
  <c r="N519" i="22" s="1"/>
  <c r="O572" i="22"/>
  <c r="P572" i="22"/>
  <c r="Q572" i="22"/>
  <c r="R572" i="22"/>
  <c r="S572" i="22"/>
  <c r="S519" i="22" s="1"/>
  <c r="T572" i="22"/>
  <c r="U572" i="22"/>
  <c r="V572" i="22"/>
  <c r="V519" i="22" s="1"/>
  <c r="W572" i="22"/>
  <c r="W519" i="22" s="1"/>
  <c r="X572" i="22"/>
  <c r="X519" i="22" s="1"/>
  <c r="Y572" i="22"/>
  <c r="Y519" i="22" s="1"/>
  <c r="Z572" i="22"/>
  <c r="AA572" i="22"/>
  <c r="AB572" i="22"/>
  <c r="AC572" i="22"/>
  <c r="AD572" i="22"/>
  <c r="D569" i="22"/>
  <c r="D570" i="22"/>
  <c r="D571" i="22"/>
  <c r="D572" i="22"/>
  <c r="AQ406" i="22"/>
  <c r="AQ405" i="22"/>
  <c r="AR406" i="22"/>
  <c r="AR405" i="22"/>
  <c r="AS406" i="22"/>
  <c r="AS405" i="22"/>
  <c r="AT406" i="22"/>
  <c r="AT405" i="22"/>
  <c r="AU406" i="22"/>
  <c r="AU405" i="22"/>
  <c r="AV406" i="22"/>
  <c r="AV405" i="22"/>
  <c r="AW406" i="22"/>
  <c r="AW405" i="22"/>
  <c r="AX406" i="22"/>
  <c r="AX405" i="22"/>
  <c r="AY406" i="22"/>
  <c r="AY405" i="22"/>
  <c r="AZ406" i="22"/>
  <c r="AZ405" i="22"/>
  <c r="AQ407" i="22"/>
  <c r="AR407" i="22"/>
  <c r="AS407" i="22"/>
  <c r="AT407" i="22"/>
  <c r="AU407" i="22"/>
  <c r="AU464" i="22" s="1"/>
  <c r="AV407" i="22"/>
  <c r="AW407" i="22"/>
  <c r="AX407" i="22"/>
  <c r="AY407" i="22"/>
  <c r="AZ407" i="22"/>
  <c r="AQ408" i="22"/>
  <c r="AQ466" i="22" s="1"/>
  <c r="AR408" i="22"/>
  <c r="AS408" i="22"/>
  <c r="AS466" i="22" s="1"/>
  <c r="AT408" i="22"/>
  <c r="AU408" i="22"/>
  <c r="AU466" i="22" s="1"/>
  <c r="AV408" i="22"/>
  <c r="AW408" i="22"/>
  <c r="AW465" i="22" s="1"/>
  <c r="AX408" i="22"/>
  <c r="AY408" i="22"/>
  <c r="AY466" i="22" s="1"/>
  <c r="AZ408" i="22"/>
  <c r="AP408" i="22"/>
  <c r="AP407" i="22"/>
  <c r="AP406" i="22"/>
  <c r="AP405" i="22"/>
  <c r="E406" i="22"/>
  <c r="E405" i="22"/>
  <c r="F406" i="22"/>
  <c r="F405" i="22"/>
  <c r="G406" i="22"/>
  <c r="G463" i="22" s="1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AD406" i="22"/>
  <c r="AD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Y464" i="22" s="1"/>
  <c r="Z407" i="22"/>
  <c r="AA407" i="22"/>
  <c r="AB407" i="22"/>
  <c r="AC407" i="22"/>
  <c r="AD407" i="22"/>
  <c r="E408" i="22"/>
  <c r="F408" i="22"/>
  <c r="G408" i="22"/>
  <c r="H408" i="22"/>
  <c r="I408" i="22"/>
  <c r="I466" i="22" s="1"/>
  <c r="J408" i="22"/>
  <c r="K408" i="22"/>
  <c r="L408" i="22"/>
  <c r="L466" i="22" s="1"/>
  <c r="M408" i="22"/>
  <c r="M466" i="22" s="1"/>
  <c r="N408" i="22"/>
  <c r="O408" i="22"/>
  <c r="P408" i="22"/>
  <c r="P466" i="22" s="1"/>
  <c r="Q408" i="22"/>
  <c r="R408" i="22"/>
  <c r="R466" i="22" s="1"/>
  <c r="S408" i="22"/>
  <c r="S466" i="22" s="1"/>
  <c r="T408" i="22"/>
  <c r="U408" i="22"/>
  <c r="U466" i="22" s="1"/>
  <c r="V408" i="22"/>
  <c r="W408" i="22"/>
  <c r="W465" i="22" s="1"/>
  <c r="X408" i="22"/>
  <c r="Y408" i="22"/>
  <c r="Z408" i="22"/>
  <c r="AA408" i="22"/>
  <c r="AA466" i="22" s="1"/>
  <c r="AB408" i="22"/>
  <c r="AC408" i="22"/>
  <c r="AD408" i="22"/>
  <c r="D406" i="22"/>
  <c r="D405" i="22"/>
  <c r="D407" i="22"/>
  <c r="D408" i="22"/>
  <c r="D466" i="22" s="1"/>
  <c r="AQ26" i="22"/>
  <c r="AR26" i="22"/>
  <c r="AS26" i="22"/>
  <c r="AT26" i="22"/>
  <c r="AU26" i="22"/>
  <c r="AV26" i="22"/>
  <c r="AW26" i="22"/>
  <c r="AX26" i="22"/>
  <c r="AY26" i="22"/>
  <c r="AZ26" i="22"/>
  <c r="AP26" i="22"/>
  <c r="E26" i="22"/>
  <c r="F26" i="22"/>
  <c r="G26" i="22"/>
  <c r="H26" i="22"/>
  <c r="I26" i="22"/>
  <c r="J26" i="22"/>
  <c r="K26" i="22"/>
  <c r="L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AA26" i="22"/>
  <c r="AB26" i="22"/>
  <c r="AC26" i="22"/>
  <c r="AD26" i="22"/>
  <c r="AE26" i="22"/>
  <c r="D26" i="22"/>
  <c r="AE4" i="11"/>
  <c r="AE5" i="11"/>
  <c r="AE6" i="11"/>
  <c r="AE7" i="11"/>
  <c r="AE8" i="11"/>
  <c r="AE9" i="11"/>
  <c r="AE10" i="11"/>
  <c r="AE11" i="11"/>
  <c r="AE12" i="11"/>
  <c r="AD18" i="11"/>
  <c r="AE18" i="11"/>
  <c r="AD19" i="11"/>
  <c r="AE19" i="11"/>
  <c r="AD20" i="11"/>
  <c r="AE20" i="11"/>
  <c r="AD21" i="11"/>
  <c r="AE21" i="11"/>
  <c r="AD22" i="11"/>
  <c r="AE22" i="11"/>
  <c r="AD23" i="11"/>
  <c r="AE23" i="11"/>
  <c r="AD24" i="11"/>
  <c r="AE24" i="11"/>
  <c r="AD25" i="11"/>
  <c r="AE25" i="11"/>
  <c r="AE18" i="12"/>
  <c r="AE19" i="12"/>
  <c r="AE20" i="12"/>
  <c r="AE21" i="12"/>
  <c r="AE22" i="12"/>
  <c r="AE23" i="12"/>
  <c r="AE24" i="12"/>
  <c r="AE25" i="12"/>
  <c r="AE26" i="12"/>
  <c r="AE4" i="12"/>
  <c r="AE5" i="12"/>
  <c r="AE6" i="12"/>
  <c r="AE7" i="12"/>
  <c r="AE8" i="12"/>
  <c r="AE9" i="12"/>
  <c r="AE10" i="12"/>
  <c r="AE11" i="12"/>
  <c r="AE12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Q26" i="10"/>
  <c r="AR26" i="10"/>
  <c r="AS26" i="10"/>
  <c r="AT26" i="10"/>
  <c r="AU26" i="10"/>
  <c r="AV26" i="10"/>
  <c r="AW26" i="10"/>
  <c r="AX26" i="10"/>
  <c r="AY26" i="10"/>
  <c r="AZ26" i="10"/>
  <c r="AP26" i="10"/>
  <c r="AE26" i="10"/>
  <c r="E26" i="10"/>
  <c r="F26" i="10"/>
  <c r="BF13" i="7" s="1"/>
  <c r="G26" i="10"/>
  <c r="H26" i="10"/>
  <c r="I26" i="10"/>
  <c r="BF20" i="7" s="1"/>
  <c r="J26" i="10"/>
  <c r="BF6" i="7" s="1"/>
  <c r="K26" i="10"/>
  <c r="BF7" i="7" s="1"/>
  <c r="L26" i="10"/>
  <c r="M26" i="10"/>
  <c r="N26" i="10"/>
  <c r="BF10" i="7" s="1"/>
  <c r="O26" i="10"/>
  <c r="BF9" i="7" s="1"/>
  <c r="P26" i="10"/>
  <c r="Q26" i="10"/>
  <c r="R26" i="10"/>
  <c r="BF8" i="7" s="1"/>
  <c r="S26" i="10"/>
  <c r="T26" i="10"/>
  <c r="U26" i="10"/>
  <c r="BF14" i="7" s="1"/>
  <c r="V26" i="10"/>
  <c r="BF12" i="7" s="1"/>
  <c r="W26" i="10"/>
  <c r="X26" i="10"/>
  <c r="Y26" i="10"/>
  <c r="BF21" i="7" s="1"/>
  <c r="Z26" i="10"/>
  <c r="BF19" i="7" s="1"/>
  <c r="AA26" i="10"/>
  <c r="BF15" i="7" s="1"/>
  <c r="AB26" i="10"/>
  <c r="BF17" i="7" s="1"/>
  <c r="AC26" i="10"/>
  <c r="BF18" i="7" s="1"/>
  <c r="AD26" i="10"/>
  <c r="K6" i="5"/>
  <c r="K7" i="5"/>
  <c r="K28" i="5"/>
  <c r="G6" i="5"/>
  <c r="G7" i="5"/>
  <c r="G28" i="5"/>
  <c r="C6" i="5"/>
  <c r="C7" i="5"/>
  <c r="C28" i="5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Z12" i="22"/>
  <c r="AY12" i="22"/>
  <c r="AX12" i="22"/>
  <c r="AW12" i="22"/>
  <c r="AV12" i="22"/>
  <c r="AU12" i="22"/>
  <c r="AT12" i="22"/>
  <c r="AS12" i="22"/>
  <c r="AR12" i="22"/>
  <c r="AQ12" i="22"/>
  <c r="AP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F69" i="28" s="1"/>
  <c r="AZ12" i="11"/>
  <c r="AY12" i="11"/>
  <c r="AX12" i="11"/>
  <c r="AW12" i="11"/>
  <c r="AV12" i="11"/>
  <c r="AU12" i="11"/>
  <c r="AT12" i="11"/>
  <c r="AS12" i="11"/>
  <c r="AR12" i="11"/>
  <c r="AQ12" i="11"/>
  <c r="AP12" i="11"/>
  <c r="AD12" i="11"/>
  <c r="AC12" i="11"/>
  <c r="AB12" i="11"/>
  <c r="AA12" i="11"/>
  <c r="Z12" i="11"/>
  <c r="Y12" i="11"/>
  <c r="X12" i="11"/>
  <c r="W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Z12" i="12"/>
  <c r="AY12" i="12"/>
  <c r="AX12" i="12"/>
  <c r="AW12" i="12"/>
  <c r="AV12" i="12"/>
  <c r="AU12" i="12"/>
  <c r="AT12" i="12"/>
  <c r="AS12" i="12"/>
  <c r="AR12" i="12"/>
  <c r="AQ12" i="12"/>
  <c r="AP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S12" i="10"/>
  <c r="AT12" i="10"/>
  <c r="AU12" i="10"/>
  <c r="AV12" i="10"/>
  <c r="AW12" i="10"/>
  <c r="AX12" i="10"/>
  <c r="AY12" i="10"/>
  <c r="AZ12" i="10"/>
  <c r="AR12" i="10"/>
  <c r="AQ12" i="10"/>
  <c r="AP12" i="10"/>
  <c r="E12" i="10"/>
  <c r="V12" i="10"/>
  <c r="L12" i="7" s="1"/>
  <c r="E13" i="39" s="1"/>
  <c r="W12" i="10"/>
  <c r="X12" i="10"/>
  <c r="Y12" i="10"/>
  <c r="L21" i="7" s="1"/>
  <c r="E22" i="39" s="1"/>
  <c r="Z12" i="10"/>
  <c r="L19" i="7" s="1"/>
  <c r="E20" i="39" s="1"/>
  <c r="AA12" i="10"/>
  <c r="L15" i="7" s="1"/>
  <c r="E16" i="39" s="1"/>
  <c r="AB12" i="10"/>
  <c r="L17" i="7" s="1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Z568" i="22"/>
  <c r="AY568" i="22"/>
  <c r="AX568" i="22"/>
  <c r="AW568" i="22"/>
  <c r="AV568" i="22"/>
  <c r="AU568" i="22"/>
  <c r="AT568" i="22"/>
  <c r="AS568" i="22"/>
  <c r="AR568" i="22"/>
  <c r="AQ568" i="22"/>
  <c r="AP568" i="22"/>
  <c r="AD568" i="22"/>
  <c r="AC568" i="22"/>
  <c r="AC511" i="22" s="1"/>
  <c r="AB568" i="22"/>
  <c r="AA568" i="22"/>
  <c r="Z568" i="22"/>
  <c r="Y568" i="22"/>
  <c r="X568" i="22"/>
  <c r="W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F515" i="22" s="1"/>
  <c r="E568" i="22"/>
  <c r="D568" i="22"/>
  <c r="AZ567" i="22"/>
  <c r="AY567" i="22"/>
  <c r="AX567" i="22"/>
  <c r="AW567" i="22"/>
  <c r="AV567" i="22"/>
  <c r="AU567" i="22"/>
  <c r="AT567" i="22"/>
  <c r="AS567" i="22"/>
  <c r="AR567" i="22"/>
  <c r="AQ567" i="22"/>
  <c r="AP567" i="22"/>
  <c r="AD567" i="22"/>
  <c r="AC567" i="22"/>
  <c r="AC510" i="22" s="1"/>
  <c r="AB567" i="22"/>
  <c r="AA567" i="22"/>
  <c r="Z567" i="22"/>
  <c r="Y567" i="22"/>
  <c r="X567" i="22"/>
  <c r="W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D567" i="22"/>
  <c r="D514" i="22" s="1"/>
  <c r="AZ566" i="22"/>
  <c r="AY566" i="22"/>
  <c r="AX566" i="22"/>
  <c r="AW566" i="22"/>
  <c r="AV566" i="22"/>
  <c r="AV513" i="22" s="1"/>
  <c r="AU566" i="22"/>
  <c r="AT566" i="22"/>
  <c r="AS566" i="22"/>
  <c r="AR566" i="22"/>
  <c r="AQ566" i="22"/>
  <c r="AP566" i="22"/>
  <c r="AD566" i="22"/>
  <c r="AB566" i="22"/>
  <c r="AA566" i="22"/>
  <c r="Z566" i="22"/>
  <c r="Y566" i="22"/>
  <c r="X566" i="22"/>
  <c r="W566" i="22"/>
  <c r="V566" i="22"/>
  <c r="U566" i="22"/>
  <c r="T566" i="22"/>
  <c r="S566" i="22"/>
  <c r="R566" i="22"/>
  <c r="R513" i="22" s="1"/>
  <c r="Q566" i="22"/>
  <c r="P566" i="22"/>
  <c r="O566" i="22"/>
  <c r="N566" i="22"/>
  <c r="M566" i="22"/>
  <c r="L566" i="22"/>
  <c r="K566" i="22"/>
  <c r="J566" i="22"/>
  <c r="J513" i="22" s="1"/>
  <c r="I566" i="22"/>
  <c r="H566" i="22"/>
  <c r="G566" i="22"/>
  <c r="F566" i="22"/>
  <c r="E566" i="22"/>
  <c r="E513" i="22" s="1"/>
  <c r="D566" i="22"/>
  <c r="AZ565" i="22"/>
  <c r="AY565" i="22"/>
  <c r="AX565" i="22"/>
  <c r="AW565" i="22"/>
  <c r="AV565" i="22"/>
  <c r="AU565" i="22"/>
  <c r="AT565" i="22"/>
  <c r="AS565" i="22"/>
  <c r="AR565" i="22"/>
  <c r="AQ565" i="22"/>
  <c r="AP565" i="22"/>
  <c r="AD565" i="22"/>
  <c r="AB565" i="22"/>
  <c r="AA565" i="22"/>
  <c r="Z565" i="22"/>
  <c r="Y565" i="22"/>
  <c r="X565" i="22"/>
  <c r="W565" i="22"/>
  <c r="V565" i="22"/>
  <c r="U565" i="22"/>
  <c r="T565" i="22"/>
  <c r="S565" i="22"/>
  <c r="R565" i="22"/>
  <c r="Q565" i="22"/>
  <c r="P565" i="22"/>
  <c r="O565" i="22"/>
  <c r="N565" i="22"/>
  <c r="N512" i="22" s="1"/>
  <c r="M565" i="22"/>
  <c r="L565" i="22"/>
  <c r="K565" i="22"/>
  <c r="J565" i="22"/>
  <c r="I565" i="22"/>
  <c r="H565" i="22"/>
  <c r="G565" i="22"/>
  <c r="F565" i="22"/>
  <c r="E565" i="22"/>
  <c r="D565" i="22"/>
  <c r="AZ404" i="22"/>
  <c r="AY404" i="22"/>
  <c r="AX404" i="22"/>
  <c r="AW404" i="22"/>
  <c r="AV404" i="22"/>
  <c r="AU404" i="22"/>
  <c r="AT404" i="22"/>
  <c r="AS404" i="22"/>
  <c r="AR404" i="22"/>
  <c r="AQ404" i="22"/>
  <c r="AP404" i="22"/>
  <c r="AD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Z403" i="22"/>
  <c r="AY403" i="22"/>
  <c r="AX403" i="22"/>
  <c r="AW403" i="22"/>
  <c r="AV403" i="22"/>
  <c r="AU403" i="22"/>
  <c r="AT403" i="22"/>
  <c r="AS403" i="22"/>
  <c r="AR403" i="22"/>
  <c r="AQ403" i="22"/>
  <c r="AP403" i="22"/>
  <c r="AD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Z402" i="22"/>
  <c r="AY402" i="22"/>
  <c r="AX402" i="22"/>
  <c r="AW402" i="22"/>
  <c r="AV402" i="22"/>
  <c r="AU402" i="22"/>
  <c r="AT402" i="22"/>
  <c r="AS402" i="22"/>
  <c r="AR402" i="22"/>
  <c r="AQ402" i="22"/>
  <c r="AP402" i="22"/>
  <c r="AD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K460" i="22" s="1"/>
  <c r="J402" i="22"/>
  <c r="I402" i="22"/>
  <c r="H402" i="22"/>
  <c r="G402" i="22"/>
  <c r="F402" i="22"/>
  <c r="E402" i="22"/>
  <c r="D402" i="22"/>
  <c r="AZ401" i="22"/>
  <c r="AY401" i="22"/>
  <c r="AX401" i="22"/>
  <c r="AW401" i="22"/>
  <c r="AV401" i="22"/>
  <c r="AU401" i="22"/>
  <c r="AT401" i="22"/>
  <c r="AS401" i="22"/>
  <c r="AR401" i="22"/>
  <c r="AQ401" i="22"/>
  <c r="AP401" i="22"/>
  <c r="AD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Q459" i="22" s="1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AZ25" i="10"/>
  <c r="AY25" i="10"/>
  <c r="AX25" i="10"/>
  <c r="AW25" i="10"/>
  <c r="AV25" i="10"/>
  <c r="AU25" i="10"/>
  <c r="AT25" i="10"/>
  <c r="AS25" i="10"/>
  <c r="AR25" i="10"/>
  <c r="AQ25" i="10"/>
  <c r="AP25" i="10"/>
  <c r="AC25" i="10"/>
  <c r="BE18" i="7" s="1"/>
  <c r="AB25" i="10"/>
  <c r="BE17" i="7" s="1"/>
  <c r="AA25" i="10"/>
  <c r="BE15" i="7" s="1"/>
  <c r="Z25" i="10"/>
  <c r="BE19" i="7" s="1"/>
  <c r="Y25" i="10"/>
  <c r="BE21" i="7" s="1"/>
  <c r="X25" i="10"/>
  <c r="W25" i="10"/>
  <c r="V25" i="10"/>
  <c r="BE12" i="7" s="1"/>
  <c r="U25" i="10"/>
  <c r="BE14" i="7" s="1"/>
  <c r="T25" i="10"/>
  <c r="S25" i="10"/>
  <c r="R25" i="10"/>
  <c r="BE8" i="7" s="1"/>
  <c r="Q25" i="10"/>
  <c r="P25" i="10"/>
  <c r="O25" i="10"/>
  <c r="BE9" i="7" s="1"/>
  <c r="N25" i="10"/>
  <c r="BE10" i="7" s="1"/>
  <c r="M25" i="10"/>
  <c r="L25" i="10"/>
  <c r="K25" i="10"/>
  <c r="BE7" i="7" s="1"/>
  <c r="J25" i="10"/>
  <c r="BE6" i="7" s="1"/>
  <c r="I25" i="10"/>
  <c r="BE20" i="7" s="1"/>
  <c r="H25" i="10"/>
  <c r="G25" i="10"/>
  <c r="F25" i="10"/>
  <c r="BE13" i="7" s="1"/>
  <c r="E25" i="10"/>
  <c r="AZ25" i="12"/>
  <c r="AY25" i="12"/>
  <c r="AX25" i="12"/>
  <c r="AW25" i="12"/>
  <c r="AV25" i="12"/>
  <c r="AU25" i="12"/>
  <c r="AT25" i="12"/>
  <c r="AS25" i="12"/>
  <c r="AR25" i="12"/>
  <c r="AQ25" i="12"/>
  <c r="AP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AZ25" i="11"/>
  <c r="AY25" i="11"/>
  <c r="AX25" i="11"/>
  <c r="AW25" i="11"/>
  <c r="AV25" i="11"/>
  <c r="AU25" i="11"/>
  <c r="AT25" i="11"/>
  <c r="AS25" i="11"/>
  <c r="AR25" i="11"/>
  <c r="AQ25" i="11"/>
  <c r="AP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AQ25" i="22"/>
  <c r="AR25" i="22"/>
  <c r="AS25" i="22"/>
  <c r="AT25" i="22"/>
  <c r="AU25" i="22"/>
  <c r="AV25" i="22"/>
  <c r="AW25" i="22"/>
  <c r="AX25" i="22"/>
  <c r="AY25" i="22"/>
  <c r="AZ25" i="22"/>
  <c r="AP25" i="22"/>
  <c r="E25" i="22"/>
  <c r="F25" i="22"/>
  <c r="G25" i="22"/>
  <c r="H25" i="22"/>
  <c r="I25" i="22"/>
  <c r="J25" i="22"/>
  <c r="K25" i="22"/>
  <c r="L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D25" i="22"/>
  <c r="C27" i="5"/>
  <c r="G27" i="5"/>
  <c r="K27" i="5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AC24" i="10"/>
  <c r="BD18" i="7" s="1"/>
  <c r="Q24" i="10"/>
  <c r="U24" i="10"/>
  <c r="BD14" i="7" s="1"/>
  <c r="H24" i="10"/>
  <c r="T24" i="10"/>
  <c r="G24" i="10"/>
  <c r="S24" i="10"/>
  <c r="R24" i="10"/>
  <c r="BD8" i="7" s="1"/>
  <c r="O24" i="10"/>
  <c r="BD9" i="7" s="1"/>
  <c r="P24" i="10"/>
  <c r="F24" i="10"/>
  <c r="BD13" i="7" s="1"/>
  <c r="N24" i="10"/>
  <c r="BD10" i="7" s="1"/>
  <c r="L24" i="10"/>
  <c r="M24" i="10"/>
  <c r="K24" i="10"/>
  <c r="BD7" i="7" s="1"/>
  <c r="J24" i="10"/>
  <c r="BD6" i="7" s="1"/>
  <c r="I24" i="10"/>
  <c r="BD20" i="7" s="1"/>
  <c r="I23" i="10"/>
  <c r="BC20" i="7" s="1"/>
  <c r="J23" i="10"/>
  <c r="BC6" i="7" s="1"/>
  <c r="K23" i="10"/>
  <c r="BC7" i="7" s="1"/>
  <c r="M23" i="10"/>
  <c r="L23" i="10"/>
  <c r="N23" i="10"/>
  <c r="BC10" i="7" s="1"/>
  <c r="F23" i="10"/>
  <c r="BC13" i="7" s="1"/>
  <c r="P23" i="10"/>
  <c r="O23" i="10"/>
  <c r="BC9" i="7" s="1"/>
  <c r="R23" i="10"/>
  <c r="BC8" i="7" s="1"/>
  <c r="S23" i="10"/>
  <c r="G23" i="10"/>
  <c r="T23" i="10"/>
  <c r="H23" i="10"/>
  <c r="U23" i="10"/>
  <c r="BC14" i="7" s="1"/>
  <c r="Q23" i="10"/>
  <c r="AC23" i="10"/>
  <c r="BC18" i="7" s="1"/>
  <c r="F8" i="10"/>
  <c r="H13" i="7" s="1"/>
  <c r="P8" i="10"/>
  <c r="O8" i="10"/>
  <c r="H9" i="7" s="1"/>
  <c r="R8" i="10"/>
  <c r="H8" i="7" s="1"/>
  <c r="S8" i="10"/>
  <c r="G8" i="10"/>
  <c r="T8" i="10"/>
  <c r="H8" i="10"/>
  <c r="U8" i="10"/>
  <c r="H14" i="7" s="1"/>
  <c r="Q8" i="10"/>
  <c r="AC8" i="10"/>
  <c r="H18" i="7" s="1"/>
  <c r="I8" i="10"/>
  <c r="H20" i="7" s="1"/>
  <c r="J8" i="10"/>
  <c r="H6" i="7" s="1"/>
  <c r="K8" i="10"/>
  <c r="H7" i="7" s="1"/>
  <c r="M8" i="10"/>
  <c r="L8" i="10"/>
  <c r="N8" i="10"/>
  <c r="H10" i="7" s="1"/>
  <c r="AX10" i="10"/>
  <c r="K20" i="13" s="1"/>
  <c r="AX9" i="10"/>
  <c r="J20" i="13" s="1"/>
  <c r="AX8" i="10"/>
  <c r="I20" i="13" s="1"/>
  <c r="AX7" i="10"/>
  <c r="H20" i="13" s="1"/>
  <c r="AW10" i="10"/>
  <c r="K17" i="13" s="1"/>
  <c r="AW9" i="10"/>
  <c r="J17" i="13" s="1"/>
  <c r="AW8" i="10"/>
  <c r="I17" i="13" s="1"/>
  <c r="AW7" i="10"/>
  <c r="H17" i="13" s="1"/>
  <c r="AV10" i="10"/>
  <c r="K14" i="13" s="1"/>
  <c r="AV9" i="10"/>
  <c r="J14" i="13" s="1"/>
  <c r="AV8" i="10"/>
  <c r="I14" i="13" s="1"/>
  <c r="AV7" i="10"/>
  <c r="H14" i="13" s="1"/>
  <c r="AT10" i="10"/>
  <c r="K11" i="13" s="1"/>
  <c r="AT9" i="10"/>
  <c r="J11" i="13" s="1"/>
  <c r="AT8" i="10"/>
  <c r="I11" i="13" s="1"/>
  <c r="AT7" i="10"/>
  <c r="H11" i="13" s="1"/>
  <c r="AS10" i="10"/>
  <c r="K8" i="13" s="1"/>
  <c r="AS9" i="10"/>
  <c r="J8" i="13" s="1"/>
  <c r="AS8" i="10"/>
  <c r="I8" i="13" s="1"/>
  <c r="AS7" i="10"/>
  <c r="H8" i="13" s="1"/>
  <c r="AQ10" i="10"/>
  <c r="K5" i="13" s="1"/>
  <c r="AQ9" i="10"/>
  <c r="J5" i="13" s="1"/>
  <c r="AQ8" i="10"/>
  <c r="I5" i="13" s="1"/>
  <c r="AQ7" i="10"/>
  <c r="H5" i="13" s="1"/>
  <c r="AQ6" i="10"/>
  <c r="G5" i="13" s="1"/>
  <c r="AX6" i="10"/>
  <c r="G20" i="13" s="1"/>
  <c r="AW6" i="10"/>
  <c r="G17" i="13" s="1"/>
  <c r="AV6" i="10"/>
  <c r="G14" i="13" s="1"/>
  <c r="H15" i="13" s="1"/>
  <c r="AT6" i="10"/>
  <c r="G11" i="13" s="1"/>
  <c r="AS6" i="10"/>
  <c r="G8" i="13" s="1"/>
  <c r="AP10" i="10"/>
  <c r="K4" i="13" s="1"/>
  <c r="AP9" i="10"/>
  <c r="J4" i="13" s="1"/>
  <c r="AP8" i="10"/>
  <c r="I4" i="13" s="1"/>
  <c r="AP7" i="10"/>
  <c r="H4" i="13" s="1"/>
  <c r="AP6" i="10"/>
  <c r="G4" i="13" s="1"/>
  <c r="C26" i="5"/>
  <c r="K26" i="5"/>
  <c r="G26" i="5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S22" i="10"/>
  <c r="O22" i="10"/>
  <c r="BB9" i="7" s="1"/>
  <c r="F22" i="10"/>
  <c r="BB13" i="7" s="1"/>
  <c r="I22" i="10"/>
  <c r="BB20" i="7" s="1"/>
  <c r="J22" i="10"/>
  <c r="BB6" i="7" s="1"/>
  <c r="K22" i="10"/>
  <c r="BB7" i="7" s="1"/>
  <c r="M22" i="10"/>
  <c r="L22" i="10"/>
  <c r="N22" i="10"/>
  <c r="BB10" i="7" s="1"/>
  <c r="P22" i="10"/>
  <c r="R22" i="10"/>
  <c r="BB8" i="7" s="1"/>
  <c r="G22" i="10"/>
  <c r="T22" i="10"/>
  <c r="H22" i="10"/>
  <c r="U22" i="10"/>
  <c r="BB14" i="7" s="1"/>
  <c r="Q22" i="10"/>
  <c r="AC22" i="10"/>
  <c r="BB18" i="7" s="1"/>
  <c r="AC7" i="10"/>
  <c r="G18" i="7" s="1"/>
  <c r="AC6" i="10"/>
  <c r="F18" i="7" s="1"/>
  <c r="Q7" i="10"/>
  <c r="U7" i="10"/>
  <c r="G14" i="7" s="1"/>
  <c r="H7" i="10"/>
  <c r="T7" i="10"/>
  <c r="G7" i="10"/>
  <c r="S7" i="10"/>
  <c r="R7" i="10"/>
  <c r="G8" i="7" s="1"/>
  <c r="O7" i="10"/>
  <c r="G9" i="7" s="1"/>
  <c r="P7" i="10"/>
  <c r="F7" i="10"/>
  <c r="G13" i="7" s="1"/>
  <c r="N7" i="10"/>
  <c r="G10" i="7" s="1"/>
  <c r="L7" i="10"/>
  <c r="M7" i="10"/>
  <c r="K7" i="10"/>
  <c r="G7" i="7" s="1"/>
  <c r="J7" i="10"/>
  <c r="G6" i="7" s="1"/>
  <c r="I7" i="10"/>
  <c r="G20" i="7" s="1"/>
  <c r="Q6" i="10"/>
  <c r="U6" i="10"/>
  <c r="F14" i="7" s="1"/>
  <c r="H6" i="10"/>
  <c r="T6" i="10"/>
  <c r="G6" i="10"/>
  <c r="S6" i="10"/>
  <c r="R6" i="10"/>
  <c r="F8" i="7" s="1"/>
  <c r="O6" i="10"/>
  <c r="F9" i="7" s="1"/>
  <c r="P6" i="10"/>
  <c r="F6" i="10"/>
  <c r="F13" i="7" s="1"/>
  <c r="N6" i="10"/>
  <c r="F10" i="7" s="1"/>
  <c r="L6" i="10"/>
  <c r="M6" i="10"/>
  <c r="K6" i="10"/>
  <c r="F7" i="7" s="1"/>
  <c r="J6" i="10"/>
  <c r="F6" i="7" s="1"/>
  <c r="I6" i="10"/>
  <c r="F20" i="7" s="1"/>
  <c r="L77" i="18"/>
  <c r="J77" i="18"/>
  <c r="H77" i="18"/>
  <c r="F77" i="18"/>
  <c r="D77" i="18"/>
  <c r="V8" i="10"/>
  <c r="H12" i="7" s="1"/>
  <c r="V7" i="10"/>
  <c r="G12" i="7" s="1"/>
  <c r="V9" i="10"/>
  <c r="I12" i="7" s="1"/>
  <c r="AB9" i="10"/>
  <c r="I17" i="7" s="1"/>
  <c r="V6" i="10"/>
  <c r="F12" i="7" s="1"/>
  <c r="AB8" i="10"/>
  <c r="H17" i="7" s="1"/>
  <c r="AB7" i="10"/>
  <c r="G17" i="7" s="1"/>
  <c r="AB6" i="10"/>
  <c r="F17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I21" i="10"/>
  <c r="J20" i="10"/>
  <c r="K21" i="10"/>
  <c r="M21" i="10"/>
  <c r="L21" i="10"/>
  <c r="N21" i="10"/>
  <c r="F21" i="10"/>
  <c r="P21" i="10"/>
  <c r="O21" i="10"/>
  <c r="R21" i="10"/>
  <c r="S21" i="10"/>
  <c r="G21" i="10"/>
  <c r="T21" i="10"/>
  <c r="H21" i="10"/>
  <c r="U21" i="10"/>
  <c r="Q21" i="10"/>
  <c r="AC21" i="10"/>
  <c r="AC20" i="10"/>
  <c r="AC19" i="10"/>
  <c r="AC18" i="10"/>
  <c r="Q20" i="10"/>
  <c r="Q19" i="10"/>
  <c r="U20" i="10"/>
  <c r="U19" i="10"/>
  <c r="H20" i="10"/>
  <c r="H19" i="10"/>
  <c r="T20" i="10"/>
  <c r="T19" i="10"/>
  <c r="G20" i="10"/>
  <c r="G19" i="10"/>
  <c r="S20" i="10"/>
  <c r="S19" i="10"/>
  <c r="R20" i="10"/>
  <c r="R19" i="10"/>
  <c r="Q18" i="10"/>
  <c r="U18" i="10"/>
  <c r="H18" i="10"/>
  <c r="T18" i="10"/>
  <c r="G18" i="10"/>
  <c r="S18" i="10"/>
  <c r="R18" i="10"/>
  <c r="F18" i="10"/>
  <c r="P18" i="10"/>
  <c r="O18" i="10"/>
  <c r="O20" i="10"/>
  <c r="O19" i="10"/>
  <c r="P20" i="10"/>
  <c r="P19" i="10"/>
  <c r="F20" i="10"/>
  <c r="F19" i="10"/>
  <c r="N20" i="10"/>
  <c r="N19" i="10"/>
  <c r="L20" i="10"/>
  <c r="L19" i="10"/>
  <c r="M20" i="10"/>
  <c r="M19" i="10"/>
  <c r="K20" i="10"/>
  <c r="K19" i="10"/>
  <c r="J19" i="10"/>
  <c r="I20" i="10"/>
  <c r="I19" i="10"/>
  <c r="N18" i="10"/>
  <c r="L18" i="10"/>
  <c r="M18" i="10"/>
  <c r="K18" i="10"/>
  <c r="J18" i="10"/>
  <c r="I18" i="10"/>
  <c r="AC4" i="22"/>
  <c r="AD4" i="22"/>
  <c r="AE4" i="22"/>
  <c r="AC5" i="22"/>
  <c r="AD5" i="22"/>
  <c r="AE5" i="22"/>
  <c r="AC6" i="22"/>
  <c r="AD6" i="22"/>
  <c r="AE6" i="22"/>
  <c r="AC7" i="22"/>
  <c r="AD7" i="22"/>
  <c r="AE7" i="22"/>
  <c r="AC8" i="22"/>
  <c r="AD8" i="22"/>
  <c r="AE8" i="22"/>
  <c r="AC9" i="22"/>
  <c r="AD9" i="22"/>
  <c r="AE9" i="22"/>
  <c r="AC10" i="22"/>
  <c r="AD10" i="22"/>
  <c r="AE10" i="22"/>
  <c r="AC11" i="22"/>
  <c r="AD11" i="22"/>
  <c r="AE11" i="22"/>
  <c r="AC18" i="22"/>
  <c r="AD18" i="22"/>
  <c r="AE18" i="22"/>
  <c r="AC19" i="22"/>
  <c r="AD19" i="22"/>
  <c r="AE19" i="22"/>
  <c r="AC20" i="22"/>
  <c r="AD20" i="22"/>
  <c r="AE20" i="22"/>
  <c r="AC21" i="22"/>
  <c r="AD21" i="22"/>
  <c r="AE21" i="22"/>
  <c r="AC22" i="22"/>
  <c r="AD22" i="22"/>
  <c r="AE22" i="22"/>
  <c r="AC23" i="22"/>
  <c r="AD23" i="22"/>
  <c r="AE23" i="22"/>
  <c r="AC24" i="22"/>
  <c r="AD24" i="22"/>
  <c r="AE24" i="22"/>
  <c r="AZ564" i="22"/>
  <c r="AY564" i="22"/>
  <c r="AX564" i="22"/>
  <c r="AW564" i="22"/>
  <c r="AV564" i="22"/>
  <c r="AU564" i="22"/>
  <c r="AT564" i="22"/>
  <c r="AS564" i="22"/>
  <c r="AR564" i="22"/>
  <c r="AQ564" i="22"/>
  <c r="AP564" i="22"/>
  <c r="AD564" i="22"/>
  <c r="AB564" i="22"/>
  <c r="AA564" i="22"/>
  <c r="Z564" i="22"/>
  <c r="Y564" i="22"/>
  <c r="X564" i="22"/>
  <c r="W564" i="22"/>
  <c r="V564" i="22"/>
  <c r="U564" i="22"/>
  <c r="U511" i="22" s="1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Z563" i="22"/>
  <c r="AY563" i="22"/>
  <c r="AX563" i="22"/>
  <c r="AW563" i="22"/>
  <c r="AV563" i="22"/>
  <c r="AU563" i="22"/>
  <c r="AT563" i="22"/>
  <c r="AS563" i="22"/>
  <c r="AR563" i="22"/>
  <c r="AQ563" i="22"/>
  <c r="AP563" i="22"/>
  <c r="AD563" i="22"/>
  <c r="AB563" i="22"/>
  <c r="AA563" i="22"/>
  <c r="Z563" i="22"/>
  <c r="Y563" i="22"/>
  <c r="X563" i="22"/>
  <c r="W563" i="22"/>
  <c r="W510" i="22" s="1"/>
  <c r="V563" i="22"/>
  <c r="U563" i="22"/>
  <c r="T563" i="22"/>
  <c r="S563" i="22"/>
  <c r="R563" i="22"/>
  <c r="Q563" i="22"/>
  <c r="P563" i="22"/>
  <c r="O563" i="22"/>
  <c r="O510" i="22" s="1"/>
  <c r="N563" i="22"/>
  <c r="M563" i="22"/>
  <c r="L563" i="22"/>
  <c r="K563" i="22"/>
  <c r="J563" i="22"/>
  <c r="I563" i="22"/>
  <c r="H563" i="22"/>
  <c r="G563" i="22"/>
  <c r="F563" i="22"/>
  <c r="E563" i="22"/>
  <c r="D563" i="22"/>
  <c r="AZ562" i="22"/>
  <c r="AY562" i="22"/>
  <c r="AX562" i="22"/>
  <c r="AW562" i="22"/>
  <c r="AV562" i="22"/>
  <c r="AU562" i="22"/>
  <c r="AT562" i="22"/>
  <c r="AS562" i="22"/>
  <c r="AR562" i="22"/>
  <c r="AQ562" i="22"/>
  <c r="AP562" i="22"/>
  <c r="AD562" i="22"/>
  <c r="AB562" i="22"/>
  <c r="AA562" i="22"/>
  <c r="Z562" i="22"/>
  <c r="Y562" i="22"/>
  <c r="X562" i="22"/>
  <c r="W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D509" i="22" s="1"/>
  <c r="AZ561" i="22"/>
  <c r="AY561" i="22"/>
  <c r="AX561" i="22"/>
  <c r="AW561" i="22"/>
  <c r="AV561" i="22"/>
  <c r="AU561" i="22"/>
  <c r="AT561" i="22"/>
  <c r="AS561" i="22"/>
  <c r="AR561" i="22"/>
  <c r="AQ561" i="22"/>
  <c r="AP561" i="22"/>
  <c r="AD561" i="22"/>
  <c r="AB561" i="22"/>
  <c r="AA561" i="22"/>
  <c r="Z561" i="22"/>
  <c r="Y561" i="22"/>
  <c r="Y508" i="22" s="1"/>
  <c r="X561" i="22"/>
  <c r="W561" i="22"/>
  <c r="V561" i="22"/>
  <c r="U561" i="22"/>
  <c r="T561" i="22"/>
  <c r="S561" i="22"/>
  <c r="R561" i="22"/>
  <c r="Q561" i="22"/>
  <c r="P561" i="22"/>
  <c r="O561" i="22"/>
  <c r="N561" i="22"/>
  <c r="M561" i="22"/>
  <c r="L561" i="22"/>
  <c r="K561" i="22"/>
  <c r="J561" i="22"/>
  <c r="I561" i="22"/>
  <c r="I508" i="22" s="1"/>
  <c r="H561" i="22"/>
  <c r="G561" i="22"/>
  <c r="F561" i="22"/>
  <c r="E561" i="22"/>
  <c r="D561" i="22"/>
  <c r="AZ560" i="22"/>
  <c r="AY560" i="22"/>
  <c r="AX560" i="22"/>
  <c r="AW560" i="22"/>
  <c r="AV560" i="22"/>
  <c r="AU560" i="22"/>
  <c r="AT560" i="22"/>
  <c r="AS560" i="22"/>
  <c r="AR560" i="22"/>
  <c r="AQ560" i="22"/>
  <c r="AP560" i="22"/>
  <c r="AD560" i="22"/>
  <c r="AB560" i="22"/>
  <c r="AA560" i="22"/>
  <c r="Z560" i="22"/>
  <c r="Y560" i="22"/>
  <c r="X560" i="22"/>
  <c r="W560" i="22"/>
  <c r="V560" i="22"/>
  <c r="U560" i="22"/>
  <c r="T560" i="22"/>
  <c r="S560" i="22"/>
  <c r="S507" i="22" s="1"/>
  <c r="R560" i="22"/>
  <c r="Q560" i="22"/>
  <c r="P560" i="22"/>
  <c r="O560" i="22"/>
  <c r="N560" i="22"/>
  <c r="N507" i="22" s="1"/>
  <c r="M560" i="22"/>
  <c r="L560" i="22"/>
  <c r="K560" i="22"/>
  <c r="K507" i="22" s="1"/>
  <c r="J560" i="22"/>
  <c r="I560" i="22"/>
  <c r="I507" i="22" s="1"/>
  <c r="H560" i="22"/>
  <c r="G560" i="22"/>
  <c r="F560" i="22"/>
  <c r="E560" i="22"/>
  <c r="D560" i="22"/>
  <c r="AZ559" i="22"/>
  <c r="AY559" i="22"/>
  <c r="AX559" i="22"/>
  <c r="AW559" i="22"/>
  <c r="AV559" i="22"/>
  <c r="AU559" i="22"/>
  <c r="AT559" i="22"/>
  <c r="AS559" i="22"/>
  <c r="AR559" i="22"/>
  <c r="AQ559" i="22"/>
  <c r="AP559" i="22"/>
  <c r="AD559" i="22"/>
  <c r="AB559" i="22"/>
  <c r="AA559" i="22"/>
  <c r="AA506" i="22" s="1"/>
  <c r="Z559" i="22"/>
  <c r="Y559" i="22"/>
  <c r="X559" i="22"/>
  <c r="W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Z558" i="22"/>
  <c r="AY558" i="22"/>
  <c r="AX558" i="22"/>
  <c r="AW558" i="22"/>
  <c r="AV558" i="22"/>
  <c r="AU558" i="22"/>
  <c r="AT558" i="22"/>
  <c r="AS558" i="22"/>
  <c r="AR558" i="22"/>
  <c r="AQ558" i="22"/>
  <c r="AP558" i="22"/>
  <c r="AD558" i="22"/>
  <c r="AB558" i="22"/>
  <c r="AA558" i="22"/>
  <c r="Z558" i="22"/>
  <c r="Y558" i="22"/>
  <c r="X558" i="22"/>
  <c r="W558" i="22"/>
  <c r="V558" i="22"/>
  <c r="U558" i="22"/>
  <c r="T558" i="22"/>
  <c r="S558" i="22"/>
  <c r="S505" i="22" s="1"/>
  <c r="R558" i="22"/>
  <c r="Q558" i="22"/>
  <c r="P558" i="22"/>
  <c r="O558" i="22"/>
  <c r="N558" i="22"/>
  <c r="M558" i="22"/>
  <c r="L558" i="22"/>
  <c r="K558" i="22"/>
  <c r="J558" i="22"/>
  <c r="I558" i="22"/>
  <c r="H558" i="22"/>
  <c r="H505" i="22" s="1"/>
  <c r="G558" i="22"/>
  <c r="F558" i="22"/>
  <c r="E558" i="22"/>
  <c r="D558" i="22"/>
  <c r="AZ557" i="22"/>
  <c r="AY557" i="22"/>
  <c r="AX557" i="22"/>
  <c r="AW557" i="22"/>
  <c r="AV557" i="22"/>
  <c r="AU557" i="22"/>
  <c r="AT557" i="22"/>
  <c r="AS557" i="22"/>
  <c r="AS504" i="22" s="1"/>
  <c r="AR557" i="22"/>
  <c r="AQ557" i="22"/>
  <c r="AP557" i="22"/>
  <c r="AD557" i="22"/>
  <c r="AB557" i="22"/>
  <c r="AA557" i="22"/>
  <c r="Z557" i="22"/>
  <c r="Y557" i="22"/>
  <c r="X557" i="22"/>
  <c r="X504" i="22" s="1"/>
  <c r="W557" i="22"/>
  <c r="V557" i="22"/>
  <c r="U557" i="22"/>
  <c r="U504" i="22" s="1"/>
  <c r="T557" i="22"/>
  <c r="S557" i="22"/>
  <c r="R557" i="22"/>
  <c r="Q557" i="22"/>
  <c r="P557" i="22"/>
  <c r="P504" i="22" s="1"/>
  <c r="O557" i="22"/>
  <c r="N557" i="22"/>
  <c r="M557" i="22"/>
  <c r="M504" i="22" s="1"/>
  <c r="L557" i="22"/>
  <c r="K557" i="22"/>
  <c r="J557" i="22"/>
  <c r="I557" i="22"/>
  <c r="H557" i="22"/>
  <c r="H504" i="22" s="1"/>
  <c r="G557" i="22"/>
  <c r="F557" i="22"/>
  <c r="E557" i="22"/>
  <c r="D557" i="22"/>
  <c r="AZ556" i="22"/>
  <c r="AY556" i="22"/>
  <c r="AX556" i="22"/>
  <c r="AW556" i="22"/>
  <c r="AV556" i="22"/>
  <c r="AU556" i="22"/>
  <c r="AT556" i="22"/>
  <c r="AS556" i="22"/>
  <c r="AR556" i="22"/>
  <c r="AQ556" i="22"/>
  <c r="AP556" i="22"/>
  <c r="AD556" i="22"/>
  <c r="AD503" i="22" s="1"/>
  <c r="AB556" i="22"/>
  <c r="AA556" i="22"/>
  <c r="Z556" i="22"/>
  <c r="Y556" i="22"/>
  <c r="X556" i="22"/>
  <c r="W556" i="22"/>
  <c r="V556" i="22"/>
  <c r="U556" i="22"/>
  <c r="U503" i="22" s="1"/>
  <c r="T556" i="22"/>
  <c r="S556" i="22"/>
  <c r="R556" i="22"/>
  <c r="Q556" i="22"/>
  <c r="P556" i="22"/>
  <c r="O556" i="22"/>
  <c r="N556" i="22"/>
  <c r="M556" i="22"/>
  <c r="M503" i="22" s="1"/>
  <c r="L556" i="22"/>
  <c r="K556" i="22"/>
  <c r="J556" i="22"/>
  <c r="I556" i="22"/>
  <c r="H556" i="22"/>
  <c r="G556" i="22"/>
  <c r="F556" i="22"/>
  <c r="E556" i="22"/>
  <c r="D556" i="22"/>
  <c r="AZ555" i="22"/>
  <c r="AY555" i="22"/>
  <c r="AX555" i="22"/>
  <c r="AW555" i="22"/>
  <c r="AV555" i="22"/>
  <c r="AU555" i="22"/>
  <c r="AT555" i="22"/>
  <c r="AS555" i="22"/>
  <c r="AR555" i="22"/>
  <c r="AQ555" i="22"/>
  <c r="AP555" i="22"/>
  <c r="AD555" i="22"/>
  <c r="AC555" i="22"/>
  <c r="AB555" i="22"/>
  <c r="AA555" i="22"/>
  <c r="Z555" i="22"/>
  <c r="Y555" i="22"/>
  <c r="X555" i="22"/>
  <c r="W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Z554" i="22"/>
  <c r="AY554" i="22"/>
  <c r="AX554" i="22"/>
  <c r="AW554" i="22"/>
  <c r="AV554" i="22"/>
  <c r="AU554" i="22"/>
  <c r="AT554" i="22"/>
  <c r="AS554" i="22"/>
  <c r="AR554" i="22"/>
  <c r="AQ554" i="22"/>
  <c r="AP554" i="22"/>
  <c r="AD554" i="22"/>
  <c r="AC554" i="22"/>
  <c r="AC501" i="22" s="1"/>
  <c r="AB554" i="22"/>
  <c r="AA554" i="22"/>
  <c r="Z554" i="22"/>
  <c r="Y554" i="22"/>
  <c r="X554" i="22"/>
  <c r="W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Z553" i="22"/>
  <c r="AY553" i="22"/>
  <c r="AX553" i="22"/>
  <c r="AW553" i="22"/>
  <c r="AV553" i="22"/>
  <c r="AU553" i="22"/>
  <c r="AT553" i="22"/>
  <c r="AS553" i="22"/>
  <c r="AR553" i="22"/>
  <c r="AQ553" i="22"/>
  <c r="AP553" i="22"/>
  <c r="AD553" i="22"/>
  <c r="AC553" i="22"/>
  <c r="AC500" i="22" s="1"/>
  <c r="AB553" i="22"/>
  <c r="AA553" i="22"/>
  <c r="Z553" i="22"/>
  <c r="Y553" i="22"/>
  <c r="X553" i="22"/>
  <c r="W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Z552" i="22"/>
  <c r="AY552" i="22"/>
  <c r="AX552" i="22"/>
  <c r="AW552" i="22"/>
  <c r="AV552" i="22"/>
  <c r="AU552" i="22"/>
  <c r="AT552" i="22"/>
  <c r="AS552" i="22"/>
  <c r="AR552" i="22"/>
  <c r="AQ552" i="22"/>
  <c r="AP552" i="22"/>
  <c r="AD552" i="22"/>
  <c r="AC552" i="22"/>
  <c r="AC499" i="22" s="1"/>
  <c r="AB552" i="22"/>
  <c r="AB499" i="22" s="1"/>
  <c r="AA552" i="22"/>
  <c r="Z552" i="22"/>
  <c r="Y552" i="22"/>
  <c r="X552" i="22"/>
  <c r="W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E499" i="22" s="1"/>
  <c r="D552" i="22"/>
  <c r="AZ551" i="22"/>
  <c r="AY551" i="22"/>
  <c r="AY498" i="22" s="1"/>
  <c r="AX551" i="22"/>
  <c r="AW551" i="22"/>
  <c r="AV551" i="22"/>
  <c r="AU551" i="22"/>
  <c r="AU498" i="22" s="1"/>
  <c r="AT551" i="22"/>
  <c r="AS551" i="22"/>
  <c r="AR551" i="22"/>
  <c r="AQ551" i="22"/>
  <c r="AP551" i="22"/>
  <c r="AD551" i="22"/>
  <c r="AC551" i="22"/>
  <c r="AB551" i="22"/>
  <c r="AA551" i="22"/>
  <c r="Z551" i="22"/>
  <c r="Y551" i="22"/>
  <c r="X551" i="22"/>
  <c r="W551" i="22"/>
  <c r="V551" i="22"/>
  <c r="U551" i="22"/>
  <c r="T551" i="22"/>
  <c r="S551" i="22"/>
  <c r="R551" i="22"/>
  <c r="Q551" i="22"/>
  <c r="P551" i="22"/>
  <c r="P498" i="22" s="1"/>
  <c r="O551" i="22"/>
  <c r="O498" i="22" s="1"/>
  <c r="N551" i="22"/>
  <c r="M551" i="22"/>
  <c r="L551" i="22"/>
  <c r="K551" i="22"/>
  <c r="J551" i="22"/>
  <c r="I551" i="22"/>
  <c r="H551" i="22"/>
  <c r="G551" i="22"/>
  <c r="G498" i="22" s="1"/>
  <c r="F551" i="22"/>
  <c r="E551" i="22"/>
  <c r="D551" i="22"/>
  <c r="AZ550" i="22"/>
  <c r="AY550" i="22"/>
  <c r="AX550" i="22"/>
  <c r="AW550" i="22"/>
  <c r="AV550" i="22"/>
  <c r="AU550" i="22"/>
  <c r="AT550" i="22"/>
  <c r="AT497" i="22" s="1"/>
  <c r="AS550" i="22"/>
  <c r="AS497" i="22" s="1"/>
  <c r="AR550" i="22"/>
  <c r="AQ550" i="22"/>
  <c r="AP550" i="22"/>
  <c r="AP497" i="22" s="1"/>
  <c r="AD550" i="22"/>
  <c r="AC550" i="22"/>
  <c r="AB550" i="22"/>
  <c r="AA550" i="22"/>
  <c r="Z550" i="22"/>
  <c r="Y550" i="22"/>
  <c r="X550" i="22"/>
  <c r="W550" i="22"/>
  <c r="W497" i="22" s="1"/>
  <c r="V550" i="22"/>
  <c r="U550" i="22"/>
  <c r="T550" i="22"/>
  <c r="S550" i="22"/>
  <c r="R550" i="22"/>
  <c r="Q550" i="22"/>
  <c r="Q497" i="22" s="1"/>
  <c r="P550" i="22"/>
  <c r="O550" i="22"/>
  <c r="N550" i="22"/>
  <c r="M550" i="22"/>
  <c r="M497" i="22" s="1"/>
  <c r="L550" i="22"/>
  <c r="K550" i="22"/>
  <c r="K497" i="22" s="1"/>
  <c r="J550" i="22"/>
  <c r="I550" i="22"/>
  <c r="I497" i="22" s="1"/>
  <c r="H550" i="22"/>
  <c r="G550" i="22"/>
  <c r="F550" i="22"/>
  <c r="E550" i="22"/>
  <c r="E497" i="22" s="1"/>
  <c r="D550" i="22"/>
  <c r="AZ549" i="22"/>
  <c r="AY549" i="22"/>
  <c r="AX549" i="22"/>
  <c r="AW549" i="22"/>
  <c r="AV549" i="22"/>
  <c r="AU549" i="22"/>
  <c r="AT549" i="22"/>
  <c r="AS549" i="22"/>
  <c r="AR549" i="22"/>
  <c r="AQ549" i="22"/>
  <c r="AP549" i="22"/>
  <c r="AD549" i="22"/>
  <c r="AC549" i="22"/>
  <c r="AB549" i="22"/>
  <c r="AA549" i="22"/>
  <c r="Z549" i="22"/>
  <c r="Y549" i="22"/>
  <c r="X549" i="22"/>
  <c r="W549" i="22"/>
  <c r="W496" i="22" s="1"/>
  <c r="V549" i="22"/>
  <c r="U549" i="22"/>
  <c r="T549" i="22"/>
  <c r="S549" i="22"/>
  <c r="R549" i="22"/>
  <c r="Q549" i="22"/>
  <c r="P549" i="22"/>
  <c r="O549" i="22"/>
  <c r="N549" i="22"/>
  <c r="M549" i="22"/>
  <c r="L549" i="22"/>
  <c r="L496" i="22" s="1"/>
  <c r="K549" i="22"/>
  <c r="J549" i="22"/>
  <c r="I549" i="22"/>
  <c r="H549" i="22"/>
  <c r="G549" i="22"/>
  <c r="F549" i="22"/>
  <c r="E549" i="22"/>
  <c r="D549" i="22"/>
  <c r="AZ548" i="22"/>
  <c r="AY548" i="22"/>
  <c r="AX548" i="22"/>
  <c r="AW548" i="22"/>
  <c r="AV548" i="22"/>
  <c r="AV495" i="22" s="1"/>
  <c r="AU548" i="22"/>
  <c r="AT548" i="22"/>
  <c r="AT495" i="22" s="1"/>
  <c r="AS548" i="22"/>
  <c r="AR548" i="22"/>
  <c r="AQ548" i="22"/>
  <c r="AP548" i="22"/>
  <c r="AD548" i="22"/>
  <c r="AC548" i="22"/>
  <c r="AB548" i="22"/>
  <c r="AA548" i="22"/>
  <c r="Z548" i="22"/>
  <c r="Y548" i="22"/>
  <c r="Y495" i="22" s="1"/>
  <c r="X548" i="22"/>
  <c r="W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H495" i="22" s="1"/>
  <c r="G548" i="22"/>
  <c r="F548" i="22"/>
  <c r="E548" i="22"/>
  <c r="D548" i="22"/>
  <c r="AZ547" i="22"/>
  <c r="AY547" i="22"/>
  <c r="AX547" i="22"/>
  <c r="AW547" i="22"/>
  <c r="AV547" i="22"/>
  <c r="AU547" i="22"/>
  <c r="AU494" i="22" s="1"/>
  <c r="AT547" i="22"/>
  <c r="AS547" i="22"/>
  <c r="AR547" i="22"/>
  <c r="AQ547" i="22"/>
  <c r="AP547" i="22"/>
  <c r="AD547" i="22"/>
  <c r="AC547" i="22"/>
  <c r="AB547" i="22"/>
  <c r="AA547" i="22"/>
  <c r="Z547" i="22"/>
  <c r="Y547" i="22"/>
  <c r="X547" i="22"/>
  <c r="W547" i="22"/>
  <c r="V547" i="22"/>
  <c r="U547" i="22"/>
  <c r="T547" i="22"/>
  <c r="S547" i="22"/>
  <c r="R547" i="22"/>
  <c r="Q547" i="22"/>
  <c r="P547" i="22"/>
  <c r="O547" i="22"/>
  <c r="O494" i="22" s="1"/>
  <c r="N547" i="22"/>
  <c r="M547" i="22"/>
  <c r="L547" i="22"/>
  <c r="K547" i="22"/>
  <c r="J547" i="22"/>
  <c r="J494" i="22" s="1"/>
  <c r="I547" i="22"/>
  <c r="H547" i="22"/>
  <c r="G547" i="22"/>
  <c r="F547" i="22"/>
  <c r="E547" i="22"/>
  <c r="D547" i="22"/>
  <c r="AZ546" i="22"/>
  <c r="AY546" i="22"/>
  <c r="AY493" i="22" s="1"/>
  <c r="AX546" i="22"/>
  <c r="AW546" i="22"/>
  <c r="AV546" i="22"/>
  <c r="AU546" i="22"/>
  <c r="AT546" i="22"/>
  <c r="AS546" i="22"/>
  <c r="AR546" i="22"/>
  <c r="AQ546" i="22"/>
  <c r="AP546" i="22"/>
  <c r="AD546" i="22"/>
  <c r="AD493" i="22" s="1"/>
  <c r="AC546" i="22"/>
  <c r="AB546" i="22"/>
  <c r="AA546" i="22"/>
  <c r="AA493" i="22" s="1"/>
  <c r="Z546" i="22"/>
  <c r="Y546" i="22"/>
  <c r="X546" i="22"/>
  <c r="W546" i="22"/>
  <c r="V546" i="22"/>
  <c r="U546" i="22"/>
  <c r="T546" i="22"/>
  <c r="S546" i="22"/>
  <c r="S493" i="22" s="1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Z545" i="22"/>
  <c r="AY545" i="22"/>
  <c r="AX545" i="22"/>
  <c r="AX492" i="22" s="1"/>
  <c r="AW545" i="22"/>
  <c r="AV545" i="22"/>
  <c r="AU545" i="22"/>
  <c r="AT545" i="22"/>
  <c r="AT492" i="22" s="1"/>
  <c r="AS545" i="22"/>
  <c r="AR545" i="22"/>
  <c r="AQ545" i="22"/>
  <c r="AP545" i="22"/>
  <c r="AD545" i="22"/>
  <c r="AC545" i="22"/>
  <c r="AB545" i="22"/>
  <c r="AB492" i="22" s="1"/>
  <c r="AA545" i="22"/>
  <c r="Z545" i="22"/>
  <c r="Y545" i="22"/>
  <c r="Y492" i="22" s="1"/>
  <c r="X545" i="22"/>
  <c r="W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Z544" i="22"/>
  <c r="AY544" i="22"/>
  <c r="AX544" i="22"/>
  <c r="AW544" i="22"/>
  <c r="AV544" i="22"/>
  <c r="AU544" i="22"/>
  <c r="AT544" i="22"/>
  <c r="AS544" i="22"/>
  <c r="AR544" i="22"/>
  <c r="AR491" i="22" s="1"/>
  <c r="AQ544" i="22"/>
  <c r="AP544" i="22"/>
  <c r="AD544" i="22"/>
  <c r="AC544" i="22"/>
  <c r="AB544" i="22"/>
  <c r="AA544" i="22"/>
  <c r="Z544" i="22"/>
  <c r="Y544" i="22"/>
  <c r="X544" i="22"/>
  <c r="W544" i="22"/>
  <c r="V544" i="22"/>
  <c r="U544" i="22"/>
  <c r="T544" i="22"/>
  <c r="S544" i="22"/>
  <c r="R544" i="22"/>
  <c r="R491" i="22" s="1"/>
  <c r="Q544" i="22"/>
  <c r="P544" i="22"/>
  <c r="O544" i="22"/>
  <c r="O491" i="22" s="1"/>
  <c r="N544" i="22"/>
  <c r="M544" i="22"/>
  <c r="L544" i="22"/>
  <c r="L491" i="22" s="1"/>
  <c r="K544" i="22"/>
  <c r="J544" i="22"/>
  <c r="I544" i="22"/>
  <c r="H544" i="22"/>
  <c r="G544" i="22"/>
  <c r="F544" i="22"/>
  <c r="E544" i="22"/>
  <c r="D544" i="22"/>
  <c r="AZ543" i="22"/>
  <c r="AY543" i="22"/>
  <c r="AX543" i="22"/>
  <c r="AX490" i="22" s="1"/>
  <c r="AW543" i="22"/>
  <c r="AV543" i="22"/>
  <c r="AU543" i="22"/>
  <c r="AT543" i="22"/>
  <c r="AS543" i="22"/>
  <c r="AR543" i="22"/>
  <c r="AQ543" i="22"/>
  <c r="AP543" i="22"/>
  <c r="AP490" i="22" s="1"/>
  <c r="AD543" i="22"/>
  <c r="AC543" i="22"/>
  <c r="AB543" i="22"/>
  <c r="AA543" i="22"/>
  <c r="Z543" i="22"/>
  <c r="Y543" i="22"/>
  <c r="X543" i="22"/>
  <c r="W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G490" i="22" s="1"/>
  <c r="F543" i="22"/>
  <c r="E543" i="22"/>
  <c r="D543" i="22"/>
  <c r="AZ542" i="22"/>
  <c r="AZ489" i="22" s="1"/>
  <c r="AY542" i="22"/>
  <c r="AX542" i="22"/>
  <c r="AW542" i="22"/>
  <c r="AV542" i="22"/>
  <c r="AU542" i="22"/>
  <c r="AT542" i="22"/>
  <c r="AS542" i="22"/>
  <c r="AR542" i="22"/>
  <c r="AQ542" i="22"/>
  <c r="AP542" i="22"/>
  <c r="AD542" i="22"/>
  <c r="AC542" i="22"/>
  <c r="AC489" i="22" s="1"/>
  <c r="AB542" i="22"/>
  <c r="AA542" i="22"/>
  <c r="Z542" i="22"/>
  <c r="Y542" i="22"/>
  <c r="Y489" i="22" s="1"/>
  <c r="X542" i="22"/>
  <c r="W542" i="22"/>
  <c r="V542" i="22"/>
  <c r="U542" i="22"/>
  <c r="U489" i="22" s="1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Z541" i="22"/>
  <c r="AY541" i="22"/>
  <c r="AX541" i="22"/>
  <c r="AW541" i="22"/>
  <c r="AV541" i="22"/>
  <c r="AU541" i="22"/>
  <c r="AU488" i="22" s="1"/>
  <c r="AT541" i="22"/>
  <c r="AS541" i="22"/>
  <c r="AR541" i="22"/>
  <c r="AQ541" i="22"/>
  <c r="AP541" i="22"/>
  <c r="AD541" i="22"/>
  <c r="AC541" i="22"/>
  <c r="AB541" i="22"/>
  <c r="AA541" i="22"/>
  <c r="AA488" i="22" s="1"/>
  <c r="Z541" i="22"/>
  <c r="Y541" i="22"/>
  <c r="X541" i="22"/>
  <c r="W541" i="22"/>
  <c r="W488" i="22" s="1"/>
  <c r="V541" i="22"/>
  <c r="U541" i="22"/>
  <c r="T541" i="22"/>
  <c r="S541" i="22"/>
  <c r="R541" i="22"/>
  <c r="Q541" i="22"/>
  <c r="P541" i="22"/>
  <c r="O541" i="22"/>
  <c r="O488" i="22" s="1"/>
  <c r="N541" i="22"/>
  <c r="M541" i="22"/>
  <c r="L541" i="22"/>
  <c r="L488" i="22" s="1"/>
  <c r="K541" i="22"/>
  <c r="J541" i="22"/>
  <c r="I541" i="22"/>
  <c r="H541" i="22"/>
  <c r="G541" i="22"/>
  <c r="G488" i="22" s="1"/>
  <c r="F541" i="22"/>
  <c r="E541" i="22"/>
  <c r="D541" i="22"/>
  <c r="AZ540" i="22"/>
  <c r="AY540" i="22"/>
  <c r="AX540" i="22"/>
  <c r="AW540" i="22"/>
  <c r="AV540" i="22"/>
  <c r="AU540" i="22"/>
  <c r="AU487" i="22" s="1"/>
  <c r="AT540" i="22"/>
  <c r="AS540" i="22"/>
  <c r="AS487" i="22" s="1"/>
  <c r="AR540" i="22"/>
  <c r="AQ540" i="22"/>
  <c r="AP540" i="22"/>
  <c r="AD540" i="22"/>
  <c r="AC540" i="22"/>
  <c r="AC487" i="22" s="1"/>
  <c r="AB540" i="22"/>
  <c r="AA540" i="22"/>
  <c r="Z540" i="22"/>
  <c r="Z487" i="22" s="1"/>
  <c r="Y540" i="22"/>
  <c r="X540" i="22"/>
  <c r="W540" i="22"/>
  <c r="V540" i="22"/>
  <c r="U540" i="22"/>
  <c r="T540" i="22"/>
  <c r="T487" i="22" s="1"/>
  <c r="S540" i="22"/>
  <c r="R540" i="22"/>
  <c r="R487" i="22" s="1"/>
  <c r="Q540" i="22"/>
  <c r="P540" i="22"/>
  <c r="O540" i="22"/>
  <c r="N540" i="22"/>
  <c r="M540" i="22"/>
  <c r="L540" i="22"/>
  <c r="K540" i="22"/>
  <c r="J540" i="22"/>
  <c r="J487" i="22" s="1"/>
  <c r="I540" i="22"/>
  <c r="H540" i="22"/>
  <c r="G540" i="22"/>
  <c r="F540" i="22"/>
  <c r="E540" i="22"/>
  <c r="E487" i="22" s="1"/>
  <c r="D540" i="22"/>
  <c r="AZ539" i="22"/>
  <c r="AY539" i="22"/>
  <c r="AY486" i="22" s="1"/>
  <c r="AX539" i="22"/>
  <c r="AW539" i="22"/>
  <c r="AV539" i="22"/>
  <c r="AU539" i="22"/>
  <c r="AT539" i="22"/>
  <c r="AS539" i="22"/>
  <c r="AR539" i="22"/>
  <c r="AQ539" i="22"/>
  <c r="AP539" i="22"/>
  <c r="AD539" i="22"/>
  <c r="AC539" i="22"/>
  <c r="AB539" i="22"/>
  <c r="AA539" i="22"/>
  <c r="Z539" i="22"/>
  <c r="Y539" i="22"/>
  <c r="Y486" i="22" s="1"/>
  <c r="X539" i="22"/>
  <c r="X486" i="22" s="1"/>
  <c r="W539" i="22"/>
  <c r="V539" i="22"/>
  <c r="U539" i="22"/>
  <c r="U486" i="22" s="1"/>
  <c r="T539" i="22"/>
  <c r="T486" i="22" s="1"/>
  <c r="S539" i="22"/>
  <c r="R539" i="22"/>
  <c r="Q539" i="22"/>
  <c r="Q486" i="22" s="1"/>
  <c r="P539" i="22"/>
  <c r="O539" i="22"/>
  <c r="N539" i="22"/>
  <c r="M539" i="22"/>
  <c r="L539" i="22"/>
  <c r="K539" i="22"/>
  <c r="J539" i="22"/>
  <c r="I539" i="22"/>
  <c r="I486" i="22" s="1"/>
  <c r="H539" i="22"/>
  <c r="G539" i="22"/>
  <c r="F539" i="22"/>
  <c r="E539" i="22"/>
  <c r="D539" i="22"/>
  <c r="D486" i="22" s="1"/>
  <c r="AZ538" i="22"/>
  <c r="AY538" i="22"/>
  <c r="AX538" i="22"/>
  <c r="AW538" i="22"/>
  <c r="AV538" i="22"/>
  <c r="AU538" i="22"/>
  <c r="AT538" i="22"/>
  <c r="AS538" i="22"/>
  <c r="AR538" i="22"/>
  <c r="AQ538" i="22"/>
  <c r="AP538" i="22"/>
  <c r="AD538" i="22"/>
  <c r="AC538" i="22"/>
  <c r="AB538" i="22"/>
  <c r="AA538" i="22"/>
  <c r="Z538" i="22"/>
  <c r="Y538" i="22"/>
  <c r="X538" i="22"/>
  <c r="W538" i="22"/>
  <c r="W485" i="22" s="1"/>
  <c r="V538" i="22"/>
  <c r="U538" i="22"/>
  <c r="T538" i="22"/>
  <c r="S538" i="22"/>
  <c r="R538" i="22"/>
  <c r="Q538" i="22"/>
  <c r="P538" i="22"/>
  <c r="O538" i="22"/>
  <c r="O485" i="22" s="1"/>
  <c r="N538" i="22"/>
  <c r="M538" i="22"/>
  <c r="L538" i="22"/>
  <c r="K538" i="22"/>
  <c r="J538" i="22"/>
  <c r="I538" i="22"/>
  <c r="H538" i="22"/>
  <c r="G538" i="22"/>
  <c r="G485" i="22" s="1"/>
  <c r="F538" i="22"/>
  <c r="E538" i="22"/>
  <c r="D538" i="22"/>
  <c r="AZ537" i="22"/>
  <c r="AY537" i="22"/>
  <c r="AX537" i="22"/>
  <c r="AW537" i="22"/>
  <c r="AV537" i="22"/>
  <c r="AU537" i="22"/>
  <c r="AT537" i="22"/>
  <c r="AS537" i="22"/>
  <c r="AR537" i="22"/>
  <c r="AQ537" i="22"/>
  <c r="AP537" i="22"/>
  <c r="AD537" i="22"/>
  <c r="AC537" i="22"/>
  <c r="AC484" i="22" s="1"/>
  <c r="AB537" i="22"/>
  <c r="AA537" i="22"/>
  <c r="Z537" i="22"/>
  <c r="Y537" i="22"/>
  <c r="X537" i="22"/>
  <c r="W537" i="22"/>
  <c r="V537" i="22"/>
  <c r="U537" i="22"/>
  <c r="U484" i="22" s="1"/>
  <c r="T537" i="22"/>
  <c r="S537" i="22"/>
  <c r="R537" i="22"/>
  <c r="Q537" i="22"/>
  <c r="P537" i="22"/>
  <c r="O537" i="22"/>
  <c r="N537" i="22"/>
  <c r="M537" i="22"/>
  <c r="M484" i="22" s="1"/>
  <c r="L537" i="22"/>
  <c r="K537" i="22"/>
  <c r="J537" i="22"/>
  <c r="I537" i="22"/>
  <c r="I484" i="22" s="1"/>
  <c r="H537" i="22"/>
  <c r="G537" i="22"/>
  <c r="F537" i="22"/>
  <c r="E537" i="22"/>
  <c r="D537" i="22"/>
  <c r="AZ400" i="22"/>
  <c r="AY400" i="22"/>
  <c r="AX400" i="22"/>
  <c r="AW400" i="22"/>
  <c r="AV400" i="22"/>
  <c r="AU400" i="22"/>
  <c r="AT400" i="22"/>
  <c r="AS400" i="22"/>
  <c r="AR400" i="22"/>
  <c r="AQ400" i="22"/>
  <c r="AP400" i="22"/>
  <c r="AD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D400" i="22"/>
  <c r="AZ399" i="22"/>
  <c r="AY399" i="22"/>
  <c r="AX399" i="22"/>
  <c r="AW399" i="22"/>
  <c r="AV399" i="22"/>
  <c r="AU399" i="22"/>
  <c r="AT399" i="22"/>
  <c r="AS399" i="22"/>
  <c r="AR399" i="22"/>
  <c r="AQ399" i="22"/>
  <c r="AP399" i="22"/>
  <c r="AD399" i="22"/>
  <c r="AB399" i="22"/>
  <c r="AA399" i="22"/>
  <c r="Z399" i="22"/>
  <c r="Y399" i="22"/>
  <c r="X399" i="22"/>
  <c r="W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Z398" i="22"/>
  <c r="AY398" i="22"/>
  <c r="AX398" i="22"/>
  <c r="AW398" i="22"/>
  <c r="AV398" i="22"/>
  <c r="AU398" i="22"/>
  <c r="AT398" i="22"/>
  <c r="AS398" i="22"/>
  <c r="AR398" i="22"/>
  <c r="AQ398" i="22"/>
  <c r="AP398" i="22"/>
  <c r="AD398" i="22"/>
  <c r="AB398" i="22"/>
  <c r="AA398" i="22"/>
  <c r="Z398" i="22"/>
  <c r="Y398" i="22"/>
  <c r="X398" i="22"/>
  <c r="W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D398" i="22"/>
  <c r="AZ397" i="22"/>
  <c r="AY397" i="22"/>
  <c r="AX397" i="22"/>
  <c r="AW397" i="22"/>
  <c r="AV397" i="22"/>
  <c r="AU397" i="22"/>
  <c r="AT397" i="22"/>
  <c r="AS397" i="22"/>
  <c r="AR397" i="22"/>
  <c r="AQ397" i="22"/>
  <c r="AP397" i="22"/>
  <c r="AD397" i="22"/>
  <c r="AB397" i="22"/>
  <c r="AA397" i="22"/>
  <c r="Z397" i="22"/>
  <c r="Y397" i="22"/>
  <c r="X397" i="22"/>
  <c r="W397" i="22"/>
  <c r="V397" i="22"/>
  <c r="U397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AZ396" i="22"/>
  <c r="AY396" i="22"/>
  <c r="AX396" i="22"/>
  <c r="AW396" i="22"/>
  <c r="AV396" i="22"/>
  <c r="AU396" i="22"/>
  <c r="AT396" i="22"/>
  <c r="AS396" i="22"/>
  <c r="AR396" i="22"/>
  <c r="AQ396" i="22"/>
  <c r="AP396" i="22"/>
  <c r="AD396" i="22"/>
  <c r="AB396" i="22"/>
  <c r="AA396" i="22"/>
  <c r="Z396" i="22"/>
  <c r="Y396" i="22"/>
  <c r="X396" i="22"/>
  <c r="W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Z395" i="22"/>
  <c r="AY395" i="22"/>
  <c r="AX395" i="22"/>
  <c r="AW395" i="22"/>
  <c r="AV395" i="22"/>
  <c r="AU395" i="22"/>
  <c r="AT395" i="22"/>
  <c r="AS395" i="22"/>
  <c r="AR395" i="22"/>
  <c r="AQ395" i="22"/>
  <c r="AP395" i="22"/>
  <c r="AD395" i="22"/>
  <c r="AB395" i="22"/>
  <c r="AA395" i="22"/>
  <c r="Z395" i="22"/>
  <c r="Y395" i="22"/>
  <c r="X395" i="22"/>
  <c r="W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Z394" i="22"/>
  <c r="AY394" i="22"/>
  <c r="AX394" i="22"/>
  <c r="AW394" i="22"/>
  <c r="AV394" i="22"/>
  <c r="AU394" i="22"/>
  <c r="AT394" i="22"/>
  <c r="AS394" i="22"/>
  <c r="AR394" i="22"/>
  <c r="AQ394" i="22"/>
  <c r="AP394" i="22"/>
  <c r="AD394" i="22"/>
  <c r="AB394" i="22"/>
  <c r="AA394" i="22"/>
  <c r="Z394" i="22"/>
  <c r="Y394" i="22"/>
  <c r="X394" i="22"/>
  <c r="W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Z393" i="22"/>
  <c r="AY393" i="22"/>
  <c r="AX393" i="22"/>
  <c r="AW393" i="22"/>
  <c r="AV393" i="22"/>
  <c r="AU393" i="22"/>
  <c r="AT393" i="22"/>
  <c r="AS393" i="22"/>
  <c r="AR393" i="22"/>
  <c r="AQ393" i="22"/>
  <c r="AP393" i="22"/>
  <c r="AD393" i="22"/>
  <c r="AB393" i="22"/>
  <c r="AA393" i="22"/>
  <c r="Z393" i="22"/>
  <c r="Y393" i="22"/>
  <c r="X393" i="22"/>
  <c r="W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Z392" i="22"/>
  <c r="AY392" i="22"/>
  <c r="AX392" i="22"/>
  <c r="AW392" i="22"/>
  <c r="AV392" i="22"/>
  <c r="AV450" i="22" s="1"/>
  <c r="AU392" i="22"/>
  <c r="AT392" i="22"/>
  <c r="AS392" i="22"/>
  <c r="AR392" i="22"/>
  <c r="AQ392" i="22"/>
  <c r="AP392" i="22"/>
  <c r="AD392" i="22"/>
  <c r="AB392" i="22"/>
  <c r="AB450" i="22" s="1"/>
  <c r="AA392" i="22"/>
  <c r="Z392" i="22"/>
  <c r="Y392" i="22"/>
  <c r="X392" i="22"/>
  <c r="W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Z391" i="22"/>
  <c r="AY391" i="22"/>
  <c r="AX391" i="22"/>
  <c r="AW391" i="22"/>
  <c r="AV391" i="22"/>
  <c r="AU391" i="22"/>
  <c r="AT391" i="22"/>
  <c r="AS391" i="22"/>
  <c r="AR391" i="22"/>
  <c r="AQ391" i="22"/>
  <c r="AP391" i="22"/>
  <c r="AD391" i="22"/>
  <c r="AB391" i="22"/>
  <c r="AA391" i="22"/>
  <c r="Z391" i="22"/>
  <c r="Y391" i="22"/>
  <c r="X391" i="22"/>
  <c r="W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Z390" i="22"/>
  <c r="AY390" i="22"/>
  <c r="AX390" i="22"/>
  <c r="AW390" i="22"/>
  <c r="AV390" i="22"/>
  <c r="AU390" i="22"/>
  <c r="AT390" i="22"/>
  <c r="AS390" i="22"/>
  <c r="AR390" i="22"/>
  <c r="AQ390" i="22"/>
  <c r="AP390" i="22"/>
  <c r="AD390" i="22"/>
  <c r="AB390" i="22"/>
  <c r="AA390" i="22"/>
  <c r="Z390" i="22"/>
  <c r="Y390" i="22"/>
  <c r="X390" i="22"/>
  <c r="W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Z389" i="22"/>
  <c r="AY389" i="22"/>
  <c r="AY447" i="22" s="1"/>
  <c r="AX389" i="22"/>
  <c r="AW389" i="22"/>
  <c r="AV389" i="22"/>
  <c r="AU389" i="22"/>
  <c r="AT389" i="22"/>
  <c r="AS389" i="22"/>
  <c r="AR389" i="22"/>
  <c r="AQ389" i="22"/>
  <c r="AP389" i="22"/>
  <c r="AD389" i="22"/>
  <c r="AB389" i="22"/>
  <c r="AA389" i="22"/>
  <c r="Z389" i="22"/>
  <c r="Y389" i="22"/>
  <c r="X389" i="22"/>
  <c r="W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H447" i="22" s="1"/>
  <c r="G389" i="22"/>
  <c r="F389" i="22"/>
  <c r="E389" i="22"/>
  <c r="AZ388" i="22"/>
  <c r="AY388" i="22"/>
  <c r="AX388" i="22"/>
  <c r="AW388" i="22"/>
  <c r="AV388" i="22"/>
  <c r="AU388" i="22"/>
  <c r="AT388" i="22"/>
  <c r="AS388" i="22"/>
  <c r="AR388" i="22"/>
  <c r="AQ388" i="22"/>
  <c r="AP388" i="22"/>
  <c r="AD388" i="22"/>
  <c r="AB388" i="22"/>
  <c r="AB446" i="22" s="1"/>
  <c r="AA388" i="22"/>
  <c r="Z388" i="22"/>
  <c r="Y388" i="22"/>
  <c r="X388" i="22"/>
  <c r="W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Z387" i="22"/>
  <c r="AY387" i="22"/>
  <c r="AX387" i="22"/>
  <c r="AW387" i="22"/>
  <c r="AV387" i="22"/>
  <c r="AU387" i="22"/>
  <c r="AT387" i="22"/>
  <c r="AS387" i="22"/>
  <c r="AR387" i="22"/>
  <c r="AQ387" i="22"/>
  <c r="AP387" i="22"/>
  <c r="AD387" i="22"/>
  <c r="AB387" i="22"/>
  <c r="AA387" i="22"/>
  <c r="Z387" i="22"/>
  <c r="Y387" i="22"/>
  <c r="X387" i="22"/>
  <c r="W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Z386" i="22"/>
  <c r="AY386" i="22"/>
  <c r="AX386" i="22"/>
  <c r="AW386" i="22"/>
  <c r="AV386" i="22"/>
  <c r="AU386" i="22"/>
  <c r="AT386" i="22"/>
  <c r="AS386" i="22"/>
  <c r="AR386" i="22"/>
  <c r="AQ386" i="22"/>
  <c r="AP386" i="22"/>
  <c r="AD386" i="22"/>
  <c r="AB386" i="22"/>
  <c r="AA386" i="22"/>
  <c r="Z386" i="22"/>
  <c r="Y386" i="22"/>
  <c r="X386" i="22"/>
  <c r="W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Z385" i="22"/>
  <c r="AY385" i="22"/>
  <c r="AX385" i="22"/>
  <c r="AW385" i="22"/>
  <c r="AV385" i="22"/>
  <c r="AU385" i="22"/>
  <c r="AT385" i="22"/>
  <c r="AS385" i="22"/>
  <c r="AR385" i="22"/>
  <c r="AQ385" i="22"/>
  <c r="AP385" i="22"/>
  <c r="AD385" i="22"/>
  <c r="AB385" i="22"/>
  <c r="AA385" i="22"/>
  <c r="Z385" i="22"/>
  <c r="Y385" i="22"/>
  <c r="X385" i="22"/>
  <c r="W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Z384" i="22"/>
  <c r="AY384" i="22"/>
  <c r="AX384" i="22"/>
  <c r="AW384" i="22"/>
  <c r="AV384" i="22"/>
  <c r="AU384" i="22"/>
  <c r="AT384" i="22"/>
  <c r="AS384" i="22"/>
  <c r="AR384" i="22"/>
  <c r="AQ384" i="22"/>
  <c r="AP384" i="22"/>
  <c r="AD384" i="22"/>
  <c r="AB384" i="22"/>
  <c r="AA384" i="22"/>
  <c r="Z384" i="22"/>
  <c r="Y384" i="22"/>
  <c r="X384" i="22"/>
  <c r="W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Z383" i="22"/>
  <c r="AY383" i="22"/>
  <c r="AX383" i="22"/>
  <c r="AW383" i="22"/>
  <c r="AV383" i="22"/>
  <c r="AU383" i="22"/>
  <c r="AT383" i="22"/>
  <c r="AS383" i="22"/>
  <c r="AR383" i="22"/>
  <c r="AQ383" i="22"/>
  <c r="AQ441" i="22" s="1"/>
  <c r="AP383" i="22"/>
  <c r="AD383" i="22"/>
  <c r="AB383" i="22"/>
  <c r="AA383" i="22"/>
  <c r="Z383" i="22"/>
  <c r="Y383" i="22"/>
  <c r="X383" i="22"/>
  <c r="W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Z382" i="22"/>
  <c r="AY382" i="22"/>
  <c r="AX382" i="22"/>
  <c r="AW382" i="22"/>
  <c r="AV382" i="22"/>
  <c r="AU382" i="22"/>
  <c r="AT382" i="22"/>
  <c r="AS382" i="22"/>
  <c r="AR382" i="22"/>
  <c r="AQ382" i="22"/>
  <c r="AP382" i="22"/>
  <c r="AD382" i="22"/>
  <c r="AB382" i="22"/>
  <c r="AA382" i="22"/>
  <c r="Z382" i="22"/>
  <c r="Y382" i="22"/>
  <c r="X382" i="22"/>
  <c r="W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Z381" i="22"/>
  <c r="AY381" i="22"/>
  <c r="AX381" i="22"/>
  <c r="AW381" i="22"/>
  <c r="AV381" i="22"/>
  <c r="AU381" i="22"/>
  <c r="AT381" i="22"/>
  <c r="AS381" i="22"/>
  <c r="AR381" i="22"/>
  <c r="AQ381" i="22"/>
  <c r="AP381" i="22"/>
  <c r="AD381" i="22"/>
  <c r="AB381" i="22"/>
  <c r="AA381" i="22"/>
  <c r="Z381" i="22"/>
  <c r="Y381" i="22"/>
  <c r="X381" i="22"/>
  <c r="W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Z380" i="22"/>
  <c r="AY380" i="22"/>
  <c r="AX380" i="22"/>
  <c r="AW380" i="22"/>
  <c r="AV380" i="22"/>
  <c r="AU380" i="22"/>
  <c r="AT380" i="22"/>
  <c r="AS380" i="22"/>
  <c r="AR380" i="22"/>
  <c r="AQ380" i="22"/>
  <c r="AP380" i="22"/>
  <c r="AD380" i="22"/>
  <c r="AB380" i="22"/>
  <c r="AA380" i="22"/>
  <c r="Z380" i="22"/>
  <c r="Y380" i="22"/>
  <c r="X380" i="22"/>
  <c r="W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Z379" i="22"/>
  <c r="AY379" i="22"/>
  <c r="AX379" i="22"/>
  <c r="AW379" i="22"/>
  <c r="AV379" i="22"/>
  <c r="AU379" i="22"/>
  <c r="AT379" i="22"/>
  <c r="AS379" i="22"/>
  <c r="AR379" i="22"/>
  <c r="AQ379" i="22"/>
  <c r="AQ437" i="22" s="1"/>
  <c r="AP379" i="22"/>
  <c r="AD379" i="22"/>
  <c r="AB379" i="22"/>
  <c r="AA379" i="22"/>
  <c r="Z379" i="22"/>
  <c r="Y379" i="22"/>
  <c r="X379" i="22"/>
  <c r="W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Z378" i="22"/>
  <c r="AY378" i="22"/>
  <c r="AX378" i="22"/>
  <c r="AW378" i="22"/>
  <c r="AV378" i="22"/>
  <c r="AU378" i="22"/>
  <c r="AT378" i="22"/>
  <c r="AS378" i="22"/>
  <c r="AR378" i="22"/>
  <c r="AQ378" i="22"/>
  <c r="AP378" i="22"/>
  <c r="AD378" i="22"/>
  <c r="AB378" i="22"/>
  <c r="AA378" i="22"/>
  <c r="Z378" i="22"/>
  <c r="Y378" i="22"/>
  <c r="X378" i="22"/>
  <c r="W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Z377" i="22"/>
  <c r="AY377" i="22"/>
  <c r="AX377" i="22"/>
  <c r="AW377" i="22"/>
  <c r="AV377" i="22"/>
  <c r="AU377" i="22"/>
  <c r="AT377" i="22"/>
  <c r="AS377" i="22"/>
  <c r="AR377" i="22"/>
  <c r="AQ377" i="22"/>
  <c r="AP377" i="22"/>
  <c r="AD377" i="22"/>
  <c r="AB377" i="22"/>
  <c r="AA377" i="22"/>
  <c r="Z377" i="22"/>
  <c r="Y377" i="22"/>
  <c r="X377" i="22"/>
  <c r="W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Z376" i="22"/>
  <c r="AY376" i="22"/>
  <c r="AX376" i="22"/>
  <c r="AW376" i="22"/>
  <c r="AV376" i="22"/>
  <c r="AU376" i="22"/>
  <c r="AT376" i="22"/>
  <c r="AS376" i="22"/>
  <c r="AR376" i="22"/>
  <c r="AQ376" i="22"/>
  <c r="AP376" i="22"/>
  <c r="AD376" i="22"/>
  <c r="AB376" i="22"/>
  <c r="AA376" i="22"/>
  <c r="Z376" i="22"/>
  <c r="Y376" i="22"/>
  <c r="X376" i="22"/>
  <c r="W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Z375" i="22"/>
  <c r="AY375" i="22"/>
  <c r="AX375" i="22"/>
  <c r="AW375" i="22"/>
  <c r="AV375" i="22"/>
  <c r="AU375" i="22"/>
  <c r="AT375" i="22"/>
  <c r="AS375" i="22"/>
  <c r="AR375" i="22"/>
  <c r="AQ375" i="22"/>
  <c r="AP375" i="22"/>
  <c r="AD375" i="22"/>
  <c r="AB375" i="22"/>
  <c r="AA375" i="22"/>
  <c r="Z375" i="22"/>
  <c r="Y375" i="22"/>
  <c r="X375" i="22"/>
  <c r="W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Z374" i="22"/>
  <c r="AY374" i="22"/>
  <c r="AX374" i="22"/>
  <c r="AW374" i="22"/>
  <c r="AV374" i="22"/>
  <c r="AU374" i="22"/>
  <c r="AT374" i="22"/>
  <c r="AS374" i="22"/>
  <c r="AR374" i="22"/>
  <c r="AQ374" i="22"/>
  <c r="AP374" i="22"/>
  <c r="AD374" i="22"/>
  <c r="AB374" i="22"/>
  <c r="AA374" i="22"/>
  <c r="Z374" i="22"/>
  <c r="Y374" i="22"/>
  <c r="X374" i="22"/>
  <c r="W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Z373" i="22"/>
  <c r="AY373" i="22"/>
  <c r="AX373" i="22"/>
  <c r="AW373" i="22"/>
  <c r="AV373" i="22"/>
  <c r="AU373" i="22"/>
  <c r="AT373" i="22"/>
  <c r="AS373" i="22"/>
  <c r="AR373" i="22"/>
  <c r="AQ373" i="22"/>
  <c r="AP373" i="22"/>
  <c r="AD373" i="22"/>
  <c r="AB373" i="22"/>
  <c r="AA373" i="22"/>
  <c r="Z373" i="22"/>
  <c r="Y373" i="22"/>
  <c r="X373" i="22"/>
  <c r="W373" i="22"/>
  <c r="V373" i="22"/>
  <c r="U373" i="22"/>
  <c r="T373" i="22"/>
  <c r="S373" i="22"/>
  <c r="R373" i="22"/>
  <c r="Q373" i="22"/>
  <c r="P373" i="22"/>
  <c r="O373" i="22"/>
  <c r="N373" i="22"/>
  <c r="M373" i="22"/>
  <c r="L373" i="22"/>
  <c r="K373" i="22"/>
  <c r="J373" i="22"/>
  <c r="I373" i="22"/>
  <c r="H373" i="22"/>
  <c r="G373" i="22"/>
  <c r="F373" i="22"/>
  <c r="E373" i="22"/>
  <c r="AZ372" i="22"/>
  <c r="AY372" i="22"/>
  <c r="AX372" i="22"/>
  <c r="AW372" i="22"/>
  <c r="AV372" i="22"/>
  <c r="AU372" i="22"/>
  <c r="AT372" i="22"/>
  <c r="AS372" i="22"/>
  <c r="AR372" i="22"/>
  <c r="AQ372" i="22"/>
  <c r="AP372" i="22"/>
  <c r="AD372" i="22"/>
  <c r="AB372" i="22"/>
  <c r="AA372" i="22"/>
  <c r="Z372" i="22"/>
  <c r="Y372" i="22"/>
  <c r="X372" i="22"/>
  <c r="W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Z371" i="22"/>
  <c r="AY371" i="22"/>
  <c r="AX371" i="22"/>
  <c r="AW371" i="22"/>
  <c r="AV371" i="22"/>
  <c r="AU371" i="22"/>
  <c r="AT371" i="22"/>
  <c r="AS371" i="22"/>
  <c r="AR371" i="22"/>
  <c r="AQ371" i="22"/>
  <c r="AP371" i="22"/>
  <c r="AD371" i="22"/>
  <c r="AB371" i="22"/>
  <c r="AA371" i="22"/>
  <c r="Z371" i="22"/>
  <c r="Y371" i="22"/>
  <c r="X371" i="22"/>
  <c r="W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Z370" i="22"/>
  <c r="AY370" i="22"/>
  <c r="AX370" i="22"/>
  <c r="AW370" i="22"/>
  <c r="AV370" i="22"/>
  <c r="AU370" i="22"/>
  <c r="AT370" i="22"/>
  <c r="AS370" i="22"/>
  <c r="AR370" i="22"/>
  <c r="AQ370" i="22"/>
  <c r="AP370" i="22"/>
  <c r="AD370" i="22"/>
  <c r="AB370" i="22"/>
  <c r="AA370" i="22"/>
  <c r="Z370" i="22"/>
  <c r="Y370" i="22"/>
  <c r="X370" i="22"/>
  <c r="W370" i="22"/>
  <c r="V370" i="22"/>
  <c r="U370" i="22"/>
  <c r="U428" i="22" s="1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3" i="22"/>
  <c r="AC372" i="22"/>
  <c r="AC371" i="22"/>
  <c r="AC370" i="22"/>
  <c r="AZ24" i="22"/>
  <c r="AY24" i="22"/>
  <c r="AX24" i="22"/>
  <c r="AW24" i="22"/>
  <c r="AV24" i="22"/>
  <c r="AU24" i="22"/>
  <c r="AT24" i="22"/>
  <c r="AS24" i="22"/>
  <c r="AR24" i="22"/>
  <c r="AQ24" i="22"/>
  <c r="AP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L24" i="22"/>
  <c r="K24" i="22"/>
  <c r="J24" i="22"/>
  <c r="I24" i="22"/>
  <c r="H24" i="22"/>
  <c r="G24" i="22"/>
  <c r="F24" i="22"/>
  <c r="E24" i="22"/>
  <c r="D24" i="22"/>
  <c r="AZ23" i="22"/>
  <c r="AY23" i="22"/>
  <c r="AX23" i="22"/>
  <c r="AW23" i="22"/>
  <c r="AV23" i="22"/>
  <c r="AU23" i="22"/>
  <c r="AT23" i="22"/>
  <c r="AS23" i="22"/>
  <c r="AR23" i="22"/>
  <c r="AQ23" i="22"/>
  <c r="AP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AZ22" i="22"/>
  <c r="AY22" i="22"/>
  <c r="AX22" i="22"/>
  <c r="AW22" i="22"/>
  <c r="AV22" i="22"/>
  <c r="AU22" i="22"/>
  <c r="AT22" i="22"/>
  <c r="AS22" i="22"/>
  <c r="AR22" i="22"/>
  <c r="AQ22" i="22"/>
  <c r="AP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AZ21" i="22"/>
  <c r="AY21" i="22"/>
  <c r="AX21" i="22"/>
  <c r="AW21" i="22"/>
  <c r="AV21" i="22"/>
  <c r="AU21" i="22"/>
  <c r="AT21" i="22"/>
  <c r="AS21" i="22"/>
  <c r="AR21" i="22"/>
  <c r="AQ21" i="22"/>
  <c r="AP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AZ20" i="22"/>
  <c r="AY20" i="22"/>
  <c r="AX20" i="22"/>
  <c r="AW20" i="22"/>
  <c r="AV20" i="22"/>
  <c r="AU20" i="22"/>
  <c r="AT20" i="22"/>
  <c r="AS20" i="22"/>
  <c r="AR20" i="22"/>
  <c r="AQ20" i="22"/>
  <c r="AP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AZ19" i="22"/>
  <c r="AY19" i="22"/>
  <c r="AX19" i="22"/>
  <c r="AW19" i="22"/>
  <c r="AV19" i="22"/>
  <c r="AU19" i="22"/>
  <c r="AT19" i="22"/>
  <c r="AS19" i="22"/>
  <c r="AR19" i="22"/>
  <c r="AQ19" i="22"/>
  <c r="AP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AZ18" i="22"/>
  <c r="AY18" i="22"/>
  <c r="AX18" i="22"/>
  <c r="AW18" i="22"/>
  <c r="AV18" i="22"/>
  <c r="AU18" i="22"/>
  <c r="AT18" i="22"/>
  <c r="AS18" i="22"/>
  <c r="AR18" i="22"/>
  <c r="AQ18" i="22"/>
  <c r="AP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AZ11" i="22"/>
  <c r="AY11" i="22"/>
  <c r="AX11" i="22"/>
  <c r="AW11" i="22"/>
  <c r="AV11" i="22"/>
  <c r="AU11" i="22"/>
  <c r="AT11" i="22"/>
  <c r="AS11" i="22"/>
  <c r="AR11" i="22"/>
  <c r="AQ11" i="22"/>
  <c r="AP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F68" i="28" s="1"/>
  <c r="AZ10" i="22"/>
  <c r="AY10" i="22"/>
  <c r="AX10" i="22"/>
  <c r="AW10" i="22"/>
  <c r="AV10" i="22"/>
  <c r="AU10" i="22"/>
  <c r="AT10" i="22"/>
  <c r="AS10" i="22"/>
  <c r="AR10" i="22"/>
  <c r="AQ10" i="22"/>
  <c r="AP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67" i="28" s="1"/>
  <c r="AZ9" i="22"/>
  <c r="AY9" i="22"/>
  <c r="AX9" i="22"/>
  <c r="AW9" i="22"/>
  <c r="AV9" i="22"/>
  <c r="AU9" i="22"/>
  <c r="AT9" i="22"/>
  <c r="AS9" i="22"/>
  <c r="AR9" i="22"/>
  <c r="AQ9" i="22"/>
  <c r="AP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66" i="28" s="1"/>
  <c r="AZ8" i="22"/>
  <c r="AY8" i="22"/>
  <c r="AX8" i="22"/>
  <c r="AW8" i="22"/>
  <c r="AV8" i="22"/>
  <c r="AU8" i="22"/>
  <c r="AT8" i="22"/>
  <c r="AS8" i="22"/>
  <c r="AR8" i="22"/>
  <c r="AQ8" i="22"/>
  <c r="AP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F65" i="28" s="1"/>
  <c r="AZ7" i="22"/>
  <c r="AY7" i="22"/>
  <c r="AX7" i="22"/>
  <c r="AW7" i="22"/>
  <c r="AV7" i="22"/>
  <c r="AU7" i="22"/>
  <c r="AT7" i="22"/>
  <c r="AS7" i="22"/>
  <c r="AR7" i="22"/>
  <c r="AQ7" i="22"/>
  <c r="AP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AZ6" i="22"/>
  <c r="AY6" i="22"/>
  <c r="AX6" i="22"/>
  <c r="AW6" i="22"/>
  <c r="AV6" i="22"/>
  <c r="AU6" i="22"/>
  <c r="AT6" i="22"/>
  <c r="AS6" i="22"/>
  <c r="AR6" i="22"/>
  <c r="AQ6" i="22"/>
  <c r="AP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Z5" i="22"/>
  <c r="AY5" i="22"/>
  <c r="AX5" i="22"/>
  <c r="AW5" i="22"/>
  <c r="AV5" i="22"/>
  <c r="AU5" i="22"/>
  <c r="AT5" i="22"/>
  <c r="AS5" i="22"/>
  <c r="AR5" i="22"/>
  <c r="AQ5" i="22"/>
  <c r="AP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Z4" i="22"/>
  <c r="AY4" i="22"/>
  <c r="AX4" i="22"/>
  <c r="AW4" i="22"/>
  <c r="AV4" i="22"/>
  <c r="AU4" i="22"/>
  <c r="AT4" i="22"/>
  <c r="AS4" i="22"/>
  <c r="AR4" i="22"/>
  <c r="AQ4" i="22"/>
  <c r="AP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7" i="11"/>
  <c r="AC8" i="11"/>
  <c r="AC9" i="11"/>
  <c r="AC10" i="11"/>
  <c r="AC11" i="11"/>
  <c r="AC18" i="11"/>
  <c r="AC19" i="11"/>
  <c r="AC20" i="11"/>
  <c r="AC21" i="11"/>
  <c r="AC22" i="11"/>
  <c r="AC23" i="11"/>
  <c r="AC24" i="11"/>
  <c r="V11" i="10"/>
  <c r="K12" i="7" s="1"/>
  <c r="D13" i="39" s="1"/>
  <c r="V10" i="10"/>
  <c r="J12" i="7" s="1"/>
  <c r="C13" i="39" s="1"/>
  <c r="W9" i="10"/>
  <c r="AB11" i="10"/>
  <c r="K17" i="7" s="1"/>
  <c r="D18" i="39" s="1"/>
  <c r="AB10" i="10"/>
  <c r="J17" i="7" s="1"/>
  <c r="C18" i="39" s="1"/>
  <c r="AQ11" i="11"/>
  <c r="AR11" i="11"/>
  <c r="AS11" i="11"/>
  <c r="AT11" i="11"/>
  <c r="AU11" i="11"/>
  <c r="AV11" i="11"/>
  <c r="AW11" i="11"/>
  <c r="AX11" i="11"/>
  <c r="AY11" i="11"/>
  <c r="AZ11" i="11"/>
  <c r="AP11" i="11"/>
  <c r="AD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W11" i="11"/>
  <c r="X11" i="11"/>
  <c r="Y11" i="11"/>
  <c r="Z11" i="11"/>
  <c r="AA11" i="11"/>
  <c r="AB11" i="11"/>
  <c r="AQ11" i="12"/>
  <c r="AR11" i="12"/>
  <c r="AS11" i="12"/>
  <c r="AT11" i="12"/>
  <c r="AU11" i="12"/>
  <c r="AV11" i="12"/>
  <c r="AW11" i="12"/>
  <c r="AX11" i="12"/>
  <c r="AY11" i="12"/>
  <c r="AZ11" i="12"/>
  <c r="AP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Q11" i="10"/>
  <c r="L5" i="13" s="1"/>
  <c r="AR11" i="10"/>
  <c r="AS11" i="10"/>
  <c r="L8" i="13" s="1"/>
  <c r="AT11" i="10"/>
  <c r="L11" i="13" s="1"/>
  <c r="AU11" i="10"/>
  <c r="AV11" i="10"/>
  <c r="L14" i="13" s="1"/>
  <c r="AW11" i="10"/>
  <c r="L17" i="13" s="1"/>
  <c r="AX11" i="10"/>
  <c r="L20" i="13" s="1"/>
  <c r="AY11" i="10"/>
  <c r="AZ11" i="10"/>
  <c r="AP11" i="10"/>
  <c r="L4" i="13" s="1"/>
  <c r="E11" i="10"/>
  <c r="W11" i="10"/>
  <c r="X11" i="10"/>
  <c r="Y11" i="10"/>
  <c r="K21" i="7" s="1"/>
  <c r="D22" i="39" s="1"/>
  <c r="Z11" i="10"/>
  <c r="K19" i="7" s="1"/>
  <c r="D20" i="39" s="1"/>
  <c r="AA11" i="10"/>
  <c r="K15" i="7" s="1"/>
  <c r="D16" i="39" s="1"/>
  <c r="V24" i="10"/>
  <c r="BD12" i="7" s="1"/>
  <c r="V23" i="10"/>
  <c r="BC12" i="7" s="1"/>
  <c r="V22" i="10"/>
  <c r="BB12" i="7" s="1"/>
  <c r="AB24" i="10"/>
  <c r="BD17" i="7" s="1"/>
  <c r="AB23" i="10"/>
  <c r="BC17" i="7" s="1"/>
  <c r="AB22" i="10"/>
  <c r="BB17" i="7" s="1"/>
  <c r="AB21" i="10"/>
  <c r="V21" i="10"/>
  <c r="J21" i="10"/>
  <c r="V20" i="10"/>
  <c r="AB20" i="10"/>
  <c r="AQ24" i="11"/>
  <c r="AR24" i="11"/>
  <c r="AS24" i="11"/>
  <c r="AT24" i="11"/>
  <c r="AU24" i="11"/>
  <c r="AV24" i="11"/>
  <c r="AW24" i="11"/>
  <c r="AX24" i="11"/>
  <c r="AY24" i="11"/>
  <c r="AZ24" i="11"/>
  <c r="AP24" i="11"/>
  <c r="E24" i="11"/>
  <c r="F24" i="11"/>
  <c r="G24" i="11"/>
  <c r="H24" i="11"/>
  <c r="I24" i="11"/>
  <c r="J24" i="11"/>
  <c r="K24" i="11"/>
  <c r="L24" i="11"/>
  <c r="N24" i="11"/>
  <c r="O24" i="11"/>
  <c r="P24" i="11"/>
  <c r="Q24" i="11"/>
  <c r="R24" i="11"/>
  <c r="S24" i="11"/>
  <c r="U24" i="11"/>
  <c r="V24" i="11"/>
  <c r="W24" i="11"/>
  <c r="X24" i="11"/>
  <c r="Y24" i="11"/>
  <c r="Z24" i="11"/>
  <c r="AA24" i="11"/>
  <c r="AB24" i="11"/>
  <c r="AQ10" i="11"/>
  <c r="AR10" i="11"/>
  <c r="AS10" i="11"/>
  <c r="AT10" i="11"/>
  <c r="AU10" i="11"/>
  <c r="AV10" i="11"/>
  <c r="AW10" i="11"/>
  <c r="AX10" i="11"/>
  <c r="AY10" i="11"/>
  <c r="AZ10" i="11"/>
  <c r="AP10" i="11"/>
  <c r="K10" i="11"/>
  <c r="L10" i="11"/>
  <c r="N10" i="11"/>
  <c r="O10" i="11"/>
  <c r="P10" i="11"/>
  <c r="Q10" i="11"/>
  <c r="R10" i="11"/>
  <c r="S10" i="11"/>
  <c r="U10" i="11"/>
  <c r="V10" i="11"/>
  <c r="W10" i="11"/>
  <c r="X10" i="11"/>
  <c r="Y10" i="11"/>
  <c r="Z10" i="11"/>
  <c r="AA10" i="11"/>
  <c r="AB10" i="11"/>
  <c r="AD10" i="11"/>
  <c r="E10" i="11"/>
  <c r="F10" i="11"/>
  <c r="G10" i="11"/>
  <c r="H10" i="11"/>
  <c r="I10" i="11"/>
  <c r="J10" i="11"/>
  <c r="AQ23" i="11"/>
  <c r="AR23" i="11"/>
  <c r="AS23" i="11"/>
  <c r="AT23" i="11"/>
  <c r="AU23" i="11"/>
  <c r="AV23" i="11"/>
  <c r="AW23" i="11"/>
  <c r="AX23" i="11"/>
  <c r="AY23" i="11"/>
  <c r="AZ23" i="11"/>
  <c r="AP23" i="11"/>
  <c r="L23" i="11"/>
  <c r="N23" i="11"/>
  <c r="O23" i="11"/>
  <c r="P23" i="11"/>
  <c r="Q23" i="11"/>
  <c r="R23" i="11"/>
  <c r="S23" i="11"/>
  <c r="U23" i="11"/>
  <c r="V23" i="11"/>
  <c r="W23" i="11"/>
  <c r="X23" i="11"/>
  <c r="Y23" i="11"/>
  <c r="Z23" i="11"/>
  <c r="AA23" i="11"/>
  <c r="AB23" i="11"/>
  <c r="E23" i="11"/>
  <c r="F23" i="11"/>
  <c r="G23" i="11"/>
  <c r="H23" i="11"/>
  <c r="I23" i="11"/>
  <c r="J23" i="11"/>
  <c r="K23" i="11"/>
  <c r="AZ9" i="11"/>
  <c r="AY9" i="11"/>
  <c r="AX9" i="11"/>
  <c r="AW9" i="11"/>
  <c r="AV9" i="11"/>
  <c r="AU9" i="11"/>
  <c r="AT9" i="11"/>
  <c r="AS9" i="11"/>
  <c r="AR9" i="11"/>
  <c r="AQ9" i="11"/>
  <c r="AP9" i="11"/>
  <c r="AD9" i="11"/>
  <c r="AB9" i="11"/>
  <c r="AA9" i="11"/>
  <c r="Z9" i="11"/>
  <c r="Y9" i="11"/>
  <c r="X9" i="11"/>
  <c r="W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T22" i="11"/>
  <c r="AU22" i="11"/>
  <c r="AV22" i="11"/>
  <c r="AW22" i="11"/>
  <c r="AX22" i="11"/>
  <c r="AY22" i="11"/>
  <c r="AZ22" i="11"/>
  <c r="AQ22" i="11"/>
  <c r="AR22" i="11"/>
  <c r="AS22" i="11"/>
  <c r="AP22" i="11"/>
  <c r="N22" i="11"/>
  <c r="O22" i="11"/>
  <c r="P22" i="11"/>
  <c r="Q22" i="11"/>
  <c r="R22" i="11"/>
  <c r="S22" i="11"/>
  <c r="U22" i="11"/>
  <c r="V22" i="11"/>
  <c r="W22" i="11"/>
  <c r="X22" i="11"/>
  <c r="Y22" i="11"/>
  <c r="Z22" i="11"/>
  <c r="AA22" i="11"/>
  <c r="AB22" i="11"/>
  <c r="E22" i="11"/>
  <c r="F22" i="11"/>
  <c r="G22" i="11"/>
  <c r="H22" i="11"/>
  <c r="I22" i="11"/>
  <c r="J22" i="11"/>
  <c r="K22" i="11"/>
  <c r="L22" i="11"/>
  <c r="AQ8" i="11"/>
  <c r="AR8" i="11"/>
  <c r="AS8" i="11"/>
  <c r="AT8" i="11"/>
  <c r="AU8" i="11"/>
  <c r="AV8" i="11"/>
  <c r="AW8" i="11"/>
  <c r="AX8" i="11"/>
  <c r="AY8" i="11"/>
  <c r="AZ8" i="11"/>
  <c r="AP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W8" i="11"/>
  <c r="X8" i="11"/>
  <c r="Y8" i="11"/>
  <c r="Z8" i="11"/>
  <c r="AA8" i="11"/>
  <c r="AB8" i="11"/>
  <c r="AD8" i="11"/>
  <c r="AU4" i="11"/>
  <c r="AV4" i="11"/>
  <c r="AW4" i="11"/>
  <c r="AX4" i="11"/>
  <c r="AY4" i="11"/>
  <c r="AZ4" i="11"/>
  <c r="AU5" i="11"/>
  <c r="AV5" i="11"/>
  <c r="AW5" i="11"/>
  <c r="AX5" i="11"/>
  <c r="AY5" i="11"/>
  <c r="AZ5" i="11"/>
  <c r="AU6" i="11"/>
  <c r="AV6" i="11"/>
  <c r="AW6" i="11"/>
  <c r="AX6" i="11"/>
  <c r="AY6" i="11"/>
  <c r="AZ6" i="11"/>
  <c r="AU7" i="11"/>
  <c r="AV7" i="11"/>
  <c r="AW7" i="11"/>
  <c r="AX7" i="11"/>
  <c r="AY7" i="11"/>
  <c r="AZ7" i="11"/>
  <c r="AT4" i="11"/>
  <c r="AT5" i="11"/>
  <c r="AT6" i="11"/>
  <c r="AT7" i="11"/>
  <c r="AR4" i="11"/>
  <c r="AS4" i="11"/>
  <c r="AR5" i="11"/>
  <c r="AS5" i="11"/>
  <c r="AR6" i="11"/>
  <c r="AS6" i="11"/>
  <c r="AR7" i="11"/>
  <c r="AS7" i="11"/>
  <c r="AQ4" i="11"/>
  <c r="AQ5" i="11"/>
  <c r="AQ6" i="11"/>
  <c r="AQ7" i="11"/>
  <c r="AP7" i="11"/>
  <c r="AP6" i="11"/>
  <c r="AP5" i="11"/>
  <c r="AP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D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D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Y6" i="11"/>
  <c r="Z6" i="11"/>
  <c r="AA6" i="11"/>
  <c r="AB6" i="11"/>
  <c r="AD6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W7" i="11"/>
  <c r="X7" i="11"/>
  <c r="Y7" i="11"/>
  <c r="Z7" i="11"/>
  <c r="AA7" i="11"/>
  <c r="AB7" i="11"/>
  <c r="AD7" i="11"/>
  <c r="AV18" i="11"/>
  <c r="AW18" i="11"/>
  <c r="AX18" i="11"/>
  <c r="AY18" i="11"/>
  <c r="AZ18" i="11"/>
  <c r="AV19" i="11"/>
  <c r="AW19" i="11"/>
  <c r="AX19" i="11"/>
  <c r="AY19" i="11"/>
  <c r="AZ19" i="11"/>
  <c r="AV20" i="11"/>
  <c r="AW20" i="11"/>
  <c r="AX20" i="11"/>
  <c r="AY20" i="11"/>
  <c r="AZ20" i="11"/>
  <c r="AV21" i="11"/>
  <c r="AW21" i="11"/>
  <c r="AX21" i="11"/>
  <c r="AY21" i="11"/>
  <c r="AZ21" i="11"/>
  <c r="AU18" i="11"/>
  <c r="AU19" i="11"/>
  <c r="AU20" i="11"/>
  <c r="AU21" i="11"/>
  <c r="AT18" i="11"/>
  <c r="AT19" i="11"/>
  <c r="AT20" i="11"/>
  <c r="AT21" i="11"/>
  <c r="AS18" i="11"/>
  <c r="AS19" i="11"/>
  <c r="AS20" i="11"/>
  <c r="AS21" i="11"/>
  <c r="AQ18" i="11"/>
  <c r="AR18" i="11"/>
  <c r="AQ19" i="11"/>
  <c r="AR19" i="11"/>
  <c r="AQ20" i="11"/>
  <c r="AR20" i="11"/>
  <c r="AQ21" i="11"/>
  <c r="AR21" i="11"/>
  <c r="AP21" i="11"/>
  <c r="AP20" i="11"/>
  <c r="AP19" i="11"/>
  <c r="AP18" i="11"/>
  <c r="K18" i="11"/>
  <c r="L18" i="11"/>
  <c r="N18" i="11"/>
  <c r="O18" i="11"/>
  <c r="P18" i="11"/>
  <c r="Q18" i="11"/>
  <c r="R18" i="11"/>
  <c r="S18" i="11"/>
  <c r="U18" i="11"/>
  <c r="V18" i="11"/>
  <c r="W18" i="11"/>
  <c r="X18" i="11"/>
  <c r="Y18" i="11"/>
  <c r="Z18" i="11"/>
  <c r="AA18" i="11"/>
  <c r="AB18" i="11"/>
  <c r="K19" i="11"/>
  <c r="L19" i="11"/>
  <c r="N19" i="11"/>
  <c r="O19" i="11"/>
  <c r="P19" i="11"/>
  <c r="Q19" i="11"/>
  <c r="R19" i="11"/>
  <c r="S19" i="11"/>
  <c r="U19" i="11"/>
  <c r="V19" i="11"/>
  <c r="W19" i="11"/>
  <c r="X19" i="11"/>
  <c r="Y19" i="11"/>
  <c r="Z19" i="11"/>
  <c r="AA19" i="11"/>
  <c r="AB19" i="11"/>
  <c r="K20" i="11"/>
  <c r="L20" i="11"/>
  <c r="N20" i="11"/>
  <c r="O20" i="11"/>
  <c r="P20" i="11"/>
  <c r="Q20" i="11"/>
  <c r="R20" i="11"/>
  <c r="S20" i="11"/>
  <c r="U20" i="11"/>
  <c r="V20" i="11"/>
  <c r="W20" i="11"/>
  <c r="X20" i="11"/>
  <c r="Y20" i="11"/>
  <c r="Z20" i="11"/>
  <c r="AA20" i="11"/>
  <c r="AB20" i="11"/>
  <c r="K21" i="11"/>
  <c r="L21" i="11"/>
  <c r="N21" i="11"/>
  <c r="O21" i="11"/>
  <c r="P21" i="11"/>
  <c r="Q21" i="11"/>
  <c r="R21" i="11"/>
  <c r="S21" i="11"/>
  <c r="U21" i="11"/>
  <c r="V21" i="11"/>
  <c r="W21" i="11"/>
  <c r="X21" i="11"/>
  <c r="Y21" i="11"/>
  <c r="Z21" i="11"/>
  <c r="AA21" i="11"/>
  <c r="AB21" i="11"/>
  <c r="I18" i="11"/>
  <c r="J18" i="11"/>
  <c r="I19" i="11"/>
  <c r="J19" i="11"/>
  <c r="I20" i="11"/>
  <c r="J20" i="11"/>
  <c r="I21" i="11"/>
  <c r="J21" i="11"/>
  <c r="E18" i="11"/>
  <c r="F18" i="11"/>
  <c r="G18" i="11"/>
  <c r="H18" i="11"/>
  <c r="E19" i="11"/>
  <c r="F19" i="11"/>
  <c r="G19" i="11"/>
  <c r="H19" i="11"/>
  <c r="E20" i="11"/>
  <c r="F20" i="11"/>
  <c r="G20" i="11"/>
  <c r="H20" i="11"/>
  <c r="E21" i="11"/>
  <c r="F21" i="11"/>
  <c r="G21" i="11"/>
  <c r="H21" i="11"/>
  <c r="AX23" i="10"/>
  <c r="AX22" i="10"/>
  <c r="AX21" i="10"/>
  <c r="AW23" i="10"/>
  <c r="AW22" i="10"/>
  <c r="AW21" i="10"/>
  <c r="AV23" i="10"/>
  <c r="AV22" i="10"/>
  <c r="AV21" i="10"/>
  <c r="AT23" i="10"/>
  <c r="AT22" i="10"/>
  <c r="AT21" i="10"/>
  <c r="AS23" i="10"/>
  <c r="AS22" i="10"/>
  <c r="AS21" i="10"/>
  <c r="AQ23" i="10"/>
  <c r="AQ22" i="10"/>
  <c r="AQ21" i="10"/>
  <c r="AP23" i="10"/>
  <c r="AP22" i="10"/>
  <c r="AQ19" i="10"/>
  <c r="AQ18" i="10"/>
  <c r="AS19" i="10"/>
  <c r="AS18" i="10"/>
  <c r="AT19" i="10"/>
  <c r="AT18" i="10"/>
  <c r="AV19" i="10"/>
  <c r="AV18" i="10"/>
  <c r="AW19" i="10"/>
  <c r="AW18" i="10"/>
  <c r="AX19" i="10"/>
  <c r="AX18" i="10"/>
  <c r="AX20" i="10"/>
  <c r="AW20" i="10"/>
  <c r="AV20" i="10"/>
  <c r="AT20" i="10"/>
  <c r="AS20" i="10"/>
  <c r="AX5" i="10"/>
  <c r="F20" i="13" s="1"/>
  <c r="AW5" i="10"/>
  <c r="F17" i="13" s="1"/>
  <c r="AV5" i="10"/>
  <c r="F14" i="13" s="1"/>
  <c r="AT5" i="10"/>
  <c r="F11" i="13" s="1"/>
  <c r="AS5" i="10"/>
  <c r="F8" i="13" s="1"/>
  <c r="AQ5" i="10"/>
  <c r="F5" i="13" s="1"/>
  <c r="AQ20" i="10"/>
  <c r="AQ24" i="12"/>
  <c r="AR24" i="12"/>
  <c r="AS24" i="12"/>
  <c r="AT24" i="12"/>
  <c r="AU24" i="12"/>
  <c r="AV24" i="12"/>
  <c r="AW24" i="12"/>
  <c r="AX24" i="12"/>
  <c r="AY24" i="12"/>
  <c r="AZ24" i="12"/>
  <c r="AP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Q10" i="12"/>
  <c r="AR10" i="12"/>
  <c r="AS10" i="12"/>
  <c r="AT10" i="12"/>
  <c r="AU10" i="12"/>
  <c r="AV10" i="12"/>
  <c r="AW10" i="12"/>
  <c r="AX10" i="12"/>
  <c r="AY10" i="12"/>
  <c r="AZ10" i="12"/>
  <c r="AP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E10" i="12"/>
  <c r="F10" i="12"/>
  <c r="G10" i="12"/>
  <c r="H10" i="12"/>
  <c r="I10" i="12"/>
  <c r="J10" i="12"/>
  <c r="K10" i="12"/>
  <c r="AQ23" i="12"/>
  <c r="AR23" i="12"/>
  <c r="AS23" i="12"/>
  <c r="AT23" i="12"/>
  <c r="AU23" i="12"/>
  <c r="AV23" i="12"/>
  <c r="AW23" i="12"/>
  <c r="AX23" i="12"/>
  <c r="AY23" i="12"/>
  <c r="AZ23" i="12"/>
  <c r="AP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E23" i="12"/>
  <c r="F23" i="12"/>
  <c r="G23" i="12"/>
  <c r="H23" i="12"/>
  <c r="I23" i="12"/>
  <c r="J23" i="12"/>
  <c r="K23" i="12"/>
  <c r="L23" i="12"/>
  <c r="M23" i="12"/>
  <c r="AZ9" i="12"/>
  <c r="AY9" i="12"/>
  <c r="AX9" i="12"/>
  <c r="AW9" i="12"/>
  <c r="AV9" i="12"/>
  <c r="AU9" i="12"/>
  <c r="AT9" i="12"/>
  <c r="AS9" i="12"/>
  <c r="AR9" i="12"/>
  <c r="AQ9" i="12"/>
  <c r="AP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AQ22" i="12"/>
  <c r="AR22" i="12"/>
  <c r="AS22" i="12"/>
  <c r="AT22" i="12"/>
  <c r="AU22" i="12"/>
  <c r="AV22" i="12"/>
  <c r="AW22" i="12"/>
  <c r="AX22" i="12"/>
  <c r="AY22" i="12"/>
  <c r="AZ22" i="12"/>
  <c r="AP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L22" i="12"/>
  <c r="M22" i="12"/>
  <c r="N22" i="12"/>
  <c r="O22" i="12"/>
  <c r="E22" i="12"/>
  <c r="F22" i="12"/>
  <c r="G22" i="12"/>
  <c r="H22" i="12"/>
  <c r="I22" i="12"/>
  <c r="J22" i="12"/>
  <c r="K22" i="12"/>
  <c r="AQ8" i="12"/>
  <c r="AR8" i="12"/>
  <c r="AS8" i="12"/>
  <c r="AT8" i="12"/>
  <c r="AU8" i="12"/>
  <c r="AV8" i="12"/>
  <c r="AW8" i="12"/>
  <c r="AX8" i="12"/>
  <c r="AY8" i="12"/>
  <c r="AZ8" i="12"/>
  <c r="AP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Q18" i="12"/>
  <c r="AR18" i="12"/>
  <c r="AS18" i="12"/>
  <c r="AT18" i="12"/>
  <c r="AU18" i="12"/>
  <c r="AV18" i="12"/>
  <c r="AW18" i="12"/>
  <c r="AX18" i="12"/>
  <c r="AY18" i="12"/>
  <c r="AZ18" i="12"/>
  <c r="AQ19" i="12"/>
  <c r="AR19" i="12"/>
  <c r="AS19" i="12"/>
  <c r="AT19" i="12"/>
  <c r="AU19" i="12"/>
  <c r="AV19" i="12"/>
  <c r="AW19" i="12"/>
  <c r="AX19" i="12"/>
  <c r="AY19" i="12"/>
  <c r="AZ19" i="12"/>
  <c r="AQ20" i="12"/>
  <c r="AR20" i="12"/>
  <c r="AS20" i="12"/>
  <c r="AT20" i="12"/>
  <c r="AU20" i="12"/>
  <c r="AV20" i="12"/>
  <c r="AW20" i="12"/>
  <c r="AX20" i="12"/>
  <c r="AY20" i="12"/>
  <c r="AZ20" i="12"/>
  <c r="AQ21" i="12"/>
  <c r="AR21" i="12"/>
  <c r="AS21" i="12"/>
  <c r="AT21" i="12"/>
  <c r="AU21" i="12"/>
  <c r="AV21" i="12"/>
  <c r="AW21" i="12"/>
  <c r="AX21" i="12"/>
  <c r="AY21" i="12"/>
  <c r="AZ21" i="12"/>
  <c r="AP21" i="12"/>
  <c r="AP20" i="12"/>
  <c r="AP19" i="12"/>
  <c r="AP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E18" i="12"/>
  <c r="F18" i="12"/>
  <c r="G18" i="12"/>
  <c r="H18" i="12"/>
  <c r="I18" i="12"/>
  <c r="J18" i="12"/>
  <c r="K18" i="12"/>
  <c r="E19" i="12"/>
  <c r="F19" i="12"/>
  <c r="G19" i="12"/>
  <c r="H19" i="12"/>
  <c r="I19" i="12"/>
  <c r="J19" i="12"/>
  <c r="K19" i="12"/>
  <c r="E20" i="12"/>
  <c r="F20" i="12"/>
  <c r="G20" i="12"/>
  <c r="H20" i="12"/>
  <c r="I20" i="12"/>
  <c r="J20" i="12"/>
  <c r="K20" i="12"/>
  <c r="E21" i="12"/>
  <c r="F21" i="12"/>
  <c r="G21" i="12"/>
  <c r="H21" i="12"/>
  <c r="I21" i="12"/>
  <c r="J21" i="12"/>
  <c r="K21" i="12"/>
  <c r="AQ4" i="12"/>
  <c r="AR4" i="12"/>
  <c r="AS4" i="12"/>
  <c r="AT4" i="12"/>
  <c r="AU4" i="12"/>
  <c r="AV4" i="12"/>
  <c r="AW4" i="12"/>
  <c r="AX4" i="12"/>
  <c r="AY4" i="12"/>
  <c r="AZ4" i="12"/>
  <c r="AQ5" i="12"/>
  <c r="AR5" i="12"/>
  <c r="AS5" i="12"/>
  <c r="AT5" i="12"/>
  <c r="AU5" i="12"/>
  <c r="AV5" i="12"/>
  <c r="AW5" i="12"/>
  <c r="AX5" i="12"/>
  <c r="AY5" i="12"/>
  <c r="AZ5" i="12"/>
  <c r="AQ6" i="12"/>
  <c r="AR6" i="12"/>
  <c r="AS6" i="12"/>
  <c r="AT6" i="12"/>
  <c r="AU6" i="12"/>
  <c r="AV6" i="12"/>
  <c r="AW6" i="12"/>
  <c r="AX6" i="12"/>
  <c r="AY6" i="12"/>
  <c r="AZ6" i="12"/>
  <c r="AQ7" i="12"/>
  <c r="AR7" i="12"/>
  <c r="AS7" i="12"/>
  <c r="AT7" i="12"/>
  <c r="AU7" i="12"/>
  <c r="AV7" i="12"/>
  <c r="AW7" i="12"/>
  <c r="AX7" i="12"/>
  <c r="AY7" i="12"/>
  <c r="AZ7" i="12"/>
  <c r="AP7" i="12"/>
  <c r="AP6" i="12"/>
  <c r="AP5" i="12"/>
  <c r="AP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Q24" i="10"/>
  <c r="AR24" i="10"/>
  <c r="AS24" i="10"/>
  <c r="AT24" i="10"/>
  <c r="AU24" i="10"/>
  <c r="AV24" i="10"/>
  <c r="AW24" i="10"/>
  <c r="AX24" i="10"/>
  <c r="AY24" i="10"/>
  <c r="AZ24" i="10"/>
  <c r="AP24" i="10"/>
  <c r="E24" i="10"/>
  <c r="W24" i="10"/>
  <c r="X24" i="10"/>
  <c r="Y24" i="10"/>
  <c r="BD21" i="7" s="1"/>
  <c r="Z24" i="10"/>
  <c r="BD19" i="7" s="1"/>
  <c r="AA24" i="10"/>
  <c r="BD15" i="7" s="1"/>
  <c r="AR10" i="10"/>
  <c r="AU10" i="10"/>
  <c r="AY10" i="10"/>
  <c r="AZ10" i="10"/>
  <c r="W10" i="10"/>
  <c r="X10" i="10"/>
  <c r="Y10" i="10"/>
  <c r="J21" i="7" s="1"/>
  <c r="C22" i="39" s="1"/>
  <c r="Z10" i="10"/>
  <c r="J19" i="7" s="1"/>
  <c r="C20" i="39" s="1"/>
  <c r="AA10" i="10"/>
  <c r="J15" i="7" s="1"/>
  <c r="C16" i="39" s="1"/>
  <c r="E10" i="10"/>
  <c r="AR23" i="10"/>
  <c r="AU23" i="10"/>
  <c r="AY23" i="10"/>
  <c r="AZ23" i="10"/>
  <c r="E23" i="10"/>
  <c r="W23" i="10"/>
  <c r="X23" i="10"/>
  <c r="Y23" i="10"/>
  <c r="BC21" i="7" s="1"/>
  <c r="Z23" i="10"/>
  <c r="BC19" i="7" s="1"/>
  <c r="AA23" i="10"/>
  <c r="BC15" i="7" s="1"/>
  <c r="AR7" i="10"/>
  <c r="AZ7" i="10"/>
  <c r="AY7" i="10"/>
  <c r="AU7" i="10"/>
  <c r="AA9" i="10"/>
  <c r="I15" i="7" s="1"/>
  <c r="AR9" i="10"/>
  <c r="AU9" i="10"/>
  <c r="AY9" i="10"/>
  <c r="AZ9" i="10"/>
  <c r="E9" i="10"/>
  <c r="X9" i="10"/>
  <c r="Y9" i="10"/>
  <c r="I21" i="7" s="1"/>
  <c r="Z9" i="10"/>
  <c r="I19" i="7" s="1"/>
  <c r="AR22" i="10"/>
  <c r="AU22" i="10"/>
  <c r="AY22" i="10"/>
  <c r="AZ22" i="10"/>
  <c r="Z22" i="10"/>
  <c r="BB19" i="7" s="1"/>
  <c r="AA22" i="10"/>
  <c r="BB15" i="7" s="1"/>
  <c r="W22" i="10"/>
  <c r="X22" i="10"/>
  <c r="Y22" i="10"/>
  <c r="BB21" i="7" s="1"/>
  <c r="E22" i="10"/>
  <c r="AA7" i="10"/>
  <c r="G15" i="7" s="1"/>
  <c r="AA6" i="10"/>
  <c r="F15" i="7" s="1"/>
  <c r="AA8" i="10"/>
  <c r="H15" i="7" s="1"/>
  <c r="AA19" i="10"/>
  <c r="AR8" i="10"/>
  <c r="AU8" i="10"/>
  <c r="AY8" i="10"/>
  <c r="AZ8" i="10"/>
  <c r="E8" i="10"/>
  <c r="W8" i="10"/>
  <c r="X8" i="10"/>
  <c r="Y8" i="10"/>
  <c r="H21" i="7" s="1"/>
  <c r="Z8" i="10"/>
  <c r="H19" i="7" s="1"/>
  <c r="AR18" i="10"/>
  <c r="AU18" i="10"/>
  <c r="AY18" i="10"/>
  <c r="AZ18" i="10"/>
  <c r="AR19" i="10"/>
  <c r="AU19" i="10"/>
  <c r="AY19" i="10"/>
  <c r="AZ19" i="10"/>
  <c r="AR20" i="10"/>
  <c r="AU20" i="10"/>
  <c r="AY20" i="10"/>
  <c r="AZ20" i="10"/>
  <c r="AR21" i="10"/>
  <c r="AU21" i="10"/>
  <c r="AY21" i="10"/>
  <c r="AZ21" i="10"/>
  <c r="AP21" i="10"/>
  <c r="AP20" i="10"/>
  <c r="AP19" i="10"/>
  <c r="AP18" i="10"/>
  <c r="V18" i="10"/>
  <c r="W18" i="10"/>
  <c r="X18" i="10"/>
  <c r="Y18" i="10"/>
  <c r="Z18" i="10"/>
  <c r="AA18" i="10"/>
  <c r="AB18" i="10"/>
  <c r="V19" i="10"/>
  <c r="W19" i="10"/>
  <c r="X19" i="10"/>
  <c r="Y19" i="10"/>
  <c r="Z19" i="10"/>
  <c r="AB19" i="10"/>
  <c r="W20" i="10"/>
  <c r="X20" i="10"/>
  <c r="Y20" i="10"/>
  <c r="Z20" i="10"/>
  <c r="AA20" i="10"/>
  <c r="W21" i="10"/>
  <c r="X21" i="10"/>
  <c r="Y21" i="10"/>
  <c r="Z21" i="10"/>
  <c r="AA21" i="10"/>
  <c r="E18" i="10"/>
  <c r="E19" i="10"/>
  <c r="E20" i="10"/>
  <c r="E21" i="10"/>
  <c r="AQ4" i="10"/>
  <c r="E5" i="13" s="1"/>
  <c r="AR4" i="10"/>
  <c r="AS4" i="10"/>
  <c r="E8" i="13" s="1"/>
  <c r="AT4" i="10"/>
  <c r="E11" i="13" s="1"/>
  <c r="AU4" i="10"/>
  <c r="AV4" i="10"/>
  <c r="E14" i="13" s="1"/>
  <c r="AW4" i="10"/>
  <c r="E17" i="13" s="1"/>
  <c r="AX4" i="10"/>
  <c r="E20" i="13" s="1"/>
  <c r="AY4" i="10"/>
  <c r="AZ4" i="10"/>
  <c r="AR5" i="10"/>
  <c r="AU5" i="10"/>
  <c r="AY5" i="10"/>
  <c r="AZ5" i="10"/>
  <c r="AR6" i="10"/>
  <c r="AU6" i="10"/>
  <c r="AY6" i="10"/>
  <c r="AZ6" i="10"/>
  <c r="AP5" i="10"/>
  <c r="F4" i="13" s="1"/>
  <c r="AP4" i="10"/>
  <c r="E4" i="13" s="1"/>
  <c r="E4" i="10"/>
  <c r="F4" i="10"/>
  <c r="D13" i="7" s="1"/>
  <c r="G4" i="10"/>
  <c r="H4" i="10"/>
  <c r="I4" i="10"/>
  <c r="D20" i="7" s="1"/>
  <c r="J4" i="10"/>
  <c r="D6" i="7" s="1"/>
  <c r="K4" i="10"/>
  <c r="D7" i="7" s="1"/>
  <c r="L4" i="10"/>
  <c r="M4" i="10"/>
  <c r="N4" i="10"/>
  <c r="D10" i="7" s="1"/>
  <c r="O4" i="10"/>
  <c r="D9" i="7" s="1"/>
  <c r="P4" i="10"/>
  <c r="Q4" i="10"/>
  <c r="R4" i="10"/>
  <c r="D8" i="7" s="1"/>
  <c r="S4" i="10"/>
  <c r="T4" i="10"/>
  <c r="U4" i="10"/>
  <c r="D14" i="7" s="1"/>
  <c r="V4" i="10"/>
  <c r="D12" i="7" s="1"/>
  <c r="W4" i="10"/>
  <c r="X4" i="10"/>
  <c r="Y4" i="10"/>
  <c r="D21" i="7" s="1"/>
  <c r="Z4" i="10"/>
  <c r="D19" i="7" s="1"/>
  <c r="AA4" i="10"/>
  <c r="D15" i="7" s="1"/>
  <c r="AB4" i="10"/>
  <c r="D17" i="7" s="1"/>
  <c r="AC4" i="10"/>
  <c r="D18" i="7" s="1"/>
  <c r="E5" i="10"/>
  <c r="F5" i="10"/>
  <c r="E13" i="7" s="1"/>
  <c r="G5" i="10"/>
  <c r="H5" i="10"/>
  <c r="I5" i="10"/>
  <c r="E20" i="7" s="1"/>
  <c r="J5" i="10"/>
  <c r="E6" i="7" s="1"/>
  <c r="K5" i="10"/>
  <c r="E7" i="7" s="1"/>
  <c r="L5" i="10"/>
  <c r="M5" i="10"/>
  <c r="N5" i="10"/>
  <c r="E10" i="7" s="1"/>
  <c r="O5" i="10"/>
  <c r="E9" i="7" s="1"/>
  <c r="P5" i="10"/>
  <c r="Q5" i="10"/>
  <c r="R5" i="10"/>
  <c r="E8" i="7" s="1"/>
  <c r="S5" i="10"/>
  <c r="T5" i="10"/>
  <c r="U5" i="10"/>
  <c r="E14" i="7" s="1"/>
  <c r="V5" i="10"/>
  <c r="E12" i="7" s="1"/>
  <c r="W5" i="10"/>
  <c r="X5" i="10"/>
  <c r="Y5" i="10"/>
  <c r="E21" i="7" s="1"/>
  <c r="Z5" i="10"/>
  <c r="E19" i="7" s="1"/>
  <c r="AA5" i="10"/>
  <c r="E15" i="7" s="1"/>
  <c r="AB5" i="10"/>
  <c r="E17" i="7" s="1"/>
  <c r="AC5" i="10"/>
  <c r="E18" i="7" s="1"/>
  <c r="W6" i="10"/>
  <c r="X6" i="10"/>
  <c r="Y6" i="10"/>
  <c r="F21" i="7" s="1"/>
  <c r="Z6" i="10"/>
  <c r="F19" i="7" s="1"/>
  <c r="E6" i="10"/>
  <c r="E7" i="10"/>
  <c r="W7" i="10"/>
  <c r="X7" i="10"/>
  <c r="Y7" i="10"/>
  <c r="G21" i="7" s="1"/>
  <c r="Z7" i="10"/>
  <c r="G19" i="7" s="1"/>
  <c r="Q473" i="22"/>
  <c r="K33" i="5"/>
  <c r="S470" i="22"/>
  <c r="P468" i="10"/>
  <c r="R468" i="10"/>
  <c r="Z469" i="10"/>
  <c r="X474" i="10"/>
  <c r="AQ474" i="10"/>
  <c r="N475" i="10"/>
  <c r="AB475" i="10"/>
  <c r="AQ475" i="10"/>
  <c r="AY475" i="10"/>
  <c r="AT466" i="10"/>
  <c r="AA468" i="10"/>
  <c r="AT469" i="10"/>
  <c r="AC470" i="10"/>
  <c r="AV470" i="10"/>
  <c r="G472" i="10"/>
  <c r="AA473" i="10"/>
  <c r="G466" i="12"/>
  <c r="F467" i="12"/>
  <c r="Z467" i="12"/>
  <c r="AS467" i="12"/>
  <c r="Z468" i="12"/>
  <c r="F469" i="12"/>
  <c r="D471" i="12"/>
  <c r="H471" i="12"/>
  <c r="P471" i="12"/>
  <c r="T471" i="12"/>
  <c r="I468" i="12"/>
  <c r="AR469" i="12"/>
  <c r="AB472" i="12"/>
  <c r="D473" i="12"/>
  <c r="L475" i="12"/>
  <c r="N475" i="12"/>
  <c r="K472" i="12"/>
  <c r="E473" i="12"/>
  <c r="I473" i="12"/>
  <c r="M473" i="12"/>
  <c r="Q473" i="12"/>
  <c r="U473" i="12"/>
  <c r="N472" i="11"/>
  <c r="AS473" i="11"/>
  <c r="P474" i="11"/>
  <c r="J523" i="10"/>
  <c r="Z523" i="10"/>
  <c r="Z524" i="10"/>
  <c r="F526" i="10"/>
  <c r="AB527" i="10"/>
  <c r="AL469" i="10"/>
  <c r="J18" i="27"/>
  <c r="AZ525" i="11"/>
  <c r="AZ529" i="11"/>
  <c r="H528" i="10"/>
  <c r="Q528" i="10"/>
  <c r="R476" i="10"/>
  <c r="K476" i="10"/>
  <c r="K34" i="5"/>
  <c r="L470" i="22"/>
  <c r="O476" i="22"/>
  <c r="AX476" i="10"/>
  <c r="T468" i="10"/>
  <c r="V469" i="10"/>
  <c r="J473" i="10"/>
  <c r="Z472" i="10"/>
  <c r="Z473" i="10"/>
  <c r="O472" i="10"/>
  <c r="F475" i="10"/>
  <c r="AB470" i="10"/>
  <c r="O477" i="10"/>
  <c r="D477" i="12"/>
  <c r="AW477" i="10"/>
  <c r="R530" i="22"/>
  <c r="U530" i="22"/>
  <c r="T530" i="12"/>
  <c r="G530" i="12"/>
  <c r="Q530" i="12"/>
  <c r="AT526" i="10"/>
  <c r="AX526" i="10"/>
  <c r="AW520" i="10"/>
  <c r="AQ521" i="10"/>
  <c r="AY521" i="10"/>
  <c r="H531" i="12"/>
  <c r="AL527" i="10"/>
  <c r="AY525" i="11"/>
  <c r="X472" i="10"/>
  <c r="AB468" i="11"/>
  <c r="L468" i="11"/>
  <c r="AX524" i="10"/>
  <c r="T476" i="10"/>
  <c r="K472" i="10"/>
  <c r="AB441" i="10"/>
  <c r="AS525" i="11"/>
  <c r="P512" i="10"/>
  <c r="I516" i="10"/>
  <c r="Y518" i="10"/>
  <c r="Y522" i="10"/>
  <c r="E471" i="22"/>
  <c r="M497" i="12"/>
  <c r="J522" i="12"/>
  <c r="R524" i="12"/>
  <c r="S519" i="12"/>
  <c r="AR520" i="12"/>
  <c r="K527" i="12"/>
  <c r="K523" i="12"/>
  <c r="E524" i="12"/>
  <c r="AT525" i="12"/>
  <c r="E525" i="12"/>
  <c r="AV527" i="10"/>
  <c r="H477" i="11"/>
  <c r="AB476" i="11"/>
  <c r="Y528" i="10"/>
  <c r="J54" i="27"/>
  <c r="R477" i="12"/>
  <c r="J23" i="27"/>
  <c r="T476" i="12"/>
  <c r="I477" i="12"/>
  <c r="AY530" i="12"/>
  <c r="F476" i="12"/>
  <c r="AP478" i="10"/>
  <c r="U477" i="11"/>
  <c r="AB478" i="12"/>
  <c r="AZ531" i="12"/>
  <c r="G477" i="12"/>
  <c r="G478" i="12"/>
  <c r="E478" i="11"/>
  <c r="U477" i="12"/>
  <c r="AS478" i="12"/>
  <c r="Q476" i="11"/>
  <c r="AQ477" i="12"/>
  <c r="AY477" i="12"/>
  <c r="AX478" i="12"/>
  <c r="I478" i="11"/>
  <c r="Q478" i="11"/>
  <c r="D478" i="22"/>
  <c r="AR478" i="10"/>
  <c r="G478" i="11"/>
  <c r="N478" i="22"/>
  <c r="L478" i="10"/>
  <c r="N523" i="22"/>
  <c r="AP478" i="22"/>
  <c r="M529" i="11"/>
  <c r="AP472" i="22"/>
  <c r="X468" i="11"/>
  <c r="M522" i="11"/>
  <c r="J531" i="11"/>
  <c r="E525" i="11"/>
  <c r="AS469" i="22"/>
  <c r="J525" i="22"/>
  <c r="F517" i="11"/>
  <c r="AS523" i="11"/>
  <c r="L524" i="11"/>
  <c r="AB524" i="11"/>
  <c r="P526" i="11"/>
  <c r="AU524" i="12"/>
  <c r="G525" i="12"/>
  <c r="G522" i="10"/>
  <c r="AV526" i="12"/>
  <c r="AA472" i="10"/>
  <c r="D494" i="10"/>
  <c r="Z515" i="10"/>
  <c r="AR530" i="12"/>
  <c r="M527" i="10"/>
  <c r="AX531" i="12"/>
  <c r="X478" i="12"/>
  <c r="J38" i="27"/>
  <c r="T478" i="12"/>
  <c r="AV477" i="22"/>
  <c r="D478" i="12"/>
  <c r="W477" i="22"/>
  <c r="E477" i="11"/>
  <c r="AR477" i="11"/>
  <c r="H478" i="11"/>
  <c r="O477" i="22"/>
  <c r="AR477" i="22"/>
  <c r="X478" i="11"/>
  <c r="AY478" i="22"/>
  <c r="AZ478" i="11"/>
  <c r="H477" i="12"/>
  <c r="M477" i="10"/>
  <c r="O476" i="10"/>
  <c r="P476" i="10"/>
  <c r="V475" i="10"/>
  <c r="H475" i="10"/>
  <c r="X477" i="10"/>
  <c r="Z476" i="10"/>
  <c r="E478" i="10"/>
  <c r="Z477" i="10"/>
  <c r="U478" i="10"/>
  <c r="H477" i="10"/>
  <c r="N527" i="11"/>
  <c r="J515" i="11"/>
  <c r="E529" i="11"/>
  <c r="N531" i="11"/>
  <c r="V531" i="11"/>
  <c r="AU531" i="11"/>
  <c r="M528" i="12"/>
  <c r="J56" i="27"/>
  <c r="J46" i="27"/>
  <c r="J14" i="27"/>
  <c r="J19" i="27"/>
  <c r="J28" i="27"/>
  <c r="E9" i="5"/>
  <c r="E7" i="5"/>
  <c r="D60" i="14"/>
  <c r="D40" i="14"/>
  <c r="E8" i="5"/>
  <c r="J60" i="27"/>
  <c r="L477" i="22"/>
  <c r="AT532" i="12"/>
  <c r="O528" i="12"/>
  <c r="W528" i="12"/>
  <c r="J35" i="27"/>
  <c r="J27" i="27"/>
  <c r="X478" i="10"/>
  <c r="U479" i="10"/>
  <c r="H522" i="10"/>
  <c r="AP525" i="10"/>
  <c r="S523" i="10"/>
  <c r="AT528" i="10"/>
  <c r="E479" i="10"/>
  <c r="R479" i="10"/>
  <c r="V479" i="10"/>
  <c r="AX479" i="10"/>
  <c r="AX480" i="10"/>
  <c r="AT480" i="10"/>
  <c r="AR480" i="10"/>
  <c r="AL479" i="10"/>
  <c r="AQ479" i="10"/>
  <c r="AY479" i="10"/>
  <c r="D480" i="22"/>
  <c r="E479" i="11"/>
  <c r="G479" i="11"/>
  <c r="AW480" i="10"/>
  <c r="K479" i="10"/>
  <c r="M479" i="10"/>
  <c r="Q479" i="10"/>
  <c r="S479" i="10"/>
  <c r="D480" i="11"/>
  <c r="AY481" i="12"/>
  <c r="AU481" i="12"/>
  <c r="AQ481" i="12"/>
  <c r="W481" i="12"/>
  <c r="U481" i="12"/>
  <c r="S481" i="12"/>
  <c r="M481" i="12"/>
  <c r="I481" i="12"/>
  <c r="G481" i="12"/>
  <c r="E481" i="12"/>
  <c r="S480" i="10"/>
  <c r="Q480" i="10"/>
  <c r="L481" i="10"/>
  <c r="I481" i="10"/>
  <c r="H481" i="10"/>
  <c r="G35" i="5"/>
  <c r="AP481" i="11"/>
  <c r="AX481" i="11"/>
  <c r="AW481" i="11"/>
  <c r="AU481" i="11"/>
  <c r="AS481" i="11"/>
  <c r="Z480" i="11"/>
  <c r="V480" i="11"/>
  <c r="J480" i="11"/>
  <c r="AX481" i="12"/>
  <c r="AT481" i="12"/>
  <c r="X480" i="12"/>
  <c r="H480" i="12"/>
  <c r="AV479" i="10"/>
  <c r="AS480" i="10"/>
  <c r="AW481" i="10"/>
  <c r="AS481" i="10"/>
  <c r="K481" i="10"/>
  <c r="J481" i="10"/>
  <c r="V481" i="10"/>
  <c r="AW479" i="22"/>
  <c r="Y480" i="22"/>
  <c r="I480" i="22"/>
  <c r="D481" i="22"/>
  <c r="Z481" i="22"/>
  <c r="V481" i="22"/>
  <c r="Z480" i="22"/>
  <c r="V480" i="22"/>
  <c r="N480" i="22"/>
  <c r="J480" i="22"/>
  <c r="F480" i="22"/>
  <c r="Y481" i="22"/>
  <c r="Q481" i="22"/>
  <c r="O481" i="22"/>
  <c r="T480" i="11"/>
  <c r="M480" i="11"/>
  <c r="L480" i="11"/>
  <c r="K480" i="11"/>
  <c r="D482" i="11"/>
  <c r="AS480" i="12"/>
  <c r="AU481" i="10"/>
  <c r="AU482" i="10"/>
  <c r="AQ482" i="10"/>
  <c r="AZ482" i="10"/>
  <c r="U480" i="10"/>
  <c r="T482" i="10"/>
  <c r="Q482" i="10"/>
  <c r="K482" i="10"/>
  <c r="O479" i="22"/>
  <c r="K479" i="22"/>
  <c r="E481" i="22"/>
  <c r="E480" i="22"/>
  <c r="L481" i="22"/>
  <c r="I482" i="22"/>
  <c r="D481" i="11"/>
  <c r="X480" i="11"/>
  <c r="H480" i="11"/>
  <c r="AP480" i="12"/>
  <c r="AW480" i="12"/>
  <c r="Z480" i="12"/>
  <c r="W480" i="12"/>
  <c r="U480" i="12"/>
  <c r="S480" i="12"/>
  <c r="Q480" i="12"/>
  <c r="O480" i="12"/>
  <c r="M480" i="12"/>
  <c r="K480" i="12"/>
  <c r="J34" i="27"/>
  <c r="J37" i="27"/>
  <c r="J31" i="27"/>
  <c r="AZ478" i="22"/>
  <c r="R478" i="22"/>
  <c r="Y479" i="22"/>
  <c r="Q482" i="22"/>
  <c r="W482" i="22"/>
  <c r="Y482" i="22"/>
  <c r="AX480" i="22"/>
  <c r="AQ479" i="12"/>
  <c r="AT479" i="12"/>
  <c r="AX479" i="12"/>
  <c r="I480" i="12"/>
  <c r="Y480" i="10"/>
  <c r="AA480" i="10"/>
  <c r="M9" i="5"/>
  <c r="M6" i="5"/>
  <c r="Z523" i="11"/>
  <c r="H482" i="11"/>
  <c r="J482" i="11"/>
  <c r="P482" i="11"/>
  <c r="R482" i="11"/>
  <c r="F479" i="11"/>
  <c r="J479" i="11"/>
  <c r="E482" i="11"/>
  <c r="M482" i="11"/>
  <c r="Q482" i="11"/>
  <c r="U482" i="11"/>
  <c r="Y482" i="11"/>
  <c r="E524" i="10"/>
  <c r="Q524" i="10"/>
  <c r="Q526" i="10"/>
  <c r="AL473" i="10"/>
  <c r="AL466" i="10"/>
  <c r="AQ470" i="12"/>
  <c r="AY479" i="22"/>
  <c r="E472" i="22"/>
  <c r="J478" i="22"/>
  <c r="V479" i="22"/>
  <c r="O482" i="22"/>
  <c r="O475" i="22"/>
  <c r="AA529" i="22"/>
  <c r="D482" i="22"/>
  <c r="AQ482" i="22"/>
  <c r="I479" i="22"/>
  <c r="AX469" i="12"/>
  <c r="AU471" i="12"/>
  <c r="AV473" i="12"/>
  <c r="AY469" i="12"/>
  <c r="AS470" i="12"/>
  <c r="D479" i="12"/>
  <c r="I479" i="12"/>
  <c r="K479" i="12"/>
  <c r="M479" i="12"/>
  <c r="O479" i="12"/>
  <c r="Q479" i="12"/>
  <c r="J482" i="12"/>
  <c r="N482" i="12"/>
  <c r="V482" i="12"/>
  <c r="Z482" i="12"/>
  <c r="H479" i="12"/>
  <c r="N479" i="12"/>
  <c r="Z481" i="12"/>
  <c r="G482" i="12"/>
  <c r="O482" i="12"/>
  <c r="D523" i="22"/>
  <c r="AB525" i="22"/>
  <c r="AV525" i="22"/>
  <c r="AX528" i="22"/>
  <c r="AS523" i="22"/>
  <c r="V526" i="22"/>
  <c r="N530" i="22"/>
  <c r="AT466" i="22"/>
  <c r="T520" i="22"/>
  <c r="H468" i="22"/>
  <c r="AX472" i="22"/>
  <c r="K474" i="22"/>
  <c r="W474" i="22"/>
  <c r="AA525" i="22"/>
  <c r="AT480" i="22"/>
  <c r="S477" i="22"/>
  <c r="AS478" i="22"/>
  <c r="AU481" i="22"/>
  <c r="AQ481" i="22"/>
  <c r="E482" i="22"/>
  <c r="E533" i="22"/>
  <c r="M533" i="22"/>
  <c r="U533" i="22"/>
  <c r="AS532" i="11"/>
  <c r="AZ477" i="11"/>
  <c r="AR532" i="11"/>
  <c r="AZ532" i="11"/>
  <c r="AQ479" i="11"/>
  <c r="AT479" i="11"/>
  <c r="AV479" i="11"/>
  <c r="AX479" i="11"/>
  <c r="N533" i="11"/>
  <c r="Q533" i="11"/>
  <c r="O533" i="11"/>
  <c r="G533" i="11"/>
  <c r="AZ533" i="11"/>
  <c r="AV533" i="11"/>
  <c r="AR533" i="11"/>
  <c r="AT534" i="11"/>
  <c r="I6" i="5"/>
  <c r="R479" i="12"/>
  <c r="Z479" i="12"/>
  <c r="AB479" i="12"/>
  <c r="AP479" i="12"/>
  <c r="AV479" i="12"/>
  <c r="AX533" i="12"/>
  <c r="AT533" i="12"/>
  <c r="S479" i="12"/>
  <c r="U479" i="12"/>
  <c r="W479" i="12"/>
  <c r="Y479" i="12"/>
  <c r="AA479" i="12"/>
  <c r="AS479" i="12"/>
  <c r="AW479" i="12"/>
  <c r="AQ533" i="12"/>
  <c r="AW534" i="12"/>
  <c r="AU534" i="12"/>
  <c r="AB533" i="12"/>
  <c r="V533" i="12"/>
  <c r="T533" i="12"/>
  <c r="R533" i="12"/>
  <c r="N533" i="12"/>
  <c r="L533" i="12"/>
  <c r="J533" i="12"/>
  <c r="F533" i="12"/>
  <c r="I8" i="5"/>
  <c r="I7" i="5"/>
  <c r="I9" i="5"/>
  <c r="AP469" i="10"/>
  <c r="Y471" i="10"/>
  <c r="AC475" i="10"/>
  <c r="N518" i="10"/>
  <c r="X475" i="10"/>
  <c r="AT524" i="10"/>
  <c r="K526" i="10"/>
  <c r="AB479" i="10"/>
  <c r="J44" i="27"/>
  <c r="J41" i="27"/>
  <c r="J15" i="27"/>
  <c r="AU469" i="10"/>
  <c r="AQ468" i="10"/>
  <c r="AW475" i="10"/>
  <c r="J475" i="22"/>
  <c r="E477" i="22"/>
  <c r="AZ481" i="22"/>
  <c r="AZ482" i="22"/>
  <c r="J9" i="27"/>
  <c r="H467" i="22"/>
  <c r="K482" i="22"/>
  <c r="AR481" i="22"/>
  <c r="AR480" i="22"/>
  <c r="AT479" i="22"/>
  <c r="V476" i="22"/>
  <c r="AT467" i="22"/>
  <c r="S467" i="22"/>
  <c r="P470" i="22"/>
  <c r="AP475" i="22"/>
  <c r="AW476" i="22"/>
  <c r="Q478" i="22"/>
  <c r="K469" i="22"/>
  <c r="K470" i="22"/>
  <c r="W470" i="22"/>
  <c r="AA470" i="22"/>
  <c r="M481" i="22"/>
  <c r="X482" i="22"/>
  <c r="AQ477" i="22"/>
  <c r="J21" i="27"/>
  <c r="J17" i="27"/>
  <c r="D479" i="22"/>
  <c r="Z479" i="22"/>
  <c r="T468" i="22"/>
  <c r="M472" i="22"/>
  <c r="D476" i="22"/>
  <c r="J476" i="22"/>
  <c r="T476" i="22"/>
  <c r="I478" i="22"/>
  <c r="L471" i="22"/>
  <c r="Z471" i="22"/>
  <c r="I473" i="22"/>
  <c r="K475" i="22"/>
  <c r="J6" i="27"/>
  <c r="V478" i="22"/>
  <c r="AB478" i="22"/>
  <c r="AV480" i="22"/>
  <c r="N482" i="22"/>
  <c r="AV530" i="22"/>
  <c r="AZ530" i="22"/>
  <c r="AB529" i="22"/>
  <c r="F530" i="22"/>
  <c r="AX532" i="22"/>
  <c r="AB523" i="22"/>
  <c r="Y526" i="22"/>
  <c r="AY527" i="22"/>
  <c r="Q519" i="22"/>
  <c r="N521" i="22"/>
  <c r="G530" i="22"/>
  <c r="P523" i="22"/>
  <c r="M524" i="22"/>
  <c r="M528" i="22"/>
  <c r="AT529" i="22"/>
  <c r="F521" i="22"/>
  <c r="J523" i="22"/>
  <c r="AU530" i="22"/>
  <c r="M467" i="11"/>
  <c r="AS476" i="11"/>
  <c r="AW477" i="11"/>
  <c r="AW476" i="11"/>
  <c r="N482" i="11"/>
  <c r="W480" i="11"/>
  <c r="AA480" i="11"/>
  <c r="AZ479" i="11"/>
  <c r="AR479" i="11"/>
  <c r="L482" i="11"/>
  <c r="S480" i="11"/>
  <c r="AU476" i="11"/>
  <c r="D477" i="11"/>
  <c r="Q480" i="11"/>
  <c r="I477" i="11"/>
  <c r="R476" i="11"/>
  <c r="Z477" i="11"/>
  <c r="AU482" i="11"/>
  <c r="AS478" i="11"/>
  <c r="AS477" i="11"/>
  <c r="AT478" i="11"/>
  <c r="AT482" i="11"/>
  <c r="AV470" i="11"/>
  <c r="H475" i="11"/>
  <c r="Y477" i="11"/>
  <c r="O478" i="11"/>
  <c r="AX480" i="11"/>
  <c r="H481" i="11"/>
  <c r="AA482" i="11"/>
  <c r="AQ482" i="11"/>
  <c r="AR482" i="11"/>
  <c r="G476" i="11"/>
  <c r="T477" i="11"/>
  <c r="AT480" i="11"/>
  <c r="AY529" i="11"/>
  <c r="AT522" i="11"/>
  <c r="AX534" i="11"/>
  <c r="F532" i="11"/>
  <c r="W534" i="11"/>
  <c r="S534" i="11"/>
  <c r="O534" i="11"/>
  <c r="G534" i="11"/>
  <c r="AB534" i="11"/>
  <c r="V472" i="12"/>
  <c r="N473" i="12"/>
  <c r="J474" i="12"/>
  <c r="D470" i="12"/>
  <c r="S467" i="12"/>
  <c r="AP477" i="12"/>
  <c r="L478" i="12"/>
  <c r="P478" i="12"/>
  <c r="H468" i="12"/>
  <c r="AY468" i="12"/>
  <c r="R470" i="12"/>
  <c r="AS469" i="12"/>
  <c r="P481" i="12"/>
  <c r="G469" i="12"/>
  <c r="T480" i="12"/>
  <c r="AY480" i="12"/>
  <c r="AP481" i="12"/>
  <c r="AX480" i="12"/>
  <c r="AB482" i="12"/>
  <c r="F479" i="12"/>
  <c r="J478" i="12"/>
  <c r="T481" i="12"/>
  <c r="W482" i="12"/>
  <c r="AY482" i="12"/>
  <c r="O476" i="12"/>
  <c r="AA476" i="12"/>
  <c r="U478" i="12"/>
  <c r="AT478" i="12"/>
  <c r="L481" i="12"/>
  <c r="AS481" i="12"/>
  <c r="V527" i="12"/>
  <c r="AX528" i="12"/>
  <c r="AV528" i="12"/>
  <c r="P519" i="12"/>
  <c r="U532" i="12"/>
  <c r="AT522" i="12"/>
  <c r="I528" i="12"/>
  <c r="O524" i="12"/>
  <c r="W524" i="12"/>
  <c r="U526" i="12"/>
  <c r="G532" i="12"/>
  <c r="J532" i="12"/>
  <c r="AA528" i="12"/>
  <c r="AU532" i="12"/>
  <c r="W534" i="12"/>
  <c r="AA534" i="12"/>
  <c r="M532" i="12"/>
  <c r="D534" i="12"/>
  <c r="N534" i="12"/>
  <c r="N530" i="12"/>
  <c r="P533" i="12"/>
  <c r="AT521" i="12"/>
  <c r="AX525" i="12"/>
  <c r="M524" i="12"/>
  <c r="X527" i="12"/>
  <c r="E532" i="12"/>
  <c r="E529" i="12"/>
  <c r="I529" i="12"/>
  <c r="M529" i="12"/>
  <c r="I520" i="12"/>
  <c r="AY522" i="12"/>
  <c r="F532" i="12"/>
  <c r="O532" i="12"/>
  <c r="T528" i="12"/>
  <c r="AP527" i="10"/>
  <c r="U527" i="10"/>
  <c r="Y527" i="10"/>
  <c r="AR531" i="10"/>
  <c r="V529" i="10"/>
  <c r="AP529" i="10"/>
  <c r="U530" i="10"/>
  <c r="AB531" i="10"/>
  <c r="Z529" i="10"/>
  <c r="AP530" i="10"/>
  <c r="W525" i="10"/>
  <c r="L530" i="10"/>
  <c r="Q527" i="10"/>
  <c r="AZ526" i="10"/>
  <c r="Y529" i="10"/>
  <c r="K529" i="10"/>
  <c r="E523" i="10"/>
  <c r="G523" i="10"/>
  <c r="AL516" i="10"/>
  <c r="F482" i="10"/>
  <c r="AW482" i="10"/>
  <c r="R482" i="10"/>
  <c r="V482" i="10"/>
  <c r="AQ471" i="10"/>
  <c r="G473" i="10"/>
  <c r="AY472" i="10"/>
  <c r="N481" i="10"/>
  <c r="N482" i="10"/>
  <c r="AS467" i="10"/>
  <c r="K475" i="10"/>
  <c r="AS482" i="10"/>
  <c r="J482" i="10"/>
  <c r="F468" i="10"/>
  <c r="Q467" i="10"/>
  <c r="E474" i="10"/>
  <c r="T475" i="10"/>
  <c r="T474" i="10"/>
  <c r="AT479" i="10"/>
  <c r="N468" i="10"/>
  <c r="K473" i="10"/>
  <c r="AC482" i="10"/>
  <c r="R475" i="10"/>
  <c r="P475" i="10"/>
  <c r="AX477" i="10"/>
  <c r="AT477" i="10"/>
  <c r="P478" i="10"/>
  <c r="P481" i="10"/>
  <c r="L482" i="10"/>
  <c r="G469" i="10"/>
  <c r="Q468" i="10"/>
  <c r="AQ469" i="10"/>
  <c r="AP481" i="10"/>
  <c r="I479" i="10"/>
  <c r="Z481" i="10"/>
  <c r="I482" i="10"/>
  <c r="AR470" i="10"/>
  <c r="AU471" i="10"/>
  <c r="AT476" i="10"/>
  <c r="I477" i="10"/>
  <c r="J478" i="10"/>
  <c r="E480" i="10"/>
  <c r="AL481" i="10"/>
  <c r="AZ480" i="10"/>
  <c r="AU468" i="22"/>
  <c r="Z525" i="22"/>
  <c r="K527" i="22"/>
  <c r="V531" i="22"/>
  <c r="V527" i="22"/>
  <c r="AZ476" i="22"/>
  <c r="F518" i="10"/>
  <c r="Y523" i="10"/>
  <c r="J524" i="10"/>
  <c r="AL529" i="10"/>
  <c r="R533" i="22"/>
  <c r="Y533" i="22"/>
  <c r="S534" i="12"/>
  <c r="P480" i="11"/>
  <c r="U523" i="10"/>
  <c r="Q533" i="12"/>
  <c r="Y533" i="12"/>
  <c r="AQ533" i="11"/>
  <c r="W528" i="22"/>
  <c r="D468" i="22"/>
  <c r="M479" i="22"/>
  <c r="AY479" i="12"/>
  <c r="M478" i="10"/>
  <c r="Q477" i="10"/>
  <c r="AP524" i="10"/>
  <c r="V530" i="12"/>
  <c r="AU524" i="10"/>
  <c r="E471" i="11"/>
  <c r="H469" i="22"/>
  <c r="AQ472" i="22"/>
  <c r="M474" i="22"/>
  <c r="O526" i="11"/>
  <c r="K524" i="12"/>
  <c r="W527" i="12"/>
  <c r="AQ528" i="12"/>
  <c r="Y463" i="10"/>
  <c r="AC463" i="10"/>
  <c r="AA465" i="10"/>
  <c r="AR467" i="10"/>
  <c r="F470" i="10"/>
  <c r="J470" i="10"/>
  <c r="Q470" i="10"/>
  <c r="M467" i="22"/>
  <c r="AA475" i="22"/>
  <c r="E467" i="11"/>
  <c r="L513" i="10"/>
  <c r="T517" i="10"/>
  <c r="X513" i="10"/>
  <c r="AT525" i="10"/>
  <c r="E526" i="10"/>
  <c r="M526" i="10"/>
  <c r="M530" i="10"/>
  <c r="AQ478" i="10"/>
  <c r="Z477" i="12"/>
  <c r="X477" i="11"/>
  <c r="AA478" i="11"/>
  <c r="Y530" i="10"/>
  <c r="J57" i="27"/>
  <c r="J58" i="27"/>
  <c r="T479" i="11"/>
  <c r="T478" i="11"/>
  <c r="J13" i="27"/>
  <c r="U526" i="10"/>
  <c r="AV526" i="10"/>
  <c r="E533" i="12"/>
  <c r="U533" i="12"/>
  <c r="R527" i="22"/>
  <c r="Q479" i="22"/>
  <c r="G527" i="10"/>
  <c r="AX525" i="10"/>
  <c r="V477" i="10"/>
  <c r="J477" i="22"/>
  <c r="M523" i="10"/>
  <c r="J526" i="22"/>
  <c r="M521" i="10"/>
  <c r="N476" i="11"/>
  <c r="K477" i="12"/>
  <c r="AP526" i="10"/>
  <c r="U521" i="10"/>
  <c r="F469" i="22"/>
  <c r="Z472" i="22"/>
  <c r="X526" i="11"/>
  <c r="D531" i="11"/>
  <c r="R525" i="12"/>
  <c r="AV525" i="12"/>
  <c r="AU522" i="12"/>
  <c r="AU526" i="12"/>
  <c r="Q524" i="12"/>
  <c r="Q528" i="12"/>
  <c r="N529" i="12"/>
  <c r="Z529" i="12"/>
  <c r="Z525" i="12"/>
  <c r="G466" i="10"/>
  <c r="G465" i="10"/>
  <c r="M467" i="10"/>
  <c r="AT467" i="10"/>
  <c r="AW467" i="10"/>
  <c r="D467" i="10"/>
  <c r="D468" i="10"/>
  <c r="AX470" i="10"/>
  <c r="O471" i="10"/>
  <c r="O470" i="10"/>
  <c r="AA471" i="10"/>
  <c r="V521" i="22"/>
  <c r="W469" i="22"/>
  <c r="W468" i="22"/>
  <c r="S469" i="22"/>
  <c r="G470" i="22"/>
  <c r="O470" i="22"/>
  <c r="E529" i="22"/>
  <c r="G522" i="11"/>
  <c r="AA524" i="11"/>
  <c r="AB467" i="22"/>
  <c r="Y470" i="22"/>
  <c r="P525" i="22"/>
  <c r="AB522" i="22"/>
  <c r="U476" i="12"/>
  <c r="Z519" i="11"/>
  <c r="E527" i="11"/>
  <c r="AY526" i="12"/>
  <c r="M527" i="12"/>
  <c r="N529" i="11"/>
  <c r="AQ526" i="11"/>
  <c r="AZ529" i="12"/>
  <c r="S531" i="12"/>
  <c r="AP527" i="12"/>
  <c r="G476" i="10"/>
  <c r="AA475" i="10"/>
  <c r="AW523" i="12"/>
  <c r="AP524" i="12"/>
  <c r="I472" i="10"/>
  <c r="S522" i="12"/>
  <c r="N523" i="12"/>
  <c r="N527" i="12"/>
  <c r="AZ530" i="12"/>
  <c r="G527" i="12"/>
  <c r="AS527" i="12"/>
  <c r="V467" i="10"/>
  <c r="Z475" i="10"/>
  <c r="AB503" i="10"/>
  <c r="AL510" i="10"/>
  <c r="H502" i="10"/>
  <c r="AX478" i="11"/>
  <c r="AX477" i="11"/>
  <c r="AC478" i="10"/>
  <c r="AT477" i="12"/>
  <c r="E477" i="10"/>
  <c r="AX477" i="12"/>
  <c r="U478" i="22"/>
  <c r="AU477" i="22"/>
  <c r="AU478" i="22"/>
  <c r="AW478" i="10"/>
  <c r="AR478" i="12"/>
  <c r="AV482" i="12"/>
  <c r="AB534" i="12"/>
  <c r="X534" i="12"/>
  <c r="T534" i="12"/>
  <c r="L534" i="12"/>
  <c r="H534" i="12"/>
  <c r="Z482" i="11"/>
  <c r="Z481" i="11"/>
  <c r="V481" i="11"/>
  <c r="L478" i="11"/>
  <c r="J61" i="27"/>
  <c r="F478" i="12"/>
  <c r="G480" i="12"/>
  <c r="R481" i="10"/>
  <c r="N479" i="11"/>
  <c r="J66" i="27"/>
  <c r="U481" i="10"/>
  <c r="AT482" i="12"/>
  <c r="AX482" i="12"/>
  <c r="AS482" i="11"/>
  <c r="AW482" i="11"/>
  <c r="W481" i="11"/>
  <c r="S481" i="11"/>
  <c r="O481" i="11"/>
  <c r="K481" i="11"/>
  <c r="J73" i="27"/>
  <c r="AF506" i="11"/>
  <c r="AD513" i="11"/>
  <c r="AQ515" i="10"/>
  <c r="AK509" i="12"/>
  <c r="AG507" i="12"/>
  <c r="J79" i="27"/>
  <c r="AA6" i="7"/>
  <c r="AG9" i="7"/>
  <c r="J80" i="27"/>
  <c r="AV472" i="12"/>
  <c r="AD477" i="12"/>
  <c r="AC478" i="12"/>
  <c r="AZ478" i="12"/>
  <c r="AF479" i="12"/>
  <c r="AF480" i="12"/>
  <c r="AD480" i="12"/>
  <c r="AE481" i="12"/>
  <c r="AC481" i="12"/>
  <c r="H482" i="12"/>
  <c r="L482" i="12"/>
  <c r="AD482" i="12"/>
  <c r="AF482" i="12"/>
  <c r="AQ482" i="12"/>
  <c r="O466" i="12"/>
  <c r="AR473" i="12"/>
  <c r="R474" i="12"/>
  <c r="AC477" i="12"/>
  <c r="AE477" i="12"/>
  <c r="H478" i="12"/>
  <c r="AD478" i="12"/>
  <c r="AF478" i="12"/>
  <c r="AC479" i="12"/>
  <c r="AE479" i="12"/>
  <c r="AE480" i="12"/>
  <c r="AC480" i="12"/>
  <c r="AF481" i="12"/>
  <c r="AD481" i="12"/>
  <c r="K482" i="12"/>
  <c r="AC482" i="12"/>
  <c r="AE482" i="12"/>
  <c r="AC467" i="12"/>
  <c r="AD468" i="12"/>
  <c r="AD467" i="12"/>
  <c r="AC469" i="12"/>
  <c r="AD470" i="12"/>
  <c r="AD471" i="12"/>
  <c r="AC473" i="12"/>
  <c r="AC474" i="12"/>
  <c r="AC475" i="12"/>
  <c r="AD476" i="12"/>
  <c r="AF476" i="12"/>
  <c r="AD469" i="12"/>
  <c r="AC470" i="12"/>
  <c r="AD474" i="12"/>
  <c r="AD475" i="12"/>
  <c r="AC476" i="12"/>
  <c r="AE476" i="12"/>
  <c r="J77" i="27"/>
  <c r="J83" i="27"/>
  <c r="AG503" i="22"/>
  <c r="AL484" i="10"/>
  <c r="D502" i="10"/>
  <c r="L77" i="27"/>
  <c r="AZ527" i="22"/>
  <c r="AX530" i="12"/>
  <c r="AX526" i="12"/>
  <c r="M527" i="11"/>
  <c r="AQ526" i="12"/>
  <c r="D472" i="22"/>
  <c r="Q472" i="22"/>
  <c r="AW529" i="22"/>
  <c r="K530" i="22"/>
  <c r="AR526" i="22"/>
  <c r="AR530" i="22"/>
  <c r="AA527" i="22"/>
  <c r="H530" i="11"/>
  <c r="H526" i="11"/>
  <c r="D472" i="10"/>
  <c r="D471" i="10"/>
  <c r="L472" i="10"/>
  <c r="H473" i="10"/>
  <c r="AS474" i="10"/>
  <c r="AS473" i="10"/>
  <c r="W475" i="10"/>
  <c r="L469" i="22"/>
  <c r="Z527" i="12"/>
  <c r="AY532" i="22"/>
  <c r="E526" i="12"/>
  <c r="K472" i="22"/>
  <c r="M530" i="22"/>
  <c r="S473" i="22"/>
  <c r="W473" i="22"/>
  <c r="D468" i="11"/>
  <c r="D469" i="11"/>
  <c r="R515" i="11"/>
  <c r="Z525" i="11"/>
  <c r="AV521" i="11"/>
  <c r="M469" i="12"/>
  <c r="M468" i="12"/>
  <c r="AQ469" i="12"/>
  <c r="AQ468" i="12"/>
  <c r="J528" i="11"/>
  <c r="Y524" i="12"/>
  <c r="AQ529" i="12"/>
  <c r="P530" i="12"/>
  <c r="I527" i="12"/>
  <c r="I531" i="12"/>
  <c r="V528" i="12"/>
  <c r="Z532" i="12"/>
  <c r="AR468" i="22"/>
  <c r="AW528" i="22"/>
  <c r="K532" i="22"/>
  <c r="S524" i="12"/>
  <c r="Q533" i="22"/>
  <c r="Q477" i="12"/>
  <c r="Q478" i="12"/>
  <c r="Y478" i="12"/>
  <c r="Y477" i="12"/>
  <c r="W478" i="11"/>
  <c r="V481" i="12"/>
  <c r="V480" i="12"/>
  <c r="L469" i="12"/>
  <c r="U520" i="12"/>
  <c r="U524" i="12"/>
  <c r="I525" i="12"/>
  <c r="X524" i="12"/>
  <c r="AD530" i="12"/>
  <c r="AQ527" i="12"/>
  <c r="AZ532" i="12"/>
  <c r="AZ528" i="12"/>
  <c r="S6" i="7"/>
  <c r="S8" i="7"/>
  <c r="V9" i="7"/>
  <c r="X471" i="10"/>
  <c r="M475" i="10"/>
  <c r="M474" i="10"/>
  <c r="Y474" i="10"/>
  <c r="Y475" i="10"/>
  <c r="AU475" i="10"/>
  <c r="AA477" i="12"/>
  <c r="AA478" i="12"/>
  <c r="Y477" i="22"/>
  <c r="Y478" i="22"/>
  <c r="AT478" i="22"/>
  <c r="AL482" i="12"/>
  <c r="AH482" i="12"/>
  <c r="AJ481" i="12"/>
  <c r="AL480" i="12"/>
  <c r="AH480" i="12"/>
  <c r="AJ479" i="12"/>
  <c r="AL478" i="12"/>
  <c r="AH478" i="12"/>
  <c r="AJ477" i="12"/>
  <c r="AL476" i="12"/>
  <c r="AH476" i="12"/>
  <c r="AJ475" i="12"/>
  <c r="AL474" i="12"/>
  <c r="AH474" i="12"/>
  <c r="AJ473" i="12"/>
  <c r="AL472" i="12"/>
  <c r="AH472" i="12"/>
  <c r="AJ471" i="12"/>
  <c r="AL470" i="12"/>
  <c r="AH470" i="12"/>
  <c r="AJ469" i="12"/>
  <c r="AL468" i="12"/>
  <c r="AH468" i="12"/>
  <c r="AJ467" i="12"/>
  <c r="AW469" i="12"/>
  <c r="I519" i="22"/>
  <c r="AT472" i="22"/>
  <c r="N522" i="22"/>
  <c r="N526" i="22"/>
  <c r="AX468" i="11"/>
  <c r="AC470" i="11"/>
  <c r="N473" i="11"/>
  <c r="I527" i="11"/>
  <c r="U527" i="11"/>
  <c r="E472" i="12"/>
  <c r="E471" i="12"/>
  <c r="Y471" i="12"/>
  <c r="Y472" i="12"/>
  <c r="U472" i="12"/>
  <c r="H474" i="12"/>
  <c r="H475" i="12"/>
  <c r="X474" i="12"/>
  <c r="AQ475" i="12"/>
  <c r="AQ474" i="12"/>
  <c r="V475" i="12"/>
  <c r="V476" i="12"/>
  <c r="H516" i="10"/>
  <c r="M519" i="10"/>
  <c r="AZ525" i="10"/>
  <c r="AL512" i="10"/>
  <c r="AA468" i="22"/>
  <c r="AV473" i="22"/>
  <c r="P473" i="22"/>
  <c r="W521" i="22"/>
  <c r="W525" i="22"/>
  <c r="R525" i="22"/>
  <c r="AA526" i="22"/>
  <c r="AS467" i="11"/>
  <c r="H525" i="11"/>
  <c r="AA471" i="12"/>
  <c r="AP471" i="12"/>
  <c r="Z474" i="12"/>
  <c r="Z475" i="12"/>
  <c r="X476" i="12"/>
  <c r="X475" i="12"/>
  <c r="K508" i="12"/>
  <c r="R527" i="12"/>
  <c r="R524" i="10"/>
  <c r="I525" i="10"/>
  <c r="F531" i="10"/>
  <c r="AP468" i="11"/>
  <c r="AY530" i="11"/>
  <c r="AY526" i="11"/>
  <c r="Y469" i="12"/>
  <c r="Y470" i="12"/>
  <c r="T470" i="12"/>
  <c r="F472" i="12"/>
  <c r="M472" i="12"/>
  <c r="T472" i="12"/>
  <c r="AA522" i="12"/>
  <c r="L468" i="10"/>
  <c r="AF474" i="12"/>
  <c r="AF472" i="12"/>
  <c r="AF470" i="12"/>
  <c r="AF468" i="12"/>
  <c r="AX530" i="11"/>
  <c r="Y478" i="10"/>
  <c r="AD531" i="22"/>
  <c r="AR532" i="12"/>
  <c r="AU480" i="22"/>
  <c r="H481" i="12"/>
  <c r="N476" i="22"/>
  <c r="AZ520" i="22"/>
  <c r="AC470" i="22"/>
  <c r="R522" i="22"/>
  <c r="F523" i="22"/>
  <c r="F527" i="22"/>
  <c r="AC468" i="11"/>
  <c r="AU468" i="11"/>
  <c r="G472" i="11"/>
  <c r="O472" i="11"/>
  <c r="W472" i="11"/>
  <c r="R474" i="11"/>
  <c r="L523" i="11"/>
  <c r="E466" i="12"/>
  <c r="J468" i="12"/>
  <c r="K469" i="12"/>
  <c r="AZ469" i="12"/>
  <c r="J470" i="12"/>
  <c r="F471" i="12"/>
  <c r="N471" i="12"/>
  <c r="AS472" i="12"/>
  <c r="AW472" i="12"/>
  <c r="AT473" i="12"/>
  <c r="M474" i="12"/>
  <c r="W476" i="12"/>
  <c r="W475" i="12"/>
  <c r="Y468" i="10"/>
  <c r="E471" i="10"/>
  <c r="E470" i="10"/>
  <c r="Q525" i="10"/>
  <c r="I534" i="11"/>
  <c r="J530" i="22"/>
  <c r="M532" i="11"/>
  <c r="F532" i="22"/>
  <c r="J532" i="22"/>
  <c r="I533" i="22"/>
  <c r="I481" i="22"/>
  <c r="K522" i="12"/>
  <c r="AC527" i="12"/>
  <c r="AY469" i="10"/>
  <c r="AZ473" i="10"/>
  <c r="AS528" i="10"/>
  <c r="AL521" i="10"/>
  <c r="S476" i="22"/>
  <c r="AE476" i="22"/>
  <c r="AC529" i="12"/>
  <c r="AP529" i="12"/>
  <c r="AE529" i="11"/>
  <c r="F529" i="22"/>
  <c r="AC529" i="22"/>
  <c r="AP478" i="11"/>
  <c r="AY531" i="10"/>
  <c r="AF481" i="11"/>
  <c r="E481" i="11"/>
  <c r="AI508" i="12"/>
  <c r="AC467" i="22"/>
  <c r="AD528" i="22"/>
  <c r="T515" i="12"/>
  <c r="I522" i="12"/>
  <c r="AD525" i="12"/>
  <c r="AC528" i="12"/>
  <c r="AP467" i="10"/>
  <c r="H470" i="10"/>
  <c r="AY523" i="10"/>
  <c r="S525" i="10"/>
  <c r="AE474" i="12"/>
  <c r="AE472" i="12"/>
  <c r="AE470" i="12"/>
  <c r="AE468" i="12"/>
  <c r="AE466" i="12"/>
  <c r="AE474" i="11"/>
  <c r="AE472" i="11"/>
  <c r="AE470" i="11"/>
  <c r="AE468" i="11"/>
  <c r="AE474" i="22"/>
  <c r="AE472" i="22"/>
  <c r="AE470" i="22"/>
  <c r="AE468" i="22"/>
  <c r="AE466" i="22"/>
  <c r="J529" i="10"/>
  <c r="F529" i="12"/>
  <c r="T529" i="12"/>
  <c r="AE529" i="12"/>
  <c r="AZ477" i="12"/>
  <c r="S478" i="11"/>
  <c r="I531" i="10"/>
  <c r="W479" i="11"/>
  <c r="I532" i="12"/>
  <c r="AZ480" i="11"/>
  <c r="AY534" i="12"/>
  <c r="AD481" i="11"/>
  <c r="AV482" i="11"/>
  <c r="AE532" i="11"/>
  <c r="AF475" i="11"/>
  <c r="AF473" i="11"/>
  <c r="AF471" i="11"/>
  <c r="AF469" i="11"/>
  <c r="AF475" i="22"/>
  <c r="AF473" i="22"/>
  <c r="AF469" i="22"/>
  <c r="AF467" i="22"/>
  <c r="M529" i="10"/>
  <c r="AF476" i="11"/>
  <c r="AS476" i="22"/>
  <c r="AC530" i="22"/>
  <c r="AA478" i="22"/>
  <c r="AE478" i="22"/>
  <c r="O531" i="22"/>
  <c r="AE531" i="12"/>
  <c r="Z531" i="10"/>
  <c r="S479" i="11"/>
  <c r="AC479" i="11"/>
  <c r="AB480" i="12"/>
  <c r="I532" i="22"/>
  <c r="M532" i="22"/>
  <c r="AC533" i="12"/>
  <c r="AP480" i="11"/>
  <c r="AX533" i="22"/>
  <c r="AY481" i="10"/>
  <c r="N481" i="12"/>
  <c r="AE534" i="12"/>
  <c r="D482" i="10"/>
  <c r="AT482" i="22"/>
  <c r="AK482" i="12"/>
  <c r="AG482" i="12"/>
  <c r="AI481" i="12"/>
  <c r="AK480" i="12"/>
  <c r="AG480" i="12"/>
  <c r="AI479" i="12"/>
  <c r="AK478" i="12"/>
  <c r="AG478" i="12"/>
  <c r="AI477" i="12"/>
  <c r="AK476" i="12"/>
  <c r="AG476" i="12"/>
  <c r="AI475" i="12"/>
  <c r="AK474" i="12"/>
  <c r="AG474" i="12"/>
  <c r="AI473" i="12"/>
  <c r="AK472" i="12"/>
  <c r="AG472" i="12"/>
  <c r="AI471" i="12"/>
  <c r="AK470" i="12"/>
  <c r="AG470" i="12"/>
  <c r="AI469" i="12"/>
  <c r="AK468" i="12"/>
  <c r="AG468" i="12"/>
  <c r="AI467" i="12"/>
  <c r="AK466" i="12"/>
  <c r="AG466" i="12"/>
  <c r="AI465" i="12"/>
  <c r="AD528" i="12"/>
  <c r="AF526" i="12"/>
  <c r="AC526" i="12"/>
  <c r="H476" i="22"/>
  <c r="AD476" i="22"/>
  <c r="K529" i="11"/>
  <c r="AC477" i="11"/>
  <c r="AT530" i="12"/>
  <c r="AY478" i="11"/>
  <c r="AC478" i="22"/>
  <c r="AC531" i="22"/>
  <c r="AC531" i="12"/>
  <c r="AX479" i="22"/>
  <c r="Q532" i="12"/>
  <c r="AS532" i="12"/>
  <c r="AC532" i="22"/>
  <c r="AE533" i="12"/>
  <c r="AA533" i="12"/>
  <c r="M480" i="22"/>
  <c r="AC534" i="12"/>
  <c r="X481" i="11"/>
  <c r="U481" i="11"/>
  <c r="N481" i="11"/>
  <c r="AR481" i="11"/>
  <c r="Y482" i="10"/>
  <c r="AS482" i="12"/>
  <c r="AW482" i="12"/>
  <c r="O482" i="11"/>
  <c r="F482" i="22"/>
  <c r="AF482" i="22"/>
  <c r="AD476" i="11"/>
  <c r="AF477" i="11"/>
  <c r="AF478" i="11"/>
  <c r="AE531" i="22"/>
  <c r="AC479" i="22"/>
  <c r="AD480" i="22"/>
  <c r="AC481" i="22"/>
  <c r="AD482" i="11"/>
  <c r="AD482" i="22"/>
  <c r="AL436" i="11"/>
  <c r="AH430" i="11"/>
  <c r="AD478" i="11"/>
  <c r="AE479" i="22"/>
  <c r="AF532" i="11"/>
  <c r="AF532" i="22"/>
  <c r="AC533" i="22"/>
  <c r="AE481" i="22"/>
  <c r="AF482" i="11"/>
  <c r="AL482" i="11"/>
  <c r="AL481" i="11"/>
  <c r="AH482" i="11"/>
  <c r="AH481" i="11"/>
  <c r="AJ481" i="11"/>
  <c r="AJ480" i="11"/>
  <c r="AL480" i="11"/>
  <c r="AL479" i="11"/>
  <c r="AH480" i="11"/>
  <c r="AH479" i="11"/>
  <c r="AJ479" i="11"/>
  <c r="AJ478" i="11"/>
  <c r="AL478" i="11"/>
  <c r="AL477" i="11"/>
  <c r="AH478" i="11"/>
  <c r="AH477" i="11"/>
  <c r="AJ477" i="11"/>
  <c r="AJ476" i="11"/>
  <c r="AL476" i="11"/>
  <c r="AL475" i="11"/>
  <c r="AH476" i="11"/>
  <c r="AH475" i="11"/>
  <c r="AJ475" i="11"/>
  <c r="AJ474" i="11"/>
  <c r="AL474" i="11"/>
  <c r="AL473" i="11"/>
  <c r="AH474" i="11"/>
  <c r="AH473" i="11"/>
  <c r="AJ473" i="11"/>
  <c r="AJ472" i="11"/>
  <c r="AL472" i="11"/>
  <c r="AL471" i="11"/>
  <c r="AH472" i="11"/>
  <c r="AH471" i="11"/>
  <c r="AJ471" i="11"/>
  <c r="AJ470" i="11"/>
  <c r="AL470" i="11"/>
  <c r="AL469" i="11"/>
  <c r="AH470" i="11"/>
  <c r="AH469" i="11"/>
  <c r="AJ469" i="11"/>
  <c r="AJ468" i="11"/>
  <c r="AL468" i="11"/>
  <c r="AL467" i="11"/>
  <c r="AH468" i="11"/>
  <c r="AH467" i="11"/>
  <c r="AJ467" i="11"/>
  <c r="AJ466" i="11"/>
  <c r="AL466" i="11"/>
  <c r="AL465" i="11"/>
  <c r="AJ464" i="11"/>
  <c r="AL463" i="11"/>
  <c r="AH464" i="11"/>
  <c r="AH463" i="11"/>
  <c r="AH444" i="11"/>
  <c r="AH440" i="11"/>
  <c r="AH432" i="11"/>
  <c r="AI508" i="22"/>
  <c r="AI482" i="22"/>
  <c r="AI481" i="22"/>
  <c r="AK480" i="22"/>
  <c r="AG481" i="22"/>
  <c r="AG480" i="22"/>
  <c r="AI479" i="22"/>
  <c r="AK479" i="22"/>
  <c r="AK478" i="22"/>
  <c r="AG478" i="22"/>
  <c r="AI478" i="22"/>
  <c r="AI477" i="22"/>
  <c r="AK476" i="22"/>
  <c r="AG477" i="22"/>
  <c r="AG476" i="22"/>
  <c r="AI475" i="22"/>
  <c r="AK475" i="22"/>
  <c r="AK474" i="22"/>
  <c r="AG474" i="22"/>
  <c r="AI474" i="22"/>
  <c r="AI473" i="22"/>
  <c r="AK472" i="22"/>
  <c r="AG473" i="22"/>
  <c r="AG472" i="22"/>
  <c r="AI471" i="22"/>
  <c r="AK471" i="22"/>
  <c r="AK470" i="22"/>
  <c r="AG471" i="22"/>
  <c r="AG470" i="22"/>
  <c r="AI470" i="22"/>
  <c r="AI469" i="22"/>
  <c r="AK469" i="22"/>
  <c r="AK468" i="22"/>
  <c r="AG469" i="22"/>
  <c r="AG468" i="22"/>
  <c r="AI468" i="22"/>
  <c r="AI467" i="22"/>
  <c r="AK467" i="22"/>
  <c r="AK466" i="22"/>
  <c r="AG467" i="22"/>
  <c r="AG466" i="22"/>
  <c r="AI466" i="22"/>
  <c r="AG465" i="22"/>
  <c r="AI464" i="22"/>
  <c r="L27" i="32"/>
  <c r="I9" i="32"/>
  <c r="J19" i="32"/>
  <c r="L33" i="32"/>
  <c r="L36" i="32"/>
  <c r="J58" i="32"/>
  <c r="L28" i="32"/>
  <c r="D26" i="14"/>
  <c r="D24" i="14"/>
  <c r="D76" i="14"/>
  <c r="D33" i="14"/>
  <c r="D48" i="14"/>
  <c r="D82" i="14"/>
  <c r="F19" i="14"/>
  <c r="F83" i="14"/>
  <c r="D68" i="14"/>
  <c r="D80" i="14"/>
  <c r="D56" i="14"/>
  <c r="J12" i="27"/>
  <c r="AH12" i="7"/>
  <c r="F11" i="14"/>
  <c r="R454" i="10"/>
  <c r="W13" i="7"/>
  <c r="H448" i="10"/>
  <c r="AE10" i="7"/>
  <c r="AB453" i="10"/>
  <c r="AA15" i="7"/>
  <c r="V19" i="7"/>
  <c r="R17" i="7"/>
  <c r="AB437" i="10"/>
  <c r="AI19" i="7"/>
  <c r="AK506" i="11"/>
  <c r="AK510" i="11"/>
  <c r="AJ501" i="12"/>
  <c r="AJ505" i="12"/>
  <c r="AL497" i="12"/>
  <c r="AG501" i="12"/>
  <c r="D84" i="14"/>
  <c r="F4" i="14"/>
  <c r="J82" i="27"/>
  <c r="J78" i="27"/>
  <c r="J20" i="27"/>
  <c r="J85" i="27"/>
  <c r="H503" i="10"/>
  <c r="T494" i="10"/>
  <c r="AB506" i="10"/>
  <c r="T489" i="10"/>
  <c r="L502" i="10"/>
  <c r="D57" i="14"/>
  <c r="D81" i="14"/>
  <c r="AI506" i="22"/>
  <c r="AK500" i="22"/>
  <c r="AJ490" i="22"/>
  <c r="J88" i="27"/>
  <c r="F16" i="35"/>
  <c r="I16" i="35"/>
  <c r="E16" i="35"/>
  <c r="C4" i="35"/>
  <c r="D467" i="22"/>
  <c r="M469" i="22"/>
  <c r="AS470" i="22"/>
  <c r="G471" i="22"/>
  <c r="N472" i="22"/>
  <c r="U473" i="22"/>
  <c r="AD475" i="22"/>
  <c r="AV476" i="22"/>
  <c r="G478" i="22"/>
  <c r="M478" i="22"/>
  <c r="AC482" i="22"/>
  <c r="AL475" i="22"/>
  <c r="AJ472" i="22"/>
  <c r="AH472" i="22"/>
  <c r="AJ468" i="22"/>
  <c r="J466" i="22"/>
  <c r="AS468" i="22"/>
  <c r="W471" i="22"/>
  <c r="AC471" i="22"/>
  <c r="K473" i="22"/>
  <c r="O473" i="22"/>
  <c r="Y472" i="22"/>
  <c r="AW477" i="22"/>
  <c r="T478" i="22"/>
  <c r="Z478" i="22"/>
  <c r="W480" i="22"/>
  <c r="AA481" i="22"/>
  <c r="S472" i="22"/>
  <c r="AQ473" i="22"/>
  <c r="AT473" i="22"/>
  <c r="F475" i="22"/>
  <c r="AC474" i="22"/>
  <c r="AT474" i="22"/>
  <c r="D475" i="22"/>
  <c r="G475" i="22"/>
  <c r="E476" i="22"/>
  <c r="R477" i="22"/>
  <c r="AD477" i="22"/>
  <c r="AF476" i="22"/>
  <c r="AZ477" i="22"/>
  <c r="AC477" i="22"/>
  <c r="P479" i="22"/>
  <c r="U479" i="22"/>
  <c r="AF479" i="22"/>
  <c r="AQ480" i="22"/>
  <c r="AC480" i="22"/>
  <c r="O480" i="22"/>
  <c r="G480" i="22"/>
  <c r="AZ480" i="22"/>
  <c r="AD481" i="22"/>
  <c r="G482" i="22"/>
  <c r="AV481" i="22"/>
  <c r="L482" i="22"/>
  <c r="V482" i="22"/>
  <c r="AJ482" i="22"/>
  <c r="AH479" i="22"/>
  <c r="AL478" i="22"/>
  <c r="AJ478" i="22"/>
  <c r="AJ475" i="22"/>
  <c r="AH475" i="22"/>
  <c r="AL471" i="22"/>
  <c r="AL469" i="22"/>
  <c r="AH468" i="22"/>
  <c r="I469" i="22"/>
  <c r="W472" i="22"/>
  <c r="Z473" i="22"/>
  <c r="F473" i="22"/>
  <c r="M473" i="22"/>
  <c r="E474" i="22"/>
  <c r="AF477" i="22"/>
  <c r="T527" i="22"/>
  <c r="AB533" i="22"/>
  <c r="I528" i="22"/>
  <c r="AY528" i="22"/>
  <c r="F522" i="22"/>
  <c r="AU523" i="22"/>
  <c r="AD526" i="22"/>
  <c r="X523" i="22"/>
  <c r="D524" i="22"/>
  <c r="AA465" i="12"/>
  <c r="W468" i="12"/>
  <c r="X469" i="12"/>
  <c r="S468" i="12"/>
  <c r="AB468" i="12"/>
  <c r="P469" i="12"/>
  <c r="V474" i="12"/>
  <c r="AZ474" i="12"/>
  <c r="AR475" i="12"/>
  <c r="AQ480" i="12"/>
  <c r="M471" i="12"/>
  <c r="R473" i="12"/>
  <c r="G474" i="12"/>
  <c r="Y474" i="12"/>
  <c r="AW474" i="12"/>
  <c r="D475" i="12"/>
  <c r="G475" i="12"/>
  <c r="M516" i="12"/>
  <c r="AC522" i="12"/>
  <c r="I523" i="12"/>
  <c r="X528" i="12"/>
  <c r="AP528" i="12"/>
  <c r="AR528" i="12"/>
  <c r="AD529" i="12"/>
  <c r="AE530" i="12"/>
  <c r="AD531" i="12"/>
  <c r="K532" i="12"/>
  <c r="AA532" i="12"/>
  <c r="AE532" i="12"/>
  <c r="AD533" i="12"/>
  <c r="Y534" i="12"/>
  <c r="M534" i="12"/>
  <c r="AC523" i="12"/>
  <c r="AD527" i="12"/>
  <c r="J528" i="12"/>
  <c r="Q529" i="12"/>
  <c r="AF532" i="12"/>
  <c r="S533" i="12"/>
  <c r="AV533" i="12"/>
  <c r="AD534" i="12"/>
  <c r="E518" i="12"/>
  <c r="AW525" i="12"/>
  <c r="AY525" i="12"/>
  <c r="I526" i="12"/>
  <c r="M526" i="12"/>
  <c r="Q527" i="12"/>
  <c r="AQ523" i="12"/>
  <c r="I524" i="12"/>
  <c r="AT524" i="12"/>
  <c r="U525" i="12"/>
  <c r="AC525" i="12"/>
  <c r="AZ525" i="12"/>
  <c r="AZ526" i="12"/>
  <c r="AF527" i="12"/>
  <c r="L467" i="10"/>
  <c r="P470" i="10"/>
  <c r="V470" i="10"/>
  <c r="I474" i="10"/>
  <c r="I475" i="10"/>
  <c r="I478" i="10"/>
  <c r="AU479" i="10"/>
  <c r="P473" i="10"/>
  <c r="AP476" i="10"/>
  <c r="U477" i="10"/>
  <c r="AY480" i="10"/>
  <c r="E481" i="10"/>
  <c r="AY482" i="10"/>
  <c r="AA521" i="10"/>
  <c r="E522" i="10"/>
  <c r="N525" i="10"/>
  <c r="AA525" i="10"/>
  <c r="AZ530" i="10"/>
  <c r="I526" i="10"/>
  <c r="Y526" i="10"/>
  <c r="AW529" i="10"/>
  <c r="G521" i="10"/>
  <c r="R518" i="10"/>
  <c r="L526" i="11"/>
  <c r="AU528" i="11"/>
  <c r="AU524" i="11"/>
  <c r="AB529" i="11"/>
  <c r="AB525" i="11"/>
  <c r="R529" i="11"/>
  <c r="Z530" i="11"/>
  <c r="Z534" i="11"/>
  <c r="AD529" i="11"/>
  <c r="AC533" i="11"/>
  <c r="AQ530" i="11"/>
  <c r="X534" i="11"/>
  <c r="Y529" i="11"/>
  <c r="F529" i="11"/>
  <c r="AU534" i="11"/>
  <c r="D530" i="11"/>
  <c r="T530" i="11"/>
  <c r="AW529" i="11"/>
  <c r="AS530" i="11"/>
  <c r="AS528" i="11"/>
  <c r="T514" i="11"/>
  <c r="AZ521" i="11"/>
  <c r="I524" i="11"/>
  <c r="AG528" i="11"/>
  <c r="AK522" i="11"/>
  <c r="P529" i="11"/>
  <c r="P533" i="11"/>
  <c r="J517" i="11"/>
  <c r="AR527" i="11"/>
  <c r="AF530" i="11"/>
  <c r="J532" i="11"/>
  <c r="Z532" i="11"/>
  <c r="AY532" i="11"/>
  <c r="L533" i="11"/>
  <c r="P534" i="11"/>
  <c r="AH534" i="11"/>
  <c r="AL533" i="11"/>
  <c r="AG533" i="11"/>
  <c r="AJ531" i="11"/>
  <c r="AH531" i="11"/>
  <c r="AI530" i="11"/>
  <c r="AJ528" i="11"/>
  <c r="AK527" i="11"/>
  <c r="AL525" i="11"/>
  <c r="AG525" i="11"/>
  <c r="AJ523" i="11"/>
  <c r="AL520" i="11"/>
  <c r="AL517" i="11"/>
  <c r="AG517" i="11"/>
  <c r="L520" i="11"/>
  <c r="AB520" i="11"/>
  <c r="AQ524" i="11"/>
  <c r="J525" i="11"/>
  <c r="W526" i="11"/>
  <c r="Y525" i="11"/>
  <c r="AU529" i="11"/>
  <c r="X532" i="11"/>
  <c r="AF533" i="11"/>
  <c r="H534" i="11"/>
  <c r="AC534" i="11"/>
  <c r="AF526" i="11"/>
  <c r="AK511" i="11"/>
  <c r="F86" i="14"/>
  <c r="AL489" i="22"/>
  <c r="R496" i="12"/>
  <c r="R492" i="12"/>
  <c r="AH503" i="12"/>
  <c r="V490" i="12"/>
  <c r="F486" i="12"/>
  <c r="N492" i="12"/>
  <c r="P491" i="12"/>
  <c r="M489" i="12"/>
  <c r="J492" i="12"/>
  <c r="F505" i="12"/>
  <c r="AJ504" i="12"/>
  <c r="AK503" i="12"/>
  <c r="AL484" i="12"/>
  <c r="V512" i="10"/>
  <c r="Y512" i="10"/>
  <c r="AL500" i="10"/>
  <c r="D75" i="14"/>
  <c r="AJ20" i="7"/>
  <c r="V488" i="12"/>
  <c r="AH489" i="12"/>
  <c r="AJ494" i="12"/>
  <c r="AI496" i="12"/>
  <c r="AJ485" i="12"/>
  <c r="P502" i="10"/>
  <c r="H508" i="10"/>
  <c r="L498" i="10"/>
  <c r="L506" i="10"/>
  <c r="AJ456" i="11"/>
  <c r="AH445" i="11"/>
  <c r="AJ442" i="11"/>
  <c r="AI20" i="7"/>
  <c r="N484" i="12"/>
  <c r="H489" i="12"/>
  <c r="N490" i="12"/>
  <c r="T493" i="12"/>
  <c r="W494" i="12"/>
  <c r="K500" i="12"/>
  <c r="K496" i="12"/>
  <c r="T499" i="12"/>
  <c r="G508" i="12"/>
  <c r="J484" i="12"/>
  <c r="U493" i="12"/>
  <c r="O494" i="12"/>
  <c r="I495" i="12"/>
  <c r="F496" i="12"/>
  <c r="S500" i="12"/>
  <c r="AH488" i="12"/>
  <c r="AH492" i="12"/>
  <c r="S508" i="12"/>
  <c r="J91" i="27"/>
  <c r="P487" i="12"/>
  <c r="R488" i="12"/>
  <c r="S488" i="12"/>
  <c r="AD488" i="12"/>
  <c r="AB486" i="10"/>
  <c r="J72" i="27"/>
  <c r="J87" i="27"/>
  <c r="L503" i="10"/>
  <c r="F91" i="14"/>
  <c r="I87" i="32"/>
  <c r="I86" i="32"/>
  <c r="AL513" i="11"/>
  <c r="AH507" i="12"/>
  <c r="F500" i="10"/>
  <c r="N500" i="10"/>
  <c r="F501" i="10"/>
  <c r="X508" i="10"/>
  <c r="H513" i="10"/>
  <c r="D65" i="14"/>
  <c r="X494" i="10"/>
  <c r="T506" i="10"/>
  <c r="AB470" i="11"/>
  <c r="H517" i="22"/>
  <c r="D474" i="22"/>
  <c r="R521" i="22"/>
  <c r="V524" i="22"/>
  <c r="AP531" i="22"/>
  <c r="AP527" i="22"/>
  <c r="F474" i="11"/>
  <c r="AT472" i="11"/>
  <c r="Z470" i="11"/>
  <c r="K471" i="11"/>
  <c r="AX473" i="11"/>
  <c r="AB515" i="12"/>
  <c r="AQ528" i="11"/>
  <c r="V520" i="12"/>
  <c r="M523" i="12"/>
  <c r="Q525" i="11"/>
  <c r="AX521" i="12"/>
  <c r="P523" i="12"/>
  <c r="T444" i="10"/>
  <c r="U528" i="10"/>
  <c r="X473" i="10"/>
  <c r="F474" i="10"/>
  <c r="W522" i="10"/>
  <c r="AW471" i="10"/>
  <c r="AB498" i="10"/>
  <c r="AB502" i="10"/>
  <c r="Y525" i="10"/>
  <c r="AE523" i="11"/>
  <c r="AE527" i="11"/>
  <c r="L486" i="10"/>
  <c r="X530" i="11"/>
  <c r="R479" i="11"/>
  <c r="L479" i="11"/>
  <c r="AG529" i="12"/>
  <c r="AG533" i="12"/>
  <c r="AG491" i="12"/>
  <c r="O533" i="12"/>
  <c r="AE525" i="11"/>
  <c r="AE476" i="11"/>
  <c r="AF524" i="11"/>
  <c r="AE473" i="11"/>
  <c r="AB530" i="11"/>
  <c r="AU480" i="11"/>
  <c r="AE467" i="11"/>
  <c r="AE481" i="11"/>
  <c r="AE482" i="11"/>
  <c r="AI518" i="10"/>
  <c r="AI472" i="12"/>
  <c r="AJ524" i="12"/>
  <c r="AJ528" i="12"/>
  <c r="AL521" i="12"/>
  <c r="AL525" i="12"/>
  <c r="AI477" i="11"/>
  <c r="AG528" i="10"/>
  <c r="AE514" i="10"/>
  <c r="AD507" i="10"/>
  <c r="AI480" i="12"/>
  <c r="AK469" i="12"/>
  <c r="AL486" i="12"/>
  <c r="AI479" i="11"/>
  <c r="AI480" i="11"/>
  <c r="AK470" i="11"/>
  <c r="AK471" i="11"/>
  <c r="AE522" i="10"/>
  <c r="AI525" i="12"/>
  <c r="AI529" i="12"/>
  <c r="AK526" i="12"/>
  <c r="AG524" i="12"/>
  <c r="AE530" i="10"/>
  <c r="AC516" i="10"/>
  <c r="AK477" i="12"/>
  <c r="AG467" i="12"/>
  <c r="W482" i="11"/>
  <c r="D63" i="14"/>
  <c r="AC524" i="10"/>
  <c r="AK516" i="10"/>
  <c r="AI502" i="10"/>
  <c r="AG511" i="12"/>
  <c r="AG515" i="12"/>
  <c r="AE479" i="11"/>
  <c r="AC480" i="11"/>
  <c r="AK524" i="10"/>
  <c r="AJ517" i="10"/>
  <c r="AF489" i="10"/>
  <c r="AH526" i="12"/>
  <c r="AH530" i="12"/>
  <c r="AJ523" i="12"/>
  <c r="AJ527" i="12"/>
  <c r="AL524" i="12"/>
  <c r="AG526" i="12"/>
  <c r="AH525" i="12"/>
  <c r="AI523" i="12"/>
  <c r="AJ489" i="12"/>
  <c r="AG534" i="11"/>
  <c r="AI531" i="11"/>
  <c r="AG488" i="11"/>
  <c r="AG492" i="11"/>
  <c r="AL476" i="22"/>
  <c r="AL477" i="22"/>
  <c r="AL494" i="12"/>
  <c r="AI523" i="22"/>
  <c r="AH524" i="12"/>
  <c r="AK479" i="11"/>
  <c r="AG468" i="11"/>
  <c r="AJ502" i="22"/>
  <c r="AK513" i="12"/>
  <c r="AL473" i="22"/>
  <c r="AL474" i="22"/>
  <c r="AL479" i="22"/>
  <c r="AL480" i="22"/>
  <c r="AI521" i="22"/>
  <c r="AK468" i="11"/>
  <c r="AI523" i="11"/>
  <c r="AK524" i="22"/>
  <c r="G16" i="35"/>
  <c r="D16" i="35"/>
  <c r="AJ526" i="22"/>
  <c r="AJ530" i="22"/>
  <c r="L93" i="32"/>
  <c r="AK518" i="22"/>
  <c r="AJ532" i="22"/>
  <c r="AL523" i="22"/>
  <c r="AL525" i="22"/>
  <c r="AL521" i="22"/>
  <c r="J8" i="27"/>
  <c r="L94" i="32"/>
  <c r="P94" i="32" s="1"/>
  <c r="AI529" i="11"/>
  <c r="AI521" i="11"/>
  <c r="AG526" i="22"/>
  <c r="AG522" i="22"/>
  <c r="AK501" i="22"/>
  <c r="AK525" i="22"/>
  <c r="AL527" i="22"/>
  <c r="D5" i="35"/>
  <c r="I5" i="35"/>
  <c r="E5" i="35"/>
  <c r="H5" i="35"/>
  <c r="J59" i="27"/>
  <c r="J33" i="27"/>
  <c r="P57" i="7"/>
  <c r="O57" i="7"/>
  <c r="K57" i="7"/>
  <c r="J57" i="7"/>
  <c r="R42" i="7"/>
  <c r="K65" i="7"/>
  <c r="K74" i="7"/>
  <c r="H475" i="22"/>
  <c r="D466" i="11"/>
  <c r="K475" i="12"/>
  <c r="K476" i="12"/>
  <c r="AU475" i="12"/>
  <c r="Q472" i="12"/>
  <c r="E474" i="12"/>
  <c r="O525" i="12"/>
  <c r="AB508" i="10"/>
  <c r="AE492" i="12"/>
  <c r="N513" i="10"/>
  <c r="E521" i="10"/>
  <c r="M528" i="10"/>
  <c r="AE521" i="12"/>
  <c r="AE494" i="12"/>
  <c r="E515" i="10"/>
  <c r="W518" i="10"/>
  <c r="F479" i="22"/>
  <c r="F478" i="22"/>
  <c r="AF525" i="12"/>
  <c r="AE496" i="12"/>
  <c r="AF528" i="22"/>
  <c r="AE524" i="11"/>
  <c r="AR477" i="10"/>
  <c r="J534" i="11"/>
  <c r="AJ524" i="10"/>
  <c r="AF496" i="10"/>
  <c r="AE531" i="11"/>
  <c r="AD512" i="10"/>
  <c r="AJ530" i="11"/>
  <c r="AJ534" i="11"/>
  <c r="AK524" i="11"/>
  <c r="AK528" i="11"/>
  <c r="AF523" i="22"/>
  <c r="AF534" i="11"/>
  <c r="T533" i="22"/>
  <c r="AE485" i="10"/>
  <c r="AJ468" i="12"/>
  <c r="AZ481" i="12"/>
  <c r="T481" i="11"/>
  <c r="AF522" i="10"/>
  <c r="AG529" i="10"/>
  <c r="AE515" i="10"/>
  <c r="AG518" i="10"/>
  <c r="AC505" i="10"/>
  <c r="G482" i="11"/>
  <c r="AC481" i="11"/>
  <c r="AK529" i="12"/>
  <c r="AK533" i="12"/>
  <c r="AG512" i="11"/>
  <c r="AG516" i="11"/>
  <c r="AK481" i="11"/>
  <c r="AK482" i="11"/>
  <c r="AK476" i="11"/>
  <c r="AL429" i="11"/>
  <c r="AK530" i="12"/>
  <c r="AK534" i="12"/>
  <c r="AJ514" i="12"/>
  <c r="AI516" i="12"/>
  <c r="AI512" i="12"/>
  <c r="AG474" i="11"/>
  <c r="AL527" i="11"/>
  <c r="AG518" i="11"/>
  <c r="R19" i="27"/>
  <c r="AJ480" i="22"/>
  <c r="AL533" i="22"/>
  <c r="J71" i="27"/>
  <c r="AK531" i="22"/>
  <c r="AG475" i="11"/>
  <c r="AG530" i="22"/>
  <c r="AG511" i="22"/>
  <c r="AL472" i="22"/>
  <c r="AK532" i="22"/>
  <c r="AK528" i="22"/>
  <c r="AH524" i="22"/>
  <c r="AH528" i="22"/>
  <c r="AK515" i="22"/>
  <c r="R30" i="7"/>
  <c r="AK451" i="22"/>
  <c r="F27" i="14"/>
  <c r="F52" i="14"/>
  <c r="D64" i="14"/>
  <c r="D61" i="14"/>
  <c r="F59" i="14"/>
  <c r="D37" i="14"/>
  <c r="F75" i="14"/>
  <c r="F70" i="14"/>
  <c r="D44" i="14"/>
  <c r="J75" i="27"/>
  <c r="J76" i="27"/>
  <c r="J64" i="27"/>
  <c r="J63" i="27"/>
  <c r="J47" i="27"/>
  <c r="J48" i="27"/>
  <c r="J92" i="27"/>
  <c r="J93" i="27"/>
  <c r="J11" i="27"/>
  <c r="J10" i="27"/>
  <c r="J29" i="27"/>
  <c r="J30" i="27"/>
  <c r="J25" i="27"/>
  <c r="J26" i="27"/>
  <c r="P68" i="7"/>
  <c r="F43" i="14"/>
  <c r="BE9" i="10"/>
  <c r="BM21" i="10"/>
  <c r="AL491" i="22"/>
  <c r="AL495" i="22"/>
  <c r="AF490" i="22"/>
  <c r="AJ492" i="22"/>
  <c r="AE494" i="22"/>
  <c r="V496" i="12"/>
  <c r="AI510" i="12"/>
  <c r="D493" i="12"/>
  <c r="G513" i="12"/>
  <c r="AF484" i="12"/>
  <c r="G488" i="12"/>
  <c r="F490" i="12"/>
  <c r="F494" i="12"/>
  <c r="AK495" i="12"/>
  <c r="AK500" i="10"/>
  <c r="AK504" i="10"/>
  <c r="AD504" i="10"/>
  <c r="AI496" i="10"/>
  <c r="F489" i="10"/>
  <c r="AB499" i="10"/>
  <c r="AC495" i="10"/>
  <c r="AH490" i="10"/>
  <c r="D32" i="14"/>
  <c r="AF509" i="10"/>
  <c r="AI511" i="10"/>
  <c r="AF491" i="10"/>
  <c r="O492" i="12"/>
  <c r="O508" i="12"/>
  <c r="O504" i="12"/>
  <c r="Y506" i="12"/>
  <c r="AJ497" i="12"/>
  <c r="D35" i="14"/>
  <c r="H486" i="10"/>
  <c r="E489" i="10"/>
  <c r="T486" i="10"/>
  <c r="D39" i="14"/>
  <c r="D16" i="14"/>
  <c r="D28" i="14"/>
  <c r="AK490" i="10"/>
  <c r="AJ508" i="10"/>
  <c r="J68" i="27"/>
  <c r="J67" i="27"/>
  <c r="J52" i="27"/>
  <c r="J53" i="27"/>
  <c r="J50" i="27"/>
  <c r="J49" i="27"/>
  <c r="J39" i="27"/>
  <c r="J40" i="27"/>
  <c r="AG432" i="22"/>
  <c r="J43" i="27"/>
  <c r="J42" i="27"/>
  <c r="AJ448" i="11"/>
  <c r="AH428" i="12"/>
  <c r="T436" i="10"/>
  <c r="I455" i="10"/>
  <c r="AS491" i="10"/>
  <c r="BE24" i="10"/>
  <c r="BE10" i="10"/>
  <c r="BM23" i="10"/>
  <c r="BE23" i="10"/>
  <c r="BE22" i="10"/>
  <c r="BE8" i="10"/>
  <c r="BE21" i="10"/>
  <c r="BU7" i="10"/>
  <c r="BM7" i="10"/>
  <c r="BI7" i="10"/>
  <c r="BE7" i="10"/>
  <c r="AI12" i="7"/>
  <c r="AJ19" i="7"/>
  <c r="AI15" i="7"/>
  <c r="S14" i="7"/>
  <c r="N430" i="10"/>
  <c r="R13" i="7"/>
  <c r="AH6" i="7"/>
  <c r="AD15" i="7"/>
  <c r="AA445" i="10"/>
  <c r="Q15" i="7"/>
  <c r="T21" i="7"/>
  <c r="B23" i="33"/>
  <c r="G23" i="33" s="1"/>
  <c r="AJ4" i="7"/>
  <c r="AL15" i="7"/>
  <c r="L514" i="10"/>
  <c r="AB507" i="10"/>
  <c r="L507" i="10"/>
  <c r="H507" i="10"/>
  <c r="Z509" i="10"/>
  <c r="P507" i="10"/>
  <c r="T507" i="10"/>
  <c r="E491" i="10"/>
  <c r="E495" i="10"/>
  <c r="L504" i="10"/>
  <c r="Z502" i="10"/>
  <c r="V504" i="10"/>
  <c r="H509" i="10"/>
  <c r="X509" i="10"/>
  <c r="J506" i="10"/>
  <c r="N506" i="10"/>
  <c r="V506" i="10"/>
  <c r="D507" i="10"/>
  <c r="L509" i="10"/>
  <c r="D500" i="10"/>
  <c r="T509" i="10"/>
  <c r="I501" i="10"/>
  <c r="BU24" i="10"/>
  <c r="BQ24" i="10"/>
  <c r="BM24" i="10"/>
  <c r="BI24" i="10"/>
  <c r="BU10" i="10"/>
  <c r="BM10" i="10"/>
  <c r="BI10" i="10"/>
  <c r="BM22" i="10"/>
  <c r="BI22" i="10"/>
  <c r="BI8" i="10"/>
  <c r="BQ21" i="10"/>
  <c r="BI21" i="10"/>
  <c r="BQ7" i="10"/>
  <c r="S507" i="10"/>
  <c r="P492" i="10"/>
  <c r="X492" i="10"/>
  <c r="AB492" i="10"/>
  <c r="I492" i="10"/>
  <c r="P498" i="10"/>
  <c r="X498" i="10"/>
  <c r="U499" i="10"/>
  <c r="D510" i="10"/>
  <c r="D508" i="10"/>
  <c r="E493" i="10"/>
  <c r="R499" i="10"/>
  <c r="Y504" i="10"/>
  <c r="AH509" i="10"/>
  <c r="AB497" i="10"/>
  <c r="Y496" i="10"/>
  <c r="D506" i="10"/>
  <c r="H490" i="10"/>
  <c r="F510" i="10"/>
  <c r="I496" i="10"/>
  <c r="M509" i="10"/>
  <c r="AB495" i="10"/>
  <c r="P496" i="10"/>
  <c r="T496" i="10"/>
  <c r="T490" i="10"/>
  <c r="AB493" i="10"/>
  <c r="P508" i="10"/>
  <c r="H506" i="10"/>
  <c r="T510" i="10"/>
  <c r="T497" i="10"/>
  <c r="T501" i="10"/>
  <c r="Z503" i="10"/>
  <c r="M502" i="10"/>
  <c r="I508" i="10"/>
  <c r="Q504" i="10"/>
  <c r="AB510" i="10"/>
  <c r="BQ10" i="10"/>
  <c r="BU23" i="10"/>
  <c r="BQ23" i="10"/>
  <c r="BI23" i="10"/>
  <c r="BU9" i="10"/>
  <c r="BQ9" i="10"/>
  <c r="BM9" i="10"/>
  <c r="BI9" i="10"/>
  <c r="BU22" i="10"/>
  <c r="BQ22" i="10"/>
  <c r="BU8" i="10"/>
  <c r="BQ8" i="10"/>
  <c r="BM8" i="10"/>
  <c r="BU21" i="10"/>
  <c r="AB500" i="10"/>
  <c r="AB496" i="10"/>
  <c r="H494" i="10"/>
  <c r="H498" i="10"/>
  <c r="P510" i="10"/>
  <c r="P506" i="10"/>
  <c r="AD513" i="10"/>
  <c r="L493" i="10"/>
  <c r="D495" i="10"/>
  <c r="H495" i="10"/>
  <c r="L495" i="10"/>
  <c r="P495" i="10"/>
  <c r="T495" i="10"/>
  <c r="U497" i="10"/>
  <c r="AJ505" i="10"/>
  <c r="AI497" i="10"/>
  <c r="H496" i="10"/>
  <c r="AB505" i="10"/>
  <c r="D503" i="10"/>
  <c r="P503" i="10"/>
  <c r="T503" i="10"/>
  <c r="AH499" i="10"/>
  <c r="AG498" i="10"/>
  <c r="L497" i="10"/>
  <c r="E501" i="10"/>
  <c r="T508" i="10"/>
  <c r="AJ506" i="10"/>
  <c r="X501" i="10"/>
  <c r="X497" i="10"/>
  <c r="AF514" i="10"/>
  <c r="AE508" i="10"/>
  <c r="AE502" i="10"/>
  <c r="AE506" i="10"/>
  <c r="AE493" i="10"/>
  <c r="AE497" i="10"/>
  <c r="L490" i="10"/>
  <c r="U511" i="10"/>
  <c r="U507" i="10"/>
  <c r="Q514" i="10"/>
  <c r="Q510" i="10"/>
  <c r="U510" i="10"/>
  <c r="U505" i="10"/>
  <c r="AH507" i="10"/>
  <c r="AI506" i="10"/>
  <c r="X490" i="10"/>
  <c r="AB490" i="10"/>
  <c r="T493" i="10"/>
  <c r="P500" i="10"/>
  <c r="X500" i="10"/>
  <c r="Y492" i="10"/>
  <c r="U489" i="10"/>
  <c r="D497" i="10"/>
  <c r="X503" i="10"/>
  <c r="AF503" i="10"/>
  <c r="AK502" i="10"/>
  <c r="AD495" i="10"/>
  <c r="AI494" i="10"/>
  <c r="D486" i="10"/>
  <c r="R495" i="10"/>
  <c r="F508" i="10"/>
  <c r="I506" i="10"/>
  <c r="X507" i="10"/>
  <c r="H510" i="10"/>
  <c r="X510" i="10"/>
  <c r="AH500" i="10"/>
  <c r="AG489" i="10"/>
  <c r="AC510" i="10"/>
  <c r="AH501" i="10"/>
  <c r="AH497" i="10"/>
  <c r="AG497" i="10"/>
  <c r="X511" i="10"/>
  <c r="AG511" i="10"/>
  <c r="AI498" i="10"/>
  <c r="L508" i="10"/>
  <c r="AG508" i="10"/>
  <c r="AG512" i="10"/>
  <c r="AF497" i="10"/>
  <c r="AF501" i="10"/>
  <c r="M487" i="10"/>
  <c r="AF502" i="10"/>
  <c r="AF493" i="10"/>
  <c r="AG492" i="10"/>
  <c r="AF486" i="10"/>
  <c r="AK485" i="10"/>
  <c r="AH484" i="10"/>
  <c r="L20" i="1"/>
  <c r="H485" i="10"/>
  <c r="P493" i="10"/>
  <c r="AH494" i="10"/>
  <c r="AC488" i="10"/>
  <c r="X484" i="10"/>
  <c r="AB491" i="10"/>
  <c r="Y494" i="10"/>
  <c r="AK494" i="10"/>
  <c r="AC494" i="10"/>
  <c r="AK486" i="10"/>
  <c r="D492" i="10"/>
  <c r="D488" i="10"/>
  <c r="H488" i="10"/>
  <c r="H492" i="10"/>
  <c r="AI491" i="10"/>
  <c r="D489" i="10"/>
  <c r="D485" i="10"/>
  <c r="Z491" i="10"/>
  <c r="AG494" i="10"/>
  <c r="AK488" i="10"/>
  <c r="AD491" i="10"/>
  <c r="AD487" i="10"/>
  <c r="AI486" i="10"/>
  <c r="Q488" i="10"/>
  <c r="Y489" i="10"/>
  <c r="D490" i="10"/>
  <c r="M485" i="10"/>
  <c r="R487" i="10"/>
  <c r="L488" i="10"/>
  <c r="L485" i="10"/>
  <c r="H491" i="10"/>
  <c r="I488" i="10"/>
  <c r="T488" i="10"/>
  <c r="AI490" i="10"/>
  <c r="E487" i="10"/>
  <c r="AI487" i="10"/>
  <c r="X488" i="10"/>
  <c r="P488" i="10"/>
  <c r="R490" i="10"/>
  <c r="X491" i="10"/>
  <c r="AI488" i="10"/>
  <c r="AD484" i="10"/>
  <c r="P490" i="10"/>
  <c r="P494" i="10"/>
  <c r="AE447" i="11"/>
  <c r="AJ441" i="12"/>
  <c r="Z7" i="7"/>
  <c r="X448" i="10"/>
  <c r="AG15" i="7"/>
  <c r="L509" i="22"/>
  <c r="AI498" i="22"/>
  <c r="AI491" i="11"/>
  <c r="S504" i="11"/>
  <c r="L489" i="12"/>
  <c r="L485" i="12"/>
  <c r="E497" i="12"/>
  <c r="L503" i="12"/>
  <c r="AA504" i="12"/>
  <c r="AA508" i="12"/>
  <c r="V509" i="12"/>
  <c r="V505" i="12"/>
  <c r="Z505" i="12"/>
  <c r="AH493" i="12"/>
  <c r="AB491" i="12"/>
  <c r="V498" i="12"/>
  <c r="V494" i="12"/>
  <c r="AB499" i="12"/>
  <c r="AB495" i="12"/>
  <c r="I506" i="12"/>
  <c r="I510" i="12"/>
  <c r="M514" i="12"/>
  <c r="M510" i="12"/>
  <c r="AF498" i="12"/>
  <c r="AJ498" i="12"/>
  <c r="L497" i="12"/>
  <c r="AD498" i="12"/>
  <c r="AH495" i="12"/>
  <c r="W500" i="12"/>
  <c r="T505" i="10"/>
  <c r="AB513" i="10"/>
  <c r="AB509" i="10"/>
  <c r="U487" i="10"/>
  <c r="AA501" i="10"/>
  <c r="AE513" i="10"/>
  <c r="AC507" i="10"/>
  <c r="AA444" i="22"/>
  <c r="AL437" i="11"/>
  <c r="F36" i="14"/>
  <c r="F95" i="14"/>
  <c r="Q490" i="22"/>
  <c r="AD487" i="22"/>
  <c r="AL497" i="22"/>
  <c r="AL501" i="22"/>
  <c r="V507" i="22"/>
  <c r="T496" i="22"/>
  <c r="N508" i="22"/>
  <c r="AH499" i="22"/>
  <c r="AH495" i="22"/>
  <c r="AI491" i="22"/>
  <c r="AI495" i="22"/>
  <c r="AF510" i="11"/>
  <c r="AG497" i="11"/>
  <c r="AK490" i="11"/>
  <c r="AE499" i="12"/>
  <c r="D489" i="12"/>
  <c r="F492" i="12"/>
  <c r="G490" i="12"/>
  <c r="O490" i="12"/>
  <c r="R505" i="12"/>
  <c r="N510" i="12"/>
  <c r="AL503" i="12"/>
  <c r="J509" i="12"/>
  <c r="AY491" i="10"/>
  <c r="E509" i="10"/>
  <c r="H484" i="10"/>
  <c r="AI500" i="10"/>
  <c r="L505" i="10"/>
  <c r="D95" i="14"/>
  <c r="AU438" i="22"/>
  <c r="AI437" i="22"/>
  <c r="AI438" i="22"/>
  <c r="AE446" i="22"/>
  <c r="F51" i="14"/>
  <c r="AI496" i="22"/>
  <c r="Z496" i="12"/>
  <c r="L499" i="12"/>
  <c r="H513" i="12"/>
  <c r="AG509" i="12"/>
  <c r="AG513" i="12"/>
  <c r="AK511" i="12"/>
  <c r="AK515" i="12"/>
  <c r="AI500" i="12"/>
  <c r="Z509" i="12"/>
  <c r="AE504" i="12"/>
  <c r="AE508" i="12"/>
  <c r="AK507" i="12"/>
  <c r="T497" i="12"/>
  <c r="W508" i="12"/>
  <c r="W504" i="12"/>
  <c r="H497" i="10"/>
  <c r="I500" i="10"/>
  <c r="J508" i="10"/>
  <c r="AK515" i="10"/>
  <c r="AD505" i="10"/>
  <c r="E497" i="10"/>
  <c r="Q502" i="10"/>
  <c r="D511" i="10"/>
  <c r="L492" i="10"/>
  <c r="P511" i="10"/>
  <c r="AE492" i="10"/>
  <c r="L499" i="10"/>
  <c r="D513" i="10"/>
  <c r="D509" i="10"/>
  <c r="P509" i="10"/>
  <c r="Y511" i="10"/>
  <c r="AC489" i="10"/>
  <c r="AC493" i="10"/>
  <c r="AH433" i="11"/>
  <c r="J97" i="32"/>
  <c r="O447" i="12"/>
  <c r="X4" i="13"/>
  <c r="F67" i="14"/>
  <c r="K453" i="10"/>
  <c r="L486" i="22"/>
  <c r="AG494" i="22"/>
  <c r="AE488" i="22"/>
  <c r="J485" i="22"/>
  <c r="AI505" i="11"/>
  <c r="AY487" i="12"/>
  <c r="D497" i="12"/>
  <c r="J496" i="12"/>
  <c r="AI494" i="12"/>
  <c r="D485" i="12"/>
  <c r="J490" i="12"/>
  <c r="H495" i="12"/>
  <c r="H491" i="12"/>
  <c r="AA500" i="12"/>
  <c r="D515" i="12"/>
  <c r="AL510" i="12"/>
  <c r="AE509" i="12"/>
  <c r="AH487" i="10"/>
  <c r="AL508" i="10"/>
  <c r="D15" i="14"/>
  <c r="D91" i="14"/>
  <c r="AK505" i="10"/>
  <c r="AE490" i="10"/>
  <c r="D97" i="14"/>
  <c r="P509" i="22"/>
  <c r="AE490" i="22"/>
  <c r="AG501" i="11"/>
  <c r="AH503" i="11"/>
  <c r="P43" i="27"/>
  <c r="AF496" i="12"/>
  <c r="AF500" i="12"/>
  <c r="AJ488" i="12"/>
  <c r="Z492" i="12"/>
  <c r="AB511" i="12"/>
  <c r="AB507" i="12"/>
  <c r="F509" i="12"/>
  <c r="D498" i="10"/>
  <c r="U501" i="10"/>
  <c r="T502" i="10"/>
  <c r="D89" i="14"/>
  <c r="D31" i="14"/>
  <c r="L93" i="27"/>
  <c r="L41" i="27"/>
  <c r="AE451" i="11"/>
  <c r="R12" i="7"/>
  <c r="C37" i="5"/>
  <c r="D44" i="27"/>
  <c r="L44" i="27"/>
  <c r="R55" i="27"/>
  <c r="D64" i="27"/>
  <c r="D32" i="27"/>
  <c r="D24" i="27"/>
  <c r="F94" i="27"/>
  <c r="F86" i="27"/>
  <c r="R43" i="27"/>
  <c r="P41" i="27"/>
  <c r="F95" i="27"/>
  <c r="D56" i="27"/>
  <c r="D65" i="27"/>
  <c r="L97" i="27"/>
  <c r="L89" i="27"/>
  <c r="L81" i="27"/>
  <c r="L85" i="27"/>
  <c r="L57" i="27"/>
  <c r="L61" i="27"/>
  <c r="L53" i="27"/>
  <c r="L37" i="27"/>
  <c r="N79" i="27"/>
  <c r="N71" i="27"/>
  <c r="N63" i="27"/>
  <c r="N67" i="27"/>
  <c r="N59" i="27"/>
  <c r="N51" i="27"/>
  <c r="L86" i="27"/>
  <c r="F82" i="27"/>
  <c r="F66" i="27"/>
  <c r="D88" i="27"/>
  <c r="N36" i="27"/>
  <c r="N39" i="27"/>
  <c r="P61" i="27"/>
  <c r="P49" i="27"/>
  <c r="F27" i="27"/>
  <c r="N53" i="27"/>
  <c r="N45" i="27"/>
  <c r="R35" i="27"/>
  <c r="N68" i="27"/>
  <c r="N60" i="27"/>
  <c r="N52" i="27"/>
  <c r="N56" i="27"/>
  <c r="N48" i="27"/>
  <c r="P95" i="27"/>
  <c r="P75" i="27"/>
  <c r="N75" i="27"/>
  <c r="F23" i="27"/>
  <c r="F15" i="27"/>
  <c r="F7" i="27"/>
  <c r="L69" i="27"/>
  <c r="L65" i="27"/>
  <c r="L29" i="27"/>
  <c r="N83" i="27"/>
  <c r="N87" i="27"/>
  <c r="N28" i="27"/>
  <c r="P46" i="27"/>
  <c r="F62" i="27"/>
  <c r="F54" i="27"/>
  <c r="F46" i="27"/>
  <c r="F38" i="27"/>
  <c r="F22" i="27"/>
  <c r="F14" i="27"/>
  <c r="L17" i="27"/>
  <c r="L73" i="27"/>
  <c r="L94" i="27"/>
  <c r="L87" i="27"/>
  <c r="L79" i="27"/>
  <c r="L72" i="27"/>
  <c r="L25" i="27"/>
  <c r="N95" i="27"/>
  <c r="N72" i="27"/>
  <c r="N80" i="27"/>
  <c r="R73" i="27"/>
  <c r="R65" i="27"/>
  <c r="R49" i="27"/>
  <c r="L59" i="27"/>
  <c r="N73" i="27"/>
  <c r="L63" i="27"/>
  <c r="L30" i="27"/>
  <c r="N25" i="27"/>
  <c r="P87" i="27"/>
  <c r="P33" i="27"/>
  <c r="R71" i="27"/>
  <c r="N44" i="27"/>
  <c r="D40" i="27"/>
  <c r="N47" i="27"/>
  <c r="D16" i="27"/>
  <c r="F78" i="27"/>
  <c r="L91" i="27"/>
  <c r="L70" i="27"/>
  <c r="F55" i="27"/>
  <c r="F47" i="27"/>
  <c r="N40" i="27"/>
  <c r="L98" i="27"/>
  <c r="L49" i="27"/>
  <c r="L45" i="27"/>
  <c r="L38" i="27"/>
  <c r="L19" i="27"/>
  <c r="N64" i="27"/>
  <c r="R61" i="27"/>
  <c r="D96" i="27"/>
  <c r="D81" i="27"/>
  <c r="F30" i="27"/>
  <c r="P29" i="27"/>
  <c r="R29" i="27"/>
  <c r="N88" i="27"/>
  <c r="D48" i="27"/>
  <c r="L39" i="27"/>
  <c r="F31" i="27"/>
  <c r="D72" i="27"/>
  <c r="D8" i="27"/>
  <c r="L62" i="27"/>
  <c r="L54" i="27"/>
  <c r="D100" i="27"/>
  <c r="R27" i="27"/>
  <c r="F39" i="27"/>
  <c r="L99" i="27"/>
  <c r="N91" i="27"/>
  <c r="L46" i="27"/>
  <c r="F63" i="27"/>
  <c r="P71" i="27"/>
  <c r="L95" i="27"/>
  <c r="L21" i="27"/>
  <c r="N55" i="27"/>
  <c r="L66" i="27"/>
  <c r="N76" i="27"/>
  <c r="F50" i="27"/>
  <c r="F42" i="27"/>
  <c r="L47" i="27"/>
  <c r="F70" i="27"/>
  <c r="H20" i="27"/>
  <c r="H13" i="27"/>
  <c r="L33" i="27"/>
  <c r="T38" i="7"/>
  <c r="R34" i="7"/>
  <c r="U28" i="7"/>
  <c r="P59" i="7"/>
  <c r="K75" i="7"/>
  <c r="P73" i="7"/>
  <c r="R39" i="7"/>
  <c r="K61" i="7"/>
  <c r="O67" i="7"/>
  <c r="K66" i="7"/>
  <c r="Q38" i="7"/>
  <c r="N20" i="1"/>
  <c r="N468" i="22"/>
  <c r="N467" i="22"/>
  <c r="R468" i="22"/>
  <c r="R467" i="22"/>
  <c r="AW468" i="22"/>
  <c r="AW467" i="22"/>
  <c r="Q468" i="22"/>
  <c r="Q469" i="22"/>
  <c r="AX468" i="22"/>
  <c r="AX469" i="22"/>
  <c r="AQ476" i="22"/>
  <c r="AQ475" i="22"/>
  <c r="M476" i="22"/>
  <c r="M477" i="22"/>
  <c r="Q476" i="22"/>
  <c r="Q477" i="22"/>
  <c r="AP477" i="22"/>
  <c r="AP476" i="22"/>
  <c r="X477" i="22"/>
  <c r="X478" i="22"/>
  <c r="H478" i="22"/>
  <c r="P478" i="22"/>
  <c r="R481" i="22"/>
  <c r="R480" i="22"/>
  <c r="P482" i="22"/>
  <c r="P481" i="22"/>
  <c r="H481" i="22"/>
  <c r="H482" i="22"/>
  <c r="AW482" i="22"/>
  <c r="AW481" i="22"/>
  <c r="AY475" i="22"/>
  <c r="S475" i="22"/>
  <c r="S474" i="22"/>
  <c r="U481" i="22"/>
  <c r="U480" i="22"/>
  <c r="AJ471" i="22"/>
  <c r="U468" i="22"/>
  <c r="V465" i="22"/>
  <c r="J472" i="22"/>
  <c r="J473" i="22"/>
  <c r="AC473" i="22"/>
  <c r="AC472" i="22"/>
  <c r="AV472" i="22"/>
  <c r="AZ472" i="22"/>
  <c r="Z474" i="22"/>
  <c r="P475" i="22"/>
  <c r="P476" i="22"/>
  <c r="L476" i="22"/>
  <c r="AE467" i="22"/>
  <c r="Y468" i="22"/>
  <c r="Y466" i="22"/>
  <c r="N469" i="22"/>
  <c r="N470" i="22"/>
  <c r="V469" i="22"/>
  <c r="V470" i="22"/>
  <c r="I471" i="22"/>
  <c r="I470" i="22"/>
  <c r="M470" i="22"/>
  <c r="M471" i="22"/>
  <c r="R471" i="22"/>
  <c r="R472" i="22"/>
  <c r="AR479" i="22"/>
  <c r="AR478" i="22"/>
  <c r="AH473" i="22"/>
  <c r="N471" i="22"/>
  <c r="AA471" i="22"/>
  <c r="V472" i="22"/>
  <c r="R476" i="22"/>
  <c r="K480" i="22"/>
  <c r="G479" i="22"/>
  <c r="AV479" i="22"/>
  <c r="S482" i="22"/>
  <c r="T466" i="22"/>
  <c r="AS467" i="22"/>
  <c r="G468" i="22"/>
  <c r="AT469" i="22"/>
  <c r="L472" i="22"/>
  <c r="AP474" i="22"/>
  <c r="K476" i="22"/>
  <c r="N479" i="22"/>
  <c r="S481" i="22"/>
  <c r="F481" i="22"/>
  <c r="AY481" i="22"/>
  <c r="AL482" i="22"/>
  <c r="AH470" i="22"/>
  <c r="AJ469" i="22"/>
  <c r="AH469" i="22"/>
  <c r="I467" i="22"/>
  <c r="F472" i="22"/>
  <c r="T472" i="22"/>
  <c r="I476" i="22"/>
  <c r="G477" i="22"/>
  <c r="AA477" i="22"/>
  <c r="AB479" i="22"/>
  <c r="H480" i="22"/>
  <c r="AP482" i="22"/>
  <c r="AX482" i="22"/>
  <c r="AJ476" i="22"/>
  <c r="AJ473" i="22"/>
  <c r="I472" i="22"/>
  <c r="R470" i="22"/>
  <c r="R469" i="22"/>
  <c r="AX471" i="22"/>
  <c r="AX470" i="22"/>
  <c r="AR472" i="22"/>
  <c r="AR473" i="22"/>
  <c r="N477" i="22"/>
  <c r="J482" i="22"/>
  <c r="J481" i="22"/>
  <c r="AH482" i="22"/>
  <c r="AP468" i="22"/>
  <c r="G469" i="22"/>
  <c r="AV475" i="22"/>
  <c r="K477" i="22"/>
  <c r="K478" i="22"/>
  <c r="AD479" i="22"/>
  <c r="AD478" i="22"/>
  <c r="AQ478" i="22"/>
  <c r="AQ479" i="22"/>
  <c r="X480" i="22"/>
  <c r="X479" i="22"/>
  <c r="T480" i="22"/>
  <c r="T479" i="22"/>
  <c r="AB481" i="22"/>
  <c r="AB482" i="22"/>
  <c r="T481" i="22"/>
  <c r="T482" i="22"/>
  <c r="AL470" i="22"/>
  <c r="E467" i="22"/>
  <c r="E468" i="22"/>
  <c r="AZ468" i="22"/>
  <c r="AP470" i="22"/>
  <c r="AP469" i="22"/>
  <c r="Z470" i="22"/>
  <c r="P472" i="22"/>
  <c r="AA472" i="22"/>
  <c r="X476" i="22"/>
  <c r="X475" i="22"/>
  <c r="AE473" i="22"/>
  <c r="AE469" i="22"/>
  <c r="L478" i="22"/>
  <c r="L479" i="22"/>
  <c r="W479" i="22"/>
  <c r="W478" i="22"/>
  <c r="S479" i="22"/>
  <c r="AB480" i="22"/>
  <c r="L523" i="22"/>
  <c r="AH525" i="22"/>
  <c r="J527" i="22"/>
  <c r="I522" i="22"/>
  <c r="AT528" i="22"/>
  <c r="AZ528" i="22"/>
  <c r="G531" i="22"/>
  <c r="R528" i="22"/>
  <c r="AQ526" i="22"/>
  <c r="E530" i="22"/>
  <c r="Q530" i="22"/>
  <c r="AI520" i="22"/>
  <c r="AH527" i="22"/>
  <c r="AE529" i="22"/>
  <c r="Z521" i="22"/>
  <c r="N525" i="22"/>
  <c r="E520" i="22"/>
  <c r="AQ523" i="22"/>
  <c r="G529" i="22"/>
  <c r="V529" i="22"/>
  <c r="Z526" i="22"/>
  <c r="V522" i="22"/>
  <c r="AD523" i="22"/>
  <c r="L532" i="22"/>
  <c r="E528" i="22"/>
  <c r="AG524" i="22"/>
  <c r="AH533" i="22"/>
  <c r="AJ522" i="22"/>
  <c r="D527" i="22"/>
  <c r="AS527" i="22"/>
  <c r="P533" i="22"/>
  <c r="L533" i="22"/>
  <c r="H533" i="22"/>
  <c r="AT533" i="22"/>
  <c r="AL531" i="22"/>
  <c r="W518" i="22"/>
  <c r="V523" i="22"/>
  <c r="AE523" i="22"/>
  <c r="AE527" i="22"/>
  <c r="L527" i="22"/>
  <c r="AC524" i="22"/>
  <c r="AU524" i="22"/>
  <c r="N524" i="22"/>
  <c r="S533" i="22"/>
  <c r="K525" i="22"/>
  <c r="D533" i="22"/>
  <c r="AS525" i="22"/>
  <c r="N531" i="22"/>
  <c r="N527" i="22"/>
  <c r="E532" i="22"/>
  <c r="Q532" i="22"/>
  <c r="AI530" i="22"/>
  <c r="AR524" i="22"/>
  <c r="N528" i="22"/>
  <c r="O521" i="22"/>
  <c r="AE524" i="22"/>
  <c r="AI531" i="22"/>
  <c r="AJ524" i="22"/>
  <c r="AJ528" i="22"/>
  <c r="AW526" i="22"/>
  <c r="AQ520" i="22"/>
  <c r="O529" i="22"/>
  <c r="Y524" i="22"/>
  <c r="H523" i="22"/>
  <c r="K528" i="22"/>
  <c r="AI532" i="22"/>
  <c r="AG517" i="22"/>
  <c r="AG521" i="22"/>
  <c r="K472" i="11"/>
  <c r="K473" i="11"/>
  <c r="AV475" i="11"/>
  <c r="M478" i="11"/>
  <c r="M477" i="11"/>
  <c r="AY480" i="11"/>
  <c r="AY479" i="11"/>
  <c r="AB481" i="11"/>
  <c r="AB480" i="11"/>
  <c r="AU475" i="11"/>
  <c r="U470" i="11"/>
  <c r="Y474" i="11"/>
  <c r="Z476" i="11"/>
  <c r="AF470" i="11"/>
  <c r="S476" i="11"/>
  <c r="S477" i="11"/>
  <c r="W476" i="11"/>
  <c r="W477" i="11"/>
  <c r="AQ477" i="11"/>
  <c r="AY477" i="11"/>
  <c r="F477" i="11"/>
  <c r="F478" i="11"/>
  <c r="AE478" i="11"/>
  <c r="AG471" i="11"/>
  <c r="AB475" i="11"/>
  <c r="N474" i="11"/>
  <c r="L475" i="11"/>
  <c r="P477" i="11"/>
  <c r="AW478" i="11"/>
  <c r="AW479" i="11"/>
  <c r="I480" i="11"/>
  <c r="I479" i="11"/>
  <c r="F481" i="11"/>
  <c r="F482" i="11"/>
  <c r="AV481" i="11"/>
  <c r="AK477" i="11"/>
  <c r="D472" i="11"/>
  <c r="D471" i="11"/>
  <c r="H471" i="11"/>
  <c r="R473" i="11"/>
  <c r="V473" i="11"/>
  <c r="AV478" i="11"/>
  <c r="AV477" i="11"/>
  <c r="D479" i="11"/>
  <c r="D478" i="11"/>
  <c r="K478" i="11"/>
  <c r="K479" i="11"/>
  <c r="V478" i="11"/>
  <c r="V479" i="11"/>
  <c r="Z478" i="11"/>
  <c r="Z479" i="11"/>
  <c r="U480" i="11"/>
  <c r="G481" i="11"/>
  <c r="G480" i="11"/>
  <c r="AV480" i="11"/>
  <c r="AG482" i="11"/>
  <c r="AK480" i="11"/>
  <c r="AI474" i="11"/>
  <c r="AG467" i="11"/>
  <c r="S471" i="11"/>
  <c r="AC474" i="11"/>
  <c r="AA475" i="11"/>
  <c r="AE477" i="11"/>
  <c r="AE480" i="11"/>
  <c r="AQ480" i="11"/>
  <c r="AF468" i="11"/>
  <c r="AB477" i="11"/>
  <c r="AP477" i="11"/>
  <c r="M479" i="11"/>
  <c r="I481" i="11"/>
  <c r="E480" i="11"/>
  <c r="R481" i="11"/>
  <c r="K482" i="11"/>
  <c r="AI481" i="11"/>
  <c r="AG480" i="11"/>
  <c r="AC467" i="11"/>
  <c r="AY472" i="11"/>
  <c r="I474" i="11"/>
  <c r="M474" i="11"/>
  <c r="AF474" i="11"/>
  <c r="AE469" i="11"/>
  <c r="AE463" i="11"/>
  <c r="U479" i="11"/>
  <c r="P479" i="11"/>
  <c r="AS480" i="11"/>
  <c r="V482" i="11"/>
  <c r="AY482" i="11"/>
  <c r="AI482" i="11"/>
  <c r="AI468" i="11"/>
  <c r="AF479" i="11"/>
  <c r="AF480" i="11"/>
  <c r="F480" i="11"/>
  <c r="AJ482" i="11"/>
  <c r="AG476" i="11"/>
  <c r="AK472" i="11"/>
  <c r="J478" i="11"/>
  <c r="Y481" i="11"/>
  <c r="AG477" i="11"/>
  <c r="D465" i="11"/>
  <c r="S482" i="11"/>
  <c r="AG481" i="11"/>
  <c r="AG478" i="11"/>
  <c r="AG479" i="11"/>
  <c r="Z521" i="11"/>
  <c r="H522" i="11"/>
  <c r="H518" i="11"/>
  <c r="AR523" i="11"/>
  <c r="U525" i="11"/>
  <c r="U529" i="11"/>
  <c r="H531" i="11"/>
  <c r="H527" i="11"/>
  <c r="AS527" i="11"/>
  <c r="K532" i="11"/>
  <c r="K528" i="11"/>
  <c r="L529" i="11"/>
  <c r="AH528" i="11"/>
  <c r="AH532" i="11"/>
  <c r="AC525" i="11"/>
  <c r="AR521" i="11"/>
  <c r="AR525" i="11"/>
  <c r="S526" i="11"/>
  <c r="W522" i="11"/>
  <c r="AP526" i="11"/>
  <c r="AY528" i="11"/>
  <c r="AY524" i="11"/>
  <c r="F525" i="11"/>
  <c r="I529" i="11"/>
  <c r="I525" i="11"/>
  <c r="G530" i="11"/>
  <c r="G526" i="11"/>
  <c r="K526" i="11"/>
  <c r="K530" i="11"/>
  <c r="AF529" i="11"/>
  <c r="Y534" i="11"/>
  <c r="Y530" i="11"/>
  <c r="AP534" i="11"/>
  <c r="AP530" i="11"/>
  <c r="T524" i="11"/>
  <c r="T520" i="11"/>
  <c r="X524" i="11"/>
  <c r="V525" i="11"/>
  <c r="V521" i="11"/>
  <c r="W527" i="11"/>
  <c r="W523" i="11"/>
  <c r="AA527" i="11"/>
  <c r="AA523" i="11"/>
  <c r="Q524" i="11"/>
  <c r="Q528" i="11"/>
  <c r="U524" i="11"/>
  <c r="U528" i="11"/>
  <c r="AR528" i="11"/>
  <c r="AR524" i="11"/>
  <c r="AP525" i="11"/>
  <c r="AP529" i="11"/>
  <c r="Q527" i="11"/>
  <c r="Q531" i="11"/>
  <c r="X527" i="11"/>
  <c r="X531" i="11"/>
  <c r="Q520" i="11"/>
  <c r="H523" i="11"/>
  <c r="J524" i="11"/>
  <c r="AD530" i="11"/>
  <c r="AD526" i="11"/>
  <c r="AW530" i="11"/>
  <c r="O527" i="11"/>
  <c r="P532" i="11"/>
  <c r="P528" i="11"/>
  <c r="T532" i="11"/>
  <c r="T528" i="11"/>
  <c r="AB532" i="11"/>
  <c r="AB528" i="11"/>
  <c r="AF527" i="11"/>
  <c r="AF531" i="11"/>
  <c r="Z533" i="11"/>
  <c r="Z529" i="11"/>
  <c r="X522" i="11"/>
  <c r="AB526" i="11"/>
  <c r="Y528" i="11"/>
  <c r="AC528" i="11"/>
  <c r="AQ534" i="11"/>
  <c r="AI524" i="11"/>
  <c r="AP523" i="11"/>
  <c r="AT523" i="11"/>
  <c r="L525" i="11"/>
  <c r="AT525" i="11"/>
  <c r="E522" i="11"/>
  <c r="AT524" i="11"/>
  <c r="N525" i="11"/>
  <c r="W525" i="11"/>
  <c r="AC529" i="11"/>
  <c r="Q526" i="11"/>
  <c r="AX526" i="11"/>
  <c r="AD528" i="11"/>
  <c r="U533" i="11"/>
  <c r="L530" i="11"/>
  <c r="W530" i="11"/>
  <c r="AY534" i="11"/>
  <c r="AI526" i="11"/>
  <c r="AH525" i="11"/>
  <c r="AJ524" i="11"/>
  <c r="AL524" i="11"/>
  <c r="D516" i="11"/>
  <c r="X525" i="11"/>
  <c r="J526" i="11"/>
  <c r="F528" i="11"/>
  <c r="V529" i="11"/>
  <c r="F531" i="11"/>
  <c r="AY531" i="11"/>
  <c r="E532" i="11"/>
  <c r="U532" i="11"/>
  <c r="AX532" i="11"/>
  <c r="F533" i="11"/>
  <c r="AY533" i="11"/>
  <c r="AG530" i="11"/>
  <c r="AG522" i="11"/>
  <c r="G525" i="11"/>
  <c r="S523" i="11"/>
  <c r="AP528" i="11"/>
  <c r="AP524" i="11"/>
  <c r="AT531" i="11"/>
  <c r="AT527" i="11"/>
  <c r="P525" i="11"/>
  <c r="I526" i="11"/>
  <c r="AA530" i="11"/>
  <c r="AH529" i="11"/>
  <c r="AH533" i="11"/>
  <c r="AZ523" i="11"/>
  <c r="N526" i="11"/>
  <c r="N530" i="11"/>
  <c r="AA534" i="11"/>
  <c r="R527" i="11"/>
  <c r="R523" i="11"/>
  <c r="AS524" i="11"/>
  <c r="E526" i="11"/>
  <c r="AF523" i="11"/>
  <c r="AI518" i="11"/>
  <c r="R469" i="12"/>
  <c r="R468" i="12"/>
  <c r="J475" i="12"/>
  <c r="J476" i="12"/>
  <c r="L480" i="12"/>
  <c r="L479" i="12"/>
  <c r="P480" i="12"/>
  <c r="P479" i="12"/>
  <c r="X466" i="12"/>
  <c r="O471" i="12"/>
  <c r="O470" i="12"/>
  <c r="S470" i="12"/>
  <c r="S471" i="12"/>
  <c r="Q474" i="12"/>
  <c r="Q475" i="12"/>
  <c r="O478" i="12"/>
  <c r="O477" i="12"/>
  <c r="S477" i="12"/>
  <c r="S478" i="12"/>
  <c r="AV477" i="12"/>
  <c r="AV478" i="12"/>
  <c r="V478" i="12"/>
  <c r="V479" i="12"/>
  <c r="AU478" i="12"/>
  <c r="AU479" i="12"/>
  <c r="E480" i="12"/>
  <c r="E479" i="12"/>
  <c r="O468" i="12"/>
  <c r="AA468" i="12"/>
  <c r="AA467" i="12"/>
  <c r="AP467" i="12"/>
  <c r="AP468" i="12"/>
  <c r="V470" i="12"/>
  <c r="V469" i="12"/>
  <c r="Z469" i="12"/>
  <c r="Z470" i="12"/>
  <c r="AW471" i="12"/>
  <c r="G473" i="12"/>
  <c r="G472" i="12"/>
  <c r="O472" i="12"/>
  <c r="O473" i="12"/>
  <c r="Z473" i="12"/>
  <c r="Z472" i="12"/>
  <c r="P474" i="12"/>
  <c r="P473" i="12"/>
  <c r="AU473" i="12"/>
  <c r="AU474" i="12"/>
  <c r="AY474" i="12"/>
  <c r="AY473" i="12"/>
  <c r="AY476" i="12"/>
  <c r="AY475" i="12"/>
  <c r="AB476" i="12"/>
  <c r="AB477" i="12"/>
  <c r="AW476" i="12"/>
  <c r="AW477" i="12"/>
  <c r="E477" i="12"/>
  <c r="E478" i="12"/>
  <c r="L477" i="12"/>
  <c r="AW467" i="12"/>
  <c r="U469" i="12"/>
  <c r="U468" i="12"/>
  <c r="AV468" i="12"/>
  <c r="AZ468" i="12"/>
  <c r="O469" i="12"/>
  <c r="AZ471" i="12"/>
  <c r="AZ470" i="12"/>
  <c r="G471" i="12"/>
  <c r="Y476" i="12"/>
  <c r="Y475" i="12"/>
  <c r="AV476" i="12"/>
  <c r="AV475" i="12"/>
  <c r="D480" i="12"/>
  <c r="D481" i="12"/>
  <c r="Y480" i="12"/>
  <c r="Y481" i="12"/>
  <c r="R481" i="12"/>
  <c r="R480" i="12"/>
  <c r="J481" i="12"/>
  <c r="J480" i="12"/>
  <c r="AZ480" i="12"/>
  <c r="AV480" i="12"/>
  <c r="AR481" i="12"/>
  <c r="AR480" i="12"/>
  <c r="AA482" i="12"/>
  <c r="AA481" i="12"/>
  <c r="D468" i="12"/>
  <c r="L468" i="12"/>
  <c r="T469" i="12"/>
  <c r="Y473" i="12"/>
  <c r="D476" i="12"/>
  <c r="S475" i="12"/>
  <c r="Q476" i="12"/>
  <c r="AU480" i="12"/>
  <c r="AH475" i="12"/>
  <c r="Q467" i="12"/>
  <c r="AT470" i="12"/>
  <c r="X473" i="12"/>
  <c r="J473" i="12"/>
  <c r="AA474" i="12"/>
  <c r="AT475" i="12"/>
  <c r="N477" i="12"/>
  <c r="AJ482" i="12"/>
  <c r="AJ476" i="12"/>
  <c r="AJ472" i="12"/>
  <c r="AL471" i="12"/>
  <c r="AH471" i="12"/>
  <c r="AJ470" i="12"/>
  <c r="AG469" i="12"/>
  <c r="O467" i="12"/>
  <c r="N467" i="12"/>
  <c r="AU468" i="12"/>
  <c r="N470" i="12"/>
  <c r="R471" i="12"/>
  <c r="AS471" i="12"/>
  <c r="U471" i="12"/>
  <c r="AR472" i="12"/>
  <c r="I474" i="12"/>
  <c r="T474" i="12"/>
  <c r="W477" i="12"/>
  <c r="S482" i="12"/>
  <c r="AL467" i="12"/>
  <c r="K468" i="12"/>
  <c r="K467" i="12"/>
  <c r="AZ472" i="12"/>
  <c r="AZ473" i="12"/>
  <c r="K465" i="12"/>
  <c r="K466" i="12"/>
  <c r="V467" i="12"/>
  <c r="V466" i="12"/>
  <c r="T468" i="12"/>
  <c r="AW468" i="12"/>
  <c r="H469" i="12"/>
  <c r="AA469" i="12"/>
  <c r="AA470" i="12"/>
  <c r="AB473" i="12"/>
  <c r="AB474" i="12"/>
  <c r="AG471" i="12"/>
  <c r="AT465" i="12"/>
  <c r="AT466" i="12"/>
  <c r="X471" i="12"/>
  <c r="X470" i="12"/>
  <c r="AB471" i="12"/>
  <c r="AB470" i="12"/>
  <c r="W472" i="12"/>
  <c r="W471" i="12"/>
  <c r="AS475" i="12"/>
  <c r="AS474" i="12"/>
  <c r="AV481" i="12"/>
  <c r="AK479" i="12"/>
  <c r="AU469" i="12"/>
  <c r="P476" i="12"/>
  <c r="P475" i="12"/>
  <c r="AS477" i="12"/>
  <c r="AQ522" i="12"/>
  <c r="AS523" i="12"/>
  <c r="O527" i="12"/>
  <c r="O531" i="12"/>
  <c r="S532" i="12"/>
  <c r="S528" i="12"/>
  <c r="AE520" i="12"/>
  <c r="AE524" i="12"/>
  <c r="Z521" i="12"/>
  <c r="AW521" i="12"/>
  <c r="AA525" i="12"/>
  <c r="AA521" i="12"/>
  <c r="AS521" i="12"/>
  <c r="G528" i="12"/>
  <c r="G524" i="12"/>
  <c r="AP526" i="12"/>
  <c r="D527" i="12"/>
  <c r="H527" i="12"/>
  <c r="H532" i="12"/>
  <c r="H528" i="12"/>
  <c r="L532" i="12"/>
  <c r="L528" i="12"/>
  <c r="X523" i="12"/>
  <c r="X519" i="12"/>
  <c r="Z524" i="12"/>
  <c r="AD520" i="12"/>
  <c r="AS524" i="12"/>
  <c r="AW520" i="12"/>
  <c r="D525" i="12"/>
  <c r="D521" i="12"/>
  <c r="H521" i="12"/>
  <c r="S523" i="12"/>
  <c r="S527" i="12"/>
  <c r="AA523" i="12"/>
  <c r="AA527" i="12"/>
  <c r="AT527" i="12"/>
  <c r="AT523" i="12"/>
  <c r="L526" i="12"/>
  <c r="L530" i="12"/>
  <c r="AB526" i="12"/>
  <c r="AB530" i="12"/>
  <c r="AU529" i="12"/>
  <c r="AY529" i="12"/>
  <c r="AY533" i="12"/>
  <c r="I534" i="12"/>
  <c r="I530" i="12"/>
  <c r="AP534" i="12"/>
  <c r="AP530" i="12"/>
  <c r="U531" i="12"/>
  <c r="U523" i="12"/>
  <c r="Q522" i="12"/>
  <c r="Q526" i="12"/>
  <c r="AY528" i="12"/>
  <c r="AY524" i="12"/>
  <c r="Y529" i="12"/>
  <c r="Y525" i="12"/>
  <c r="AR529" i="12"/>
  <c r="AR525" i="12"/>
  <c r="U534" i="12"/>
  <c r="X526" i="12"/>
  <c r="AW524" i="12"/>
  <c r="AZ524" i="12"/>
  <c r="Y526" i="12"/>
  <c r="AU528" i="12"/>
  <c r="AZ533" i="12"/>
  <c r="V534" i="12"/>
  <c r="Z534" i="12"/>
  <c r="AU533" i="12"/>
  <c r="R534" i="12"/>
  <c r="J534" i="12"/>
  <c r="F534" i="12"/>
  <c r="AI534" i="12"/>
  <c r="AI531" i="12"/>
  <c r="AJ532" i="12"/>
  <c r="AK527" i="12"/>
  <c r="H517" i="12"/>
  <c r="AP519" i="12"/>
  <c r="F526" i="12"/>
  <c r="R526" i="12"/>
  <c r="AF528" i="12"/>
  <c r="G534" i="12"/>
  <c r="O530" i="12"/>
  <c r="AA530" i="12"/>
  <c r="E534" i="12"/>
  <c r="AL531" i="12"/>
  <c r="D523" i="12"/>
  <c r="AV524" i="12"/>
  <c r="AZ520" i="12"/>
  <c r="O521" i="12"/>
  <c r="W521" i="12"/>
  <c r="AV522" i="12"/>
  <c r="AB524" i="12"/>
  <c r="AZ527" i="12"/>
  <c r="G533" i="12"/>
  <c r="H530" i="12"/>
  <c r="L531" i="12"/>
  <c r="W532" i="12"/>
  <c r="AV532" i="12"/>
  <c r="AF533" i="12"/>
  <c r="X533" i="12"/>
  <c r="AH529" i="12"/>
  <c r="AR527" i="12"/>
  <c r="AR531" i="12"/>
  <c r="AV531" i="12"/>
  <c r="AV527" i="12"/>
  <c r="W513" i="12"/>
  <c r="AZ522" i="12"/>
  <c r="E522" i="12"/>
  <c r="O526" i="12"/>
  <c r="U522" i="12"/>
  <c r="AQ530" i="12"/>
  <c r="D532" i="12"/>
  <c r="D528" i="12"/>
  <c r="P528" i="12"/>
  <c r="P532" i="12"/>
  <c r="K529" i="12"/>
  <c r="K533" i="12"/>
  <c r="AK524" i="12"/>
  <c r="AK528" i="12"/>
  <c r="AI524" i="12"/>
  <c r="AI520" i="12"/>
  <c r="O515" i="12"/>
  <c r="G517" i="12"/>
  <c r="AU523" i="12"/>
  <c r="AU519" i="12"/>
  <c r="M520" i="12"/>
  <c r="Q520" i="12"/>
  <c r="G521" i="12"/>
  <c r="S521" i="12"/>
  <c r="S525" i="12"/>
  <c r="AY523" i="12"/>
  <c r="AA524" i="12"/>
  <c r="J530" i="12"/>
  <c r="J526" i="12"/>
  <c r="AE527" i="12"/>
  <c r="AF531" i="12"/>
  <c r="AK531" i="12"/>
  <c r="AJ529" i="12"/>
  <c r="AJ533" i="12"/>
  <c r="L529" i="12"/>
  <c r="L525" i="12"/>
  <c r="P525" i="12"/>
  <c r="P529" i="12"/>
  <c r="X529" i="12"/>
  <c r="X525" i="12"/>
  <c r="AB525" i="12"/>
  <c r="AB529" i="12"/>
  <c r="AY531" i="12"/>
  <c r="AY527" i="12"/>
  <c r="AS529" i="12"/>
  <c r="AS533" i="12"/>
  <c r="W533" i="12"/>
  <c r="AL534" i="12"/>
  <c r="AL530" i="12"/>
  <c r="AL526" i="12"/>
  <c r="AL512" i="12"/>
  <c r="AK478" i="10"/>
  <c r="AK474" i="10"/>
  <c r="AK475" i="10"/>
  <c r="AG470" i="10"/>
  <c r="AK467" i="10"/>
  <c r="H428" i="10"/>
  <c r="U495" i="10"/>
  <c r="W498" i="10"/>
  <c r="H504" i="10"/>
  <c r="L510" i="10"/>
  <c r="S521" i="10"/>
  <c r="X456" i="10"/>
  <c r="G467" i="10"/>
  <c r="P471" i="10"/>
  <c r="AX474" i="10"/>
  <c r="X504" i="10"/>
  <c r="AB504" i="10"/>
  <c r="E503" i="10"/>
  <c r="AS506" i="10"/>
  <c r="Z514" i="10"/>
  <c r="U525" i="10"/>
  <c r="Z533" i="10"/>
  <c r="R533" i="10"/>
  <c r="J533" i="10"/>
  <c r="AB534" i="10"/>
  <c r="X534" i="10"/>
  <c r="T534" i="10"/>
  <c r="P534" i="10"/>
  <c r="L534" i="10"/>
  <c r="H534" i="10"/>
  <c r="AP534" i="10"/>
  <c r="AW534" i="10"/>
  <c r="AS534" i="10"/>
  <c r="P465" i="10"/>
  <c r="X464" i="10"/>
  <c r="AZ468" i="10"/>
  <c r="E485" i="10"/>
  <c r="T511" i="10"/>
  <c r="AD485" i="10"/>
  <c r="F479" i="10"/>
  <c r="R532" i="10"/>
  <c r="AY532" i="10"/>
  <c r="AL533" i="10"/>
  <c r="AA535" i="10"/>
  <c r="K535" i="10"/>
  <c r="AI527" i="10"/>
  <c r="AH513" i="10"/>
  <c r="AE503" i="10"/>
  <c r="AK487" i="10"/>
  <c r="AH485" i="10"/>
  <c r="AQ531" i="10"/>
  <c r="Y532" i="10"/>
  <c r="U532" i="10"/>
  <c r="Q532" i="10"/>
  <c r="M532" i="10"/>
  <c r="I532" i="10"/>
  <c r="E532" i="10"/>
  <c r="P533" i="10"/>
  <c r="AU533" i="10"/>
  <c r="D534" i="10"/>
  <c r="Z534" i="10"/>
  <c r="V534" i="10"/>
  <c r="R534" i="10"/>
  <c r="N534" i="10"/>
  <c r="J534" i="10"/>
  <c r="F534" i="10"/>
  <c r="AY534" i="10"/>
  <c r="AU534" i="10"/>
  <c r="AQ534" i="10"/>
  <c r="D535" i="10"/>
  <c r="Z535" i="10"/>
  <c r="V535" i="10"/>
  <c r="R535" i="10"/>
  <c r="N535" i="10"/>
  <c r="J535" i="10"/>
  <c r="F535" i="10"/>
  <c r="AU535" i="10"/>
  <c r="AH512" i="10"/>
  <c r="AE511" i="10"/>
  <c r="AF504" i="10"/>
  <c r="P532" i="10"/>
  <c r="AS532" i="10"/>
  <c r="F533" i="10"/>
  <c r="AA533" i="10"/>
  <c r="S533" i="10"/>
  <c r="K533" i="10"/>
  <c r="AX533" i="10"/>
  <c r="AL534" i="10"/>
  <c r="U534" i="10"/>
  <c r="M534" i="10"/>
  <c r="E534" i="10"/>
  <c r="AX535" i="10"/>
  <c r="AT535" i="10"/>
  <c r="AH530" i="10"/>
  <c r="AJ516" i="10"/>
  <c r="AK506" i="10"/>
  <c r="AK501" i="10"/>
  <c r="AE491" i="10"/>
  <c r="AH488" i="10"/>
  <c r="AL478" i="10"/>
  <c r="AC471" i="10"/>
  <c r="I96" i="32"/>
  <c r="M20" i="1"/>
  <c r="P8" i="1"/>
  <c r="D45" i="14"/>
  <c r="D47" i="14"/>
  <c r="D27" i="14"/>
  <c r="D36" i="14"/>
  <c r="L82" i="27"/>
  <c r="L18" i="27"/>
  <c r="Z466" i="10"/>
  <c r="M16" i="1"/>
  <c r="P20" i="1"/>
  <c r="J66" i="7"/>
  <c r="R44" i="7"/>
  <c r="P63" i="7"/>
  <c r="D88" i="14"/>
  <c r="D77" i="14"/>
  <c r="D23" i="14"/>
  <c r="I463" i="10"/>
  <c r="AQ472" i="10"/>
  <c r="AU472" i="10"/>
  <c r="AP473" i="10"/>
  <c r="AT473" i="10"/>
  <c r="AX473" i="10"/>
  <c r="M497" i="10"/>
  <c r="AX467" i="10"/>
  <c r="I468" i="10"/>
  <c r="AW468" i="10"/>
  <c r="D469" i="10"/>
  <c r="H469" i="10"/>
  <c r="P469" i="10"/>
  <c r="AV469" i="10"/>
  <c r="AZ470" i="10"/>
  <c r="G470" i="10"/>
  <c r="K471" i="10"/>
  <c r="S471" i="10"/>
  <c r="W471" i="10"/>
  <c r="I471" i="10"/>
  <c r="Q471" i="10"/>
  <c r="Y472" i="10"/>
  <c r="H472" i="10"/>
  <c r="P472" i="10"/>
  <c r="AY474" i="10"/>
  <c r="D499" i="10"/>
  <c r="W465" i="10"/>
  <c r="V466" i="10"/>
  <c r="AB494" i="10"/>
  <c r="AS494" i="10"/>
  <c r="L512" i="10"/>
  <c r="K522" i="10"/>
  <c r="O522" i="10"/>
  <c r="R530" i="10"/>
  <c r="AU530" i="10"/>
  <c r="AS478" i="10"/>
  <c r="AU480" i="10"/>
  <c r="Y481" i="10"/>
  <c r="AT481" i="10"/>
  <c r="AE526" i="10"/>
  <c r="L511" i="10"/>
  <c r="J521" i="10"/>
  <c r="E527" i="10"/>
  <c r="I527" i="10"/>
  <c r="G477" i="10"/>
  <c r="I480" i="10"/>
  <c r="AH526" i="10"/>
  <c r="AI530" i="10"/>
  <c r="AJ529" i="10"/>
  <c r="AC528" i="10"/>
  <c r="AC530" i="10"/>
  <c r="AG527" i="10"/>
  <c r="AH495" i="10"/>
  <c r="AF485" i="10"/>
  <c r="M511" i="10"/>
  <c r="AW513" i="10"/>
  <c r="O514" i="10"/>
  <c r="N516" i="10"/>
  <c r="F528" i="10"/>
  <c r="Y477" i="10"/>
  <c r="AG531" i="10"/>
  <c r="AC531" i="10"/>
  <c r="AH527" i="10"/>
  <c r="AE510" i="10"/>
  <c r="AK484" i="10"/>
  <c r="F513" i="10"/>
  <c r="M518" i="10"/>
  <c r="I520" i="10"/>
  <c r="X476" i="10"/>
  <c r="H476" i="10"/>
  <c r="Y479" i="10"/>
  <c r="AJ513" i="10"/>
  <c r="AB461" i="10"/>
  <c r="AL459" i="10"/>
  <c r="AI523" i="10"/>
  <c r="AK517" i="10"/>
  <c r="AG517" i="10"/>
  <c r="AI515" i="10"/>
  <c r="R20" i="1"/>
  <c r="AU465" i="10"/>
  <c r="N466" i="10"/>
  <c r="N467" i="10"/>
  <c r="D475" i="10"/>
  <c r="AG481" i="10"/>
  <c r="Z480" i="10"/>
  <c r="AA479" i="10"/>
  <c r="AB478" i="10"/>
  <c r="AG477" i="10"/>
  <c r="AL476" i="10"/>
  <c r="AG473" i="10"/>
  <c r="AC473" i="10"/>
  <c r="AG469" i="10"/>
  <c r="AC469" i="10"/>
  <c r="AL468" i="10"/>
  <c r="AL467" i="10"/>
  <c r="Z468" i="10"/>
  <c r="AA467" i="10"/>
  <c r="AA466" i="10"/>
  <c r="S473" i="10"/>
  <c r="S472" i="10"/>
  <c r="V474" i="10"/>
  <c r="V473" i="10"/>
  <c r="T478" i="10"/>
  <c r="T479" i="10"/>
  <c r="H478" i="10"/>
  <c r="J479" i="10"/>
  <c r="J480" i="10"/>
  <c r="N479" i="10"/>
  <c r="N480" i="10"/>
  <c r="AS479" i="10"/>
  <c r="AW479" i="10"/>
  <c r="E468" i="10"/>
  <c r="L470" i="10"/>
  <c r="L469" i="10"/>
  <c r="T469" i="10"/>
  <c r="AP470" i="10"/>
  <c r="AT470" i="10"/>
  <c r="U471" i="10"/>
  <c r="AS476" i="10"/>
  <c r="AS477" i="10"/>
  <c r="W478" i="10"/>
  <c r="W477" i="10"/>
  <c r="S477" i="10"/>
  <c r="K478" i="10"/>
  <c r="K477" i="10"/>
  <c r="AV477" i="10"/>
  <c r="F480" i="10"/>
  <c r="F481" i="10"/>
  <c r="AQ481" i="10"/>
  <c r="AQ480" i="10"/>
  <c r="Q481" i="10"/>
  <c r="U482" i="10"/>
  <c r="M482" i="10"/>
  <c r="E482" i="10"/>
  <c r="AX482" i="10"/>
  <c r="AT482" i="10"/>
  <c r="S468" i="10"/>
  <c r="E475" i="10"/>
  <c r="M481" i="10"/>
  <c r="M480" i="10"/>
  <c r="O466" i="10"/>
  <c r="W466" i="10"/>
  <c r="AP468" i="10"/>
  <c r="AW476" i="10"/>
  <c r="AX481" i="10"/>
  <c r="X481" i="10"/>
  <c r="T481" i="10"/>
  <c r="AC480" i="10"/>
  <c r="I467" i="10"/>
  <c r="M468" i="10"/>
  <c r="Y467" i="10"/>
  <c r="W468" i="10"/>
  <c r="G471" i="10"/>
  <c r="J474" i="10"/>
  <c r="AP480" i="10"/>
  <c r="F467" i="10"/>
  <c r="X469" i="10"/>
  <c r="O469" i="10"/>
  <c r="G474" i="10"/>
  <c r="L476" i="10"/>
  <c r="O465" i="10"/>
  <c r="S469" i="10"/>
  <c r="S470" i="10"/>
  <c r="W469" i="10"/>
  <c r="W470" i="10"/>
  <c r="AR472" i="10"/>
  <c r="AR471" i="10"/>
  <c r="AV472" i="10"/>
  <c r="AV471" i="10"/>
  <c r="Q475" i="10"/>
  <c r="Q474" i="10"/>
  <c r="U474" i="10"/>
  <c r="Q463" i="10"/>
  <c r="M471" i="10"/>
  <c r="W472" i="10"/>
  <c r="W473" i="10"/>
  <c r="F473" i="10"/>
  <c r="N474" i="10"/>
  <c r="N473" i="10"/>
  <c r="R473" i="10"/>
  <c r="R474" i="10"/>
  <c r="Q478" i="10"/>
  <c r="AE481" i="10"/>
  <c r="AF480" i="10"/>
  <c r="AD478" i="10"/>
  <c r="AE477" i="10"/>
  <c r="AF476" i="10"/>
  <c r="AD474" i="10"/>
  <c r="AE473" i="10"/>
  <c r="AF472" i="10"/>
  <c r="AH470" i="10"/>
  <c r="AH471" i="10"/>
  <c r="Z470" i="10"/>
  <c r="Z471" i="10"/>
  <c r="AE469" i="10"/>
  <c r="AE470" i="10"/>
  <c r="AJ469" i="10"/>
  <c r="AF468" i="10"/>
  <c r="AF469" i="10"/>
  <c r="AB468" i="10"/>
  <c r="AB469" i="10"/>
  <c r="AH467" i="10"/>
  <c r="AD466" i="10"/>
  <c r="AD467" i="10"/>
  <c r="AI465" i="10"/>
  <c r="AI466" i="10"/>
  <c r="AF464" i="10"/>
  <c r="AF465" i="10"/>
  <c r="AI462" i="10"/>
  <c r="AE462" i="10"/>
  <c r="AJ460" i="10"/>
  <c r="AM20" i="7"/>
  <c r="X468" i="10"/>
  <c r="I469" i="10"/>
  <c r="I470" i="10"/>
  <c r="M469" i="10"/>
  <c r="M470" i="10"/>
  <c r="AS469" i="10"/>
  <c r="AS470" i="10"/>
  <c r="AV475" i="10"/>
  <c r="AZ477" i="10"/>
  <c r="AZ478" i="10"/>
  <c r="U468" i="10"/>
  <c r="U467" i="10"/>
  <c r="K469" i="10"/>
  <c r="K468" i="10"/>
  <c r="AY471" i="10"/>
  <c r="F472" i="10"/>
  <c r="AU473" i="10"/>
  <c r="J476" i="10"/>
  <c r="J475" i="10"/>
  <c r="R521" i="10"/>
  <c r="L524" i="10"/>
  <c r="AT531" i="10"/>
  <c r="AT527" i="10"/>
  <c r="E529" i="10"/>
  <c r="N531" i="10"/>
  <c r="AI529" i="10"/>
  <c r="AE529" i="10"/>
  <c r="AF526" i="10"/>
  <c r="AF530" i="10"/>
  <c r="AF516" i="10"/>
  <c r="AF520" i="10"/>
  <c r="W520" i="10"/>
  <c r="W524" i="10"/>
  <c r="AA524" i="10"/>
  <c r="AX523" i="10"/>
  <c r="AX527" i="10"/>
  <c r="I524" i="10"/>
  <c r="AY530" i="10"/>
  <c r="I528" i="10"/>
  <c r="W529" i="10"/>
  <c r="AG523" i="10"/>
  <c r="I518" i="10"/>
  <c r="I522" i="10"/>
  <c r="Q518" i="10"/>
  <c r="Q522" i="10"/>
  <c r="AU519" i="10"/>
  <c r="R527" i="10"/>
  <c r="V523" i="10"/>
  <c r="AQ523" i="10"/>
  <c r="X525" i="10"/>
  <c r="AR525" i="10"/>
  <c r="AV529" i="10"/>
  <c r="AV525" i="10"/>
  <c r="G526" i="10"/>
  <c r="O526" i="10"/>
  <c r="S526" i="10"/>
  <c r="W526" i="10"/>
  <c r="AA526" i="10"/>
  <c r="AR526" i="10"/>
  <c r="W527" i="10"/>
  <c r="AI522" i="10"/>
  <c r="AI526" i="10"/>
  <c r="D517" i="10"/>
  <c r="K521" i="10"/>
  <c r="K517" i="10"/>
  <c r="Z517" i="10"/>
  <c r="AR528" i="10"/>
  <c r="AR524" i="10"/>
  <c r="AV528" i="10"/>
  <c r="AV524" i="10"/>
  <c r="W528" i="10"/>
  <c r="AY528" i="10"/>
  <c r="Q520" i="10"/>
  <c r="AA527" i="10"/>
  <c r="Y524" i="10"/>
  <c r="T526" i="10"/>
  <c r="AW518" i="10"/>
  <c r="P521" i="10"/>
  <c r="AX529" i="10"/>
  <c r="AH531" i="10"/>
  <c r="AC522" i="10"/>
  <c r="AP523" i="10"/>
  <c r="S527" i="10"/>
  <c r="AP528" i="10"/>
  <c r="AL522" i="10"/>
  <c r="AD530" i="10"/>
  <c r="AF525" i="10"/>
  <c r="AK528" i="10"/>
  <c r="AJ523" i="10"/>
  <c r="AF518" i="10"/>
  <c r="AD516" i="10"/>
  <c r="F525" i="10"/>
  <c r="AG520" i="10"/>
  <c r="AG524" i="10"/>
  <c r="H519" i="10"/>
  <c r="L519" i="10"/>
  <c r="AH524" i="10"/>
  <c r="AH528" i="10"/>
  <c r="AE523" i="10"/>
  <c r="AE525" i="10"/>
  <c r="AE521" i="10"/>
  <c r="AD521" i="10"/>
  <c r="C68" i="28"/>
  <c r="K4" i="7"/>
  <c r="D5" i="39" s="1"/>
  <c r="E519" i="10"/>
  <c r="AB519" i="10"/>
  <c r="AC529" i="10"/>
  <c r="AK522" i="10"/>
  <c r="AI525" i="10"/>
  <c r="AI519" i="10"/>
  <c r="AF531" i="10"/>
  <c r="AJ526" i="10"/>
  <c r="AJ530" i="10"/>
  <c r="AK523" i="10"/>
  <c r="AK527" i="10"/>
  <c r="AJ514" i="10"/>
  <c r="AJ518" i="10"/>
  <c r="AC513" i="10"/>
  <c r="AC517" i="10"/>
  <c r="AD524" i="10"/>
  <c r="AK521" i="10"/>
  <c r="N75" i="7"/>
  <c r="T28" i="7"/>
  <c r="R38" i="7"/>
  <c r="N66" i="7"/>
  <c r="U38" i="7"/>
  <c r="P67" i="7"/>
  <c r="J75" i="7"/>
  <c r="O442" i="12"/>
  <c r="B27" i="33"/>
  <c r="M27" i="33" s="1"/>
  <c r="AN4" i="7"/>
  <c r="U516" i="22"/>
  <c r="AL487" i="22"/>
  <c r="R101" i="27"/>
  <c r="AF512" i="12"/>
  <c r="AB489" i="12"/>
  <c r="U510" i="12"/>
  <c r="U506" i="12"/>
  <c r="AF504" i="12"/>
  <c r="AF508" i="12"/>
  <c r="AJ493" i="12"/>
  <c r="X499" i="12"/>
  <c r="X503" i="12"/>
  <c r="R513" i="12"/>
  <c r="R509" i="12"/>
  <c r="Q510" i="12"/>
  <c r="N89" i="27"/>
  <c r="AY488" i="10"/>
  <c r="AS501" i="10"/>
  <c r="AW508" i="10"/>
  <c r="AW515" i="10"/>
  <c r="Y500" i="10"/>
  <c r="H501" i="10"/>
  <c r="Y510" i="10"/>
  <c r="Y506" i="10"/>
  <c r="AB511" i="10"/>
  <c r="D55" i="14"/>
  <c r="L23" i="27"/>
  <c r="AC496" i="10"/>
  <c r="AI458" i="22"/>
  <c r="AI446" i="22"/>
  <c r="H52" i="27"/>
  <c r="D7" i="33"/>
  <c r="AJ434" i="12"/>
  <c r="K71" i="7"/>
  <c r="B12" i="37"/>
  <c r="F20" i="14"/>
  <c r="G510" i="22"/>
  <c r="AG490" i="22"/>
  <c r="AG487" i="22"/>
  <c r="AL497" i="11"/>
  <c r="AK486" i="11"/>
  <c r="AZ495" i="12"/>
  <c r="AA484" i="12"/>
  <c r="AA488" i="12"/>
  <c r="P499" i="12"/>
  <c r="P495" i="12"/>
  <c r="AE512" i="12"/>
  <c r="AE516" i="12"/>
  <c r="Q495" i="12"/>
  <c r="J488" i="12"/>
  <c r="AI484" i="12"/>
  <c r="AJ512" i="11"/>
  <c r="AK502" i="11"/>
  <c r="O495" i="11"/>
  <c r="AF494" i="11"/>
  <c r="AI511" i="11"/>
  <c r="AL516" i="11"/>
  <c r="P86" i="27"/>
  <c r="AI497" i="11"/>
  <c r="AE514" i="11"/>
  <c r="AK504" i="11"/>
  <c r="Z502" i="12"/>
  <c r="N84" i="27"/>
  <c r="AS496" i="10"/>
  <c r="AS505" i="10"/>
  <c r="D99" i="14"/>
  <c r="AL502" i="10"/>
  <c r="J507" i="10"/>
  <c r="Q516" i="10"/>
  <c r="L55" i="27"/>
  <c r="X502" i="10"/>
  <c r="P491" i="10"/>
  <c r="J512" i="10"/>
  <c r="I490" i="10"/>
  <c r="K127" i="27"/>
  <c r="D101" i="14"/>
  <c r="AD491" i="22"/>
  <c r="R97" i="27"/>
  <c r="R89" i="27"/>
  <c r="D490" i="22"/>
  <c r="AG497" i="22"/>
  <c r="AJ516" i="22"/>
  <c r="R489" i="22"/>
  <c r="AE513" i="22"/>
  <c r="V497" i="22"/>
  <c r="AI494" i="22"/>
  <c r="F507" i="22"/>
  <c r="AJ488" i="22"/>
  <c r="AL485" i="22"/>
  <c r="R83" i="27"/>
  <c r="N495" i="22"/>
  <c r="Z493" i="22"/>
  <c r="AK508" i="22"/>
  <c r="AK503" i="22"/>
  <c r="AK495" i="22"/>
  <c r="AH493" i="22"/>
  <c r="AJ486" i="22"/>
  <c r="AH485" i="22"/>
  <c r="AG498" i="11"/>
  <c r="H514" i="11"/>
  <c r="X497" i="11"/>
  <c r="AB505" i="11"/>
  <c r="P57" i="27"/>
  <c r="L505" i="11"/>
  <c r="AG494" i="11"/>
  <c r="AG510" i="11"/>
  <c r="AI494" i="11"/>
  <c r="M498" i="11"/>
  <c r="H485" i="11"/>
  <c r="AK507" i="11"/>
  <c r="AK496" i="11"/>
  <c r="AJ511" i="11"/>
  <c r="P38" i="27"/>
  <c r="P99" i="27"/>
  <c r="AL489" i="11"/>
  <c r="AI510" i="11"/>
  <c r="AG515" i="11"/>
  <c r="E498" i="11"/>
  <c r="P102" i="27"/>
  <c r="AG491" i="11"/>
  <c r="V492" i="11"/>
  <c r="R487" i="11"/>
  <c r="AI499" i="11"/>
  <c r="D505" i="11"/>
  <c r="Z508" i="11"/>
  <c r="AK484" i="11"/>
  <c r="H21" i="27"/>
  <c r="H28" i="27"/>
  <c r="H12" i="27"/>
  <c r="H69" i="27"/>
  <c r="H61" i="27"/>
  <c r="H44" i="27"/>
  <c r="H29" i="27"/>
  <c r="H76" i="27"/>
  <c r="H16" i="27"/>
  <c r="L488" i="11"/>
  <c r="P63" i="27"/>
  <c r="AF515" i="11"/>
  <c r="AI503" i="11"/>
  <c r="W510" i="11"/>
  <c r="R498" i="11"/>
  <c r="AA507" i="11"/>
  <c r="R489" i="11"/>
  <c r="AF503" i="11"/>
  <c r="AF500" i="11"/>
  <c r="AI509" i="11"/>
  <c r="Z497" i="22"/>
  <c r="P492" i="22"/>
  <c r="AG505" i="22"/>
  <c r="S510" i="22"/>
  <c r="AI488" i="22"/>
  <c r="F491" i="22"/>
  <c r="H492" i="22"/>
  <c r="T505" i="22"/>
  <c r="D492" i="22"/>
  <c r="T498" i="22"/>
  <c r="M508" i="22"/>
  <c r="AH507" i="22"/>
  <c r="AK493" i="22"/>
  <c r="AB496" i="22"/>
  <c r="V495" i="22"/>
  <c r="E503" i="22"/>
  <c r="AI511" i="22"/>
  <c r="AL513" i="22"/>
  <c r="Z495" i="22"/>
  <c r="L490" i="22"/>
  <c r="D494" i="22"/>
  <c r="AB486" i="22"/>
  <c r="X505" i="22"/>
  <c r="R493" i="22"/>
  <c r="AJ498" i="22"/>
  <c r="AH491" i="22"/>
  <c r="X509" i="22"/>
  <c r="AJ500" i="22"/>
  <c r="AK496" i="22"/>
  <c r="V499" i="22"/>
  <c r="AI516" i="22"/>
  <c r="AK499" i="22"/>
  <c r="K510" i="22"/>
  <c r="AH515" i="22"/>
  <c r="AH489" i="22"/>
  <c r="AA485" i="22"/>
  <c r="AH487" i="22"/>
  <c r="AE508" i="22"/>
  <c r="T490" i="22"/>
  <c r="AH503" i="22"/>
  <c r="L91" i="32"/>
  <c r="L92" i="32"/>
  <c r="L24" i="32"/>
  <c r="AK434" i="22"/>
  <c r="W443" i="22"/>
  <c r="L61" i="32"/>
  <c r="L47" i="32"/>
  <c r="AE459" i="11"/>
  <c r="AH452" i="11"/>
  <c r="AL443" i="11"/>
  <c r="AL444" i="11"/>
  <c r="AL434" i="11"/>
  <c r="H93" i="27"/>
  <c r="H92" i="27"/>
  <c r="AH447" i="11"/>
  <c r="AJ436" i="11"/>
  <c r="AJ437" i="11"/>
  <c r="H102" i="27"/>
  <c r="AE436" i="11"/>
  <c r="AL440" i="11"/>
  <c r="AD449" i="12"/>
  <c r="J34" i="32"/>
  <c r="J36" i="32"/>
  <c r="G7" i="33"/>
  <c r="M7" i="33"/>
  <c r="G11" i="33"/>
  <c r="M11" i="33"/>
  <c r="AG441" i="22"/>
  <c r="L62" i="32"/>
  <c r="C19" i="37"/>
  <c r="O489" i="22"/>
  <c r="F499" i="22"/>
  <c r="AC513" i="22"/>
  <c r="AK512" i="22"/>
  <c r="AK516" i="22"/>
  <c r="J497" i="22"/>
  <c r="J493" i="22"/>
  <c r="W514" i="22"/>
  <c r="P502" i="11"/>
  <c r="AG490" i="11"/>
  <c r="AI489" i="11"/>
  <c r="W497" i="11"/>
  <c r="AH513" i="11"/>
  <c r="AK500" i="11"/>
  <c r="AW516" i="12"/>
  <c r="AU491" i="12"/>
  <c r="AW492" i="12"/>
  <c r="AK499" i="12"/>
  <c r="E506" i="12"/>
  <c r="E510" i="12"/>
  <c r="M493" i="12"/>
  <c r="N509" i="12"/>
  <c r="AE487" i="12"/>
  <c r="N20" i="27"/>
  <c r="S492" i="12"/>
  <c r="M484" i="12"/>
  <c r="AS492" i="10"/>
  <c r="AW494" i="10"/>
  <c r="C66" i="28"/>
  <c r="AG484" i="10"/>
  <c r="AG488" i="10"/>
  <c r="T513" i="10"/>
  <c r="AJ486" i="10"/>
  <c r="I502" i="10"/>
  <c r="I498" i="10"/>
  <c r="M513" i="10"/>
  <c r="L90" i="27"/>
  <c r="BC4" i="7"/>
  <c r="C63" i="28"/>
  <c r="AQ439" i="22"/>
  <c r="W442" i="22"/>
  <c r="H84" i="27"/>
  <c r="AE444" i="11"/>
  <c r="AJ455" i="11"/>
  <c r="H36" i="27"/>
  <c r="I458" i="12"/>
  <c r="C13" i="37"/>
  <c r="N97" i="14"/>
  <c r="AJ452" i="11"/>
  <c r="AH450" i="11"/>
  <c r="AH443" i="11"/>
  <c r="O455" i="12"/>
  <c r="D105" i="27"/>
  <c r="T492" i="22"/>
  <c r="AG484" i="22"/>
  <c r="AI513" i="22"/>
  <c r="V491" i="22"/>
  <c r="AD495" i="22"/>
  <c r="AI513" i="11"/>
  <c r="AI517" i="11"/>
  <c r="AK503" i="11"/>
  <c r="AI495" i="11"/>
  <c r="P27" i="27"/>
  <c r="F488" i="12"/>
  <c r="Q516" i="12"/>
  <c r="AE517" i="12"/>
  <c r="AD492" i="12"/>
  <c r="AD496" i="12"/>
  <c r="J498" i="12"/>
  <c r="J494" i="12"/>
  <c r="T495" i="12"/>
  <c r="K515" i="12"/>
  <c r="AW514" i="10"/>
  <c r="AW510" i="10"/>
  <c r="AS497" i="10"/>
  <c r="AW497" i="10"/>
  <c r="AS502" i="10"/>
  <c r="AL488" i="10"/>
  <c r="AL492" i="10"/>
  <c r="W513" i="10"/>
  <c r="AE509" i="10"/>
  <c r="AK492" i="10"/>
  <c r="AK496" i="10"/>
  <c r="L105" i="27"/>
  <c r="N68" i="14"/>
  <c r="AG449" i="22"/>
  <c r="AL441" i="11"/>
  <c r="AJ458" i="11"/>
  <c r="J78" i="32"/>
  <c r="T20" i="7"/>
  <c r="I439" i="10"/>
  <c r="W10" i="7"/>
  <c r="R442" i="10"/>
  <c r="W12" i="7"/>
  <c r="Q455" i="10"/>
  <c r="AI21" i="7"/>
  <c r="Y455" i="10"/>
  <c r="B4" i="33"/>
  <c r="M4" i="33" s="1"/>
  <c r="Q4" i="7"/>
  <c r="AE14" i="7"/>
  <c r="B19" i="33"/>
  <c r="G19" i="33" s="1"/>
  <c r="AF4" i="7"/>
  <c r="AO17" i="7"/>
  <c r="S15" i="7"/>
  <c r="Z8" i="7"/>
  <c r="R446" i="10"/>
  <c r="Z12" i="7"/>
  <c r="AD12" i="7"/>
  <c r="V450" i="10"/>
  <c r="AF19" i="7"/>
  <c r="W15" i="7"/>
  <c r="AA442" i="10"/>
  <c r="R7" i="7"/>
  <c r="AD9" i="7"/>
  <c r="Q17" i="7"/>
  <c r="AL435" i="10"/>
  <c r="U435" i="10"/>
  <c r="L444" i="10"/>
  <c r="D80" i="27"/>
  <c r="D104" i="27"/>
  <c r="Z13" i="7"/>
  <c r="AB432" i="10"/>
  <c r="B15" i="33"/>
  <c r="M15" i="33" s="1"/>
  <c r="AB4" i="7"/>
  <c r="J450" i="10"/>
  <c r="AH13" i="7"/>
  <c r="AM14" i="7"/>
  <c r="AM21" i="7"/>
  <c r="AL17" i="7"/>
  <c r="D51" i="27"/>
  <c r="M87" i="32"/>
  <c r="B12" i="33"/>
  <c r="G12" i="33" s="1"/>
  <c r="Y4" i="7"/>
  <c r="Y7" i="7"/>
  <c r="AF14" i="7"/>
  <c r="U451" i="10"/>
  <c r="Y451" i="10"/>
  <c r="AO9" i="7"/>
  <c r="Y17" i="7"/>
  <c r="AN19" i="7"/>
  <c r="D498" i="22"/>
  <c r="E509" i="22"/>
  <c r="Z489" i="22"/>
  <c r="Z485" i="22"/>
  <c r="P488" i="22"/>
  <c r="P496" i="22"/>
  <c r="AB494" i="22"/>
  <c r="AB490" i="22"/>
  <c r="AE498" i="22"/>
  <c r="AG513" i="22"/>
  <c r="AG509" i="22"/>
  <c r="AI502" i="22"/>
  <c r="AI499" i="22"/>
  <c r="AI503" i="22"/>
  <c r="X484" i="22"/>
  <c r="J517" i="22"/>
  <c r="AG501" i="22"/>
  <c r="AK491" i="22"/>
  <c r="G495" i="11"/>
  <c r="AF486" i="11"/>
  <c r="AT506" i="12"/>
  <c r="AP509" i="12"/>
  <c r="AZ516" i="12"/>
  <c r="AW490" i="12"/>
  <c r="AU495" i="12"/>
  <c r="AT505" i="12"/>
  <c r="AX515" i="12"/>
  <c r="AZ503" i="12"/>
  <c r="AX486" i="12"/>
  <c r="AQ491" i="12"/>
  <c r="F516" i="12"/>
  <c r="AC512" i="12"/>
  <c r="AC516" i="12"/>
  <c r="X487" i="12"/>
  <c r="Z514" i="12"/>
  <c r="AF488" i="12"/>
  <c r="J485" i="12"/>
  <c r="AA486" i="12"/>
  <c r="AD490" i="12"/>
  <c r="AD494" i="12"/>
  <c r="T489" i="12"/>
  <c r="L515" i="12"/>
  <c r="L511" i="12"/>
  <c r="T511" i="12"/>
  <c r="AF510" i="12"/>
  <c r="AB484" i="10"/>
  <c r="AD499" i="10"/>
  <c r="AD503" i="10"/>
  <c r="O506" i="10"/>
  <c r="O510" i="10"/>
  <c r="AA506" i="10"/>
  <c r="P486" i="10"/>
  <c r="W492" i="10"/>
  <c r="X506" i="10"/>
  <c r="Q512" i="10"/>
  <c r="D83" i="14"/>
  <c r="T492" i="10"/>
  <c r="Z505" i="10"/>
  <c r="AJ498" i="10"/>
  <c r="AJ502" i="10"/>
  <c r="F12" i="34"/>
  <c r="G38" i="5"/>
  <c r="AC494" i="22"/>
  <c r="F495" i="22"/>
  <c r="H496" i="22"/>
  <c r="AJ514" i="22"/>
  <c r="S514" i="22"/>
  <c r="AE493" i="22"/>
  <c r="AJ518" i="22"/>
  <c r="D504" i="22"/>
  <c r="I518" i="11"/>
  <c r="AE485" i="11"/>
  <c r="AE489" i="11"/>
  <c r="AI493" i="11"/>
  <c r="S40" i="1"/>
  <c r="S54" i="1"/>
  <c r="E27" i="1" s="1"/>
  <c r="AK518" i="11"/>
  <c r="AZ497" i="12"/>
  <c r="AV512" i="12"/>
  <c r="AZ518" i="12"/>
  <c r="AR514" i="12"/>
  <c r="AQ513" i="12"/>
  <c r="AQ485" i="12"/>
  <c r="AW506" i="12"/>
  <c r="AU508" i="12"/>
  <c r="Z484" i="12"/>
  <c r="Z488" i="12"/>
  <c r="AD484" i="12"/>
  <c r="D487" i="12"/>
  <c r="AH500" i="12"/>
  <c r="X493" i="12"/>
  <c r="AC485" i="12"/>
  <c r="AC489" i="12"/>
  <c r="F498" i="12"/>
  <c r="T508" i="12"/>
  <c r="K517" i="12"/>
  <c r="N498" i="12"/>
  <c r="N494" i="12"/>
  <c r="O509" i="12"/>
  <c r="O513" i="12"/>
  <c r="AG493" i="12"/>
  <c r="AG497" i="12"/>
  <c r="AU489" i="10"/>
  <c r="AU485" i="10"/>
  <c r="AW503" i="10"/>
  <c r="AW499" i="10"/>
  <c r="AY515" i="10"/>
  <c r="AY511" i="10"/>
  <c r="AY494" i="10"/>
  <c r="AU501" i="10"/>
  <c r="AY501" i="10"/>
  <c r="AW504" i="10"/>
  <c r="AW485" i="10"/>
  <c r="AW489" i="10"/>
  <c r="AQ497" i="10"/>
  <c r="AT498" i="10"/>
  <c r="AS488" i="10"/>
  <c r="AS489" i="10"/>
  <c r="AS493" i="10"/>
  <c r="AU508" i="10"/>
  <c r="AY516" i="10"/>
  <c r="AY512" i="10"/>
  <c r="P484" i="10"/>
  <c r="L489" i="10"/>
  <c r="P489" i="10"/>
  <c r="S490" i="10"/>
  <c r="AA490" i="10"/>
  <c r="H500" i="10"/>
  <c r="L500" i="10"/>
  <c r="V509" i="10"/>
  <c r="R516" i="10"/>
  <c r="AB489" i="10"/>
  <c r="F488" i="10"/>
  <c r="P501" i="10"/>
  <c r="F516" i="10"/>
  <c r="X489" i="10"/>
  <c r="H489" i="10"/>
  <c r="H515" i="10"/>
  <c r="E517" i="10"/>
  <c r="AD511" i="10"/>
  <c r="AD515" i="10"/>
  <c r="L104" i="27"/>
  <c r="L34" i="27"/>
  <c r="L26" i="27"/>
  <c r="W493" i="10"/>
  <c r="U513" i="10"/>
  <c r="AI514" i="10"/>
  <c r="AK512" i="10"/>
  <c r="D53" i="14"/>
  <c r="X487" i="10"/>
  <c r="K492" i="10"/>
  <c r="AA509" i="10"/>
  <c r="D92" i="14"/>
  <c r="K506" i="10"/>
  <c r="P513" i="10"/>
  <c r="H514" i="10"/>
  <c r="T491" i="10"/>
  <c r="M493" i="10"/>
  <c r="U493" i="10"/>
  <c r="I494" i="10"/>
  <c r="O504" i="10"/>
  <c r="X512" i="10"/>
  <c r="G513" i="10"/>
  <c r="AG513" i="10"/>
  <c r="D59" i="14"/>
  <c r="Y488" i="10"/>
  <c r="AC504" i="10"/>
  <c r="AJ501" i="10"/>
  <c r="M12" i="1"/>
  <c r="D25" i="14"/>
  <c r="D19" i="14"/>
  <c r="L35" i="27"/>
  <c r="D484" i="10"/>
  <c r="T484" i="10"/>
  <c r="P487" i="10"/>
  <c r="J491" i="10"/>
  <c r="O498" i="10"/>
  <c r="X499" i="10"/>
  <c r="D504" i="10"/>
  <c r="P504" i="10"/>
  <c r="AB512" i="10"/>
  <c r="R513" i="10"/>
  <c r="AJ512" i="10"/>
  <c r="AC512" i="10"/>
  <c r="AC492" i="10"/>
  <c r="AE486" i="10"/>
  <c r="L74" i="27"/>
  <c r="L42" i="27"/>
  <c r="T498" i="10"/>
  <c r="G514" i="10"/>
  <c r="AF498" i="10"/>
  <c r="D85" i="14"/>
  <c r="L484" i="10"/>
  <c r="X486" i="10"/>
  <c r="T500" i="10"/>
  <c r="R504" i="10"/>
  <c r="P514" i="10"/>
  <c r="T514" i="10"/>
  <c r="D514" i="10"/>
  <c r="V514" i="10"/>
  <c r="D72" i="14"/>
  <c r="L51" i="27"/>
  <c r="S26" i="1"/>
  <c r="D27" i="1" s="1"/>
  <c r="D104" i="14"/>
  <c r="D491" i="10"/>
  <c r="L491" i="10"/>
  <c r="U506" i="10"/>
  <c r="X514" i="10"/>
  <c r="AB514" i="10"/>
  <c r="H512" i="10"/>
  <c r="AH491" i="10"/>
  <c r="AG485" i="10"/>
  <c r="L58" i="27"/>
  <c r="L83" i="32"/>
  <c r="L82" i="32"/>
  <c r="L81" i="32"/>
  <c r="L79" i="32"/>
  <c r="L78" i="32"/>
  <c r="L76" i="32"/>
  <c r="L75" i="32"/>
  <c r="L74" i="32"/>
  <c r="L73" i="32"/>
  <c r="L72" i="32"/>
  <c r="L71" i="32"/>
  <c r="L70" i="32"/>
  <c r="L69" i="32"/>
  <c r="L68" i="32"/>
  <c r="L66" i="32"/>
  <c r="L65" i="32"/>
  <c r="AG436" i="22"/>
  <c r="I441" i="22"/>
  <c r="AB449" i="22"/>
  <c r="AE461" i="22"/>
  <c r="AK430" i="22"/>
  <c r="AI454" i="22"/>
  <c r="AI453" i="22"/>
  <c r="AH459" i="11"/>
  <c r="D454" i="12"/>
  <c r="AL451" i="12"/>
  <c r="R448" i="12"/>
  <c r="J99" i="32"/>
  <c r="AR11" i="13"/>
  <c r="E443" i="10"/>
  <c r="L91" i="14"/>
  <c r="L73" i="14"/>
  <c r="L41" i="14"/>
  <c r="L35" i="14"/>
  <c r="K38" i="5"/>
  <c r="J12" i="34"/>
  <c r="C21" i="37"/>
  <c r="R524" i="11" l="1"/>
  <c r="AZ475" i="11"/>
  <c r="AV531" i="11"/>
  <c r="AZ531" i="11"/>
  <c r="G532" i="11"/>
  <c r="O532" i="11"/>
  <c r="S532" i="11"/>
  <c r="W532" i="11"/>
  <c r="F467" i="11"/>
  <c r="V467" i="11"/>
  <c r="AD467" i="11"/>
  <c r="Q468" i="11"/>
  <c r="U468" i="11"/>
  <c r="AV468" i="11"/>
  <c r="J470" i="11"/>
  <c r="N470" i="11"/>
  <c r="AS470" i="11"/>
  <c r="U471" i="11"/>
  <c r="Y471" i="11"/>
  <c r="AC471" i="11"/>
  <c r="AV471" i="11"/>
  <c r="AZ471" i="11"/>
  <c r="H472" i="11"/>
  <c r="G473" i="11"/>
  <c r="W473" i="11"/>
  <c r="J500" i="11"/>
  <c r="F513" i="11"/>
  <c r="V513" i="11"/>
  <c r="L469" i="11"/>
  <c r="E476" i="11"/>
  <c r="AU469" i="11"/>
  <c r="H474" i="11"/>
  <c r="K534" i="11"/>
  <c r="AZ481" i="11"/>
  <c r="Y475" i="11"/>
  <c r="AR476" i="11"/>
  <c r="AY474" i="11"/>
  <c r="I476" i="11"/>
  <c r="AY466" i="11"/>
  <c r="AU530" i="11"/>
  <c r="H532" i="11"/>
  <c r="L532" i="11"/>
  <c r="AW480" i="11"/>
  <c r="AT475" i="11"/>
  <c r="T469" i="11"/>
  <c r="AD446" i="11"/>
  <c r="D447" i="11"/>
  <c r="K448" i="11"/>
  <c r="T451" i="11"/>
  <c r="P455" i="11"/>
  <c r="K467" i="11"/>
  <c r="O467" i="11"/>
  <c r="W467" i="11"/>
  <c r="AA467" i="11"/>
  <c r="AP467" i="11"/>
  <c r="AT467" i="11"/>
  <c r="AX467" i="11"/>
  <c r="J468" i="11"/>
  <c r="N468" i="11"/>
  <c r="O470" i="11"/>
  <c r="AX470" i="11"/>
  <c r="R471" i="11"/>
  <c r="V471" i="11"/>
  <c r="AD471" i="11"/>
  <c r="E472" i="11"/>
  <c r="Q472" i="11"/>
  <c r="P473" i="11"/>
  <c r="AB473" i="11"/>
  <c r="AP474" i="11"/>
  <c r="H476" i="11"/>
  <c r="L476" i="11"/>
  <c r="X476" i="11"/>
  <c r="L471" i="11"/>
  <c r="T471" i="11"/>
  <c r="J474" i="11"/>
  <c r="V474" i="11"/>
  <c r="AS474" i="11"/>
  <c r="P475" i="11"/>
  <c r="T475" i="11"/>
  <c r="AY475" i="11"/>
  <c r="R480" i="11"/>
  <c r="U534" i="11"/>
  <c r="M534" i="11"/>
  <c r="AH523" i="11"/>
  <c r="P476" i="11"/>
  <c r="AP473" i="11"/>
  <c r="U469" i="11"/>
  <c r="AW468" i="11"/>
  <c r="X469" i="11"/>
  <c r="AQ469" i="11"/>
  <c r="X473" i="11"/>
  <c r="AQ473" i="11"/>
  <c r="AF467" i="11"/>
  <c r="AG523" i="11"/>
  <c r="AI522" i="11"/>
  <c r="AI520" i="11"/>
  <c r="M19" i="5"/>
  <c r="L39" i="5"/>
  <c r="E70" i="28"/>
  <c r="AS471" i="11"/>
  <c r="M468" i="11"/>
  <c r="T476" i="11"/>
  <c r="V475" i="11"/>
  <c r="AY476" i="11"/>
  <c r="V468" i="11"/>
  <c r="W474" i="11"/>
  <c r="AQ475" i="11"/>
  <c r="AS475" i="11"/>
  <c r="AB434" i="11"/>
  <c r="AB446" i="11"/>
  <c r="T448" i="11"/>
  <c r="J450" i="11"/>
  <c r="M451" i="11"/>
  <c r="H452" i="11"/>
  <c r="Q455" i="11"/>
  <c r="L456" i="11"/>
  <c r="O457" i="11"/>
  <c r="I467" i="11"/>
  <c r="Q467" i="11"/>
  <c r="AR467" i="11"/>
  <c r="AQ468" i="11"/>
  <c r="F472" i="11"/>
  <c r="V472" i="11"/>
  <c r="Z473" i="11"/>
  <c r="F524" i="11"/>
  <c r="N524" i="11"/>
  <c r="AD532" i="11"/>
  <c r="AE475" i="11"/>
  <c r="AE464" i="11"/>
  <c r="AE460" i="11"/>
  <c r="AE456" i="11"/>
  <c r="AE448" i="11"/>
  <c r="AK467" i="11"/>
  <c r="AJ521" i="11"/>
  <c r="E67" i="28"/>
  <c r="G470" i="11"/>
  <c r="M36" i="5"/>
  <c r="P472" i="11"/>
  <c r="X472" i="11"/>
  <c r="AQ472" i="11"/>
  <c r="X520" i="11"/>
  <c r="AQ520" i="11"/>
  <c r="AY520" i="11"/>
  <c r="R521" i="11"/>
  <c r="AD521" i="11"/>
  <c r="AS521" i="11"/>
  <c r="AW521" i="11"/>
  <c r="D522" i="11"/>
  <c r="P522" i="11"/>
  <c r="AQ522" i="11"/>
  <c r="AU522" i="11"/>
  <c r="AY522" i="11"/>
  <c r="F523" i="11"/>
  <c r="N523" i="11"/>
  <c r="V523" i="11"/>
  <c r="AD523" i="11"/>
  <c r="AW523" i="11"/>
  <c r="D524" i="11"/>
  <c r="H524" i="11"/>
  <c r="P524" i="11"/>
  <c r="S524" i="11"/>
  <c r="AJ532" i="11"/>
  <c r="P94" i="27"/>
  <c r="P78" i="27"/>
  <c r="P70" i="27"/>
  <c r="P62" i="27"/>
  <c r="M6" i="39"/>
  <c r="O5" i="35"/>
  <c r="N5" i="35"/>
  <c r="M17" i="39"/>
  <c r="O16" i="35"/>
  <c r="N16" i="35"/>
  <c r="AV8" i="7"/>
  <c r="AV19" i="7"/>
  <c r="AR466" i="22"/>
  <c r="AE465" i="22"/>
  <c r="AZ466" i="11"/>
  <c r="M465" i="11"/>
  <c r="AK466" i="11"/>
  <c r="D456" i="11"/>
  <c r="H89" i="27"/>
  <c r="H57" i="27"/>
  <c r="H33" i="27"/>
  <c r="H25" i="27"/>
  <c r="H9" i="27"/>
  <c r="K102" i="32"/>
  <c r="G465" i="11"/>
  <c r="O464" i="11"/>
  <c r="W464" i="11"/>
  <c r="I466" i="11"/>
  <c r="AF465" i="11"/>
  <c r="AI466" i="11"/>
  <c r="H97" i="27"/>
  <c r="P428" i="12"/>
  <c r="X428" i="12"/>
  <c r="J429" i="12"/>
  <c r="R429" i="12"/>
  <c r="V431" i="12"/>
  <c r="D434" i="12"/>
  <c r="N435" i="12"/>
  <c r="AD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AD450" i="12"/>
  <c r="AY464" i="10"/>
  <c r="AP465" i="10"/>
  <c r="AQ467" i="10"/>
  <c r="R465" i="10"/>
  <c r="AV15" i="7"/>
  <c r="I94" i="32"/>
  <c r="F57" i="14"/>
  <c r="Q438" i="10"/>
  <c r="AL461" i="10"/>
  <c r="D6" i="27"/>
  <c r="F104" i="14"/>
  <c r="E444" i="10"/>
  <c r="M444" i="10"/>
  <c r="S446" i="10"/>
  <c r="Q448" i="10"/>
  <c r="X449" i="10"/>
  <c r="G450" i="10"/>
  <c r="O450" i="10"/>
  <c r="AU504" i="22"/>
  <c r="AX505" i="22"/>
  <c r="AA516" i="22"/>
  <c r="AA518" i="22"/>
  <c r="S518" i="22"/>
  <c r="R81" i="27"/>
  <c r="AX506" i="11"/>
  <c r="AV508" i="11"/>
  <c r="AW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X488" i="10"/>
  <c r="AT499" i="10"/>
  <c r="AX502" i="10"/>
  <c r="AX504" i="10"/>
  <c r="AT515" i="10"/>
  <c r="AX516" i="10"/>
  <c r="AQ520" i="10"/>
  <c r="AT491" i="10"/>
  <c r="AX496" i="10"/>
  <c r="AX500" i="10"/>
  <c r="AP502" i="10"/>
  <c r="AT509" i="10"/>
  <c r="AP512" i="10"/>
  <c r="AT519" i="10"/>
  <c r="AT495" i="10"/>
  <c r="AP500" i="10"/>
  <c r="AT511" i="10"/>
  <c r="AP516" i="10"/>
  <c r="AP518" i="10"/>
  <c r="AQ484" i="10"/>
  <c r="AP484" i="10"/>
  <c r="AP494" i="10"/>
  <c r="AP496" i="10"/>
  <c r="AP506" i="10"/>
  <c r="AQ514" i="10"/>
  <c r="AU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J509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AH518" i="10"/>
  <c r="M490" i="10"/>
  <c r="I493" i="10"/>
  <c r="Q495" i="10"/>
  <c r="AL491" i="10"/>
  <c r="Y513" i="10"/>
  <c r="U486" i="10"/>
  <c r="E490" i="10"/>
  <c r="U492" i="10"/>
  <c r="U494" i="10"/>
  <c r="Y503" i="10"/>
  <c r="U488" i="10"/>
  <c r="U514" i="10"/>
  <c r="AQ464" i="22"/>
  <c r="Z467" i="22"/>
  <c r="AE445" i="22"/>
  <c r="AK438" i="22"/>
  <c r="Z435" i="22"/>
  <c r="Z445" i="22"/>
  <c r="J449" i="22"/>
  <c r="O466" i="22"/>
  <c r="G466" i="22"/>
  <c r="K466" i="22"/>
  <c r="AJ466" i="22"/>
  <c r="E466" i="22"/>
  <c r="AC466" i="22"/>
  <c r="AV465" i="11"/>
  <c r="AV466" i="11"/>
  <c r="AU467" i="11"/>
  <c r="AC465" i="11"/>
  <c r="J467" i="11"/>
  <c r="Q465" i="11"/>
  <c r="K466" i="11"/>
  <c r="AX465" i="12"/>
  <c r="F6" i="27"/>
  <c r="J467" i="12"/>
  <c r="M429" i="12"/>
  <c r="G434" i="12"/>
  <c r="O456" i="12"/>
  <c r="P464" i="12"/>
  <c r="D466" i="12"/>
  <c r="C34" i="33"/>
  <c r="AB466" i="12"/>
  <c r="AH466" i="12"/>
  <c r="AL460" i="12"/>
  <c r="AJ459" i="12"/>
  <c r="AL432" i="12"/>
  <c r="AH430" i="12"/>
  <c r="AX465" i="10"/>
  <c r="AQ466" i="10"/>
  <c r="AY5" i="13"/>
  <c r="N33" i="33" s="1"/>
  <c r="O34" i="33"/>
  <c r="AZ21" i="13"/>
  <c r="AZ22" i="13"/>
  <c r="N34" i="33"/>
  <c r="AZ7" i="13"/>
  <c r="AP466" i="10"/>
  <c r="AS466" i="10"/>
  <c r="AY8" i="13"/>
  <c r="AZ19" i="13"/>
  <c r="AZ18" i="13"/>
  <c r="AZ9" i="13"/>
  <c r="AZ10" i="13"/>
  <c r="AG5" i="13"/>
  <c r="N15" i="33" s="1"/>
  <c r="AZ13" i="13"/>
  <c r="AZ12" i="13"/>
  <c r="AV467" i="10"/>
  <c r="AZ14" i="13"/>
  <c r="AX466" i="10"/>
  <c r="AV6" i="7"/>
  <c r="AU5" i="7"/>
  <c r="K449" i="10"/>
  <c r="K457" i="10"/>
  <c r="R466" i="10"/>
  <c r="AA437" i="10"/>
  <c r="AK4" i="7"/>
  <c r="U463" i="10"/>
  <c r="AV17" i="7"/>
  <c r="AU16" i="7"/>
  <c r="J466" i="10"/>
  <c r="O461" i="10"/>
  <c r="F454" i="10"/>
  <c r="AL430" i="10"/>
  <c r="AB465" i="10"/>
  <c r="Z467" i="10"/>
  <c r="F462" i="10"/>
  <c r="AA453" i="10"/>
  <c r="AE19" i="7"/>
  <c r="W453" i="10"/>
  <c r="AV20" i="7"/>
  <c r="AV21" i="7"/>
  <c r="D29" i="27"/>
  <c r="Z15" i="7"/>
  <c r="Z11" i="7" s="1"/>
  <c r="I13" i="33" s="1"/>
  <c r="U455" i="10"/>
  <c r="V438" i="10"/>
  <c r="N454" i="10"/>
  <c r="I26" i="32"/>
  <c r="I451" i="10"/>
  <c r="AC4" i="7"/>
  <c r="K466" i="10"/>
  <c r="AB440" i="10"/>
  <c r="M440" i="10"/>
  <c r="T441" i="10"/>
  <c r="J443" i="10"/>
  <c r="R443" i="10"/>
  <c r="Q444" i="10"/>
  <c r="H445" i="10"/>
  <c r="X445" i="10"/>
  <c r="W446" i="10"/>
  <c r="U448" i="10"/>
  <c r="L449" i="10"/>
  <c r="T449" i="10"/>
  <c r="K450" i="10"/>
  <c r="S450" i="10"/>
  <c r="B33" i="33"/>
  <c r="AU4" i="7"/>
  <c r="AV4" i="7" s="1"/>
  <c r="AV7" i="7"/>
  <c r="AB457" i="10"/>
  <c r="Z435" i="10"/>
  <c r="D448" i="10"/>
  <c r="R458" i="10"/>
  <c r="J467" i="10"/>
  <c r="K465" i="10"/>
  <c r="D440" i="10"/>
  <c r="M24" i="33"/>
  <c r="M34" i="33"/>
  <c r="G34" i="33"/>
  <c r="K467" i="10"/>
  <c r="S467" i="10"/>
  <c r="AI460" i="10"/>
  <c r="AA460" i="10"/>
  <c r="AF459" i="10"/>
  <c r="I99" i="32"/>
  <c r="F446" i="10"/>
  <c r="AJ465" i="10"/>
  <c r="AG464" i="10"/>
  <c r="M16" i="33"/>
  <c r="AV14" i="7"/>
  <c r="I459" i="10"/>
  <c r="S465" i="10"/>
  <c r="AV13" i="7"/>
  <c r="AU11" i="7"/>
  <c r="AV10" i="7"/>
  <c r="AV12" i="7"/>
  <c r="R467" i="10"/>
  <c r="U4" i="7"/>
  <c r="W450" i="10"/>
  <c r="L453" i="10"/>
  <c r="AV9" i="7"/>
  <c r="AD502" i="22"/>
  <c r="K504" i="22"/>
  <c r="S504" i="22"/>
  <c r="AA504" i="22"/>
  <c r="F505" i="22"/>
  <c r="N505" i="22"/>
  <c r="V505" i="22"/>
  <c r="I506" i="22"/>
  <c r="Q506" i="22"/>
  <c r="T512" i="22"/>
  <c r="O518" i="22"/>
  <c r="AX496" i="11"/>
  <c r="AS509" i="11"/>
  <c r="P50" i="27"/>
  <c r="P54" i="27"/>
  <c r="P82" i="27"/>
  <c r="F519" i="11"/>
  <c r="X486" i="11"/>
  <c r="J487" i="11"/>
  <c r="X490" i="11"/>
  <c r="J491" i="11"/>
  <c r="AD493" i="11"/>
  <c r="P494" i="11"/>
  <c r="D496" i="11"/>
  <c r="AB496" i="11"/>
  <c r="J499" i="11"/>
  <c r="R499" i="11"/>
  <c r="T505" i="11"/>
  <c r="W506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I508" i="11"/>
  <c r="T509" i="11"/>
  <c r="AD502" i="11"/>
  <c r="AA504" i="11"/>
  <c r="F505" i="11"/>
  <c r="N505" i="11"/>
  <c r="T507" i="11"/>
  <c r="U512" i="12"/>
  <c r="N105" i="27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D510" i="12"/>
  <c r="AA493" i="12"/>
  <c r="E502" i="12"/>
  <c r="G511" i="12"/>
  <c r="N23" i="27"/>
  <c r="AX520" i="10"/>
  <c r="AW487" i="10"/>
  <c r="AS498" i="10"/>
  <c r="AW505" i="10"/>
  <c r="AW507" i="10"/>
  <c r="AS508" i="10"/>
  <c r="AW509" i="10"/>
  <c r="AS512" i="10"/>
  <c r="AT523" i="10"/>
  <c r="AP522" i="10"/>
  <c r="AX514" i="10"/>
  <c r="F21" i="13"/>
  <c r="AW488" i="10"/>
  <c r="AW498" i="10"/>
  <c r="AS499" i="10"/>
  <c r="AL495" i="10"/>
  <c r="I497" i="10"/>
  <c r="M498" i="10"/>
  <c r="AF523" i="10"/>
  <c r="S485" i="10"/>
  <c r="AA491" i="10"/>
  <c r="J515" i="10"/>
  <c r="Q487" i="10"/>
  <c r="N508" i="10"/>
  <c r="D33" i="5"/>
  <c r="C7" i="34" s="1"/>
  <c r="J499" i="10"/>
  <c r="E4" i="7"/>
  <c r="J517" i="10"/>
  <c r="AC515" i="10"/>
  <c r="AD514" i="10"/>
  <c r="AF512" i="10"/>
  <c r="AD506" i="10"/>
  <c r="AE505" i="10"/>
  <c r="AG503" i="10"/>
  <c r="AJ500" i="10"/>
  <c r="AG495" i="10"/>
  <c r="AI493" i="10"/>
  <c r="AJ492" i="10"/>
  <c r="AC491" i="10"/>
  <c r="AD490" i="10"/>
  <c r="AE489" i="10"/>
  <c r="AF488" i="10"/>
  <c r="AH486" i="10"/>
  <c r="AI485" i="10"/>
  <c r="C65" i="28"/>
  <c r="C64" i="28"/>
  <c r="I495" i="10"/>
  <c r="C62" i="28"/>
  <c r="E15" i="5"/>
  <c r="G491" i="10"/>
  <c r="AL505" i="10"/>
  <c r="R511" i="10"/>
  <c r="L93" i="14"/>
  <c r="L37" i="14"/>
  <c r="AP466" i="22"/>
  <c r="AQ442" i="22"/>
  <c r="AZ438" i="22"/>
  <c r="AS465" i="22"/>
  <c r="AX466" i="22"/>
  <c r="AZ465" i="22"/>
  <c r="AJ465" i="22"/>
  <c r="K467" i="22"/>
  <c r="T465" i="22"/>
  <c r="L465" i="22"/>
  <c r="AK465" i="22"/>
  <c r="AL467" i="22"/>
  <c r="L443" i="22"/>
  <c r="L448" i="22"/>
  <c r="L450" i="22"/>
  <c r="T450" i="22"/>
  <c r="K465" i="22"/>
  <c r="W467" i="22"/>
  <c r="AA467" i="22"/>
  <c r="AH466" i="22"/>
  <c r="AB433" i="22"/>
  <c r="G465" i="22"/>
  <c r="AD429" i="22"/>
  <c r="AU465" i="11"/>
  <c r="AW466" i="11"/>
  <c r="AT464" i="11"/>
  <c r="AP465" i="11"/>
  <c r="AX466" i="11"/>
  <c r="AF466" i="11"/>
  <c r="AK465" i="11"/>
  <c r="AC466" i="11"/>
  <c r="K464" i="11"/>
  <c r="AA466" i="11"/>
  <c r="Q466" i="11"/>
  <c r="AI467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AF458" i="11"/>
  <c r="AF451" i="11"/>
  <c r="K98" i="32"/>
  <c r="K99" i="32"/>
  <c r="H88" i="27"/>
  <c r="H80" i="27"/>
  <c r="H72" i="27"/>
  <c r="H64" i="27"/>
  <c r="H56" i="27"/>
  <c r="H48" i="27"/>
  <c r="H40" i="27"/>
  <c r="H24" i="27"/>
  <c r="K428" i="11"/>
  <c r="S432" i="11"/>
  <c r="AA432" i="11"/>
  <c r="U433" i="11"/>
  <c r="O434" i="11"/>
  <c r="W438" i="11"/>
  <c r="AA440" i="11"/>
  <c r="E441" i="11"/>
  <c r="AC441" i="11"/>
  <c r="I443" i="11"/>
  <c r="Q443" i="11"/>
  <c r="G446" i="11"/>
  <c r="M449" i="11"/>
  <c r="AB454" i="11"/>
  <c r="W455" i="11"/>
  <c r="V455" i="11"/>
  <c r="H466" i="11"/>
  <c r="P465" i="11"/>
  <c r="X466" i="11"/>
  <c r="AE466" i="11"/>
  <c r="AE461" i="11"/>
  <c r="AE457" i="11"/>
  <c r="AE453" i="11"/>
  <c r="AE449" i="11"/>
  <c r="AE441" i="11"/>
  <c r="AE437" i="11"/>
  <c r="AE429" i="11"/>
  <c r="AH466" i="11"/>
  <c r="AL464" i="11"/>
  <c r="AJ459" i="11"/>
  <c r="AH457" i="11"/>
  <c r="AL455" i="11"/>
  <c r="AJ454" i="11"/>
  <c r="AH453" i="11"/>
  <c r="AL451" i="11"/>
  <c r="AJ450" i="11"/>
  <c r="AH449" i="11"/>
  <c r="AL447" i="11"/>
  <c r="AH446" i="11"/>
  <c r="AJ443" i="11"/>
  <c r="AH441" i="11"/>
  <c r="AL431" i="11"/>
  <c r="AJ430" i="11"/>
  <c r="AH429" i="11"/>
  <c r="AL428" i="11"/>
  <c r="H100" i="27"/>
  <c r="H103" i="27"/>
  <c r="AQ466" i="12"/>
  <c r="AU466" i="12"/>
  <c r="AT453" i="12"/>
  <c r="AB467" i="12"/>
  <c r="L466" i="12"/>
  <c r="AH440" i="12"/>
  <c r="P466" i="12"/>
  <c r="E461" i="12"/>
  <c r="W462" i="12"/>
  <c r="S465" i="12"/>
  <c r="J84" i="32"/>
  <c r="J83" i="32"/>
  <c r="J81" i="32"/>
  <c r="J79" i="32"/>
  <c r="J77" i="32"/>
  <c r="J75" i="32"/>
  <c r="J72" i="32"/>
  <c r="J70" i="32"/>
  <c r="J68" i="32"/>
  <c r="J66" i="32"/>
  <c r="J64" i="32"/>
  <c r="J62" i="32"/>
  <c r="J56" i="32"/>
  <c r="J50" i="32"/>
  <c r="J45" i="32"/>
  <c r="J43" i="32"/>
  <c r="J41" i="32"/>
  <c r="J31" i="32"/>
  <c r="J30" i="32"/>
  <c r="J21" i="32"/>
  <c r="J15" i="32"/>
  <c r="J12" i="32"/>
  <c r="F35" i="27"/>
  <c r="D467" i="12"/>
  <c r="H467" i="12"/>
  <c r="AF464" i="12"/>
  <c r="AF461" i="12"/>
  <c r="AF460" i="12"/>
  <c r="AF453" i="12"/>
  <c r="AF441" i="12"/>
  <c r="AF436" i="12"/>
  <c r="AF433" i="12"/>
  <c r="AH467" i="12"/>
  <c r="AJ466" i="12"/>
  <c r="AH464" i="12"/>
  <c r="AL462" i="12"/>
  <c r="AL459" i="12"/>
  <c r="AH449" i="12"/>
  <c r="AH448" i="12"/>
  <c r="AJ446" i="12"/>
  <c r="AH444" i="12"/>
  <c r="AJ442" i="12"/>
  <c r="AL442" i="12"/>
  <c r="AL439" i="12"/>
  <c r="AJ438" i="12"/>
  <c r="AL438" i="12"/>
  <c r="AH437" i="12"/>
  <c r="AJ437" i="12"/>
  <c r="AL435" i="12"/>
  <c r="AH436" i="12"/>
  <c r="AL434" i="12"/>
  <c r="AJ433" i="12"/>
  <c r="AL431" i="12"/>
  <c r="AH432" i="12"/>
  <c r="AJ430" i="12"/>
  <c r="AH429" i="12"/>
  <c r="J101" i="32"/>
  <c r="AJ450" i="12"/>
  <c r="P447" i="12"/>
  <c r="V448" i="12"/>
  <c r="L451" i="12"/>
  <c r="K455" i="12"/>
  <c r="N456" i="12"/>
  <c r="S466" i="12"/>
  <c r="E467" i="12"/>
  <c r="M467" i="12"/>
  <c r="U467" i="12"/>
  <c r="AQ464" i="10"/>
  <c r="AY455" i="10"/>
  <c r="AW457" i="10"/>
  <c r="AV458" i="10"/>
  <c r="AU459" i="10"/>
  <c r="AY463" i="10"/>
  <c r="AR465" i="10"/>
  <c r="AV466" i="10"/>
  <c r="AZ466" i="10"/>
  <c r="I466" i="10"/>
  <c r="X431" i="10"/>
  <c r="AH463" i="10"/>
  <c r="AJ461" i="10"/>
  <c r="AD459" i="10"/>
  <c r="Z455" i="10"/>
  <c r="AA434" i="10"/>
  <c r="AB429" i="10"/>
  <c r="I88" i="32"/>
  <c r="K59" i="7"/>
  <c r="K68" i="7"/>
  <c r="R32" i="7"/>
  <c r="P71" i="7"/>
  <c r="R28" i="7"/>
  <c r="F73" i="14"/>
  <c r="F41" i="14"/>
  <c r="F17" i="14"/>
  <c r="D62" i="27"/>
  <c r="D14" i="27"/>
  <c r="AH14" i="7"/>
  <c r="Y466" i="10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73" i="32"/>
  <c r="I67" i="32"/>
  <c r="I58" i="32"/>
  <c r="I41" i="32"/>
  <c r="O460" i="10"/>
  <c r="J465" i="10"/>
  <c r="Q433" i="10"/>
  <c r="F436" i="10"/>
  <c r="L438" i="10"/>
  <c r="Q441" i="10"/>
  <c r="P450" i="10"/>
  <c r="T453" i="10"/>
  <c r="S454" i="10"/>
  <c r="J455" i="10"/>
  <c r="H457" i="10"/>
  <c r="P458" i="10"/>
  <c r="W459" i="10"/>
  <c r="U461" i="10"/>
  <c r="Q465" i="10"/>
  <c r="H465" i="10"/>
  <c r="L465" i="10"/>
  <c r="P466" i="10"/>
  <c r="X466" i="10"/>
  <c r="AP523" i="22"/>
  <c r="AQ488" i="22"/>
  <c r="AY492" i="22"/>
  <c r="AX519" i="22"/>
  <c r="AT519" i="22"/>
  <c r="AZ518" i="22"/>
  <c r="G523" i="22"/>
  <c r="R85" i="27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AD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S522" i="11"/>
  <c r="AS510" i="11"/>
  <c r="V495" i="11"/>
  <c r="N507" i="11"/>
  <c r="D488" i="11"/>
  <c r="N493" i="11"/>
  <c r="AH521" i="11"/>
  <c r="AH519" i="11"/>
  <c r="AL523" i="11"/>
  <c r="AJ520" i="11"/>
  <c r="AK519" i="11"/>
  <c r="AG519" i="11"/>
  <c r="P79" i="27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M11" i="5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D508" i="11"/>
  <c r="Z518" i="11"/>
  <c r="P69" i="27"/>
  <c r="P53" i="27"/>
  <c r="P45" i="27"/>
  <c r="P37" i="27"/>
  <c r="P21" i="27"/>
  <c r="AT490" i="12"/>
  <c r="AR491" i="12"/>
  <c r="AV495" i="12"/>
  <c r="AT496" i="12"/>
  <c r="AT498" i="12"/>
  <c r="AY501" i="12"/>
  <c r="AP502" i="12"/>
  <c r="AS507" i="12"/>
  <c r="AZ508" i="12"/>
  <c r="AW510" i="12"/>
  <c r="AY515" i="12"/>
  <c r="AF495" i="12"/>
  <c r="D65" i="28"/>
  <c r="AJ522" i="12"/>
  <c r="AJ520" i="12"/>
  <c r="AH523" i="12"/>
  <c r="N81" i="27"/>
  <c r="N65" i="27"/>
  <c r="N57" i="27"/>
  <c r="N33" i="27"/>
  <c r="D61" i="28"/>
  <c r="AC496" i="12"/>
  <c r="AL523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AD507" i="12"/>
  <c r="P508" i="12"/>
  <c r="F510" i="12"/>
  <c r="R512" i="12"/>
  <c r="F514" i="12"/>
  <c r="AD514" i="12"/>
  <c r="H515" i="12"/>
  <c r="P515" i="12"/>
  <c r="R516" i="12"/>
  <c r="AJ519" i="12"/>
  <c r="D516" i="12"/>
  <c r="F487" i="12"/>
  <c r="T494" i="12"/>
  <c r="L500" i="12"/>
  <c r="V501" i="12"/>
  <c r="U500" i="12"/>
  <c r="AD500" i="12"/>
  <c r="O502" i="12"/>
  <c r="I511" i="12"/>
  <c r="Y511" i="12"/>
  <c r="O512" i="12"/>
  <c r="AH521" i="12"/>
  <c r="AW519" i="10"/>
  <c r="AP485" i="10"/>
  <c r="AT488" i="10"/>
  <c r="AT490" i="10"/>
  <c r="AT492" i="10"/>
  <c r="AP493" i="10"/>
  <c r="AX493" i="10"/>
  <c r="AP495" i="10"/>
  <c r="AP499" i="10"/>
  <c r="AP503" i="10"/>
  <c r="AP505" i="10"/>
  <c r="AT510" i="10"/>
  <c r="AP511" i="10"/>
  <c r="AP513" i="10"/>
  <c r="AQ485" i="10"/>
  <c r="AY485" i="10"/>
  <c r="AQ487" i="10"/>
  <c r="AU488" i="10"/>
  <c r="AQ489" i="10"/>
  <c r="AQ491" i="10"/>
  <c r="AU492" i="10"/>
  <c r="AQ493" i="10"/>
  <c r="AY497" i="10"/>
  <c r="AQ499" i="10"/>
  <c r="AY503" i="10"/>
  <c r="AY505" i="10"/>
  <c r="AQ507" i="10"/>
  <c r="AY507" i="10"/>
  <c r="AQ509" i="10"/>
  <c r="AU510" i="10"/>
  <c r="AQ511" i="10"/>
  <c r="AU512" i="10"/>
  <c r="AU516" i="10"/>
  <c r="S492" i="10"/>
  <c r="K488" i="10"/>
  <c r="G494" i="10"/>
  <c r="D35" i="5"/>
  <c r="C9" i="34" s="1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P28" i="1"/>
  <c r="D17" i="1" s="1"/>
  <c r="D90" i="14"/>
  <c r="D74" i="14"/>
  <c r="D50" i="14"/>
  <c r="AC484" i="10"/>
  <c r="Q12" i="1"/>
  <c r="BS22" i="10"/>
  <c r="D73" i="14"/>
  <c r="D49" i="14"/>
  <c r="D17" i="14"/>
  <c r="L83" i="27"/>
  <c r="L75" i="27"/>
  <c r="L43" i="27"/>
  <c r="AE517" i="10"/>
  <c r="AG515" i="10"/>
  <c r="AH514" i="10"/>
  <c r="AI513" i="10"/>
  <c r="AK511" i="10"/>
  <c r="AC511" i="10"/>
  <c r="AH506" i="10"/>
  <c r="AI505" i="10"/>
  <c r="AK503" i="10"/>
  <c r="AC503" i="10"/>
  <c r="AD502" i="10"/>
  <c r="AE501" i="10"/>
  <c r="AF500" i="10"/>
  <c r="AH498" i="10"/>
  <c r="AK495" i="10"/>
  <c r="AG491" i="10"/>
  <c r="AJ488" i="10"/>
  <c r="AC487" i="10"/>
  <c r="AD486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F509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L486" i="10"/>
  <c r="AC518" i="10"/>
  <c r="AD517" i="10"/>
  <c r="AE516" i="10"/>
  <c r="AJ511" i="10"/>
  <c r="AK510" i="10"/>
  <c r="AD509" i="10"/>
  <c r="AF507" i="10"/>
  <c r="AG506" i="10"/>
  <c r="AH505" i="10"/>
  <c r="AI504" i="10"/>
  <c r="AE500" i="10"/>
  <c r="AH489" i="10"/>
  <c r="AJ487" i="10"/>
  <c r="AC486" i="10"/>
  <c r="AE484" i="10"/>
  <c r="AW466" i="22"/>
  <c r="AS450" i="22"/>
  <c r="AX441" i="22"/>
  <c r="AX443" i="22"/>
  <c r="AT444" i="22"/>
  <c r="AP447" i="22"/>
  <c r="AT448" i="22"/>
  <c r="AU458" i="22"/>
  <c r="AL465" i="22"/>
  <c r="AH463" i="22"/>
  <c r="AL457" i="22"/>
  <c r="AL453" i="22"/>
  <c r="AH451" i="22"/>
  <c r="AE438" i="22"/>
  <c r="W466" i="22"/>
  <c r="L431" i="22"/>
  <c r="P432" i="22"/>
  <c r="L433" i="22"/>
  <c r="X434" i="22"/>
  <c r="X436" i="22"/>
  <c r="T437" i="22"/>
  <c r="T441" i="22"/>
  <c r="AB443" i="22"/>
  <c r="V94" i="3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AL464" i="22"/>
  <c r="AJ463" i="22"/>
  <c r="AJ459" i="22"/>
  <c r="AH458" i="22"/>
  <c r="AH454" i="22"/>
  <c r="AL448" i="22"/>
  <c r="AL444" i="22"/>
  <c r="AH442" i="22"/>
  <c r="AL440" i="22"/>
  <c r="H432" i="22"/>
  <c r="F456" i="22"/>
  <c r="V456" i="22"/>
  <c r="I457" i="22"/>
  <c r="Z465" i="22"/>
  <c r="J465" i="22"/>
  <c r="AK464" i="22"/>
  <c r="AI463" i="22"/>
  <c r="AX464" i="11"/>
  <c r="AX456" i="11"/>
  <c r="AQ466" i="11"/>
  <c r="I465" i="11"/>
  <c r="AF461" i="11"/>
  <c r="AF453" i="11"/>
  <c r="AF449" i="11"/>
  <c r="AF441" i="11"/>
  <c r="AF437" i="11"/>
  <c r="H66" i="27"/>
  <c r="H50" i="27"/>
  <c r="H34" i="27"/>
  <c r="H10" i="27"/>
  <c r="AK451" i="11"/>
  <c r="AG449" i="11"/>
  <c r="AI446" i="11"/>
  <c r="AI442" i="11"/>
  <c r="AG437" i="11"/>
  <c r="AL452" i="11"/>
  <c r="K96" i="32"/>
  <c r="U98" i="32" s="1"/>
  <c r="G127" i="27"/>
  <c r="AF456" i="11"/>
  <c r="AF448" i="11"/>
  <c r="AF432" i="11"/>
  <c r="H79" i="27"/>
  <c r="H54" i="27"/>
  <c r="H47" i="27"/>
  <c r="H38" i="27"/>
  <c r="H31" i="27"/>
  <c r="H23" i="27"/>
  <c r="H14" i="27"/>
  <c r="H7" i="27"/>
  <c r="AJ431" i="11"/>
  <c r="AE454" i="11"/>
  <c r="O466" i="11"/>
  <c r="U428" i="11"/>
  <c r="K431" i="11"/>
  <c r="S431" i="11"/>
  <c r="AA431" i="11"/>
  <c r="E432" i="11"/>
  <c r="O433" i="11"/>
  <c r="S435" i="11"/>
  <c r="W437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W451" i="11"/>
  <c r="J451" i="11"/>
  <c r="R451" i="11"/>
  <c r="Z451" i="11"/>
  <c r="E452" i="11"/>
  <c r="M452" i="11"/>
  <c r="U452" i="11"/>
  <c r="H453" i="11"/>
  <c r="X453" i="11"/>
  <c r="S454" i="11"/>
  <c r="N455" i="11"/>
  <c r="I456" i="11"/>
  <c r="Q456" i="11"/>
  <c r="T458" i="11"/>
  <c r="AB457" i="11"/>
  <c r="F459" i="11"/>
  <c r="X464" i="11"/>
  <c r="AG465" i="11"/>
  <c r="O450" i="11"/>
  <c r="AH465" i="11"/>
  <c r="AB455" i="11"/>
  <c r="J457" i="11"/>
  <c r="H11" i="27"/>
  <c r="T465" i="11"/>
  <c r="AI465" i="11"/>
  <c r="AI461" i="11"/>
  <c r="AG460" i="11"/>
  <c r="AI453" i="11"/>
  <c r="AG452" i="11"/>
  <c r="AK450" i="11"/>
  <c r="AK446" i="11"/>
  <c r="AK442" i="11"/>
  <c r="AK438" i="11"/>
  <c r="AI437" i="11"/>
  <c r="AU465" i="12"/>
  <c r="AS429" i="12"/>
  <c r="AQ432" i="12"/>
  <c r="AU441" i="12"/>
  <c r="AW442" i="12"/>
  <c r="AQ443" i="12"/>
  <c r="AY443" i="12"/>
  <c r="AS444" i="12"/>
  <c r="AV449" i="12"/>
  <c r="AU454" i="12"/>
  <c r="AV460" i="12"/>
  <c r="AV465" i="12"/>
  <c r="AL461" i="12"/>
  <c r="AJ460" i="12"/>
  <c r="J22" i="32"/>
  <c r="D458" i="12"/>
  <c r="AF455" i="12"/>
  <c r="AF443" i="12"/>
  <c r="AL464" i="12"/>
  <c r="AJ463" i="12"/>
  <c r="AJ455" i="12"/>
  <c r="AL448" i="12"/>
  <c r="AJ435" i="12"/>
  <c r="AH434" i="12"/>
  <c r="J80" i="32"/>
  <c r="J100" i="32"/>
  <c r="S447" i="12"/>
  <c r="AA447" i="12"/>
  <c r="I449" i="12"/>
  <c r="R452" i="12"/>
  <c r="AA455" i="12"/>
  <c r="Y457" i="12"/>
  <c r="AF458" i="12"/>
  <c r="AL453" i="12"/>
  <c r="AL445" i="12"/>
  <c r="AL429" i="12"/>
  <c r="F97" i="27"/>
  <c r="F89" i="27"/>
  <c r="F81" i="27"/>
  <c r="F73" i="27"/>
  <c r="F65" i="27"/>
  <c r="F57" i="27"/>
  <c r="F49" i="27"/>
  <c r="F41" i="27"/>
  <c r="F33" i="27"/>
  <c r="F25" i="27"/>
  <c r="F17" i="27"/>
  <c r="F9" i="27"/>
  <c r="J82" i="32"/>
  <c r="AK464" i="12"/>
  <c r="J73" i="32"/>
  <c r="AB429" i="12"/>
  <c r="AD430" i="12"/>
  <c r="X431" i="12"/>
  <c r="L433" i="12"/>
  <c r="T433" i="12"/>
  <c r="X435" i="12"/>
  <c r="Z436" i="12"/>
  <c r="AB437" i="12"/>
  <c r="AD438" i="12"/>
  <c r="J440" i="12"/>
  <c r="P443" i="12"/>
  <c r="X443" i="12"/>
  <c r="Z444" i="12"/>
  <c r="AG437" i="12"/>
  <c r="AX11" i="13"/>
  <c r="AW443" i="10"/>
  <c r="AX14" i="13"/>
  <c r="AX15" i="13" s="1"/>
  <c r="AW451" i="10"/>
  <c r="AC22" i="13"/>
  <c r="AX4" i="13"/>
  <c r="AX20" i="13"/>
  <c r="O32" i="33" s="1"/>
  <c r="AX5" i="13"/>
  <c r="N32" i="33" s="1"/>
  <c r="AL465" i="10"/>
  <c r="J59" i="7"/>
  <c r="J68" i="7"/>
  <c r="N59" i="7"/>
  <c r="N68" i="7"/>
  <c r="Q31" i="7"/>
  <c r="Q41" i="7"/>
  <c r="T31" i="7"/>
  <c r="U41" i="7"/>
  <c r="Q28" i="7"/>
  <c r="F81" i="14"/>
  <c r="F65" i="14"/>
  <c r="F9" i="14"/>
  <c r="I100" i="32"/>
  <c r="AT11" i="7"/>
  <c r="I33" i="33" s="1"/>
  <c r="AB448" i="10"/>
  <c r="AN22" i="7"/>
  <c r="AC460" i="10"/>
  <c r="Z463" i="10"/>
  <c r="AE466" i="10"/>
  <c r="Z447" i="10"/>
  <c r="D443" i="10"/>
  <c r="Z443" i="10"/>
  <c r="V465" i="10"/>
  <c r="Z442" i="10"/>
  <c r="N450" i="10"/>
  <c r="AA462" i="10"/>
  <c r="AK466" i="10"/>
  <c r="AT22" i="7"/>
  <c r="AV22" i="7" s="1"/>
  <c r="AC466" i="10"/>
  <c r="AT18" i="7"/>
  <c r="AV18" i="7" s="1"/>
  <c r="AD460" i="10"/>
  <c r="Z456" i="10"/>
  <c r="AL452" i="10"/>
  <c r="Z448" i="10"/>
  <c r="U34" i="7"/>
  <c r="U44" i="7"/>
  <c r="J62" i="7"/>
  <c r="J72" i="7"/>
  <c r="N62" i="7"/>
  <c r="N72" i="7"/>
  <c r="O63" i="7"/>
  <c r="O73" i="7"/>
  <c r="F78" i="14"/>
  <c r="F54" i="14"/>
  <c r="F46" i="14"/>
  <c r="F30" i="14"/>
  <c r="F22" i="14"/>
  <c r="F14" i="14"/>
  <c r="F6" i="14"/>
  <c r="D91" i="27"/>
  <c r="D83" i="27"/>
  <c r="D67" i="27"/>
  <c r="D59" i="27"/>
  <c r="D43" i="27"/>
  <c r="D27" i="27"/>
  <c r="D19" i="27"/>
  <c r="Y428" i="10"/>
  <c r="S434" i="10"/>
  <c r="Q436" i="10"/>
  <c r="P437" i="10"/>
  <c r="BK24" i="10"/>
  <c r="P61" i="7"/>
  <c r="Z439" i="10"/>
  <c r="Z459" i="10"/>
  <c r="I435" i="10"/>
  <c r="U466" i="10"/>
  <c r="AB464" i="10"/>
  <c r="F465" i="10"/>
  <c r="AF461" i="10"/>
  <c r="AD463" i="10"/>
  <c r="O464" i="10"/>
  <c r="AK459" i="10"/>
  <c r="AA458" i="10"/>
  <c r="U442" i="10"/>
  <c r="AA438" i="10"/>
  <c r="F466" i="10"/>
  <c r="AA454" i="10"/>
  <c r="AT16" i="7"/>
  <c r="J33" i="33" s="1"/>
  <c r="X429" i="10"/>
  <c r="F431" i="10"/>
  <c r="D433" i="10"/>
  <c r="G33" i="33"/>
  <c r="M33" i="33"/>
  <c r="BW8" i="10"/>
  <c r="BS7" i="10"/>
  <c r="I93" i="32"/>
  <c r="AC464" i="10"/>
  <c r="AC459" i="10"/>
  <c r="I92" i="32"/>
  <c r="N465" i="10"/>
  <c r="AE11" i="7"/>
  <c r="I18" i="33" s="1"/>
  <c r="AA461" i="10"/>
  <c r="AA450" i="10"/>
  <c r="F438" i="10"/>
  <c r="N431" i="10"/>
  <c r="K434" i="10"/>
  <c r="G438" i="10"/>
  <c r="BK8" i="10"/>
  <c r="O446" i="10"/>
  <c r="O449" i="10"/>
  <c r="AT5" i="7"/>
  <c r="H33" i="33" s="1"/>
  <c r="AV515" i="22"/>
  <c r="AW504" i="22"/>
  <c r="AR505" i="22"/>
  <c r="AZ505" i="22"/>
  <c r="AU506" i="22"/>
  <c r="AP507" i="22"/>
  <c r="AW518" i="22"/>
  <c r="AZ517" i="22"/>
  <c r="AT513" i="22"/>
  <c r="AV518" i="22"/>
  <c r="AX517" i="22"/>
  <c r="AR517" i="22"/>
  <c r="AW503" i="22"/>
  <c r="AR504" i="22"/>
  <c r="AZ504" i="22"/>
  <c r="AU505" i="22"/>
  <c r="AK484" i="22"/>
  <c r="I504" i="22"/>
  <c r="R63" i="27"/>
  <c r="R39" i="27"/>
  <c r="AC496" i="22"/>
  <c r="AJ484" i="22"/>
  <c r="O497" i="22"/>
  <c r="Z504" i="22"/>
  <c r="M505" i="22"/>
  <c r="P506" i="22"/>
  <c r="W511" i="22"/>
  <c r="P517" i="22"/>
  <c r="Q516" i="22"/>
  <c r="R30" i="27"/>
  <c r="AB509" i="22"/>
  <c r="R93" i="27"/>
  <c r="L492" i="22"/>
  <c r="S513" i="22"/>
  <c r="AE495" i="22"/>
  <c r="R105" i="27"/>
  <c r="AI484" i="22"/>
  <c r="R91" i="27"/>
  <c r="U500" i="22"/>
  <c r="W503" i="22"/>
  <c r="R504" i="22"/>
  <c r="U505" i="22"/>
  <c r="H506" i="22"/>
  <c r="AA507" i="22"/>
  <c r="O511" i="22"/>
  <c r="X517" i="22"/>
  <c r="I516" i="22"/>
  <c r="P494" i="22"/>
  <c r="AE519" i="22"/>
  <c r="AB518" i="22"/>
  <c r="T518" i="22"/>
  <c r="AH490" i="22"/>
  <c r="I512" i="22"/>
  <c r="R512" i="22"/>
  <c r="D518" i="22"/>
  <c r="AL484" i="22"/>
  <c r="AX505" i="11"/>
  <c r="AU512" i="11"/>
  <c r="AE484" i="11"/>
  <c r="P17" i="27"/>
  <c r="O127" i="27"/>
  <c r="AI516" i="11"/>
  <c r="AJ522" i="11"/>
  <c r="K516" i="11"/>
  <c r="AK521" i="11"/>
  <c r="P92" i="27"/>
  <c r="AI484" i="11"/>
  <c r="AB508" i="11"/>
  <c r="P93" i="27"/>
  <c r="W502" i="11"/>
  <c r="K9" i="34"/>
  <c r="P97" i="27"/>
  <c r="P77" i="27"/>
  <c r="J503" i="11"/>
  <c r="K506" i="11"/>
  <c r="D509" i="11"/>
  <c r="O126" i="27"/>
  <c r="O502" i="11"/>
  <c r="J493" i="11"/>
  <c r="E66" i="28"/>
  <c r="P67" i="27"/>
  <c r="AF520" i="11"/>
  <c r="G502" i="11"/>
  <c r="P85" i="27"/>
  <c r="Z503" i="11"/>
  <c r="P25" i="27"/>
  <c r="R501" i="11"/>
  <c r="AF484" i="11"/>
  <c r="AG484" i="11"/>
  <c r="AH484" i="11"/>
  <c r="AR497" i="12"/>
  <c r="AW499" i="12"/>
  <c r="AV499" i="12"/>
  <c r="AS512" i="12"/>
  <c r="AU500" i="12"/>
  <c r="AQ502" i="12"/>
  <c r="AT503" i="12"/>
  <c r="AR505" i="12"/>
  <c r="AT510" i="12"/>
  <c r="AV500" i="12"/>
  <c r="F518" i="12"/>
  <c r="V518" i="12"/>
  <c r="T521" i="12"/>
  <c r="AJ507" i="12"/>
  <c r="D513" i="12"/>
  <c r="AB513" i="12"/>
  <c r="AG498" i="12"/>
  <c r="N69" i="27"/>
  <c r="H519" i="12"/>
  <c r="AA501" i="12"/>
  <c r="AJ484" i="12"/>
  <c r="V510" i="12"/>
  <c r="Z516" i="12"/>
  <c r="AF522" i="12"/>
  <c r="N21" i="27"/>
  <c r="N93" i="27"/>
  <c r="O500" i="12"/>
  <c r="N17" i="27"/>
  <c r="S509" i="12"/>
  <c r="N41" i="27"/>
  <c r="V506" i="12"/>
  <c r="AL520" i="12"/>
  <c r="X517" i="12"/>
  <c r="Z518" i="12"/>
  <c r="P521" i="12"/>
  <c r="AA509" i="12"/>
  <c r="N49" i="27"/>
  <c r="K502" i="12"/>
  <c r="S502" i="12"/>
  <c r="AA502" i="12"/>
  <c r="AD512" i="12"/>
  <c r="P513" i="12"/>
  <c r="X513" i="12"/>
  <c r="E511" i="12"/>
  <c r="M511" i="12"/>
  <c r="U511" i="12"/>
  <c r="AB517" i="12"/>
  <c r="L504" i="12"/>
  <c r="T513" i="12"/>
  <c r="D67" i="28"/>
  <c r="N104" i="27"/>
  <c r="Q507" i="12"/>
  <c r="G501" i="12"/>
  <c r="O501" i="12"/>
  <c r="W501" i="12"/>
  <c r="F512" i="12"/>
  <c r="N512" i="12"/>
  <c r="H500" i="12"/>
  <c r="D68" i="28"/>
  <c r="AK484" i="12"/>
  <c r="AT484" i="10"/>
  <c r="J484" i="10"/>
  <c r="R484" i="10"/>
  <c r="Z484" i="10"/>
  <c r="AU484" i="10"/>
  <c r="F484" i="10"/>
  <c r="N484" i="10"/>
  <c r="V484" i="10"/>
  <c r="AX517" i="10"/>
  <c r="AX515" i="10"/>
  <c r="AP517" i="10"/>
  <c r="AU514" i="10"/>
  <c r="AX491" i="10"/>
  <c r="Z492" i="10"/>
  <c r="F515" i="10"/>
  <c r="AD518" i="10"/>
  <c r="L52" i="27"/>
  <c r="AL494" i="10"/>
  <c r="AG507" i="10"/>
  <c r="AC502" i="10"/>
  <c r="AJ496" i="10"/>
  <c r="AI501" i="10"/>
  <c r="D78" i="14"/>
  <c r="AG514" i="10"/>
  <c r="AF492" i="10"/>
  <c r="D58" i="14"/>
  <c r="AJ522" i="10"/>
  <c r="AD520" i="10"/>
  <c r="N519" i="10"/>
  <c r="D86" i="14"/>
  <c r="AK518" i="10"/>
  <c r="D34" i="14"/>
  <c r="K126" i="27"/>
  <c r="AD498" i="10"/>
  <c r="AE496" i="10"/>
  <c r="AJ484" i="10"/>
  <c r="AK499" i="10"/>
  <c r="AG499" i="10"/>
  <c r="AH510" i="10"/>
  <c r="N496" i="10"/>
  <c r="J518" i="10"/>
  <c r="AK491" i="10"/>
  <c r="N517" i="10"/>
  <c r="L36" i="27"/>
  <c r="C61" i="28"/>
  <c r="AD510" i="10"/>
  <c r="AD501" i="10"/>
  <c r="D30" i="5"/>
  <c r="C4" i="34" s="1"/>
  <c r="AH522" i="10"/>
  <c r="V519" i="10"/>
  <c r="AI509" i="10"/>
  <c r="AC514" i="10"/>
  <c r="AJ503" i="10"/>
  <c r="AE512" i="10"/>
  <c r="AJ495" i="10"/>
  <c r="AH502" i="10"/>
  <c r="AK507" i="10"/>
  <c r="D62" i="14"/>
  <c r="AD493" i="10"/>
  <c r="AL509" i="10"/>
  <c r="AL493" i="10"/>
  <c r="AL485" i="10"/>
  <c r="AH521" i="10"/>
  <c r="AI520" i="10"/>
  <c r="L67" i="27"/>
  <c r="L27" i="27"/>
  <c r="J5" i="7"/>
  <c r="C6" i="39" s="1"/>
  <c r="AG502" i="10"/>
  <c r="AC499" i="10"/>
  <c r="AI512" i="10"/>
  <c r="F493" i="10"/>
  <c r="AJ507" i="10"/>
  <c r="D41" i="14"/>
  <c r="Z512" i="10"/>
  <c r="N490" i="10"/>
  <c r="L38" i="14"/>
  <c r="L30" i="14"/>
  <c r="N11" i="14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R494" i="22"/>
  <c r="S495" i="22"/>
  <c r="E496" i="22"/>
  <c r="M496" i="22"/>
  <c r="G497" i="22"/>
  <c r="I498" i="22"/>
  <c r="K499" i="22"/>
  <c r="S499" i="22"/>
  <c r="Y512" i="22"/>
  <c r="T469" i="22"/>
  <c r="U474" i="22"/>
  <c r="E523" i="22"/>
  <c r="AV523" i="22"/>
  <c r="O524" i="22"/>
  <c r="Y525" i="22"/>
  <c r="AT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S468" i="11"/>
  <c r="AB469" i="11"/>
  <c r="F470" i="11"/>
  <c r="V470" i="11"/>
  <c r="AW470" i="11"/>
  <c r="AS472" i="11"/>
  <c r="D473" i="11"/>
  <c r="T473" i="11"/>
  <c r="AU473" i="11"/>
  <c r="F501" i="11"/>
  <c r="V501" i="11"/>
  <c r="Y502" i="11"/>
  <c r="P501" i="22"/>
  <c r="S522" i="22"/>
  <c r="AP471" i="22"/>
  <c r="H471" i="22"/>
  <c r="P471" i="22"/>
  <c r="X472" i="22"/>
  <c r="AY471" i="22"/>
  <c r="AS472" i="22"/>
  <c r="L473" i="22"/>
  <c r="F474" i="22"/>
  <c r="AD474" i="22"/>
  <c r="AW475" i="22"/>
  <c r="AD527" i="22"/>
  <c r="AW527" i="22"/>
  <c r="AZ464" i="11"/>
  <c r="I468" i="11"/>
  <c r="Y467" i="11"/>
  <c r="AZ467" i="11"/>
  <c r="K468" i="11"/>
  <c r="AA468" i="11"/>
  <c r="AT468" i="11"/>
  <c r="E469" i="11"/>
  <c r="AV469" i="11"/>
  <c r="O471" i="11"/>
  <c r="AP470" i="11"/>
  <c r="I471" i="11"/>
  <c r="Q471" i="11"/>
  <c r="Q475" i="11"/>
  <c r="U485" i="11"/>
  <c r="E489" i="11"/>
  <c r="U489" i="11"/>
  <c r="K496" i="11"/>
  <c r="S496" i="11"/>
  <c r="M497" i="11"/>
  <c r="U501" i="11"/>
  <c r="T500" i="11"/>
  <c r="W501" i="11"/>
  <c r="H504" i="11"/>
  <c r="K505" i="11"/>
  <c r="N506" i="11"/>
  <c r="I507" i="11"/>
  <c r="Q507" i="11"/>
  <c r="D512" i="11"/>
  <c r="L512" i="11"/>
  <c r="T508" i="11"/>
  <c r="AB512" i="11"/>
  <c r="AD512" i="11"/>
  <c r="P521" i="11"/>
  <c r="X521" i="11"/>
  <c r="R522" i="11"/>
  <c r="Z522" i="11"/>
  <c r="V524" i="11"/>
  <c r="K523" i="11"/>
  <c r="M524" i="11"/>
  <c r="L523" i="12"/>
  <c r="T523" i="12"/>
  <c r="D492" i="12"/>
  <c r="AV428" i="22"/>
  <c r="AZ435" i="22"/>
  <c r="AV436" i="22"/>
  <c r="AZ437" i="22"/>
  <c r="AZ443" i="22"/>
  <c r="AX528" i="11"/>
  <c r="F473" i="12"/>
  <c r="AW473" i="12"/>
  <c r="P7" i="39"/>
  <c r="P11" i="39"/>
  <c r="P16" i="39"/>
  <c r="P21" i="39"/>
  <c r="P8" i="39"/>
  <c r="P13" i="39"/>
  <c r="P18" i="39"/>
  <c r="P22" i="39"/>
  <c r="P10" i="39"/>
  <c r="P15" i="39"/>
  <c r="P9" i="39"/>
  <c r="P14" i="39"/>
  <c r="P19" i="39"/>
  <c r="P23" i="39"/>
  <c r="P5" i="39"/>
  <c r="P20" i="39"/>
  <c r="AW438" i="22"/>
  <c r="AS443" i="22"/>
  <c r="AS445" i="22"/>
  <c r="Q484" i="22"/>
  <c r="Y484" i="22"/>
  <c r="S485" i="22"/>
  <c r="AC486" i="22"/>
  <c r="E490" i="22"/>
  <c r="M490" i="22"/>
  <c r="U490" i="22"/>
  <c r="Q492" i="22"/>
  <c r="E494" i="22"/>
  <c r="O495" i="22"/>
  <c r="W495" i="22"/>
  <c r="Q496" i="22"/>
  <c r="Y496" i="22"/>
  <c r="S497" i="22"/>
  <c r="AA497" i="22"/>
  <c r="U498" i="22"/>
  <c r="W499" i="22"/>
  <c r="P502" i="22"/>
  <c r="K503" i="22"/>
  <c r="S503" i="22"/>
  <c r="F504" i="22"/>
  <c r="N504" i="22"/>
  <c r="V508" i="22"/>
  <c r="AX508" i="22"/>
  <c r="I509" i="22"/>
  <c r="Q509" i="22"/>
  <c r="Y509" i="22"/>
  <c r="AS509" i="22"/>
  <c r="D510" i="22"/>
  <c r="L510" i="22"/>
  <c r="T506" i="22"/>
  <c r="AB506" i="22"/>
  <c r="O507" i="22"/>
  <c r="AY507" i="22"/>
  <c r="K511" i="22"/>
  <c r="AT515" i="22"/>
  <c r="D517" i="22"/>
  <c r="Z518" i="22"/>
  <c r="R518" i="22"/>
  <c r="J518" i="22"/>
  <c r="AB513" i="22"/>
  <c r="T513" i="22"/>
  <c r="U512" i="22"/>
  <c r="AT517" i="22"/>
  <c r="AY521" i="22"/>
  <c r="P469" i="22"/>
  <c r="X469" i="22"/>
  <c r="AQ469" i="22"/>
  <c r="AY469" i="22"/>
  <c r="E473" i="22"/>
  <c r="Y523" i="22"/>
  <c r="AR523" i="22"/>
  <c r="Z524" i="22"/>
  <c r="E525" i="22"/>
  <c r="G526" i="22"/>
  <c r="AR527" i="22"/>
  <c r="L528" i="22"/>
  <c r="AC430" i="11"/>
  <c r="G435" i="11"/>
  <c r="I436" i="11"/>
  <c r="U438" i="11"/>
  <c r="AC438" i="11"/>
  <c r="K441" i="11"/>
  <c r="E446" i="11"/>
  <c r="J447" i="11"/>
  <c r="E448" i="11"/>
  <c r="U448" i="11"/>
  <c r="AD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J455" i="11"/>
  <c r="Z455" i="11"/>
  <c r="E456" i="11"/>
  <c r="P458" i="11"/>
  <c r="X458" i="11"/>
  <c r="J459" i="11"/>
  <c r="F465" i="11"/>
  <c r="AD465" i="11"/>
  <c r="AD469" i="11"/>
  <c r="H470" i="11"/>
  <c r="P470" i="11"/>
  <c r="AB472" i="11"/>
  <c r="AU472" i="11"/>
  <c r="AW473" i="11"/>
  <c r="J475" i="11"/>
  <c r="F500" i="11"/>
  <c r="AD500" i="11"/>
  <c r="M502" i="11"/>
  <c r="U502" i="11"/>
  <c r="S508" i="11"/>
  <c r="Q510" i="11"/>
  <c r="R513" i="11"/>
  <c r="Y512" i="11"/>
  <c r="AS500" i="22"/>
  <c r="L501" i="22"/>
  <c r="D464" i="22"/>
  <c r="AW464" i="22"/>
  <c r="AA517" i="22"/>
  <c r="S517" i="22"/>
  <c r="K517" i="22"/>
  <c r="AY518" i="22"/>
  <c r="AS471" i="22"/>
  <c r="D471" i="22"/>
  <c r="AB471" i="22"/>
  <c r="AU471" i="22"/>
  <c r="P474" i="22"/>
  <c r="X474" i="22"/>
  <c r="AY473" i="22"/>
  <c r="R474" i="22"/>
  <c r="L524" i="22"/>
  <c r="T524" i="22"/>
  <c r="F525" i="22"/>
  <c r="M475" i="22"/>
  <c r="AA528" i="22"/>
  <c r="I450" i="11"/>
  <c r="Q450" i="11"/>
  <c r="E454" i="11"/>
  <c r="AV464" i="11"/>
  <c r="E468" i="11"/>
  <c r="O468" i="11"/>
  <c r="W468" i="11"/>
  <c r="AX469" i="11"/>
  <c r="I470" i="11"/>
  <c r="Q470" i="11"/>
  <c r="AR470" i="11"/>
  <c r="AZ470" i="11"/>
  <c r="K470" i="11"/>
  <c r="S470" i="11"/>
  <c r="AT470" i="11"/>
  <c r="M471" i="11"/>
  <c r="AV472" i="11"/>
  <c r="AP472" i="11"/>
  <c r="S475" i="11"/>
  <c r="I489" i="11"/>
  <c r="W492" i="11"/>
  <c r="K502" i="11"/>
  <c r="X512" i="11"/>
  <c r="O428" i="22"/>
  <c r="AA429" i="22"/>
  <c r="G430" i="22"/>
  <c r="W430" i="22"/>
  <c r="K431" i="22"/>
  <c r="S431" i="22"/>
  <c r="AA441" i="22"/>
  <c r="K444" i="22"/>
  <c r="K447" i="22"/>
  <c r="S447" i="22"/>
  <c r="AA447" i="22"/>
  <c r="O448" i="22"/>
  <c r="W448" i="22"/>
  <c r="K449" i="22"/>
  <c r="I511" i="22"/>
  <c r="Q511" i="22"/>
  <c r="Y511" i="22"/>
  <c r="M459" i="22"/>
  <c r="G460" i="22"/>
  <c r="N465" i="22"/>
  <c r="F466" i="22"/>
  <c r="X465" i="22"/>
  <c r="AV465" i="22"/>
  <c r="AX464" i="22"/>
  <c r="F468" i="22"/>
  <c r="V467" i="22"/>
  <c r="AD468" i="22"/>
  <c r="AD522" i="22"/>
  <c r="AU528" i="22"/>
  <c r="AQ465" i="11"/>
  <c r="AY465" i="11"/>
  <c r="AS466" i="11"/>
  <c r="D467" i="11"/>
  <c r="L467" i="11"/>
  <c r="AU466" i="11"/>
  <c r="N467" i="11"/>
  <c r="AA520" i="11"/>
  <c r="AT520" i="11"/>
  <c r="U521" i="11"/>
  <c r="P523" i="11"/>
  <c r="X523" i="11"/>
  <c r="U521" i="12"/>
  <c r="Q523" i="12"/>
  <c r="AZ523" i="12"/>
  <c r="AC524" i="11"/>
  <c r="AR526" i="11"/>
  <c r="E430" i="12"/>
  <c r="AC430" i="12"/>
  <c r="I433" i="12"/>
  <c r="AA441" i="12"/>
  <c r="AC442" i="12"/>
  <c r="G443" i="12"/>
  <c r="Q444" i="12"/>
  <c r="AR445" i="12"/>
  <c r="E446" i="12"/>
  <c r="M446" i="12"/>
  <c r="AD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D465" i="12"/>
  <c r="AW465" i="12"/>
  <c r="R16" i="13"/>
  <c r="AU466" i="10"/>
  <c r="E467" i="10"/>
  <c r="AP11" i="7"/>
  <c r="I29" i="33" s="1"/>
  <c r="W467" i="10"/>
  <c r="V468" i="10"/>
  <c r="AT468" i="10"/>
  <c r="E469" i="10"/>
  <c r="D470" i="10"/>
  <c r="G465" i="12"/>
  <c r="W465" i="12"/>
  <c r="AR466" i="12"/>
  <c r="AT467" i="12"/>
  <c r="AC468" i="12"/>
  <c r="W469" i="12"/>
  <c r="AP469" i="12"/>
  <c r="Q470" i="12"/>
  <c r="K471" i="12"/>
  <c r="AC472" i="12"/>
  <c r="R475" i="12"/>
  <c r="AD523" i="12"/>
  <c r="AS526" i="12"/>
  <c r="L527" i="12"/>
  <c r="AW528" i="12"/>
  <c r="K524" i="11"/>
  <c r="O523" i="11"/>
  <c r="AZ524" i="11"/>
  <c r="M433" i="12"/>
  <c r="AC433" i="12"/>
  <c r="E437" i="12"/>
  <c r="Q439" i="12"/>
  <c r="S440" i="12"/>
  <c r="Y443" i="12"/>
  <c r="E445" i="12"/>
  <c r="E450" i="12"/>
  <c r="M450" i="12"/>
  <c r="AD451" i="12"/>
  <c r="H451" i="12"/>
  <c r="P451" i="12"/>
  <c r="Y454" i="12"/>
  <c r="R457" i="12"/>
  <c r="L458" i="12"/>
  <c r="F464" i="12"/>
  <c r="N464" i="12"/>
  <c r="V464" i="12"/>
  <c r="AD464" i="12"/>
  <c r="H465" i="12"/>
  <c r="P465" i="12"/>
  <c r="X465" i="12"/>
  <c r="AQ465" i="12"/>
  <c r="AY465" i="12"/>
  <c r="J465" i="12"/>
  <c r="R465" i="12"/>
  <c r="Z465" i="12"/>
  <c r="AS465" i="12"/>
  <c r="AX523" i="12"/>
  <c r="D530" i="12"/>
  <c r="AA526" i="12"/>
  <c r="AU437" i="10"/>
  <c r="Y10" i="13"/>
  <c r="AP450" i="10"/>
  <c r="AR464" i="10"/>
  <c r="AY465" i="10"/>
  <c r="AX475" i="10"/>
  <c r="AY430" i="12"/>
  <c r="T431" i="12"/>
  <c r="AQ434" i="12"/>
  <c r="AY434" i="12"/>
  <c r="L436" i="12"/>
  <c r="N437" i="12"/>
  <c r="AS439" i="12"/>
  <c r="AB439" i="12"/>
  <c r="R443" i="12"/>
  <c r="AS443" i="12"/>
  <c r="L443" i="12"/>
  <c r="M448" i="12"/>
  <c r="AZ449" i="12"/>
  <c r="AZ457" i="12"/>
  <c r="S458" i="12"/>
  <c r="Y461" i="12"/>
  <c r="AR461" i="12"/>
  <c r="AZ461" i="12"/>
  <c r="AX464" i="12"/>
  <c r="AZ465" i="12"/>
  <c r="T498" i="12"/>
  <c r="AP503" i="12"/>
  <c r="AX503" i="12"/>
  <c r="D501" i="12"/>
  <c r="L501" i="12"/>
  <c r="J503" i="12"/>
  <c r="U504" i="12"/>
  <c r="S506" i="12"/>
  <c r="I512" i="12"/>
  <c r="Q512" i="12"/>
  <c r="AZ511" i="12"/>
  <c r="K512" i="12"/>
  <c r="U517" i="12"/>
  <c r="AV517" i="12"/>
  <c r="G518" i="12"/>
  <c r="O518" i="12"/>
  <c r="W518" i="12"/>
  <c r="AP518" i="12"/>
  <c r="AX518" i="12"/>
  <c r="Y519" i="12"/>
  <c r="AR519" i="12"/>
  <c r="AZ519" i="12"/>
  <c r="K520" i="12"/>
  <c r="S520" i="12"/>
  <c r="AT520" i="12"/>
  <c r="N526" i="12"/>
  <c r="AD526" i="12"/>
  <c r="AS528" i="12"/>
  <c r="AT529" i="12"/>
  <c r="M433" i="10"/>
  <c r="L434" i="10"/>
  <c r="T434" i="10"/>
  <c r="X438" i="10"/>
  <c r="AK13" i="13"/>
  <c r="Q452" i="10"/>
  <c r="P453" i="10"/>
  <c r="X453" i="10"/>
  <c r="G454" i="10"/>
  <c r="W454" i="10"/>
  <c r="E456" i="10"/>
  <c r="M456" i="10"/>
  <c r="U456" i="10"/>
  <c r="L457" i="10"/>
  <c r="J459" i="10"/>
  <c r="Q460" i="10"/>
  <c r="H461" i="10"/>
  <c r="X461" i="10"/>
  <c r="AU463" i="10"/>
  <c r="E465" i="10"/>
  <c r="M465" i="10"/>
  <c r="U464" i="10"/>
  <c r="D465" i="10"/>
  <c r="L466" i="10"/>
  <c r="T465" i="10"/>
  <c r="AU470" i="10"/>
  <c r="F471" i="10"/>
  <c r="E473" i="10"/>
  <c r="AS472" i="10"/>
  <c r="D474" i="10"/>
  <c r="T473" i="10"/>
  <c r="AZ474" i="10"/>
  <c r="K474" i="10"/>
  <c r="S474" i="10"/>
  <c r="X524" i="10"/>
  <c r="L525" i="10"/>
  <c r="T527" i="10"/>
  <c r="AW527" i="10"/>
  <c r="P528" i="10"/>
  <c r="P531" i="12"/>
  <c r="W466" i="12"/>
  <c r="I467" i="12"/>
  <c r="Y467" i="12"/>
  <c r="AV469" i="12"/>
  <c r="G470" i="12"/>
  <c r="AX470" i="12"/>
  <c r="I471" i="12"/>
  <c r="Q471" i="12"/>
  <c r="S472" i="12"/>
  <c r="F474" i="12"/>
  <c r="R523" i="10"/>
  <c r="AU523" i="10"/>
  <c r="N524" i="10"/>
  <c r="V524" i="10"/>
  <c r="AQ524" i="10"/>
  <c r="AY524" i="10"/>
  <c r="J525" i="10"/>
  <c r="R525" i="10"/>
  <c r="V528" i="10"/>
  <c r="AQ528" i="10"/>
  <c r="AL526" i="10"/>
  <c r="AE452" i="22"/>
  <c r="O477" i="11"/>
  <c r="AA530" i="10"/>
  <c r="AR530" i="10"/>
  <c r="Y530" i="22"/>
  <c r="AV478" i="10"/>
  <c r="N478" i="11"/>
  <c r="AU478" i="11"/>
  <c r="AY480" i="22"/>
  <c r="V533" i="10"/>
  <c r="N533" i="10"/>
  <c r="AV534" i="10"/>
  <c r="AK457" i="12"/>
  <c r="AI456" i="12"/>
  <c r="AG455" i="12"/>
  <c r="AK453" i="12"/>
  <c r="AK449" i="12"/>
  <c r="AI448" i="12"/>
  <c r="AG447" i="12"/>
  <c r="AK445" i="12"/>
  <c r="AI444" i="12"/>
  <c r="AK441" i="12"/>
  <c r="AI440" i="12"/>
  <c r="AG435" i="12"/>
  <c r="AK433" i="12"/>
  <c r="AI432" i="12"/>
  <c r="AG431" i="12"/>
  <c r="AK460" i="11"/>
  <c r="AK444" i="11"/>
  <c r="AG442" i="11"/>
  <c r="AK436" i="11"/>
  <c r="AI431" i="11"/>
  <c r="AK428" i="11"/>
  <c r="AL462" i="22"/>
  <c r="AH460" i="22"/>
  <c r="AJ457" i="22"/>
  <c r="AJ453" i="22"/>
  <c r="AL450" i="22"/>
  <c r="AJ449" i="22"/>
  <c r="AL446" i="22"/>
  <c r="AH444" i="22"/>
  <c r="AL442" i="22"/>
  <c r="AL438" i="22"/>
  <c r="AH432" i="22"/>
  <c r="AL430" i="22"/>
  <c r="AJ519" i="22"/>
  <c r="J35" i="7"/>
  <c r="R102" i="27"/>
  <c r="E127" i="27"/>
  <c r="J103" i="32"/>
  <c r="K523" i="10"/>
  <c r="AA523" i="10"/>
  <c r="AV523" i="10"/>
  <c r="AF459" i="22"/>
  <c r="AF455" i="22"/>
  <c r="AF447" i="22"/>
  <c r="AF435" i="22"/>
  <c r="I529" i="10"/>
  <c r="D529" i="12"/>
  <c r="AS529" i="11"/>
  <c r="AT478" i="10"/>
  <c r="O531" i="10"/>
  <c r="D479" i="10"/>
  <c r="AD532" i="22"/>
  <c r="W480" i="10"/>
  <c r="O480" i="10"/>
  <c r="X482" i="10"/>
  <c r="P482" i="10"/>
  <c r="H482" i="10"/>
  <c r="AH523" i="22"/>
  <c r="J11" i="35"/>
  <c r="K12" i="39" s="1"/>
  <c r="L11" i="35"/>
  <c r="AL519" i="10"/>
  <c r="D476" i="10"/>
  <c r="AQ476" i="10"/>
  <c r="O529" i="10"/>
  <c r="G529" i="10"/>
  <c r="AD529" i="22"/>
  <c r="AY477" i="22"/>
  <c r="AS530" i="12"/>
  <c r="AS530" i="22"/>
  <c r="AB531" i="22"/>
  <c r="T531" i="22"/>
  <c r="L531" i="22"/>
  <c r="AS531" i="22"/>
  <c r="Q531" i="10"/>
  <c r="Y531" i="10"/>
  <c r="I533" i="12"/>
  <c r="I533" i="11"/>
  <c r="AS534" i="12"/>
  <c r="AC533" i="10"/>
  <c r="AK530" i="22"/>
  <c r="AI472" i="10"/>
  <c r="AK470" i="10"/>
  <c r="AH469" i="10"/>
  <c r="U475" i="10"/>
  <c r="F523" i="10"/>
  <c r="N523" i="10"/>
  <c r="N527" i="10"/>
  <c r="AU528" i="10"/>
  <c r="AE447" i="12"/>
  <c r="AE439" i="12"/>
  <c r="AE435" i="12"/>
  <c r="AE475" i="22"/>
  <c r="AE471" i="22"/>
  <c r="AE459" i="22"/>
  <c r="AV529" i="12"/>
  <c r="W530" i="10"/>
  <c r="O530" i="10"/>
  <c r="AV530" i="10"/>
  <c r="AT534" i="12"/>
  <c r="S478" i="10"/>
  <c r="AQ478" i="11"/>
  <c r="AA531" i="22"/>
  <c r="K531" i="22"/>
  <c r="AB532" i="10"/>
  <c r="AZ534" i="10"/>
  <c r="AR534" i="10"/>
  <c r="AE519" i="10"/>
  <c r="AG464" i="12"/>
  <c r="AK458" i="12"/>
  <c r="AG452" i="12"/>
  <c r="AK450" i="12"/>
  <c r="AI449" i="12"/>
  <c r="AG448" i="12"/>
  <c r="AI445" i="12"/>
  <c r="AG444" i="12"/>
  <c r="AK442" i="12"/>
  <c r="AI437" i="12"/>
  <c r="AK434" i="12"/>
  <c r="AG432" i="12"/>
  <c r="AK430" i="12"/>
  <c r="AI429" i="12"/>
  <c r="AG428" i="12"/>
  <c r="AG455" i="11"/>
  <c r="AG443" i="11"/>
  <c r="AI432" i="11"/>
  <c r="AI428" i="11"/>
  <c r="AJ519" i="11"/>
  <c r="AH461" i="22"/>
  <c r="AJ454" i="22"/>
  <c r="AL451" i="22"/>
  <c r="AJ446" i="22"/>
  <c r="AH445" i="22"/>
  <c r="AJ442" i="22"/>
  <c r="AL435" i="22"/>
  <c r="AH433" i="22"/>
  <c r="AL431" i="22"/>
  <c r="AJ430" i="22"/>
  <c r="AH429" i="22"/>
  <c r="AL445" i="10"/>
  <c r="K95" i="32"/>
  <c r="L92" i="27"/>
  <c r="L84" i="27"/>
  <c r="L76" i="27"/>
  <c r="L68" i="27"/>
  <c r="L60" i="27"/>
  <c r="L28" i="27"/>
  <c r="N42" i="27"/>
  <c r="N34" i="27"/>
  <c r="N26" i="27"/>
  <c r="P88" i="27"/>
  <c r="P80" i="27"/>
  <c r="P72" i="27"/>
  <c r="P64" i="27"/>
  <c r="P56" i="27"/>
  <c r="P48" i="27"/>
  <c r="P40" i="27"/>
  <c r="P32" i="27"/>
  <c r="P24" i="27"/>
  <c r="R94" i="27"/>
  <c r="R86" i="27"/>
  <c r="R78" i="27"/>
  <c r="R62" i="27"/>
  <c r="R54" i="27"/>
  <c r="R46" i="27"/>
  <c r="F99" i="14"/>
  <c r="I102" i="32"/>
  <c r="D101" i="27"/>
  <c r="N102" i="14"/>
  <c r="O523" i="10"/>
  <c r="W523" i="10"/>
  <c r="AZ523" i="10"/>
  <c r="AZ531" i="10"/>
  <c r="AL497" i="10"/>
  <c r="AL489" i="10"/>
  <c r="AF519" i="11"/>
  <c r="AF434" i="22"/>
  <c r="AF529" i="12"/>
  <c r="AA531" i="10"/>
  <c r="Z532" i="22"/>
  <c r="AQ532" i="22"/>
  <c r="K480" i="10"/>
  <c r="G533" i="22"/>
  <c r="AP482" i="10"/>
  <c r="AI533" i="10"/>
  <c r="N57" i="7"/>
  <c r="X523" i="10"/>
  <c r="AS523" i="10"/>
  <c r="T524" i="10"/>
  <c r="P525" i="10"/>
  <c r="X529" i="10"/>
  <c r="P527" i="10"/>
  <c r="X527" i="10"/>
  <c r="AS527" i="10"/>
  <c r="D528" i="10"/>
  <c r="T528" i="10"/>
  <c r="AB528" i="10"/>
  <c r="AW528" i="10"/>
  <c r="AL528" i="10"/>
  <c r="AL520" i="10"/>
  <c r="AL504" i="10"/>
  <c r="AL496" i="10"/>
  <c r="M477" i="12"/>
  <c r="E530" i="10"/>
  <c r="AT530" i="10"/>
  <c r="L531" i="11"/>
  <c r="T531" i="11"/>
  <c r="AB531" i="11"/>
  <c r="AS531" i="11"/>
  <c r="T531" i="12"/>
  <c r="AB531" i="12"/>
  <c r="AP479" i="11"/>
  <c r="Z532" i="10"/>
  <c r="J532" i="10"/>
  <c r="AQ532" i="10"/>
  <c r="D533" i="10"/>
  <c r="X533" i="10"/>
  <c r="H533" i="10"/>
  <c r="N480" i="11"/>
  <c r="Q534" i="11"/>
  <c r="R482" i="12"/>
  <c r="AK531" i="10"/>
  <c r="AF528" i="10"/>
  <c r="AI474" i="12"/>
  <c r="AG473" i="12"/>
  <c r="AK467" i="12"/>
  <c r="AH471" i="22"/>
  <c r="AL468" i="22"/>
  <c r="AK527" i="22"/>
  <c r="AC472" i="10"/>
  <c r="L84" i="14"/>
  <c r="L52" i="14"/>
  <c r="R84" i="27"/>
  <c r="R76" i="27"/>
  <c r="R60" i="27"/>
  <c r="R52" i="27"/>
  <c r="R44" i="27"/>
  <c r="R36" i="27"/>
  <c r="R28" i="27"/>
  <c r="AF469" i="12"/>
  <c r="V476" i="10"/>
  <c r="F476" i="10"/>
  <c r="AU476" i="10"/>
  <c r="AA529" i="10"/>
  <c r="S529" i="10"/>
  <c r="AR529" i="10"/>
  <c r="Z533" i="22"/>
  <c r="AQ533" i="22"/>
  <c r="AY533" i="22"/>
  <c r="AF530" i="22"/>
  <c r="AF531" i="22"/>
  <c r="X531" i="22"/>
  <c r="P531" i="22"/>
  <c r="H531" i="22"/>
  <c r="AW531" i="22"/>
  <c r="M531" i="10"/>
  <c r="U531" i="10"/>
  <c r="AW531" i="10"/>
  <c r="M533" i="12"/>
  <c r="M481" i="11"/>
  <c r="AT481" i="11"/>
  <c r="P534" i="12"/>
  <c r="AG482" i="22"/>
  <c r="AK481" i="22"/>
  <c r="AI480" i="22"/>
  <c r="AG479" i="22"/>
  <c r="AK477" i="22"/>
  <c r="AI476" i="22"/>
  <c r="AG475" i="22"/>
  <c r="AK473" i="22"/>
  <c r="AI472" i="22"/>
  <c r="AK482" i="10"/>
  <c r="AE480" i="10"/>
  <c r="AD477" i="10"/>
  <c r="AI476" i="10"/>
  <c r="AF475" i="10"/>
  <c r="AC474" i="10"/>
  <c r="AB471" i="10"/>
  <c r="AI468" i="10"/>
  <c r="AT465" i="22"/>
  <c r="AQ440" i="22"/>
  <c r="AS464" i="22"/>
  <c r="AE455" i="22"/>
  <c r="Z466" i="22"/>
  <c r="AL445" i="22"/>
  <c r="AH465" i="22"/>
  <c r="N466" i="22"/>
  <c r="D433" i="22"/>
  <c r="AE464" i="22"/>
  <c r="AE458" i="22"/>
  <c r="AE449" i="22"/>
  <c r="AE437" i="22"/>
  <c r="AE428" i="22"/>
  <c r="N435" i="22"/>
  <c r="R437" i="22"/>
  <c r="F448" i="22"/>
  <c r="K453" i="22"/>
  <c r="I455" i="22"/>
  <c r="U465" i="22"/>
  <c r="Q465" i="22"/>
  <c r="I465" i="22"/>
  <c r="E465" i="22"/>
  <c r="AA464" i="22"/>
  <c r="K464" i="22"/>
  <c r="AQ464" i="11"/>
  <c r="T466" i="11"/>
  <c r="AB466" i="11"/>
  <c r="AG428" i="11"/>
  <c r="M466" i="11"/>
  <c r="V458" i="11"/>
  <c r="Z458" i="11"/>
  <c r="AD458" i="11"/>
  <c r="T459" i="11"/>
  <c r="AB459" i="11"/>
  <c r="F460" i="11"/>
  <c r="J460" i="11"/>
  <c r="P461" i="11"/>
  <c r="AB461" i="11"/>
  <c r="T463" i="11"/>
  <c r="AS466" i="12"/>
  <c r="AP450" i="12"/>
  <c r="AX450" i="12"/>
  <c r="AQ453" i="12"/>
  <c r="AY453" i="12"/>
  <c r="AW455" i="12"/>
  <c r="AW466" i="12"/>
  <c r="AU464" i="12"/>
  <c r="AP465" i="12"/>
  <c r="N466" i="12"/>
  <c r="AD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I466" i="12"/>
  <c r="AT438" i="10"/>
  <c r="AZ433" i="10"/>
  <c r="AW436" i="10"/>
  <c r="AU438" i="10"/>
  <c r="AR441" i="10"/>
  <c r="AV453" i="10"/>
  <c r="AU454" i="10"/>
  <c r="AZ457" i="10"/>
  <c r="AU15" i="13"/>
  <c r="AY466" i="10"/>
  <c r="AV465" i="10"/>
  <c r="AQ465" i="10"/>
  <c r="AU428" i="10"/>
  <c r="AT430" i="10"/>
  <c r="AZ432" i="10"/>
  <c r="AQ433" i="10"/>
  <c r="AY433" i="10"/>
  <c r="AX434" i="10"/>
  <c r="U9" i="13"/>
  <c r="AW435" i="10"/>
  <c r="AR436" i="10"/>
  <c r="AY437" i="10"/>
  <c r="AP438" i="10"/>
  <c r="X12" i="13"/>
  <c r="AR440" i="10"/>
  <c r="AP442" i="10"/>
  <c r="AU445" i="10"/>
  <c r="AK18" i="13"/>
  <c r="AR456" i="10"/>
  <c r="AQ457" i="10"/>
  <c r="AZ464" i="10"/>
  <c r="D466" i="10"/>
  <c r="T466" i="10"/>
  <c r="N464" i="10"/>
  <c r="Z465" i="10"/>
  <c r="AK465" i="10"/>
  <c r="X465" i="10"/>
  <c r="H466" i="10"/>
  <c r="AY508" i="22"/>
  <c r="AR512" i="22"/>
  <c r="AZ512" i="22"/>
  <c r="AQ517" i="22"/>
  <c r="AU517" i="22"/>
  <c r="AR521" i="22"/>
  <c r="AT522" i="22"/>
  <c r="AP517" i="22"/>
  <c r="Y505" i="22"/>
  <c r="M500" i="22"/>
  <c r="L506" i="22"/>
  <c r="Y488" i="22"/>
  <c r="O493" i="22"/>
  <c r="AC516" i="22"/>
  <c r="Z484" i="22"/>
  <c r="E502" i="22"/>
  <c r="M502" i="22"/>
  <c r="U502" i="22"/>
  <c r="S508" i="22"/>
  <c r="W508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W522" i="22"/>
  <c r="Q500" i="22"/>
  <c r="Q505" i="22"/>
  <c r="O487" i="22"/>
  <c r="F508" i="22"/>
  <c r="I505" i="22"/>
  <c r="M512" i="22"/>
  <c r="H522" i="22"/>
  <c r="K493" i="22"/>
  <c r="R516" i="22"/>
  <c r="D513" i="22"/>
  <c r="AU518" i="11"/>
  <c r="AV522" i="11"/>
  <c r="W498" i="11"/>
  <c r="AD510" i="11"/>
  <c r="M13" i="5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AD522" i="11"/>
  <c r="M48" i="1"/>
  <c r="O48" i="1"/>
  <c r="P48" i="1"/>
  <c r="P56" i="1" s="1"/>
  <c r="E17" i="1" s="1"/>
  <c r="T512" i="11"/>
  <c r="J510" i="11"/>
  <c r="I493" i="11"/>
  <c r="AK520" i="11"/>
  <c r="Y522" i="11"/>
  <c r="AC522" i="11"/>
  <c r="AX522" i="12"/>
  <c r="AS518" i="12"/>
  <c r="AD491" i="12"/>
  <c r="W506" i="12"/>
  <c r="V507" i="12"/>
  <c r="W510" i="12"/>
  <c r="AA510" i="12"/>
  <c r="F522" i="12"/>
  <c r="V522" i="12"/>
  <c r="Z522" i="12"/>
  <c r="N497" i="12"/>
  <c r="T509" i="12"/>
  <c r="J497" i="12"/>
  <c r="AD497" i="12"/>
  <c r="L522" i="12"/>
  <c r="T522" i="12"/>
  <c r="X522" i="12"/>
  <c r="AK522" i="12"/>
  <c r="AQ522" i="10"/>
  <c r="D522" i="10"/>
  <c r="L522" i="10"/>
  <c r="P522" i="10"/>
  <c r="T522" i="10"/>
  <c r="AB522" i="10"/>
  <c r="F522" i="10"/>
  <c r="N522" i="10"/>
  <c r="V522" i="10"/>
  <c r="Z522" i="10"/>
  <c r="AP460" i="22"/>
  <c r="F435" i="22"/>
  <c r="J428" i="22"/>
  <c r="R431" i="22"/>
  <c r="J447" i="22"/>
  <c r="Z441" i="22"/>
  <c r="L90" i="3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AD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AD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AD441" i="11"/>
  <c r="H442" i="11"/>
  <c r="L442" i="11"/>
  <c r="P443" i="11"/>
  <c r="T442" i="11"/>
  <c r="J444" i="11"/>
  <c r="N443" i="11"/>
  <c r="R444" i="11"/>
  <c r="V443" i="11"/>
  <c r="Z443" i="11"/>
  <c r="AD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AD451" i="11"/>
  <c r="T452" i="11"/>
  <c r="AB452" i="11"/>
  <c r="G453" i="11"/>
  <c r="S453" i="11"/>
  <c r="W453" i="11"/>
  <c r="R454" i="11"/>
  <c r="V454" i="11"/>
  <c r="Z454" i="11"/>
  <c r="E455" i="11"/>
  <c r="I455" i="11"/>
  <c r="Y455" i="11"/>
  <c r="AD455" i="11"/>
  <c r="P456" i="11"/>
  <c r="T456" i="11"/>
  <c r="X456" i="11"/>
  <c r="AB456" i="11"/>
  <c r="G457" i="11"/>
  <c r="V438" i="12"/>
  <c r="S457" i="12"/>
  <c r="AE17" i="7"/>
  <c r="AL444" i="10"/>
  <c r="AP436" i="12"/>
  <c r="AX438" i="12"/>
  <c r="AW464" i="12"/>
  <c r="AT434" i="12"/>
  <c r="AS464" i="12"/>
  <c r="M464" i="10"/>
  <c r="Y464" i="10"/>
  <c r="Q464" i="10"/>
  <c r="Y465" i="10"/>
  <c r="R498" i="22"/>
  <c r="R490" i="22"/>
  <c r="F492" i="22"/>
  <c r="Z498" i="22"/>
  <c r="R486" i="22"/>
  <c r="Z494" i="22"/>
  <c r="T495" i="22"/>
  <c r="AL520" i="22"/>
  <c r="P485" i="11"/>
  <c r="T485" i="11"/>
  <c r="AB485" i="11"/>
  <c r="Z486" i="11"/>
  <c r="D487" i="11"/>
  <c r="P487" i="11"/>
  <c r="T487" i="11"/>
  <c r="X487" i="11"/>
  <c r="F488" i="11"/>
  <c r="V488" i="11"/>
  <c r="AD488" i="11"/>
  <c r="L489" i="11"/>
  <c r="AB489" i="11"/>
  <c r="Z490" i="11"/>
  <c r="D491" i="11"/>
  <c r="P491" i="11"/>
  <c r="N492" i="11"/>
  <c r="Z492" i="11"/>
  <c r="AD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W504" i="11"/>
  <c r="V505" i="11"/>
  <c r="I506" i="11"/>
  <c r="U506" i="11"/>
  <c r="Y506" i="11"/>
  <c r="AD506" i="11"/>
  <c r="AB507" i="11"/>
  <c r="K508" i="11"/>
  <c r="O508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AD484" i="11"/>
  <c r="X485" i="11"/>
  <c r="F486" i="11"/>
  <c r="AD486" i="11"/>
  <c r="L487" i="11"/>
  <c r="P501" i="11"/>
  <c r="K13" i="34"/>
  <c r="AG488" i="12"/>
  <c r="AI487" i="12"/>
  <c r="AK486" i="12"/>
  <c r="AG516" i="12"/>
  <c r="G512" i="12"/>
  <c r="N495" i="12"/>
  <c r="AI521" i="12"/>
  <c r="H496" i="12"/>
  <c r="G13" i="34"/>
  <c r="V497" i="12"/>
  <c r="C13" i="34"/>
  <c r="K39" i="5"/>
  <c r="J13" i="34"/>
  <c r="F13" i="34"/>
  <c r="G39" i="5"/>
  <c r="B13" i="34"/>
  <c r="C39" i="5"/>
  <c r="AP429" i="22"/>
  <c r="AT450" i="22"/>
  <c r="AQ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58" i="32"/>
  <c r="K47" i="32"/>
  <c r="K30" i="32"/>
  <c r="K27" i="32"/>
  <c r="AC442" i="11"/>
  <c r="Y437" i="11"/>
  <c r="AA441" i="11"/>
  <c r="AC437" i="11"/>
  <c r="S430" i="11"/>
  <c r="D464" i="11"/>
  <c r="E442" i="11"/>
  <c r="X457" i="11"/>
  <c r="AS464" i="10"/>
  <c r="AX8" i="13"/>
  <c r="AY9" i="13" s="1"/>
  <c r="AW464" i="10"/>
  <c r="AX17" i="13"/>
  <c r="AY18" i="13" s="1"/>
  <c r="AX12" i="13"/>
  <c r="AX13" i="13"/>
  <c r="AX21" i="13"/>
  <c r="AX22" i="13"/>
  <c r="AW465" i="10"/>
  <c r="AX6" i="13"/>
  <c r="AX7" i="13"/>
  <c r="U465" i="10"/>
  <c r="AS14" i="7"/>
  <c r="AS5" i="7"/>
  <c r="H32" i="33" s="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M447" i="10"/>
  <c r="AS16" i="7"/>
  <c r="J32" i="33" s="1"/>
  <c r="AS4" i="7"/>
  <c r="B32" i="33"/>
  <c r="AV507" i="22"/>
  <c r="AQ504" i="22"/>
  <c r="F484" i="22"/>
  <c r="J484" i="22"/>
  <c r="D485" i="22"/>
  <c r="F486" i="22"/>
  <c r="D487" i="22"/>
  <c r="F488" i="22"/>
  <c r="Z488" i="22"/>
  <c r="AD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U495" i="11"/>
  <c r="R492" i="11"/>
  <c r="E64" i="28"/>
  <c r="G508" i="11"/>
  <c r="AB493" i="11"/>
  <c r="J488" i="11"/>
  <c r="E514" i="11"/>
  <c r="AC489" i="11"/>
  <c r="W500" i="11"/>
  <c r="G513" i="11"/>
  <c r="K513" i="11"/>
  <c r="O513" i="11"/>
  <c r="S513" i="11"/>
  <c r="AA513" i="11"/>
  <c r="AD496" i="11"/>
  <c r="V509" i="11"/>
  <c r="AD498" i="11"/>
  <c r="G521" i="11"/>
  <c r="H489" i="11"/>
  <c r="J501" i="11"/>
  <c r="N501" i="11"/>
  <c r="Q512" i="11"/>
  <c r="U512" i="11"/>
  <c r="J494" i="11"/>
  <c r="M33" i="5"/>
  <c r="E502" i="11"/>
  <c r="I502" i="11"/>
  <c r="Q502" i="11"/>
  <c r="G511" i="11"/>
  <c r="K511" i="11"/>
  <c r="AA511" i="11"/>
  <c r="AU488" i="12"/>
  <c r="AW504" i="12"/>
  <c r="AP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AD493" i="12"/>
  <c r="V495" i="12"/>
  <c r="Z495" i="12"/>
  <c r="AD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D499" i="12"/>
  <c r="BX21" i="10"/>
  <c r="CB5" i="10"/>
  <c r="CB4" i="10"/>
  <c r="S12" i="1"/>
  <c r="T26" i="1"/>
  <c r="D31" i="1" s="1"/>
  <c r="J16" i="7"/>
  <c r="C17" i="39" s="1"/>
  <c r="AX442" i="22"/>
  <c r="AY428" i="22"/>
  <c r="AQ429" i="22"/>
  <c r="AQ430" i="22"/>
  <c r="AY433" i="22"/>
  <c r="AU441" i="22"/>
  <c r="AY441" i="22"/>
  <c r="AU450" i="22"/>
  <c r="AU465" i="22"/>
  <c r="AP464" i="22"/>
  <c r="AV464" i="22"/>
  <c r="AW463" i="22"/>
  <c r="L98" i="32"/>
  <c r="W434" i="22"/>
  <c r="S435" i="22"/>
  <c r="W439" i="22"/>
  <c r="O443" i="22"/>
  <c r="G444" i="22"/>
  <c r="O444" i="22"/>
  <c r="W444" i="22"/>
  <c r="K445" i="22"/>
  <c r="W449" i="22"/>
  <c r="AD452" i="22"/>
  <c r="G454" i="22"/>
  <c r="AA454" i="22"/>
  <c r="D457" i="22"/>
  <c r="L457" i="22"/>
  <c r="N462" i="22"/>
  <c r="I464" i="22"/>
  <c r="R459" i="22"/>
  <c r="D460" i="22"/>
  <c r="T460" i="22"/>
  <c r="N461" i="22"/>
  <c r="AD464" i="22"/>
  <c r="AB464" i="22"/>
  <c r="Z464" i="22"/>
  <c r="X464" i="22"/>
  <c r="P464" i="22"/>
  <c r="L464" i="22"/>
  <c r="J464" i="22"/>
  <c r="H464" i="22"/>
  <c r="F464" i="22"/>
  <c r="AJ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T429" i="11"/>
  <c r="AV431" i="11"/>
  <c r="AP431" i="11"/>
  <c r="AX431" i="11"/>
  <c r="AR432" i="11"/>
  <c r="AV437" i="11"/>
  <c r="AR439" i="11"/>
  <c r="AP439" i="11"/>
  <c r="AT439" i="11"/>
  <c r="AX439" i="11"/>
  <c r="AR443" i="11"/>
  <c r="AT444" i="11"/>
  <c r="AQ458" i="11"/>
  <c r="AY458" i="11"/>
  <c r="AY461" i="11"/>
  <c r="AS461" i="11"/>
  <c r="AW461" i="11"/>
  <c r="AQ463" i="11"/>
  <c r="AU463" i="11"/>
  <c r="AY463" i="11"/>
  <c r="AW464" i="11"/>
  <c r="AW465" i="11"/>
  <c r="K79" i="32"/>
  <c r="K68" i="32"/>
  <c r="K60" i="32"/>
  <c r="K44" i="32"/>
  <c r="K41" i="32"/>
  <c r="K29" i="32"/>
  <c r="O30" i="32" s="1"/>
  <c r="K10" i="32"/>
  <c r="K9" i="32"/>
  <c r="G126" i="27"/>
  <c r="I435" i="11"/>
  <c r="H67" i="27"/>
  <c r="O440" i="11"/>
  <c r="G447" i="11"/>
  <c r="K447" i="11"/>
  <c r="W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K455" i="11"/>
  <c r="F456" i="11"/>
  <c r="N456" i="11"/>
  <c r="R456" i="11"/>
  <c r="V456" i="11"/>
  <c r="Z456" i="11"/>
  <c r="M457" i="11"/>
  <c r="U457" i="11"/>
  <c r="AA462" i="11"/>
  <c r="Q463" i="11"/>
  <c r="W454" i="11"/>
  <c r="V459" i="11"/>
  <c r="AI460" i="11"/>
  <c r="AI452" i="11"/>
  <c r="M432" i="11"/>
  <c r="D449" i="11"/>
  <c r="G428" i="11"/>
  <c r="S428" i="11"/>
  <c r="E428" i="11"/>
  <c r="G429" i="11"/>
  <c r="K429" i="11"/>
  <c r="O429" i="11"/>
  <c r="Y431" i="11"/>
  <c r="K432" i="11"/>
  <c r="W432" i="11"/>
  <c r="U432" i="11"/>
  <c r="Y432" i="11"/>
  <c r="AC433" i="11"/>
  <c r="G433" i="11"/>
  <c r="Q435" i="11"/>
  <c r="G436" i="11"/>
  <c r="O435" i="11"/>
  <c r="S436" i="11"/>
  <c r="W435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AD464" i="11"/>
  <c r="N465" i="11"/>
  <c r="N448" i="11"/>
  <c r="H30" i="27"/>
  <c r="M448" i="11"/>
  <c r="D453" i="11"/>
  <c r="AS449" i="12"/>
  <c r="AW453" i="12"/>
  <c r="AV464" i="12"/>
  <c r="AZ464" i="12"/>
  <c r="AP437" i="12"/>
  <c r="AS446" i="12"/>
  <c r="AY452" i="12"/>
  <c r="Z445" i="12"/>
  <c r="AK465" i="12"/>
  <c r="AE464" i="12"/>
  <c r="D442" i="12"/>
  <c r="AG436" i="12"/>
  <c r="F103" i="27"/>
  <c r="AF444" i="12"/>
  <c r="AF454" i="12"/>
  <c r="T434" i="12"/>
  <c r="E464" i="12"/>
  <c r="I464" i="12"/>
  <c r="Q464" i="12"/>
  <c r="Q465" i="12"/>
  <c r="U465" i="12"/>
  <c r="Y465" i="12"/>
  <c r="AG465" i="12"/>
  <c r="Z437" i="12"/>
  <c r="AV461" i="10"/>
  <c r="AS465" i="10"/>
  <c r="AX449" i="10"/>
  <c r="X15" i="13"/>
  <c r="K67" i="7"/>
  <c r="F103" i="14"/>
  <c r="Z449" i="10"/>
  <c r="AK14" i="7"/>
  <c r="T44" i="7"/>
  <c r="T34" i="7"/>
  <c r="Q30" i="7"/>
  <c r="D30" i="27"/>
  <c r="F97" i="14"/>
  <c r="R435" i="10"/>
  <c r="I95" i="32"/>
  <c r="M95" i="32" s="1"/>
  <c r="F49" i="14"/>
  <c r="F90" i="14"/>
  <c r="F25" i="14"/>
  <c r="P65" i="7"/>
  <c r="AN15" i="7"/>
  <c r="AA459" i="10"/>
  <c r="D102" i="27"/>
  <c r="F33" i="14"/>
  <c r="AC19" i="7"/>
  <c r="I101" i="32"/>
  <c r="M102" i="32" s="1"/>
  <c r="AA439" i="10"/>
  <c r="F94" i="14"/>
  <c r="U30" i="7"/>
  <c r="Q34" i="7"/>
  <c r="B14" i="37"/>
  <c r="Q44" i="7"/>
  <c r="F102" i="14"/>
  <c r="O59" i="7"/>
  <c r="AL453" i="10"/>
  <c r="AI459" i="10"/>
  <c r="AB442" i="10"/>
  <c r="K35" i="7"/>
  <c r="N67" i="7"/>
  <c r="F89" i="14"/>
  <c r="F66" i="14"/>
  <c r="AZ508" i="22"/>
  <c r="AS496" i="22"/>
  <c r="I521" i="22"/>
  <c r="M521" i="22"/>
  <c r="AJ517" i="22"/>
  <c r="Y487" i="22"/>
  <c r="S488" i="22"/>
  <c r="L500" i="22"/>
  <c r="T500" i="22"/>
  <c r="W501" i="22"/>
  <c r="Q503" i="22"/>
  <c r="D508" i="22"/>
  <c r="L508" i="22"/>
  <c r="T508" i="22"/>
  <c r="R510" i="22"/>
  <c r="Q508" i="22"/>
  <c r="T509" i="22"/>
  <c r="AD521" i="22"/>
  <c r="E506" i="22"/>
  <c r="Y517" i="22"/>
  <c r="E517" i="22"/>
  <c r="J490" i="22"/>
  <c r="D521" i="22"/>
  <c r="AP486" i="11"/>
  <c r="AZ487" i="11"/>
  <c r="AT488" i="11"/>
  <c r="AR489" i="11"/>
  <c r="AV489" i="11"/>
  <c r="AS503" i="11"/>
  <c r="AW503" i="11"/>
  <c r="AV504" i="11"/>
  <c r="AY505" i="11"/>
  <c r="AP506" i="11"/>
  <c r="AP521" i="11"/>
  <c r="AT521" i="11"/>
  <c r="AX521" i="11"/>
  <c r="S484" i="11"/>
  <c r="I485" i="11"/>
  <c r="K486" i="11"/>
  <c r="S486" i="11"/>
  <c r="AA486" i="11"/>
  <c r="Y487" i="11"/>
  <c r="K488" i="11"/>
  <c r="O488" i="11"/>
  <c r="W488" i="11"/>
  <c r="M489" i="11"/>
  <c r="Y489" i="11"/>
  <c r="G490" i="11"/>
  <c r="K490" i="11"/>
  <c r="O490" i="11"/>
  <c r="S490" i="11"/>
  <c r="W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AD507" i="11"/>
  <c r="T521" i="11"/>
  <c r="AJ517" i="11"/>
  <c r="AA521" i="11"/>
  <c r="AY521" i="12"/>
  <c r="AU517" i="12"/>
  <c r="AV511" i="12"/>
  <c r="R489" i="12"/>
  <c r="V489" i="12"/>
  <c r="H490" i="12"/>
  <c r="P492" i="12"/>
  <c r="AB521" i="12"/>
  <c r="AC517" i="12"/>
  <c r="U515" i="12"/>
  <c r="D63" i="28"/>
  <c r="AA514" i="12"/>
  <c r="T486" i="12"/>
  <c r="Y512" i="12"/>
  <c r="E512" i="12"/>
  <c r="Q511" i="12"/>
  <c r="P509" i="12"/>
  <c r="G514" i="12"/>
  <c r="AD508" i="12"/>
  <c r="I508" i="12"/>
  <c r="S516" i="12"/>
  <c r="X494" i="12"/>
  <c r="O510" i="12"/>
  <c r="AA520" i="12"/>
  <c r="F521" i="12"/>
  <c r="J521" i="12"/>
  <c r="R521" i="12"/>
  <c r="W512" i="12"/>
  <c r="F495" i="12"/>
  <c r="AZ511" i="10"/>
  <c r="H18" i="13"/>
  <c r="AW521" i="10"/>
  <c r="AU521" i="10"/>
  <c r="AL517" i="10"/>
  <c r="D521" i="10"/>
  <c r="L521" i="10"/>
  <c r="X521" i="10"/>
  <c r="D100" i="14"/>
  <c r="F521" i="10"/>
  <c r="V521" i="10"/>
  <c r="Z521" i="10"/>
  <c r="AW439" i="22"/>
  <c r="AS447" i="22"/>
  <c r="AT451" i="22"/>
  <c r="AS452" i="22"/>
  <c r="F455" i="22"/>
  <c r="AH443" i="22"/>
  <c r="AJ448" i="22"/>
  <c r="Q458" i="22"/>
  <c r="Z458" i="22"/>
  <c r="N463" i="22"/>
  <c r="D443" i="22"/>
  <c r="AI445" i="22"/>
  <c r="AK436" i="22"/>
  <c r="AG429" i="22"/>
  <c r="AI429" i="22"/>
  <c r="AH462" i="22"/>
  <c r="AL441" i="22"/>
  <c r="AL449" i="22"/>
  <c r="AH45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W456" i="22"/>
  <c r="F457" i="22"/>
  <c r="N457" i="22"/>
  <c r="Z457" i="22"/>
  <c r="K455" i="22"/>
  <c r="AC429" i="22"/>
  <c r="AC445" i="22"/>
  <c r="Z451" i="22"/>
  <c r="M452" i="22"/>
  <c r="X453" i="22"/>
  <c r="V455" i="22"/>
  <c r="Q456" i="22"/>
  <c r="T457" i="22"/>
  <c r="AB457" i="22"/>
  <c r="AY447" i="11"/>
  <c r="AP448" i="11"/>
  <c r="AW449" i="11"/>
  <c r="AZ450" i="11"/>
  <c r="AX452" i="11"/>
  <c r="AS453" i="11"/>
  <c r="AV454" i="11"/>
  <c r="K43" i="32"/>
  <c r="K42" i="32"/>
  <c r="O43" i="32" s="1"/>
  <c r="K39" i="32"/>
  <c r="K38" i="32"/>
  <c r="K35" i="32"/>
  <c r="K34" i="32"/>
  <c r="K25" i="32"/>
  <c r="K24" i="32"/>
  <c r="K19" i="32"/>
  <c r="K18" i="32"/>
  <c r="U18" i="32" s="1"/>
  <c r="K17" i="32"/>
  <c r="K16" i="32"/>
  <c r="K15" i="32"/>
  <c r="K8" i="32"/>
  <c r="O9" i="32" s="1"/>
  <c r="K7" i="32"/>
  <c r="D429" i="11"/>
  <c r="V440" i="11"/>
  <c r="AG451" i="11"/>
  <c r="Y461" i="11"/>
  <c r="R438" i="11"/>
  <c r="AF450" i="11"/>
  <c r="J443" i="11"/>
  <c r="Z437" i="11"/>
  <c r="AI429" i="11"/>
  <c r="D454" i="11"/>
  <c r="O98" i="32"/>
  <c r="H443" i="11"/>
  <c r="AK445" i="11"/>
  <c r="AK443" i="11"/>
  <c r="AK449" i="11"/>
  <c r="AG450" i="11"/>
  <c r="R441" i="11"/>
  <c r="X444" i="11"/>
  <c r="AK459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T433" i="12"/>
  <c r="AR430" i="12"/>
  <c r="AZ432" i="12"/>
  <c r="AR433" i="12"/>
  <c r="AV434" i="12"/>
  <c r="AZ436" i="12"/>
  <c r="AR437" i="12"/>
  <c r="AV438" i="12"/>
  <c r="AR440" i="12"/>
  <c r="AZ442" i="12"/>
  <c r="AX442" i="12"/>
  <c r="AV443" i="12"/>
  <c r="AZ444" i="12"/>
  <c r="AT445" i="12"/>
  <c r="AQ458" i="12"/>
  <c r="AU460" i="12"/>
  <c r="AY462" i="12"/>
  <c r="AW463" i="12"/>
  <c r="AQ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AD452" i="12"/>
  <c r="K454" i="12"/>
  <c r="W454" i="12"/>
  <c r="P458" i="12"/>
  <c r="AB457" i="12"/>
  <c r="J459" i="12"/>
  <c r="R458" i="12"/>
  <c r="AD458" i="12"/>
  <c r="H459" i="12"/>
  <c r="P460" i="12"/>
  <c r="X459" i="12"/>
  <c r="L461" i="12"/>
  <c r="F463" i="12"/>
  <c r="AE458" i="12"/>
  <c r="AE455" i="12"/>
  <c r="AE454" i="12"/>
  <c r="AE450" i="12"/>
  <c r="AE443" i="12"/>
  <c r="J85" i="32"/>
  <c r="T86" i="32" s="1"/>
  <c r="J76" i="32"/>
  <c r="N77" i="32" s="1"/>
  <c r="J74" i="32"/>
  <c r="N75" i="32" s="1"/>
  <c r="J67" i="32"/>
  <c r="T68" i="32" s="1"/>
  <c r="J61" i="32"/>
  <c r="J60" i="32"/>
  <c r="J59" i="32"/>
  <c r="N59" i="32" s="1"/>
  <c r="J57" i="32"/>
  <c r="N58" i="32" s="1"/>
  <c r="J55" i="32"/>
  <c r="N56" i="32" s="1"/>
  <c r="J54" i="32"/>
  <c r="J53" i="32"/>
  <c r="J49" i="32"/>
  <c r="N50" i="32" s="1"/>
  <c r="J48" i="32"/>
  <c r="J47" i="32"/>
  <c r="J46" i="32"/>
  <c r="J44" i="32"/>
  <c r="T45" i="32" s="1"/>
  <c r="J42" i="32"/>
  <c r="N42" i="32" s="1"/>
  <c r="J40" i="32"/>
  <c r="J39" i="32"/>
  <c r="J38" i="32"/>
  <c r="J32" i="32"/>
  <c r="N32" i="32" s="1"/>
  <c r="J29" i="32"/>
  <c r="J28" i="32"/>
  <c r="J27" i="32"/>
  <c r="J26" i="32"/>
  <c r="J25" i="32"/>
  <c r="J24" i="32"/>
  <c r="J23" i="32"/>
  <c r="T23" i="32" s="1"/>
  <c r="J20" i="32"/>
  <c r="J18" i="32"/>
  <c r="N19" i="32" s="1"/>
  <c r="J17" i="32"/>
  <c r="J16" i="32"/>
  <c r="T18" i="32" s="1"/>
  <c r="J14" i="32"/>
  <c r="J11" i="32"/>
  <c r="J10" i="32"/>
  <c r="J8" i="32"/>
  <c r="N8" i="32" s="1"/>
  <c r="J7" i="32"/>
  <c r="U21" i="13"/>
  <c r="AR7" i="13"/>
  <c r="AG22" i="13"/>
  <c r="AL12" i="13"/>
  <c r="AW428" i="10"/>
  <c r="Y441" i="10"/>
  <c r="N435" i="10"/>
  <c r="Z441" i="10"/>
  <c r="K455" i="10"/>
  <c r="Y444" i="10"/>
  <c r="T41" i="7"/>
  <c r="O70" i="7"/>
  <c r="O60" i="7"/>
  <c r="X6" i="7"/>
  <c r="M432" i="10"/>
  <c r="I444" i="10"/>
  <c r="I460" i="10"/>
  <c r="W9" i="7"/>
  <c r="K446" i="10"/>
  <c r="U39" i="7"/>
  <c r="T39" i="7"/>
  <c r="O454" i="10"/>
  <c r="AB15" i="7"/>
  <c r="AB455" i="10"/>
  <c r="U452" i="10"/>
  <c r="AO14" i="7"/>
  <c r="AN6" i="7"/>
  <c r="U444" i="10"/>
  <c r="F455" i="10"/>
  <c r="N439" i="10"/>
  <c r="P457" i="10"/>
  <c r="J435" i="10"/>
  <c r="V439" i="10"/>
  <c r="F463" i="10"/>
  <c r="AC14" i="7"/>
  <c r="AX485" i="22"/>
  <c r="AR490" i="22"/>
  <c r="AV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R500" i="11"/>
  <c r="AZ500" i="11"/>
  <c r="AU501" i="11"/>
  <c r="N514" i="11"/>
  <c r="R514" i="11"/>
  <c r="AD516" i="11"/>
  <c r="L508" i="11"/>
  <c r="W496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E65" i="28"/>
  <c r="G488" i="11"/>
  <c r="U487" i="11"/>
  <c r="G501" i="11"/>
  <c r="K501" i="11"/>
  <c r="AA484" i="11"/>
  <c r="AQ490" i="12"/>
  <c r="AS497" i="12"/>
  <c r="AS504" i="12"/>
  <c r="AZ509" i="12"/>
  <c r="AT516" i="12"/>
  <c r="AP510" i="12"/>
  <c r="AX514" i="12"/>
  <c r="AU484" i="12"/>
  <c r="F485" i="12"/>
  <c r="R485" i="12"/>
  <c r="V485" i="12"/>
  <c r="AD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BX23" i="10"/>
  <c r="BX22" i="10"/>
  <c r="BT7" i="10"/>
  <c r="H4" i="7"/>
  <c r="E13" i="5"/>
  <c r="AP430" i="22"/>
  <c r="AP431" i="22"/>
  <c r="AT432" i="22"/>
  <c r="AT434" i="22"/>
  <c r="AX434" i="22"/>
  <c r="AX439" i="22"/>
  <c r="AR464" i="22"/>
  <c r="AY462" i="22"/>
  <c r="AQ462" i="22"/>
  <c r="AW454" i="22"/>
  <c r="AZ455" i="22"/>
  <c r="AU456" i="22"/>
  <c r="AP457" i="22"/>
  <c r="AS458" i="22"/>
  <c r="AP463" i="22"/>
  <c r="AX463" i="22"/>
  <c r="AH434" i="22"/>
  <c r="AL443" i="22"/>
  <c r="Z459" i="22"/>
  <c r="AL452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W458" i="22"/>
  <c r="I459" i="22"/>
  <c r="AG428" i="22"/>
  <c r="AJ455" i="22"/>
  <c r="D444" i="22"/>
  <c r="AL458" i="22"/>
  <c r="AL447" i="22"/>
  <c r="P70" i="32"/>
  <c r="P79" i="32"/>
  <c r="AS446" i="11"/>
  <c r="AR451" i="11"/>
  <c r="AV451" i="11"/>
  <c r="AQ452" i="11"/>
  <c r="AY452" i="11"/>
  <c r="AQ456" i="11"/>
  <c r="AY428" i="11"/>
  <c r="AU430" i="11"/>
  <c r="AW430" i="11"/>
  <c r="AQ432" i="11"/>
  <c r="AU432" i="11"/>
  <c r="AS433" i="11"/>
  <c r="AQ434" i="11"/>
  <c r="AU436" i="11"/>
  <c r="AY436" i="11"/>
  <c r="AS437" i="11"/>
  <c r="AQ439" i="11"/>
  <c r="AR457" i="11"/>
  <c r="AZ457" i="11"/>
  <c r="AV461" i="11"/>
  <c r="AP462" i="11"/>
  <c r="AT462" i="11"/>
  <c r="AX462" i="11"/>
  <c r="AR463" i="11"/>
  <c r="AV463" i="11"/>
  <c r="AP463" i="11"/>
  <c r="AY451" i="11"/>
  <c r="AT452" i="11"/>
  <c r="AB428" i="11"/>
  <c r="AB429" i="11"/>
  <c r="R431" i="11"/>
  <c r="R432" i="11"/>
  <c r="Z432" i="11"/>
  <c r="Z431" i="11"/>
  <c r="AD432" i="11"/>
  <c r="AD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6" i="33"/>
  <c r="D438" i="11"/>
  <c r="F439" i="11"/>
  <c r="F440" i="11"/>
  <c r="N440" i="11"/>
  <c r="N439" i="11"/>
  <c r="D443" i="11"/>
  <c r="D10" i="33"/>
  <c r="D442" i="11"/>
  <c r="X443" i="11"/>
  <c r="X442" i="11"/>
  <c r="AB442" i="11"/>
  <c r="AB443" i="11"/>
  <c r="D12" i="33"/>
  <c r="D445" i="11"/>
  <c r="J446" i="11"/>
  <c r="J445" i="11"/>
  <c r="N446" i="11"/>
  <c r="N445" i="11"/>
  <c r="D14" i="33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5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AF464" i="11"/>
  <c r="AF463" i="11"/>
  <c r="AF459" i="11"/>
  <c r="AF460" i="11"/>
  <c r="AF439" i="11"/>
  <c r="AF440" i="11"/>
  <c r="AF434" i="11"/>
  <c r="AF433" i="11"/>
  <c r="AG461" i="11"/>
  <c r="AG462" i="11"/>
  <c r="AI456" i="11"/>
  <c r="AI457" i="11"/>
  <c r="AK453" i="11"/>
  <c r="AK454" i="11"/>
  <c r="AI450" i="11"/>
  <c r="AI451" i="11"/>
  <c r="AI448" i="11"/>
  <c r="AI449" i="11"/>
  <c r="AG445" i="11"/>
  <c r="AG446" i="11"/>
  <c r="AI445" i="11"/>
  <c r="AI444" i="11"/>
  <c r="AG440" i="11"/>
  <c r="AG439" i="11"/>
  <c r="AG432" i="11"/>
  <c r="AG431" i="11"/>
  <c r="K85" i="32"/>
  <c r="K84" i="32"/>
  <c r="K73" i="32"/>
  <c r="K67" i="32"/>
  <c r="O68" i="32" s="1"/>
  <c r="K63" i="32"/>
  <c r="K62" i="32"/>
  <c r="K59" i="32"/>
  <c r="K55" i="32"/>
  <c r="K53" i="32"/>
  <c r="K48" i="32"/>
  <c r="P429" i="11"/>
  <c r="F432" i="11"/>
  <c r="F429" i="11"/>
  <c r="AD437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K94" i="32"/>
  <c r="O94" i="32" s="1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C31" i="33"/>
  <c r="D464" i="12"/>
  <c r="L464" i="12"/>
  <c r="L463" i="12"/>
  <c r="X464" i="12"/>
  <c r="X463" i="12"/>
  <c r="AB464" i="12"/>
  <c r="AB463" i="12"/>
  <c r="N20" i="32"/>
  <c r="N15" i="3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J87" i="32"/>
  <c r="N87" i="32" s="1"/>
  <c r="N79" i="32"/>
  <c r="N23" i="32"/>
  <c r="AH433" i="1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AD459" i="12"/>
  <c r="D461" i="12"/>
  <c r="H460" i="12"/>
  <c r="T461" i="12"/>
  <c r="AB461" i="12"/>
  <c r="F462" i="12"/>
  <c r="N462" i="12"/>
  <c r="H463" i="12"/>
  <c r="P463" i="12"/>
  <c r="AP459" i="10"/>
  <c r="AS461" i="10"/>
  <c r="AQ450" i="10"/>
  <c r="AP443" i="10"/>
  <c r="N21" i="13"/>
  <c r="R21" i="13"/>
  <c r="Z12" i="13"/>
  <c r="AZ442" i="10"/>
  <c r="AW452" i="10"/>
  <c r="AP455" i="10"/>
  <c r="AS436" i="10"/>
  <c r="AQ458" i="10"/>
  <c r="AS460" i="10"/>
  <c r="AV445" i="10"/>
  <c r="AS432" i="10"/>
  <c r="X10" i="13"/>
  <c r="AH7" i="13"/>
  <c r="AY456" i="10"/>
  <c r="AW458" i="10"/>
  <c r="AS456" i="10"/>
  <c r="AC21" i="13"/>
  <c r="AQ463" i="10"/>
  <c r="AZ445" i="10"/>
  <c r="AU450" i="10"/>
  <c r="AR453" i="10"/>
  <c r="AQ454" i="10"/>
  <c r="AZ461" i="10"/>
  <c r="K62" i="7"/>
  <c r="K72" i="7"/>
  <c r="P60" i="7"/>
  <c r="R36" i="7"/>
  <c r="R41" i="7"/>
  <c r="P74" i="7"/>
  <c r="U449" i="10"/>
  <c r="Y452" i="10"/>
  <c r="Y460" i="10"/>
  <c r="O438" i="10"/>
  <c r="N443" i="10"/>
  <c r="V451" i="10"/>
  <c r="N451" i="10"/>
  <c r="J439" i="10"/>
  <c r="G5" i="33"/>
  <c r="W443" i="10"/>
  <c r="AK19" i="7"/>
  <c r="K454" i="10"/>
  <c r="J436" i="10"/>
  <c r="Z4" i="7"/>
  <c r="R447" i="10"/>
  <c r="Q440" i="10"/>
  <c r="B21" i="33"/>
  <c r="AJ6" i="7"/>
  <c r="AJ5" i="7" s="1"/>
  <c r="H23" i="33" s="1"/>
  <c r="N455" i="10"/>
  <c r="N444" i="10"/>
  <c r="AD4" i="7"/>
  <c r="AA464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V16" i="7"/>
  <c r="J9" i="33" s="1"/>
  <c r="H442" i="10"/>
  <c r="L442" i="10"/>
  <c r="P442" i="10"/>
  <c r="T442" i="10"/>
  <c r="O443" i="10"/>
  <c r="F444" i="10"/>
  <c r="E445" i="10"/>
  <c r="M445" i="10"/>
  <c r="R456" i="10"/>
  <c r="H458" i="10"/>
  <c r="X458" i="10"/>
  <c r="G459" i="10"/>
  <c r="F460" i="10"/>
  <c r="M461" i="10"/>
  <c r="L462" i="10"/>
  <c r="N447" i="10"/>
  <c r="AF11" i="7"/>
  <c r="I19" i="33" s="1"/>
  <c r="M17" i="33"/>
  <c r="R459" i="10"/>
  <c r="B25" i="33"/>
  <c r="G25" i="33" s="1"/>
  <c r="V452" i="10"/>
  <c r="K458" i="10"/>
  <c r="D445" i="10"/>
  <c r="R448" i="10"/>
  <c r="G443" i="10"/>
  <c r="D457" i="10"/>
  <c r="J456" i="10"/>
  <c r="P449" i="10"/>
  <c r="I436" i="10"/>
  <c r="F451" i="10"/>
  <c r="F447" i="10"/>
  <c r="AE7" i="7"/>
  <c r="Y448" i="10"/>
  <c r="D449" i="10"/>
  <c r="J464" i="10"/>
  <c r="W11" i="7"/>
  <c r="I10" i="33" s="1"/>
  <c r="U436" i="10"/>
  <c r="N463" i="10"/>
  <c r="Y440" i="10"/>
  <c r="AA444" i="10"/>
  <c r="V436" i="10"/>
  <c r="I452" i="10"/>
  <c r="AB447" i="10"/>
  <c r="J447" i="10"/>
  <c r="V455" i="10"/>
  <c r="F443" i="10"/>
  <c r="F464" i="10"/>
  <c r="V464" i="10"/>
  <c r="V463" i="10"/>
  <c r="AZ493" i="22"/>
  <c r="AS511" i="22"/>
  <c r="AQ513" i="22"/>
  <c r="AU513" i="22"/>
  <c r="AY509" i="22"/>
  <c r="AS514" i="22"/>
  <c r="AQ511" i="22"/>
  <c r="AS512" i="22"/>
  <c r="AW512" i="22"/>
  <c r="W494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P500" i="11"/>
  <c r="AW501" i="11"/>
  <c r="P490" i="11"/>
  <c r="M1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W499" i="11"/>
  <c r="N500" i="11"/>
  <c r="R500" i="11"/>
  <c r="Z500" i="11"/>
  <c r="M501" i="11"/>
  <c r="Q501" i="11"/>
  <c r="Y501" i="11"/>
  <c r="G503" i="11"/>
  <c r="S503" i="11"/>
  <c r="W503" i="11"/>
  <c r="J504" i="11"/>
  <c r="V504" i="11"/>
  <c r="E505" i="11"/>
  <c r="M505" i="11"/>
  <c r="AD505" i="11"/>
  <c r="D506" i="11"/>
  <c r="H506" i="11"/>
  <c r="L506" i="11"/>
  <c r="AB506" i="11"/>
  <c r="O507" i="11"/>
  <c r="W507" i="11"/>
  <c r="F512" i="11"/>
  <c r="J508" i="11"/>
  <c r="N512" i="11"/>
  <c r="V512" i="11"/>
  <c r="L509" i="11"/>
  <c r="K512" i="11"/>
  <c r="Y513" i="11"/>
  <c r="K514" i="11"/>
  <c r="E61" i="28"/>
  <c r="T484" i="11"/>
  <c r="AX499" i="12"/>
  <c r="AY499" i="12"/>
  <c r="AS505" i="12"/>
  <c r="AX508" i="12"/>
  <c r="AU510" i="12"/>
  <c r="AY510" i="12"/>
  <c r="AW511" i="12"/>
  <c r="AW491" i="12"/>
  <c r="AY488" i="12"/>
  <c r="I14" i="5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AD511" i="12"/>
  <c r="Z513" i="12"/>
  <c r="H516" i="12"/>
  <c r="AR494" i="10"/>
  <c r="AV497" i="10"/>
  <c r="AR501" i="10"/>
  <c r="AZ505" i="10"/>
  <c r="K21" i="13"/>
  <c r="S500" i="10"/>
  <c r="AA500" i="10"/>
  <c r="O503" i="10"/>
  <c r="G505" i="10"/>
  <c r="K507" i="10"/>
  <c r="G508" i="10"/>
  <c r="AA508" i="10"/>
  <c r="G509" i="10"/>
  <c r="K509" i="10"/>
  <c r="CM24" i="10"/>
  <c r="BT24" i="10"/>
  <c r="BL24" i="10"/>
  <c r="BL10" i="10"/>
  <c r="BH10" i="10"/>
  <c r="BP23" i="10"/>
  <c r="BH23" i="10"/>
  <c r="BT9" i="10"/>
  <c r="BL9" i="10"/>
  <c r="BP22" i="10"/>
  <c r="BH22" i="10"/>
  <c r="BT8" i="10"/>
  <c r="BL8" i="10"/>
  <c r="BT21" i="10"/>
  <c r="BP21" i="10"/>
  <c r="BH21" i="10"/>
  <c r="BX7" i="10"/>
  <c r="BP7" i="10"/>
  <c r="BL7" i="10"/>
  <c r="BH7" i="10"/>
  <c r="L12" i="1"/>
  <c r="N12" i="1"/>
  <c r="O12" i="1"/>
  <c r="P12" i="1"/>
  <c r="N94" i="14"/>
  <c r="C20" i="37"/>
  <c r="N104" i="14"/>
  <c r="N91" i="14"/>
  <c r="C30" i="37"/>
  <c r="N98" i="14"/>
  <c r="AP446" i="22"/>
  <c r="AY463" i="22"/>
  <c r="AZ433" i="22"/>
  <c r="AZ440" i="22"/>
  <c r="AV442" i="22"/>
  <c r="AT452" i="22"/>
  <c r="AS453" i="22"/>
  <c r="AR458" i="22"/>
  <c r="AZ462" i="22"/>
  <c r="AV462" i="22"/>
  <c r="AT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J455" i="22"/>
  <c r="R455" i="22"/>
  <c r="D463" i="22"/>
  <c r="D429" i="22"/>
  <c r="AE457" i="22"/>
  <c r="AE450" i="22"/>
  <c r="AE447" i="22"/>
  <c r="AE444" i="22"/>
  <c r="AE441" i="22"/>
  <c r="AE439" i="22"/>
  <c r="AE434" i="22"/>
  <c r="AE429" i="22"/>
  <c r="L95" i="32"/>
  <c r="V95" i="32" s="1"/>
  <c r="Z95" i="32" s="1"/>
  <c r="L100" i="3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AD453" i="22"/>
  <c r="D455" i="22"/>
  <c r="H454" i="22"/>
  <c r="L454" i="22"/>
  <c r="X454" i="22"/>
  <c r="G456" i="22"/>
  <c r="S455" i="22"/>
  <c r="W455" i="22"/>
  <c r="R457" i="22"/>
  <c r="Y457" i="22"/>
  <c r="G459" i="22"/>
  <c r="O459" i="22"/>
  <c r="S459" i="22"/>
  <c r="W459" i="22"/>
  <c r="AA460" i="22"/>
  <c r="E460" i="22"/>
  <c r="I461" i="22"/>
  <c r="M460" i="22"/>
  <c r="Q460" i="22"/>
  <c r="U460" i="22"/>
  <c r="AC461" i="22"/>
  <c r="G461" i="22"/>
  <c r="K462" i="22"/>
  <c r="S462" i="22"/>
  <c r="W462" i="22"/>
  <c r="AD463" i="22"/>
  <c r="Z463" i="22"/>
  <c r="D446" i="22"/>
  <c r="D431" i="22"/>
  <c r="AF464" i="22"/>
  <c r="AF463" i="22"/>
  <c r="AF461" i="22"/>
  <c r="AF456" i="22"/>
  <c r="AF454" i="22"/>
  <c r="AF452" i="22"/>
  <c r="AF451" i="22"/>
  <c r="AF448" i="22"/>
  <c r="AF440" i="22"/>
  <c r="AF432" i="22"/>
  <c r="AF431" i="22"/>
  <c r="AH464" i="22"/>
  <c r="AJ462" i="22"/>
  <c r="AL460" i="22"/>
  <c r="AJ458" i="22"/>
  <c r="AH457" i="22"/>
  <c r="AJ456" i="22"/>
  <c r="AL455" i="22"/>
  <c r="AJ447" i="22"/>
  <c r="AJ441" i="22"/>
  <c r="AJ439" i="22"/>
  <c r="AH439" i="22"/>
  <c r="AJ437" i="22"/>
  <c r="AL437" i="22"/>
  <c r="AH436" i="22"/>
  <c r="AJ435" i="22"/>
  <c r="AH435" i="22"/>
  <c r="AL432" i="22"/>
  <c r="AC428" i="22"/>
  <c r="AC432" i="22"/>
  <c r="Y429" i="22"/>
  <c r="Y433" i="22"/>
  <c r="M434" i="22"/>
  <c r="I439" i="22"/>
  <c r="U439" i="22"/>
  <c r="Q441" i="22"/>
  <c r="AD441" i="22"/>
  <c r="Q442" i="22"/>
  <c r="AD442" i="22"/>
  <c r="Y445" i="22"/>
  <c r="I446" i="22"/>
  <c r="I447" i="22"/>
  <c r="E451" i="22"/>
  <c r="I451" i="22"/>
  <c r="AD451" i="22"/>
  <c r="D452" i="22"/>
  <c r="P452" i="22"/>
  <c r="G453" i="22"/>
  <c r="AA453" i="22"/>
  <c r="N454" i="22"/>
  <c r="R454" i="22"/>
  <c r="Z454" i="22"/>
  <c r="E455" i="22"/>
  <c r="Q455" i="22"/>
  <c r="Y455" i="22"/>
  <c r="L456" i="22"/>
  <c r="P456" i="22"/>
  <c r="X456" i="22"/>
  <c r="AB456" i="22"/>
  <c r="O457" i="22"/>
  <c r="R458" i="22"/>
  <c r="D434" i="22"/>
  <c r="AX446" i="11"/>
  <c r="Q433" i="11"/>
  <c r="Q432" i="11"/>
  <c r="I441" i="11"/>
  <c r="I440" i="11"/>
  <c r="W444" i="11"/>
  <c r="W443" i="11"/>
  <c r="W448" i="11"/>
  <c r="W449" i="11"/>
  <c r="V449" i="11"/>
  <c r="V450" i="11"/>
  <c r="D19" i="33"/>
  <c r="D451" i="11"/>
  <c r="D452" i="11"/>
  <c r="AA452" i="11"/>
  <c r="AA453" i="11"/>
  <c r="U455" i="11"/>
  <c r="U454" i="11"/>
  <c r="D23" i="33"/>
  <c r="D455" i="11"/>
  <c r="W457" i="11"/>
  <c r="W456" i="11"/>
  <c r="AF443" i="11"/>
  <c r="AF444" i="11"/>
  <c r="AK463" i="11"/>
  <c r="AK464" i="11"/>
  <c r="AG463" i="11"/>
  <c r="AG464" i="11"/>
  <c r="AI458" i="11"/>
  <c r="AI459" i="11"/>
  <c r="AK457" i="11"/>
  <c r="AK458" i="11"/>
  <c r="AG457" i="11"/>
  <c r="AG458" i="11"/>
  <c r="AK455" i="11"/>
  <c r="AK456" i="11"/>
  <c r="AG453" i="11"/>
  <c r="AG454" i="11"/>
  <c r="AG447" i="11"/>
  <c r="AG448" i="11"/>
  <c r="AI441" i="11"/>
  <c r="AI440" i="11"/>
  <c r="AK439" i="11"/>
  <c r="AK440" i="11"/>
  <c r="AI439" i="11"/>
  <c r="AI438" i="11"/>
  <c r="AI435" i="11"/>
  <c r="AI434" i="11"/>
  <c r="AK433" i="11"/>
  <c r="AK434" i="11"/>
  <c r="AG433" i="11"/>
  <c r="AG434" i="11"/>
  <c r="AK431" i="11"/>
  <c r="AK432" i="11"/>
  <c r="AK429" i="11"/>
  <c r="AK430" i="11"/>
  <c r="AG430" i="11"/>
  <c r="AG429" i="11"/>
  <c r="K83" i="32"/>
  <c r="K82" i="32"/>
  <c r="K81" i="32"/>
  <c r="K80" i="32"/>
  <c r="K78" i="32"/>
  <c r="K77" i="32"/>
  <c r="K76" i="32"/>
  <c r="K75" i="32"/>
  <c r="K74" i="32"/>
  <c r="O74" i="32" s="1"/>
  <c r="K72" i="32"/>
  <c r="O73" i="32" s="1"/>
  <c r="K71" i="32"/>
  <c r="U73" i="32" s="1"/>
  <c r="K70" i="32"/>
  <c r="K69" i="32"/>
  <c r="K66" i="32"/>
  <c r="K65" i="32"/>
  <c r="K64" i="32"/>
  <c r="K61" i="32"/>
  <c r="U62" i="32" s="1"/>
  <c r="K57" i="32"/>
  <c r="K56" i="32"/>
  <c r="K54" i="32"/>
  <c r="O54" i="32" s="1"/>
  <c r="K50" i="32"/>
  <c r="K46" i="32"/>
  <c r="O47" i="32" s="1"/>
  <c r="K45" i="32"/>
  <c r="K40" i="32"/>
  <c r="K37" i="32"/>
  <c r="O38" i="32" s="1"/>
  <c r="K36" i="32"/>
  <c r="K33" i="32"/>
  <c r="K32" i="32"/>
  <c r="K31" i="32"/>
  <c r="K28" i="32"/>
  <c r="K26" i="32"/>
  <c r="K23" i="32"/>
  <c r="K22" i="32"/>
  <c r="U23" i="32" s="1"/>
  <c r="K21" i="32"/>
  <c r="K20" i="32"/>
  <c r="O20" i="32" s="1"/>
  <c r="K14" i="32"/>
  <c r="K13" i="32"/>
  <c r="K12" i="32"/>
  <c r="K11" i="32"/>
  <c r="O11" i="32" s="1"/>
  <c r="K91" i="32"/>
  <c r="K90" i="32"/>
  <c r="O90" i="32" s="1"/>
  <c r="K89" i="32"/>
  <c r="H95" i="27"/>
  <c r="H94" i="27"/>
  <c r="H91" i="27"/>
  <c r="H90" i="27"/>
  <c r="H71" i="27"/>
  <c r="H70" i="27"/>
  <c r="H63" i="27"/>
  <c r="H62" i="27"/>
  <c r="O60" i="32"/>
  <c r="O15" i="32"/>
  <c r="AK462" i="11"/>
  <c r="AZ456" i="12"/>
  <c r="AP444" i="12"/>
  <c r="AX444" i="12"/>
  <c r="AY446" i="12"/>
  <c r="AV453" i="12"/>
  <c r="AQ454" i="12"/>
  <c r="AS456" i="12"/>
  <c r="AW456" i="12"/>
  <c r="AS428" i="12"/>
  <c r="AW428" i="12"/>
  <c r="AY429" i="12"/>
  <c r="AW431" i="12"/>
  <c r="AU435" i="12"/>
  <c r="AW440" i="12"/>
  <c r="AQ441" i="12"/>
  <c r="AU445" i="12"/>
  <c r="AY444" i="12"/>
  <c r="AZ459" i="12"/>
  <c r="AX461" i="12"/>
  <c r="AP463" i="12"/>
  <c r="AT463" i="12"/>
  <c r="AX463" i="12"/>
  <c r="AR463" i="12"/>
  <c r="AP446" i="12"/>
  <c r="AX446" i="12"/>
  <c r="AT450" i="12"/>
  <c r="F431" i="12"/>
  <c r="F430" i="12"/>
  <c r="N431" i="12"/>
  <c r="N430" i="12"/>
  <c r="J432" i="12"/>
  <c r="J433" i="12"/>
  <c r="AB434" i="12"/>
  <c r="AB433" i="12"/>
  <c r="N439" i="12"/>
  <c r="N438" i="12"/>
  <c r="C13" i="33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AF430" i="12"/>
  <c r="AF429" i="12"/>
  <c r="AI442" i="12"/>
  <c r="AI441" i="12"/>
  <c r="T100" i="32"/>
  <c r="N12" i="32"/>
  <c r="T49" i="32"/>
  <c r="F48" i="27"/>
  <c r="F32" i="27"/>
  <c r="F8" i="27"/>
  <c r="AE459" i="12"/>
  <c r="AE446" i="12"/>
  <c r="AE442" i="12"/>
  <c r="AE438" i="12"/>
  <c r="N85" i="32"/>
  <c r="L429" i="12"/>
  <c r="T429" i="12"/>
  <c r="R430" i="12"/>
  <c r="AD431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AI464" i="12"/>
  <c r="AK463" i="12"/>
  <c r="AI463" i="12"/>
  <c r="AG462" i="12"/>
  <c r="AG457" i="12"/>
  <c r="AK455" i="12"/>
  <c r="AI454" i="12"/>
  <c r="AG453" i="12"/>
  <c r="AK452" i="12"/>
  <c r="AI451" i="12"/>
  <c r="AG450" i="12"/>
  <c r="AK447" i="12"/>
  <c r="AI447" i="12"/>
  <c r="AG445" i="12"/>
  <c r="AK444" i="12"/>
  <c r="AI438" i="12"/>
  <c r="AK435" i="12"/>
  <c r="AI434" i="12"/>
  <c r="AG433" i="12"/>
  <c r="AK431" i="12"/>
  <c r="AI430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0" i="13"/>
  <c r="AX446" i="10"/>
  <c r="T17" i="13"/>
  <c r="AP5" i="13"/>
  <c r="N24" i="33" s="1"/>
  <c r="AS439" i="10"/>
  <c r="AX442" i="10"/>
  <c r="AV452" i="10"/>
  <c r="AP458" i="10"/>
  <c r="Q9" i="13"/>
  <c r="AW450" i="10"/>
  <c r="AP434" i="10"/>
  <c r="AS430" i="10"/>
  <c r="AY432" i="10"/>
  <c r="AW434" i="10"/>
  <c r="AP437" i="10"/>
  <c r="AR439" i="10"/>
  <c r="AZ439" i="10"/>
  <c r="AY443" i="10"/>
  <c r="AP445" i="10"/>
  <c r="AE12" i="13"/>
  <c r="AE9" i="13"/>
  <c r="AR446" i="10"/>
  <c r="AU447" i="10"/>
  <c r="AT448" i="10"/>
  <c r="AY451" i="10"/>
  <c r="AU455" i="10"/>
  <c r="AZ458" i="10"/>
  <c r="AY459" i="10"/>
  <c r="AP460" i="10"/>
  <c r="AW461" i="10"/>
  <c r="AR463" i="10"/>
  <c r="AV462" i="10"/>
  <c r="AZ463" i="10"/>
  <c r="AT453" i="10"/>
  <c r="AV464" i="10"/>
  <c r="E453" i="10"/>
  <c r="F445" i="10"/>
  <c r="F461" i="10"/>
  <c r="Y453" i="10"/>
  <c r="Z444" i="10"/>
  <c r="AA443" i="10"/>
  <c r="J440" i="10"/>
  <c r="B10" i="33"/>
  <c r="G10" i="33" s="1"/>
  <c r="U438" i="10"/>
  <c r="AL20" i="7"/>
  <c r="AL16" i="7" s="1"/>
  <c r="J25" i="33" s="1"/>
  <c r="U31" i="7"/>
  <c r="R45" i="7"/>
  <c r="O68" i="7"/>
  <c r="I457" i="10"/>
  <c r="K464" i="10"/>
  <c r="Z440" i="10"/>
  <c r="AB454" i="10"/>
  <c r="W436" i="10"/>
  <c r="AB443" i="10"/>
  <c r="AA463" i="10"/>
  <c r="Z436" i="10"/>
  <c r="D458" i="10"/>
  <c r="V460" i="10"/>
  <c r="T431" i="10"/>
  <c r="T451" i="10"/>
  <c r="B31" i="33"/>
  <c r="AR4" i="7"/>
  <c r="L463" i="10"/>
  <c r="G460" i="10"/>
  <c r="Y458" i="10"/>
  <c r="AO13" i="7"/>
  <c r="V445" i="10"/>
  <c r="N445" i="10"/>
  <c r="U445" i="10"/>
  <c r="N436" i="10"/>
  <c r="Z457" i="10"/>
  <c r="R441" i="10"/>
  <c r="J441" i="10"/>
  <c r="F437" i="10"/>
  <c r="V440" i="10"/>
  <c r="T30" i="7"/>
  <c r="Q39" i="7"/>
  <c r="R31" i="7"/>
  <c r="P70" i="7"/>
  <c r="AB446" i="10"/>
  <c r="U462" i="10"/>
  <c r="V461" i="10"/>
  <c r="M462" i="10"/>
  <c r="AB462" i="10"/>
  <c r="I462" i="10"/>
  <c r="U446" i="10"/>
  <c r="N460" i="10"/>
  <c r="O459" i="10"/>
  <c r="J453" i="10"/>
  <c r="D462" i="10"/>
  <c r="AA452" i="10"/>
  <c r="AR11" i="7"/>
  <c r="I31" i="33" s="1"/>
  <c r="AB463" i="10"/>
  <c r="AT490" i="22"/>
  <c r="AZ491" i="22"/>
  <c r="AP496" i="22"/>
  <c r="AR497" i="22"/>
  <c r="AP498" i="22"/>
  <c r="AX502" i="22"/>
  <c r="AZ485" i="22"/>
  <c r="M491" i="22"/>
  <c r="I491" i="22"/>
  <c r="Y491" i="22"/>
  <c r="AA484" i="22"/>
  <c r="E495" i="22"/>
  <c r="W515" i="22"/>
  <c r="O486" i="22"/>
  <c r="S498" i="22"/>
  <c r="AW505" i="11"/>
  <c r="AX493" i="11"/>
  <c r="AP493" i="11"/>
  <c r="AV506" i="11"/>
  <c r="AS505" i="11"/>
  <c r="AR490" i="11"/>
  <c r="AZ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R508" i="11"/>
  <c r="E509" i="11"/>
  <c r="Y515" i="11"/>
  <c r="V508" i="11"/>
  <c r="L510" i="11"/>
  <c r="O487" i="11"/>
  <c r="G497" i="11"/>
  <c r="AD509" i="11"/>
  <c r="Y486" i="11"/>
  <c r="P506" i="11"/>
  <c r="F508" i="11"/>
  <c r="X506" i="11"/>
  <c r="Q515" i="11"/>
  <c r="K6" i="34"/>
  <c r="K507" i="11"/>
  <c r="E63" i="28"/>
  <c r="G507" i="11"/>
  <c r="AL518" i="11"/>
  <c r="G487" i="11"/>
  <c r="G512" i="11"/>
  <c r="M490" i="11"/>
  <c r="AT495" i="12"/>
  <c r="AX497" i="12"/>
  <c r="AR498" i="12"/>
  <c r="AV502" i="12"/>
  <c r="AV506" i="12"/>
  <c r="AW509" i="12"/>
  <c r="AV496" i="12"/>
  <c r="AR512" i="12"/>
  <c r="AP511" i="12"/>
  <c r="AX511" i="12"/>
  <c r="AC488" i="12"/>
  <c r="E496" i="12"/>
  <c r="U496" i="12"/>
  <c r="I498" i="12"/>
  <c r="S499" i="12"/>
  <c r="X510" i="12"/>
  <c r="Q498" i="12"/>
  <c r="Q509" i="12"/>
  <c r="J513" i="12"/>
  <c r="Z517" i="12"/>
  <c r="G497" i="12"/>
  <c r="AR484" i="10"/>
  <c r="AZ484" i="10"/>
  <c r="AV489" i="10"/>
  <c r="AR490" i="10"/>
  <c r="AZ490" i="10"/>
  <c r="AZ491" i="10"/>
  <c r="AV493" i="10"/>
  <c r="AV495" i="10"/>
  <c r="AZ495" i="10"/>
  <c r="AR498" i="10"/>
  <c r="AV498" i="10"/>
  <c r="AZ498" i="10"/>
  <c r="AV499" i="10"/>
  <c r="AZ499" i="10"/>
  <c r="AV501" i="10"/>
  <c r="AR502" i="10"/>
  <c r="AV502" i="10"/>
  <c r="AV503" i="10"/>
  <c r="AR504" i="10"/>
  <c r="AZ504" i="10"/>
  <c r="AR505" i="10"/>
  <c r="AV505" i="10"/>
  <c r="AR506" i="10"/>
  <c r="AV507" i="10"/>
  <c r="AZ507" i="10"/>
  <c r="AR508" i="10"/>
  <c r="AR511" i="10"/>
  <c r="AV511" i="10"/>
  <c r="AR515" i="10"/>
  <c r="AZ515" i="10"/>
  <c r="AV516" i="10"/>
  <c r="AR519" i="10"/>
  <c r="AR510" i="10"/>
  <c r="E33" i="5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O509" i="10"/>
  <c r="S509" i="10"/>
  <c r="W509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AL513" i="10"/>
  <c r="O520" i="10"/>
  <c r="S516" i="10"/>
  <c r="W519" i="10"/>
  <c r="S513" i="10"/>
  <c r="AA517" i="10"/>
  <c r="O515" i="10"/>
  <c r="N77" i="14"/>
  <c r="N72" i="14"/>
  <c r="N60" i="14"/>
  <c r="N56" i="14"/>
  <c r="N52" i="14"/>
  <c r="N49" i="14"/>
  <c r="N44" i="14"/>
  <c r="N40" i="14"/>
  <c r="N32" i="14"/>
  <c r="N29" i="14"/>
  <c r="N20" i="14"/>
  <c r="N16" i="14"/>
  <c r="N12" i="14"/>
  <c r="AZ445" i="22"/>
  <c r="AR446" i="22"/>
  <c r="AV446" i="22"/>
  <c r="AZ448" i="22"/>
  <c r="AW433" i="22"/>
  <c r="AW435" i="22"/>
  <c r="AS436" i="22"/>
  <c r="AS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L96" i="32"/>
  <c r="V96" i="32" s="1"/>
  <c r="Z96" i="32" s="1"/>
  <c r="AJ461" i="22"/>
  <c r="AH437" i="22"/>
  <c r="V464" i="22"/>
  <c r="R464" i="22"/>
  <c r="N464" i="22"/>
  <c r="D432" i="22"/>
  <c r="P93" i="32"/>
  <c r="AJ438" i="22"/>
  <c r="G445" i="22"/>
  <c r="O445" i="22"/>
  <c r="W445" i="22"/>
  <c r="D459" i="22"/>
  <c r="L459" i="22"/>
  <c r="N460" i="22"/>
  <c r="AD460" i="22"/>
  <c r="H461" i="22"/>
  <c r="X461" i="22"/>
  <c r="L104" i="32"/>
  <c r="AV460" i="11"/>
  <c r="AP464" i="11"/>
  <c r="AT463" i="11"/>
  <c r="AU429" i="11"/>
  <c r="AX463" i="11"/>
  <c r="AP446" i="11"/>
  <c r="AV448" i="11"/>
  <c r="AQ449" i="11"/>
  <c r="AY449" i="11"/>
  <c r="AU464" i="11"/>
  <c r="AY464" i="11"/>
  <c r="O61" i="32"/>
  <c r="E429" i="11"/>
  <c r="Q428" i="11"/>
  <c r="G430" i="11"/>
  <c r="K430" i="11"/>
  <c r="S429" i="11"/>
  <c r="W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W433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W445" i="11"/>
  <c r="I446" i="11"/>
  <c r="AD457" i="11"/>
  <c r="H458" i="11"/>
  <c r="L458" i="11"/>
  <c r="AB458" i="11"/>
  <c r="R459" i="11"/>
  <c r="Z460" i="11"/>
  <c r="AD460" i="11"/>
  <c r="L461" i="11"/>
  <c r="J461" i="11"/>
  <c r="H462" i="11"/>
  <c r="L463" i="11"/>
  <c r="P463" i="11"/>
  <c r="X463" i="11"/>
  <c r="AB463" i="11"/>
  <c r="J463" i="11"/>
  <c r="V463" i="11"/>
  <c r="AD463" i="11"/>
  <c r="H464" i="11"/>
  <c r="L464" i="11"/>
  <c r="P464" i="11"/>
  <c r="AB464" i="11"/>
  <c r="AE452" i="11"/>
  <c r="AE440" i="11"/>
  <c r="AE438" i="11"/>
  <c r="AE432" i="11"/>
  <c r="AE428" i="11"/>
  <c r="AL461" i="11"/>
  <c r="AJ460" i="11"/>
  <c r="AH455" i="11"/>
  <c r="AL453" i="11"/>
  <c r="AJ444" i="11"/>
  <c r="AJ438" i="11"/>
  <c r="AH436" i="11"/>
  <c r="AJ433" i="11"/>
  <c r="AL430" i="11"/>
  <c r="H86" i="27"/>
  <c r="H78" i="27"/>
  <c r="H74" i="27"/>
  <c r="H58" i="27"/>
  <c r="H42" i="27"/>
  <c r="H26" i="27"/>
  <c r="H18" i="27"/>
  <c r="AY447" i="12"/>
  <c r="AX452" i="12"/>
  <c r="AY455" i="12"/>
  <c r="AT464" i="12"/>
  <c r="AV429" i="12"/>
  <c r="AT431" i="12"/>
  <c r="AR435" i="12"/>
  <c r="AT440" i="12"/>
  <c r="AP442" i="12"/>
  <c r="AR442" i="12"/>
  <c r="AY457" i="12"/>
  <c r="AW460" i="12"/>
  <c r="AQ461" i="12"/>
  <c r="AZ453" i="12"/>
  <c r="C14" i="33"/>
  <c r="D446" i="12"/>
  <c r="M461" i="12"/>
  <c r="M462" i="12"/>
  <c r="AC462" i="12"/>
  <c r="AC461" i="12"/>
  <c r="T77" i="32"/>
  <c r="J457" i="12"/>
  <c r="N457" i="12"/>
  <c r="Z457" i="12"/>
  <c r="T462" i="12"/>
  <c r="N61" i="3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AD433" i="12"/>
  <c r="H433" i="12"/>
  <c r="P433" i="12"/>
  <c r="X433" i="12"/>
  <c r="J435" i="12"/>
  <c r="R435" i="12"/>
  <c r="T436" i="12"/>
  <c r="AB436" i="12"/>
  <c r="F437" i="12"/>
  <c r="N436" i="12"/>
  <c r="AD437" i="12"/>
  <c r="H438" i="12"/>
  <c r="X437" i="12"/>
  <c r="AB438" i="12"/>
  <c r="J438" i="12"/>
  <c r="R439" i="12"/>
  <c r="AD439" i="12"/>
  <c r="D439" i="12"/>
  <c r="L439" i="12"/>
  <c r="P440" i="12"/>
  <c r="T439" i="12"/>
  <c r="X440" i="12"/>
  <c r="F441" i="12"/>
  <c r="N440" i="12"/>
  <c r="AD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AD444" i="12"/>
  <c r="H445" i="12"/>
  <c r="P445" i="12"/>
  <c r="X446" i="12"/>
  <c r="R446" i="12"/>
  <c r="AE449" i="12"/>
  <c r="AE445" i="12"/>
  <c r="AH462" i="12"/>
  <c r="AL456" i="12"/>
  <c r="AJ451" i="12"/>
  <c r="AH450" i="12"/>
  <c r="AJ447" i="12"/>
  <c r="AL444" i="12"/>
  <c r="AJ439" i="12"/>
  <c r="AL428" i="12"/>
  <c r="Z456" i="12"/>
  <c r="E457" i="12"/>
  <c r="F92" i="27"/>
  <c r="F88" i="27"/>
  <c r="F80" i="27"/>
  <c r="AW12" i="13"/>
  <c r="AW21" i="13"/>
  <c r="AW22" i="13"/>
  <c r="AX428" i="10"/>
  <c r="AP428" i="10"/>
  <c r="AQ455" i="10"/>
  <c r="AU441" i="10"/>
  <c r="AW6" i="13"/>
  <c r="AP457" i="10"/>
  <c r="AT464" i="10"/>
  <c r="AX463" i="10"/>
  <c r="O30" i="33"/>
  <c r="AW16" i="13"/>
  <c r="AX441" i="10"/>
  <c r="R9" i="13"/>
  <c r="AW445" i="10"/>
  <c r="AT463" i="10"/>
  <c r="N30" i="33"/>
  <c r="AW9" i="13"/>
  <c r="AW10" i="13"/>
  <c r="AW18" i="13"/>
  <c r="AW19" i="13"/>
  <c r="G31" i="33"/>
  <c r="M31" i="33"/>
  <c r="V458" i="10"/>
  <c r="N461" i="10"/>
  <c r="X4" i="7"/>
  <c r="D464" i="10"/>
  <c r="R464" i="10"/>
  <c r="AR8" i="7"/>
  <c r="P464" i="10"/>
  <c r="AR16" i="7"/>
  <c r="J31" i="33" s="1"/>
  <c r="G15" i="33"/>
  <c r="U447" i="10"/>
  <c r="T4" i="7"/>
  <c r="I443" i="10"/>
  <c r="K444" i="10"/>
  <c r="H447" i="10"/>
  <c r="X447" i="10"/>
  <c r="W448" i="10"/>
  <c r="V449" i="10"/>
  <c r="U450" i="10"/>
  <c r="D451" i="10"/>
  <c r="Q454" i="10"/>
  <c r="O456" i="10"/>
  <c r="W456" i="10"/>
  <c r="M458" i="10"/>
  <c r="T459" i="10"/>
  <c r="S460" i="10"/>
  <c r="P463" i="10"/>
  <c r="X463" i="10"/>
  <c r="E464" i="10"/>
  <c r="I464" i="10"/>
  <c r="BX24" i="10"/>
  <c r="BP24" i="10"/>
  <c r="BH24" i="10"/>
  <c r="BX10" i="10"/>
  <c r="BT10" i="10"/>
  <c r="BP10" i="10"/>
  <c r="BT23" i="10"/>
  <c r="BL23" i="10"/>
  <c r="BX9" i="10"/>
  <c r="BP9" i="10"/>
  <c r="BH9" i="10"/>
  <c r="BT22" i="10"/>
  <c r="BL22" i="10"/>
  <c r="BX8" i="10"/>
  <c r="BP8" i="10"/>
  <c r="BH8" i="10"/>
  <c r="BL21" i="10"/>
  <c r="D94" i="27"/>
  <c r="D86" i="27"/>
  <c r="D78" i="27"/>
  <c r="D66" i="27"/>
  <c r="D46" i="27"/>
  <c r="D34" i="27"/>
  <c r="D22" i="27"/>
  <c r="AS499" i="22"/>
  <c r="AP516" i="22"/>
  <c r="AX516" i="22"/>
  <c r="AT516" i="22"/>
  <c r="AS488" i="22"/>
  <c r="AQ495" i="22"/>
  <c r="AQ501" i="22"/>
  <c r="AV499" i="22"/>
  <c r="AZ499" i="22"/>
  <c r="AQ500" i="22"/>
  <c r="AY504" i="22"/>
  <c r="AW510" i="22"/>
  <c r="AU512" i="22"/>
  <c r="AX511" i="22"/>
  <c r="D500" i="22"/>
  <c r="AB500" i="22"/>
  <c r="W516" i="22"/>
  <c r="G516" i="22"/>
  <c r="U488" i="22"/>
  <c r="D520" i="22"/>
  <c r="X520" i="22"/>
  <c r="AD484" i="22"/>
  <c r="V486" i="22"/>
  <c r="AB487" i="22"/>
  <c r="N488" i="22"/>
  <c r="V488" i="22"/>
  <c r="H489" i="22"/>
  <c r="P489" i="22"/>
  <c r="Z490" i="22"/>
  <c r="AD490" i="22"/>
  <c r="AB491" i="22"/>
  <c r="AD492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Q499" i="11"/>
  <c r="AU499" i="11"/>
  <c r="AX500" i="11"/>
  <c r="AQ498" i="11"/>
  <c r="W512" i="11"/>
  <c r="Q513" i="11"/>
  <c r="U513" i="11"/>
  <c r="AC502" i="11"/>
  <c r="M511" i="11"/>
  <c r="U511" i="11"/>
  <c r="L40" i="1"/>
  <c r="M40" i="1"/>
  <c r="N40" i="1"/>
  <c r="O40" i="1"/>
  <c r="P40" i="1"/>
  <c r="Q40" i="1"/>
  <c r="H484" i="11"/>
  <c r="P484" i="11"/>
  <c r="R485" i="11"/>
  <c r="N487" i="11"/>
  <c r="V487" i="11"/>
  <c r="Z487" i="11"/>
  <c r="AB488" i="11"/>
  <c r="R497" i="11"/>
  <c r="Z497" i="11"/>
  <c r="F503" i="11"/>
  <c r="AD504" i="11"/>
  <c r="X511" i="11"/>
  <c r="J512" i="11"/>
  <c r="R512" i="11"/>
  <c r="Z512" i="11"/>
  <c r="Y518" i="11"/>
  <c r="AC518" i="11"/>
  <c r="J519" i="11"/>
  <c r="S520" i="11"/>
  <c r="AX500" i="12"/>
  <c r="Q486" i="12"/>
  <c r="K487" i="12"/>
  <c r="Y498" i="12"/>
  <c r="K499" i="12"/>
  <c r="M496" i="12"/>
  <c r="E500" i="12"/>
  <c r="I18" i="5"/>
  <c r="AC498" i="12"/>
  <c r="I16" i="5"/>
  <c r="AV488" i="10"/>
  <c r="AV520" i="10"/>
  <c r="G6" i="13"/>
  <c r="AR513" i="10"/>
  <c r="AV487" i="10"/>
  <c r="AV486" i="10"/>
  <c r="AZ519" i="10"/>
  <c r="AT493" i="10"/>
  <c r="AX513" i="10"/>
  <c r="AZ514" i="10"/>
  <c r="J6" i="13"/>
  <c r="D16" i="5"/>
  <c r="E16" i="5" s="1"/>
  <c r="AA519" i="10"/>
  <c r="S518" i="10"/>
  <c r="K515" i="10"/>
  <c r="BE5" i="7"/>
  <c r="E14" i="5"/>
  <c r="G490" i="10"/>
  <c r="F4" i="7"/>
  <c r="K514" i="10"/>
  <c r="AA514" i="10"/>
  <c r="G520" i="10"/>
  <c r="S519" i="10"/>
  <c r="K512" i="10"/>
  <c r="O493" i="10"/>
  <c r="L8" i="1"/>
  <c r="L16" i="1"/>
  <c r="M8" i="1"/>
  <c r="N25" i="1" s="1"/>
  <c r="D6" i="1" s="1"/>
  <c r="N8" i="1"/>
  <c r="N16" i="1"/>
  <c r="O8" i="1"/>
  <c r="O25" i="1" s="1"/>
  <c r="D10" i="1" s="1"/>
  <c r="O16" i="1"/>
  <c r="O27" i="1" s="1"/>
  <c r="D12" i="1" s="1"/>
  <c r="P16" i="1"/>
  <c r="Q8" i="1"/>
  <c r="Q25" i="1" s="1"/>
  <c r="D18" i="1" s="1"/>
  <c r="L36" i="1"/>
  <c r="L44" i="1"/>
  <c r="M36" i="1"/>
  <c r="M44" i="1"/>
  <c r="N36" i="1"/>
  <c r="N44" i="1"/>
  <c r="N55" i="1" s="1"/>
  <c r="E8" i="1" s="1"/>
  <c r="O44" i="1"/>
  <c r="P36" i="1"/>
  <c r="P44" i="1"/>
  <c r="C29" i="37"/>
  <c r="F100" i="27"/>
  <c r="D35" i="27"/>
  <c r="N100" i="27"/>
  <c r="P100" i="27"/>
  <c r="D47" i="27"/>
  <c r="D23" i="27"/>
  <c r="D70" i="27"/>
  <c r="H59" i="27"/>
  <c r="N99" i="27"/>
  <c r="F40" i="27"/>
  <c r="L100" i="27"/>
  <c r="D38" i="27"/>
  <c r="F96" i="27"/>
  <c r="D54" i="27"/>
  <c r="D87" i="27"/>
  <c r="F84" i="27"/>
  <c r="F16" i="27"/>
  <c r="D79" i="27"/>
  <c r="H87" i="27"/>
  <c r="H68" i="27"/>
  <c r="F56" i="27"/>
  <c r="P96" i="27"/>
  <c r="L96" i="27"/>
  <c r="D75" i="27"/>
  <c r="F87" i="27"/>
  <c r="F71" i="27"/>
  <c r="AP456" i="22"/>
  <c r="AQ463" i="22"/>
  <c r="AR445" i="22"/>
  <c r="AV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AD430" i="22"/>
  <c r="M431" i="22"/>
  <c r="Q431" i="22"/>
  <c r="AD431" i="22"/>
  <c r="I432" i="22"/>
  <c r="M432" i="22"/>
  <c r="AD432" i="22"/>
  <c r="I433" i="22"/>
  <c r="M433" i="22"/>
  <c r="Q433" i="22"/>
  <c r="U433" i="22"/>
  <c r="AD433" i="22"/>
  <c r="E434" i="22"/>
  <c r="I434" i="22"/>
  <c r="U434" i="22"/>
  <c r="Y434" i="22"/>
  <c r="I435" i="22"/>
  <c r="M435" i="22"/>
  <c r="U435" i="22"/>
  <c r="E436" i="22"/>
  <c r="I436" i="22"/>
  <c r="U436" i="22"/>
  <c r="Y436" i="22"/>
  <c r="AD437" i="22"/>
  <c r="I438" i="22"/>
  <c r="Q438" i="22"/>
  <c r="Y438" i="22"/>
  <c r="AD438" i="22"/>
  <c r="M439" i="22"/>
  <c r="Q439" i="22"/>
  <c r="Y439" i="22"/>
  <c r="Q440" i="22"/>
  <c r="Y441" i="22"/>
  <c r="M442" i="22"/>
  <c r="E444" i="22"/>
  <c r="E443" i="22"/>
  <c r="Q443" i="22"/>
  <c r="Q444" i="22"/>
  <c r="AD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T455" i="22"/>
  <c r="D447" i="22"/>
  <c r="AI462" i="22"/>
  <c r="E445" i="22"/>
  <c r="AB451" i="22"/>
  <c r="O452" i="22"/>
  <c r="W452" i="22"/>
  <c r="J463" i="22"/>
  <c r="AH431" i="22"/>
  <c r="AJ428" i="22"/>
  <c r="L103" i="32"/>
  <c r="P104" i="32" s="1"/>
  <c r="I460" i="22"/>
  <c r="U459" i="22"/>
  <c r="Q457" i="22"/>
  <c r="D439" i="22"/>
  <c r="AK463" i="22"/>
  <c r="AA462" i="22"/>
  <c r="D445" i="22"/>
  <c r="AG463" i="22"/>
  <c r="AK461" i="22"/>
  <c r="AI459" i="22"/>
  <c r="AG458" i="22"/>
  <c r="AK456" i="22"/>
  <c r="AI455" i="22"/>
  <c r="AG455" i="22"/>
  <c r="AK452" i="22"/>
  <c r="AI451" i="22"/>
  <c r="AG450" i="22"/>
  <c r="AI447" i="22"/>
  <c r="AG446" i="22"/>
  <c r="AK444" i="22"/>
  <c r="AI443" i="22"/>
  <c r="AG443" i="22"/>
  <c r="AK440" i="22"/>
  <c r="AI439" i="22"/>
  <c r="AG438" i="22"/>
  <c r="AK437" i="22"/>
  <c r="AI435" i="22"/>
  <c r="AG435" i="22"/>
  <c r="AI431" i="22"/>
  <c r="AG430" i="22"/>
  <c r="AK429" i="22"/>
  <c r="L77" i="32"/>
  <c r="P78" i="32" s="1"/>
  <c r="L67" i="32"/>
  <c r="P67" i="32" s="1"/>
  <c r="L63" i="32"/>
  <c r="L59" i="32"/>
  <c r="L53" i="32"/>
  <c r="L46" i="32"/>
  <c r="P47" i="32" s="1"/>
  <c r="L44" i="32"/>
  <c r="L40" i="32"/>
  <c r="L32" i="32"/>
  <c r="P33" i="32" s="1"/>
  <c r="L30" i="32"/>
  <c r="L26" i="32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G455" i="22"/>
  <c r="Z456" i="22"/>
  <c r="E457" i="22"/>
  <c r="U457" i="22"/>
  <c r="AD457" i="22"/>
  <c r="H457" i="22"/>
  <c r="X457" i="22"/>
  <c r="T458" i="22"/>
  <c r="AB458" i="22"/>
  <c r="F462" i="22"/>
  <c r="J462" i="22"/>
  <c r="V462" i="22"/>
  <c r="D442" i="22"/>
  <c r="AF438" i="22"/>
  <c r="AY462" i="11"/>
  <c r="AW447" i="11"/>
  <c r="AZ448" i="11"/>
  <c r="AU449" i="11"/>
  <c r="AS451" i="11"/>
  <c r="AV428" i="11"/>
  <c r="AV430" i="11"/>
  <c r="AT431" i="11"/>
  <c r="AV432" i="11"/>
  <c r="AR433" i="11"/>
  <c r="AV436" i="11"/>
  <c r="AX436" i="11"/>
  <c r="AP440" i="11"/>
  <c r="AR441" i="11"/>
  <c r="AZ442" i="11"/>
  <c r="AT443" i="11"/>
  <c r="AV444" i="11"/>
  <c r="AX445" i="11"/>
  <c r="AR445" i="11"/>
  <c r="AS457" i="11"/>
  <c r="AU458" i="11"/>
  <c r="AY459" i="11"/>
  <c r="AY448" i="11"/>
  <c r="AW450" i="11"/>
  <c r="Y434" i="11"/>
  <c r="R460" i="11"/>
  <c r="E451" i="11"/>
  <c r="W434" i="11"/>
  <c r="Q430" i="11"/>
  <c r="I431" i="11"/>
  <c r="K434" i="11"/>
  <c r="W452" i="11"/>
  <c r="D462" i="11"/>
  <c r="AF452" i="11"/>
  <c r="AI464" i="11"/>
  <c r="U74" i="32"/>
  <c r="K436" i="11"/>
  <c r="S452" i="11"/>
  <c r="E431" i="11"/>
  <c r="E435" i="11"/>
  <c r="L462" i="11"/>
  <c r="G437" i="11"/>
  <c r="W436" i="11"/>
  <c r="U440" i="11"/>
  <c r="W440" i="11"/>
  <c r="Q442" i="11"/>
  <c r="Y442" i="11"/>
  <c r="K443" i="11"/>
  <c r="Z459" i="11"/>
  <c r="AD459" i="11"/>
  <c r="O75" i="32"/>
  <c r="S433" i="11"/>
  <c r="Y454" i="11"/>
  <c r="L455" i="11"/>
  <c r="T455" i="11"/>
  <c r="K101" i="32"/>
  <c r="O102" i="32" s="1"/>
  <c r="AW450" i="12"/>
  <c r="AZ451" i="12"/>
  <c r="AV455" i="12"/>
  <c r="AY460" i="12"/>
  <c r="AU462" i="12"/>
  <c r="AY464" i="12"/>
  <c r="AP435" i="12"/>
  <c r="E447" i="12"/>
  <c r="M447" i="12"/>
  <c r="N41" i="3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AF459" i="12"/>
  <c r="AF456" i="12"/>
  <c r="AF442" i="12"/>
  <c r="AF431" i="12"/>
  <c r="AK462" i="12"/>
  <c r="AG460" i="12"/>
  <c r="AI457" i="12"/>
  <c r="AG440" i="12"/>
  <c r="AG439" i="12"/>
  <c r="N29" i="3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E451" i="12"/>
  <c r="AL455" i="12"/>
  <c r="F105" i="27"/>
  <c r="F107" i="27"/>
  <c r="AX429" i="10"/>
  <c r="Y18" i="13"/>
  <c r="AT441" i="10"/>
  <c r="W7" i="13"/>
  <c r="AV443" i="10"/>
  <c r="AB13" i="13"/>
  <c r="AK10" i="13"/>
  <c r="AO19" i="13"/>
  <c r="AS15" i="13"/>
  <c r="P12" i="13"/>
  <c r="AU431" i="10"/>
  <c r="AY435" i="10"/>
  <c r="AW437" i="10"/>
  <c r="AU443" i="10"/>
  <c r="AS463" i="10"/>
  <c r="G27" i="33"/>
  <c r="J429" i="10"/>
  <c r="H431" i="10"/>
  <c r="P431" i="10"/>
  <c r="M434" i="10"/>
  <c r="S436" i="10"/>
  <c r="X439" i="10"/>
  <c r="S443" i="10"/>
  <c r="Q445" i="10"/>
  <c r="P446" i="10"/>
  <c r="G447" i="10"/>
  <c r="E449" i="10"/>
  <c r="S451" i="10"/>
  <c r="P454" i="10"/>
  <c r="X454" i="10"/>
  <c r="F456" i="10"/>
  <c r="V456" i="10"/>
  <c r="E457" i="10"/>
  <c r="U457" i="10"/>
  <c r="Q461" i="10"/>
  <c r="H462" i="10"/>
  <c r="AE463" i="10"/>
  <c r="T36" i="7"/>
  <c r="F93" i="14"/>
  <c r="F85" i="14"/>
  <c r="F77" i="14"/>
  <c r="F68" i="14"/>
  <c r="F60" i="14"/>
  <c r="F44" i="14"/>
  <c r="F37" i="14"/>
  <c r="F28" i="14"/>
  <c r="F21" i="14"/>
  <c r="F13" i="14"/>
  <c r="F5" i="14"/>
  <c r="D98" i="27"/>
  <c r="D89" i="27"/>
  <c r="D82" i="27"/>
  <c r="D74" i="27"/>
  <c r="D57" i="27"/>
  <c r="D49" i="27"/>
  <c r="D41" i="27"/>
  <c r="D33" i="27"/>
  <c r="D26" i="27"/>
  <c r="D18" i="27"/>
  <c r="D9" i="27"/>
  <c r="F98" i="14"/>
  <c r="S101" i="32"/>
  <c r="M429" i="10"/>
  <c r="T430" i="10"/>
  <c r="J432" i="10"/>
  <c r="R432" i="10"/>
  <c r="O435" i="10"/>
  <c r="E436" i="10"/>
  <c r="M441" i="10"/>
  <c r="J446" i="10"/>
  <c r="F459" i="10"/>
  <c r="N459" i="10"/>
  <c r="I85" i="32"/>
  <c r="S87" i="32" s="1"/>
  <c r="I83" i="32"/>
  <c r="I78" i="32"/>
  <c r="I77" i="32"/>
  <c r="I74" i="32"/>
  <c r="M74" i="32" s="1"/>
  <c r="I72" i="32"/>
  <c r="M73" i="32" s="1"/>
  <c r="I71" i="32"/>
  <c r="I69" i="32"/>
  <c r="I66" i="32"/>
  <c r="S66" i="32" s="1"/>
  <c r="I65" i="32"/>
  <c r="I63" i="32"/>
  <c r="I60" i="32"/>
  <c r="I59" i="32"/>
  <c r="M59" i="32" s="1"/>
  <c r="I57" i="32"/>
  <c r="I54" i="32"/>
  <c r="I53" i="32"/>
  <c r="M54" i="32" s="1"/>
  <c r="I50" i="32"/>
  <c r="I48" i="32"/>
  <c r="I46" i="32"/>
  <c r="I44" i="32"/>
  <c r="I42" i="32"/>
  <c r="M42" i="32" s="1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I8" i="32"/>
  <c r="M9" i="32" s="1"/>
  <c r="CL24" i="10"/>
  <c r="CD24" i="10"/>
  <c r="AE464" i="10"/>
  <c r="AE460" i="10"/>
  <c r="AG459" i="10"/>
  <c r="AL458" i="10"/>
  <c r="AA456" i="10"/>
  <c r="AL449" i="10"/>
  <c r="AL441" i="10"/>
  <c r="AA440" i="10"/>
  <c r="AL434" i="10"/>
  <c r="AA433" i="10"/>
  <c r="Z429" i="10"/>
  <c r="D11" i="27"/>
  <c r="AS519" i="22"/>
  <c r="AU492" i="22"/>
  <c r="AQ494" i="22"/>
  <c r="AQ498" i="22"/>
  <c r="AT499" i="22"/>
  <c r="AZ509" i="22"/>
  <c r="AP514" i="22"/>
  <c r="AV510" i="22"/>
  <c r="AY515" i="22"/>
  <c r="T517" i="22"/>
  <c r="J514" i="22"/>
  <c r="U487" i="22"/>
  <c r="I489" i="22"/>
  <c r="S490" i="22"/>
  <c r="AA490" i="22"/>
  <c r="E491" i="22"/>
  <c r="G492" i="22"/>
  <c r="S494" i="22"/>
  <c r="G500" i="22"/>
  <c r="O496" i="22"/>
  <c r="W500" i="22"/>
  <c r="Y501" i="22"/>
  <c r="K501" i="22"/>
  <c r="N502" i="22"/>
  <c r="Y503" i="22"/>
  <c r="AB504" i="22"/>
  <c r="G505" i="22"/>
  <c r="W505" i="22"/>
  <c r="J506" i="22"/>
  <c r="E507" i="22"/>
  <c r="AD511" i="22"/>
  <c r="H508" i="22"/>
  <c r="P508" i="22"/>
  <c r="K509" i="22"/>
  <c r="F514" i="22"/>
  <c r="V510" i="22"/>
  <c r="AC514" i="22"/>
  <c r="E514" i="22"/>
  <c r="F519" i="22"/>
  <c r="F520" i="22"/>
  <c r="V520" i="22"/>
  <c r="R80" i="27"/>
  <c r="R32" i="27"/>
  <c r="G515" i="22"/>
  <c r="P513" i="22"/>
  <c r="L487" i="22"/>
  <c r="X513" i="22"/>
  <c r="O520" i="22"/>
  <c r="AA520" i="22"/>
  <c r="Z516" i="22"/>
  <c r="AS520" i="11"/>
  <c r="AY511" i="11"/>
  <c r="AY495" i="11"/>
  <c r="AZ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18" i="5"/>
  <c r="D513" i="11"/>
  <c r="K509" i="11"/>
  <c r="W509" i="11"/>
  <c r="R510" i="11"/>
  <c r="U516" i="11"/>
  <c r="K517" i="11"/>
  <c r="O517" i="11"/>
  <c r="X518" i="11"/>
  <c r="AC519" i="11"/>
  <c r="O520" i="11"/>
  <c r="AW519" i="12"/>
  <c r="AU520" i="12"/>
  <c r="AY520" i="12"/>
  <c r="AV518" i="12"/>
  <c r="T502" i="12"/>
  <c r="M517" i="12"/>
  <c r="F520" i="12"/>
  <c r="N43" i="27"/>
  <c r="N27" i="27"/>
  <c r="I518" i="12"/>
  <c r="G519" i="12"/>
  <c r="AA519" i="12"/>
  <c r="N98" i="27"/>
  <c r="N74" i="27"/>
  <c r="N66" i="27"/>
  <c r="N58" i="27"/>
  <c r="AU520" i="10"/>
  <c r="AY520" i="10"/>
  <c r="AV515" i="10"/>
  <c r="AS515" i="10"/>
  <c r="AS517" i="10"/>
  <c r="AW517" i="10"/>
  <c r="AS518" i="10"/>
  <c r="AS519" i="10"/>
  <c r="D36" i="5"/>
  <c r="J4" i="7"/>
  <c r="C5" i="39" s="1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Q509" i="10"/>
  <c r="U509" i="10"/>
  <c r="Y509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BZ8" i="10"/>
  <c r="BE11" i="7"/>
  <c r="N520" i="10"/>
  <c r="E12" i="5"/>
  <c r="D102" i="14"/>
  <c r="BE16" i="7"/>
  <c r="D17" i="5"/>
  <c r="BE4" i="7"/>
  <c r="BH4" i="7" s="1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BS24" i="10"/>
  <c r="BW24" i="10"/>
  <c r="BO24" i="10"/>
  <c r="BG24" i="10"/>
  <c r="BW10" i="10"/>
  <c r="BO10" i="10"/>
  <c r="BG10" i="10"/>
  <c r="BS10" i="10"/>
  <c r="BK10" i="10"/>
  <c r="BS23" i="10"/>
  <c r="BK23" i="10"/>
  <c r="BW23" i="10"/>
  <c r="BO23" i="10"/>
  <c r="BG23" i="10"/>
  <c r="BW9" i="10"/>
  <c r="BO9" i="10"/>
  <c r="BG9" i="10"/>
  <c r="BS9" i="10"/>
  <c r="BK9" i="10"/>
  <c r="BK22" i="10"/>
  <c r="BW22" i="10"/>
  <c r="BO22" i="10"/>
  <c r="BG22" i="10"/>
  <c r="BO8" i="10"/>
  <c r="BG8" i="10"/>
  <c r="BS8" i="10"/>
  <c r="BS21" i="10"/>
  <c r="BK21" i="10"/>
  <c r="BW21" i="10"/>
  <c r="BO21" i="10"/>
  <c r="BG21" i="10"/>
  <c r="BW7" i="10"/>
  <c r="BO7" i="10"/>
  <c r="BG7" i="10"/>
  <c r="BK7" i="10"/>
  <c r="BG6" i="10"/>
  <c r="BR5" i="10"/>
  <c r="CI5" i="10"/>
  <c r="BK5" i="10"/>
  <c r="BZ18" i="10"/>
  <c r="BR4" i="10"/>
  <c r="D105" i="14"/>
  <c r="AC468" i="22"/>
  <c r="U475" i="22"/>
  <c r="R475" i="22"/>
  <c r="U467" i="22"/>
  <c r="AV467" i="22"/>
  <c r="D469" i="22"/>
  <c r="AB476" i="22"/>
  <c r="AA479" i="22"/>
  <c r="P480" i="22"/>
  <c r="L480" i="22"/>
  <c r="AS481" i="22"/>
  <c r="AA482" i="22"/>
  <c r="AR482" i="22"/>
  <c r="AD467" i="22"/>
  <c r="AQ470" i="22"/>
  <c r="U470" i="22"/>
  <c r="AS473" i="22"/>
  <c r="AT475" i="22"/>
  <c r="J467" i="22"/>
  <c r="P468" i="22"/>
  <c r="AQ468" i="22"/>
  <c r="AY468" i="22"/>
  <c r="F470" i="22"/>
  <c r="AW469" i="22"/>
  <c r="K471" i="22"/>
  <c r="S471" i="22"/>
  <c r="AR471" i="22"/>
  <c r="AZ471" i="22"/>
  <c r="D473" i="22"/>
  <c r="H472" i="22"/>
  <c r="T473" i="22"/>
  <c r="X473" i="22"/>
  <c r="AU472" i="22"/>
  <c r="AY472" i="22"/>
  <c r="J474" i="22"/>
  <c r="R473" i="22"/>
  <c r="AW474" i="22"/>
  <c r="AB475" i="22"/>
  <c r="AQ474" i="22"/>
  <c r="AF472" i="22"/>
  <c r="AF471" i="22"/>
  <c r="F477" i="22"/>
  <c r="Z477" i="22"/>
  <c r="E478" i="22"/>
  <c r="H479" i="22"/>
  <c r="AF478" i="22"/>
  <c r="AW478" i="22"/>
  <c r="Q480" i="22"/>
  <c r="AA480" i="22"/>
  <c r="Z482" i="22"/>
  <c r="AY482" i="22"/>
  <c r="AL481" i="22"/>
  <c r="AH481" i="22"/>
  <c r="AH477" i="22"/>
  <c r="AJ477" i="22"/>
  <c r="AJ474" i="22"/>
  <c r="T470" i="22"/>
  <c r="AU469" i="22"/>
  <c r="AT470" i="22"/>
  <c r="H470" i="22"/>
  <c r="T471" i="22"/>
  <c r="E475" i="22"/>
  <c r="AC475" i="22"/>
  <c r="L467" i="22"/>
  <c r="L468" i="22"/>
  <c r="AF480" i="22"/>
  <c r="J469" i="22"/>
  <c r="AD470" i="22"/>
  <c r="AD469" i="22"/>
  <c r="AZ475" i="22"/>
  <c r="AU476" i="22"/>
  <c r="D462" i="22"/>
  <c r="AU462" i="22"/>
  <c r="AB469" i="22"/>
  <c r="AB468" i="22"/>
  <c r="AA469" i="22"/>
  <c r="AA474" i="22"/>
  <c r="AA473" i="22"/>
  <c r="AX474" i="22"/>
  <c r="AX473" i="22"/>
  <c r="E479" i="22"/>
  <c r="G481" i="22"/>
  <c r="AS462" i="22"/>
  <c r="O467" i="22"/>
  <c r="AX467" i="22"/>
  <c r="I468" i="22"/>
  <c r="M468" i="22"/>
  <c r="V473" i="22"/>
  <c r="V474" i="22"/>
  <c r="Q475" i="22"/>
  <c r="I475" i="22"/>
  <c r="AF462" i="22"/>
  <c r="AU479" i="22"/>
  <c r="N481" i="22"/>
  <c r="U482" i="22"/>
  <c r="M482" i="22"/>
  <c r="V466" i="22"/>
  <c r="R465" i="22"/>
  <c r="T464" i="22"/>
  <c r="V463" i="22"/>
  <c r="AV466" i="22"/>
  <c r="AT464" i="22"/>
  <c r="V468" i="22"/>
  <c r="G473" i="22"/>
  <c r="I474" i="22"/>
  <c r="W475" i="22"/>
  <c r="U477" i="22"/>
  <c r="AX477" i="22"/>
  <c r="AB477" i="22"/>
  <c r="AS477" i="22"/>
  <c r="AS482" i="22"/>
  <c r="AH478" i="22"/>
  <c r="AH474" i="22"/>
  <c r="AZ525" i="22"/>
  <c r="K526" i="22"/>
  <c r="AP526" i="22"/>
  <c r="U527" i="22"/>
  <c r="AS528" i="22"/>
  <c r="AP520" i="22"/>
  <c r="AV527" i="22"/>
  <c r="AA524" i="22"/>
  <c r="O526" i="22"/>
  <c r="Q521" i="22"/>
  <c r="AP528" i="22"/>
  <c r="J529" i="22"/>
  <c r="N529" i="22"/>
  <c r="R529" i="22"/>
  <c r="AD525" i="22"/>
  <c r="AW525" i="22"/>
  <c r="D530" i="22"/>
  <c r="L530" i="22"/>
  <c r="P530" i="22"/>
  <c r="T530" i="22"/>
  <c r="X530" i="22"/>
  <c r="AU526" i="22"/>
  <c r="Z527" i="22"/>
  <c r="K533" i="22"/>
  <c r="O533" i="22"/>
  <c r="W533" i="22"/>
  <c r="AE533" i="22"/>
  <c r="AV533" i="22"/>
  <c r="AZ533" i="22"/>
  <c r="AP530" i="22"/>
  <c r="AT530" i="22"/>
  <c r="AZ531" i="22"/>
  <c r="O532" i="22"/>
  <c r="S532" i="22"/>
  <c r="W532" i="22"/>
  <c r="AA532" i="22"/>
  <c r="AE532" i="22"/>
  <c r="AR532" i="22"/>
  <c r="N533" i="22"/>
  <c r="J533" i="22"/>
  <c r="F533" i="22"/>
  <c r="AU533" i="22"/>
  <c r="Z529" i="22"/>
  <c r="E527" i="22"/>
  <c r="AX526" i="22"/>
  <c r="AI528" i="22"/>
  <c r="AR525" i="22"/>
  <c r="G528" i="22"/>
  <c r="U521" i="22"/>
  <c r="AY522" i="22"/>
  <c r="E524" i="22"/>
  <c r="I524" i="22"/>
  <c r="Q524" i="22"/>
  <c r="AY524" i="22"/>
  <c r="K529" i="22"/>
  <c r="W529" i="22"/>
  <c r="AT525" i="22"/>
  <c r="V532" i="22"/>
  <c r="R532" i="22"/>
  <c r="N532" i="22"/>
  <c r="AU532" i="22"/>
  <c r="T529" i="22"/>
  <c r="AF529" i="22"/>
  <c r="AQ531" i="22"/>
  <c r="AZ529" i="22"/>
  <c r="AE526" i="22"/>
  <c r="AB528" i="22"/>
  <c r="Z531" i="22"/>
  <c r="P522" i="22"/>
  <c r="L522" i="22"/>
  <c r="AP522" i="22"/>
  <c r="Q523" i="22"/>
  <c r="AD524" i="22"/>
  <c r="AS524" i="22"/>
  <c r="AW524" i="22"/>
  <c r="AR528" i="22"/>
  <c r="AU529" i="22"/>
  <c r="AY529" i="22"/>
  <c r="AW530" i="22"/>
  <c r="AS533" i="22"/>
  <c r="AA522" i="22"/>
  <c r="E519" i="22"/>
  <c r="E515" i="22"/>
  <c r="AZ522" i="22"/>
  <c r="AZ526" i="22"/>
  <c r="AQ528" i="22"/>
  <c r="AQ524" i="22"/>
  <c r="AS529" i="22"/>
  <c r="M519" i="22"/>
  <c r="M523" i="22"/>
  <c r="U523" i="22"/>
  <c r="U519" i="22"/>
  <c r="AC523" i="22"/>
  <c r="AC519" i="22"/>
  <c r="AS526" i="22"/>
  <c r="AS522" i="22"/>
  <c r="F524" i="22"/>
  <c r="U528" i="22"/>
  <c r="AP518" i="22"/>
  <c r="AZ516" i="22"/>
  <c r="N520" i="22"/>
  <c r="Z520" i="22"/>
  <c r="AW520" i="22"/>
  <c r="P521" i="22"/>
  <c r="X521" i="22"/>
  <c r="AB521" i="22"/>
  <c r="R524" i="22"/>
  <c r="V528" i="22"/>
  <c r="AC528" i="22"/>
  <c r="H525" i="22"/>
  <c r="L529" i="22"/>
  <c r="P529" i="22"/>
  <c r="AR531" i="22"/>
  <c r="AG527" i="22"/>
  <c r="AZ519" i="22"/>
  <c r="AF533" i="22"/>
  <c r="S520" i="22"/>
  <c r="AU527" i="22"/>
  <c r="W526" i="22"/>
  <c r="AY526" i="22"/>
  <c r="U532" i="22"/>
  <c r="AB517" i="22"/>
  <c r="M525" i="22"/>
  <c r="T428" i="22"/>
  <c r="X515" i="22"/>
  <c r="AQ515" i="22"/>
  <c r="D516" i="22"/>
  <c r="W517" i="22"/>
  <c r="G517" i="22"/>
  <c r="X516" i="22"/>
  <c r="P516" i="22"/>
  <c r="H516" i="22"/>
  <c r="AQ518" i="22"/>
  <c r="AY516" i="22"/>
  <c r="AU516" i="22"/>
  <c r="Y521" i="22"/>
  <c r="AQ521" i="22"/>
  <c r="J522" i="22"/>
  <c r="AV522" i="22"/>
  <c r="AR522" i="22"/>
  <c r="S523" i="22"/>
  <c r="AW523" i="22"/>
  <c r="H524" i="22"/>
  <c r="P524" i="22"/>
  <c r="X526" i="22"/>
  <c r="AC527" i="22"/>
  <c r="O528" i="22"/>
  <c r="X529" i="22"/>
  <c r="I530" i="22"/>
  <c r="S531" i="22"/>
  <c r="W531" i="22"/>
  <c r="T532" i="22"/>
  <c r="V533" i="22"/>
  <c r="AD533" i="22"/>
  <c r="AY535" i="22"/>
  <c r="AH531" i="22"/>
  <c r="AH529" i="22"/>
  <c r="AJ523" i="22"/>
  <c r="P526" i="22"/>
  <c r="D525" i="22"/>
  <c r="I515" i="22"/>
  <c r="Q515" i="22"/>
  <c r="U515" i="22"/>
  <c r="Y515" i="22"/>
  <c r="AC515" i="22"/>
  <c r="J519" i="22"/>
  <c r="L518" i="22"/>
  <c r="H518" i="22"/>
  <c r="AV519" i="22"/>
  <c r="AX518" i="22"/>
  <c r="AT518" i="22"/>
  <c r="AZ521" i="22"/>
  <c r="Y529" i="22"/>
  <c r="V530" i="22"/>
  <c r="Z530" i="22"/>
  <c r="AD530" i="22"/>
  <c r="H532" i="22"/>
  <c r="AR533" i="22"/>
  <c r="AH530" i="22"/>
  <c r="AJ527" i="22"/>
  <c r="AG525" i="22"/>
  <c r="AK523" i="22"/>
  <c r="AI517" i="22"/>
  <c r="AY467" i="11"/>
  <c r="F468" i="11"/>
  <c r="Z468" i="11"/>
  <c r="AD468" i="11"/>
  <c r="AC482" i="11"/>
  <c r="Q481" i="11"/>
  <c r="I482" i="11"/>
  <c r="AX482" i="11"/>
  <c r="X474" i="11"/>
  <c r="D475" i="11"/>
  <c r="Y468" i="11"/>
  <c r="X475" i="11"/>
  <c r="U467" i="11"/>
  <c r="AT477" i="11"/>
  <c r="P478" i="11"/>
  <c r="AP482" i="11"/>
  <c r="AI475" i="11"/>
  <c r="AK474" i="11"/>
  <c r="AG470" i="11"/>
  <c r="AD470" i="11"/>
  <c r="P469" i="11"/>
  <c r="T474" i="11"/>
  <c r="R468" i="11"/>
  <c r="E470" i="11"/>
  <c r="AU479" i="11"/>
  <c r="K469" i="11"/>
  <c r="AX472" i="11"/>
  <c r="I472" i="11"/>
  <c r="M472" i="11"/>
  <c r="U472" i="11"/>
  <c r="Y473" i="11"/>
  <c r="AR472" i="11"/>
  <c r="K474" i="11"/>
  <c r="O474" i="11"/>
  <c r="S474" i="11"/>
  <c r="AA474" i="11"/>
  <c r="AX474" i="11"/>
  <c r="M475" i="11"/>
  <c r="Q474" i="11"/>
  <c r="U475" i="11"/>
  <c r="AC475" i="11"/>
  <c r="AR474" i="11"/>
  <c r="AZ474" i="11"/>
  <c r="K476" i="11"/>
  <c r="O475" i="11"/>
  <c r="AA476" i="11"/>
  <c r="AX476" i="11"/>
  <c r="J477" i="11"/>
  <c r="R478" i="11"/>
  <c r="V477" i="11"/>
  <c r="Y478" i="11"/>
  <c r="L466" i="11"/>
  <c r="X462" i="11"/>
  <c r="AQ462" i="11"/>
  <c r="AB467" i="11"/>
  <c r="O476" i="11"/>
  <c r="O473" i="11"/>
  <c r="T472" i="11"/>
  <c r="AQ471" i="11"/>
  <c r="V465" i="11"/>
  <c r="N463" i="11"/>
  <c r="AV467" i="11"/>
  <c r="AT471" i="11"/>
  <c r="AW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S465" i="11"/>
  <c r="Z467" i="11"/>
  <c r="H468" i="11"/>
  <c r="Q469" i="11"/>
  <c r="AZ468" i="11"/>
  <c r="R470" i="11"/>
  <c r="AS469" i="11"/>
  <c r="J471" i="11"/>
  <c r="R472" i="11"/>
  <c r="Z471" i="11"/>
  <c r="AD472" i="11"/>
  <c r="AT473" i="11"/>
  <c r="M473" i="11"/>
  <c r="U474" i="11"/>
  <c r="AV474" i="11"/>
  <c r="W475" i="11"/>
  <c r="AX475" i="11"/>
  <c r="I469" i="11"/>
  <c r="V464" i="11"/>
  <c r="F463" i="11"/>
  <c r="AP475" i="11"/>
  <c r="D463" i="11"/>
  <c r="Y466" i="11"/>
  <c r="G467" i="11"/>
  <c r="S467" i="11"/>
  <c r="W466" i="11"/>
  <c r="AP466" i="11"/>
  <c r="AY468" i="11"/>
  <c r="AA471" i="11"/>
  <c r="L473" i="11"/>
  <c r="F473" i="11"/>
  <c r="J473" i="11"/>
  <c r="D474" i="11"/>
  <c r="F476" i="11"/>
  <c r="J476" i="11"/>
  <c r="V476" i="11"/>
  <c r="O479" i="11"/>
  <c r="AA479" i="11"/>
  <c r="AI478" i="11"/>
  <c r="AK475" i="11"/>
  <c r="AK473" i="11"/>
  <c r="AI472" i="11"/>
  <c r="AK469" i="11"/>
  <c r="AP532" i="11"/>
  <c r="AT532" i="11"/>
  <c r="S528" i="11"/>
  <c r="O524" i="11"/>
  <c r="G523" i="11"/>
  <c r="Z524" i="11"/>
  <c r="D525" i="11"/>
  <c r="T529" i="11"/>
  <c r="X529" i="11"/>
  <c r="Z526" i="11"/>
  <c r="AS526" i="11"/>
  <c r="D527" i="11"/>
  <c r="AT533" i="11"/>
  <c r="D534" i="11"/>
  <c r="P530" i="11"/>
  <c r="E531" i="11"/>
  <c r="I531" i="11"/>
  <c r="AS533" i="11"/>
  <c r="M528" i="11"/>
  <c r="W528" i="11"/>
  <c r="AA532" i="11"/>
  <c r="L528" i="11"/>
  <c r="Q529" i="11"/>
  <c r="AV529" i="11"/>
  <c r="O530" i="11"/>
  <c r="S530" i="11"/>
  <c r="R533" i="11"/>
  <c r="V533" i="11"/>
  <c r="AD533" i="11"/>
  <c r="AU533" i="11"/>
  <c r="AI532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Z520" i="11"/>
  <c r="K521" i="11"/>
  <c r="O521" i="11"/>
  <c r="AZ526" i="11"/>
  <c r="AZ522" i="11"/>
  <c r="AA529" i="11"/>
  <c r="AA525" i="11"/>
  <c r="AX529" i="11"/>
  <c r="AX525" i="11"/>
  <c r="Y526" i="11"/>
  <c r="AC526" i="11"/>
  <c r="AE530" i="11"/>
  <c r="AE534" i="11"/>
  <c r="AR534" i="11"/>
  <c r="AR530" i="11"/>
  <c r="AV534" i="11"/>
  <c r="AV530" i="11"/>
  <c r="AZ534" i="11"/>
  <c r="AZ530" i="11"/>
  <c r="Q532" i="11"/>
  <c r="Y532" i="11"/>
  <c r="AC532" i="11"/>
  <c r="AX533" i="11"/>
  <c r="L38" i="5"/>
  <c r="K12" i="34" s="1"/>
  <c r="E69" i="28"/>
  <c r="U531" i="11"/>
  <c r="AC531" i="11"/>
  <c r="AC527" i="11"/>
  <c r="N528" i="11"/>
  <c r="N532" i="11"/>
  <c r="AZ528" i="11"/>
  <c r="J529" i="11"/>
  <c r="J533" i="11"/>
  <c r="U522" i="11"/>
  <c r="H521" i="11"/>
  <c r="AQ529" i="11"/>
  <c r="AW531" i="11"/>
  <c r="E534" i="11"/>
  <c r="D532" i="11"/>
  <c r="H528" i="11"/>
  <c r="AB527" i="11"/>
  <c r="J523" i="11"/>
  <c r="AQ525" i="11"/>
  <c r="AT518" i="11"/>
  <c r="E519" i="11"/>
  <c r="M519" i="11"/>
  <c r="AZ519" i="11"/>
  <c r="AZ527" i="11"/>
  <c r="AX524" i="11"/>
  <c r="AR529" i="11"/>
  <c r="AA526" i="11"/>
  <c r="P531" i="11"/>
  <c r="D533" i="11"/>
  <c r="H533" i="11"/>
  <c r="T533" i="11"/>
  <c r="AB533" i="11"/>
  <c r="AW527" i="11"/>
  <c r="AD527" i="11"/>
  <c r="V526" i="11"/>
  <c r="D520" i="11"/>
  <c r="D529" i="11"/>
  <c r="S527" i="11"/>
  <c r="R526" i="11"/>
  <c r="U518" i="11"/>
  <c r="AW517" i="11"/>
  <c r="AY518" i="11"/>
  <c r="L522" i="11"/>
  <c r="M531" i="11"/>
  <c r="M533" i="11"/>
  <c r="AP533" i="11"/>
  <c r="AW533" i="11"/>
  <c r="AL532" i="11"/>
  <c r="AH530" i="11"/>
  <c r="AY478" i="12"/>
  <c r="F480" i="12"/>
  <c r="N480" i="12"/>
  <c r="AT480" i="12"/>
  <c r="AD473" i="12"/>
  <c r="AY471" i="12"/>
  <c r="N469" i="12"/>
  <c r="AP476" i="12"/>
  <c r="U474" i="12"/>
  <c r="L472" i="12"/>
  <c r="AS468" i="12"/>
  <c r="AB469" i="12"/>
  <c r="AY470" i="12"/>
  <c r="D472" i="12"/>
  <c r="AR476" i="12"/>
  <c r="K478" i="12"/>
  <c r="W478" i="12"/>
  <c r="W473" i="12"/>
  <c r="I470" i="12"/>
  <c r="AX473" i="12"/>
  <c r="AF477" i="12"/>
  <c r="AL475" i="12"/>
  <c r="AC464" i="12"/>
  <c r="I463" i="12"/>
  <c r="AP464" i="12"/>
  <c r="G464" i="12"/>
  <c r="AX471" i="12"/>
  <c r="AP474" i="12"/>
  <c r="AR465" i="12"/>
  <c r="I472" i="12"/>
  <c r="E468" i="12"/>
  <c r="AZ482" i="12"/>
  <c r="AR482" i="12"/>
  <c r="U464" i="12"/>
  <c r="U466" i="12"/>
  <c r="AX476" i="12"/>
  <c r="AV470" i="12"/>
  <c r="E469" i="12"/>
  <c r="AT462" i="12"/>
  <c r="E463" i="12"/>
  <c r="AV463" i="12"/>
  <c r="AR470" i="12"/>
  <c r="AA472" i="12"/>
  <c r="AT471" i="12"/>
  <c r="AF463" i="12"/>
  <c r="AF462" i="12"/>
  <c r="P477" i="12"/>
  <c r="X477" i="12"/>
  <c r="AR477" i="12"/>
  <c r="AU482" i="12"/>
  <c r="AL479" i="12"/>
  <c r="AL477" i="12"/>
  <c r="AH477" i="12"/>
  <c r="AJ474" i="12"/>
  <c r="AL465" i="12"/>
  <c r="Q469" i="12"/>
  <c r="AA462" i="12"/>
  <c r="AC471" i="12"/>
  <c r="J463" i="12"/>
  <c r="R463" i="12"/>
  <c r="T464" i="12"/>
  <c r="AW470" i="12"/>
  <c r="F475" i="12"/>
  <c r="N476" i="12"/>
  <c r="R476" i="12"/>
  <c r="Z476" i="12"/>
  <c r="AE471" i="12"/>
  <c r="G479" i="12"/>
  <c r="AR479" i="12"/>
  <c r="P482" i="12"/>
  <c r="AI482" i="12"/>
  <c r="AG481" i="12"/>
  <c r="AK473" i="12"/>
  <c r="F524" i="12"/>
  <c r="J524" i="12"/>
  <c r="F528" i="12"/>
  <c r="V526" i="12"/>
  <c r="W526" i="12"/>
  <c r="AB523" i="12"/>
  <c r="AU527" i="12"/>
  <c r="AT526" i="12"/>
  <c r="AX529" i="12"/>
  <c r="H533" i="12"/>
  <c r="N524" i="12"/>
  <c r="N525" i="12"/>
  <c r="V525" i="12"/>
  <c r="AS525" i="12"/>
  <c r="D526" i="12"/>
  <c r="F527" i="12"/>
  <c r="AS531" i="12"/>
  <c r="AW527" i="12"/>
  <c r="T532" i="12"/>
  <c r="AB528" i="12"/>
  <c r="AU530" i="12"/>
  <c r="F530" i="12"/>
  <c r="N521" i="12"/>
  <c r="Y523" i="12"/>
  <c r="L520" i="12"/>
  <c r="J525" i="12"/>
  <c r="H38" i="5"/>
  <c r="G12" i="34" s="1"/>
  <c r="D69" i="28"/>
  <c r="AP525" i="12"/>
  <c r="Y522" i="12"/>
  <c r="AT531" i="12"/>
  <c r="AC532" i="12"/>
  <c r="AL522" i="12"/>
  <c r="AH520" i="12"/>
  <c r="AG519" i="12"/>
  <c r="E523" i="12"/>
  <c r="AW531" i="12"/>
  <c r="J527" i="12"/>
  <c r="F531" i="12"/>
  <c r="H520" i="12"/>
  <c r="AP517" i="12"/>
  <c r="AX517" i="12"/>
  <c r="N522" i="12"/>
  <c r="G523" i="12"/>
  <c r="AP523" i="12"/>
  <c r="U529" i="12"/>
  <c r="AV534" i="12"/>
  <c r="Z533" i="12"/>
  <c r="AL527" i="12"/>
  <c r="AK520" i="12"/>
  <c r="Z526" i="12"/>
  <c r="N518" i="12"/>
  <c r="D522" i="12"/>
  <c r="Q521" i="12"/>
  <c r="AZ521" i="12"/>
  <c r="K526" i="12"/>
  <c r="S526" i="12"/>
  <c r="U528" i="12"/>
  <c r="G529" i="12"/>
  <c r="J529" i="12"/>
  <c r="R529" i="12"/>
  <c r="V529" i="12"/>
  <c r="AP532" i="12"/>
  <c r="AX532" i="12"/>
  <c r="AW533" i="12"/>
  <c r="AK523" i="12"/>
  <c r="AG523" i="12"/>
  <c r="AI522" i="12"/>
  <c r="AI481" i="10"/>
  <c r="AI482" i="10"/>
  <c r="AJ480" i="10"/>
  <c r="AJ481" i="10"/>
  <c r="AB480" i="10"/>
  <c r="AB481" i="10"/>
  <c r="AK480" i="10"/>
  <c r="AK479" i="10"/>
  <c r="AG479" i="10"/>
  <c r="AG480" i="10"/>
  <c r="AH478" i="10"/>
  <c r="AH479" i="10"/>
  <c r="Z478" i="10"/>
  <c r="Z479" i="10"/>
  <c r="AI477" i="10"/>
  <c r="AI478" i="10"/>
  <c r="AA477" i="10"/>
  <c r="AA478" i="10"/>
  <c r="AJ476" i="10"/>
  <c r="AJ477" i="10"/>
  <c r="AB476" i="10"/>
  <c r="AB477" i="10"/>
  <c r="AG475" i="10"/>
  <c r="AG476" i="10"/>
  <c r="AL475" i="10"/>
  <c r="AL474" i="10"/>
  <c r="AH474" i="10"/>
  <c r="AH475" i="10"/>
  <c r="AI473" i="10"/>
  <c r="AI474" i="10"/>
  <c r="AJ472" i="10"/>
  <c r="AJ473" i="10"/>
  <c r="AB473" i="10"/>
  <c r="AB472" i="10"/>
  <c r="AK471" i="10"/>
  <c r="AK472" i="10"/>
  <c r="AG471" i="10"/>
  <c r="AG472" i="10"/>
  <c r="AL470" i="10"/>
  <c r="AL471" i="10"/>
  <c r="AD470" i="10"/>
  <c r="AD471" i="10"/>
  <c r="AI469" i="10"/>
  <c r="AI470" i="10"/>
  <c r="AA470" i="10"/>
  <c r="AA469" i="10"/>
  <c r="AG467" i="10"/>
  <c r="AG468" i="10"/>
  <c r="AC468" i="10"/>
  <c r="AC467" i="10"/>
  <c r="AP474" i="10"/>
  <c r="AP475" i="10"/>
  <c r="AT474" i="10"/>
  <c r="AT475" i="10"/>
  <c r="AR476" i="10"/>
  <c r="AR475" i="10"/>
  <c r="AZ476" i="10"/>
  <c r="AZ475" i="10"/>
  <c r="D477" i="10"/>
  <c r="D478" i="10"/>
  <c r="R478" i="10"/>
  <c r="R477" i="10"/>
  <c r="N477" i="10"/>
  <c r="J477" i="10"/>
  <c r="F477" i="10"/>
  <c r="F478" i="10"/>
  <c r="AY478" i="10"/>
  <c r="AY477" i="10"/>
  <c r="AU477" i="10"/>
  <c r="AU478" i="10"/>
  <c r="AQ477" i="10"/>
  <c r="G478" i="10"/>
  <c r="G479" i="10"/>
  <c r="H480" i="10"/>
  <c r="H479" i="10"/>
  <c r="L480" i="10"/>
  <c r="L479" i="10"/>
  <c r="P479" i="10"/>
  <c r="P480" i="10"/>
  <c r="X480" i="10"/>
  <c r="X479" i="10"/>
  <c r="AR479" i="10"/>
  <c r="AZ479" i="10"/>
  <c r="D480" i="10"/>
  <c r="D481" i="10"/>
  <c r="AV480" i="10"/>
  <c r="W482" i="10"/>
  <c r="W481" i="10"/>
  <c r="S482" i="10"/>
  <c r="S481" i="10"/>
  <c r="O481" i="10"/>
  <c r="O482" i="10"/>
  <c r="G481" i="10"/>
  <c r="G482" i="10"/>
  <c r="AZ481" i="10"/>
  <c r="AV482" i="10"/>
  <c r="AV481" i="10"/>
  <c r="AR481" i="10"/>
  <c r="AR482" i="10"/>
  <c r="J472" i="10"/>
  <c r="J471" i="10"/>
  <c r="N471" i="10"/>
  <c r="N472" i="10"/>
  <c r="R471" i="10"/>
  <c r="R472" i="10"/>
  <c r="V471" i="10"/>
  <c r="V472" i="10"/>
  <c r="AP472" i="10"/>
  <c r="AP471" i="10"/>
  <c r="AT472" i="10"/>
  <c r="AT471" i="10"/>
  <c r="AX472" i="10"/>
  <c r="AX471" i="10"/>
  <c r="M472" i="10"/>
  <c r="M473" i="10"/>
  <c r="Q472" i="10"/>
  <c r="Q473" i="10"/>
  <c r="U472" i="10"/>
  <c r="U473" i="10"/>
  <c r="AW472" i="10"/>
  <c r="AW473" i="10"/>
  <c r="L474" i="10"/>
  <c r="L473" i="10"/>
  <c r="AR474" i="10"/>
  <c r="AR473" i="10"/>
  <c r="AV473" i="10"/>
  <c r="AV474" i="10"/>
  <c r="O474" i="10"/>
  <c r="O475" i="10"/>
  <c r="O467" i="10"/>
  <c r="O468" i="10"/>
  <c r="AU467" i="10"/>
  <c r="AU468" i="10"/>
  <c r="AY467" i="10"/>
  <c r="AY468" i="10"/>
  <c r="J469" i="10"/>
  <c r="J468" i="10"/>
  <c r="AX468" i="10"/>
  <c r="AX469" i="10"/>
  <c r="U470" i="10"/>
  <c r="U469" i="10"/>
  <c r="Y470" i="10"/>
  <c r="Y469" i="10"/>
  <c r="AW469" i="10"/>
  <c r="AW470" i="10"/>
  <c r="T471" i="10"/>
  <c r="T470" i="10"/>
  <c r="N476" i="10"/>
  <c r="Y476" i="10"/>
  <c r="AS468" i="10"/>
  <c r="H468" i="10"/>
  <c r="AR468" i="10"/>
  <c r="AV468" i="10"/>
  <c r="AZ469" i="10"/>
  <c r="N470" i="10"/>
  <c r="R470" i="10"/>
  <c r="AS471" i="10"/>
  <c r="AZ471" i="10"/>
  <c r="AQ473" i="10"/>
  <c r="E472" i="10"/>
  <c r="D473" i="10"/>
  <c r="AU474" i="10"/>
  <c r="AW474" i="10"/>
  <c r="AY476" i="10"/>
  <c r="AH462" i="10"/>
  <c r="AR469" i="10"/>
  <c r="S475" i="10"/>
  <c r="AP464" i="10"/>
  <c r="AX464" i="10"/>
  <c r="I465" i="10"/>
  <c r="I476" i="10"/>
  <c r="Q476" i="10"/>
  <c r="O478" i="10"/>
  <c r="AK477" i="10"/>
  <c r="AC477" i="10"/>
  <c r="AH476" i="10"/>
  <c r="AF474" i="10"/>
  <c r="K463" i="10"/>
  <c r="AZ472" i="10"/>
  <c r="AY462" i="10"/>
  <c r="L475" i="10"/>
  <c r="G480" i="10"/>
  <c r="AJ478" i="10"/>
  <c r="AK476" i="10"/>
  <c r="L529" i="10"/>
  <c r="AS531" i="10"/>
  <c r="L527" i="10"/>
  <c r="W531" i="10"/>
  <c r="P529" i="10"/>
  <c r="X528" i="10"/>
  <c r="I534" i="10"/>
  <c r="G533" i="10"/>
  <c r="AW532" i="10"/>
  <c r="T532" i="10"/>
  <c r="O535" i="10"/>
  <c r="AB520" i="10"/>
  <c r="AT529" i="10"/>
  <c r="T531" i="10"/>
  <c r="G531" i="10"/>
  <c r="S531" i="10"/>
  <c r="S530" i="10"/>
  <c r="H523" i="10"/>
  <c r="Q529" i="10"/>
  <c r="U529" i="10"/>
  <c r="H535" i="10"/>
  <c r="L535" i="10"/>
  <c r="AK535" i="10"/>
  <c r="AG535" i="10"/>
  <c r="AH534" i="10"/>
  <c r="AF533" i="10"/>
  <c r="D520" i="10"/>
  <c r="AL532" i="10"/>
  <c r="X531" i="10"/>
  <c r="V525" i="10"/>
  <c r="Z525" i="10"/>
  <c r="AQ525" i="10"/>
  <c r="AU525" i="10"/>
  <c r="AY525" i="10"/>
  <c r="J526" i="10"/>
  <c r="R526" i="10"/>
  <c r="Z526" i="10"/>
  <c r="AQ526" i="10"/>
  <c r="AU526" i="10"/>
  <c r="AY526" i="10"/>
  <c r="J527" i="10"/>
  <c r="AQ527" i="10"/>
  <c r="AU527" i="10"/>
  <c r="AY527" i="10"/>
  <c r="N528" i="10"/>
  <c r="R528" i="10"/>
  <c r="Z528" i="10"/>
  <c r="AL530" i="10"/>
  <c r="AW535" i="10"/>
  <c r="AZ529" i="10"/>
  <c r="G530" i="10"/>
  <c r="V527" i="10"/>
  <c r="L528" i="10"/>
  <c r="AL531" i="10"/>
  <c r="J530" i="10"/>
  <c r="Q534" i="10"/>
  <c r="O533" i="10"/>
  <c r="G524" i="10"/>
  <c r="O524" i="10"/>
  <c r="G525" i="10"/>
  <c r="K525" i="10"/>
  <c r="O525" i="10"/>
  <c r="K530" i="10"/>
  <c r="K531" i="10"/>
  <c r="AP535" i="10"/>
  <c r="D38" i="5"/>
  <c r="E38" i="5" s="1"/>
  <c r="L4" i="7"/>
  <c r="E5" i="39" s="1"/>
  <c r="C69" i="28"/>
  <c r="AL518" i="10"/>
  <c r="P524" i="10"/>
  <c r="AW525" i="10"/>
  <c r="H517" i="10"/>
  <c r="E531" i="10"/>
  <c r="G528" i="10"/>
  <c r="P519" i="10"/>
  <c r="V526" i="10"/>
  <c r="AZ527" i="10"/>
  <c r="AS522" i="10"/>
  <c r="H520" i="10"/>
  <c r="O528" i="10"/>
  <c r="AB526" i="10"/>
  <c r="AU531" i="10"/>
  <c r="D519" i="10"/>
  <c r="T521" i="10"/>
  <c r="AS521" i="10"/>
  <c r="AS520" i="10"/>
  <c r="AY529" i="10"/>
  <c r="BF16" i="7"/>
  <c r="E14" i="39"/>
  <c r="L11" i="7"/>
  <c r="E12" i="39" s="1"/>
  <c r="AB521" i="10"/>
  <c r="O527" i="10"/>
  <c r="L526" i="10"/>
  <c r="N526" i="10"/>
  <c r="K527" i="10"/>
  <c r="J531" i="10"/>
  <c r="K524" i="10"/>
  <c r="S524" i="10"/>
  <c r="E18" i="39"/>
  <c r="L16" i="7"/>
  <c r="E17" i="39" s="1"/>
  <c r="E7" i="39"/>
  <c r="L5" i="7"/>
  <c r="E6" i="39" s="1"/>
  <c r="D18" i="5"/>
  <c r="BF4" i="7"/>
  <c r="F527" i="10"/>
  <c r="AB529" i="10"/>
  <c r="H531" i="10"/>
  <c r="P531" i="10"/>
  <c r="E533" i="10"/>
  <c r="AF535" i="10"/>
  <c r="D526" i="10"/>
  <c r="P526" i="10"/>
  <c r="AZ524" i="10"/>
  <c r="AQ529" i="10"/>
  <c r="BF5" i="7"/>
  <c r="BF11" i="7"/>
  <c r="J528" i="10"/>
  <c r="AX530" i="10"/>
  <c r="AP532" i="10"/>
  <c r="AP533" i="10"/>
  <c r="AW533" i="10"/>
  <c r="AS533" i="10"/>
  <c r="AI535" i="10"/>
  <c r="AJ534" i="10"/>
  <c r="AC527" i="10"/>
  <c r="AK519" i="10"/>
  <c r="N99" i="14"/>
  <c r="N96" i="14"/>
  <c r="N41" i="14"/>
  <c r="N88" i="14"/>
  <c r="N92" i="14"/>
  <c r="N74" i="14"/>
  <c r="N81" i="14"/>
  <c r="N65" i="14"/>
  <c r="N57" i="14"/>
  <c r="N34" i="14"/>
  <c r="N26" i="14"/>
  <c r="N18" i="14"/>
  <c r="N9" i="14"/>
  <c r="L99" i="14"/>
  <c r="E32" i="5"/>
  <c r="E11" i="5"/>
  <c r="M34" i="5"/>
  <c r="M35" i="5"/>
  <c r="I11" i="5"/>
  <c r="BG15" i="7"/>
  <c r="BH15" i="7"/>
  <c r="BH20" i="7"/>
  <c r="BG20" i="7"/>
  <c r="BH9" i="7"/>
  <c r="BG9" i="7"/>
  <c r="BH18" i="7"/>
  <c r="BG18" i="7"/>
  <c r="AA11" i="7"/>
  <c r="I14" i="33" s="1"/>
  <c r="BH22" i="7"/>
  <c r="BG22" i="7"/>
  <c r="BG19" i="7"/>
  <c r="BH19" i="7"/>
  <c r="BH6" i="7"/>
  <c r="BG6" i="7"/>
  <c r="BH10" i="7"/>
  <c r="BG10" i="7"/>
  <c r="BH8" i="7"/>
  <c r="BG8" i="7"/>
  <c r="AD5" i="7"/>
  <c r="H17" i="33" s="1"/>
  <c r="BG21" i="7"/>
  <c r="BH21" i="7"/>
  <c r="BH12" i="7"/>
  <c r="BG12" i="7"/>
  <c r="BG7" i="7"/>
  <c r="BH7" i="7"/>
  <c r="BG13" i="7"/>
  <c r="BH13" i="7"/>
  <c r="BH14" i="7"/>
  <c r="BG14" i="7"/>
  <c r="BH17" i="7"/>
  <c r="BG17" i="7"/>
  <c r="J63" i="7"/>
  <c r="J73" i="7"/>
  <c r="G20" i="39"/>
  <c r="I16" i="7"/>
  <c r="G8" i="39"/>
  <c r="G14" i="39"/>
  <c r="G15" i="39"/>
  <c r="G23" i="39"/>
  <c r="AI11" i="7"/>
  <c r="I22" i="33" s="1"/>
  <c r="G22" i="39"/>
  <c r="G13" i="39"/>
  <c r="BD11" i="7"/>
  <c r="G18" i="39"/>
  <c r="G21" i="39"/>
  <c r="G10" i="39"/>
  <c r="G19" i="39"/>
  <c r="G16" i="39"/>
  <c r="G5" i="7"/>
  <c r="G7" i="39"/>
  <c r="G11" i="39"/>
  <c r="G9" i="39"/>
  <c r="J74" i="7"/>
  <c r="N65" i="7"/>
  <c r="N74" i="7"/>
  <c r="O35" i="7"/>
  <c r="O75" i="7"/>
  <c r="N61" i="14"/>
  <c r="N53" i="14"/>
  <c r="N46" i="14"/>
  <c r="N37" i="14"/>
  <c r="N21" i="14"/>
  <c r="N14" i="14"/>
  <c r="N5" i="14"/>
  <c r="L81" i="14"/>
  <c r="L49" i="14"/>
  <c r="L17" i="14"/>
  <c r="L24" i="14"/>
  <c r="L16" i="14"/>
  <c r="K63" i="7"/>
  <c r="K73" i="7"/>
  <c r="R37" i="7"/>
  <c r="P75" i="7"/>
  <c r="Q36" i="7"/>
  <c r="R46" i="7"/>
  <c r="Z16" i="7"/>
  <c r="J13" i="33" s="1"/>
  <c r="Q16" i="7"/>
  <c r="J4" i="33" s="1"/>
  <c r="AB11" i="7"/>
  <c r="I15" i="33" s="1"/>
  <c r="Q37" i="7"/>
  <c r="O74" i="7"/>
  <c r="AI5" i="7"/>
  <c r="H22" i="33" s="1"/>
  <c r="U46" i="7"/>
  <c r="AV429" i="22"/>
  <c r="AU431" i="22"/>
  <c r="H437" i="22"/>
  <c r="T433" i="22"/>
  <c r="AB434" i="22"/>
  <c r="AI432" i="22"/>
  <c r="N451" i="22"/>
  <c r="T435" i="22"/>
  <c r="L99" i="32"/>
  <c r="P100" i="32" s="1"/>
  <c r="W446" i="22"/>
  <c r="K448" i="22"/>
  <c r="L84" i="32"/>
  <c r="V84" i="32" s="1"/>
  <c r="AB439" i="22"/>
  <c r="L89" i="32"/>
  <c r="P90" i="32" s="1"/>
  <c r="P457" i="22"/>
  <c r="H436" i="22"/>
  <c r="H444" i="22"/>
  <c r="P429" i="22"/>
  <c r="AI448" i="22"/>
  <c r="AI436" i="22"/>
  <c r="Q452" i="22"/>
  <c r="E456" i="22"/>
  <c r="AG439" i="22"/>
  <c r="X444" i="22"/>
  <c r="P431" i="22"/>
  <c r="P444" i="22"/>
  <c r="AB428" i="22"/>
  <c r="AF460" i="22"/>
  <c r="AA446" i="22"/>
  <c r="O455" i="22"/>
  <c r="L430" i="22"/>
  <c r="L432" i="22"/>
  <c r="G450" i="22"/>
  <c r="T436" i="22"/>
  <c r="AB453" i="22"/>
  <c r="L101" i="3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W447" i="22"/>
  <c r="P441" i="22"/>
  <c r="P91" i="32"/>
  <c r="AK453" i="22"/>
  <c r="AG431" i="22"/>
  <c r="AG434" i="22"/>
  <c r="I453" i="22"/>
  <c r="X438" i="22"/>
  <c r="AB441" i="22"/>
  <c r="T440" i="22"/>
  <c r="AF457" i="22"/>
  <c r="AF453" i="22"/>
  <c r="AF449" i="22"/>
  <c r="AF445" i="22"/>
  <c r="AF441" i="22"/>
  <c r="AF433" i="22"/>
  <c r="AF429" i="22"/>
  <c r="P433" i="22"/>
  <c r="AC442" i="22"/>
  <c r="AW462" i="11"/>
  <c r="AE443" i="11"/>
  <c r="AG438" i="11"/>
  <c r="H75" i="27"/>
  <c r="H43" i="27"/>
  <c r="AS434" i="12"/>
  <c r="AW436" i="12"/>
  <c r="AR449" i="12"/>
  <c r="AS433" i="12"/>
  <c r="AS437" i="12"/>
  <c r="AQ440" i="12"/>
  <c r="AX462" i="12"/>
  <c r="AV433" i="12"/>
  <c r="AV446" i="12"/>
  <c r="AQ447" i="12"/>
  <c r="AU463" i="12"/>
  <c r="AV450" i="12"/>
  <c r="AE437" i="12"/>
  <c r="AE463" i="12"/>
  <c r="AG430" i="12"/>
  <c r="P461" i="12"/>
  <c r="X461" i="12"/>
  <c r="AB447" i="12"/>
  <c r="F453" i="12"/>
  <c r="I454" i="12"/>
  <c r="Q454" i="12"/>
  <c r="J447" i="12"/>
  <c r="Z447" i="12"/>
  <c r="U447" i="12"/>
  <c r="AD448" i="12"/>
  <c r="H449" i="12"/>
  <c r="P449" i="12"/>
  <c r="X449" i="12"/>
  <c r="S450" i="12"/>
  <c r="AA450" i="12"/>
  <c r="V451" i="12"/>
  <c r="I451" i="12"/>
  <c r="Q452" i="12"/>
  <c r="Y451" i="12"/>
  <c r="L453" i="12"/>
  <c r="AY494" i="22"/>
  <c r="AT512" i="22"/>
  <c r="AW508" i="22"/>
  <c r="K513" i="22"/>
  <c r="AC495" i="22"/>
  <c r="P512" i="22"/>
  <c r="S509" i="22"/>
  <c r="P500" i="22"/>
  <c r="G513" i="22"/>
  <c r="X512" i="22"/>
  <c r="Q493" i="22"/>
  <c r="W509" i="22"/>
  <c r="R33" i="27"/>
  <c r="R25" i="27"/>
  <c r="AF518" i="22"/>
  <c r="U499" i="22"/>
  <c r="G496" i="22"/>
  <c r="I503" i="22"/>
  <c r="R59" i="27"/>
  <c r="H500" i="22"/>
  <c r="O500" i="22"/>
  <c r="AG516" i="22"/>
  <c r="AC518" i="22"/>
  <c r="S501" i="22"/>
  <c r="R22" i="27"/>
  <c r="AD499" i="22"/>
  <c r="R100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AD510" i="22"/>
  <c r="H511" i="22"/>
  <c r="P511" i="22"/>
  <c r="X511" i="22"/>
  <c r="K515" i="22"/>
  <c r="S515" i="22"/>
  <c r="H512" i="22"/>
  <c r="X508" i="22"/>
  <c r="W513" i="22"/>
  <c r="D484" i="22"/>
  <c r="T484" i="22"/>
  <c r="AB484" i="22"/>
  <c r="AD485" i="22"/>
  <c r="H486" i="22"/>
  <c r="AF496" i="22"/>
  <c r="AS499" i="11"/>
  <c r="N50" i="27"/>
  <c r="N32" i="27"/>
  <c r="E501" i="12"/>
  <c r="M501" i="12"/>
  <c r="AD501" i="12"/>
  <c r="X502" i="12"/>
  <c r="J511" i="12"/>
  <c r="R511" i="12"/>
  <c r="Z511" i="12"/>
  <c r="D512" i="12"/>
  <c r="AB512" i="12"/>
  <c r="S12" i="13"/>
  <c r="T12" i="13"/>
  <c r="S13" i="13"/>
  <c r="N4" i="33"/>
  <c r="W6" i="13"/>
  <c r="AR12" i="13"/>
  <c r="O20" i="13"/>
  <c r="AX445" i="10"/>
  <c r="AP444" i="10"/>
  <c r="AZ443" i="10"/>
  <c r="AU448" i="10"/>
  <c r="AI13" i="13"/>
  <c r="AK9" i="13"/>
  <c r="AQ452" i="10"/>
  <c r="AU456" i="10"/>
  <c r="AT458" i="10"/>
  <c r="AZ460" i="10"/>
  <c r="AX437" i="10"/>
  <c r="AD4" i="13"/>
  <c r="T10" i="13"/>
  <c r="W4" i="13"/>
  <c r="AT21" i="13"/>
  <c r="AJ6" i="13"/>
  <c r="AQ437" i="10"/>
  <c r="Q15" i="13"/>
  <c r="AX462" i="10"/>
  <c r="AP463" i="10"/>
  <c r="AY431" i="10"/>
  <c r="AT18" i="13"/>
  <c r="AZ459" i="10"/>
  <c r="AW439" i="10"/>
  <c r="AQ436" i="10"/>
  <c r="AW453" i="10"/>
  <c r="AP429" i="10"/>
  <c r="AY436" i="10"/>
  <c r="AI16" i="13"/>
  <c r="AI10" i="13"/>
  <c r="AQ444" i="10"/>
  <c r="AS435" i="10"/>
  <c r="AT434" i="10"/>
  <c r="AY460" i="10"/>
  <c r="AE18" i="13"/>
  <c r="AS434" i="10"/>
  <c r="S42" i="32"/>
  <c r="M27" i="32"/>
  <c r="P432" i="10"/>
  <c r="AD14" i="7"/>
  <c r="R460" i="10"/>
  <c r="K460" i="10"/>
  <c r="Y461" i="10"/>
  <c r="S459" i="10"/>
  <c r="I79" i="32"/>
  <c r="S79" i="32" s="1"/>
  <c r="AA5" i="7"/>
  <c r="H14" i="33" s="1"/>
  <c r="Y454" i="10"/>
  <c r="Z430" i="10"/>
  <c r="B16" i="37"/>
  <c r="AM4" i="7"/>
  <c r="P35" i="7"/>
  <c r="N35" i="7"/>
  <c r="D73" i="27"/>
  <c r="D58" i="27"/>
  <c r="B10" i="37"/>
  <c r="Z437" i="10"/>
  <c r="P455" i="10"/>
  <c r="T37" i="7"/>
  <c r="U37" i="7"/>
  <c r="O65" i="7"/>
  <c r="N73" i="7"/>
  <c r="L443" i="10"/>
  <c r="K451" i="10"/>
  <c r="I75" i="32"/>
  <c r="I28" i="32"/>
  <c r="I30" i="32"/>
  <c r="I61" i="32"/>
  <c r="S62" i="32" s="1"/>
  <c r="I76" i="32"/>
  <c r="M77" i="32" s="1"/>
  <c r="I45" i="32"/>
  <c r="M45" i="32" s="1"/>
  <c r="R452" i="10"/>
  <c r="Y462" i="10"/>
  <c r="D429" i="10"/>
  <c r="G449" i="10"/>
  <c r="U458" i="10"/>
  <c r="CF6" i="10"/>
  <c r="S452" i="10"/>
  <c r="F441" i="10"/>
  <c r="Z446" i="10"/>
  <c r="F457" i="10"/>
  <c r="F12" i="14"/>
  <c r="T46" i="7"/>
  <c r="F92" i="14"/>
  <c r="Q45" i="7"/>
  <c r="N63" i="7"/>
  <c r="O448" i="10"/>
  <c r="Q453" i="10"/>
  <c r="I68" i="32"/>
  <c r="M68" i="32" s="1"/>
  <c r="I43" i="32"/>
  <c r="I47" i="32"/>
  <c r="I32" i="32"/>
  <c r="I62" i="32"/>
  <c r="M63" i="32" s="1"/>
  <c r="I84" i="32"/>
  <c r="J444" i="10"/>
  <c r="X462" i="10"/>
  <c r="AA432" i="10"/>
  <c r="AB444" i="10"/>
  <c r="M101" i="32"/>
  <c r="J460" i="10"/>
  <c r="I13" i="32"/>
  <c r="M13" i="32" s="1"/>
  <c r="I35" i="32"/>
  <c r="AA457" i="10"/>
  <c r="U15" i="7"/>
  <c r="W447" i="10"/>
  <c r="S99" i="32"/>
  <c r="M26" i="33"/>
  <c r="Q446" i="10"/>
  <c r="AK463" i="10"/>
  <c r="D10" i="27"/>
  <c r="D42" i="27"/>
  <c r="K459" i="10"/>
  <c r="F442" i="10"/>
  <c r="O441" i="10"/>
  <c r="AA449" i="10"/>
  <c r="AK13" i="7"/>
  <c r="F76" i="14"/>
  <c r="U36" i="7"/>
  <c r="I6" i="32"/>
  <c r="M7" i="32" s="1"/>
  <c r="I39" i="32"/>
  <c r="M39" i="32" s="1"/>
  <c r="I11" i="32"/>
  <c r="M12" i="32" s="1"/>
  <c r="I49" i="32"/>
  <c r="I37" i="32"/>
  <c r="M38" i="32" s="1"/>
  <c r="I56" i="32"/>
  <c r="I18" i="32"/>
  <c r="H463" i="10"/>
  <c r="N456" i="10"/>
  <c r="O66" i="7"/>
  <c r="I461" i="10"/>
  <c r="AE461" i="10"/>
  <c r="J452" i="10"/>
  <c r="AK15" i="7"/>
  <c r="K436" i="10"/>
  <c r="AB460" i="10"/>
  <c r="O447" i="10"/>
  <c r="C127" i="27"/>
  <c r="F84" i="14"/>
  <c r="J430" i="10"/>
  <c r="J29" i="7"/>
  <c r="D90" i="27"/>
  <c r="AK12" i="7"/>
  <c r="P66" i="7"/>
  <c r="I438" i="10"/>
  <c r="I33" i="32"/>
  <c r="I23" i="32"/>
  <c r="M24" i="32" s="1"/>
  <c r="Y447" i="10"/>
  <c r="V457" i="10"/>
  <c r="D50" i="27"/>
  <c r="Y445" i="10"/>
  <c r="M23" i="33"/>
  <c r="X16" i="7"/>
  <c r="J11" i="33" s="1"/>
  <c r="N441" i="10"/>
  <c r="P4" i="7"/>
  <c r="Q46" i="7"/>
  <c r="W455" i="10"/>
  <c r="D97" i="27"/>
  <c r="AL14" i="7"/>
  <c r="AL11" i="7" s="1"/>
  <c r="I25" i="33" s="1"/>
  <c r="J65" i="7"/>
  <c r="N457" i="10"/>
  <c r="Y446" i="10"/>
  <c r="AB435" i="10"/>
  <c r="F450" i="10"/>
  <c r="Z461" i="10"/>
  <c r="AN16" i="7"/>
  <c r="R445" i="10"/>
  <c r="O455" i="10"/>
  <c r="I15" i="32"/>
  <c r="I64" i="32"/>
  <c r="M65" i="32" s="1"/>
  <c r="AB436" i="10"/>
  <c r="G448" i="10"/>
  <c r="V442" i="10"/>
  <c r="N449" i="10"/>
  <c r="Z445" i="10"/>
  <c r="Z462" i="10"/>
  <c r="D17" i="27"/>
  <c r="E458" i="10"/>
  <c r="T45" i="7"/>
  <c r="P447" i="10"/>
  <c r="U45" i="7"/>
  <c r="Z454" i="10"/>
  <c r="I454" i="10"/>
  <c r="I82" i="32"/>
  <c r="I70" i="32"/>
  <c r="I55" i="32"/>
  <c r="S56" i="32" s="1"/>
  <c r="Z438" i="10"/>
  <c r="AJ462" i="10"/>
  <c r="B3" i="33"/>
  <c r="G3" i="33" s="1"/>
  <c r="K437" i="10"/>
  <c r="I35" i="7"/>
  <c r="N448" i="10"/>
  <c r="I51" i="32"/>
  <c r="U443" i="10"/>
  <c r="K452" i="10"/>
  <c r="R4" i="7"/>
  <c r="I445" i="10"/>
  <c r="AX509" i="10"/>
  <c r="AW511" i="10"/>
  <c r="S102" i="32"/>
  <c r="U60" i="32"/>
  <c r="V93" i="32"/>
  <c r="Y15" i="13"/>
  <c r="O99" i="32"/>
  <c r="W12" i="13"/>
  <c r="T99" i="32"/>
  <c r="J486" i="22"/>
  <c r="P69" i="32"/>
  <c r="Y16" i="7"/>
  <c r="J12" i="33" s="1"/>
  <c r="T82" i="32"/>
  <c r="AS429" i="22"/>
  <c r="V92" i="32"/>
  <c r="M100" i="32"/>
  <c r="AO16" i="7"/>
  <c r="J28" i="33" s="1"/>
  <c r="M78" i="32"/>
  <c r="BD16" i="7"/>
  <c r="N428" i="22"/>
  <c r="V428" i="22"/>
  <c r="AX428" i="22"/>
  <c r="Z429" i="22"/>
  <c r="V430" i="22"/>
  <c r="J431" i="22"/>
  <c r="Z431" i="22"/>
  <c r="F432" i="22"/>
  <c r="AP432" i="22"/>
  <c r="AT435" i="22"/>
  <c r="J437" i="22"/>
  <c r="AP438" i="22"/>
  <c r="AP440" i="22"/>
  <c r="N442" i="22"/>
  <c r="V441" i="22"/>
  <c r="J443" i="22"/>
  <c r="R443" i="22"/>
  <c r="Z442" i="22"/>
  <c r="I37" i="5"/>
  <c r="N17" i="33"/>
  <c r="S428" i="22"/>
  <c r="O429" i="22"/>
  <c r="AA430" i="22"/>
  <c r="G431" i="22"/>
  <c r="O432" i="22"/>
  <c r="K432" i="22"/>
  <c r="AA433" i="22"/>
  <c r="O433" i="22"/>
  <c r="W433" i="22"/>
  <c r="K434" i="22"/>
  <c r="S434" i="22"/>
  <c r="AA434" i="22"/>
  <c r="G435" i="22"/>
  <c r="O436" i="22"/>
  <c r="W435" i="22"/>
  <c r="K436" i="22"/>
  <c r="S436" i="22"/>
  <c r="AA437" i="22"/>
  <c r="G437" i="22"/>
  <c r="S439" i="22"/>
  <c r="AA439" i="22"/>
  <c r="O440" i="22"/>
  <c r="W440" i="22"/>
  <c r="K440" i="22"/>
  <c r="AB19" i="13"/>
  <c r="O63" i="32"/>
  <c r="P92" i="32"/>
  <c r="S98" i="32"/>
  <c r="S10" i="32"/>
  <c r="F443" i="22"/>
  <c r="N444" i="22"/>
  <c r="V443" i="22"/>
  <c r="J444" i="22"/>
  <c r="R444" i="22"/>
  <c r="U446" i="22"/>
  <c r="Q446" i="22"/>
  <c r="Y447" i="22"/>
  <c r="E448" i="22"/>
  <c r="M448" i="22"/>
  <c r="U447" i="22"/>
  <c r="AD447" i="22"/>
  <c r="I449" i="22"/>
  <c r="Q448" i="22"/>
  <c r="Y449" i="22"/>
  <c r="E450" i="22"/>
  <c r="M449" i="22"/>
  <c r="U450" i="22"/>
  <c r="AD450" i="22"/>
  <c r="Y450" i="22"/>
  <c r="M454" i="22"/>
  <c r="U454" i="22"/>
  <c r="AD454" i="22"/>
  <c r="K456" i="22"/>
  <c r="S456" i="22"/>
  <c r="AA456" i="22"/>
  <c r="V457" i="22"/>
  <c r="AU486" i="22"/>
  <c r="AW487" i="22"/>
  <c r="AS489" i="22"/>
  <c r="F459" i="22"/>
  <c r="N459" i="22"/>
  <c r="V458" i="22"/>
  <c r="AD459" i="22"/>
  <c r="H459" i="22"/>
  <c r="J461" i="22"/>
  <c r="R460" i="22"/>
  <c r="Z460" i="22"/>
  <c r="AB461" i="22"/>
  <c r="F465" i="22"/>
  <c r="P465" i="22"/>
  <c r="AB462" i="22"/>
  <c r="X463" i="22"/>
  <c r="T463" i="22"/>
  <c r="L463" i="22"/>
  <c r="AX465" i="22"/>
  <c r="AZ463" i="22"/>
  <c r="AV463" i="22"/>
  <c r="K516" i="22"/>
  <c r="G520" i="22"/>
  <c r="AX522" i="22"/>
  <c r="AB470" i="22"/>
  <c r="AT471" i="22"/>
  <c r="G474" i="22"/>
  <c r="O525" i="22"/>
  <c r="AP525" i="22"/>
  <c r="K524" i="22"/>
  <c r="AZ524" i="22"/>
  <c r="Q526" i="22"/>
  <c r="Q527" i="22"/>
  <c r="AQ527" i="22"/>
  <c r="V430" i="11"/>
  <c r="I458" i="11"/>
  <c r="Q458" i="11"/>
  <c r="AR462" i="11"/>
  <c r="H465" i="11"/>
  <c r="Z469" i="11"/>
  <c r="AC472" i="11"/>
  <c r="AX502" i="11"/>
  <c r="T504" i="11"/>
  <c r="G505" i="11"/>
  <c r="W505" i="11"/>
  <c r="AT506" i="11"/>
  <c r="X508" i="11"/>
  <c r="Q511" i="11"/>
  <c r="Y511" i="11"/>
  <c r="X528" i="11"/>
  <c r="R484" i="22"/>
  <c r="L485" i="22"/>
  <c r="T485" i="22"/>
  <c r="AB485" i="22"/>
  <c r="AU485" i="22"/>
  <c r="AU490" i="22"/>
  <c r="AB508" i="22"/>
  <c r="G509" i="22"/>
  <c r="O509" i="22"/>
  <c r="J510" i="22"/>
  <c r="Z510" i="22"/>
  <c r="AT510" i="22"/>
  <c r="E511" i="22"/>
  <c r="F11" i="7"/>
  <c r="K15" i="13"/>
  <c r="Y460" i="22"/>
  <c r="AA461" i="22"/>
  <c r="E462" i="22"/>
  <c r="M462" i="22"/>
  <c r="AC462" i="22"/>
  <c r="AX515" i="22"/>
  <c r="AS516" i="22"/>
  <c r="T467" i="22"/>
  <c r="AX520" i="22"/>
  <c r="X525" i="22"/>
  <c r="S525" i="22"/>
  <c r="M429" i="11"/>
  <c r="U429" i="11"/>
  <c r="AC429" i="11"/>
  <c r="AX438" i="11"/>
  <c r="Q439" i="11"/>
  <c r="AZ439" i="11"/>
  <c r="AT440" i="11"/>
  <c r="AP442" i="11"/>
  <c r="S444" i="11"/>
  <c r="M445" i="11"/>
  <c r="U445" i="11"/>
  <c r="AC445" i="11"/>
  <c r="F454" i="11"/>
  <c r="AQ457" i="11"/>
  <c r="V460" i="11"/>
  <c r="X461" i="11"/>
  <c r="AQ461" i="11"/>
  <c r="S468" i="11"/>
  <c r="AA469" i="11"/>
  <c r="H509" i="22"/>
  <c r="L460" i="22"/>
  <c r="AD461" i="22"/>
  <c r="AW462" i="22"/>
  <c r="D450" i="22"/>
  <c r="V471" i="22"/>
  <c r="AD471" i="22"/>
  <c r="O472" i="22"/>
  <c r="J524" i="22"/>
  <c r="AT523" i="22"/>
  <c r="U524" i="22"/>
  <c r="AU475" i="22"/>
  <c r="F528" i="22"/>
  <c r="AT447" i="11"/>
  <c r="L453" i="11"/>
  <c r="T453" i="11"/>
  <c r="AV453" i="11"/>
  <c r="AQ454" i="11"/>
  <c r="AY454" i="11"/>
  <c r="AX459" i="11"/>
  <c r="AR460" i="11"/>
  <c r="T467" i="11"/>
  <c r="F526" i="11"/>
  <c r="AZ449" i="22"/>
  <c r="AV451" i="22"/>
  <c r="AU484" i="22"/>
  <c r="AW485" i="22"/>
  <c r="AP486" i="22"/>
  <c r="AV486" i="22"/>
  <c r="AR488" i="22"/>
  <c r="AX499" i="22"/>
  <c r="AQ503" i="22"/>
  <c r="AY503" i="22"/>
  <c r="J504" i="22"/>
  <c r="AD505" i="22"/>
  <c r="AW505" i="22"/>
  <c r="X506" i="22"/>
  <c r="AR502" i="22"/>
  <c r="AZ506" i="22"/>
  <c r="AU503" i="22"/>
  <c r="BB5" i="7"/>
  <c r="AR511" i="22"/>
  <c r="D465" i="22"/>
  <c r="M464" i="22"/>
  <c r="E464" i="22"/>
  <c r="AY464" i="22"/>
  <c r="F467" i="22"/>
  <c r="O471" i="22"/>
  <c r="Z475" i="22"/>
  <c r="M527" i="22"/>
  <c r="AP447" i="11"/>
  <c r="AS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AD494" i="22"/>
  <c r="P495" i="22"/>
  <c r="X495" i="22"/>
  <c r="AB497" i="22"/>
  <c r="F498" i="22"/>
  <c r="N498" i="22"/>
  <c r="V498" i="22"/>
  <c r="H499" i="22"/>
  <c r="P499" i="22"/>
  <c r="X499" i="22"/>
  <c r="Y502" i="22"/>
  <c r="J508" i="22"/>
  <c r="M509" i="22"/>
  <c r="U509" i="22"/>
  <c r="AD509" i="22"/>
  <c r="H510" i="22"/>
  <c r="P510" i="22"/>
  <c r="R511" i="22"/>
  <c r="AZ466" i="22"/>
  <c r="AR465" i="22"/>
  <c r="D519" i="22"/>
  <c r="Z519" i="22"/>
  <c r="R515" i="22"/>
  <c r="T514" i="22"/>
  <c r="AD517" i="22"/>
  <c r="V517" i="22"/>
  <c r="N517" i="22"/>
  <c r="F517" i="22"/>
  <c r="Q467" i="22"/>
  <c r="I523" i="22"/>
  <c r="M522" i="22"/>
  <c r="AV524" i="22"/>
  <c r="V525" i="22"/>
  <c r="R433" i="11"/>
  <c r="D434" i="11"/>
  <c r="AU442" i="11"/>
  <c r="AW443" i="11"/>
  <c r="AQ444" i="11"/>
  <c r="AY444" i="11"/>
  <c r="AV446" i="11"/>
  <c r="AT448" i="11"/>
  <c r="X471" i="11"/>
  <c r="G475" i="11"/>
  <c r="V519" i="11"/>
  <c r="AW429" i="12"/>
  <c r="AQ430" i="12"/>
  <c r="AU443" i="22"/>
  <c r="AP450" i="22"/>
  <c r="AV453" i="22"/>
  <c r="N484" i="22"/>
  <c r="V484" i="22"/>
  <c r="AW484" i="22"/>
  <c r="H485" i="22"/>
  <c r="P485" i="22"/>
  <c r="X485" i="22"/>
  <c r="AQ485" i="22"/>
  <c r="AY485" i="22"/>
  <c r="AR486" i="22"/>
  <c r="AV488" i="22"/>
  <c r="J18" i="13"/>
  <c r="I462" i="22"/>
  <c r="AA465" i="22"/>
  <c r="AY465" i="22"/>
  <c r="K518" i="22"/>
  <c r="P467" i="22"/>
  <c r="E521" i="22"/>
  <c r="AR470" i="22"/>
  <c r="J471" i="22"/>
  <c r="L474" i="22"/>
  <c r="T475" i="22"/>
  <c r="AT524" i="22"/>
  <c r="G527" i="22"/>
  <c r="O527" i="22"/>
  <c r="I525" i="22"/>
  <c r="E438" i="11"/>
  <c r="AD447" i="11"/>
  <c r="P448" i="11"/>
  <c r="W471" i="11"/>
  <c r="AW474" i="11"/>
  <c r="AS501" i="11"/>
  <c r="L502" i="11"/>
  <c r="T502" i="11"/>
  <c r="AB502" i="11"/>
  <c r="J527" i="11"/>
  <c r="Y527" i="11"/>
  <c r="J528" i="22"/>
  <c r="AQ470" i="11"/>
  <c r="AT493" i="11"/>
  <c r="AB473" i="22"/>
  <c r="AU473" i="22"/>
  <c r="X527" i="22"/>
  <c r="AY469" i="11"/>
  <c r="Y470" i="11"/>
  <c r="AT530" i="11"/>
  <c r="AT526" i="11"/>
  <c r="AP451" i="12"/>
  <c r="M456" i="12"/>
  <c r="U456" i="12"/>
  <c r="AD456" i="12"/>
  <c r="H457" i="12"/>
  <c r="X457" i="12"/>
  <c r="O465" i="12"/>
  <c r="P500" i="12"/>
  <c r="AR526" i="12"/>
  <c r="R528" i="12"/>
  <c r="Z528" i="12"/>
  <c r="D428" i="10"/>
  <c r="AR428" i="10"/>
  <c r="G460" i="12"/>
  <c r="AP470" i="12"/>
  <c r="K473" i="12"/>
  <c r="K528" i="12"/>
  <c r="AE517" i="11"/>
  <c r="E429" i="12"/>
  <c r="G430" i="12"/>
  <c r="AX430" i="12"/>
  <c r="Y431" i="12"/>
  <c r="AR431" i="12"/>
  <c r="AA432" i="12"/>
  <c r="I465" i="12"/>
  <c r="AZ466" i="12"/>
  <c r="Z466" i="12"/>
  <c r="AT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AD509" i="12"/>
  <c r="H510" i="12"/>
  <c r="P510" i="12"/>
  <c r="F513" i="12"/>
  <c r="N513" i="12"/>
  <c r="AU525" i="12"/>
  <c r="S430" i="10"/>
  <c r="Q22" i="13"/>
  <c r="AT435" i="10"/>
  <c r="V9" i="13"/>
  <c r="AZ437" i="10"/>
  <c r="AQ438" i="10"/>
  <c r="D444" i="10"/>
  <c r="AR444" i="10"/>
  <c r="AQ445" i="10"/>
  <c r="AT450" i="10"/>
  <c r="AZ452" i="10"/>
  <c r="AX454" i="10"/>
  <c r="W457" i="10"/>
  <c r="M459" i="10"/>
  <c r="V480" i="10"/>
  <c r="Q518" i="12"/>
  <c r="Y518" i="12"/>
  <c r="K519" i="12"/>
  <c r="K525" i="12"/>
  <c r="O12" i="13"/>
  <c r="AU498" i="11"/>
  <c r="H509" i="11"/>
  <c r="N511" i="11"/>
  <c r="M518" i="11"/>
  <c r="AV518" i="11"/>
  <c r="AP515" i="11"/>
  <c r="D523" i="11"/>
  <c r="F521" i="11"/>
  <c r="N521" i="11"/>
  <c r="I528" i="11"/>
  <c r="R525" i="11"/>
  <c r="AT528" i="11"/>
  <c r="U428" i="12"/>
  <c r="G429" i="12"/>
  <c r="O428" i="12"/>
  <c r="I429" i="12"/>
  <c r="Q430" i="12"/>
  <c r="Y429" i="12"/>
  <c r="AR429" i="12"/>
  <c r="S431" i="12"/>
  <c r="E431" i="12"/>
  <c r="U431" i="12"/>
  <c r="O433" i="12"/>
  <c r="AX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D463" i="12"/>
  <c r="AQ464" i="12"/>
  <c r="AA466" i="12"/>
  <c r="T466" i="12"/>
  <c r="AV467" i="12"/>
  <c r="V473" i="12"/>
  <c r="J518" i="12"/>
  <c r="R518" i="12"/>
  <c r="T519" i="12"/>
  <c r="AB519" i="12"/>
  <c r="R520" i="12"/>
  <c r="T526" i="12"/>
  <c r="V524" i="12"/>
  <c r="O503" i="11"/>
  <c r="Z504" i="11"/>
  <c r="AT504" i="11"/>
  <c r="U505" i="11"/>
  <c r="AR506" i="11"/>
  <c r="AZ506" i="11"/>
  <c r="AB517" i="11"/>
  <c r="N518" i="11"/>
  <c r="AD518" i="11"/>
  <c r="P519" i="11"/>
  <c r="L521" i="11"/>
  <c r="V520" i="11"/>
  <c r="W521" i="11"/>
  <c r="AV526" i="11"/>
  <c r="F527" i="11"/>
  <c r="AV462" i="12"/>
  <c r="G463" i="12"/>
  <c r="O463" i="12"/>
  <c r="W467" i="12"/>
  <c r="K470" i="12"/>
  <c r="AP472" i="12"/>
  <c r="AR517" i="12"/>
  <c r="S518" i="12"/>
  <c r="AT518" i="12"/>
  <c r="O520" i="12"/>
  <c r="X521" i="12"/>
  <c r="E521" i="12"/>
  <c r="M521" i="12"/>
  <c r="M531" i="12"/>
  <c r="U527" i="12"/>
  <c r="E455" i="12"/>
  <c r="U455" i="12"/>
  <c r="X456" i="12"/>
  <c r="AA457" i="12"/>
  <c r="H473" i="12"/>
  <c r="AQ473" i="12"/>
  <c r="AD533" i="10"/>
  <c r="AD517" i="11"/>
  <c r="P518" i="11"/>
  <c r="R519" i="11"/>
  <c r="V522" i="11"/>
  <c r="AZ458" i="12"/>
  <c r="AR462" i="12"/>
  <c r="AZ462" i="12"/>
  <c r="M465" i="12"/>
  <c r="AP466" i="12"/>
  <c r="AU499" i="12"/>
  <c r="F500" i="12"/>
  <c r="AS502" i="12"/>
  <c r="AZ507" i="12"/>
  <c r="AX509" i="12"/>
  <c r="W519" i="12"/>
  <c r="AX519" i="12"/>
  <c r="E520" i="12"/>
  <c r="AV521" i="12"/>
  <c r="AR524" i="12"/>
  <c r="P526" i="12"/>
  <c r="AX527" i="12"/>
  <c r="Y528" i="12"/>
  <c r="Q429" i="10"/>
  <c r="Y430" i="10"/>
  <c r="H430" i="10"/>
  <c r="X430" i="10"/>
  <c r="AE532" i="10"/>
  <c r="N110" i="32"/>
  <c r="T111" i="32"/>
  <c r="X112" i="32" s="1"/>
  <c r="AV434" i="10"/>
  <c r="E452" i="10"/>
  <c r="AE467" i="12"/>
  <c r="X479" i="12"/>
  <c r="H479" i="11"/>
  <c r="X479" i="11"/>
  <c r="Y479" i="11"/>
  <c r="Q481" i="12"/>
  <c r="AK533" i="10"/>
  <c r="AL477" i="10"/>
  <c r="H11" i="35"/>
  <c r="Q449" i="10"/>
  <c r="H450" i="10"/>
  <c r="X450" i="10"/>
  <c r="G451" i="10"/>
  <c r="W451" i="10"/>
  <c r="L454" i="10"/>
  <c r="T454" i="10"/>
  <c r="AR462" i="10"/>
  <c r="R529" i="10"/>
  <c r="AF473" i="12"/>
  <c r="AE465" i="11"/>
  <c r="AE445" i="11"/>
  <c r="H529" i="10"/>
  <c r="AE478" i="12"/>
  <c r="AZ479" i="22"/>
  <c r="X481" i="12"/>
  <c r="AY481" i="11"/>
  <c r="AK525" i="10"/>
  <c r="AL481" i="12"/>
  <c r="AH473" i="12"/>
  <c r="AH469" i="12"/>
  <c r="AJ429" i="12"/>
  <c r="AG466" i="11"/>
  <c r="AH442" i="11"/>
  <c r="AJ439" i="11"/>
  <c r="AI528" i="11"/>
  <c r="AJ479" i="22"/>
  <c r="AJ470" i="22"/>
  <c r="AL463" i="22"/>
  <c r="AL459" i="22"/>
  <c r="AH441" i="22"/>
  <c r="AJ529" i="22"/>
  <c r="AF478" i="10"/>
  <c r="AK473" i="10"/>
  <c r="Q48" i="1"/>
  <c r="F11" i="35"/>
  <c r="Q442" i="10"/>
  <c r="H443" i="10"/>
  <c r="V446" i="10"/>
  <c r="M455" i="10"/>
  <c r="D456" i="10"/>
  <c r="O473" i="10"/>
  <c r="AF447" i="11"/>
  <c r="AF435" i="11"/>
  <c r="AF431" i="11"/>
  <c r="AF470" i="22"/>
  <c r="AF466" i="22"/>
  <c r="AK534" i="10"/>
  <c r="AI533" i="12"/>
  <c r="AI528" i="12"/>
  <c r="AI527" i="12"/>
  <c r="AG522" i="12"/>
  <c r="AL458" i="11"/>
  <c r="AJ457" i="11"/>
  <c r="AJ449" i="11"/>
  <c r="AH448" i="11"/>
  <c r="AL446" i="11"/>
  <c r="AK535" i="11"/>
  <c r="AL530" i="11"/>
  <c r="AJ535" i="22"/>
  <c r="AH534" i="22"/>
  <c r="AK526" i="22"/>
  <c r="AL522" i="22"/>
  <c r="AG507" i="22"/>
  <c r="AK505" i="22"/>
  <c r="AE471" i="10"/>
  <c r="AJ470" i="10"/>
  <c r="AD468" i="10"/>
  <c r="AF466" i="10"/>
  <c r="AC465" i="10"/>
  <c r="AH464" i="10"/>
  <c r="Z464" i="10"/>
  <c r="D11" i="35"/>
  <c r="M476" i="10"/>
  <c r="U476" i="10"/>
  <c r="Q477" i="11"/>
  <c r="P477" i="22"/>
  <c r="K534" i="12"/>
  <c r="AX478" i="22"/>
  <c r="AI532" i="10"/>
  <c r="AD526" i="10"/>
  <c r="AF524" i="10"/>
  <c r="AI521" i="10"/>
  <c r="AD522" i="10"/>
  <c r="AD494" i="10"/>
  <c r="AI489" i="10"/>
  <c r="AF484" i="10"/>
  <c r="AL469" i="12"/>
  <c r="AG532" i="12"/>
  <c r="AL531" i="11"/>
  <c r="AI535" i="22"/>
  <c r="AG534" i="22"/>
  <c r="AK522" i="22"/>
  <c r="N106" i="27"/>
  <c r="O432" i="10"/>
  <c r="W432" i="10"/>
  <c r="F433" i="10"/>
  <c r="N432" i="10"/>
  <c r="E434" i="10"/>
  <c r="U433" i="10"/>
  <c r="D435" i="10"/>
  <c r="S435" i="10"/>
  <c r="Q437" i="10"/>
  <c r="H438" i="10"/>
  <c r="G440" i="10"/>
  <c r="H446" i="10"/>
  <c r="X446" i="10"/>
  <c r="AT10" i="13"/>
  <c r="AW466" i="10"/>
  <c r="AP520" i="10"/>
  <c r="AF518" i="11"/>
  <c r="AC534" i="10"/>
  <c r="AK428" i="12"/>
  <c r="AA428" i="10"/>
  <c r="L80" i="32"/>
  <c r="P80" i="32" s="1"/>
  <c r="L58" i="32"/>
  <c r="L56" i="32"/>
  <c r="L51" i="32"/>
  <c r="L49" i="32"/>
  <c r="L43" i="32"/>
  <c r="P44" i="32" s="1"/>
  <c r="L39" i="32"/>
  <c r="L37" i="32"/>
  <c r="P37" i="32" s="1"/>
  <c r="L35" i="32"/>
  <c r="L29" i="32"/>
  <c r="V29" i="32" s="1"/>
  <c r="V28" i="32"/>
  <c r="L25" i="32"/>
  <c r="P25" i="32" s="1"/>
  <c r="L23" i="32"/>
  <c r="P24" i="32" s="1"/>
  <c r="L21" i="32"/>
  <c r="L19" i="32"/>
  <c r="L15" i="32"/>
  <c r="L11" i="32"/>
  <c r="L9" i="32"/>
  <c r="L7" i="32"/>
  <c r="L86" i="32"/>
  <c r="CC24" i="10"/>
  <c r="CB10" i="10"/>
  <c r="CI10" i="10"/>
  <c r="BY10" i="10"/>
  <c r="CF24" i="10"/>
  <c r="CM10" i="10"/>
  <c r="CE10" i="10"/>
  <c r="CL10" i="10"/>
  <c r="CD10" i="10"/>
  <c r="CI23" i="10"/>
  <c r="CA23" i="10"/>
  <c r="CH23" i="10"/>
  <c r="BZ23" i="10"/>
  <c r="CG23" i="10"/>
  <c r="BY23" i="10"/>
  <c r="CK9" i="10"/>
  <c r="CA9" i="10"/>
  <c r="CM22" i="10"/>
  <c r="CE22" i="10"/>
  <c r="CL22" i="10"/>
  <c r="CD22" i="10"/>
  <c r="CK22" i="10"/>
  <c r="CC22" i="10"/>
  <c r="BZ22" i="10"/>
  <c r="CM8" i="10"/>
  <c r="CI21" i="10"/>
  <c r="CA21" i="10"/>
  <c r="CH21" i="10"/>
  <c r="BZ21" i="10"/>
  <c r="CG21" i="10"/>
  <c r="BY21" i="10"/>
  <c r="CA7" i="10"/>
  <c r="E11" i="35"/>
  <c r="BV10" i="10"/>
  <c r="AP461" i="10"/>
  <c r="L515" i="10"/>
  <c r="AF475" i="12"/>
  <c r="AF471" i="12"/>
  <c r="AE460" i="12"/>
  <c r="AE456" i="12"/>
  <c r="AE452" i="12"/>
  <c r="AE440" i="12"/>
  <c r="AE432" i="12"/>
  <c r="AE428" i="12"/>
  <c r="AE462" i="11"/>
  <c r="AE458" i="11"/>
  <c r="AE450" i="11"/>
  <c r="AE446" i="11"/>
  <c r="AE434" i="11"/>
  <c r="AE430" i="11"/>
  <c r="AE453" i="22"/>
  <c r="M478" i="12"/>
  <c r="U478" i="11"/>
  <c r="G532" i="10"/>
  <c r="AJ456" i="12"/>
  <c r="AH455" i="12"/>
  <c r="AL449" i="12"/>
  <c r="AH447" i="12"/>
  <c r="AJ444" i="12"/>
  <c r="AH443" i="12"/>
  <c r="AL441" i="12"/>
  <c r="AH439" i="12"/>
  <c r="AL437" i="12"/>
  <c r="AH435" i="12"/>
  <c r="AH431" i="12"/>
  <c r="AK516" i="12"/>
  <c r="AI515" i="12"/>
  <c r="AG456" i="11"/>
  <c r="AK531" i="11"/>
  <c r="AK482" i="22"/>
  <c r="AJ481" i="22"/>
  <c r="AH480" i="22"/>
  <c r="AJ460" i="22"/>
  <c r="AJ452" i="22"/>
  <c r="AJ440" i="22"/>
  <c r="AL529" i="22"/>
  <c r="AL524" i="22"/>
  <c r="AI526" i="22"/>
  <c r="AG508" i="22"/>
  <c r="AC481" i="10"/>
  <c r="AH480" i="10"/>
  <c r="AH477" i="10"/>
  <c r="AB474" i="10"/>
  <c r="AE472" i="10"/>
  <c r="AD469" i="10"/>
  <c r="AF467" i="10"/>
  <c r="AH465" i="10"/>
  <c r="J89" i="32"/>
  <c r="AE526" i="12"/>
  <c r="AF446" i="11"/>
  <c r="AF442" i="11"/>
  <c r="AF438" i="11"/>
  <c r="AE496" i="22"/>
  <c r="P477" i="10"/>
  <c r="T534" i="11"/>
  <c r="L481" i="11"/>
  <c r="AD534" i="10"/>
  <c r="AE533" i="10"/>
  <c r="AK520" i="10"/>
  <c r="AJ478" i="12"/>
  <c r="AI468" i="12"/>
  <c r="AG463" i="12"/>
  <c r="AG451" i="12"/>
  <c r="AI530" i="12"/>
  <c r="AJ526" i="12"/>
  <c r="AG473" i="11"/>
  <c r="AH462" i="11"/>
  <c r="AL459" i="11"/>
  <c r="AH458" i="11"/>
  <c r="AL456" i="11"/>
  <c r="AJ451" i="11"/>
  <c r="AL448" i="11"/>
  <c r="AG444" i="11"/>
  <c r="AG436" i="11"/>
  <c r="AI433" i="11"/>
  <c r="AK462" i="22"/>
  <c r="AL534" i="22"/>
  <c r="AD472" i="10"/>
  <c r="AI471" i="10"/>
  <c r="AF470" i="10"/>
  <c r="AK469" i="10"/>
  <c r="AH468" i="10"/>
  <c r="AJ466" i="10"/>
  <c r="AB466" i="10"/>
  <c r="AD464" i="10"/>
  <c r="AI463" i="10"/>
  <c r="AF462" i="10"/>
  <c r="AH460" i="10"/>
  <c r="AJ459" i="10"/>
  <c r="AB459" i="10"/>
  <c r="AL456" i="10"/>
  <c r="AA455" i="10"/>
  <c r="BV7" i="10"/>
  <c r="BF7" i="10"/>
  <c r="J60" i="7"/>
  <c r="J40" i="7"/>
  <c r="Q42" i="7"/>
  <c r="CB20" i="10"/>
  <c r="BT20" i="10"/>
  <c r="BL20" i="10"/>
  <c r="CM20" i="10"/>
  <c r="CE20" i="10"/>
  <c r="BW20" i="10"/>
  <c r="BO20" i="10"/>
  <c r="BG20" i="10"/>
  <c r="CC6" i="10"/>
  <c r="BU6" i="10"/>
  <c r="BE20" i="10"/>
  <c r="BS6" i="10"/>
  <c r="CD20" i="10"/>
  <c r="BQ6" i="10"/>
  <c r="CJ6" i="10"/>
  <c r="BT6" i="10"/>
  <c r="CM6" i="10"/>
  <c r="BO6" i="10"/>
  <c r="CF19" i="10"/>
  <c r="BX19" i="10"/>
  <c r="BP19" i="10"/>
  <c r="BH19" i="10"/>
  <c r="CI19" i="10"/>
  <c r="CA19" i="10"/>
  <c r="BS19" i="10"/>
  <c r="BK19" i="10"/>
  <c r="CL19" i="10"/>
  <c r="CD19" i="10"/>
  <c r="BV19" i="10"/>
  <c r="BF19" i="10"/>
  <c r="CG5" i="10"/>
  <c r="BL5" i="10"/>
  <c r="BW5" i="10"/>
  <c r="BG5" i="10"/>
  <c r="CH5" i="10"/>
  <c r="CF5" i="10"/>
  <c r="BP5" i="10"/>
  <c r="CA5" i="10"/>
  <c r="BF5" i="10"/>
  <c r="CJ18" i="10"/>
  <c r="CB18" i="10"/>
  <c r="BT18" i="10"/>
  <c r="BL18" i="10"/>
  <c r="CM18" i="10"/>
  <c r="CE18" i="10"/>
  <c r="BW18" i="10"/>
  <c r="BO18" i="10"/>
  <c r="BG18" i="10"/>
  <c r="CH18" i="10"/>
  <c r="BR18" i="10"/>
  <c r="BJ18" i="10"/>
  <c r="CC18" i="10"/>
  <c r="BE18" i="10"/>
  <c r="CI4" i="10"/>
  <c r="CA4" i="10"/>
  <c r="CD4" i="10"/>
  <c r="BG4" i="10"/>
  <c r="F72" i="14"/>
  <c r="F64" i="14"/>
  <c r="F39" i="14"/>
  <c r="F24" i="14"/>
  <c r="C126" i="27"/>
  <c r="D52" i="27"/>
  <c r="D45" i="27"/>
  <c r="D28" i="27"/>
  <c r="D21" i="27"/>
  <c r="D13" i="27"/>
  <c r="F98" i="27"/>
  <c r="F91" i="27"/>
  <c r="F83" i="27"/>
  <c r="F75" i="27"/>
  <c r="F68" i="27"/>
  <c r="F60" i="27"/>
  <c r="F51" i="27"/>
  <c r="F43" i="27"/>
  <c r="F36" i="27"/>
  <c r="F28" i="27"/>
  <c r="F19" i="27"/>
  <c r="F11" i="27"/>
  <c r="M110" i="32"/>
  <c r="S111" i="32"/>
  <c r="W112" i="32" s="1"/>
  <c r="R98" i="27"/>
  <c r="R110" i="27"/>
  <c r="D18" i="14"/>
  <c r="F45" i="14"/>
  <c r="L78" i="14"/>
  <c r="L70" i="14"/>
  <c r="L62" i="14"/>
  <c r="L46" i="14"/>
  <c r="L20" i="27"/>
  <c r="D87" i="14"/>
  <c r="N15" i="14"/>
  <c r="N7" i="14"/>
  <c r="L83" i="14"/>
  <c r="L75" i="14"/>
  <c r="L43" i="14"/>
  <c r="L27" i="14"/>
  <c r="R70" i="27"/>
  <c r="R38" i="27"/>
  <c r="P110" i="32"/>
  <c r="V111" i="32"/>
  <c r="Z112" i="32" s="1"/>
  <c r="P47" i="27"/>
  <c r="R77" i="27"/>
  <c r="R69" i="27"/>
  <c r="O110" i="32"/>
  <c r="U111" i="32"/>
  <c r="Y112" i="32" s="1"/>
  <c r="Q20" i="1"/>
  <c r="Q28" i="1" s="1"/>
  <c r="D21" i="1" s="1"/>
  <c r="R8" i="1"/>
  <c r="R12" i="1"/>
  <c r="R26" i="1" s="1"/>
  <c r="D23" i="1" s="1"/>
  <c r="R44" i="1"/>
  <c r="P27" i="1"/>
  <c r="D16" i="1" s="1"/>
  <c r="N89" i="14"/>
  <c r="N90" i="14"/>
  <c r="N100" i="14"/>
  <c r="N54" i="14"/>
  <c r="N93" i="14"/>
  <c r="N24" i="14"/>
  <c r="L101" i="14"/>
  <c r="N35" i="14"/>
  <c r="N27" i="14"/>
  <c r="N19" i="14"/>
  <c r="L85" i="14"/>
  <c r="L77" i="14"/>
  <c r="L61" i="14"/>
  <c r="AX437" i="22"/>
  <c r="AS463" i="22"/>
  <c r="AU460" i="22"/>
  <c r="AU463" i="22"/>
  <c r="AY453" i="22"/>
  <c r="AR456" i="22"/>
  <c r="AQ448" i="22"/>
  <c r="V63" i="32"/>
  <c r="P63" i="32"/>
  <c r="P36" i="32"/>
  <c r="K435" i="22"/>
  <c r="F458" i="22"/>
  <c r="AG459" i="22"/>
  <c r="D461" i="22"/>
  <c r="O439" i="22"/>
  <c r="Z453" i="22"/>
  <c r="P455" i="22"/>
  <c r="AG451" i="22"/>
  <c r="P28" i="32"/>
  <c r="G452" i="22"/>
  <c r="AF437" i="22"/>
  <c r="L48" i="32"/>
  <c r="P48" i="32" s="1"/>
  <c r="L60" i="32"/>
  <c r="P61" i="32" s="1"/>
  <c r="AL436" i="22"/>
  <c r="I450" i="22"/>
  <c r="U455" i="22"/>
  <c r="AK457" i="22"/>
  <c r="L38" i="32"/>
  <c r="L34" i="32"/>
  <c r="P35" i="32" s="1"/>
  <c r="L31" i="32"/>
  <c r="U461" i="22"/>
  <c r="S429" i="22"/>
  <c r="V80" i="32"/>
  <c r="AF450" i="22"/>
  <c r="O453" i="22"/>
  <c r="M450" i="22"/>
  <c r="V26" i="32"/>
  <c r="L87" i="32"/>
  <c r="R453" i="22"/>
  <c r="P95" i="32"/>
  <c r="N458" i="22"/>
  <c r="L14" i="32"/>
  <c r="L50" i="32"/>
  <c r="S438" i="22"/>
  <c r="AG454" i="22"/>
  <c r="T462" i="22"/>
  <c r="AK441" i="22"/>
  <c r="W453" i="22"/>
  <c r="K457" i="22"/>
  <c r="P459" i="22"/>
  <c r="X459" i="22"/>
  <c r="T461" i="22"/>
  <c r="AI460" i="22"/>
  <c r="AJ436" i="22"/>
  <c r="G436" i="22"/>
  <c r="E446" i="22"/>
  <c r="AF442" i="22"/>
  <c r="AI452" i="22"/>
  <c r="AI440" i="22"/>
  <c r="L64" i="32"/>
  <c r="V65" i="32" s="1"/>
  <c r="L13" i="32"/>
  <c r="L18" i="32"/>
  <c r="I448" i="22"/>
  <c r="AI444" i="22"/>
  <c r="AA432" i="22"/>
  <c r="AC441" i="22"/>
  <c r="E447" i="22"/>
  <c r="L8" i="32"/>
  <c r="T451" i="22"/>
  <c r="H455" i="22"/>
  <c r="X455" i="22"/>
  <c r="AA463" i="22"/>
  <c r="Y448" i="22"/>
  <c r="L45" i="32"/>
  <c r="V46" i="32" s="1"/>
  <c r="L54" i="32"/>
  <c r="G432" i="22"/>
  <c r="L41" i="32"/>
  <c r="P41" i="32" s="1"/>
  <c r="G429" i="22"/>
  <c r="Q447" i="22"/>
  <c r="AH430" i="22"/>
  <c r="AF458" i="22"/>
  <c r="V442" i="22"/>
  <c r="AI456" i="22"/>
  <c r="L17" i="32"/>
  <c r="V17" i="32" s="1"/>
  <c r="L10" i="32"/>
  <c r="P11" i="32" s="1"/>
  <c r="AA435" i="22"/>
  <c r="K438" i="22"/>
  <c r="S437" i="22"/>
  <c r="AA438" i="22"/>
  <c r="G439" i="22"/>
  <c r="AA440" i="22"/>
  <c r="F444" i="22"/>
  <c r="M446" i="22"/>
  <c r="E449" i="22"/>
  <c r="AD449" i="22"/>
  <c r="Q450" i="22"/>
  <c r="H462" i="22"/>
  <c r="L85" i="32"/>
  <c r="AA436" i="22"/>
  <c r="W436" i="22"/>
  <c r="AF446" i="22"/>
  <c r="O431" i="22"/>
  <c r="L42" i="32"/>
  <c r="L57" i="32"/>
  <c r="P57" i="32" s="1"/>
  <c r="U448" i="22"/>
  <c r="L20" i="32"/>
  <c r="P20" i="32" s="1"/>
  <c r="H460" i="22"/>
  <c r="S457" i="22"/>
  <c r="AB452" i="22"/>
  <c r="H456" i="22"/>
  <c r="Q461" i="22"/>
  <c r="AE463" i="22"/>
  <c r="J460" i="22"/>
  <c r="L55" i="32"/>
  <c r="P55" i="32" s="1"/>
  <c r="Z444" i="22"/>
  <c r="AD428" i="22"/>
  <c r="Y431" i="22"/>
  <c r="E432" i="22"/>
  <c r="M437" i="22"/>
  <c r="E440" i="22"/>
  <c r="S449" i="22"/>
  <c r="AA449" i="22"/>
  <c r="X460" i="22"/>
  <c r="L6" i="32"/>
  <c r="P7" i="32" s="1"/>
  <c r="AG442" i="22"/>
  <c r="R436" i="22"/>
  <c r="E441" i="22"/>
  <c r="Q463" i="22"/>
  <c r="AU435" i="11"/>
  <c r="AU428" i="11"/>
  <c r="AV450" i="11"/>
  <c r="AX460" i="11"/>
  <c r="AT428" i="11"/>
  <c r="AR431" i="11"/>
  <c r="AW432" i="11"/>
  <c r="AQ433" i="11"/>
  <c r="AY437" i="11"/>
  <c r="AY441" i="11"/>
  <c r="AS442" i="11"/>
  <c r="AR450" i="11"/>
  <c r="AV457" i="11"/>
  <c r="AP432" i="11"/>
  <c r="AX435" i="11"/>
  <c r="AV438" i="11"/>
  <c r="AT453" i="11"/>
  <c r="AU456" i="11"/>
  <c r="AS456" i="11"/>
  <c r="AT430" i="11"/>
  <c r="AX444" i="11"/>
  <c r="O26" i="32"/>
  <c r="O39" i="32"/>
  <c r="AD429" i="11"/>
  <c r="AK441" i="11"/>
  <c r="V428" i="11"/>
  <c r="E462" i="11"/>
  <c r="AA442" i="11"/>
  <c r="Y456" i="11"/>
  <c r="O458" i="11"/>
  <c r="M438" i="11"/>
  <c r="W439" i="11"/>
  <c r="V457" i="11"/>
  <c r="R463" i="11"/>
  <c r="Z463" i="11"/>
  <c r="P431" i="11"/>
  <c r="X431" i="11"/>
  <c r="L445" i="11"/>
  <c r="T445" i="11"/>
  <c r="AB445" i="11"/>
  <c r="G431" i="11"/>
  <c r="O431" i="11"/>
  <c r="W431" i="11"/>
  <c r="AV444" i="12"/>
  <c r="AV447" i="12"/>
  <c r="AY437" i="12"/>
  <c r="AS457" i="12"/>
  <c r="AY456" i="12"/>
  <c r="AT456" i="12"/>
  <c r="AZ443" i="12"/>
  <c r="AW451" i="12"/>
  <c r="E448" i="12"/>
  <c r="AG446" i="12"/>
  <c r="R438" i="12"/>
  <c r="N445" i="12"/>
  <c r="Z459" i="12"/>
  <c r="P429" i="12"/>
  <c r="F59" i="27"/>
  <c r="D459" i="12"/>
  <c r="T459" i="12"/>
  <c r="AK436" i="12"/>
  <c r="AI450" i="12"/>
  <c r="U454" i="12"/>
  <c r="AE433" i="12"/>
  <c r="AI455" i="12"/>
  <c r="AE444" i="12"/>
  <c r="P446" i="12"/>
  <c r="X462" i="12"/>
  <c r="Q446" i="12"/>
  <c r="S456" i="12"/>
  <c r="Q429" i="12"/>
  <c r="AB460" i="12"/>
  <c r="Z446" i="12"/>
  <c r="D435" i="12"/>
  <c r="O432" i="12"/>
  <c r="M459" i="12"/>
  <c r="T440" i="12"/>
  <c r="F99" i="27"/>
  <c r="F67" i="27"/>
  <c r="F440" i="12"/>
  <c r="I430" i="12"/>
  <c r="AD441" i="12"/>
  <c r="H462" i="12"/>
  <c r="AF432" i="12"/>
  <c r="J462" i="12"/>
  <c r="AE453" i="12"/>
  <c r="L460" i="12"/>
  <c r="D430" i="12"/>
  <c r="AB430" i="12"/>
  <c r="M452" i="12"/>
  <c r="AK460" i="12"/>
  <c r="AI459" i="12"/>
  <c r="AG442" i="12"/>
  <c r="AK440" i="12"/>
  <c r="AI439" i="12"/>
  <c r="AI435" i="12"/>
  <c r="AG434" i="12"/>
  <c r="AK432" i="12"/>
  <c r="AI431" i="12"/>
  <c r="J88" i="32"/>
  <c r="M454" i="12"/>
  <c r="H437" i="12"/>
  <c r="T22" i="32"/>
  <c r="O444" i="12"/>
  <c r="T21" i="32"/>
  <c r="F444" i="12"/>
  <c r="X458" i="12"/>
  <c r="J434" i="12"/>
  <c r="X434" i="12"/>
  <c r="D431" i="12"/>
  <c r="F76" i="27"/>
  <c r="F90" i="27"/>
  <c r="F52" i="27"/>
  <c r="AH446" i="12"/>
  <c r="H446" i="12"/>
  <c r="G461" i="12"/>
  <c r="AE448" i="12"/>
  <c r="W460" i="12"/>
  <c r="K462" i="12"/>
  <c r="S462" i="12"/>
  <c r="AJ452" i="12"/>
  <c r="AJ436" i="12"/>
  <c r="AL433" i="12"/>
  <c r="N100" i="32"/>
  <c r="N22" i="32"/>
  <c r="Z451" i="12"/>
  <c r="Y430" i="12"/>
  <c r="N21" i="32"/>
  <c r="T62" i="32"/>
  <c r="AB432" i="12"/>
  <c r="U440" i="12"/>
  <c r="S430" i="12"/>
  <c r="F12" i="27"/>
  <c r="T444" i="12"/>
  <c r="W441" i="12"/>
  <c r="AD445" i="12"/>
  <c r="AH454" i="12"/>
  <c r="T435" i="12"/>
  <c r="AE441" i="12"/>
  <c r="Y434" i="12"/>
  <c r="I457" i="12"/>
  <c r="Q457" i="12"/>
  <c r="J102" i="32"/>
  <c r="N103" i="32" s="1"/>
  <c r="N31" i="32"/>
  <c r="M457" i="12"/>
  <c r="J439" i="12"/>
  <c r="AK448" i="12"/>
  <c r="N30" i="32"/>
  <c r="J431" i="12"/>
  <c r="AD432" i="12"/>
  <c r="E126" i="27"/>
  <c r="I442" i="12"/>
  <c r="F20" i="27"/>
  <c r="E439" i="12"/>
  <c r="J451" i="12"/>
  <c r="L440" i="12"/>
  <c r="AE436" i="12"/>
  <c r="S439" i="12"/>
  <c r="N441" i="12"/>
  <c r="I438" i="12"/>
  <c r="Y435" i="12"/>
  <c r="M437" i="12"/>
  <c r="AC437" i="12"/>
  <c r="J453" i="12"/>
  <c r="AF457" i="12"/>
  <c r="AF445" i="12"/>
  <c r="AF434" i="12"/>
  <c r="T79" i="32"/>
  <c r="T81" i="32"/>
  <c r="N460" i="12"/>
  <c r="AA442" i="12"/>
  <c r="H458" i="12"/>
  <c r="T20" i="32"/>
  <c r="Z455" i="12"/>
  <c r="N447" i="12"/>
  <c r="O450" i="12"/>
  <c r="M439" i="12"/>
  <c r="K442" i="12"/>
  <c r="AD457" i="12"/>
  <c r="D436" i="12"/>
  <c r="H431" i="12"/>
  <c r="X430" i="12"/>
  <c r="F434" i="12"/>
  <c r="V434" i="12"/>
  <c r="AD434" i="12"/>
  <c r="T445" i="12"/>
  <c r="T450" i="12"/>
  <c r="AK459" i="12"/>
  <c r="AK443" i="12"/>
  <c r="J65" i="32"/>
  <c r="AD447" i="12"/>
  <c r="AD436" i="12"/>
  <c r="O429" i="12"/>
  <c r="K431" i="12"/>
  <c r="AC432" i="12"/>
  <c r="S443" i="12"/>
  <c r="G445" i="12"/>
  <c r="W445" i="12"/>
  <c r="Y458" i="12"/>
  <c r="K459" i="12"/>
  <c r="AC460" i="12"/>
  <c r="AF19" i="13"/>
  <c r="AF18" i="13"/>
  <c r="AS16" i="13"/>
  <c r="AP15" i="13"/>
  <c r="AG18" i="13"/>
  <c r="AH18" i="13"/>
  <c r="AT449" i="10"/>
  <c r="AT4" i="13"/>
  <c r="AQ12" i="13"/>
  <c r="AV456" i="10"/>
  <c r="AT457" i="10"/>
  <c r="AV442" i="10"/>
  <c r="AT443" i="10"/>
  <c r="AS445" i="10"/>
  <c r="AP439" i="10"/>
  <c r="Z13" i="13"/>
  <c r="AW447" i="10"/>
  <c r="O28" i="33"/>
  <c r="Q21" i="13"/>
  <c r="AW448" i="10"/>
  <c r="AP9" i="13"/>
  <c r="AT428" i="10"/>
  <c r="AE5" i="13"/>
  <c r="N13" i="33" s="1"/>
  <c r="AS19" i="13"/>
  <c r="AP462" i="10"/>
  <c r="AZ462" i="10"/>
  <c r="AM12" i="13"/>
  <c r="AZ453" i="10"/>
  <c r="AS451" i="10"/>
  <c r="AT429" i="10"/>
  <c r="Y16" i="13"/>
  <c r="AQ446" i="10"/>
  <c r="AS452" i="10"/>
  <c r="AX461" i="10"/>
  <c r="AQ449" i="10"/>
  <c r="AY449" i="10"/>
  <c r="AJ19" i="13"/>
  <c r="AQ13" i="13"/>
  <c r="AS428" i="10"/>
  <c r="AL5" i="13"/>
  <c r="N20" i="33" s="1"/>
  <c r="AU442" i="10"/>
  <c r="AW463" i="10"/>
  <c r="AZ436" i="10"/>
  <c r="X19" i="13"/>
  <c r="AS457" i="10"/>
  <c r="AT456" i="10"/>
  <c r="AL439" i="10"/>
  <c r="AL440" i="10"/>
  <c r="S17" i="7"/>
  <c r="S16" i="7" s="1"/>
  <c r="J6" i="33" s="1"/>
  <c r="AB438" i="10"/>
  <c r="AL437" i="10"/>
  <c r="AL436" i="10"/>
  <c r="Z432" i="10"/>
  <c r="Z433" i="10"/>
  <c r="CJ10" i="10"/>
  <c r="CJ24" i="10"/>
  <c r="CA10" i="10"/>
  <c r="CA24" i="10"/>
  <c r="CH24" i="10"/>
  <c r="CH10" i="10"/>
  <c r="BZ24" i="10"/>
  <c r="BZ10" i="10"/>
  <c r="CG24" i="10"/>
  <c r="CG10" i="10"/>
  <c r="CK10" i="10"/>
  <c r="CC10" i="10"/>
  <c r="CF23" i="10"/>
  <c r="CF9" i="10"/>
  <c r="CM9" i="10"/>
  <c r="CM23" i="10"/>
  <c r="CE23" i="10"/>
  <c r="CE9" i="10"/>
  <c r="CL9" i="10"/>
  <c r="CL23" i="10"/>
  <c r="CD23" i="10"/>
  <c r="CD9" i="10"/>
  <c r="CC9" i="10"/>
  <c r="CC23" i="10"/>
  <c r="CJ9" i="10"/>
  <c r="CJ23" i="10"/>
  <c r="CB9" i="10"/>
  <c r="CI9" i="10"/>
  <c r="CH9" i="10"/>
  <c r="BZ9" i="10"/>
  <c r="CG9" i="10"/>
  <c r="BY9" i="10"/>
  <c r="CJ8" i="10"/>
  <c r="CJ22" i="10"/>
  <c r="CB8" i="10"/>
  <c r="CB22" i="10"/>
  <c r="CI22" i="10"/>
  <c r="CI8" i="10"/>
  <c r="CA8" i="10"/>
  <c r="CA22" i="10"/>
  <c r="CH22" i="10"/>
  <c r="CH8" i="10"/>
  <c r="CG8" i="10"/>
  <c r="CG22" i="10"/>
  <c r="BY22" i="10"/>
  <c r="BY8" i="10"/>
  <c r="CF22" i="10"/>
  <c r="CF8" i="10"/>
  <c r="CE8" i="10"/>
  <c r="CL8" i="10"/>
  <c r="CD8" i="10"/>
  <c r="CK8" i="10"/>
  <c r="CC8" i="10"/>
  <c r="CF7" i="10"/>
  <c r="CF21" i="10"/>
  <c r="CM21" i="10"/>
  <c r="CM7" i="10"/>
  <c r="CE7" i="10"/>
  <c r="CE21" i="10"/>
  <c r="CL21" i="10"/>
  <c r="CL7" i="10"/>
  <c r="CD7" i="10"/>
  <c r="CD21" i="10"/>
  <c r="CK7" i="10"/>
  <c r="CK21" i="10"/>
  <c r="CC21" i="10"/>
  <c r="CC7" i="10"/>
  <c r="CJ7" i="10"/>
  <c r="CJ21" i="10"/>
  <c r="CB21" i="10"/>
  <c r="CI7" i="10"/>
  <c r="CH7" i="10"/>
  <c r="BZ7" i="10"/>
  <c r="CG7" i="10"/>
  <c r="BY7" i="10"/>
  <c r="I89" i="32"/>
  <c r="I91" i="32"/>
  <c r="S93" i="32" s="1"/>
  <c r="I90" i="32"/>
  <c r="BV24" i="10"/>
  <c r="BF24" i="10"/>
  <c r="BR24" i="10"/>
  <c r="BJ24" i="10"/>
  <c r="BR10" i="10"/>
  <c r="BJ10" i="10"/>
  <c r="BF10" i="10"/>
  <c r="BV23" i="10"/>
  <c r="BF23" i="10"/>
  <c r="BR23" i="10"/>
  <c r="BJ23" i="10"/>
  <c r="BR9" i="10"/>
  <c r="BJ9" i="10"/>
  <c r="BV9" i="10"/>
  <c r="BF9" i="10"/>
  <c r="BV22" i="10"/>
  <c r="BF22" i="10"/>
  <c r="BR22" i="10"/>
  <c r="BJ22" i="10"/>
  <c r="BR8" i="10"/>
  <c r="BJ8" i="10"/>
  <c r="BV21" i="10"/>
  <c r="BZ20" i="10"/>
  <c r="CI24" i="10"/>
  <c r="CB23" i="10"/>
  <c r="CK23" i="10"/>
  <c r="AB439" i="10"/>
  <c r="CF10" i="10"/>
  <c r="CB7" i="10"/>
  <c r="BY24" i="10"/>
  <c r="BV8" i="10"/>
  <c r="BF8" i="10"/>
  <c r="BF21" i="10"/>
  <c r="BR21" i="10"/>
  <c r="BJ21" i="10"/>
  <c r="BR7" i="10"/>
  <c r="BJ7" i="10"/>
  <c r="T32" i="7"/>
  <c r="I29" i="7"/>
  <c r="I40" i="7"/>
  <c r="U42" i="7"/>
  <c r="T42" i="7"/>
  <c r="K60" i="7"/>
  <c r="K29" i="7"/>
  <c r="N60" i="7"/>
  <c r="K70" i="7"/>
  <c r="K40" i="7"/>
  <c r="N70" i="7"/>
  <c r="N29" i="7"/>
  <c r="N61" i="7"/>
  <c r="O61" i="7"/>
  <c r="O29" i="7"/>
  <c r="O62" i="7"/>
  <c r="Q33" i="7"/>
  <c r="O40" i="7"/>
  <c r="Q43" i="7"/>
  <c r="U33" i="7"/>
  <c r="P29" i="7"/>
  <c r="R33" i="7"/>
  <c r="T33" i="7"/>
  <c r="P72" i="7"/>
  <c r="P40" i="7"/>
  <c r="U43" i="7"/>
  <c r="CH20" i="10"/>
  <c r="BR20" i="10"/>
  <c r="BJ20" i="10"/>
  <c r="CK20" i="10"/>
  <c r="CK6" i="10"/>
  <c r="BM20" i="10"/>
  <c r="BM6" i="10"/>
  <c r="CF20" i="10"/>
  <c r="BX6" i="10"/>
  <c r="BX20" i="10"/>
  <c r="BP6" i="10"/>
  <c r="BP20" i="10"/>
  <c r="BH20" i="10"/>
  <c r="BH6" i="10"/>
  <c r="CI20" i="10"/>
  <c r="CA20" i="10"/>
  <c r="CA6" i="10"/>
  <c r="BK20" i="10"/>
  <c r="BK6" i="10"/>
  <c r="CL6" i="10"/>
  <c r="CL20" i="10"/>
  <c r="BV20" i="10"/>
  <c r="BV6" i="10"/>
  <c r="BF20" i="10"/>
  <c r="BF6" i="10"/>
  <c r="CG20" i="10"/>
  <c r="CG6" i="10"/>
  <c r="BY20" i="10"/>
  <c r="BI20" i="10"/>
  <c r="BI6" i="10"/>
  <c r="CB6" i="10"/>
  <c r="BL6" i="10"/>
  <c r="CE6" i="10"/>
  <c r="BW6" i="10"/>
  <c r="CH6" i="10"/>
  <c r="BZ6" i="10"/>
  <c r="BR6" i="10"/>
  <c r="BJ6" i="10"/>
  <c r="BY19" i="10"/>
  <c r="BY5" i="10"/>
  <c r="BQ19" i="10"/>
  <c r="BQ5" i="10"/>
  <c r="BI19" i="10"/>
  <c r="BI5" i="10"/>
  <c r="CJ19" i="10"/>
  <c r="CJ5" i="10"/>
  <c r="CB19" i="10"/>
  <c r="BT5" i="10"/>
  <c r="BT19" i="10"/>
  <c r="CM19" i="10"/>
  <c r="CM5" i="10"/>
  <c r="CE5" i="10"/>
  <c r="CE19" i="10"/>
  <c r="BO19" i="10"/>
  <c r="BO5" i="10"/>
  <c r="BZ19" i="10"/>
  <c r="BR19" i="10"/>
  <c r="BJ5" i="10"/>
  <c r="BJ19" i="10"/>
  <c r="CK5" i="10"/>
  <c r="CK19" i="10"/>
  <c r="CC19" i="10"/>
  <c r="BU5" i="10"/>
  <c r="BM5" i="10"/>
  <c r="BE19" i="10"/>
  <c r="BE5" i="10"/>
  <c r="BX5" i="10"/>
  <c r="BH5" i="10"/>
  <c r="BS5" i="10"/>
  <c r="CL5" i="10"/>
  <c r="CD5" i="10"/>
  <c r="BV5" i="10"/>
  <c r="CK18" i="10"/>
  <c r="CK4" i="10"/>
  <c r="BU18" i="10"/>
  <c r="BU4" i="10"/>
  <c r="BM18" i="10"/>
  <c r="BM4" i="10"/>
  <c r="CF18" i="10"/>
  <c r="CF4" i="10"/>
  <c r="BX18" i="10"/>
  <c r="BX4" i="10"/>
  <c r="BP18" i="10"/>
  <c r="BP4" i="10"/>
  <c r="BH18" i="10"/>
  <c r="BH4" i="10"/>
  <c r="BS18" i="10"/>
  <c r="BS4" i="10"/>
  <c r="BK18" i="10"/>
  <c r="CL18" i="10"/>
  <c r="CL4" i="10"/>
  <c r="BV4" i="10"/>
  <c r="BV18" i="10"/>
  <c r="BF18" i="10"/>
  <c r="BF4" i="10"/>
  <c r="CG4" i="10"/>
  <c r="CG18" i="10"/>
  <c r="BY4" i="10"/>
  <c r="BQ4" i="10"/>
  <c r="BQ18" i="10"/>
  <c r="BI18" i="10"/>
  <c r="CJ4" i="10"/>
  <c r="BT4" i="10"/>
  <c r="BL4" i="10"/>
  <c r="CM4" i="10"/>
  <c r="CE4" i="10"/>
  <c r="BW4" i="10"/>
  <c r="BO4" i="10"/>
  <c r="CH4" i="10"/>
  <c r="BZ4" i="10"/>
  <c r="BJ4" i="10"/>
  <c r="B5" i="37"/>
  <c r="F88" i="14"/>
  <c r="F87" i="14"/>
  <c r="F80" i="14"/>
  <c r="F79" i="14"/>
  <c r="F56" i="14"/>
  <c r="F55" i="14"/>
  <c r="F48" i="14"/>
  <c r="F47" i="14"/>
  <c r="F31" i="14"/>
  <c r="F32" i="14"/>
  <c r="F16" i="14"/>
  <c r="F15" i="14"/>
  <c r="F7" i="14"/>
  <c r="F8" i="14"/>
  <c r="D84" i="27"/>
  <c r="D85" i="27"/>
  <c r="D77" i="27"/>
  <c r="D76" i="27"/>
  <c r="D68" i="27"/>
  <c r="D69" i="27"/>
  <c r="D60" i="27"/>
  <c r="D61" i="27"/>
  <c r="D37" i="27"/>
  <c r="D36" i="27"/>
  <c r="AM17" i="7"/>
  <c r="AM16" i="7" s="1"/>
  <c r="J26" i="33" s="1"/>
  <c r="N458" i="10"/>
  <c r="N40" i="7"/>
  <c r="AM10" i="7"/>
  <c r="BG19" i="10"/>
  <c r="BS20" i="10"/>
  <c r="BZ5" i="10"/>
  <c r="W458" i="10"/>
  <c r="BE4" i="10"/>
  <c r="BL19" i="10"/>
  <c r="J70" i="7"/>
  <c r="AD19" i="7"/>
  <c r="Z450" i="10"/>
  <c r="AA441" i="10"/>
  <c r="V15" i="7"/>
  <c r="V11" i="7" s="1"/>
  <c r="I9" i="33" s="1"/>
  <c r="BW19" i="10"/>
  <c r="U32" i="7"/>
  <c r="Q457" i="10"/>
  <c r="Q456" i="10"/>
  <c r="AK21" i="7"/>
  <c r="Y457" i="10"/>
  <c r="Y456" i="10"/>
  <c r="G457" i="10"/>
  <c r="G458" i="10"/>
  <c r="AL9" i="7"/>
  <c r="O457" i="10"/>
  <c r="O458" i="10"/>
  <c r="AO4" i="7"/>
  <c r="B28" i="33"/>
  <c r="M28" i="33" s="1"/>
  <c r="AP7" i="7"/>
  <c r="AP5" i="7" s="1"/>
  <c r="H29" i="33" s="1"/>
  <c r="K462" i="10"/>
  <c r="K461" i="10"/>
  <c r="S461" i="10"/>
  <c r="S462" i="10"/>
  <c r="AQ8" i="7"/>
  <c r="R463" i="10"/>
  <c r="AP22" i="7"/>
  <c r="AK462" i="10"/>
  <c r="AK461" i="10"/>
  <c r="AP18" i="7"/>
  <c r="AP16" i="7" s="1"/>
  <c r="J29" i="33" s="1"/>
  <c r="AC462" i="10"/>
  <c r="Z452" i="10"/>
  <c r="AG19" i="7"/>
  <c r="AG16" i="7" s="1"/>
  <c r="J20" i="33" s="1"/>
  <c r="F40" i="14"/>
  <c r="V459" i="10"/>
  <c r="R43" i="7"/>
  <c r="D92" i="27"/>
  <c r="BI4" i="10"/>
  <c r="BU19" i="10"/>
  <c r="CH19" i="10"/>
  <c r="BE6" i="10"/>
  <c r="F71" i="14"/>
  <c r="M8" i="33"/>
  <c r="G8" i="33"/>
  <c r="V7" i="7"/>
  <c r="V5" i="7" s="1"/>
  <c r="H9" i="33" s="1"/>
  <c r="K442" i="10"/>
  <c r="S441" i="10"/>
  <c r="S442" i="10"/>
  <c r="J442" i="10"/>
  <c r="W6" i="7"/>
  <c r="W21" i="7"/>
  <c r="W16" i="7" s="1"/>
  <c r="J10" i="33" s="1"/>
  <c r="Y443" i="10"/>
  <c r="Y442" i="10"/>
  <c r="Y9" i="7"/>
  <c r="Y5" i="7" s="1"/>
  <c r="H12" i="33" s="1"/>
  <c r="O445" i="10"/>
  <c r="O444" i="10"/>
  <c r="Z10" i="7"/>
  <c r="Z5" i="7" s="1"/>
  <c r="H13" i="33" s="1"/>
  <c r="N446" i="10"/>
  <c r="D446" i="10"/>
  <c r="B14" i="33"/>
  <c r="AA4" i="7"/>
  <c r="AB7" i="7"/>
  <c r="AB5" i="7" s="1"/>
  <c r="H15" i="33" s="1"/>
  <c r="K448" i="10"/>
  <c r="AD20" i="7"/>
  <c r="I450" i="10"/>
  <c r="I449" i="10"/>
  <c r="AF9" i="7"/>
  <c r="O452" i="10"/>
  <c r="AG13" i="7"/>
  <c r="F453" i="10"/>
  <c r="F452" i="10"/>
  <c r="AG10" i="7"/>
  <c r="AG5" i="7" s="1"/>
  <c r="H20" i="33" s="1"/>
  <c r="N452" i="10"/>
  <c r="V453" i="10"/>
  <c r="AG12" i="7"/>
  <c r="M454" i="10"/>
  <c r="M453" i="10"/>
  <c r="S456" i="10"/>
  <c r="S455" i="10"/>
  <c r="Z460" i="10"/>
  <c r="F100" i="14"/>
  <c r="D20" i="27"/>
  <c r="AJ15" i="7"/>
  <c r="CG19" i="10"/>
  <c r="BQ20" i="10"/>
  <c r="CC4" i="10"/>
  <c r="BY6" i="10"/>
  <c r="BM19" i="10"/>
  <c r="F63" i="14"/>
  <c r="U441" i="10"/>
  <c r="U14" i="7"/>
  <c r="B9" i="33"/>
  <c r="V4" i="7"/>
  <c r="D441" i="10"/>
  <c r="D442" i="10"/>
  <c r="CC20" i="10"/>
  <c r="O72" i="7"/>
  <c r="J71" i="7"/>
  <c r="N71" i="7"/>
  <c r="D53" i="27"/>
  <c r="BK4" i="10"/>
  <c r="CI6" i="10"/>
  <c r="F23" i="14"/>
  <c r="K429" i="10"/>
  <c r="K428" i="10"/>
  <c r="S428" i="10"/>
  <c r="S429" i="10"/>
  <c r="G432" i="10"/>
  <c r="G431" i="10"/>
  <c r="V433" i="10"/>
  <c r="V432" i="10"/>
  <c r="Q8" i="7"/>
  <c r="Q5" i="7" s="1"/>
  <c r="H4" i="33" s="1"/>
  <c r="R436" i="10"/>
  <c r="P438" i="10"/>
  <c r="P439" i="10"/>
  <c r="O440" i="10"/>
  <c r="O439" i="10"/>
  <c r="AQ6" i="7"/>
  <c r="J462" i="10"/>
  <c r="J463" i="10"/>
  <c r="P62" i="7"/>
  <c r="U459" i="10"/>
  <c r="J61" i="7"/>
  <c r="T43" i="7"/>
  <c r="D12" i="27"/>
  <c r="BY18" i="10"/>
  <c r="CA18" i="10"/>
  <c r="BU20" i="10"/>
  <c r="Q32" i="7"/>
  <c r="AN11" i="7"/>
  <c r="AL457" i="10"/>
  <c r="U460" i="10"/>
  <c r="D93" i="27"/>
  <c r="CC5" i="10"/>
  <c r="CD6" i="10"/>
  <c r="CD18" i="10"/>
  <c r="CI18" i="10"/>
  <c r="L447" i="10"/>
  <c r="T447" i="10"/>
  <c r="Y11" i="7"/>
  <c r="I12" i="33" s="1"/>
  <c r="V428" i="10"/>
  <c r="E428" i="10"/>
  <c r="M428" i="10"/>
  <c r="AB428" i="10"/>
  <c r="AH16" i="7"/>
  <c r="J21" i="33" s="1"/>
  <c r="S100" i="32"/>
  <c r="G446" i="10"/>
  <c r="Q11" i="7"/>
  <c r="I4" i="33" s="1"/>
  <c r="AJ16" i="7"/>
  <c r="J23" i="33" s="1"/>
  <c r="P434" i="10"/>
  <c r="X434" i="10"/>
  <c r="M437" i="10"/>
  <c r="S445" i="10"/>
  <c r="AB451" i="10"/>
  <c r="W462" i="10"/>
  <c r="T16" i="7"/>
  <c r="J7" i="33" s="1"/>
  <c r="E432" i="10"/>
  <c r="U432" i="10"/>
  <c r="T433" i="10"/>
  <c r="M88" i="32"/>
  <c r="W431" i="10"/>
  <c r="D460" i="10"/>
  <c r="AJ463" i="10"/>
  <c r="AP515" i="22"/>
  <c r="AS515" i="22"/>
  <c r="AP510" i="22"/>
  <c r="AP500" i="22"/>
  <c r="AZ513" i="22"/>
  <c r="AY512" i="22"/>
  <c r="R72" i="27"/>
  <c r="Q126" i="27"/>
  <c r="AB501" i="22"/>
  <c r="R21" i="27"/>
  <c r="F513" i="22"/>
  <c r="N513" i="22"/>
  <c r="AL507" i="22"/>
  <c r="AJ506" i="22"/>
  <c r="AH505" i="22"/>
  <c r="L514" i="22"/>
  <c r="AF492" i="22"/>
  <c r="AE500" i="22"/>
  <c r="J511" i="22"/>
  <c r="N501" i="22"/>
  <c r="L484" i="22"/>
  <c r="R68" i="27"/>
  <c r="AK506" i="22"/>
  <c r="K502" i="22"/>
  <c r="X518" i="22"/>
  <c r="R90" i="27"/>
  <c r="AF519" i="22"/>
  <c r="J509" i="22"/>
  <c r="AH517" i="22"/>
  <c r="S500" i="22"/>
  <c r="F501" i="22"/>
  <c r="R48" i="27"/>
  <c r="R96" i="27"/>
  <c r="AG504" i="22"/>
  <c r="H490" i="22"/>
  <c r="I485" i="22"/>
  <c r="Z508" i="22"/>
  <c r="AD498" i="22"/>
  <c r="V513" i="22"/>
  <c r="K500" i="22"/>
  <c r="R508" i="22"/>
  <c r="R56" i="27"/>
  <c r="R519" i="22"/>
  <c r="AB514" i="22"/>
  <c r="F511" i="22"/>
  <c r="R88" i="27"/>
  <c r="R64" i="27"/>
  <c r="T488" i="22"/>
  <c r="AD506" i="22"/>
  <c r="W504" i="22"/>
  <c r="V502" i="22"/>
  <c r="X507" i="22"/>
  <c r="H491" i="22"/>
  <c r="G512" i="22"/>
  <c r="W512" i="22"/>
  <c r="R509" i="22"/>
  <c r="AJ504" i="22"/>
  <c r="R92" i="27"/>
  <c r="Z511" i="22"/>
  <c r="Y516" i="22"/>
  <c r="AL519" i="22"/>
  <c r="D515" i="22"/>
  <c r="S484" i="22"/>
  <c r="U485" i="22"/>
  <c r="G486" i="22"/>
  <c r="G507" i="22"/>
  <c r="AI505" i="22"/>
  <c r="AU485" i="11"/>
  <c r="AX499" i="11"/>
  <c r="AS497" i="11"/>
  <c r="AP519" i="11"/>
  <c r="AX519" i="11"/>
  <c r="AT503" i="11"/>
  <c r="K510" i="11"/>
  <c r="AA510" i="11"/>
  <c r="P18" i="27"/>
  <c r="AA508" i="11"/>
  <c r="M509" i="11"/>
  <c r="G510" i="11"/>
  <c r="J502" i="11"/>
  <c r="E503" i="11"/>
  <c r="M503" i="11"/>
  <c r="AS514" i="12"/>
  <c r="AR502" i="12"/>
  <c r="AZ502" i="12"/>
  <c r="AX504" i="12"/>
  <c r="AT508" i="12"/>
  <c r="AS494" i="12"/>
  <c r="AS510" i="12"/>
  <c r="AR485" i="12"/>
  <c r="AW503" i="12"/>
  <c r="AR504" i="12"/>
  <c r="M502" i="12"/>
  <c r="H514" i="12"/>
  <c r="O511" i="12"/>
  <c r="N94" i="27"/>
  <c r="V513" i="12"/>
  <c r="AK508" i="12"/>
  <c r="X514" i="12"/>
  <c r="N46" i="27"/>
  <c r="L510" i="12"/>
  <c r="T510" i="12"/>
  <c r="N517" i="12"/>
  <c r="Z508" i="12"/>
  <c r="Q500" i="12"/>
  <c r="T500" i="12"/>
  <c r="N92" i="27"/>
  <c r="L512" i="12"/>
  <c r="Y496" i="12"/>
  <c r="AI511" i="12"/>
  <c r="N35" i="27"/>
  <c r="N62" i="27"/>
  <c r="P514" i="12"/>
  <c r="X506" i="12"/>
  <c r="AF497" i="12"/>
  <c r="J504" i="12"/>
  <c r="I509" i="12"/>
  <c r="N504" i="12"/>
  <c r="H33" i="5"/>
  <c r="AB516" i="12"/>
  <c r="J515" i="12"/>
  <c r="N82" i="27"/>
  <c r="K495" i="12"/>
  <c r="I502" i="12"/>
  <c r="S503" i="12"/>
  <c r="F508" i="12"/>
  <c r="V508" i="12"/>
  <c r="N19" i="27"/>
  <c r="AK512" i="12"/>
  <c r="K507" i="12"/>
  <c r="M126" i="27"/>
  <c r="N90" i="27"/>
  <c r="I500" i="12"/>
  <c r="O487" i="12"/>
  <c r="F517" i="12"/>
  <c r="I15" i="5"/>
  <c r="M506" i="12"/>
  <c r="Y510" i="12"/>
  <c r="L507" i="12"/>
  <c r="N18" i="27"/>
  <c r="AK492" i="12"/>
  <c r="E498" i="12"/>
  <c r="K501" i="12"/>
  <c r="S501" i="12"/>
  <c r="F502" i="12"/>
  <c r="T517" i="12"/>
  <c r="AA517" i="12"/>
  <c r="R507" i="12"/>
  <c r="Z507" i="12"/>
  <c r="M508" i="12"/>
  <c r="S510" i="12"/>
  <c r="J12" i="13"/>
  <c r="AP515" i="10"/>
  <c r="AW506" i="10"/>
  <c r="AY513" i="10"/>
  <c r="AG490" i="10"/>
  <c r="AJ519" i="10"/>
  <c r="O59" i="32"/>
  <c r="M12" i="33"/>
  <c r="P45" i="32"/>
  <c r="N57" i="32"/>
  <c r="M97" i="32"/>
  <c r="L475" i="22"/>
  <c r="AD466" i="22"/>
  <c r="AD465" i="22"/>
  <c r="Q518" i="22"/>
  <c r="Q514" i="22"/>
  <c r="AW519" i="22"/>
  <c r="AW515" i="22"/>
  <c r="AV521" i="22"/>
  <c r="AV517" i="22"/>
  <c r="O468" i="22"/>
  <c r="O469" i="22"/>
  <c r="AV468" i="22"/>
  <c r="AV469" i="22"/>
  <c r="I518" i="22"/>
  <c r="K519" i="22"/>
  <c r="K523" i="22"/>
  <c r="AY523" i="22"/>
  <c r="AY519" i="22"/>
  <c r="AS463" i="11"/>
  <c r="AS464" i="11"/>
  <c r="AZ470" i="22"/>
  <c r="AZ469" i="22"/>
  <c r="V70" i="32"/>
  <c r="M96" i="32"/>
  <c r="N99" i="32"/>
  <c r="N80" i="32"/>
  <c r="N56" i="1"/>
  <c r="E9" i="1" s="1"/>
  <c r="O48" i="32"/>
  <c r="O44" i="32"/>
  <c r="M98" i="32"/>
  <c r="U82" i="32"/>
  <c r="E522" i="22"/>
  <c r="T474" i="22"/>
  <c r="AX523" i="11"/>
  <c r="T510" i="22"/>
  <c r="X528" i="22"/>
  <c r="X524" i="22"/>
  <c r="AY471" i="11"/>
  <c r="AY470" i="11"/>
  <c r="S472" i="11"/>
  <c r="S473" i="11"/>
  <c r="AA472" i="11"/>
  <c r="AA473" i="11"/>
  <c r="E473" i="11"/>
  <c r="E474" i="11"/>
  <c r="V73" i="32"/>
  <c r="V82" i="32"/>
  <c r="M19" i="33"/>
  <c r="N81" i="32"/>
  <c r="O82" i="32"/>
  <c r="J470" i="22"/>
  <c r="M465" i="22"/>
  <c r="N473" i="22"/>
  <c r="N474" i="22"/>
  <c r="Y475" i="22"/>
  <c r="Y476" i="22"/>
  <c r="AX475" i="22"/>
  <c r="AX476" i="22"/>
  <c r="D532" i="22"/>
  <c r="D528" i="22"/>
  <c r="AD520" i="11"/>
  <c r="AD524" i="11"/>
  <c r="W101" i="32"/>
  <c r="AO5" i="7"/>
  <c r="H28" i="33" s="1"/>
  <c r="AP21" i="13"/>
  <c r="P520" i="11"/>
  <c r="AD472" i="22"/>
  <c r="AD473" i="22"/>
  <c r="AW472" i="22"/>
  <c r="AW473" i="22"/>
  <c r="H473" i="22"/>
  <c r="H474" i="22"/>
  <c r="G525" i="22"/>
  <c r="G521" i="22"/>
  <c r="AQ525" i="22"/>
  <c r="AQ529" i="22"/>
  <c r="AX529" i="22"/>
  <c r="AX525" i="22"/>
  <c r="AJ9" i="13"/>
  <c r="M99" i="32"/>
  <c r="P64" i="32"/>
  <c r="Z465" i="11"/>
  <c r="AJ11" i="7"/>
  <c r="I23" i="33" s="1"/>
  <c r="W463" i="22"/>
  <c r="W464" i="22"/>
  <c r="S464" i="22"/>
  <c r="S463" i="22"/>
  <c r="O463" i="22"/>
  <c r="O464" i="22"/>
  <c r="W524" i="22"/>
  <c r="W520" i="22"/>
  <c r="R467" i="11"/>
  <c r="R466" i="11"/>
  <c r="H465" i="22"/>
  <c r="H466" i="22"/>
  <c r="P26" i="1"/>
  <c r="D15" i="1" s="1"/>
  <c r="AW520" i="11"/>
  <c r="R465" i="11"/>
  <c r="X467" i="22"/>
  <c r="X468" i="22"/>
  <c r="X470" i="22"/>
  <c r="X471" i="22"/>
  <c r="AW471" i="22"/>
  <c r="AW470" i="22"/>
  <c r="AR465" i="11"/>
  <c r="AR466" i="11"/>
  <c r="U522" i="22"/>
  <c r="AQ467" i="22"/>
  <c r="Q471" i="22"/>
  <c r="Q470" i="22"/>
  <c r="AS475" i="22"/>
  <c r="AS474" i="22"/>
  <c r="J496" i="22"/>
  <c r="R500" i="22"/>
  <c r="AA513" i="22"/>
  <c r="O515" i="22"/>
  <c r="AD462" i="22"/>
  <c r="K463" i="22"/>
  <c r="AP465" i="22"/>
  <c r="AR462" i="22"/>
  <c r="I5" i="7"/>
  <c r="AY467" i="22"/>
  <c r="G472" i="22"/>
  <c r="H521" i="22"/>
  <c r="S464" i="11"/>
  <c r="Q491" i="22"/>
  <c r="S492" i="22"/>
  <c r="AA492" i="22"/>
  <c r="E493" i="22"/>
  <c r="U493" i="22"/>
  <c r="AR499" i="22"/>
  <c r="AA500" i="22"/>
  <c r="AV500" i="22"/>
  <c r="AX506" i="22"/>
  <c r="Q507" i="22"/>
  <c r="Y507" i="22"/>
  <c r="AS507" i="22"/>
  <c r="Y459" i="22"/>
  <c r="AV461" i="22"/>
  <c r="AS508" i="22"/>
  <c r="AB466" i="22"/>
  <c r="Q517" i="22"/>
  <c r="J516" i="22"/>
  <c r="AY517" i="22"/>
  <c r="Z468" i="22"/>
  <c r="D441" i="22"/>
  <c r="E469" i="22"/>
  <c r="AC522" i="22"/>
  <c r="AY470" i="22"/>
  <c r="AB474" i="22"/>
  <c r="AU474" i="22"/>
  <c r="Y520" i="22"/>
  <c r="AR520" i="22"/>
  <c r="S526" i="22"/>
  <c r="AU452" i="11"/>
  <c r="R457" i="11"/>
  <c r="P460" i="11"/>
  <c r="J462" i="11"/>
  <c r="R462" i="11"/>
  <c r="AA463" i="11"/>
  <c r="T464" i="11"/>
  <c r="L472" i="11"/>
  <c r="R441" i="22"/>
  <c r="H449" i="22"/>
  <c r="AW489" i="22"/>
  <c r="AW493" i="22"/>
  <c r="AU496" i="22"/>
  <c r="V501" i="22"/>
  <c r="H502" i="22"/>
  <c r="R499" i="22"/>
  <c r="Z499" i="22"/>
  <c r="E500" i="22"/>
  <c r="Q464" i="22"/>
  <c r="T515" i="22"/>
  <c r="L515" i="22"/>
  <c r="AD514" i="22"/>
  <c r="AR516" i="22"/>
  <c r="Z469" i="22"/>
  <c r="AT468" i="22"/>
  <c r="C4" i="7"/>
  <c r="H20" i="39" s="1"/>
  <c r="I20" i="39" s="1"/>
  <c r="O474" i="22"/>
  <c r="AV474" i="22"/>
  <c r="AQ522" i="22"/>
  <c r="AS428" i="11"/>
  <c r="AW431" i="11"/>
  <c r="AX433" i="11"/>
  <c r="I434" i="11"/>
  <c r="W460" i="11"/>
  <c r="N55" i="32"/>
  <c r="F18" i="13"/>
  <c r="AR428" i="22"/>
  <c r="AR429" i="22"/>
  <c r="T431" i="22"/>
  <c r="AZ431" i="22"/>
  <c r="AV433" i="22"/>
  <c r="AR433" i="22"/>
  <c r="AQ436" i="22"/>
  <c r="G438" i="22"/>
  <c r="O437" i="22"/>
  <c r="W438" i="22"/>
  <c r="K439" i="22"/>
  <c r="AY440" i="22"/>
  <c r="V444" i="22"/>
  <c r="J445" i="22"/>
  <c r="AD446" i="22"/>
  <c r="Y446" i="22"/>
  <c r="Q449" i="22"/>
  <c r="AS454" i="22"/>
  <c r="L455" i="22"/>
  <c r="AB455" i="22"/>
  <c r="AV455" i="22"/>
  <c r="O456" i="22"/>
  <c r="AQ456" i="22"/>
  <c r="AY456" i="22"/>
  <c r="AT457" i="22"/>
  <c r="K486" i="22"/>
  <c r="S486" i="22"/>
  <c r="AA486" i="22"/>
  <c r="AA487" i="22"/>
  <c r="E488" i="22"/>
  <c r="AP501" i="22"/>
  <c r="AX501" i="22"/>
  <c r="I502" i="22"/>
  <c r="Q498" i="22"/>
  <c r="Y498" i="22"/>
  <c r="AR498" i="22"/>
  <c r="AA503" i="22"/>
  <c r="AX504" i="22"/>
  <c r="AX509" i="22"/>
  <c r="AQ514" i="22"/>
  <c r="AY514" i="22"/>
  <c r="O517" i="22"/>
  <c r="AW517" i="22"/>
  <c r="AQ516" i="22"/>
  <c r="AY525" i="22"/>
  <c r="I526" i="22"/>
  <c r="M526" i="22"/>
  <c r="AB527" i="22"/>
  <c r="AT527" i="22"/>
  <c r="O469" i="11"/>
  <c r="G486" i="11"/>
  <c r="I495" i="11"/>
  <c r="Y495" i="11"/>
  <c r="W511" i="11"/>
  <c r="Q428" i="22"/>
  <c r="M429" i="22"/>
  <c r="I430" i="22"/>
  <c r="AS430" i="22"/>
  <c r="Q434" i="22"/>
  <c r="AZ436" i="22"/>
  <c r="L437" i="22"/>
  <c r="AV437" i="22"/>
  <c r="T439" i="22"/>
  <c r="H440" i="22"/>
  <c r="S443" i="22"/>
  <c r="AA443" i="22"/>
  <c r="AQ443" i="22"/>
  <c r="AP448" i="22"/>
  <c r="AX448" i="22"/>
  <c r="AP458" i="22"/>
  <c r="AU491" i="22"/>
  <c r="F496" i="22"/>
  <c r="V496" i="22"/>
  <c r="AD496" i="22"/>
  <c r="AW500" i="22"/>
  <c r="H497" i="22"/>
  <c r="P497" i="22"/>
  <c r="X497" i="22"/>
  <c r="AS502" i="22"/>
  <c r="AT505" i="22"/>
  <c r="AW506" i="22"/>
  <c r="P503" i="22"/>
  <c r="AB459" i="22"/>
  <c r="AU459" i="22"/>
  <c r="P461" i="22"/>
  <c r="AY461" i="22"/>
  <c r="Z462" i="22"/>
  <c r="Y514" i="22"/>
  <c r="X462" i="22"/>
  <c r="P462" i="22"/>
  <c r="I463" i="22"/>
  <c r="AZ464" i="22"/>
  <c r="AR519" i="22"/>
  <c r="AU467" i="22"/>
  <c r="AR469" i="22"/>
  <c r="Y473" i="22"/>
  <c r="Z528" i="22"/>
  <c r="AP430" i="11"/>
  <c r="AC439" i="11"/>
  <c r="AP444" i="11"/>
  <c r="Q445" i="11"/>
  <c r="AZ445" i="11"/>
  <c r="S446" i="11"/>
  <c r="AV452" i="11"/>
  <c r="U458" i="11"/>
  <c r="G459" i="11"/>
  <c r="G464" i="11"/>
  <c r="AB492" i="11"/>
  <c r="AT428" i="22"/>
  <c r="N429" i="22"/>
  <c r="AX433" i="22"/>
  <c r="Z434" i="22"/>
  <c r="E439" i="22"/>
  <c r="AD439" i="22"/>
  <c r="Y440" i="22"/>
  <c r="X442" i="22"/>
  <c r="AV445" i="22"/>
  <c r="AQ446" i="22"/>
  <c r="AU448" i="22"/>
  <c r="F450" i="22"/>
  <c r="N449" i="22"/>
  <c r="AX449" i="22"/>
  <c r="M451" i="22"/>
  <c r="AW452" i="22"/>
  <c r="H452" i="22"/>
  <c r="X452" i="22"/>
  <c r="AR452" i="22"/>
  <c r="AZ453" i="22"/>
  <c r="AU454" i="22"/>
  <c r="AS456" i="22"/>
  <c r="AV457" i="22"/>
  <c r="AX487" i="22"/>
  <c r="AT489" i="22"/>
  <c r="U491" i="22"/>
  <c r="AC491" i="22"/>
  <c r="AR501" i="22"/>
  <c r="AZ501" i="22"/>
  <c r="AP502" i="22"/>
  <c r="AS503" i="22"/>
  <c r="L504" i="22"/>
  <c r="T504" i="22"/>
  <c r="AY505" i="22"/>
  <c r="R506" i="22"/>
  <c r="M507" i="22"/>
  <c r="U507" i="22"/>
  <c r="AW507" i="22"/>
  <c r="AC459" i="22"/>
  <c r="AV459" i="22"/>
  <c r="AX460" i="22"/>
  <c r="AR461" i="22"/>
  <c r="AT511" i="22"/>
  <c r="X466" i="22"/>
  <c r="Q466" i="22"/>
  <c r="G464" i="22"/>
  <c r="AW516" i="22"/>
  <c r="AB472" i="22"/>
  <c r="Y474" i="22"/>
  <c r="AY474" i="22"/>
  <c r="AC520" i="22"/>
  <c r="Y527" i="22"/>
  <c r="T438" i="11"/>
  <c r="P444" i="11"/>
  <c r="AX447" i="11"/>
  <c r="AV449" i="11"/>
  <c r="AW469" i="11"/>
  <c r="AZ473" i="11"/>
  <c r="S498" i="12"/>
  <c r="E499" i="12"/>
  <c r="U499" i="12"/>
  <c r="O62" i="32"/>
  <c r="D5" i="7"/>
  <c r="K428" i="22"/>
  <c r="AU428" i="22"/>
  <c r="O430" i="22"/>
  <c r="S432" i="22"/>
  <c r="G433" i="22"/>
  <c r="G434" i="22"/>
  <c r="O435" i="22"/>
  <c r="AX435" i="22"/>
  <c r="J436" i="22"/>
  <c r="AT436" i="22"/>
  <c r="F437" i="22"/>
  <c r="N437" i="22"/>
  <c r="AT438" i="22"/>
  <c r="J439" i="22"/>
  <c r="R440" i="22"/>
  <c r="AT439" i="22"/>
  <c r="I442" i="22"/>
  <c r="AS442" i="22"/>
  <c r="AS444" i="22"/>
  <c r="AV447" i="22"/>
  <c r="H448" i="22"/>
  <c r="AV449" i="22"/>
  <c r="AQ450" i="22"/>
  <c r="K451" i="22"/>
  <c r="S451" i="22"/>
  <c r="F452" i="22"/>
  <c r="J456" i="22"/>
  <c r="Z455" i="22"/>
  <c r="M457" i="22"/>
  <c r="AW457" i="22"/>
  <c r="AW486" i="22"/>
  <c r="J489" i="22"/>
  <c r="AY496" i="22"/>
  <c r="L502" i="22"/>
  <c r="AB502" i="22"/>
  <c r="N503" i="22"/>
  <c r="V503" i="22"/>
  <c r="I500" i="22"/>
  <c r="Q504" i="22"/>
  <c r="Y504" i="22"/>
  <c r="O506" i="22"/>
  <c r="AQ506" i="22"/>
  <c r="AT507" i="22"/>
  <c r="AB511" i="22"/>
  <c r="U464" i="22"/>
  <c r="H515" i="22"/>
  <c r="M516" i="22"/>
  <c r="E516" i="22"/>
  <c r="AC521" i="22"/>
  <c r="AU521" i="22"/>
  <c r="AV471" i="22"/>
  <c r="U472" i="22"/>
  <c r="AR475" i="22"/>
  <c r="AZ474" i="22"/>
  <c r="T526" i="22"/>
  <c r="AB526" i="22"/>
  <c r="AV528" i="22"/>
  <c r="H526" i="22"/>
  <c r="M460" i="11"/>
  <c r="Y465" i="11"/>
  <c r="AQ467" i="11"/>
  <c r="Z472" i="11"/>
  <c r="AB474" i="11"/>
  <c r="AU474" i="11"/>
  <c r="AW519" i="11"/>
  <c r="Q522" i="11"/>
  <c r="AU486" i="12"/>
  <c r="N491" i="12"/>
  <c r="J493" i="12"/>
  <c r="AB494" i="12"/>
  <c r="M431" i="10"/>
  <c r="D432" i="10"/>
  <c r="AE467" i="10"/>
  <c r="AE468" i="10"/>
  <c r="E484" i="11"/>
  <c r="W485" i="11"/>
  <c r="I486" i="11"/>
  <c r="P498" i="11"/>
  <c r="Q499" i="11"/>
  <c r="Y499" i="11"/>
  <c r="D500" i="11"/>
  <c r="L500" i="11"/>
  <c r="AB500" i="11"/>
  <c r="AA509" i="11"/>
  <c r="AX510" i="11"/>
  <c r="I511" i="11"/>
  <c r="AY519" i="11"/>
  <c r="Q523" i="11"/>
  <c r="L465" i="12"/>
  <c r="S485" i="12"/>
  <c r="M486" i="12"/>
  <c r="AC486" i="12"/>
  <c r="AI519" i="11"/>
  <c r="AH518" i="22"/>
  <c r="AH522" i="22"/>
  <c r="Q528" i="22"/>
  <c r="AD428" i="11"/>
  <c r="AX428" i="11"/>
  <c r="AR430" i="11"/>
  <c r="AT432" i="11"/>
  <c r="AC434" i="11"/>
  <c r="AP434" i="11"/>
  <c r="AX434" i="11"/>
  <c r="AR435" i="11"/>
  <c r="K437" i="11"/>
  <c r="S437" i="11"/>
  <c r="O443" i="11"/>
  <c r="W442" i="11"/>
  <c r="AZ444" i="11"/>
  <c r="K445" i="11"/>
  <c r="AT445" i="11"/>
  <c r="S451" i="11"/>
  <c r="AA451" i="11"/>
  <c r="AD452" i="11"/>
  <c r="AW455" i="11"/>
  <c r="AW458" i="11"/>
  <c r="AZ460" i="11"/>
  <c r="AT461" i="11"/>
  <c r="AC461" i="11"/>
  <c r="AU462" i="11"/>
  <c r="AD474" i="11"/>
  <c r="Z485" i="11"/>
  <c r="D486" i="11"/>
  <c r="AW488" i="11"/>
  <c r="AQ489" i="11"/>
  <c r="AV500" i="11"/>
  <c r="AX497" i="11"/>
  <c r="AZ502" i="11"/>
  <c r="AQ510" i="11"/>
  <c r="M512" i="11"/>
  <c r="K515" i="11"/>
  <c r="M513" i="11"/>
  <c r="AV517" i="11"/>
  <c r="G514" i="11"/>
  <c r="O514" i="11"/>
  <c r="Y520" i="11"/>
  <c r="J521" i="11"/>
  <c r="N429" i="12"/>
  <c r="AP458" i="12"/>
  <c r="AX458" i="12"/>
  <c r="AA460" i="12"/>
  <c r="U461" i="12"/>
  <c r="AV461" i="12"/>
  <c r="M525" i="12"/>
  <c r="AV463" i="10"/>
  <c r="AV14" i="13"/>
  <c r="AW15" i="13" s="1"/>
  <c r="AB467" i="10"/>
  <c r="AI529" i="22"/>
  <c r="AI533" i="22"/>
  <c r="I428" i="11"/>
  <c r="Y428" i="11"/>
  <c r="T431" i="11"/>
  <c r="N434" i="11"/>
  <c r="V434" i="11"/>
  <c r="AW438" i="11"/>
  <c r="AY438" i="11"/>
  <c r="L441" i="11"/>
  <c r="AB441" i="11"/>
  <c r="AU440" i="11"/>
  <c r="V442" i="11"/>
  <c r="AW442" i="11"/>
  <c r="AQ443" i="11"/>
  <c r="AS444" i="11"/>
  <c r="AU445" i="11"/>
  <c r="AZ446" i="11"/>
  <c r="AU448" i="11"/>
  <c r="Y450" i="11"/>
  <c r="L451" i="11"/>
  <c r="AP452" i="11"/>
  <c r="AW452" i="11"/>
  <c r="AR453" i="11"/>
  <c r="AU454" i="11"/>
  <c r="AX455" i="11"/>
  <c r="L457" i="11"/>
  <c r="T457" i="11"/>
  <c r="AX457" i="11"/>
  <c r="AR459" i="11"/>
  <c r="AS459" i="11"/>
  <c r="T461" i="11"/>
  <c r="AB460" i="11"/>
  <c r="F461" i="11"/>
  <c r="N462" i="11"/>
  <c r="V462" i="11"/>
  <c r="AD462" i="11"/>
  <c r="AB465" i="11"/>
  <c r="AT466" i="11"/>
  <c r="AR468" i="11"/>
  <c r="AP469" i="11"/>
  <c r="AB471" i="11"/>
  <c r="AW472" i="11"/>
  <c r="AQ474" i="11"/>
  <c r="AV495" i="11"/>
  <c r="AP496" i="11"/>
  <c r="Y497" i="11"/>
  <c r="K498" i="11"/>
  <c r="S498" i="11"/>
  <c r="AA498" i="11"/>
  <c r="H501" i="11"/>
  <c r="X501" i="11"/>
  <c r="AY501" i="11"/>
  <c r="F504" i="11"/>
  <c r="AP504" i="11"/>
  <c r="AQ507" i="11"/>
  <c r="V517" i="11"/>
  <c r="AQ518" i="11"/>
  <c r="K525" i="11"/>
  <c r="D526" i="11"/>
  <c r="AP433" i="12"/>
  <c r="AU436" i="12"/>
  <c r="P438" i="12"/>
  <c r="X438" i="12"/>
  <c r="AB440" i="12"/>
  <c r="H442" i="12"/>
  <c r="AU444" i="12"/>
  <c r="AX451" i="12"/>
  <c r="Y468" i="12"/>
  <c r="AR468" i="12"/>
  <c r="L459" i="10"/>
  <c r="AR459" i="10"/>
  <c r="AP437" i="11"/>
  <c r="AA439" i="11"/>
  <c r="I447" i="11"/>
  <c r="T447" i="11"/>
  <c r="G448" i="11"/>
  <c r="R450" i="11"/>
  <c r="Z450" i="11"/>
  <c r="AT450" i="11"/>
  <c r="U456" i="11"/>
  <c r="G461" i="11"/>
  <c r="J484" i="11"/>
  <c r="Z484" i="11"/>
  <c r="L485" i="11"/>
  <c r="N491" i="11"/>
  <c r="H492" i="11"/>
  <c r="P492" i="11"/>
  <c r="Z493" i="11"/>
  <c r="AT502" i="11"/>
  <c r="J505" i="11"/>
  <c r="R505" i="11"/>
  <c r="AW506" i="11"/>
  <c r="P507" i="11"/>
  <c r="AQ512" i="11"/>
  <c r="AY512" i="11"/>
  <c r="I509" i="11"/>
  <c r="N519" i="11"/>
  <c r="L527" i="11"/>
  <c r="E524" i="11"/>
  <c r="AD525" i="11"/>
  <c r="G528" i="11"/>
  <c r="E519" i="12"/>
  <c r="AG530" i="10"/>
  <c r="AG534" i="10"/>
  <c r="AC519" i="10"/>
  <c r="AC523" i="10"/>
  <c r="L429" i="11"/>
  <c r="U431" i="11"/>
  <c r="AW436" i="11"/>
  <c r="F444" i="11"/>
  <c r="N444" i="11"/>
  <c r="V444" i="11"/>
  <c r="R447" i="11"/>
  <c r="Z447" i="11"/>
  <c r="AW448" i="11"/>
  <c r="AR449" i="11"/>
  <c r="AZ449" i="11"/>
  <c r="AU450" i="11"/>
  <c r="R453" i="11"/>
  <c r="Z453" i="11"/>
  <c r="E453" i="11"/>
  <c r="M454" i="11"/>
  <c r="H455" i="11"/>
  <c r="P454" i="11"/>
  <c r="X454" i="11"/>
  <c r="S458" i="11"/>
  <c r="I462" i="11"/>
  <c r="Q462" i="11"/>
  <c r="AZ462" i="11"/>
  <c r="X465" i="11"/>
  <c r="AX465" i="11"/>
  <c r="AT469" i="11"/>
  <c r="Q473" i="11"/>
  <c r="Z474" i="11"/>
  <c r="AA485" i="11"/>
  <c r="E486" i="11"/>
  <c r="M486" i="11"/>
  <c r="AQ500" i="11"/>
  <c r="U499" i="11"/>
  <c r="H500" i="11"/>
  <c r="P500" i="11"/>
  <c r="S501" i="11"/>
  <c r="AA501" i="11"/>
  <c r="AU505" i="11"/>
  <c r="F502" i="11"/>
  <c r="V502" i="11"/>
  <c r="I503" i="11"/>
  <c r="G509" i="11"/>
  <c r="O509" i="11"/>
  <c r="AD511" i="11"/>
  <c r="AS513" i="11"/>
  <c r="AQ517" i="11"/>
  <c r="AY517" i="11"/>
  <c r="J518" i="11"/>
  <c r="R518" i="11"/>
  <c r="T519" i="11"/>
  <c r="AB515" i="11"/>
  <c r="O522" i="11"/>
  <c r="AU520" i="11"/>
  <c r="AP428" i="12"/>
  <c r="AS473" i="12"/>
  <c r="AF520" i="22"/>
  <c r="K497" i="11"/>
  <c r="S497" i="11"/>
  <c r="AA497" i="11"/>
  <c r="AT501" i="11"/>
  <c r="AQ502" i="11"/>
  <c r="AT507" i="11"/>
  <c r="M508" i="11"/>
  <c r="U508" i="11"/>
  <c r="AD508" i="11"/>
  <c r="AP511" i="11"/>
  <c r="AX511" i="11"/>
  <c r="AS512" i="11"/>
  <c r="AT509" i="11"/>
  <c r="G515" i="11"/>
  <c r="O512" i="11"/>
  <c r="AP512" i="11"/>
  <c r="Y517" i="11"/>
  <c r="AR517" i="11"/>
  <c r="AZ517" i="11"/>
  <c r="K518" i="11"/>
  <c r="S514" i="11"/>
  <c r="AA514" i="11"/>
  <c r="G520" i="11"/>
  <c r="AV523" i="11"/>
  <c r="AT472" i="12"/>
  <c r="AP498" i="10"/>
  <c r="AT503" i="10"/>
  <c r="AP504" i="10"/>
  <c r="AX428" i="12"/>
  <c r="AS430" i="12"/>
  <c r="AR434" i="12"/>
  <c r="AC436" i="12"/>
  <c r="AV436" i="12"/>
  <c r="G437" i="12"/>
  <c r="K439" i="12"/>
  <c r="AP448" i="12"/>
  <c r="AX448" i="12"/>
  <c r="AA453" i="12"/>
  <c r="AY458" i="12"/>
  <c r="AS458" i="12"/>
  <c r="AQ462" i="12"/>
  <c r="Z462" i="12"/>
  <c r="AS463" i="12"/>
  <c r="AZ467" i="12"/>
  <c r="N472" i="12"/>
  <c r="L473" i="12"/>
  <c r="N474" i="12"/>
  <c r="G503" i="12"/>
  <c r="W503" i="12"/>
  <c r="AU507" i="12"/>
  <c r="AV510" i="12"/>
  <c r="R508" i="12"/>
  <c r="AR511" i="12"/>
  <c r="AZ515" i="12"/>
  <c r="K516" i="12"/>
  <c r="AS517" i="12"/>
  <c r="L518" i="12"/>
  <c r="AB518" i="12"/>
  <c r="N515" i="12"/>
  <c r="V519" i="12"/>
  <c r="AC519" i="12"/>
  <c r="O523" i="12"/>
  <c r="W523" i="12"/>
  <c r="N520" i="12"/>
  <c r="AX524" i="12"/>
  <c r="AZ428" i="10"/>
  <c r="I430" i="10"/>
  <c r="Q430" i="10"/>
  <c r="G430" i="10"/>
  <c r="AQ434" i="10"/>
  <c r="Y12" i="13"/>
  <c r="P443" i="10"/>
  <c r="X443" i="10"/>
  <c r="AB16" i="13"/>
  <c r="AN12" i="13"/>
  <c r="AX456" i="10"/>
  <c r="AT9" i="13"/>
  <c r="AV21" i="13"/>
  <c r="AV22" i="13"/>
  <c r="AF465" i="12"/>
  <c r="AL473" i="12"/>
  <c r="AI463" i="11"/>
  <c r="AD476" i="10"/>
  <c r="AX527" i="11"/>
  <c r="H428" i="12"/>
  <c r="S429" i="12"/>
  <c r="AA430" i="12"/>
  <c r="AT430" i="12"/>
  <c r="AV431" i="12"/>
  <c r="G431" i="12"/>
  <c r="O431" i="12"/>
  <c r="I432" i="12"/>
  <c r="Q433" i="12"/>
  <c r="R433" i="12"/>
  <c r="Z434" i="12"/>
  <c r="AW444" i="12"/>
  <c r="X445" i="12"/>
  <c r="J446" i="12"/>
  <c r="X451" i="12"/>
  <c r="L452" i="12"/>
  <c r="T452" i="12"/>
  <c r="AB453" i="12"/>
  <c r="V453" i="12"/>
  <c r="AX457" i="12"/>
  <c r="AP461" i="12"/>
  <c r="Q462" i="12"/>
  <c r="S463" i="12"/>
  <c r="D484" i="12"/>
  <c r="AB484" i="12"/>
  <c r="AA492" i="12"/>
  <c r="AT492" i="12"/>
  <c r="E493" i="12"/>
  <c r="AC493" i="12"/>
  <c r="Z500" i="12"/>
  <c r="AU501" i="12"/>
  <c r="AR503" i="12"/>
  <c r="AZ499" i="12"/>
  <c r="S504" i="12"/>
  <c r="AP501" i="12"/>
  <c r="AS506" i="12"/>
  <c r="AV507" i="12"/>
  <c r="AQ508" i="12"/>
  <c r="H507" i="12"/>
  <c r="AU512" i="12"/>
  <c r="AS515" i="12"/>
  <c r="AT517" i="12"/>
  <c r="M518" i="12"/>
  <c r="U514" i="12"/>
  <c r="AC514" i="12"/>
  <c r="H522" i="12"/>
  <c r="H523" i="12"/>
  <c r="M522" i="12"/>
  <c r="T527" i="12"/>
  <c r="AT528" i="12"/>
  <c r="AY428" i="10"/>
  <c r="R12" i="13"/>
  <c r="U434" i="10"/>
  <c r="D434" i="10"/>
  <c r="L435" i="10"/>
  <c r="T435" i="10"/>
  <c r="H439" i="10"/>
  <c r="F449" i="10"/>
  <c r="E450" i="10"/>
  <c r="L450" i="10"/>
  <c r="T450" i="10"/>
  <c r="AZ450" i="10"/>
  <c r="I453" i="10"/>
  <c r="T456" i="10"/>
  <c r="T462" i="10"/>
  <c r="S463" i="10"/>
  <c r="AV7" i="13"/>
  <c r="AJ529" i="11"/>
  <c r="AJ533" i="11"/>
  <c r="AR441" i="12"/>
  <c r="G444" i="12"/>
  <c r="O443" i="12"/>
  <c r="I445" i="12"/>
  <c r="Y445" i="12"/>
  <c r="P448" i="12"/>
  <c r="X448" i="12"/>
  <c r="S449" i="12"/>
  <c r="N450" i="12"/>
  <c r="V450" i="12"/>
  <c r="AP449" i="12"/>
  <c r="D463" i="12"/>
  <c r="C30" i="33"/>
  <c r="V471" i="12"/>
  <c r="Y499" i="12"/>
  <c r="D504" i="12"/>
  <c r="AY505" i="12"/>
  <c r="J502" i="12"/>
  <c r="R502" i="12"/>
  <c r="K509" i="12"/>
  <c r="AU509" i="12"/>
  <c r="AY513" i="12"/>
  <c r="S515" i="12"/>
  <c r="AA511" i="12"/>
  <c r="AT515" i="12"/>
  <c r="E516" i="12"/>
  <c r="T516" i="12"/>
  <c r="AU516" i="12"/>
  <c r="K521" i="12"/>
  <c r="Q525" i="12"/>
  <c r="AX443" i="10"/>
  <c r="AX447" i="10"/>
  <c r="AQ4" i="7"/>
  <c r="B30" i="33"/>
  <c r="AI473" i="11"/>
  <c r="K527" i="11"/>
  <c r="AW434" i="12"/>
  <c r="AY435" i="12"/>
  <c r="D437" i="12"/>
  <c r="AW438" i="12"/>
  <c r="R440" i="12"/>
  <c r="Z440" i="12"/>
  <c r="T441" i="12"/>
  <c r="N442" i="12"/>
  <c r="AS448" i="12"/>
  <c r="AT451" i="12"/>
  <c r="AC458" i="12"/>
  <c r="Y460" i="12"/>
  <c r="G467" i="12"/>
  <c r="W470" i="12"/>
  <c r="AW484" i="12"/>
  <c r="AY485" i="12"/>
  <c r="J486" i="12"/>
  <c r="E484" i="12"/>
  <c r="AC484" i="12"/>
  <c r="G485" i="12"/>
  <c r="O485" i="12"/>
  <c r="I486" i="12"/>
  <c r="Y486" i="12"/>
  <c r="K491" i="12"/>
  <c r="U492" i="12"/>
  <c r="AC492" i="12"/>
  <c r="AP493" i="12"/>
  <c r="AX493" i="12"/>
  <c r="Z491" i="12"/>
  <c r="N493" i="12"/>
  <c r="H494" i="12"/>
  <c r="AY502" i="12"/>
  <c r="K506" i="12"/>
  <c r="Q508" i="12"/>
  <c r="AB509" i="12"/>
  <c r="AW512" i="12"/>
  <c r="AZ513" i="12"/>
  <c r="AU515" i="12"/>
  <c r="AV516" i="12"/>
  <c r="O517" i="12"/>
  <c r="I519" i="12"/>
  <c r="AY519" i="12"/>
  <c r="G526" i="12"/>
  <c r="T524" i="12"/>
  <c r="H526" i="12"/>
  <c r="Y531" i="12"/>
  <c r="G428" i="10"/>
  <c r="AY429" i="10"/>
  <c r="AP431" i="10"/>
  <c r="AX431" i="10"/>
  <c r="Y432" i="10"/>
  <c r="H433" i="10"/>
  <c r="G434" i="10"/>
  <c r="D437" i="10"/>
  <c r="AA10" i="13"/>
  <c r="AQ443" i="10"/>
  <c r="H444" i="10"/>
  <c r="P445" i="10"/>
  <c r="X444" i="10"/>
  <c r="S447" i="10"/>
  <c r="AV449" i="10"/>
  <c r="AU449" i="10"/>
  <c r="AR452" i="10"/>
  <c r="AY458" i="10"/>
  <c r="Q459" i="10"/>
  <c r="Y459" i="10"/>
  <c r="H460" i="10"/>
  <c r="X460" i="10"/>
  <c r="AH534" i="12"/>
  <c r="AU450" i="12"/>
  <c r="T454" i="12"/>
  <c r="L457" i="12"/>
  <c r="AU457" i="12"/>
  <c r="AW462" i="12"/>
  <c r="AR464" i="12"/>
  <c r="G468" i="12"/>
  <c r="AQ471" i="12"/>
  <c r="Y513" i="12"/>
  <c r="AT514" i="12"/>
  <c r="M515" i="12"/>
  <c r="AD516" i="12"/>
  <c r="L521" i="12"/>
  <c r="AW526" i="12"/>
  <c r="N15" i="13"/>
  <c r="E430" i="10"/>
  <c r="M430" i="10"/>
  <c r="U430" i="10"/>
  <c r="K431" i="10"/>
  <c r="R19" i="13"/>
  <c r="AU435" i="10"/>
  <c r="AR438" i="10"/>
  <c r="Z21" i="13"/>
  <c r="T443" i="10"/>
  <c r="AX455" i="10"/>
  <c r="I456" i="10"/>
  <c r="T458" i="10"/>
  <c r="AR458" i="10"/>
  <c r="AQ11" i="7"/>
  <c r="AV13" i="13"/>
  <c r="AE523" i="12"/>
  <c r="AL485" i="12"/>
  <c r="AR471" i="12"/>
  <c r="S473" i="12"/>
  <c r="X484" i="12"/>
  <c r="AS485" i="12"/>
  <c r="M491" i="12"/>
  <c r="W492" i="12"/>
  <c r="AY512" i="12"/>
  <c r="AB520" i="12"/>
  <c r="F525" i="12"/>
  <c r="H429" i="10"/>
  <c r="P429" i="10"/>
  <c r="Y434" i="10"/>
  <c r="H435" i="10"/>
  <c r="G436" i="10"/>
  <c r="I441" i="10"/>
  <c r="AY444" i="10"/>
  <c r="Q450" i="10"/>
  <c r="P451" i="10"/>
  <c r="AV451" i="10"/>
  <c r="G452" i="10"/>
  <c r="AR454" i="10"/>
  <c r="AP456" i="10"/>
  <c r="P462" i="10"/>
  <c r="G463" i="10"/>
  <c r="AH533" i="10"/>
  <c r="AR486" i="10"/>
  <c r="AZ486" i="10"/>
  <c r="AY492" i="10"/>
  <c r="AQ494" i="10"/>
  <c r="AU495" i="10"/>
  <c r="AS516" i="10"/>
  <c r="F520" i="10"/>
  <c r="AF467" i="12"/>
  <c r="AF474" i="22"/>
  <c r="AV533" i="10"/>
  <c r="AT477" i="22"/>
  <c r="N478" i="12"/>
  <c r="AB478" i="11"/>
  <c r="J479" i="22"/>
  <c r="AD479" i="12"/>
  <c r="O532" i="10"/>
  <c r="AA533" i="22"/>
  <c r="K481" i="22"/>
  <c r="X482" i="12"/>
  <c r="X482" i="11"/>
  <c r="AK529" i="10"/>
  <c r="AJ535" i="10"/>
  <c r="AF532" i="10"/>
  <c r="AF534" i="10"/>
  <c r="AG533" i="10"/>
  <c r="AG525" i="10"/>
  <c r="AI517" i="10"/>
  <c r="AF508" i="10"/>
  <c r="AJ504" i="10"/>
  <c r="AJ480" i="12"/>
  <c r="AK475" i="12"/>
  <c r="AG456" i="12"/>
  <c r="AL454" i="12"/>
  <c r="AH452" i="12"/>
  <c r="AG521" i="12"/>
  <c r="AI504" i="12"/>
  <c r="AI469" i="11"/>
  <c r="AH438" i="11"/>
  <c r="AJ435" i="11"/>
  <c r="AH434" i="11"/>
  <c r="AL432" i="11"/>
  <c r="AG535" i="11"/>
  <c r="AK532" i="11"/>
  <c r="AG527" i="11"/>
  <c r="AJ525" i="22"/>
  <c r="AE479" i="10"/>
  <c r="AI475" i="10"/>
  <c r="AL472" i="10"/>
  <c r="AJ467" i="10"/>
  <c r="AL450" i="10"/>
  <c r="I11" i="35"/>
  <c r="D38" i="14"/>
  <c r="N86" i="14"/>
  <c r="N78" i="14"/>
  <c r="N6" i="14"/>
  <c r="L50" i="27"/>
  <c r="I107" i="32"/>
  <c r="M107" i="32" s="1"/>
  <c r="I108" i="32"/>
  <c r="S110" i="32" s="1"/>
  <c r="AT521" i="10"/>
  <c r="U522" i="10"/>
  <c r="Z527" i="10"/>
  <c r="E528" i="10"/>
  <c r="AX528" i="10"/>
  <c r="AE475" i="12"/>
  <c r="V477" i="22"/>
  <c r="S478" i="22"/>
  <c r="AR480" i="11"/>
  <c r="Y533" i="11"/>
  <c r="K481" i="12"/>
  <c r="AW481" i="12"/>
  <c r="AF481" i="22"/>
  <c r="AH517" i="10"/>
  <c r="AK481" i="12"/>
  <c r="AH479" i="12"/>
  <c r="AL463" i="12"/>
  <c r="AJ461" i="12"/>
  <c r="AL458" i="12"/>
  <c r="AH456" i="12"/>
  <c r="AK454" i="12"/>
  <c r="AG472" i="11"/>
  <c r="AI455" i="11"/>
  <c r="AK452" i="11"/>
  <c r="AK448" i="11"/>
  <c r="AI447" i="11"/>
  <c r="AI525" i="11"/>
  <c r="AH520" i="11"/>
  <c r="AG486" i="11"/>
  <c r="AL434" i="22"/>
  <c r="AJ433" i="22"/>
  <c r="AI522" i="22"/>
  <c r="AA481" i="10"/>
  <c r="AJ471" i="10"/>
  <c r="N85" i="14"/>
  <c r="N45" i="14"/>
  <c r="S28" i="1"/>
  <c r="D29" i="1" s="1"/>
  <c r="R509" i="10"/>
  <c r="AE528" i="12"/>
  <c r="AF521" i="12"/>
  <c r="AF440" i="12"/>
  <c r="AF435" i="12"/>
  <c r="AE519" i="11"/>
  <c r="AE495" i="11"/>
  <c r="AF495" i="11"/>
  <c r="AF472" i="11"/>
  <c r="AE430" i="22"/>
  <c r="T477" i="22"/>
  <c r="N478" i="10"/>
  <c r="T477" i="12"/>
  <c r="H477" i="22"/>
  <c r="AE477" i="22"/>
  <c r="AW478" i="12"/>
  <c r="D531" i="10"/>
  <c r="AV531" i="10"/>
  <c r="AB479" i="11"/>
  <c r="AS479" i="11"/>
  <c r="AV532" i="10"/>
  <c r="AA481" i="11"/>
  <c r="AG519" i="10"/>
  <c r="AK534" i="11"/>
  <c r="AG519" i="22"/>
  <c r="AK517" i="22"/>
  <c r="AG466" i="10"/>
  <c r="AI464" i="10"/>
  <c r="AH461" i="10"/>
  <c r="S56" i="1"/>
  <c r="E29" i="1" s="1"/>
  <c r="AT496" i="10"/>
  <c r="AX497" i="10"/>
  <c r="AX499" i="10"/>
  <c r="AP501" i="10"/>
  <c r="AX503" i="10"/>
  <c r="AV509" i="10"/>
  <c r="AZ510" i="10"/>
  <c r="AY518" i="10"/>
  <c r="AT520" i="10"/>
  <c r="M524" i="10"/>
  <c r="AL525" i="10"/>
  <c r="AL501" i="10"/>
  <c r="T477" i="10"/>
  <c r="I477" i="22"/>
  <c r="W481" i="22"/>
  <c r="AZ482" i="11"/>
  <c r="AD525" i="10"/>
  <c r="AJ521" i="10"/>
  <c r="AE518" i="10"/>
  <c r="AH511" i="10"/>
  <c r="AI510" i="10"/>
  <c r="AJ509" i="10"/>
  <c r="AK508" i="10"/>
  <c r="AC508" i="10"/>
  <c r="AF505" i="10"/>
  <c r="AG504" i="10"/>
  <c r="AH503" i="10"/>
  <c r="AI526" i="12"/>
  <c r="AG528" i="12"/>
  <c r="AG517" i="12"/>
  <c r="AL487" i="12"/>
  <c r="AH485" i="12"/>
  <c r="AI476" i="11"/>
  <c r="AI470" i="11"/>
  <c r="AG435" i="11"/>
  <c r="AL535" i="11"/>
  <c r="AJ526" i="11"/>
  <c r="AK534" i="22"/>
  <c r="AI525" i="22"/>
  <c r="D67" i="14"/>
  <c r="D51" i="14"/>
  <c r="D43" i="14"/>
  <c r="L55" i="14"/>
  <c r="L39" i="14"/>
  <c r="H41" i="27"/>
  <c r="H17" i="27"/>
  <c r="L71" i="27"/>
  <c r="L31" i="27"/>
  <c r="L98" i="14"/>
  <c r="M127" i="27"/>
  <c r="N103" i="27"/>
  <c r="J105" i="32"/>
  <c r="AV484" i="10"/>
  <c r="J520" i="10"/>
  <c r="R520" i="10"/>
  <c r="F524" i="10"/>
  <c r="AF524" i="12"/>
  <c r="AE473" i="12"/>
  <c r="AE518" i="22"/>
  <c r="AF468" i="22"/>
  <c r="L477" i="10"/>
  <c r="AP477" i="10"/>
  <c r="R478" i="12"/>
  <c r="Z478" i="12"/>
  <c r="AQ478" i="12"/>
  <c r="O478" i="22"/>
  <c r="AD479" i="11"/>
  <c r="T479" i="12"/>
  <c r="AA532" i="10"/>
  <c r="S532" i="10"/>
  <c r="K532" i="10"/>
  <c r="AT532" i="10"/>
  <c r="O481" i="12"/>
  <c r="AV482" i="22"/>
  <c r="D482" i="12"/>
  <c r="T482" i="12"/>
  <c r="AH481" i="12"/>
  <c r="AI476" i="12"/>
  <c r="AL452" i="12"/>
  <c r="AL447" i="12"/>
  <c r="AH445" i="12"/>
  <c r="AL443" i="12"/>
  <c r="AJ521" i="12"/>
  <c r="AI519" i="12"/>
  <c r="AG505" i="12"/>
  <c r="AG469" i="11"/>
  <c r="AH439" i="11"/>
  <c r="AH476" i="22"/>
  <c r="AJ467" i="22"/>
  <c r="AK435" i="22"/>
  <c r="AK431" i="22"/>
  <c r="AL507" i="10"/>
  <c r="AE469" i="12"/>
  <c r="AF528" i="11"/>
  <c r="AE471" i="11"/>
  <c r="AF525" i="22"/>
  <c r="AF517" i="22"/>
  <c r="D533" i="12"/>
  <c r="AP533" i="22"/>
  <c r="AR478" i="11"/>
  <c r="S480" i="22"/>
  <c r="R480" i="10"/>
  <c r="AE535" i="10"/>
  <c r="AK532" i="10"/>
  <c r="AC532" i="10"/>
  <c r="AE527" i="10"/>
  <c r="AC520" i="10"/>
  <c r="AH463" i="12"/>
  <c r="AH459" i="12"/>
  <c r="AJ530" i="12"/>
  <c r="AG530" i="12"/>
  <c r="AH527" i="11"/>
  <c r="AE475" i="10"/>
  <c r="AH472" i="10"/>
  <c r="AF471" i="10"/>
  <c r="C28" i="7"/>
  <c r="S38" i="7" s="1"/>
  <c r="R16" i="1"/>
  <c r="AY473" i="10"/>
  <c r="AF493" i="11"/>
  <c r="AF430" i="11"/>
  <c r="AE431" i="22"/>
  <c r="D477" i="22"/>
  <c r="AZ535" i="10"/>
  <c r="AP479" i="22"/>
  <c r="AS479" i="22"/>
  <c r="Q479" i="11"/>
  <c r="AZ479" i="12"/>
  <c r="AR532" i="10"/>
  <c r="P481" i="11"/>
  <c r="AT481" i="22"/>
  <c r="AU482" i="22"/>
  <c r="AD519" i="10"/>
  <c r="AG501" i="10"/>
  <c r="AI478" i="12"/>
  <c r="AK471" i="12"/>
  <c r="AI470" i="12"/>
  <c r="AJ531" i="12"/>
  <c r="AJ463" i="11"/>
  <c r="AJ447" i="11"/>
  <c r="AL442" i="11"/>
  <c r="AJ441" i="11"/>
  <c r="AL438" i="11"/>
  <c r="AI535" i="11"/>
  <c r="AK533" i="11"/>
  <c r="AH522" i="11"/>
  <c r="AH467" i="22"/>
  <c r="AH440" i="22"/>
  <c r="AJ533" i="22"/>
  <c r="AK519" i="22"/>
  <c r="AK507" i="22"/>
  <c r="AH497" i="22"/>
  <c r="AJ474" i="10"/>
  <c r="N4" i="14"/>
  <c r="L76" i="14"/>
  <c r="L28" i="14"/>
  <c r="L20" i="14"/>
  <c r="AW441" i="22"/>
  <c r="AX450" i="22"/>
  <c r="AQ445" i="22"/>
  <c r="AR463" i="22"/>
  <c r="AU461" i="22"/>
  <c r="AW432" i="22"/>
  <c r="AV434" i="22"/>
  <c r="AR436" i="22"/>
  <c r="AY436" i="22"/>
  <c r="AU449" i="22"/>
  <c r="AY449" i="22"/>
  <c r="AT455" i="22"/>
  <c r="AX455" i="22"/>
  <c r="AS459" i="22"/>
  <c r="AT459" i="22"/>
  <c r="AZ460" i="22"/>
  <c r="AP461" i="22"/>
  <c r="AT462" i="22"/>
  <c r="AX461" i="22"/>
  <c r="AT463" i="22"/>
  <c r="AS437" i="22"/>
  <c r="AV438" i="22"/>
  <c r="AV440" i="22"/>
  <c r="AS448" i="22"/>
  <c r="AT458" i="22"/>
  <c r="AY459" i="22"/>
  <c r="AS461" i="22"/>
  <c r="AS455" i="22"/>
  <c r="AY460" i="22"/>
  <c r="AY434" i="22"/>
  <c r="AX436" i="22"/>
  <c r="AW440" i="22"/>
  <c r="AV443" i="22"/>
  <c r="AU445" i="22"/>
  <c r="AP449" i="22"/>
  <c r="AT449" i="22"/>
  <c r="AQ453" i="22"/>
  <c r="AU453" i="22"/>
  <c r="AP454" i="22"/>
  <c r="AT453" i="22"/>
  <c r="AW455" i="22"/>
  <c r="P85" i="32"/>
  <c r="G428" i="22"/>
  <c r="K429" i="22"/>
  <c r="P439" i="22"/>
  <c r="X440" i="22"/>
  <c r="G442" i="22"/>
  <c r="K442" i="22"/>
  <c r="O450" i="22"/>
  <c r="W450" i="22"/>
  <c r="AA450" i="22"/>
  <c r="V459" i="22"/>
  <c r="P72" i="32"/>
  <c r="V83" i="32"/>
  <c r="E438" i="22"/>
  <c r="S442" i="22"/>
  <c r="V461" i="22"/>
  <c r="F461" i="22"/>
  <c r="V37" i="32"/>
  <c r="P27" i="32"/>
  <c r="P463" i="22"/>
  <c r="AC438" i="22"/>
  <c r="L435" i="22"/>
  <c r="X435" i="22"/>
  <c r="N438" i="22"/>
  <c r="M441" i="22"/>
  <c r="L441" i="22"/>
  <c r="D454" i="22"/>
  <c r="P454" i="22"/>
  <c r="R456" i="22"/>
  <c r="AD458" i="22"/>
  <c r="AB463" i="22"/>
  <c r="R463" i="22"/>
  <c r="D436" i="22"/>
  <c r="D448" i="22"/>
  <c r="D430" i="22"/>
  <c r="AL461" i="22"/>
  <c r="AH452" i="22"/>
  <c r="AH450" i="22"/>
  <c r="AJ443" i="22"/>
  <c r="AG437" i="22"/>
  <c r="AJ432" i="22"/>
  <c r="AK428" i="22"/>
  <c r="P82" i="32"/>
  <c r="P81" i="32"/>
  <c r="V76" i="32"/>
  <c r="V75" i="32"/>
  <c r="T438" i="22"/>
  <c r="G443" i="22"/>
  <c r="J454" i="22"/>
  <c r="N453" i="22"/>
  <c r="V454" i="22"/>
  <c r="W457" i="22"/>
  <c r="AA457" i="22"/>
  <c r="L458" i="22"/>
  <c r="AA458" i="22"/>
  <c r="Z461" i="22"/>
  <c r="H463" i="22"/>
  <c r="F463" i="22"/>
  <c r="AF436" i="22"/>
  <c r="AF428" i="22"/>
  <c r="AI457" i="22"/>
  <c r="AK454" i="22"/>
  <c r="AK446" i="22"/>
  <c r="AG447" i="22"/>
  <c r="AG444" i="22"/>
  <c r="AH438" i="22"/>
  <c r="AG433" i="22"/>
  <c r="AL429" i="22"/>
  <c r="P71" i="32"/>
  <c r="V71" i="3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W441" i="22"/>
  <c r="I443" i="22"/>
  <c r="M443" i="22"/>
  <c r="U443" i="22"/>
  <c r="Y443" i="22"/>
  <c r="AD443" i="22"/>
  <c r="I445" i="22"/>
  <c r="M445" i="22"/>
  <c r="Q445" i="22"/>
  <c r="U444" i="22"/>
  <c r="AD445" i="22"/>
  <c r="H446" i="22"/>
  <c r="X447" i="22"/>
  <c r="J451" i="22"/>
  <c r="E452" i="22"/>
  <c r="U452" i="22"/>
  <c r="D453" i="22"/>
  <c r="P453" i="22"/>
  <c r="T453" i="22"/>
  <c r="W454" i="22"/>
  <c r="Y456" i="22"/>
  <c r="AZ431" i="11"/>
  <c r="AP451" i="11"/>
  <c r="AZ459" i="11"/>
  <c r="AU438" i="11"/>
  <c r="AZ440" i="11"/>
  <c r="AT441" i="11"/>
  <c r="AX441" i="11"/>
  <c r="AR442" i="11"/>
  <c r="AX443" i="11"/>
  <c r="AR447" i="11"/>
  <c r="AZ447" i="11"/>
  <c r="AT454" i="11"/>
  <c r="AV455" i="11"/>
  <c r="AZ455" i="11"/>
  <c r="AW456" i="11"/>
  <c r="AP459" i="11"/>
  <c r="AU460" i="11"/>
  <c r="AY460" i="11"/>
  <c r="AV462" i="11"/>
  <c r="AU443" i="11"/>
  <c r="AS460" i="11"/>
  <c r="AZ463" i="11"/>
  <c r="AQ430" i="11"/>
  <c r="AX430" i="11"/>
  <c r="AT434" i="11"/>
  <c r="AT435" i="11"/>
  <c r="AQ436" i="11"/>
  <c r="AU437" i="11"/>
  <c r="AR437" i="11"/>
  <c r="AU439" i="11"/>
  <c r="AY443" i="11"/>
  <c r="AU455" i="11"/>
  <c r="AP458" i="11"/>
  <c r="AS431" i="11"/>
  <c r="AR458" i="11"/>
  <c r="AW441" i="11"/>
  <c r="AU433" i="11"/>
  <c r="AY434" i="11"/>
  <c r="AW435" i="11"/>
  <c r="AQ446" i="11"/>
  <c r="AU447" i="11"/>
  <c r="AS452" i="11"/>
  <c r="AS454" i="11"/>
  <c r="AW463" i="11"/>
  <c r="AD440" i="11"/>
  <c r="AD439" i="11"/>
  <c r="D8" i="33"/>
  <c r="D441" i="11"/>
  <c r="U450" i="11"/>
  <c r="U449" i="11"/>
  <c r="AD449" i="11"/>
  <c r="AD450" i="11"/>
  <c r="X450" i="11"/>
  <c r="X451" i="11"/>
  <c r="AB451" i="11"/>
  <c r="AB450" i="11"/>
  <c r="P453" i="11"/>
  <c r="P452" i="11"/>
  <c r="O40" i="32"/>
  <c r="AB433" i="11"/>
  <c r="AB432" i="11"/>
  <c r="Z433" i="11"/>
  <c r="Z434" i="11"/>
  <c r="AD433" i="11"/>
  <c r="AD434" i="11"/>
  <c r="AD436" i="11"/>
  <c r="AD435" i="11"/>
  <c r="O436" i="11"/>
  <c r="O437" i="11"/>
  <c r="AA437" i="11"/>
  <c r="AA436" i="11"/>
  <c r="S439" i="11"/>
  <c r="S440" i="11"/>
  <c r="M447" i="11"/>
  <c r="M446" i="11"/>
  <c r="Y447" i="11"/>
  <c r="Y446" i="11"/>
  <c r="D15" i="33"/>
  <c r="D448" i="11"/>
  <c r="X448" i="11"/>
  <c r="X447" i="11"/>
  <c r="AB447" i="11"/>
  <c r="AB448" i="11"/>
  <c r="D27" i="33"/>
  <c r="D459" i="11"/>
  <c r="S460" i="11"/>
  <c r="S459" i="11"/>
  <c r="D28" i="33"/>
  <c r="D461" i="11"/>
  <c r="D460" i="11"/>
  <c r="T444" i="11"/>
  <c r="T443" i="11"/>
  <c r="Z445" i="11"/>
  <c r="Z444" i="11"/>
  <c r="AD445" i="11"/>
  <c r="AD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AD453" i="11"/>
  <c r="AD454" i="11"/>
  <c r="AH461" i="11"/>
  <c r="AJ462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K100" i="32"/>
  <c r="H65" i="27"/>
  <c r="O84" i="32"/>
  <c r="AE442" i="11"/>
  <c r="P434" i="11"/>
  <c r="X434" i="11"/>
  <c r="J435" i="11"/>
  <c r="V435" i="11"/>
  <c r="P435" i="11"/>
  <c r="O439" i="11"/>
  <c r="E439" i="11"/>
  <c r="W441" i="11"/>
  <c r="F445" i="11"/>
  <c r="V445" i="11"/>
  <c r="L452" i="11"/>
  <c r="AD456" i="11"/>
  <c r="E463" i="11"/>
  <c r="M463" i="11"/>
  <c r="AE431" i="11"/>
  <c r="AL460" i="11"/>
  <c r="AH454" i="11"/>
  <c r="AJ440" i="11"/>
  <c r="AJ429" i="11"/>
  <c r="K51" i="32"/>
  <c r="U54" i="32" s="1"/>
  <c r="H32" i="27"/>
  <c r="H15" i="27"/>
  <c r="X460" i="11"/>
  <c r="U65" i="32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F455" i="11"/>
  <c r="R455" i="11"/>
  <c r="H456" i="11"/>
  <c r="E457" i="11"/>
  <c r="R458" i="11"/>
  <c r="AI462" i="11"/>
  <c r="H98" i="27"/>
  <c r="H82" i="27"/>
  <c r="H46" i="27"/>
  <c r="K103" i="32"/>
  <c r="K107" i="32"/>
  <c r="K108" i="32"/>
  <c r="AW435" i="12"/>
  <c r="AY436" i="12"/>
  <c r="AZ430" i="12"/>
  <c r="AX431" i="12"/>
  <c r="AY433" i="12"/>
  <c r="AT438" i="12"/>
  <c r="AZ448" i="12"/>
  <c r="AT455" i="12"/>
  <c r="AU456" i="12"/>
  <c r="AV458" i="12"/>
  <c r="AY463" i="12"/>
  <c r="AS435" i="12"/>
  <c r="AV451" i="12"/>
  <c r="AR428" i="12"/>
  <c r="AZ428" i="12"/>
  <c r="AU430" i="12"/>
  <c r="AQ431" i="12"/>
  <c r="AU431" i="12"/>
  <c r="AP434" i="12"/>
  <c r="AS440" i="12"/>
  <c r="AW441" i="12"/>
  <c r="AQ442" i="12"/>
  <c r="AU443" i="12"/>
  <c r="AT452" i="12"/>
  <c r="AV454" i="12"/>
  <c r="AU455" i="12"/>
  <c r="AY454" i="12"/>
  <c r="AQ460" i="12"/>
  <c r="AU461" i="12"/>
  <c r="AW461" i="12"/>
  <c r="AZ463" i="12"/>
  <c r="AX433" i="12"/>
  <c r="AZ429" i="12"/>
  <c r="AV442" i="12"/>
  <c r="AW445" i="12"/>
  <c r="AR447" i="12"/>
  <c r="AV452" i="12"/>
  <c r="AS454" i="12"/>
  <c r="AZ460" i="12"/>
  <c r="N62" i="32"/>
  <c r="V440" i="12"/>
  <c r="V441" i="12"/>
  <c r="L442" i="12"/>
  <c r="L441" i="12"/>
  <c r="P441" i="12"/>
  <c r="P442" i="12"/>
  <c r="X441" i="12"/>
  <c r="X442" i="12"/>
  <c r="V443" i="12"/>
  <c r="V442" i="12"/>
  <c r="AD443" i="12"/>
  <c r="AD442" i="12"/>
  <c r="C11" i="33"/>
  <c r="D443" i="12"/>
  <c r="K445" i="12"/>
  <c r="K446" i="12"/>
  <c r="T447" i="12"/>
  <c r="T448" i="12"/>
  <c r="K449" i="12"/>
  <c r="K448" i="12"/>
  <c r="C18" i="33"/>
  <c r="D450" i="12"/>
  <c r="G452" i="12"/>
  <c r="G451" i="12"/>
  <c r="K451" i="12"/>
  <c r="K452" i="12"/>
  <c r="C20" i="33"/>
  <c r="D452" i="12"/>
  <c r="D453" i="12"/>
  <c r="N453" i="12"/>
  <c r="N454" i="12"/>
  <c r="R454" i="12"/>
  <c r="R453" i="12"/>
  <c r="N60" i="32"/>
  <c r="T61" i="32"/>
  <c r="T60" i="32"/>
  <c r="AD428" i="12"/>
  <c r="AD429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N98" i="32"/>
  <c r="X455" i="12"/>
  <c r="X454" i="12"/>
  <c r="AB455" i="12"/>
  <c r="AB454" i="12"/>
  <c r="G456" i="12"/>
  <c r="G455" i="12"/>
  <c r="AH458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AD460" i="12"/>
  <c r="AJ462" i="12"/>
  <c r="AK456" i="12"/>
  <c r="AK451" i="12"/>
  <c r="Y459" i="12"/>
  <c r="AJ453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AH461" i="12"/>
  <c r="AJ458" i="12"/>
  <c r="AH457" i="12"/>
  <c r="AG449" i="12"/>
  <c r="AF446" i="12"/>
  <c r="D444" i="12"/>
  <c r="X447" i="12"/>
  <c r="S448" i="12"/>
  <c r="W448" i="12"/>
  <c r="AA448" i="12"/>
  <c r="J448" i="12"/>
  <c r="N449" i="12"/>
  <c r="Z449" i="12"/>
  <c r="Y453" i="12"/>
  <c r="V463" i="12"/>
  <c r="Z463" i="12"/>
  <c r="J95" i="32"/>
  <c r="AD22" i="13"/>
  <c r="O12" i="33"/>
  <c r="S15" i="13"/>
  <c r="W16" i="13"/>
  <c r="AJ18" i="13"/>
  <c r="AI18" i="13"/>
  <c r="AL19" i="13"/>
  <c r="AM18" i="13"/>
  <c r="AL18" i="13"/>
  <c r="AQ10" i="13"/>
  <c r="AQ9" i="13"/>
  <c r="AP13" i="13"/>
  <c r="P21" i="13"/>
  <c r="O24" i="33"/>
  <c r="W13" i="13"/>
  <c r="AI21" i="13"/>
  <c r="AX435" i="10"/>
  <c r="AV433" i="10"/>
  <c r="X5" i="13"/>
  <c r="X6" i="13" s="1"/>
  <c r="AO22" i="13"/>
  <c r="AV432" i="10"/>
  <c r="AX444" i="10"/>
  <c r="AQ429" i="10"/>
  <c r="U22" i="13"/>
  <c r="O10" i="33"/>
  <c r="AT433" i="10"/>
  <c r="AV428" i="10"/>
  <c r="AS450" i="10"/>
  <c r="AZ444" i="10"/>
  <c r="AP454" i="10"/>
  <c r="AV437" i="10"/>
  <c r="AX440" i="10"/>
  <c r="P4" i="13"/>
  <c r="AY430" i="10"/>
  <c r="AS431" i="10"/>
  <c r="AU432" i="10"/>
  <c r="AX432" i="10"/>
  <c r="AR435" i="10"/>
  <c r="AZ435" i="10"/>
  <c r="AU436" i="10"/>
  <c r="AP436" i="10"/>
  <c r="AW438" i="10"/>
  <c r="AZ438" i="10"/>
  <c r="AR443" i="10"/>
  <c r="AY442" i="10"/>
  <c r="AY447" i="10"/>
  <c r="AU451" i="10"/>
  <c r="AP452" i="10"/>
  <c r="AT452" i="10"/>
  <c r="AY457" i="10"/>
  <c r="AH12" i="13"/>
  <c r="AH13" i="13"/>
  <c r="AE21" i="13"/>
  <c r="R15" i="13"/>
  <c r="AG7" i="13"/>
  <c r="U11" i="13"/>
  <c r="V12" i="13" s="1"/>
  <c r="AP432" i="10"/>
  <c r="AT444" i="10"/>
  <c r="AQ428" i="10"/>
  <c r="AT446" i="10"/>
  <c r="V17" i="13"/>
  <c r="V19" i="13" s="1"/>
  <c r="AT445" i="10"/>
  <c r="AT432" i="10"/>
  <c r="AX452" i="10"/>
  <c r="AS442" i="10"/>
  <c r="AW449" i="10"/>
  <c r="AP446" i="10"/>
  <c r="AF20" i="13"/>
  <c r="AG21" i="13" s="1"/>
  <c r="R10" i="13"/>
  <c r="AZ431" i="10"/>
  <c r="AR447" i="10"/>
  <c r="AT447" i="10"/>
  <c r="AZ454" i="10"/>
  <c r="AQ456" i="10"/>
  <c r="AT16" i="13"/>
  <c r="AQ461" i="10"/>
  <c r="AU461" i="10"/>
  <c r="V10" i="13"/>
  <c r="AG12" i="13"/>
  <c r="O21" i="13"/>
  <c r="AT440" i="10"/>
  <c r="X18" i="13"/>
  <c r="T22" i="13"/>
  <c r="AQ6" i="13"/>
  <c r="T6" i="13"/>
  <c r="AE10" i="13"/>
  <c r="AV431" i="10"/>
  <c r="AH19" i="13"/>
  <c r="AX448" i="10"/>
  <c r="AS453" i="10"/>
  <c r="AT455" i="10"/>
  <c r="AT439" i="10"/>
  <c r="AP433" i="10"/>
  <c r="AT454" i="10"/>
  <c r="AM10" i="13"/>
  <c r="Y19" i="13"/>
  <c r="AN20" i="13"/>
  <c r="AO21" i="13" s="1"/>
  <c r="AP430" i="10"/>
  <c r="AX430" i="10"/>
  <c r="AY438" i="10"/>
  <c r="AW444" i="10"/>
  <c r="AR445" i="10"/>
  <c r="AU453" i="10"/>
  <c r="AT460" i="10"/>
  <c r="AX459" i="10"/>
  <c r="S20" i="32"/>
  <c r="M20" i="32"/>
  <c r="M79" i="32"/>
  <c r="S88" i="32"/>
  <c r="M47" i="32"/>
  <c r="M29" i="32"/>
  <c r="M28" i="32"/>
  <c r="M8" i="32"/>
  <c r="S8" i="32"/>
  <c r="S9" i="32"/>
  <c r="W10" i="32" s="1"/>
  <c r="S26" i="32"/>
  <c r="S27" i="32"/>
  <c r="M25" i="32"/>
  <c r="M26" i="32"/>
  <c r="S63" i="32"/>
  <c r="S73" i="32"/>
  <c r="S74" i="32"/>
  <c r="M72" i="32"/>
  <c r="M10" i="32"/>
  <c r="AI16" i="7"/>
  <c r="J22" i="33" s="1"/>
  <c r="S59" i="32"/>
  <c r="M58" i="32"/>
  <c r="S58" i="32"/>
  <c r="S60" i="32"/>
  <c r="M60" i="32"/>
  <c r="S39" i="32"/>
  <c r="M37" i="32"/>
  <c r="H434" i="10"/>
  <c r="N442" i="10"/>
  <c r="I440" i="10"/>
  <c r="K447" i="10"/>
  <c r="P444" i="10"/>
  <c r="W430" i="10"/>
  <c r="M41" i="32"/>
  <c r="K456" i="10"/>
  <c r="T457" i="10"/>
  <c r="R453" i="10"/>
  <c r="J437" i="10"/>
  <c r="Y449" i="10"/>
  <c r="U437" i="10"/>
  <c r="W463" i="10"/>
  <c r="G462" i="10"/>
  <c r="I429" i="10"/>
  <c r="F429" i="10"/>
  <c r="N429" i="10"/>
  <c r="R429" i="10"/>
  <c r="T455" i="10"/>
  <c r="X455" i="10"/>
  <c r="AC16" i="7"/>
  <c r="J16" i="33" s="1"/>
  <c r="P5" i="7"/>
  <c r="H3" i="33" s="1"/>
  <c r="S95" i="32"/>
  <c r="H432" i="10"/>
  <c r="T432" i="10"/>
  <c r="U20" i="7"/>
  <c r="U16" i="7" s="1"/>
  <c r="J8" i="33" s="1"/>
  <c r="V441" i="10"/>
  <c r="V447" i="10"/>
  <c r="I437" i="10"/>
  <c r="M438" i="10"/>
  <c r="J449" i="10"/>
  <c r="Y438" i="10"/>
  <c r="L428" i="10"/>
  <c r="P428" i="10"/>
  <c r="X428" i="10"/>
  <c r="M435" i="10"/>
  <c r="O437" i="10"/>
  <c r="Y439" i="10"/>
  <c r="S440" i="10"/>
  <c r="W440" i="10"/>
  <c r="I442" i="10"/>
  <c r="L441" i="10"/>
  <c r="L445" i="10"/>
  <c r="AQ16" i="7"/>
  <c r="Z453" i="10"/>
  <c r="AL446" i="10"/>
  <c r="F101" i="14"/>
  <c r="G13" i="33"/>
  <c r="Y437" i="10"/>
  <c r="O436" i="10"/>
  <c r="O453" i="10"/>
  <c r="O462" i="10"/>
  <c r="O463" i="10"/>
  <c r="J448" i="10"/>
  <c r="J445" i="10"/>
  <c r="H459" i="10"/>
  <c r="M451" i="10"/>
  <c r="L452" i="10"/>
  <c r="G453" i="10"/>
  <c r="U453" i="10"/>
  <c r="H454" i="10"/>
  <c r="E460" i="10"/>
  <c r="L460" i="10"/>
  <c r="P460" i="10"/>
  <c r="T460" i="10"/>
  <c r="AL463" i="10"/>
  <c r="AH459" i="10"/>
  <c r="AL455" i="10"/>
  <c r="AA448" i="10"/>
  <c r="AL442" i="10"/>
  <c r="AL433" i="10"/>
  <c r="AB431" i="10"/>
  <c r="AL428" i="10"/>
  <c r="F35" i="14"/>
  <c r="F10" i="14"/>
  <c r="I104" i="32"/>
  <c r="S106" i="32" s="1"/>
  <c r="AZ487" i="22"/>
  <c r="AV489" i="22"/>
  <c r="AP487" i="22"/>
  <c r="AS495" i="22"/>
  <c r="AS501" i="22"/>
  <c r="AR515" i="22"/>
  <c r="AV503" i="22"/>
  <c r="AU502" i="22"/>
  <c r="AV514" i="22"/>
  <c r="AP484" i="22"/>
  <c r="AT484" i="22"/>
  <c r="AV485" i="22"/>
  <c r="AQ484" i="22"/>
  <c r="AY484" i="22"/>
  <c r="AY491" i="22"/>
  <c r="AS492" i="22"/>
  <c r="AQ493" i="22"/>
  <c r="AU493" i="22"/>
  <c r="AP491" i="22"/>
  <c r="AV498" i="22"/>
  <c r="AT503" i="22"/>
  <c r="AZ514" i="22"/>
  <c r="AR506" i="22"/>
  <c r="AY510" i="22"/>
  <c r="AQ510" i="22"/>
  <c r="AR510" i="22"/>
  <c r="AX512" i="22"/>
  <c r="AY499" i="22"/>
  <c r="AR484" i="22"/>
  <c r="AP485" i="22"/>
  <c r="AT485" i="22"/>
  <c r="AX486" i="22"/>
  <c r="AY490" i="22"/>
  <c r="AS491" i="22"/>
  <c r="AW491" i="22"/>
  <c r="AS493" i="22"/>
  <c r="AZ497" i="22"/>
  <c r="AT498" i="22"/>
  <c r="AX498" i="22"/>
  <c r="AT500" i="22"/>
  <c r="AX500" i="22"/>
  <c r="AV497" i="22"/>
  <c r="AV502" i="22"/>
  <c r="AU508" i="22"/>
  <c r="AU515" i="22"/>
  <c r="K484" i="22"/>
  <c r="K488" i="22"/>
  <c r="E485" i="22"/>
  <c r="E489" i="22"/>
  <c r="M489" i="22"/>
  <c r="M485" i="22"/>
  <c r="Q489" i="22"/>
  <c r="Q485" i="22"/>
  <c r="K491" i="22"/>
  <c r="K487" i="22"/>
  <c r="W487" i="22"/>
  <c r="W491" i="22"/>
  <c r="I492" i="22"/>
  <c r="I488" i="22"/>
  <c r="AA505" i="22"/>
  <c r="AA509" i="22"/>
  <c r="N506" i="22"/>
  <c r="N510" i="22"/>
  <c r="K508" i="22"/>
  <c r="K512" i="22"/>
  <c r="Z513" i="22"/>
  <c r="Z509" i="22"/>
  <c r="X514" i="22"/>
  <c r="X510" i="22"/>
  <c r="AA519" i="22"/>
  <c r="AA515" i="22"/>
  <c r="AD516" i="22"/>
  <c r="AD512" i="22"/>
  <c r="J503" i="22"/>
  <c r="J499" i="22"/>
  <c r="AD500" i="22"/>
  <c r="AD504" i="22"/>
  <c r="D501" i="22"/>
  <c r="H501" i="22"/>
  <c r="X501" i="22"/>
  <c r="W502" i="22"/>
  <c r="W506" i="22"/>
  <c r="D507" i="22"/>
  <c r="D503" i="22"/>
  <c r="H507" i="22"/>
  <c r="H503" i="22"/>
  <c r="AB503" i="22"/>
  <c r="AB507" i="22"/>
  <c r="E508" i="22"/>
  <c r="E504" i="22"/>
  <c r="AD515" i="22"/>
  <c r="AD519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W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AF497" i="22"/>
  <c r="AK513" i="22"/>
  <c r="AE514" i="22"/>
  <c r="W484" i="22"/>
  <c r="H484" i="22"/>
  <c r="P484" i="22"/>
  <c r="F489" i="22"/>
  <c r="AD489" i="22"/>
  <c r="K489" i="22"/>
  <c r="W489" i="22"/>
  <c r="P490" i="22"/>
  <c r="X490" i="22"/>
  <c r="J491" i="22"/>
  <c r="S496" i="22"/>
  <c r="F500" i="22"/>
  <c r="V500" i="22"/>
  <c r="AD507" i="22"/>
  <c r="AL503" i="22"/>
  <c r="AI518" i="22"/>
  <c r="AH501" i="22"/>
  <c r="O492" i="22"/>
  <c r="T503" i="22"/>
  <c r="X503" i="22"/>
  <c r="Z503" i="22"/>
  <c r="G508" i="22"/>
  <c r="V504" i="22"/>
  <c r="E505" i="22"/>
  <c r="N514" i="22"/>
  <c r="AH519" i="22"/>
  <c r="AH494" i="22"/>
  <c r="AG493" i="22"/>
  <c r="AG515" i="22"/>
  <c r="N486" i="22"/>
  <c r="AD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L515" i="22"/>
  <c r="AL505" i="22"/>
  <c r="AJ493" i="22"/>
  <c r="AI492" i="22"/>
  <c r="AQ493" i="11"/>
  <c r="AY493" i="11"/>
  <c r="AW494" i="11"/>
  <c r="AR510" i="11"/>
  <c r="AV510" i="11"/>
  <c r="AU509" i="11"/>
  <c r="AP516" i="11"/>
  <c r="AQ485" i="11"/>
  <c r="AY485" i="11"/>
  <c r="AQ488" i="11"/>
  <c r="AR501" i="11"/>
  <c r="AZ501" i="11"/>
  <c r="AV499" i="11"/>
  <c r="AR513" i="11"/>
  <c r="AZ513" i="11"/>
  <c r="AP514" i="11"/>
  <c r="AX514" i="11"/>
  <c r="AR514" i="11"/>
  <c r="AR511" i="11"/>
  <c r="AT497" i="11"/>
  <c r="AV498" i="11"/>
  <c r="AY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AD495" i="11"/>
  <c r="AD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W487" i="11"/>
  <c r="W491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AD497" i="11"/>
  <c r="AD501" i="11"/>
  <c r="D502" i="11"/>
  <c r="D498" i="11"/>
  <c r="H498" i="11"/>
  <c r="H502" i="11"/>
  <c r="AD503" i="11"/>
  <c r="AD499" i="11"/>
  <c r="X504" i="11"/>
  <c r="X500" i="11"/>
  <c r="Z506" i="11"/>
  <c r="Z502" i="11"/>
  <c r="U503" i="11"/>
  <c r="Y503" i="11"/>
  <c r="D504" i="11"/>
  <c r="P504" i="11"/>
  <c r="F506" i="11"/>
  <c r="J506" i="11"/>
  <c r="V506" i="11"/>
  <c r="H508" i="11"/>
  <c r="AE515" i="11"/>
  <c r="W508" i="11"/>
  <c r="Q509" i="11"/>
  <c r="AA512" i="11"/>
  <c r="AA505" i="11"/>
  <c r="E513" i="11"/>
  <c r="E512" i="11"/>
  <c r="AC517" i="11"/>
  <c r="M517" i="11"/>
  <c r="O518" i="11"/>
  <c r="S518" i="11"/>
  <c r="L31" i="5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AD519" i="11"/>
  <c r="AF502" i="11"/>
  <c r="AI515" i="11"/>
  <c r="R506" i="11"/>
  <c r="AA518" i="11"/>
  <c r="AB519" i="11"/>
  <c r="Y485" i="11"/>
  <c r="AC485" i="11"/>
  <c r="E487" i="11"/>
  <c r="M487" i="11"/>
  <c r="O494" i="11"/>
  <c r="X509" i="11"/>
  <c r="AB490" i="11"/>
  <c r="W494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AF509" i="11"/>
  <c r="AI498" i="11"/>
  <c r="AK497" i="11"/>
  <c r="AI496" i="11"/>
  <c r="AJ496" i="11"/>
  <c r="AI485" i="11"/>
  <c r="P101" i="27"/>
  <c r="P58" i="27"/>
  <c r="AR489" i="12"/>
  <c r="AQ497" i="12"/>
  <c r="AU514" i="12"/>
  <c r="AX505" i="12"/>
  <c r="AW487" i="12"/>
  <c r="AU490" i="12"/>
  <c r="AY509" i="12"/>
  <c r="AS513" i="12"/>
  <c r="AW513" i="12"/>
  <c r="AZ510" i="12"/>
  <c r="AT512" i="12"/>
  <c r="AR484" i="12"/>
  <c r="AR486" i="12"/>
  <c r="AT487" i="12"/>
  <c r="AT489" i="12"/>
  <c r="AW500" i="12"/>
  <c r="AX507" i="12"/>
  <c r="AS508" i="12"/>
  <c r="AV505" i="12"/>
  <c r="AR515" i="12"/>
  <c r="AT484" i="12"/>
  <c r="AZ485" i="12"/>
  <c r="AY491" i="12"/>
  <c r="AQ493" i="12"/>
  <c r="AW494" i="12"/>
  <c r="AX501" i="12"/>
  <c r="AZ506" i="12"/>
  <c r="AR510" i="12"/>
  <c r="AY506" i="12"/>
  <c r="AW507" i="12"/>
  <c r="L517" i="12"/>
  <c r="L513" i="12"/>
  <c r="D514" i="12"/>
  <c r="D518" i="12"/>
  <c r="T518" i="12"/>
  <c r="T514" i="12"/>
  <c r="F515" i="12"/>
  <c r="F519" i="12"/>
  <c r="AE519" i="12"/>
  <c r="AE515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AD513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AH514" i="12"/>
  <c r="AH518" i="12"/>
  <c r="AH516" i="12"/>
  <c r="AH512" i="12"/>
  <c r="AJ515" i="12"/>
  <c r="AJ511" i="12"/>
  <c r="AI502" i="12"/>
  <c r="AI506" i="12"/>
  <c r="AG499" i="12"/>
  <c r="AG503" i="12"/>
  <c r="H35" i="5"/>
  <c r="G9" i="34" s="1"/>
  <c r="H31" i="5"/>
  <c r="G5" i="34" s="1"/>
  <c r="N101" i="27"/>
  <c r="Y484" i="12"/>
  <c r="P489" i="12"/>
  <c r="Y504" i="12"/>
  <c r="D505" i="12"/>
  <c r="P505" i="12"/>
  <c r="T505" i="12"/>
  <c r="X505" i="12"/>
  <c r="S512" i="12"/>
  <c r="AA512" i="12"/>
  <c r="X516" i="12"/>
  <c r="AK514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AE488" i="12"/>
  <c r="AG486" i="12"/>
  <c r="N102" i="27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AD506" i="12"/>
  <c r="S511" i="12"/>
  <c r="W511" i="12"/>
  <c r="I514" i="12"/>
  <c r="Q514" i="12"/>
  <c r="V515" i="12"/>
  <c r="Z515" i="12"/>
  <c r="AD515" i="12"/>
  <c r="V512" i="12"/>
  <c r="AK505" i="12"/>
  <c r="H12" i="13"/>
  <c r="AT504" i="10"/>
  <c r="AR485" i="10"/>
  <c r="AR487" i="10"/>
  <c r="AX501" i="10"/>
  <c r="AY517" i="10"/>
  <c r="AT508" i="10"/>
  <c r="AP519" i="10"/>
  <c r="AQ498" i="10"/>
  <c r="AY498" i="10"/>
  <c r="AU499" i="10"/>
  <c r="AQ500" i="10"/>
  <c r="AS509" i="10"/>
  <c r="AW493" i="10"/>
  <c r="AV506" i="10"/>
  <c r="AR507" i="10"/>
  <c r="AT513" i="10"/>
  <c r="AT514" i="10"/>
  <c r="G12" i="13"/>
  <c r="I21" i="13"/>
  <c r="AU493" i="10"/>
  <c r="AQ495" i="10"/>
  <c r="BC5" i="7"/>
  <c r="BD5" i="7"/>
  <c r="BB11" i="7"/>
  <c r="Z489" i="10"/>
  <c r="F492" i="10"/>
  <c r="D505" i="10"/>
  <c r="T519" i="10"/>
  <c r="I11" i="7"/>
  <c r="O486" i="10"/>
  <c r="U504" i="10"/>
  <c r="D96" i="14"/>
  <c r="N28" i="1"/>
  <c r="D9" i="1" s="1"/>
  <c r="H11" i="7"/>
  <c r="H487" i="10"/>
  <c r="J497" i="10"/>
  <c r="Z497" i="10"/>
  <c r="V498" i="10"/>
  <c r="T515" i="10"/>
  <c r="AB515" i="10"/>
  <c r="W514" i="10"/>
  <c r="X518" i="10"/>
  <c r="N26" i="1"/>
  <c r="D7" i="1" s="1"/>
  <c r="Q26" i="1"/>
  <c r="D19" i="1" s="1"/>
  <c r="F5" i="7"/>
  <c r="H16" i="7"/>
  <c r="M492" i="10"/>
  <c r="Q496" i="10"/>
  <c r="H493" i="10"/>
  <c r="H499" i="10"/>
  <c r="AA505" i="10"/>
  <c r="V511" i="10"/>
  <c r="I510" i="10"/>
  <c r="T512" i="10"/>
  <c r="AH516" i="10"/>
  <c r="AE494" i="10"/>
  <c r="AJ493" i="10"/>
  <c r="AG496" i="10"/>
  <c r="L107" i="27"/>
  <c r="L103" i="27"/>
  <c r="L71" i="14"/>
  <c r="L56" i="14"/>
  <c r="L102" i="14"/>
  <c r="L104" i="14"/>
  <c r="L57" i="14"/>
  <c r="L53" i="14"/>
  <c r="N66" i="14"/>
  <c r="N58" i="14"/>
  <c r="L86" i="14"/>
  <c r="L67" i="14"/>
  <c r="L100" i="14"/>
  <c r="L94" i="14"/>
  <c r="L90" i="14"/>
  <c r="L23" i="14"/>
  <c r="L96" i="14"/>
  <c r="L89" i="14"/>
  <c r="L60" i="14"/>
  <c r="L25" i="14"/>
  <c r="L21" i="14"/>
  <c r="L18" i="14"/>
  <c r="L97" i="14"/>
  <c r="C4" i="37"/>
  <c r="N73" i="14"/>
  <c r="N64" i="14"/>
  <c r="N103" i="14"/>
  <c r="N95" i="14"/>
  <c r="N36" i="14"/>
  <c r="N28" i="14"/>
  <c r="N8" i="14"/>
  <c r="L65" i="14"/>
  <c r="L92" i="14"/>
  <c r="L68" i="14"/>
  <c r="L64" i="14"/>
  <c r="L58" i="14"/>
  <c r="L51" i="14"/>
  <c r="L48" i="14"/>
  <c r="L44" i="14"/>
  <c r="L29" i="14"/>
  <c r="L79" i="14"/>
  <c r="L54" i="14"/>
  <c r="L50" i="14"/>
  <c r="L59" i="14"/>
  <c r="L36" i="14"/>
  <c r="L32" i="14"/>
  <c r="N101" i="14"/>
  <c r="N82" i="14"/>
  <c r="N50" i="14"/>
  <c r="N84" i="14"/>
  <c r="N42" i="14"/>
  <c r="N38" i="14"/>
  <c r="N30" i="14"/>
  <c r="N22" i="14"/>
  <c r="N10" i="14"/>
  <c r="N107" i="14"/>
  <c r="AW431" i="22"/>
  <c r="AS432" i="22"/>
  <c r="AQ444" i="22"/>
  <c r="AU457" i="22"/>
  <c r="AY439" i="22"/>
  <c r="AX447" i="22"/>
  <c r="AU444" i="22"/>
  <c r="AR460" i="22"/>
  <c r="AT456" i="22"/>
  <c r="AP462" i="22"/>
  <c r="AT431" i="22"/>
  <c r="AX431" i="22"/>
  <c r="AX451" i="22"/>
  <c r="AV452" i="22"/>
  <c r="AZ452" i="22"/>
  <c r="AR459" i="22"/>
  <c r="AP453" i="22"/>
  <c r="AU429" i="22"/>
  <c r="AQ431" i="22"/>
  <c r="AT440" i="22"/>
  <c r="AX440" i="22"/>
  <c r="AZ444" i="22"/>
  <c r="AW449" i="22"/>
  <c r="AS451" i="22"/>
  <c r="AQ451" i="22"/>
  <c r="AV454" i="22"/>
  <c r="AT454" i="22"/>
  <c r="AV456" i="22"/>
  <c r="AS460" i="22"/>
  <c r="AV448" i="22"/>
  <c r="AQ449" i="22"/>
  <c r="AV460" i="22"/>
  <c r="AW451" i="22"/>
  <c r="AV430" i="22"/>
  <c r="AR432" i="22"/>
  <c r="AZ432" i="22"/>
  <c r="AR434" i="22"/>
  <c r="AU434" i="22"/>
  <c r="AW437" i="22"/>
  <c r="AS441" i="22"/>
  <c r="AV441" i="22"/>
  <c r="AU442" i="22"/>
  <c r="AT445" i="22"/>
  <c r="AX445" i="22"/>
  <c r="AX453" i="22"/>
  <c r="AW453" i="22"/>
  <c r="AQ454" i="22"/>
  <c r="AW459" i="22"/>
  <c r="AQ460" i="22"/>
  <c r="P66" i="32"/>
  <c r="P74" i="32"/>
  <c r="V79" i="32"/>
  <c r="Z80" i="32" s="1"/>
  <c r="AC439" i="22"/>
  <c r="AC440" i="22"/>
  <c r="AC436" i="22"/>
  <c r="AC437" i="22"/>
  <c r="R433" i="22"/>
  <c r="R432" i="22"/>
  <c r="J434" i="22"/>
  <c r="J433" i="22"/>
  <c r="N433" i="22"/>
  <c r="V433" i="22"/>
  <c r="N434" i="22"/>
  <c r="AD435" i="22"/>
  <c r="Q436" i="22"/>
  <c r="AD436" i="22"/>
  <c r="W429" i="22"/>
  <c r="K430" i="22"/>
  <c r="S430" i="22"/>
  <c r="W432" i="22"/>
  <c r="W431" i="22"/>
  <c r="M444" i="22"/>
  <c r="J453" i="22"/>
  <c r="U451" i="22"/>
  <c r="E442" i="22"/>
  <c r="D440" i="22"/>
  <c r="T452" i="22"/>
  <c r="S441" i="22"/>
  <c r="D449" i="22"/>
  <c r="W437" i="22"/>
  <c r="X441" i="22"/>
  <c r="E461" i="22"/>
  <c r="F428" i="22"/>
  <c r="P428" i="22"/>
  <c r="L429" i="22"/>
  <c r="H430" i="22"/>
  <c r="H431" i="22"/>
  <c r="S433" i="22"/>
  <c r="N443" i="22"/>
  <c r="AD448" i="22"/>
  <c r="V451" i="22"/>
  <c r="K459" i="22"/>
  <c r="O460" i="22"/>
  <c r="P460" i="22"/>
  <c r="AF444" i="22"/>
  <c r="AF430" i="22"/>
  <c r="AK455" i="22"/>
  <c r="AG453" i="22"/>
  <c r="AJ450" i="22"/>
  <c r="AH449" i="22"/>
  <c r="AH447" i="22"/>
  <c r="AJ444" i="22"/>
  <c r="AK442" i="22"/>
  <c r="AI442" i="22"/>
  <c r="AJ434" i="22"/>
  <c r="AL433" i="22"/>
  <c r="AI433" i="22"/>
  <c r="L88" i="32"/>
  <c r="X458" i="22"/>
  <c r="S450" i="22"/>
  <c r="O451" i="22"/>
  <c r="AA451" i="22"/>
  <c r="W451" i="22"/>
  <c r="V460" i="22"/>
  <c r="U462" i="22"/>
  <c r="W428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AE460" i="22"/>
  <c r="AE456" i="22"/>
  <c r="AE448" i="22"/>
  <c r="AE442" i="22"/>
  <c r="AK458" i="22"/>
  <c r="AH456" i="22"/>
  <c r="AL454" i="22"/>
  <c r="AK449" i="22"/>
  <c r="AK443" i="22"/>
  <c r="AJ431" i="22"/>
  <c r="AJ429" i="22"/>
  <c r="AH428" i="22"/>
  <c r="I444" i="22"/>
  <c r="P40" i="32"/>
  <c r="M461" i="22"/>
  <c r="Y432" i="22"/>
  <c r="L439" i="22"/>
  <c r="O442" i="22"/>
  <c r="H445" i="22"/>
  <c r="L445" i="22"/>
  <c r="L452" i="22"/>
  <c r="K452" i="22"/>
  <c r="Y453" i="22"/>
  <c r="G462" i="22"/>
  <c r="L102" i="32"/>
  <c r="L108" i="32"/>
  <c r="V110" i="32" s="1"/>
  <c r="AY439" i="11"/>
  <c r="AX449" i="11"/>
  <c r="AX458" i="11"/>
  <c r="AY433" i="11"/>
  <c r="AU434" i="11"/>
  <c r="AR429" i="11"/>
  <c r="AS430" i="11"/>
  <c r="AZ430" i="11"/>
  <c r="AV433" i="11"/>
  <c r="AR436" i="11"/>
  <c r="AS438" i="11"/>
  <c r="AZ438" i="11"/>
  <c r="AR440" i="11"/>
  <c r="AS440" i="11"/>
  <c r="AW440" i="11"/>
  <c r="AS443" i="11"/>
  <c r="AP445" i="11"/>
  <c r="AR446" i="11"/>
  <c r="AV447" i="11"/>
  <c r="AS447" i="11"/>
  <c r="AY450" i="11"/>
  <c r="AY453" i="11"/>
  <c r="AZ453" i="11"/>
  <c r="AU457" i="11"/>
  <c r="AY457" i="11"/>
  <c r="AQ459" i="11"/>
  <c r="AR448" i="11"/>
  <c r="AU446" i="11"/>
  <c r="AP433" i="11"/>
  <c r="AQ435" i="11"/>
  <c r="AY435" i="11"/>
  <c r="AW439" i="11"/>
  <c r="AP441" i="11"/>
  <c r="AW445" i="11"/>
  <c r="AQ445" i="11"/>
  <c r="AX448" i="11"/>
  <c r="AT451" i="11"/>
  <c r="AP453" i="11"/>
  <c r="AW453" i="11"/>
  <c r="AR454" i="11"/>
  <c r="AZ454" i="11"/>
  <c r="AV458" i="11"/>
  <c r="AV459" i="11"/>
  <c r="AT436" i="11"/>
  <c r="AX429" i="11"/>
  <c r="AX432" i="11"/>
  <c r="AZ441" i="11"/>
  <c r="AR452" i="11"/>
  <c r="AZ428" i="11"/>
  <c r="AP428" i="11"/>
  <c r="AW429" i="11"/>
  <c r="AR434" i="11"/>
  <c r="AP436" i="11"/>
  <c r="AX437" i="11"/>
  <c r="AQ437" i="11"/>
  <c r="AU444" i="11"/>
  <c r="AZ451" i="11"/>
  <c r="AX454" i="11"/>
  <c r="AS455" i="11"/>
  <c r="AW454" i="11"/>
  <c r="AR455" i="11"/>
  <c r="AZ456" i="11"/>
  <c r="AZ458" i="11"/>
  <c r="AW459" i="11"/>
  <c r="AP460" i="11"/>
  <c r="AT460" i="11"/>
  <c r="O57" i="32"/>
  <c r="U39" i="32"/>
  <c r="U93" i="32"/>
  <c r="U92" i="32"/>
  <c r="O92" i="32"/>
  <c r="O17" i="32"/>
  <c r="O16" i="32"/>
  <c r="U17" i="32"/>
  <c r="X440" i="11"/>
  <c r="O24" i="32"/>
  <c r="O430" i="11"/>
  <c r="AA455" i="11"/>
  <c r="Y429" i="11"/>
  <c r="D437" i="11"/>
  <c r="W430" i="11"/>
  <c r="AF436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W450" i="11"/>
  <c r="Z452" i="11"/>
  <c r="S455" i="11"/>
  <c r="I457" i="11"/>
  <c r="V461" i="11"/>
  <c r="K461" i="11"/>
  <c r="Z462" i="11"/>
  <c r="AE455" i="11"/>
  <c r="AE439" i="11"/>
  <c r="AE435" i="11"/>
  <c r="H85" i="27"/>
  <c r="H77" i="27"/>
  <c r="H53" i="27"/>
  <c r="H22" i="27"/>
  <c r="U16" i="32"/>
  <c r="O71" i="32"/>
  <c r="U63" i="32"/>
  <c r="J441" i="11"/>
  <c r="O447" i="11"/>
  <c r="D436" i="11"/>
  <c r="M444" i="11"/>
  <c r="L443" i="11"/>
  <c r="Y441" i="11"/>
  <c r="U444" i="11"/>
  <c r="AF454" i="11"/>
  <c r="V447" i="11"/>
  <c r="Z449" i="11"/>
  <c r="V433" i="11"/>
  <c r="R436" i="11"/>
  <c r="I451" i="11"/>
  <c r="O453" i="11"/>
  <c r="X455" i="11"/>
  <c r="AF457" i="11"/>
  <c r="AF445" i="11"/>
  <c r="AK461" i="11"/>
  <c r="AG459" i="11"/>
  <c r="AI454" i="11"/>
  <c r="AJ446" i="11"/>
  <c r="AH437" i="11"/>
  <c r="AL435" i="11"/>
  <c r="AH435" i="11"/>
  <c r="AJ434" i="11"/>
  <c r="AL433" i="11"/>
  <c r="AH431" i="11"/>
  <c r="H105" i="27"/>
  <c r="U40" i="32"/>
  <c r="P432" i="11"/>
  <c r="L431" i="11"/>
  <c r="D457" i="11"/>
  <c r="AD46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AK437" i="11"/>
  <c r="AI436" i="11"/>
  <c r="K88" i="32"/>
  <c r="O89" i="32" s="1"/>
  <c r="H55" i="27"/>
  <c r="H8" i="27"/>
  <c r="H101" i="27"/>
  <c r="AP431" i="12"/>
  <c r="AX439" i="12"/>
  <c r="AP454" i="12"/>
  <c r="AU458" i="12"/>
  <c r="AS459" i="12"/>
  <c r="AW430" i="12"/>
  <c r="AW448" i="12"/>
  <c r="AU428" i="12"/>
  <c r="AX429" i="12"/>
  <c r="AZ431" i="12"/>
  <c r="AS436" i="12"/>
  <c r="AS438" i="12"/>
  <c r="AQ439" i="12"/>
  <c r="AU438" i="12"/>
  <c r="AS441" i="12"/>
  <c r="AY442" i="12"/>
  <c r="AT444" i="12"/>
  <c r="AS447" i="12"/>
  <c r="AU447" i="12"/>
  <c r="AX449" i="12"/>
  <c r="AR450" i="12"/>
  <c r="AY449" i="12"/>
  <c r="AS452" i="12"/>
  <c r="AZ454" i="12"/>
  <c r="AP456" i="12"/>
  <c r="AR456" i="12"/>
  <c r="AW457" i="12"/>
  <c r="AW459" i="12"/>
  <c r="AY459" i="12"/>
  <c r="AS460" i="12"/>
  <c r="AQ429" i="12"/>
  <c r="AY431" i="12"/>
  <c r="AZ435" i="12"/>
  <c r="AT435" i="12"/>
  <c r="AX435" i="12"/>
  <c r="AR438" i="12"/>
  <c r="AP441" i="12"/>
  <c r="AY441" i="12"/>
  <c r="AT443" i="12"/>
  <c r="AX445" i="12"/>
  <c r="AR446" i="12"/>
  <c r="AZ445" i="12"/>
  <c r="AQ452" i="12"/>
  <c r="AS455" i="12"/>
  <c r="AW454" i="12"/>
  <c r="AU459" i="12"/>
  <c r="AV459" i="12"/>
  <c r="AX460" i="12"/>
  <c r="AY461" i="12"/>
  <c r="T84" i="32"/>
  <c r="V437" i="12"/>
  <c r="V436" i="12"/>
  <c r="F439" i="12"/>
  <c r="F438" i="12"/>
  <c r="Z439" i="12"/>
  <c r="Z438" i="12"/>
  <c r="J454" i="12"/>
  <c r="Q455" i="12"/>
  <c r="AI461" i="12"/>
  <c r="AI462" i="12"/>
  <c r="AG458" i="12"/>
  <c r="AG459" i="12"/>
  <c r="AI453" i="12"/>
  <c r="AI452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AD462" i="12"/>
  <c r="AD461" i="12"/>
  <c r="AF451" i="12"/>
  <c r="AF452" i="12"/>
  <c r="AF449" i="12"/>
  <c r="AF450" i="12"/>
  <c r="AF447" i="12"/>
  <c r="AF448" i="12"/>
  <c r="AF437" i="12"/>
  <c r="AF438" i="12"/>
  <c r="T48" i="32"/>
  <c r="N47" i="3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C19" i="33"/>
  <c r="D451" i="12"/>
  <c r="S451" i="12"/>
  <c r="S452" i="12"/>
  <c r="AA451" i="12"/>
  <c r="AA452" i="12"/>
  <c r="J460" i="12"/>
  <c r="J461" i="12"/>
  <c r="C29" i="33"/>
  <c r="D462" i="12"/>
  <c r="O462" i="12"/>
  <c r="O461" i="12"/>
  <c r="J92" i="32"/>
  <c r="J93" i="32"/>
  <c r="C8" i="33"/>
  <c r="D441" i="12"/>
  <c r="F442" i="12"/>
  <c r="F443" i="12"/>
  <c r="J443" i="12"/>
  <c r="J442" i="12"/>
  <c r="Z443" i="12"/>
  <c r="Z442" i="12"/>
  <c r="AB444" i="12"/>
  <c r="AB445" i="12"/>
  <c r="C15" i="33"/>
  <c r="D447" i="12"/>
  <c r="H447" i="12"/>
  <c r="H448" i="12"/>
  <c r="O448" i="12"/>
  <c r="AD455" i="12"/>
  <c r="AD454" i="12"/>
  <c r="L456" i="12"/>
  <c r="L455" i="12"/>
  <c r="P455" i="12"/>
  <c r="P456" i="12"/>
  <c r="T455" i="12"/>
  <c r="T456" i="12"/>
  <c r="T458" i="12"/>
  <c r="T457" i="12"/>
  <c r="AK438" i="12"/>
  <c r="AK439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AE431" i="12"/>
  <c r="AE429" i="12"/>
  <c r="AK461" i="12"/>
  <c r="AG461" i="12"/>
  <c r="AI458" i="12"/>
  <c r="AG454" i="12"/>
  <c r="AI443" i="12"/>
  <c r="AK437" i="12"/>
  <c r="J71" i="32"/>
  <c r="J90" i="32"/>
  <c r="J104" i="3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AF428" i="12"/>
  <c r="AH460" i="12"/>
  <c r="AJ457" i="12"/>
  <c r="AJ454" i="12"/>
  <c r="AK446" i="12"/>
  <c r="AH442" i="12"/>
  <c r="AL440" i="12"/>
  <c r="AH438" i="12"/>
  <c r="AL436" i="12"/>
  <c r="AJ431" i="12"/>
  <c r="F44" i="27"/>
  <c r="F106" i="27"/>
  <c r="L6" i="13"/>
  <c r="Q7" i="13"/>
  <c r="AP16" i="13"/>
  <c r="AL15" i="13"/>
  <c r="AT15" i="13"/>
  <c r="AA16" i="13"/>
  <c r="N23" i="33"/>
  <c r="AO6" i="13"/>
  <c r="AS11" i="13"/>
  <c r="AT12" i="13" s="1"/>
  <c r="O16" i="33"/>
  <c r="AH21" i="13"/>
  <c r="O14" i="13"/>
  <c r="S16" i="13" s="1"/>
  <c r="AV429" i="10"/>
  <c r="AV430" i="10"/>
  <c r="P5" i="13"/>
  <c r="P6" i="13" s="1"/>
  <c r="AQ431" i="10"/>
  <c r="AQ430" i="10"/>
  <c r="Q17" i="13"/>
  <c r="U19" i="13" s="1"/>
  <c r="AW432" i="10"/>
  <c r="R5" i="13"/>
  <c r="AQ432" i="10"/>
  <c r="S8" i="13"/>
  <c r="T9" i="13" s="1"/>
  <c r="AS433" i="10"/>
  <c r="S17" i="13"/>
  <c r="AW433" i="10"/>
  <c r="T14" i="13"/>
  <c r="X16" i="13" s="1"/>
  <c r="AV435" i="10"/>
  <c r="U5" i="13"/>
  <c r="AQ435" i="10"/>
  <c r="AT437" i="10"/>
  <c r="AT436" i="10"/>
  <c r="V20" i="13"/>
  <c r="W21" i="13" s="1"/>
  <c r="AX436" i="10"/>
  <c r="AS437" i="10"/>
  <c r="AS438" i="10"/>
  <c r="AV438" i="10"/>
  <c r="AV439" i="10"/>
  <c r="AQ440" i="10"/>
  <c r="AQ439" i="10"/>
  <c r="AU439" i="10"/>
  <c r="AU440" i="10"/>
  <c r="AY439" i="10"/>
  <c r="AY440" i="10"/>
  <c r="Z14" i="13"/>
  <c r="AV441" i="10"/>
  <c r="AV440" i="10"/>
  <c r="AA4" i="13"/>
  <c r="AP441" i="10"/>
  <c r="AA11" i="13"/>
  <c r="AB12" i="13" s="1"/>
  <c r="AT442" i="10"/>
  <c r="AB21" i="13"/>
  <c r="AA21" i="13"/>
  <c r="AN14" i="13"/>
  <c r="AR16" i="13" s="1"/>
  <c r="AV455" i="10"/>
  <c r="AR457" i="10"/>
  <c r="AU457" i="10"/>
  <c r="AS459" i="10"/>
  <c r="AS458" i="10"/>
  <c r="AR8" i="13"/>
  <c r="AV10" i="13" s="1"/>
  <c r="AR17" i="13"/>
  <c r="AV19" i="13" s="1"/>
  <c r="AW459" i="10"/>
  <c r="N6" i="13"/>
  <c r="O6" i="13"/>
  <c r="AO13" i="13"/>
  <c r="N12" i="33"/>
  <c r="AD7" i="13"/>
  <c r="AR460" i="10"/>
  <c r="AR461" i="10"/>
  <c r="AS21" i="13"/>
  <c r="AS22" i="13"/>
  <c r="W9" i="13"/>
  <c r="Q10" i="13"/>
  <c r="P15" i="13"/>
  <c r="AK22" i="13"/>
  <c r="AK16" i="13"/>
  <c r="AO16" i="13"/>
  <c r="AV460" i="10"/>
  <c r="AS429" i="10"/>
  <c r="O8" i="13"/>
  <c r="AK5" i="13"/>
  <c r="AQ451" i="10"/>
  <c r="AL20" i="13"/>
  <c r="AP22" i="13" s="1"/>
  <c r="AX453" i="10"/>
  <c r="AY453" i="10"/>
  <c r="AY454" i="10"/>
  <c r="AN8" i="13"/>
  <c r="AO9" i="13" s="1"/>
  <c r="AS455" i="10"/>
  <c r="AS5" i="13"/>
  <c r="AW7" i="13" s="1"/>
  <c r="AQ459" i="10"/>
  <c r="AQ460" i="10"/>
  <c r="AL13" i="13"/>
  <c r="AI12" i="13"/>
  <c r="N28" i="33"/>
  <c r="AX460" i="10"/>
  <c r="O15" i="33"/>
  <c r="AB15" i="13"/>
  <c r="V13" i="13"/>
  <c r="AC7" i="13"/>
  <c r="N7" i="33"/>
  <c r="AU462" i="10"/>
  <c r="AY461" i="10"/>
  <c r="AY446" i="10"/>
  <c r="AY445" i="10"/>
  <c r="AF14" i="13"/>
  <c r="AG15" i="13" s="1"/>
  <c r="AV446" i="10"/>
  <c r="AV447" i="10"/>
  <c r="AZ447" i="10"/>
  <c r="AZ446" i="10"/>
  <c r="AG4" i="13"/>
  <c r="AP447" i="10"/>
  <c r="AP448" i="10"/>
  <c r="AR448" i="10"/>
  <c r="AR449" i="10"/>
  <c r="AZ448" i="10"/>
  <c r="AZ449" i="10"/>
  <c r="AP451" i="10"/>
  <c r="AJ4" i="13"/>
  <c r="AJ11" i="13"/>
  <c r="AN13" i="13" s="1"/>
  <c r="AT451" i="10"/>
  <c r="AJ20" i="13"/>
  <c r="AK21" i="13" s="1"/>
  <c r="AX451" i="10"/>
  <c r="AZ440" i="10"/>
  <c r="AY452" i="10"/>
  <c r="AZ455" i="10"/>
  <c r="AT459" i="10"/>
  <c r="AQ19" i="13"/>
  <c r="L21" i="13"/>
  <c r="N18" i="13"/>
  <c r="AU433" i="10"/>
  <c r="AR442" i="10"/>
  <c r="AZ441" i="10"/>
  <c r="AV459" i="10"/>
  <c r="X9" i="13"/>
  <c r="AG13" i="13"/>
  <c r="AT431" i="10"/>
  <c r="Q16" i="13"/>
  <c r="AR437" i="10"/>
  <c r="AP440" i="10"/>
  <c r="AY441" i="10"/>
  <c r="AU446" i="10"/>
  <c r="AY448" i="10"/>
  <c r="AX450" i="10"/>
  <c r="AM13" i="13"/>
  <c r="AR455" i="10"/>
  <c r="U429" i="10"/>
  <c r="U428" i="10"/>
  <c r="V430" i="10"/>
  <c r="V429" i="10"/>
  <c r="O431" i="10"/>
  <c r="O430" i="10"/>
  <c r="I432" i="10"/>
  <c r="I431" i="10"/>
  <c r="I434" i="10"/>
  <c r="I433" i="10"/>
  <c r="B6" i="33"/>
  <c r="D439" i="10"/>
  <c r="S4" i="7"/>
  <c r="D438" i="10"/>
  <c r="T446" i="10"/>
  <c r="T445" i="10"/>
  <c r="AA20" i="7"/>
  <c r="AA16" i="7" s="1"/>
  <c r="J14" i="33" s="1"/>
  <c r="I446" i="10"/>
  <c r="AE8" i="7"/>
  <c r="R450" i="10"/>
  <c r="R451" i="10"/>
  <c r="J457" i="10"/>
  <c r="AK6" i="7"/>
  <c r="AK5" i="7" s="1"/>
  <c r="H24" i="33" s="1"/>
  <c r="M457" i="10"/>
  <c r="X457" i="10"/>
  <c r="AM13" i="7"/>
  <c r="AM11" i="7" s="1"/>
  <c r="I26" i="33" s="1"/>
  <c r="F458" i="10"/>
  <c r="AM6" i="7"/>
  <c r="AM5" i="7" s="1"/>
  <c r="H26" i="33" s="1"/>
  <c r="J458" i="10"/>
  <c r="AH11" i="7"/>
  <c r="I21" i="33" s="1"/>
  <c r="S21" i="32"/>
  <c r="M30" i="32"/>
  <c r="R6" i="7"/>
  <c r="J438" i="10"/>
  <c r="R10" i="7"/>
  <c r="N437" i="10"/>
  <c r="N438" i="10"/>
  <c r="R8" i="7"/>
  <c r="R437" i="10"/>
  <c r="X8" i="7"/>
  <c r="R444" i="10"/>
  <c r="V444" i="10"/>
  <c r="X12" i="7"/>
  <c r="X11" i="7" s="1"/>
  <c r="I11" i="33" s="1"/>
  <c r="V443" i="10"/>
  <c r="AE9" i="7"/>
  <c r="O451" i="10"/>
  <c r="H455" i="10"/>
  <c r="H456" i="10"/>
  <c r="L455" i="10"/>
  <c r="L456" i="10"/>
  <c r="P21" i="7"/>
  <c r="P16" i="7" s="1"/>
  <c r="J3" i="33" s="1"/>
  <c r="Y436" i="10"/>
  <c r="H436" i="10"/>
  <c r="H437" i="10"/>
  <c r="X437" i="10"/>
  <c r="X436" i="10"/>
  <c r="T14" i="7"/>
  <c r="U439" i="10"/>
  <c r="U440" i="10"/>
  <c r="U7" i="7"/>
  <c r="U5" i="7" s="1"/>
  <c r="H8" i="33" s="1"/>
  <c r="K441" i="10"/>
  <c r="K440" i="10"/>
  <c r="E442" i="10"/>
  <c r="E441" i="10"/>
  <c r="X441" i="10"/>
  <c r="X442" i="10"/>
  <c r="X7" i="7"/>
  <c r="K443" i="10"/>
  <c r="E447" i="10"/>
  <c r="E448" i="10"/>
  <c r="I448" i="10"/>
  <c r="AB20" i="7"/>
  <c r="AB16" i="7" s="1"/>
  <c r="J15" i="33" s="1"/>
  <c r="I447" i="10"/>
  <c r="F448" i="10"/>
  <c r="AC13" i="7"/>
  <c r="AC8" i="7"/>
  <c r="AC5" i="7" s="1"/>
  <c r="H16" i="33" s="1"/>
  <c r="R449" i="10"/>
  <c r="AC12" i="7"/>
  <c r="V448" i="10"/>
  <c r="M450" i="10"/>
  <c r="M449" i="10"/>
  <c r="B18" i="33"/>
  <c r="D450" i="10"/>
  <c r="AE4" i="7"/>
  <c r="AF6" i="7"/>
  <c r="J451" i="10"/>
  <c r="B20" i="33"/>
  <c r="D453" i="10"/>
  <c r="D452" i="10"/>
  <c r="H453" i="10"/>
  <c r="H452" i="10"/>
  <c r="N453" i="10"/>
  <c r="AH10" i="7"/>
  <c r="AH5" i="7" s="1"/>
  <c r="H21" i="33" s="1"/>
  <c r="B22" i="33"/>
  <c r="D454" i="10"/>
  <c r="AI4" i="7"/>
  <c r="M80" i="32"/>
  <c r="AN5" i="7"/>
  <c r="P13" i="7"/>
  <c r="P11" i="7" s="1"/>
  <c r="I3" i="33" s="1"/>
  <c r="F435" i="10"/>
  <c r="S7" i="7"/>
  <c r="S5" i="7" s="1"/>
  <c r="H6" i="33" s="1"/>
  <c r="K439" i="10"/>
  <c r="K438" i="10"/>
  <c r="W439" i="10"/>
  <c r="W438" i="10"/>
  <c r="T13" i="7"/>
  <c r="F440" i="10"/>
  <c r="F439" i="10"/>
  <c r="T8" i="7"/>
  <c r="T5" i="7" s="1"/>
  <c r="H7" i="33" s="1"/>
  <c r="R440" i="10"/>
  <c r="R439" i="10"/>
  <c r="L446" i="10"/>
  <c r="AE21" i="7"/>
  <c r="AE16" i="7" s="1"/>
  <c r="J18" i="33" s="1"/>
  <c r="Y450" i="10"/>
  <c r="L461" i="10"/>
  <c r="J461" i="10"/>
  <c r="P461" i="10"/>
  <c r="AB449" i="10"/>
  <c r="AB452" i="10"/>
  <c r="AB430" i="10"/>
  <c r="T461" i="10"/>
  <c r="R462" i="10"/>
  <c r="E461" i="10"/>
  <c r="Z458" i="10"/>
  <c r="AB456" i="10"/>
  <c r="M436" i="10"/>
  <c r="H451" i="10"/>
  <c r="E459" i="10"/>
  <c r="AG462" i="10"/>
  <c r="AL451" i="10"/>
  <c r="Z431" i="10"/>
  <c r="I81" i="32"/>
  <c r="O71" i="7"/>
  <c r="AF17" i="7"/>
  <c r="AF16" i="7" s="1"/>
  <c r="J19" i="33" s="1"/>
  <c r="AL429" i="10"/>
  <c r="V462" i="10"/>
  <c r="D459" i="10"/>
  <c r="D430" i="10"/>
  <c r="F432" i="10"/>
  <c r="N433" i="10"/>
  <c r="R433" i="10"/>
  <c r="S433" i="10"/>
  <c r="V435" i="10"/>
  <c r="L437" i="10"/>
  <c r="R455" i="10"/>
  <c r="S458" i="10"/>
  <c r="AL460" i="10"/>
  <c r="AA436" i="10"/>
  <c r="I22" i="32"/>
  <c r="M22" i="32" s="1"/>
  <c r="AB445" i="10"/>
  <c r="AA451" i="10"/>
  <c r="R461" i="10"/>
  <c r="AC461" i="10"/>
  <c r="AA435" i="10"/>
  <c r="J431" i="10"/>
  <c r="V431" i="10"/>
  <c r="L431" i="10"/>
  <c r="L433" i="10"/>
  <c r="X435" i="10"/>
  <c r="X440" i="10"/>
  <c r="M448" i="10"/>
  <c r="H449" i="10"/>
  <c r="X451" i="10"/>
  <c r="G455" i="10"/>
  <c r="P459" i="10"/>
  <c r="X459" i="10"/>
  <c r="AE459" i="10"/>
  <c r="F62" i="14"/>
  <c r="F42" i="14"/>
  <c r="F38" i="14"/>
  <c r="AZ490" i="22"/>
  <c r="AX493" i="22"/>
  <c r="AY501" i="22"/>
  <c r="AQ489" i="22"/>
  <c r="AZ494" i="22"/>
  <c r="AT493" i="22"/>
  <c r="AV494" i="22"/>
  <c r="AS485" i="22"/>
  <c r="AT486" i="22"/>
  <c r="AW490" i="22"/>
  <c r="AY497" i="22"/>
  <c r="AZ503" i="22"/>
  <c r="AZ507" i="22"/>
  <c r="AT514" i="22"/>
  <c r="AX497" i="22"/>
  <c r="AU489" i="22"/>
  <c r="AX489" i="22"/>
  <c r="AQ486" i="22"/>
  <c r="AR492" i="22"/>
  <c r="AP492" i="22"/>
  <c r="AT496" i="22"/>
  <c r="AX496" i="22"/>
  <c r="AR493" i="22"/>
  <c r="AV493" i="22"/>
  <c r="AQ499" i="22"/>
  <c r="AY495" i="22"/>
  <c r="AP513" i="22"/>
  <c r="AX514" i="22"/>
  <c r="AP493" i="22"/>
  <c r="AZ495" i="22"/>
  <c r="AV509" i="22"/>
  <c r="T494" i="22"/>
  <c r="W493" i="22"/>
  <c r="L498" i="22"/>
  <c r="O513" i="22"/>
  <c r="E484" i="22"/>
  <c r="G489" i="22"/>
  <c r="S489" i="22"/>
  <c r="G491" i="22"/>
  <c r="I501" i="22"/>
  <c r="Q501" i="22"/>
  <c r="R503" i="22"/>
  <c r="O502" i="22"/>
  <c r="O508" i="22"/>
  <c r="AA508" i="22"/>
  <c r="N509" i="22"/>
  <c r="D506" i="22"/>
  <c r="AB510" i="22"/>
  <c r="AE499" i="22"/>
  <c r="AJ513" i="22"/>
  <c r="H488" i="22"/>
  <c r="AA499" i="22"/>
  <c r="AB515" i="22"/>
  <c r="H514" i="22"/>
  <c r="Y485" i="22"/>
  <c r="AC485" i="22"/>
  <c r="AA489" i="22"/>
  <c r="D497" i="22"/>
  <c r="R497" i="22"/>
  <c r="AD501" i="22"/>
  <c r="J502" i="22"/>
  <c r="J512" i="22"/>
  <c r="R514" i="22"/>
  <c r="V514" i="22"/>
  <c r="Z514" i="22"/>
  <c r="AI515" i="22"/>
  <c r="AK514" i="22"/>
  <c r="AL514" i="22"/>
  <c r="AI507" i="22"/>
  <c r="AL488" i="22"/>
  <c r="R103" i="27"/>
  <c r="R87" i="27"/>
  <c r="R24" i="27"/>
  <c r="AB498" i="22"/>
  <c r="F485" i="22"/>
  <c r="V485" i="22"/>
  <c r="E486" i="22"/>
  <c r="J500" i="22"/>
  <c r="P505" i="22"/>
  <c r="AD513" i="22"/>
  <c r="O514" i="22"/>
  <c r="P514" i="22"/>
  <c r="AF507" i="22"/>
  <c r="AG514" i="22"/>
  <c r="AR503" i="11"/>
  <c r="AZ514" i="11"/>
  <c r="AQ484" i="11"/>
  <c r="AY484" i="11"/>
  <c r="AS485" i="11"/>
  <c r="AW485" i="11"/>
  <c r="AQ509" i="11"/>
  <c r="AY509" i="11"/>
  <c r="AW507" i="11"/>
  <c r="AV509" i="11"/>
  <c r="AR505" i="11"/>
  <c r="AV505" i="11"/>
  <c r="AZ505" i="11"/>
  <c r="AS489" i="11"/>
  <c r="AW510" i="11"/>
  <c r="AU503" i="11"/>
  <c r="AY497" i="11"/>
  <c r="AU507" i="11"/>
  <c r="AW502" i="11"/>
  <c r="AZ518" i="11"/>
  <c r="AR484" i="11"/>
  <c r="AX485" i="11"/>
  <c r="AW484" i="11"/>
  <c r="AU487" i="11"/>
  <c r="AT489" i="11"/>
  <c r="AW495" i="11"/>
  <c r="AQ492" i="11"/>
  <c r="AU492" i="11"/>
  <c r="AR497" i="11"/>
  <c r="AW497" i="11"/>
  <c r="AS507" i="11"/>
  <c r="AT511" i="11"/>
  <c r="AW511" i="11"/>
  <c r="AP492" i="11"/>
  <c r="AV514" i="11"/>
  <c r="AR491" i="11"/>
  <c r="AR499" i="11"/>
  <c r="AX503" i="11"/>
  <c r="AS500" i="11"/>
  <c r="AW504" i="11"/>
  <c r="AU506" i="11"/>
  <c r="AP503" i="11"/>
  <c r="AQ504" i="11"/>
  <c r="AY508" i="11"/>
  <c r="AT505" i="11"/>
  <c r="AQ511" i="11"/>
  <c r="AR518" i="11"/>
  <c r="AQ486" i="11"/>
  <c r="AU486" i="11"/>
  <c r="AZ499" i="11"/>
  <c r="AS511" i="11"/>
  <c r="AV507" i="11"/>
  <c r="AT485" i="11"/>
  <c r="AY487" i="11"/>
  <c r="AP498" i="11"/>
  <c r="AP507" i="11"/>
  <c r="AR487" i="11"/>
  <c r="AP491" i="11"/>
  <c r="AR496" i="11"/>
  <c r="AS496" i="11"/>
  <c r="AW496" i="11"/>
  <c r="AX501" i="11"/>
  <c r="AR504" i="11"/>
  <c r="AZ510" i="11"/>
  <c r="AP508" i="11"/>
  <c r="AT513" i="11"/>
  <c r="AX513" i="11"/>
  <c r="AT515" i="11"/>
  <c r="AY516" i="11"/>
  <c r="AQ495" i="11"/>
  <c r="AU491" i="11"/>
  <c r="AV511" i="11"/>
  <c r="AU484" i="11"/>
  <c r="AR485" i="11"/>
  <c r="AS486" i="11"/>
  <c r="AU488" i="11"/>
  <c r="AR502" i="11"/>
  <c r="AS508" i="11"/>
  <c r="AR509" i="11"/>
  <c r="AW491" i="11"/>
  <c r="AZ484" i="11"/>
  <c r="AT499" i="11"/>
  <c r="AT494" i="11"/>
  <c r="AX494" i="11"/>
  <c r="AX492" i="11"/>
  <c r="AW499" i="11"/>
  <c r="AQ506" i="11"/>
  <c r="AV503" i="11"/>
  <c r="AY507" i="11"/>
  <c r="AW509" i="11"/>
  <c r="AT510" i="11"/>
  <c r="AR507" i="11"/>
  <c r="AZ509" i="11"/>
  <c r="AY514" i="11"/>
  <c r="I487" i="11"/>
  <c r="I491" i="11"/>
  <c r="D489" i="11"/>
  <c r="D493" i="11"/>
  <c r="O56" i="1"/>
  <c r="E13" i="1" s="1"/>
  <c r="L37" i="5"/>
  <c r="E68" i="28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AD490" i="11"/>
  <c r="AD494" i="11"/>
  <c r="U498" i="11"/>
  <c r="U494" i="11"/>
  <c r="E508" i="11"/>
  <c r="E504" i="11"/>
  <c r="Q504" i="11"/>
  <c r="Q508" i="11"/>
  <c r="Y504" i="11"/>
  <c r="Y508" i="11"/>
  <c r="E510" i="11"/>
  <c r="E506" i="11"/>
  <c r="M506" i="11"/>
  <c r="M510" i="11"/>
  <c r="D511" i="11"/>
  <c r="D507" i="11"/>
  <c r="H507" i="11"/>
  <c r="L507" i="11"/>
  <c r="V486" i="11"/>
  <c r="W489" i="11"/>
  <c r="W493" i="11"/>
  <c r="Q493" i="11"/>
  <c r="Q497" i="11"/>
  <c r="P98" i="27"/>
  <c r="AE513" i="11"/>
  <c r="AC484" i="11"/>
  <c r="AD487" i="11"/>
  <c r="T489" i="11"/>
  <c r="V499" i="11"/>
  <c r="P508" i="11"/>
  <c r="J511" i="11"/>
  <c r="I515" i="11"/>
  <c r="G518" i="11"/>
  <c r="AI507" i="11"/>
  <c r="V518" i="11"/>
  <c r="Z511" i="11"/>
  <c r="AF514" i="11"/>
  <c r="AF505" i="11"/>
  <c r="Q487" i="11"/>
  <c r="AC487" i="11"/>
  <c r="W484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AF511" i="11"/>
  <c r="AF501" i="11"/>
  <c r="AF490" i="11"/>
  <c r="AK498" i="11"/>
  <c r="AG489" i="11"/>
  <c r="R48" i="1"/>
  <c r="P30" i="27"/>
  <c r="S36" i="1"/>
  <c r="T53" i="1" s="1"/>
  <c r="E30" i="1" s="1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AH514" i="11"/>
  <c r="AJ513" i="11"/>
  <c r="AK501" i="11"/>
  <c r="AJ498" i="11"/>
  <c r="AH492" i="11"/>
  <c r="AJ495" i="11"/>
  <c r="AK487" i="11"/>
  <c r="AG487" i="11"/>
  <c r="AI486" i="11"/>
  <c r="AJ484" i="11"/>
  <c r="L48" i="1"/>
  <c r="P103" i="27"/>
  <c r="P26" i="27"/>
  <c r="P22" i="27"/>
  <c r="AV484" i="12"/>
  <c r="AV485" i="12"/>
  <c r="AQ487" i="12"/>
  <c r="AZ490" i="12"/>
  <c r="AR501" i="12"/>
  <c r="AT502" i="12"/>
  <c r="AW505" i="12"/>
  <c r="AR506" i="12"/>
  <c r="AU502" i="12"/>
  <c r="AT513" i="12"/>
  <c r="AZ514" i="12"/>
  <c r="AT493" i="12"/>
  <c r="AX496" i="12"/>
  <c r="AY484" i="12"/>
  <c r="AT488" i="12"/>
  <c r="AQ489" i="12"/>
  <c r="AT485" i="12"/>
  <c r="AT486" i="12"/>
  <c r="AR493" i="12"/>
  <c r="AV493" i="12"/>
  <c r="AP491" i="12"/>
  <c r="AU504" i="12"/>
  <c r="AP505" i="12"/>
  <c r="AT501" i="12"/>
  <c r="AP508" i="12"/>
  <c r="AQ514" i="12"/>
  <c r="AU518" i="12"/>
  <c r="AZ486" i="12"/>
  <c r="AP487" i="12"/>
  <c r="AQ484" i="12"/>
  <c r="AX489" i="12"/>
  <c r="AS489" i="12"/>
  <c r="AZ493" i="12"/>
  <c r="AP490" i="12"/>
  <c r="AT494" i="12"/>
  <c r="AX490" i="12"/>
  <c r="AU493" i="12"/>
  <c r="AQ499" i="12"/>
  <c r="AS509" i="12"/>
  <c r="AQ506" i="12"/>
  <c r="AX506" i="12"/>
  <c r="AR507" i="12"/>
  <c r="AY514" i="12"/>
  <c r="AQ517" i="12"/>
  <c r="AY517" i="12"/>
  <c r="I12" i="5"/>
  <c r="I13" i="5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AF485" i="12"/>
  <c r="AH487" i="12"/>
  <c r="I487" i="12"/>
  <c r="E489" i="12"/>
  <c r="W507" i="12"/>
  <c r="AB497" i="12"/>
  <c r="J514" i="12"/>
  <c r="L484" i="12"/>
  <c r="W484" i="12"/>
  <c r="X485" i="12"/>
  <c r="O486" i="12"/>
  <c r="AD486" i="12"/>
  <c r="H487" i="12"/>
  <c r="W497" i="12"/>
  <c r="O499" i="12"/>
  <c r="W499" i="12"/>
  <c r="AD503" i="12"/>
  <c r="AB506" i="12"/>
  <c r="E514" i="12"/>
  <c r="R515" i="12"/>
  <c r="K518" i="12"/>
  <c r="AE485" i="12"/>
  <c r="AK517" i="12"/>
  <c r="AG514" i="12"/>
  <c r="AJ503" i="12"/>
  <c r="N24" i="27"/>
  <c r="AR488" i="10"/>
  <c r="AZ488" i="10"/>
  <c r="AZ489" i="10"/>
  <c r="AY500" i="10"/>
  <c r="AQ503" i="10"/>
  <c r="AW490" i="10"/>
  <c r="AW491" i="10"/>
  <c r="AR500" i="10"/>
  <c r="AZ503" i="10"/>
  <c r="G18" i="13"/>
  <c r="H6" i="13"/>
  <c r="K12" i="13"/>
  <c r="AT487" i="10"/>
  <c r="AX489" i="10"/>
  <c r="AR497" i="10"/>
  <c r="AS503" i="10"/>
  <c r="AP508" i="10"/>
  <c r="AX508" i="10"/>
  <c r="I15" i="13"/>
  <c r="AU486" i="10"/>
  <c r="AR495" i="10"/>
  <c r="AY495" i="10"/>
  <c r="AT500" i="10"/>
  <c r="AT501" i="10"/>
  <c r="AQ512" i="10"/>
  <c r="AY509" i="10"/>
  <c r="BC11" i="7"/>
  <c r="K16" i="7"/>
  <c r="D17" i="39" s="1"/>
  <c r="K11" i="7"/>
  <c r="D12" i="39" s="1"/>
  <c r="J11" i="7"/>
  <c r="C12" i="39" s="1"/>
  <c r="BB16" i="7"/>
  <c r="T487" i="10"/>
  <c r="H518" i="10"/>
  <c r="O26" i="1"/>
  <c r="D11" i="1" s="1"/>
  <c r="E36" i="5"/>
  <c r="BB4" i="7"/>
  <c r="T516" i="10"/>
  <c r="D512" i="10"/>
  <c r="G11" i="7"/>
  <c r="H5" i="7"/>
  <c r="K5" i="7"/>
  <c r="D6" i="39" s="1"/>
  <c r="AB488" i="10"/>
  <c r="D496" i="10"/>
  <c r="D71" i="14"/>
  <c r="D103" i="14"/>
  <c r="N27" i="1"/>
  <c r="D8" i="1" s="1"/>
  <c r="G487" i="10"/>
  <c r="Z488" i="10"/>
  <c r="O492" i="10"/>
  <c r="L494" i="10"/>
  <c r="W494" i="10"/>
  <c r="T504" i="10"/>
  <c r="P505" i="10"/>
  <c r="AB501" i="10"/>
  <c r="I515" i="10"/>
  <c r="AC500" i="10"/>
  <c r="AE498" i="10"/>
  <c r="AJ497" i="10"/>
  <c r="D94" i="14"/>
  <c r="S8" i="1"/>
  <c r="E35" i="5"/>
  <c r="O28" i="1"/>
  <c r="D13" i="1" s="1"/>
  <c r="P485" i="10"/>
  <c r="T485" i="10"/>
  <c r="D487" i="10"/>
  <c r="M491" i="10"/>
  <c r="Y495" i="10"/>
  <c r="R497" i="10"/>
  <c r="V510" i="10"/>
  <c r="L95" i="14"/>
  <c r="L22" i="14"/>
  <c r="L72" i="14"/>
  <c r="L105" i="14"/>
  <c r="L87" i="14"/>
  <c r="L26" i="14"/>
  <c r="L69" i="14"/>
  <c r="L106" i="14"/>
  <c r="L15" i="14"/>
  <c r="B12" i="34"/>
  <c r="C38" i="5"/>
  <c r="N39" i="14"/>
  <c r="N67" i="14"/>
  <c r="N31" i="14"/>
  <c r="N80" i="14"/>
  <c r="N13" i="14"/>
  <c r="N70" i="14"/>
  <c r="N69" i="14"/>
  <c r="N62" i="14"/>
  <c r="N55" i="14"/>
  <c r="N33" i="14"/>
  <c r="N25" i="14"/>
  <c r="N17" i="14"/>
  <c r="AC18" i="13"/>
  <c r="AC19" i="13"/>
  <c r="AD18" i="13"/>
  <c r="BC16" i="7"/>
  <c r="G4" i="33"/>
  <c r="AR6" i="13"/>
  <c r="T80" i="32"/>
  <c r="X80" i="32" s="1"/>
  <c r="AA22" i="13"/>
  <c r="AD12" i="13"/>
  <c r="U37" i="32"/>
  <c r="AE22" i="13"/>
  <c r="O10" i="32"/>
  <c r="AO10" i="13"/>
  <c r="T18" i="13"/>
  <c r="AH6" i="13"/>
  <c r="T32" i="32"/>
  <c r="P75" i="32"/>
  <c r="V72" i="32"/>
  <c r="P83" i="32"/>
  <c r="AF13" i="13"/>
  <c r="M21" i="32"/>
  <c r="N25" i="33"/>
  <c r="T78" i="32"/>
  <c r="AE6" i="13"/>
  <c r="AM22" i="13"/>
  <c r="O33" i="32"/>
  <c r="T83" i="32"/>
  <c r="X83" i="32" s="1"/>
  <c r="N82" i="32"/>
  <c r="U18" i="13"/>
  <c r="N16" i="33"/>
  <c r="T31" i="32"/>
  <c r="P76" i="32"/>
  <c r="V66" i="32"/>
  <c r="P65" i="32"/>
  <c r="AD13" i="13"/>
  <c r="AB7" i="13"/>
  <c r="S7" i="13"/>
  <c r="AD11" i="7"/>
  <c r="I17" i="33" s="1"/>
  <c r="AH22" i="13"/>
  <c r="AE16" i="13"/>
  <c r="O5" i="33"/>
  <c r="AO12" i="13"/>
  <c r="R22" i="13"/>
  <c r="AR13" i="13"/>
  <c r="AI6" i="13"/>
  <c r="AI7" i="13"/>
  <c r="N6" i="33"/>
  <c r="Y9" i="13"/>
  <c r="AP12" i="13"/>
  <c r="AE15" i="13"/>
  <c r="AD21" i="13"/>
  <c r="AG19" i="13"/>
  <c r="N101" i="32"/>
  <c r="U10" i="32"/>
  <c r="P26" i="32"/>
  <c r="V27" i="32"/>
  <c r="U85" i="32"/>
  <c r="U86" i="32"/>
  <c r="U87" i="32"/>
  <c r="O85" i="32"/>
  <c r="AC12" i="13"/>
  <c r="AI22" i="13"/>
  <c r="P73" i="32"/>
  <c r="R13" i="13"/>
  <c r="T101" i="32"/>
  <c r="V74" i="32"/>
  <c r="Z74" i="32" s="1"/>
  <c r="V81" i="32"/>
  <c r="N78" i="32"/>
  <c r="AC13" i="13"/>
  <c r="U34" i="32"/>
  <c r="AS10" i="13"/>
  <c r="N12" i="13"/>
  <c r="N84" i="32"/>
  <c r="N83" i="32"/>
  <c r="O31" i="32"/>
  <c r="O86" i="32"/>
  <c r="O87" i="32"/>
  <c r="U88" i="32"/>
  <c r="U24" i="32"/>
  <c r="R16" i="7"/>
  <c r="J5" i="33" s="1"/>
  <c r="AA428" i="22"/>
  <c r="AT429" i="22"/>
  <c r="T429" i="22"/>
  <c r="AW430" i="22"/>
  <c r="I431" i="22"/>
  <c r="X431" i="22"/>
  <c r="AR431" i="22"/>
  <c r="AY431" i="22"/>
  <c r="AT433" i="22"/>
  <c r="AV435" i="22"/>
  <c r="AW436" i="22"/>
  <c r="AX438" i="22"/>
  <c r="AR439" i="22"/>
  <c r="J440" i="22"/>
  <c r="AR440" i="22"/>
  <c r="J442" i="22"/>
  <c r="R442" i="22"/>
  <c r="AY445" i="22"/>
  <c r="AT446" i="22"/>
  <c r="AR457" i="22"/>
  <c r="AX457" i="22"/>
  <c r="G484" i="22"/>
  <c r="AY488" i="22"/>
  <c r="AX491" i="22"/>
  <c r="X493" i="22"/>
  <c r="M494" i="22"/>
  <c r="AZ496" i="22"/>
  <c r="W498" i="22"/>
  <c r="Q502" i="22"/>
  <c r="AP504" i="22"/>
  <c r="J458" i="22"/>
  <c r="AZ461" i="22"/>
  <c r="AR509" i="22"/>
  <c r="AW514" i="22"/>
  <c r="U9" i="32"/>
  <c r="H428" i="22"/>
  <c r="F429" i="22"/>
  <c r="AW429" i="22"/>
  <c r="AX430" i="22"/>
  <c r="AS431" i="22"/>
  <c r="AU432" i="22"/>
  <c r="AD434" i="22"/>
  <c r="AP435" i="22"/>
  <c r="AR437" i="22"/>
  <c r="AY437" i="22"/>
  <c r="AQ438" i="22"/>
  <c r="AS439" i="22"/>
  <c r="AR441" i="22"/>
  <c r="AR444" i="22"/>
  <c r="AY443" i="22"/>
  <c r="AS446" i="22"/>
  <c r="AZ446" i="22"/>
  <c r="AU446" i="22"/>
  <c r="G448" i="22"/>
  <c r="AW447" i="22"/>
  <c r="N450" i="22"/>
  <c r="AP451" i="22"/>
  <c r="AW450" i="22"/>
  <c r="S454" i="22"/>
  <c r="AY455" i="22"/>
  <c r="AZ456" i="22"/>
  <c r="AY457" i="22"/>
  <c r="AX488" i="22"/>
  <c r="P486" i="22"/>
  <c r="AV490" i="22"/>
  <c r="AT487" i="22"/>
  <c r="D488" i="22"/>
  <c r="AZ488" i="22"/>
  <c r="AQ490" i="22"/>
  <c r="R496" i="22"/>
  <c r="AQ497" i="22"/>
  <c r="G494" i="22"/>
  <c r="AU500" i="22"/>
  <c r="L497" i="22"/>
  <c r="AW502" i="22"/>
  <c r="AR507" i="22"/>
  <c r="AX503" i="22"/>
  <c r="AP505" i="22"/>
  <c r="AU507" i="22"/>
  <c r="K6" i="13"/>
  <c r="J15" i="13"/>
  <c r="T459" i="22"/>
  <c r="AZ459" i="22"/>
  <c r="S461" i="22"/>
  <c r="AT460" i="22"/>
  <c r="AU510" i="22"/>
  <c r="AP511" i="22"/>
  <c r="AW511" i="22"/>
  <c r="S465" i="22"/>
  <c r="F512" i="22"/>
  <c r="AX513" i="22"/>
  <c r="AV512" i="22"/>
  <c r="L519" i="22"/>
  <c r="AR22" i="13"/>
  <c r="S57" i="32"/>
  <c r="F15" i="13"/>
  <c r="AX429" i="22"/>
  <c r="X430" i="22"/>
  <c r="AR430" i="22"/>
  <c r="AY430" i="22"/>
  <c r="O434" i="22"/>
  <c r="AP434" i="22"/>
  <c r="AW434" i="22"/>
  <c r="AY435" i="22"/>
  <c r="Q437" i="22"/>
  <c r="Y437" i="22"/>
  <c r="Z439" i="22"/>
  <c r="AZ439" i="22"/>
  <c r="AZ441" i="22"/>
  <c r="AY442" i="22"/>
  <c r="AA445" i="22"/>
  <c r="T446" i="22"/>
  <c r="AQ447" i="22"/>
  <c r="X451" i="22"/>
  <c r="AP452" i="22"/>
  <c r="AZ454" i="22"/>
  <c r="AA455" i="22"/>
  <c r="AS457" i="22"/>
  <c r="AZ457" i="22"/>
  <c r="AR487" i="22"/>
  <c r="AY487" i="22"/>
  <c r="N491" i="22"/>
  <c r="AB488" i="22"/>
  <c r="AT488" i="22"/>
  <c r="AP494" i="22"/>
  <c r="AU495" i="22"/>
  <c r="AT501" i="22"/>
  <c r="AQ502" i="22"/>
  <c r="AV501" i="22"/>
  <c r="AT502" i="22"/>
  <c r="AY502" i="22"/>
  <c r="AQ505" i="22"/>
  <c r="AS506" i="22"/>
  <c r="L507" i="22"/>
  <c r="I12" i="13"/>
  <c r="AQ458" i="22"/>
  <c r="AV508" i="22"/>
  <c r="AT509" i="22"/>
  <c r="AU514" i="22"/>
  <c r="T519" i="22"/>
  <c r="N54" i="1"/>
  <c r="E7" i="1" s="1"/>
  <c r="AP428" i="22"/>
  <c r="AY429" i="22"/>
  <c r="AZ430" i="22"/>
  <c r="AA431" i="22"/>
  <c r="AP433" i="22"/>
  <c r="AQ434" i="22"/>
  <c r="AR435" i="22"/>
  <c r="AT437" i="22"/>
  <c r="AS438" i="22"/>
  <c r="AU440" i="22"/>
  <c r="AT442" i="22"/>
  <c r="Z443" i="22"/>
  <c r="AB445" i="22"/>
  <c r="AW446" i="22"/>
  <c r="AR447" i="22"/>
  <c r="J448" i="22"/>
  <c r="H450" i="22"/>
  <c r="AR450" i="22"/>
  <c r="Y451" i="22"/>
  <c r="AR451" i="22"/>
  <c r="AU455" i="22"/>
  <c r="AZ486" i="22"/>
  <c r="AZ484" i="22"/>
  <c r="K485" i="22"/>
  <c r="R485" i="22"/>
  <c r="AR485" i="22"/>
  <c r="Z486" i="22"/>
  <c r="AV491" i="22"/>
  <c r="K490" i="22"/>
  <c r="AP499" i="22"/>
  <c r="AY500" i="22"/>
  <c r="F506" i="22"/>
  <c r="M506" i="22"/>
  <c r="G21" i="13"/>
  <c r="AA459" i="22"/>
  <c r="AW458" i="22"/>
  <c r="AC460" i="22"/>
  <c r="AD508" i="22"/>
  <c r="AY511" i="22"/>
  <c r="AB519" i="22"/>
  <c r="Z28" i="32"/>
  <c r="P51" i="32"/>
  <c r="O72" i="32"/>
  <c r="D16" i="7"/>
  <c r="AZ428" i="22"/>
  <c r="X428" i="22"/>
  <c r="AQ428" i="22"/>
  <c r="AW428" i="22"/>
  <c r="AZ429" i="22"/>
  <c r="AT430" i="22"/>
  <c r="AS435" i="22"/>
  <c r="AU439" i="22"/>
  <c r="AD440" i="22"/>
  <c r="AT441" i="22"/>
  <c r="AV444" i="22"/>
  <c r="U445" i="22"/>
  <c r="G446" i="22"/>
  <c r="AX446" i="22"/>
  <c r="R447" i="22"/>
  <c r="AZ447" i="22"/>
  <c r="AR448" i="22"/>
  <c r="AY451" i="22"/>
  <c r="H453" i="22"/>
  <c r="M455" i="22"/>
  <c r="AD455" i="22"/>
  <c r="N456" i="22"/>
  <c r="U456" i="22"/>
  <c r="AS484" i="22"/>
  <c r="L494" i="22"/>
  <c r="AT494" i="22"/>
  <c r="AA495" i="22"/>
  <c r="M493" i="22"/>
  <c r="AP495" i="22"/>
  <c r="AW495" i="22"/>
  <c r="AU497" i="22"/>
  <c r="AZ498" i="22"/>
  <c r="U506" i="22"/>
  <c r="AT504" i="22"/>
  <c r="D505" i="22"/>
  <c r="AS505" i="22"/>
  <c r="K506" i="22"/>
  <c r="S506" i="22"/>
  <c r="AX507" i="22"/>
  <c r="I9" i="13"/>
  <c r="AX458" i="22"/>
  <c r="AP459" i="22"/>
  <c r="AW460" i="22"/>
  <c r="AX510" i="22"/>
  <c r="AZ511" i="22"/>
  <c r="O519" i="22"/>
  <c r="AU520" i="22"/>
  <c r="P62" i="32"/>
  <c r="O36" i="32"/>
  <c r="AS428" i="22"/>
  <c r="U431" i="22"/>
  <c r="AV431" i="22"/>
  <c r="AQ432" i="22"/>
  <c r="AY432" i="22"/>
  <c r="K433" i="22"/>
  <c r="AS434" i="22"/>
  <c r="M436" i="22"/>
  <c r="AB437" i="22"/>
  <c r="AP441" i="22"/>
  <c r="AP442" i="22"/>
  <c r="AP444" i="22"/>
  <c r="AW445" i="22"/>
  <c r="AS449" i="22"/>
  <c r="AY448" i="22"/>
  <c r="Z450" i="22"/>
  <c r="AZ450" i="22"/>
  <c r="S452" i="22"/>
  <c r="AZ451" i="22"/>
  <c r="AY452" i="22"/>
  <c r="AR453" i="22"/>
  <c r="AX454" i="22"/>
  <c r="N455" i="22"/>
  <c r="AP455" i="22"/>
  <c r="AW456" i="22"/>
  <c r="AS486" i="22"/>
  <c r="AQ487" i="22"/>
  <c r="W492" i="22"/>
  <c r="AP488" i="22"/>
  <c r="AP489" i="22"/>
  <c r="AV492" i="22"/>
  <c r="AS494" i="22"/>
  <c r="I496" i="22"/>
  <c r="AQ496" i="22"/>
  <c r="V506" i="22"/>
  <c r="AV506" i="22"/>
  <c r="W507" i="22"/>
  <c r="AQ507" i="22"/>
  <c r="J21" i="13"/>
  <c r="AY458" i="22"/>
  <c r="AQ508" i="22"/>
  <c r="AP509" i="22"/>
  <c r="AW509" i="22"/>
  <c r="AR514" i="22"/>
  <c r="P519" i="22"/>
  <c r="U94" i="32"/>
  <c r="U99" i="32"/>
  <c r="AS433" i="22"/>
  <c r="AU435" i="22"/>
  <c r="AU436" i="22"/>
  <c r="AQ457" i="22"/>
  <c r="AW488" i="22"/>
  <c r="N490" i="22"/>
  <c r="AR496" i="22"/>
  <c r="AW497" i="22"/>
  <c r="AR508" i="22"/>
  <c r="AS513" i="22"/>
  <c r="R11" i="7"/>
  <c r="I5" i="33" s="1"/>
  <c r="S11" i="7"/>
  <c r="I6" i="33" s="1"/>
  <c r="F16" i="7"/>
  <c r="D11" i="7"/>
  <c r="V437" i="22"/>
  <c r="AP437" i="22"/>
  <c r="AW442" i="22"/>
  <c r="AW443" i="22"/>
  <c r="P446" i="22"/>
  <c r="X445" i="22"/>
  <c r="T448" i="22"/>
  <c r="AU451" i="22"/>
  <c r="AR455" i="22"/>
  <c r="AX456" i="22"/>
  <c r="N485" i="22"/>
  <c r="AQ492" i="22"/>
  <c r="AV504" i="22"/>
  <c r="AS510" i="22"/>
  <c r="AB512" i="22"/>
  <c r="AR513" i="22"/>
  <c r="I17" i="5"/>
  <c r="M15" i="5"/>
  <c r="T523" i="22"/>
  <c r="AQ428" i="11"/>
  <c r="AX450" i="11"/>
  <c r="AY455" i="11"/>
  <c r="AX508" i="11"/>
  <c r="AX504" i="11"/>
  <c r="AC524" i="12"/>
  <c r="AC520" i="12"/>
  <c r="AG527" i="12"/>
  <c r="AG531" i="12"/>
  <c r="I527" i="22"/>
  <c r="AX527" i="22"/>
  <c r="T528" i="22"/>
  <c r="AV429" i="11"/>
  <c r="AC432" i="11"/>
  <c r="AZ433" i="11"/>
  <c r="AS434" i="11"/>
  <c r="AW437" i="11"/>
  <c r="AQ438" i="11"/>
  <c r="AV439" i="11"/>
  <c r="S441" i="11"/>
  <c r="AY442" i="11"/>
  <c r="I449" i="11"/>
  <c r="Q451" i="11"/>
  <c r="AQ453" i="11"/>
  <c r="AT458" i="11"/>
  <c r="D485" i="11"/>
  <c r="AV524" i="11"/>
  <c r="AW525" i="11"/>
  <c r="AV470" i="22"/>
  <c r="M428" i="11"/>
  <c r="I429" i="11"/>
  <c r="Y430" i="11"/>
  <c r="AQ429" i="11"/>
  <c r="V431" i="11"/>
  <c r="AZ436" i="11"/>
  <c r="Y439" i="11"/>
  <c r="AR438" i="11"/>
  <c r="P439" i="11"/>
  <c r="G440" i="11"/>
  <c r="K442" i="11"/>
  <c r="AR444" i="11"/>
  <c r="AV445" i="11"/>
  <c r="AS449" i="11"/>
  <c r="AW451" i="11"/>
  <c r="AT455" i="11"/>
  <c r="S456" i="11"/>
  <c r="AY456" i="11"/>
  <c r="L459" i="11"/>
  <c r="W470" i="11"/>
  <c r="AV484" i="11"/>
  <c r="W516" i="11"/>
  <c r="AV520" i="11"/>
  <c r="D428" i="22"/>
  <c r="AC428" i="11"/>
  <c r="AY429" i="11"/>
  <c r="J429" i="11"/>
  <c r="H436" i="11"/>
  <c r="AS439" i="11"/>
  <c r="J440" i="11"/>
  <c r="AV441" i="11"/>
  <c r="M441" i="11"/>
  <c r="AW444" i="11"/>
  <c r="AY445" i="11"/>
  <c r="AP454" i="11"/>
  <c r="AS458" i="11"/>
  <c r="AA460" i="11"/>
  <c r="AR461" i="11"/>
  <c r="AZ472" i="11"/>
  <c r="AR473" i="11"/>
  <c r="AZ497" i="11"/>
  <c r="AZ493" i="11"/>
  <c r="AU515" i="11"/>
  <c r="AU511" i="11"/>
  <c r="H520" i="11"/>
  <c r="AZ433" i="12"/>
  <c r="AZ434" i="12"/>
  <c r="Y438" i="12"/>
  <c r="Y439" i="12"/>
  <c r="M12" i="5"/>
  <c r="D526" i="22"/>
  <c r="AS429" i="11"/>
  <c r="AV434" i="11"/>
  <c r="AA435" i="11"/>
  <c r="AS435" i="11"/>
  <c r="Q437" i="11"/>
  <c r="AT437" i="11"/>
  <c r="AA438" i="11"/>
  <c r="AT438" i="11"/>
  <c r="F442" i="11"/>
  <c r="AU441" i="11"/>
  <c r="M443" i="11"/>
  <c r="AZ443" i="11"/>
  <c r="T446" i="11"/>
  <c r="W446" i="11"/>
  <c r="AQ447" i="11"/>
  <c r="AW446" i="11"/>
  <c r="AQ448" i="11"/>
  <c r="M456" i="11"/>
  <c r="AT457" i="11"/>
  <c r="AU459" i="11"/>
  <c r="AS462" i="11"/>
  <c r="AX461" i="11"/>
  <c r="AW498" i="11"/>
  <c r="M16" i="5"/>
  <c r="H428" i="11"/>
  <c r="AB430" i="11"/>
  <c r="AQ431" i="11"/>
  <c r="AV442" i="11"/>
  <c r="AP457" i="11"/>
  <c r="Q460" i="11"/>
  <c r="AY510" i="11"/>
  <c r="AY506" i="11"/>
  <c r="L526" i="22"/>
  <c r="X428" i="11"/>
  <c r="AW428" i="11"/>
  <c r="AZ429" i="11"/>
  <c r="AY430" i="11"/>
  <c r="AY431" i="11"/>
  <c r="AW433" i="11"/>
  <c r="AP435" i="11"/>
  <c r="AC435" i="11"/>
  <c r="AZ435" i="11"/>
  <c r="AQ440" i="11"/>
  <c r="AX440" i="11"/>
  <c r="P441" i="11"/>
  <c r="AD442" i="11"/>
  <c r="AS445" i="11"/>
  <c r="AT446" i="11"/>
  <c r="R446" i="11"/>
  <c r="Y448" i="11"/>
  <c r="N450" i="11"/>
  <c r="AP450" i="11"/>
  <c r="AU453" i="11"/>
  <c r="F458" i="11"/>
  <c r="H460" i="11"/>
  <c r="AQ460" i="11"/>
  <c r="AW460" i="11"/>
  <c r="U462" i="11"/>
  <c r="I488" i="11"/>
  <c r="I484" i="11"/>
  <c r="Q485" i="11"/>
  <c r="AX490" i="11"/>
  <c r="AX486" i="11"/>
  <c r="AS506" i="11"/>
  <c r="Q443" i="12"/>
  <c r="AR443" i="12"/>
  <c r="O428" i="11"/>
  <c r="AP429" i="11"/>
  <c r="AS432" i="11"/>
  <c r="AZ432" i="11"/>
  <c r="T437" i="11"/>
  <c r="P437" i="11"/>
  <c r="AP438" i="11"/>
  <c r="AQ441" i="11"/>
  <c r="AX442" i="11"/>
  <c r="G443" i="11"/>
  <c r="AY446" i="11"/>
  <c r="AP449" i="11"/>
  <c r="O451" i="11"/>
  <c r="AQ450" i="11"/>
  <c r="AU451" i="11"/>
  <c r="AQ455" i="11"/>
  <c r="H457" i="11"/>
  <c r="P457" i="11"/>
  <c r="AR456" i="11"/>
  <c r="AW457" i="11"/>
  <c r="M458" i="11"/>
  <c r="AA458" i="11"/>
  <c r="AU461" i="11"/>
  <c r="AS484" i="11"/>
  <c r="E515" i="11"/>
  <c r="E511" i="11"/>
  <c r="AY428" i="12"/>
  <c r="AX484" i="11"/>
  <c r="AT484" i="11"/>
  <c r="AV485" i="11"/>
  <c r="AT490" i="11"/>
  <c r="AP487" i="11"/>
  <c r="S488" i="11"/>
  <c r="AX495" i="11"/>
  <c r="AV496" i="11"/>
  <c r="AU496" i="11"/>
  <c r="AX498" i="11"/>
  <c r="AZ503" i="11"/>
  <c r="AS504" i="11"/>
  <c r="AY504" i="11"/>
  <c r="N513" i="11"/>
  <c r="X515" i="11"/>
  <c r="AV512" i="11"/>
  <c r="T513" i="11"/>
  <c r="AS517" i="11"/>
  <c r="D518" i="11"/>
  <c r="S428" i="12"/>
  <c r="AV432" i="12"/>
  <c r="AT432" i="12"/>
  <c r="D433" i="12"/>
  <c r="K434" i="12"/>
  <c r="Z435" i="12"/>
  <c r="AR436" i="12"/>
  <c r="AZ437" i="12"/>
  <c r="AZ438" i="12"/>
  <c r="AZ439" i="12"/>
  <c r="AZ440" i="12"/>
  <c r="R441" i="12"/>
  <c r="AS442" i="12"/>
  <c r="F446" i="12"/>
  <c r="V447" i="12"/>
  <c r="AQ451" i="12"/>
  <c r="AX453" i="12"/>
  <c r="AX454" i="12"/>
  <c r="E459" i="12"/>
  <c r="M484" i="11"/>
  <c r="AV487" i="11"/>
  <c r="O484" i="11"/>
  <c r="AP485" i="11"/>
  <c r="O486" i="11"/>
  <c r="AZ490" i="11"/>
  <c r="AV491" i="11"/>
  <c r="AS490" i="11"/>
  <c r="O492" i="11"/>
  <c r="AW492" i="11"/>
  <c r="S494" i="11"/>
  <c r="AR494" i="11"/>
  <c r="AP495" i="11"/>
  <c r="AY502" i="11"/>
  <c r="AZ504" i="11"/>
  <c r="AW508" i="11"/>
  <c r="AQ515" i="11"/>
  <c r="AS518" i="11"/>
  <c r="AU526" i="11"/>
  <c r="AV527" i="11"/>
  <c r="E428" i="12"/>
  <c r="AU432" i="12"/>
  <c r="L435" i="12"/>
  <c r="S435" i="12"/>
  <c r="AA439" i="12"/>
  <c r="AZ441" i="12"/>
  <c r="AC445" i="12"/>
  <c r="AQ449" i="12"/>
  <c r="AZ450" i="12"/>
  <c r="AY450" i="12"/>
  <c r="W452" i="12"/>
  <c r="AY491" i="11"/>
  <c r="AQ496" i="11"/>
  <c r="AZ498" i="11"/>
  <c r="T501" i="11"/>
  <c r="Y509" i="11"/>
  <c r="Y507" i="11"/>
  <c r="AU513" i="11"/>
  <c r="AT428" i="12"/>
  <c r="AU434" i="12"/>
  <c r="AT436" i="12"/>
  <c r="L437" i="12"/>
  <c r="AW446" i="12"/>
  <c r="AS451" i="12"/>
  <c r="AS450" i="12"/>
  <c r="I452" i="12"/>
  <c r="AR453" i="12"/>
  <c r="AR454" i="12"/>
  <c r="E493" i="11"/>
  <c r="Q490" i="11"/>
  <c r="AY492" i="11"/>
  <c r="AV493" i="11"/>
  <c r="AV501" i="11"/>
  <c r="AV502" i="11"/>
  <c r="V507" i="11"/>
  <c r="AU508" i="11"/>
  <c r="AQ508" i="11"/>
  <c r="AU514" i="11"/>
  <c r="AY432" i="12"/>
  <c r="X432" i="12"/>
  <c r="AC435" i="12"/>
  <c r="E436" i="12"/>
  <c r="AU437" i="12"/>
  <c r="AU439" i="12"/>
  <c r="AU440" i="12"/>
  <c r="AU442" i="12"/>
  <c r="L450" i="12"/>
  <c r="AR452" i="12"/>
  <c r="AZ452" i="12"/>
  <c r="AP459" i="12"/>
  <c r="AZ476" i="12"/>
  <c r="AZ475" i="12"/>
  <c r="J490" i="11"/>
  <c r="AS491" i="11"/>
  <c r="P488" i="11"/>
  <c r="AU490" i="11"/>
  <c r="T491" i="11"/>
  <c r="AZ496" i="11"/>
  <c r="AQ497" i="11"/>
  <c r="AT498" i="11"/>
  <c r="AY499" i="11"/>
  <c r="AP505" i="11"/>
  <c r="AP502" i="11"/>
  <c r="S509" i="11"/>
  <c r="L511" i="11"/>
  <c r="AR512" i="11"/>
  <c r="AZ508" i="11"/>
  <c r="AP509" i="11"/>
  <c r="H510" i="11"/>
  <c r="O510" i="11"/>
  <c r="AT514" i="11"/>
  <c r="AS516" i="11"/>
  <c r="I513" i="11"/>
  <c r="AP513" i="11"/>
  <c r="AV428" i="12"/>
  <c r="AV430" i="12"/>
  <c r="AW432" i="12"/>
  <c r="O434" i="12"/>
  <c r="F436" i="12"/>
  <c r="AV439" i="12"/>
  <c r="AV440" i="12"/>
  <c r="N443" i="12"/>
  <c r="V444" i="12"/>
  <c r="AY445" i="12"/>
  <c r="AT449" i="12"/>
  <c r="AY466" i="12"/>
  <c r="P485" i="12"/>
  <c r="AX484" i="12"/>
  <c r="AX488" i="12"/>
  <c r="Q484" i="11"/>
  <c r="AR488" i="11"/>
  <c r="AZ489" i="11"/>
  <c r="AQ490" i="11"/>
  <c r="AW490" i="11"/>
  <c r="AU493" i="11"/>
  <c r="AP497" i="11"/>
  <c r="AY496" i="11"/>
  <c r="AU502" i="11"/>
  <c r="AY500" i="11"/>
  <c r="AX507" i="11"/>
  <c r="AB509" i="11"/>
  <c r="AZ511" i="11"/>
  <c r="AU510" i="11"/>
  <c r="P512" i="11"/>
  <c r="AW518" i="11"/>
  <c r="Z527" i="11"/>
  <c r="I428" i="12"/>
  <c r="AP429" i="12"/>
  <c r="V429" i="12"/>
  <c r="AS431" i="12"/>
  <c r="R432" i="12"/>
  <c r="AR432" i="12"/>
  <c r="AQ433" i="12"/>
  <c r="AX434" i="12"/>
  <c r="H434" i="12"/>
  <c r="AP438" i="12"/>
  <c r="H440" i="12"/>
  <c r="H439" i="12"/>
  <c r="AP439" i="12"/>
  <c r="AW439" i="12"/>
  <c r="AQ444" i="12"/>
  <c r="AZ446" i="12"/>
  <c r="AU449" i="12"/>
  <c r="AB450" i="12"/>
  <c r="AU451" i="12"/>
  <c r="AU453" i="12"/>
  <c r="AU452" i="12"/>
  <c r="AQ456" i="12"/>
  <c r="H491" i="11"/>
  <c r="AP490" i="11"/>
  <c r="AT496" i="11"/>
  <c r="D497" i="11"/>
  <c r="R493" i="11"/>
  <c r="AT495" i="11"/>
  <c r="AT508" i="11"/>
  <c r="Q514" i="11"/>
  <c r="AX518" i="11"/>
  <c r="AQ428" i="12"/>
  <c r="AP430" i="12"/>
  <c r="AA431" i="12"/>
  <c r="AQ436" i="12"/>
  <c r="P437" i="12"/>
  <c r="AQ437" i="12"/>
  <c r="AX440" i="12"/>
  <c r="AR444" i="12"/>
  <c r="AT446" i="12"/>
  <c r="AT447" i="12"/>
  <c r="AV437" i="12"/>
  <c r="AY438" i="12"/>
  <c r="AR439" i="12"/>
  <c r="AY440" i="12"/>
  <c r="AX441" i="12"/>
  <c r="AP443" i="12"/>
  <c r="AX443" i="12"/>
  <c r="AP445" i="12"/>
  <c r="AQ445" i="12"/>
  <c r="O446" i="12"/>
  <c r="AU446" i="12"/>
  <c r="AV448" i="12"/>
  <c r="G450" i="12"/>
  <c r="AY451" i="12"/>
  <c r="AP452" i="12"/>
  <c r="AW452" i="12"/>
  <c r="E454" i="12"/>
  <c r="AZ455" i="12"/>
  <c r="AC459" i="12"/>
  <c r="F461" i="12"/>
  <c r="AB462" i="12"/>
  <c r="E486" i="12"/>
  <c r="AY486" i="12"/>
  <c r="Y487" i="12"/>
  <c r="AR488" i="12"/>
  <c r="Q489" i="12"/>
  <c r="AW485" i="12"/>
  <c r="AS487" i="12"/>
  <c r="X492" i="12"/>
  <c r="AQ488" i="12"/>
  <c r="AQ494" i="12"/>
  <c r="AX494" i="12"/>
  <c r="S496" i="12"/>
  <c r="AS496" i="12"/>
  <c r="R501" i="12"/>
  <c r="Y22" i="13"/>
  <c r="T453" i="12"/>
  <c r="E456" i="12"/>
  <c r="AV456" i="12"/>
  <c r="AT457" i="12"/>
  <c r="AR458" i="12"/>
  <c r="U462" i="12"/>
  <c r="AR487" i="12"/>
  <c r="AS484" i="12"/>
  <c r="AV486" i="12"/>
  <c r="AZ487" i="12"/>
  <c r="AD489" i="12"/>
  <c r="AC495" i="12"/>
  <c r="E492" i="12"/>
  <c r="AU492" i="12"/>
  <c r="R495" i="12"/>
  <c r="AY507" i="12"/>
  <c r="AD453" i="12"/>
  <c r="N455" i="12"/>
  <c r="N458" i="12"/>
  <c r="U457" i="12"/>
  <c r="S487" i="12"/>
  <c r="P486" i="12"/>
  <c r="W486" i="12"/>
  <c r="K492" i="12"/>
  <c r="AS488" i="12"/>
  <c r="AR490" i="12"/>
  <c r="AY490" i="12"/>
  <c r="AS499" i="12"/>
  <c r="AR518" i="12"/>
  <c r="AB9" i="13"/>
  <c r="AX437" i="12"/>
  <c r="Q438" i="12"/>
  <c r="AW437" i="12"/>
  <c r="AC438" i="12"/>
  <c r="AT439" i="12"/>
  <c r="AT441" i="12"/>
  <c r="K444" i="12"/>
  <c r="AS445" i="12"/>
  <c r="W447" i="12"/>
  <c r="AQ448" i="12"/>
  <c r="AY448" i="12"/>
  <c r="I448" i="12"/>
  <c r="Y448" i="12"/>
  <c r="J449" i="12"/>
  <c r="R449" i="12"/>
  <c r="Y452" i="12"/>
  <c r="AS453" i="12"/>
  <c r="O453" i="12"/>
  <c r="AP453" i="12"/>
  <c r="M455" i="12"/>
  <c r="W455" i="12"/>
  <c r="F456" i="12"/>
  <c r="V456" i="12"/>
  <c r="AT459" i="12"/>
  <c r="AQ459" i="12"/>
  <c r="AX459" i="12"/>
  <c r="AR460" i="12"/>
  <c r="P462" i="12"/>
  <c r="AP462" i="12"/>
  <c r="T488" i="12"/>
  <c r="T485" i="12"/>
  <c r="AB485" i="12"/>
  <c r="AP486" i="12"/>
  <c r="AV487" i="12"/>
  <c r="AV489" i="12"/>
  <c r="J495" i="12"/>
  <c r="AW497" i="12"/>
  <c r="AW501" i="12"/>
  <c r="AS503" i="12"/>
  <c r="W505" i="12"/>
  <c r="AQ505" i="12"/>
  <c r="AX492" i="12"/>
  <c r="AQ486" i="12"/>
  <c r="N485" i="12"/>
  <c r="Z486" i="12"/>
  <c r="AV488" i="12"/>
  <c r="AX491" i="12"/>
  <c r="Z493" i="12"/>
  <c r="AS493" i="12"/>
  <c r="AQ501" i="12"/>
  <c r="AV485" i="10"/>
  <c r="AQ455" i="12"/>
  <c r="J456" i="12"/>
  <c r="AX456" i="12"/>
  <c r="I456" i="12"/>
  <c r="AR457" i="12"/>
  <c r="W458" i="12"/>
  <c r="AT460" i="12"/>
  <c r="R462" i="12"/>
  <c r="AS462" i="12"/>
  <c r="U484" i="12"/>
  <c r="AP488" i="12"/>
  <c r="AP485" i="12"/>
  <c r="AU485" i="12"/>
  <c r="AS486" i="12"/>
  <c r="AV490" i="12"/>
  <c r="K497" i="12"/>
  <c r="AA498" i="12"/>
  <c r="AD504" i="12"/>
  <c r="AB485" i="10"/>
  <c r="AY493" i="12"/>
  <c r="AZ494" i="12"/>
  <c r="AP500" i="12"/>
  <c r="X501" i="12"/>
  <c r="AZ501" i="12"/>
  <c r="AD505" i="12"/>
  <c r="G506" i="12"/>
  <c r="AW515" i="12"/>
  <c r="N516" i="12"/>
  <c r="F428" i="10"/>
  <c r="AR432" i="10"/>
  <c r="AY434" i="10"/>
  <c r="AT13" i="13"/>
  <c r="AU490" i="10"/>
  <c r="AZ492" i="10"/>
  <c r="Q531" i="22"/>
  <c r="AA531" i="11"/>
  <c r="AR531" i="11"/>
  <c r="AB532" i="12"/>
  <c r="AS532" i="22"/>
  <c r="D499" i="12"/>
  <c r="L495" i="12"/>
  <c r="AU496" i="12"/>
  <c r="Z498" i="12"/>
  <c r="AS498" i="12"/>
  <c r="AY503" i="12"/>
  <c r="X500" i="12"/>
  <c r="AQ500" i="12"/>
  <c r="AY500" i="12"/>
  <c r="Q501" i="12"/>
  <c r="AS501" i="12"/>
  <c r="AV504" i="12"/>
  <c r="G505" i="12"/>
  <c r="P506" i="12"/>
  <c r="AP506" i="12"/>
  <c r="AQ507" i="12"/>
  <c r="L514" i="12"/>
  <c r="Y532" i="12"/>
  <c r="L429" i="10"/>
  <c r="AZ434" i="10"/>
  <c r="V437" i="10"/>
  <c r="AK19" i="13"/>
  <c r="AU460" i="10"/>
  <c r="AS462" i="10"/>
  <c r="AW484" i="10"/>
  <c r="V485" i="10"/>
  <c r="I486" i="10"/>
  <c r="AA487" i="10"/>
  <c r="V492" i="10"/>
  <c r="X493" i="10"/>
  <c r="AU494" i="10"/>
  <c r="F494" i="10"/>
  <c r="T499" i="10"/>
  <c r="S529" i="12"/>
  <c r="S529" i="22"/>
  <c r="M530" i="12"/>
  <c r="T438" i="10"/>
  <c r="AU458" i="10"/>
  <c r="AY489" i="10"/>
  <c r="Y498" i="10"/>
  <c r="Y502" i="10"/>
  <c r="U530" i="12"/>
  <c r="AC530" i="12"/>
  <c r="H530" i="22"/>
  <c r="E531" i="12"/>
  <c r="V532" i="11"/>
  <c r="AU532" i="11"/>
  <c r="AJ528" i="10"/>
  <c r="AJ532" i="10"/>
  <c r="AL522" i="11"/>
  <c r="AL526" i="11"/>
  <c r="L31" i="14"/>
  <c r="L19" i="14"/>
  <c r="AU494" i="12"/>
  <c r="G500" i="12"/>
  <c r="AW496" i="12"/>
  <c r="O497" i="12"/>
  <c r="AT497" i="12"/>
  <c r="AU498" i="12"/>
  <c r="AT499" i="12"/>
  <c r="AS500" i="12"/>
  <c r="N502" i="12"/>
  <c r="AV503" i="12"/>
  <c r="AD518" i="12"/>
  <c r="AV514" i="12"/>
  <c r="O519" i="12"/>
  <c r="I428" i="10"/>
  <c r="Q428" i="10"/>
  <c r="O15" i="13"/>
  <c r="AR430" i="10"/>
  <c r="AR433" i="10"/>
  <c r="T13" i="13"/>
  <c r="AY450" i="10"/>
  <c r="AK6" i="13"/>
  <c r="AS454" i="10"/>
  <c r="P456" i="10"/>
  <c r="AZ456" i="10"/>
  <c r="AX458" i="10"/>
  <c r="AW460" i="10"/>
  <c r="X485" i="10"/>
  <c r="D525" i="10"/>
  <c r="AE526" i="11"/>
  <c r="AE522" i="11"/>
  <c r="AP495" i="12"/>
  <c r="AP496" i="12"/>
  <c r="AU497" i="12"/>
  <c r="AU503" i="12"/>
  <c r="AT504" i="12"/>
  <c r="E505" i="12"/>
  <c r="AV501" i="12"/>
  <c r="AQ503" i="12"/>
  <c r="AZ505" i="12"/>
  <c r="AT507" i="12"/>
  <c r="X508" i="12"/>
  <c r="AR509" i="12"/>
  <c r="AZ512" i="12"/>
  <c r="AW518" i="12"/>
  <c r="N9" i="13"/>
  <c r="R430" i="10"/>
  <c r="Q432" i="10"/>
  <c r="AU434" i="10"/>
  <c r="E440" i="10"/>
  <c r="AW446" i="10"/>
  <c r="L451" i="10"/>
  <c r="AZ451" i="10"/>
  <c r="D461" i="10"/>
  <c r="L487" i="10"/>
  <c r="AB487" i="10"/>
  <c r="H529" i="22"/>
  <c r="F530" i="11"/>
  <c r="U531" i="22"/>
  <c r="M531" i="22"/>
  <c r="G531" i="11"/>
  <c r="O531" i="11"/>
  <c r="W531" i="11"/>
  <c r="X532" i="12"/>
  <c r="AW532" i="12"/>
  <c r="G494" i="12"/>
  <c r="AX495" i="12"/>
  <c r="AV497" i="12"/>
  <c r="AW498" i="12"/>
  <c r="M505" i="12"/>
  <c r="AX502" i="12"/>
  <c r="AU444" i="10"/>
  <c r="L458" i="10"/>
  <c r="Q462" i="10"/>
  <c r="AS484" i="10"/>
  <c r="M486" i="10"/>
  <c r="AT494" i="10"/>
  <c r="G496" i="10"/>
  <c r="M476" i="11"/>
  <c r="W529" i="12"/>
  <c r="AF530" i="12"/>
  <c r="AF534" i="12"/>
  <c r="AC530" i="11"/>
  <c r="AT531" i="22"/>
  <c r="AP492" i="12"/>
  <c r="AW493" i="12"/>
  <c r="AP494" i="12"/>
  <c r="I499" i="12"/>
  <c r="AR495" i="12"/>
  <c r="AR500" i="12"/>
  <c r="AZ496" i="12"/>
  <c r="AP498" i="12"/>
  <c r="N500" i="12"/>
  <c r="N501" i="12"/>
  <c r="Q504" i="12"/>
  <c r="AU513" i="12"/>
  <c r="L430" i="10"/>
  <c r="AP435" i="10"/>
  <c r="W444" i="10"/>
  <c r="P448" i="10"/>
  <c r="AP489" i="10"/>
  <c r="AF517" i="12"/>
  <c r="H476" i="12"/>
  <c r="Y530" i="12"/>
  <c r="AB530" i="22"/>
  <c r="Q531" i="12"/>
  <c r="AP531" i="12"/>
  <c r="R532" i="11"/>
  <c r="AQ532" i="11"/>
  <c r="AY487" i="10"/>
  <c r="AW492" i="10"/>
  <c r="AY493" i="10"/>
  <c r="AZ494" i="10"/>
  <c r="E498" i="10"/>
  <c r="AX498" i="10"/>
  <c r="P499" i="10"/>
  <c r="AV500" i="10"/>
  <c r="W501" i="10"/>
  <c r="AT502" i="10"/>
  <c r="AA512" i="10"/>
  <c r="O513" i="10"/>
  <c r="J511" i="10"/>
  <c r="Y516" i="10"/>
  <c r="AE433" i="11"/>
  <c r="AF429" i="11"/>
  <c r="AE505" i="22"/>
  <c r="AF443" i="22"/>
  <c r="AE440" i="22"/>
  <c r="Y480" i="11"/>
  <c r="AD534" i="11"/>
  <c r="X481" i="22"/>
  <c r="R482" i="22"/>
  <c r="X535" i="10"/>
  <c r="P535" i="10"/>
  <c r="AR535" i="10"/>
  <c r="AQ535" i="22"/>
  <c r="AG525" i="12"/>
  <c r="AK521" i="12"/>
  <c r="AZ508" i="10"/>
  <c r="AR509" i="10"/>
  <c r="AV513" i="10"/>
  <c r="AE518" i="12"/>
  <c r="AE503" i="12"/>
  <c r="AE503" i="11"/>
  <c r="AF499" i="11"/>
  <c r="AE486" i="11"/>
  <c r="AE443" i="22"/>
  <c r="AF439" i="22"/>
  <c r="AE436" i="22"/>
  <c r="AE432" i="22"/>
  <c r="AR533" i="10"/>
  <c r="AP480" i="22"/>
  <c r="AS480" i="22"/>
  <c r="AX534" i="10"/>
  <c r="F534" i="11"/>
  <c r="AF534" i="22"/>
  <c r="X534" i="22"/>
  <c r="P534" i="22"/>
  <c r="H534" i="22"/>
  <c r="AW534" i="22"/>
  <c r="X522" i="10"/>
  <c r="AF521" i="22"/>
  <c r="AD480" i="11"/>
  <c r="Q533" i="10"/>
  <c r="W534" i="10"/>
  <c r="O534" i="10"/>
  <c r="AD534" i="22"/>
  <c r="V534" i="22"/>
  <c r="N534" i="22"/>
  <c r="F534" i="22"/>
  <c r="AU534" i="22"/>
  <c r="U535" i="10"/>
  <c r="AL532" i="12"/>
  <c r="AL528" i="12"/>
  <c r="AG520" i="11"/>
  <c r="AF439" i="12"/>
  <c r="AZ534" i="12"/>
  <c r="R534" i="11"/>
  <c r="AT534" i="22"/>
  <c r="AB535" i="10"/>
  <c r="T535" i="10"/>
  <c r="F535" i="11"/>
  <c r="N535" i="11"/>
  <c r="V535" i="11"/>
  <c r="AD535" i="11"/>
  <c r="AU535" i="11"/>
  <c r="F535" i="22"/>
  <c r="N535" i="22"/>
  <c r="V535" i="22"/>
  <c r="AD535" i="22"/>
  <c r="AU535" i="22"/>
  <c r="AG479" i="12"/>
  <c r="W484" i="10"/>
  <c r="U491" i="10"/>
  <c r="AP491" i="10"/>
  <c r="AT489" i="10"/>
  <c r="W491" i="10"/>
  <c r="X496" i="10"/>
  <c r="R498" i="10"/>
  <c r="AU498" i="10"/>
  <c r="F503" i="10"/>
  <c r="D501" i="10"/>
  <c r="L501" i="10"/>
  <c r="AQ505" i="10"/>
  <c r="V516" i="10"/>
  <c r="X517" i="10"/>
  <c r="AS513" i="10"/>
  <c r="P518" i="10"/>
  <c r="AL515" i="10"/>
  <c r="AF516" i="12"/>
  <c r="AE434" i="12"/>
  <c r="AE491" i="11"/>
  <c r="AE486" i="22"/>
  <c r="P532" i="22"/>
  <c r="AW480" i="22"/>
  <c r="AT534" i="10"/>
  <c r="AR534" i="12"/>
  <c r="AP481" i="22"/>
  <c r="AE482" i="22"/>
  <c r="G535" i="22"/>
  <c r="O535" i="22"/>
  <c r="W535" i="22"/>
  <c r="X495" i="10"/>
  <c r="AZ502" i="10"/>
  <c r="AU507" i="10"/>
  <c r="H505" i="10"/>
  <c r="AX507" i="10"/>
  <c r="AE430" i="12"/>
  <c r="AF462" i="11"/>
  <c r="X532" i="22"/>
  <c r="E533" i="11"/>
  <c r="AW533" i="22"/>
  <c r="H535" i="11"/>
  <c r="P535" i="11"/>
  <c r="X535" i="11"/>
  <c r="AF535" i="11"/>
  <c r="AW535" i="11"/>
  <c r="H535" i="22"/>
  <c r="P535" i="22"/>
  <c r="X535" i="22"/>
  <c r="AF535" i="22"/>
  <c r="AW535" i="22"/>
  <c r="AK478" i="11"/>
  <c r="AL439" i="11"/>
  <c r="O487" i="10"/>
  <c r="J488" i="10"/>
  <c r="R488" i="10"/>
  <c r="D493" i="10"/>
  <c r="I491" i="10"/>
  <c r="N493" i="10"/>
  <c r="V497" i="10"/>
  <c r="AP497" i="10"/>
  <c r="AW502" i="10"/>
  <c r="AU504" i="10"/>
  <c r="AQ504" i="10"/>
  <c r="X505" i="10"/>
  <c r="AZ509" i="10"/>
  <c r="N509" i="10"/>
  <c r="AP509" i="10"/>
  <c r="AY510" i="10"/>
  <c r="P515" i="10"/>
  <c r="D518" i="10"/>
  <c r="AF515" i="12"/>
  <c r="AE500" i="12"/>
  <c r="AE461" i="12"/>
  <c r="AE518" i="11"/>
  <c r="AF508" i="22"/>
  <c r="AE451" i="22"/>
  <c r="AE433" i="22"/>
  <c r="M533" i="10"/>
  <c r="K534" i="10"/>
  <c r="O534" i="12"/>
  <c r="Z534" i="22"/>
  <c r="R534" i="22"/>
  <c r="J534" i="22"/>
  <c r="Y535" i="10"/>
  <c r="Q535" i="10"/>
  <c r="AS535" i="10"/>
  <c r="I535" i="11"/>
  <c r="Q535" i="11"/>
  <c r="Y535" i="11"/>
  <c r="AP535" i="11"/>
  <c r="AX535" i="11"/>
  <c r="AJ448" i="12"/>
  <c r="AL515" i="12"/>
  <c r="AI471" i="11"/>
  <c r="I533" i="10"/>
  <c r="AE534" i="22"/>
  <c r="W534" i="22"/>
  <c r="O534" i="22"/>
  <c r="G534" i="22"/>
  <c r="AV534" i="22"/>
  <c r="M535" i="10"/>
  <c r="G535" i="11"/>
  <c r="O535" i="11"/>
  <c r="W535" i="11"/>
  <c r="AE535" i="11"/>
  <c r="AV535" i="11"/>
  <c r="AV535" i="22"/>
  <c r="AF515" i="10"/>
  <c r="AI433" i="12"/>
  <c r="AK429" i="12"/>
  <c r="AL511" i="12"/>
  <c r="AJ506" i="12"/>
  <c r="AI501" i="12"/>
  <c r="AK529" i="11"/>
  <c r="AJ509" i="11"/>
  <c r="AL496" i="11"/>
  <c r="P105" i="27"/>
  <c r="AG441" i="12"/>
  <c r="AL430" i="12"/>
  <c r="AI428" i="12"/>
  <c r="AH451" i="11"/>
  <c r="AL449" i="11"/>
  <c r="AL445" i="11"/>
  <c r="AG441" i="11"/>
  <c r="AL526" i="22"/>
  <c r="AL530" i="22"/>
  <c r="F5" i="35"/>
  <c r="J5" i="35"/>
  <c r="K6" i="39" s="1"/>
  <c r="G5" i="35"/>
  <c r="K16" i="35"/>
  <c r="L17" i="39" s="1"/>
  <c r="J16" i="35"/>
  <c r="K17" i="39" s="1"/>
  <c r="AC534" i="22"/>
  <c r="U534" i="22"/>
  <c r="M534" i="22"/>
  <c r="E534" i="22"/>
  <c r="I535" i="22"/>
  <c r="Q535" i="22"/>
  <c r="Y535" i="22"/>
  <c r="AP535" i="22"/>
  <c r="AX535" i="22"/>
  <c r="AF517" i="10"/>
  <c r="AF499" i="10"/>
  <c r="AL518" i="12"/>
  <c r="AL454" i="11"/>
  <c r="AH535" i="11"/>
  <c r="AG529" i="22"/>
  <c r="AG533" i="22"/>
  <c r="AK464" i="10"/>
  <c r="K5" i="35"/>
  <c r="L6" i="39" s="1"/>
  <c r="AB534" i="22"/>
  <c r="T534" i="22"/>
  <c r="L534" i="22"/>
  <c r="AP534" i="22"/>
  <c r="AS534" i="22"/>
  <c r="J535" i="11"/>
  <c r="R535" i="11"/>
  <c r="Z535" i="11"/>
  <c r="AQ535" i="11"/>
  <c r="AY535" i="11"/>
  <c r="J535" i="22"/>
  <c r="R535" i="22"/>
  <c r="Z535" i="22"/>
  <c r="AJ515" i="10"/>
  <c r="AG487" i="10"/>
  <c r="AI460" i="12"/>
  <c r="AL457" i="12"/>
  <c r="AG438" i="12"/>
  <c r="AG429" i="12"/>
  <c r="AG514" i="11"/>
  <c r="AK515" i="11"/>
  <c r="AJ494" i="11"/>
  <c r="AB482" i="10"/>
  <c r="AH481" i="10"/>
  <c r="AI467" i="10"/>
  <c r="H16" i="35"/>
  <c r="N48" i="14"/>
  <c r="N47" i="14"/>
  <c r="L74" i="14"/>
  <c r="F105" i="14"/>
  <c r="F106" i="14"/>
  <c r="AA534" i="10"/>
  <c r="AA534" i="22"/>
  <c r="S534" i="22"/>
  <c r="K534" i="22"/>
  <c r="AZ534" i="22"/>
  <c r="AR534" i="22"/>
  <c r="K535" i="11"/>
  <c r="S535" i="11"/>
  <c r="AA535" i="11"/>
  <c r="AR535" i="11"/>
  <c r="AZ535" i="11"/>
  <c r="K535" i="22"/>
  <c r="S535" i="22"/>
  <c r="AA535" i="22"/>
  <c r="AR535" i="22"/>
  <c r="AZ535" i="22"/>
  <c r="AJ517" i="12"/>
  <c r="AL505" i="12"/>
  <c r="AJ515" i="11"/>
  <c r="AI506" i="11"/>
  <c r="AG500" i="11"/>
  <c r="AJ479" i="10"/>
  <c r="AD465" i="10"/>
  <c r="AF463" i="10"/>
  <c r="N75" i="14"/>
  <c r="N76" i="14"/>
  <c r="L45" i="14"/>
  <c r="L33" i="14"/>
  <c r="Y533" i="10"/>
  <c r="AY534" i="22"/>
  <c r="AQ534" i="22"/>
  <c r="AV535" i="10"/>
  <c r="D535" i="11"/>
  <c r="L535" i="11"/>
  <c r="T535" i="11"/>
  <c r="AB535" i="11"/>
  <c r="AS535" i="11"/>
  <c r="D535" i="22"/>
  <c r="L535" i="22"/>
  <c r="T535" i="22"/>
  <c r="AB535" i="22"/>
  <c r="AS535" i="22"/>
  <c r="AH519" i="10"/>
  <c r="AJ486" i="12"/>
  <c r="AI430" i="11"/>
  <c r="AH495" i="11"/>
  <c r="AJ486" i="11"/>
  <c r="D534" i="22"/>
  <c r="Y534" i="22"/>
  <c r="Q534" i="22"/>
  <c r="I534" i="22"/>
  <c r="AX534" i="22"/>
  <c r="E535" i="11"/>
  <c r="M535" i="11"/>
  <c r="U535" i="11"/>
  <c r="AC535" i="11"/>
  <c r="AT535" i="11"/>
  <c r="E535" i="22"/>
  <c r="M535" i="22"/>
  <c r="U535" i="22"/>
  <c r="AC535" i="22"/>
  <c r="AT535" i="22"/>
  <c r="AC535" i="10"/>
  <c r="AH517" i="12"/>
  <c r="AI509" i="12"/>
  <c r="AH504" i="12"/>
  <c r="AK435" i="11"/>
  <c r="AG506" i="11"/>
  <c r="AK508" i="11"/>
  <c r="AK492" i="11"/>
  <c r="P90" i="27"/>
  <c r="AH485" i="11"/>
  <c r="AH455" i="22"/>
  <c r="AJ515" i="22"/>
  <c r="AJ503" i="22"/>
  <c r="AL486" i="22"/>
  <c r="L63" i="14"/>
  <c r="H60" i="27"/>
  <c r="H39" i="27"/>
  <c r="J106" i="32"/>
  <c r="S27" i="1"/>
  <c r="D28" i="1" s="1"/>
  <c r="AI487" i="11"/>
  <c r="AG462" i="22"/>
  <c r="AH510" i="22"/>
  <c r="AH512" i="22"/>
  <c r="Q44" i="1"/>
  <c r="H45" i="27"/>
  <c r="S55" i="1"/>
  <c r="E28" i="1" s="1"/>
  <c r="L106" i="27"/>
  <c r="AK504" i="22"/>
  <c r="AA430" i="10"/>
  <c r="K49" i="32"/>
  <c r="O36" i="1"/>
  <c r="Q36" i="1"/>
  <c r="R40" i="1"/>
  <c r="D66" i="14"/>
  <c r="F53" i="14"/>
  <c r="D25" i="27"/>
  <c r="F26" i="27"/>
  <c r="H73" i="27"/>
  <c r="H37" i="27"/>
  <c r="R20" i="27"/>
  <c r="H104" i="27"/>
  <c r="H106" i="27"/>
  <c r="AK460" i="22"/>
  <c r="AL456" i="22"/>
  <c r="AK445" i="22"/>
  <c r="AL428" i="22"/>
  <c r="J37" i="32"/>
  <c r="J35" i="32"/>
  <c r="J33" i="32"/>
  <c r="Q16" i="1"/>
  <c r="R27" i="1" s="1"/>
  <c r="D24" i="1" s="1"/>
  <c r="F82" i="14"/>
  <c r="F29" i="14"/>
  <c r="L47" i="14"/>
  <c r="F64" i="27"/>
  <c r="N96" i="27"/>
  <c r="N108" i="27"/>
  <c r="R95" i="27"/>
  <c r="K11" i="35"/>
  <c r="L12" i="39" s="1"/>
  <c r="L102" i="27"/>
  <c r="D108" i="27"/>
  <c r="AI489" i="22"/>
  <c r="J13" i="32"/>
  <c r="R36" i="1"/>
  <c r="L97" i="32"/>
  <c r="D79" i="14"/>
  <c r="D42" i="14"/>
  <c r="R40" i="27"/>
  <c r="R45" i="27"/>
  <c r="R106" i="27"/>
  <c r="AK439" i="22"/>
  <c r="J69" i="32"/>
  <c r="L22" i="32"/>
  <c r="F79" i="27"/>
  <c r="N38" i="27"/>
  <c r="P19" i="27"/>
  <c r="O108" i="32"/>
  <c r="N105" i="14"/>
  <c r="P106" i="27"/>
  <c r="D106" i="27"/>
  <c r="N106" i="14"/>
  <c r="AH459" i="22"/>
  <c r="AJ451" i="22"/>
  <c r="AK447" i="22"/>
  <c r="AI428" i="22"/>
  <c r="AL517" i="22"/>
  <c r="AD461" i="10"/>
  <c r="AL443" i="10"/>
  <c r="J63" i="32"/>
  <c r="N63" i="32" s="1"/>
  <c r="F18" i="14"/>
  <c r="N97" i="27"/>
  <c r="J108" i="32"/>
  <c r="AU437" i="22"/>
  <c r="AY438" i="22"/>
  <c r="AV439" i="22"/>
  <c r="AP443" i="22"/>
  <c r="AP445" i="22"/>
  <c r="AW448" i="22"/>
  <c r="AR449" i="22"/>
  <c r="AW461" i="22"/>
  <c r="AQ461" i="22"/>
  <c r="AP439" i="22"/>
  <c r="AT447" i="22"/>
  <c r="AX444" i="22"/>
  <c r="AZ442" i="22"/>
  <c r="AR454" i="22"/>
  <c r="AY446" i="22"/>
  <c r="AZ434" i="22"/>
  <c r="AU433" i="22"/>
  <c r="AX462" i="22"/>
  <c r="AQ435" i="22"/>
  <c r="AW444" i="22"/>
  <c r="AU447" i="22"/>
  <c r="AY454" i="22"/>
  <c r="AX452" i="22"/>
  <c r="AT461" i="22"/>
  <c r="AQ455" i="22"/>
  <c r="AX432" i="22"/>
  <c r="AQ433" i="22"/>
  <c r="AP436" i="22"/>
  <c r="AR442" i="22"/>
  <c r="AY450" i="22"/>
  <c r="AR438" i="22"/>
  <c r="AV432" i="22"/>
  <c r="AY444" i="22"/>
  <c r="AU452" i="22"/>
  <c r="AX459" i="22"/>
  <c r="AQ452" i="22"/>
  <c r="AZ458" i="22"/>
  <c r="AR443" i="22"/>
  <c r="AU430" i="22"/>
  <c r="AQ459" i="22"/>
  <c r="F441" i="22"/>
  <c r="F440" i="22"/>
  <c r="J459" i="22"/>
  <c r="W460" i="22"/>
  <c r="W461" i="22"/>
  <c r="L106" i="32"/>
  <c r="L105" i="32"/>
  <c r="L107" i="32"/>
  <c r="D458" i="22"/>
  <c r="AB460" i="22"/>
  <c r="R461" i="22"/>
  <c r="R462" i="22"/>
  <c r="Y461" i="22"/>
  <c r="Y462" i="22"/>
  <c r="AK450" i="22"/>
  <c r="AH448" i="22"/>
  <c r="AB430" i="22"/>
  <c r="AB431" i="22"/>
  <c r="U432" i="22"/>
  <c r="X448" i="22"/>
  <c r="O462" i="22"/>
  <c r="O461" i="22"/>
  <c r="AE435" i="22"/>
  <c r="AK448" i="22"/>
  <c r="AH446" i="22"/>
  <c r="AJ445" i="22"/>
  <c r="AL439" i="22"/>
  <c r="AK432" i="22"/>
  <c r="AK433" i="22"/>
  <c r="R428" i="22"/>
  <c r="Z433" i="22"/>
  <c r="Z432" i="22"/>
  <c r="AB442" i="22"/>
  <c r="N446" i="22"/>
  <c r="AD456" i="22"/>
  <c r="F460" i="22"/>
  <c r="L462" i="22"/>
  <c r="L461" i="22"/>
  <c r="M456" i="22"/>
  <c r="AV435" i="11"/>
  <c r="AZ437" i="11"/>
  <c r="AQ442" i="11"/>
  <c r="AT442" i="11"/>
  <c r="AU431" i="11"/>
  <c r="AT433" i="11"/>
  <c r="AY432" i="11"/>
  <c r="AW434" i="11"/>
  <c r="AY440" i="11"/>
  <c r="AV443" i="11"/>
  <c r="AX451" i="11"/>
  <c r="AS441" i="11"/>
  <c r="AV456" i="11"/>
  <c r="AS436" i="11"/>
  <c r="AT459" i="11"/>
  <c r="AZ452" i="11"/>
  <c r="AT449" i="11"/>
  <c r="AX453" i="11"/>
  <c r="AT456" i="11"/>
  <c r="AR428" i="11"/>
  <c r="AV440" i="11"/>
  <c r="AP455" i="11"/>
  <c r="AP461" i="11"/>
  <c r="AZ434" i="11"/>
  <c r="AP443" i="11"/>
  <c r="AS450" i="11"/>
  <c r="AQ451" i="11"/>
  <c r="AP456" i="11"/>
  <c r="O93" i="32"/>
  <c r="L428" i="11"/>
  <c r="W428" i="11"/>
  <c r="Y453" i="11"/>
  <c r="T428" i="11"/>
  <c r="AA428" i="11"/>
  <c r="AA429" i="11"/>
  <c r="I461" i="11"/>
  <c r="I460" i="11"/>
  <c r="H6" i="27"/>
  <c r="AB438" i="11"/>
  <c r="O445" i="11"/>
  <c r="Z446" i="11"/>
  <c r="AF428" i="11"/>
  <c r="AK447" i="11"/>
  <c r="AI443" i="11"/>
  <c r="AJ432" i="11"/>
  <c r="H107" i="27"/>
  <c r="T432" i="11"/>
  <c r="X439" i="11"/>
  <c r="H444" i="11"/>
  <c r="AB453" i="11"/>
  <c r="G456" i="11"/>
  <c r="G455" i="11"/>
  <c r="K456" i="11"/>
  <c r="N461" i="11"/>
  <c r="N460" i="11"/>
  <c r="AF455" i="11"/>
  <c r="AL457" i="11"/>
  <c r="AJ428" i="11"/>
  <c r="K106" i="32"/>
  <c r="U108" i="32" s="1"/>
  <c r="K105" i="32"/>
  <c r="K104" i="32"/>
  <c r="AU433" i="12"/>
  <c r="AT442" i="12"/>
  <c r="AW449" i="12"/>
  <c r="AP455" i="12"/>
  <c r="AT454" i="12"/>
  <c r="AV441" i="12"/>
  <c r="AS461" i="12"/>
  <c r="AV445" i="12"/>
  <c r="AV457" i="12"/>
  <c r="AU429" i="12"/>
  <c r="AQ435" i="12"/>
  <c r="AV435" i="12"/>
  <c r="AQ438" i="12"/>
  <c r="AP447" i="12"/>
  <c r="AQ457" i="12"/>
  <c r="AT461" i="12"/>
  <c r="AZ447" i="12"/>
  <c r="AU448" i="12"/>
  <c r="AR448" i="12"/>
  <c r="AQ450" i="12"/>
  <c r="AR459" i="12"/>
  <c r="AW433" i="12"/>
  <c r="AT429" i="12"/>
  <c r="AX447" i="12"/>
  <c r="AY439" i="12"/>
  <c r="AW458" i="12"/>
  <c r="AP440" i="12"/>
  <c r="AW443" i="12"/>
  <c r="AR451" i="12"/>
  <c r="AT448" i="12"/>
  <c r="AP432" i="12"/>
  <c r="AX455" i="12"/>
  <c r="AP460" i="12"/>
  <c r="AR455" i="12"/>
  <c r="AQ446" i="12"/>
  <c r="AT437" i="12"/>
  <c r="AT458" i="12"/>
  <c r="AW447" i="12"/>
  <c r="AS432" i="12"/>
  <c r="AP457" i="12"/>
  <c r="X100" i="32"/>
  <c r="Y436" i="12"/>
  <c r="I446" i="12"/>
  <c r="F447" i="12"/>
  <c r="AA459" i="12"/>
  <c r="AH453" i="12"/>
  <c r="AI446" i="12"/>
  <c r="AI436" i="12"/>
  <c r="J9" i="32"/>
  <c r="J96" i="32"/>
  <c r="J94" i="32"/>
  <c r="F102" i="27"/>
  <c r="F101" i="27"/>
  <c r="V430" i="12"/>
  <c r="Z431" i="12"/>
  <c r="Z432" i="12"/>
  <c r="H435" i="12"/>
  <c r="C7" i="33"/>
  <c r="D440" i="12"/>
  <c r="F450" i="12"/>
  <c r="F451" i="12"/>
  <c r="C23" i="33"/>
  <c r="D455" i="12"/>
  <c r="AE457" i="12"/>
  <c r="J51" i="32"/>
  <c r="C28" i="33"/>
  <c r="D460" i="12"/>
  <c r="J107" i="32"/>
  <c r="C5" i="33"/>
  <c r="D438" i="12"/>
  <c r="L438" i="12"/>
  <c r="I447" i="12"/>
  <c r="W456" i="12"/>
  <c r="D457" i="12"/>
  <c r="Z461" i="12"/>
  <c r="AJ443" i="12"/>
  <c r="AG443" i="12"/>
  <c r="AJ428" i="12"/>
  <c r="V457" i="12"/>
  <c r="Q13" i="13"/>
  <c r="Q12" i="13"/>
  <c r="AZ429" i="10"/>
  <c r="AZ430" i="10"/>
  <c r="AS441" i="10"/>
  <c r="Z8" i="13"/>
  <c r="AS440" i="10"/>
  <c r="AW440" i="10"/>
  <c r="Z17" i="13"/>
  <c r="AA17" i="13"/>
  <c r="AE19" i="13" s="1"/>
  <c r="AW442" i="10"/>
  <c r="AW441" i="10"/>
  <c r="AC14" i="13"/>
  <c r="AG16" i="13" s="1"/>
  <c r="AV444" i="10"/>
  <c r="AP449" i="10"/>
  <c r="AI4" i="13"/>
  <c r="AM14" i="13"/>
  <c r="AV454" i="10"/>
  <c r="AP17" i="13"/>
  <c r="AW456" i="10"/>
  <c r="AT22" i="13"/>
  <c r="AR429" i="10"/>
  <c r="O17" i="13"/>
  <c r="AW429" i="10"/>
  <c r="Q19" i="13"/>
  <c r="R18" i="13"/>
  <c r="AR434" i="10"/>
  <c r="X13" i="13"/>
  <c r="X20" i="13"/>
  <c r="Y21" i="13" s="1"/>
  <c r="AX438" i="10"/>
  <c r="AX439" i="10"/>
  <c r="Z6" i="13"/>
  <c r="Z7" i="13"/>
  <c r="N8" i="33"/>
  <c r="AC8" i="13"/>
  <c r="AS444" i="10"/>
  <c r="AS443" i="10"/>
  <c r="AF8" i="13"/>
  <c r="AS446" i="10"/>
  <c r="AS447" i="10"/>
  <c r="AH14" i="13"/>
  <c r="AV448" i="10"/>
  <c r="AU452" i="10"/>
  <c r="AM5" i="13"/>
  <c r="AN6" i="13" s="1"/>
  <c r="AQ453" i="10"/>
  <c r="AN7" i="13"/>
  <c r="N22" i="33"/>
  <c r="AN17" i="13"/>
  <c r="AR19" i="13" s="1"/>
  <c r="AW454" i="10"/>
  <c r="AW455" i="10"/>
  <c r="AQ20" i="13"/>
  <c r="AR21" i="13" s="1"/>
  <c r="AX457" i="10"/>
  <c r="AU17" i="13"/>
  <c r="AV18" i="13" s="1"/>
  <c r="AW462" i="10"/>
  <c r="AU430" i="10"/>
  <c r="AU429" i="10"/>
  <c r="P17" i="13"/>
  <c r="AW431" i="10"/>
  <c r="AW430" i="10"/>
  <c r="V14" i="13"/>
  <c r="AV436" i="10"/>
  <c r="AA5" i="13"/>
  <c r="AQ441" i="10"/>
  <c r="AQ442" i="10"/>
  <c r="AF12" i="13"/>
  <c r="AH8" i="13"/>
  <c r="AS449" i="10"/>
  <c r="AS448" i="10"/>
  <c r="AM9" i="13"/>
  <c r="AP10" i="13"/>
  <c r="AU11" i="13"/>
  <c r="AV12" i="13" s="1"/>
  <c r="AT461" i="10"/>
  <c r="AT462" i="10"/>
  <c r="AU21" i="13"/>
  <c r="AM19" i="13"/>
  <c r="AI19" i="13"/>
  <c r="U16" i="13"/>
  <c r="U15" i="13"/>
  <c r="S20" i="13"/>
  <c r="AX433" i="10"/>
  <c r="O7" i="33"/>
  <c r="AD6" i="13"/>
  <c r="AC6" i="13"/>
  <c r="AQ447" i="10"/>
  <c r="AF5" i="13"/>
  <c r="AR451" i="10"/>
  <c r="AR450" i="10"/>
  <c r="AJ14" i="13"/>
  <c r="AV450" i="10"/>
  <c r="AL4" i="13"/>
  <c r="AP453" i="10"/>
  <c r="AL9" i="13"/>
  <c r="AQ14" i="13"/>
  <c r="AV457" i="10"/>
  <c r="AU5" i="13"/>
  <c r="AQ462" i="10"/>
  <c r="L12" i="13"/>
  <c r="AU8" i="13"/>
  <c r="AV9" i="13" s="1"/>
  <c r="L18" i="13"/>
  <c r="L15" i="13"/>
  <c r="L9" i="13"/>
  <c r="J27" i="33"/>
  <c r="S82" i="32"/>
  <c r="I27" i="33"/>
  <c r="AL8" i="7"/>
  <c r="AL5" i="7" s="1"/>
  <c r="H25" i="33" s="1"/>
  <c r="R457" i="10"/>
  <c r="T452" i="10"/>
  <c r="M106" i="32"/>
  <c r="Y433" i="10"/>
  <c r="S444" i="10"/>
  <c r="M452" i="10"/>
  <c r="M460" i="10"/>
  <c r="AG460" i="10"/>
  <c r="AG461" i="10"/>
  <c r="T448" i="10"/>
  <c r="N462" i="10"/>
  <c r="CB24" i="10"/>
  <c r="I103" i="32"/>
  <c r="B23" i="37"/>
  <c r="CJ20" i="10"/>
  <c r="CE24" i="10"/>
  <c r="CK24" i="10"/>
  <c r="B29" i="33"/>
  <c r="AQ491" i="22"/>
  <c r="AT508" i="22"/>
  <c r="AR495" i="22"/>
  <c r="AX495" i="22"/>
  <c r="AR503" i="22"/>
  <c r="AP512" i="22"/>
  <c r="AP503" i="22"/>
  <c r="AS490" i="22"/>
  <c r="AW494" i="22"/>
  <c r="AZ510" i="22"/>
  <c r="AW496" i="22"/>
  <c r="AZ492" i="22"/>
  <c r="AZ500" i="22"/>
  <c r="AV505" i="22"/>
  <c r="AS498" i="22"/>
  <c r="AR489" i="22"/>
  <c r="AR518" i="22"/>
  <c r="AU518" i="22"/>
  <c r="AX494" i="22"/>
  <c r="AT506" i="22"/>
  <c r="AY506" i="22"/>
  <c r="AU511" i="22"/>
  <c r="AU501" i="22"/>
  <c r="AT491" i="22"/>
  <c r="AR500" i="22"/>
  <c r="AZ515" i="22"/>
  <c r="AX484" i="22"/>
  <c r="AY489" i="22"/>
  <c r="AS517" i="22"/>
  <c r="AU499" i="22"/>
  <c r="AW513" i="22"/>
  <c r="AV516" i="22"/>
  <c r="AW492" i="22"/>
  <c r="AV484" i="22"/>
  <c r="AW498" i="22"/>
  <c r="AY513" i="22"/>
  <c r="AZ502" i="22"/>
  <c r="AW501" i="22"/>
  <c r="AP508" i="22"/>
  <c r="AV487" i="22"/>
  <c r="AQ509" i="22"/>
  <c r="AU509" i="22"/>
  <c r="AP506" i="22"/>
  <c r="AV496" i="22"/>
  <c r="AQ512" i="22"/>
  <c r="AW499" i="22"/>
  <c r="AB493" i="22"/>
  <c r="F497" i="22"/>
  <c r="V511" i="22"/>
  <c r="V515" i="22"/>
  <c r="L517" i="22"/>
  <c r="L513" i="22"/>
  <c r="V516" i="22"/>
  <c r="V512" i="22"/>
  <c r="AI486" i="22"/>
  <c r="AI490" i="22"/>
  <c r="W486" i="22"/>
  <c r="G495" i="22"/>
  <c r="N499" i="22"/>
  <c r="U517" i="22"/>
  <c r="U513" i="22"/>
  <c r="R107" i="27"/>
  <c r="X496" i="22"/>
  <c r="X500" i="22"/>
  <c r="AF509" i="22"/>
  <c r="AG499" i="22"/>
  <c r="Q127" i="27"/>
  <c r="U496" i="22"/>
  <c r="U508" i="22"/>
  <c r="M514" i="22"/>
  <c r="R41" i="27"/>
  <c r="AP494" i="11"/>
  <c r="AU494" i="11"/>
  <c r="AV497" i="11"/>
  <c r="AV488" i="11"/>
  <c r="AQ501" i="11"/>
  <c r="AQ505" i="11"/>
  <c r="AY503" i="11"/>
  <c r="AZ512" i="11"/>
  <c r="AU500" i="11"/>
  <c r="AP499" i="11"/>
  <c r="AV516" i="11"/>
  <c r="AZ485" i="11"/>
  <c r="AZ486" i="11"/>
  <c r="AZ491" i="11"/>
  <c r="AT492" i="11"/>
  <c r="AY494" i="11"/>
  <c r="AS494" i="11"/>
  <c r="AP510" i="11"/>
  <c r="AY513" i="11"/>
  <c r="AT512" i="11"/>
  <c r="AW512" i="11"/>
  <c r="AU504" i="11"/>
  <c r="AQ503" i="11"/>
  <c r="AR498" i="11"/>
  <c r="AR508" i="11"/>
  <c r="AW489" i="11"/>
  <c r="AV513" i="11"/>
  <c r="AU489" i="11"/>
  <c r="AR493" i="11"/>
  <c r="AS502" i="11"/>
  <c r="AX509" i="11"/>
  <c r="AT500" i="11"/>
  <c r="AP489" i="11"/>
  <c r="AX512" i="11"/>
  <c r="AP484" i="11"/>
  <c r="AS488" i="11"/>
  <c r="AW500" i="11"/>
  <c r="AP501" i="11"/>
  <c r="F498" i="11"/>
  <c r="F494" i="11"/>
  <c r="U497" i="11"/>
  <c r="Z513" i="11"/>
  <c r="M14" i="5"/>
  <c r="Y484" i="11"/>
  <c r="K487" i="11"/>
  <c r="AB499" i="11"/>
  <c r="N508" i="11"/>
  <c r="N504" i="11"/>
  <c r="F511" i="11"/>
  <c r="S516" i="11"/>
  <c r="S512" i="11"/>
  <c r="P107" i="27"/>
  <c r="K484" i="11"/>
  <c r="G499" i="11"/>
  <c r="I512" i="11"/>
  <c r="I516" i="11"/>
  <c r="AH511" i="11"/>
  <c r="AV491" i="12"/>
  <c r="AY497" i="12"/>
  <c r="AY504" i="12"/>
  <c r="AY498" i="12"/>
  <c r="AS511" i="12"/>
  <c r="AR508" i="12"/>
  <c r="AS492" i="12"/>
  <c r="AW489" i="12"/>
  <c r="AQ492" i="12"/>
  <c r="AQ511" i="12"/>
  <c r="AZ498" i="12"/>
  <c r="AS491" i="12"/>
  <c r="AZ491" i="12"/>
  <c r="AV508" i="12"/>
  <c r="AT511" i="12"/>
  <c r="AX513" i="12"/>
  <c r="AS490" i="12"/>
  <c r="AT491" i="12"/>
  <c r="AV492" i="12"/>
  <c r="AV494" i="12"/>
  <c r="AY494" i="12"/>
  <c r="AZ500" i="12"/>
  <c r="AP504" i="12"/>
  <c r="AW508" i="12"/>
  <c r="AT509" i="12"/>
  <c r="AQ512" i="12"/>
  <c r="AX512" i="12"/>
  <c r="AW514" i="12"/>
  <c r="AP489" i="12"/>
  <c r="AV509" i="12"/>
  <c r="AX510" i="12"/>
  <c r="AR494" i="12"/>
  <c r="AQ510" i="12"/>
  <c r="AP513" i="12"/>
  <c r="AP512" i="12"/>
  <c r="AT500" i="12"/>
  <c r="AP499" i="12"/>
  <c r="AW502" i="12"/>
  <c r="AU506" i="12"/>
  <c r="AY511" i="12"/>
  <c r="AP484" i="12"/>
  <c r="AZ488" i="12"/>
  <c r="AR499" i="12"/>
  <c r="AQ504" i="12"/>
  <c r="AY508" i="12"/>
  <c r="AR496" i="12"/>
  <c r="P493" i="12"/>
  <c r="AA505" i="12"/>
  <c r="I33" i="5"/>
  <c r="Q491" i="12"/>
  <c r="D510" i="12"/>
  <c r="AK487" i="12"/>
  <c r="S484" i="12"/>
  <c r="K485" i="12"/>
  <c r="K494" i="12"/>
  <c r="Q506" i="12"/>
  <c r="AF486" i="12"/>
  <c r="AL514" i="12"/>
  <c r="AL498" i="12"/>
  <c r="P484" i="12"/>
  <c r="AD502" i="12"/>
  <c r="AI518" i="12"/>
  <c r="AI514" i="12"/>
  <c r="N107" i="27"/>
  <c r="AE507" i="12"/>
  <c r="AG518" i="12"/>
  <c r="F9" i="13"/>
  <c r="G15" i="13"/>
  <c r="I6" i="13"/>
  <c r="K18" i="13"/>
  <c r="AP490" i="10"/>
  <c r="AP486" i="10"/>
  <c r="AP492" i="10"/>
  <c r="AP488" i="10"/>
  <c r="AX490" i="10"/>
  <c r="AX494" i="10"/>
  <c r="AS495" i="10"/>
  <c r="AW495" i="10"/>
  <c r="AZ496" i="10"/>
  <c r="AZ500" i="10"/>
  <c r="AR503" i="10"/>
  <c r="AR499" i="10"/>
  <c r="AU511" i="10"/>
  <c r="AU515" i="10"/>
  <c r="AX511" i="10"/>
  <c r="AZ516" i="10"/>
  <c r="AZ512" i="10"/>
  <c r="AQ517" i="10"/>
  <c r="AQ513" i="10"/>
  <c r="G9" i="13"/>
  <c r="H9" i="13"/>
  <c r="J9" i="13"/>
  <c r="I18" i="13"/>
  <c r="AY484" i="10"/>
  <c r="AW496" i="10"/>
  <c r="AW500" i="10"/>
  <c r="AT497" i="10"/>
  <c r="AT505" i="10"/>
  <c r="AS507" i="10"/>
  <c r="AS511" i="10"/>
  <c r="AS510" i="10"/>
  <c r="AS514" i="10"/>
  <c r="AV514" i="10"/>
  <c r="AV510" i="10"/>
  <c r="AW516" i="10"/>
  <c r="AW512" i="10"/>
  <c r="F12" i="13"/>
  <c r="K9" i="13"/>
  <c r="H21" i="13"/>
  <c r="AY490" i="10"/>
  <c r="AY486" i="10"/>
  <c r="AX487" i="10"/>
  <c r="AZ501" i="10"/>
  <c r="AU502" i="10"/>
  <c r="AS504" i="10"/>
  <c r="AV508" i="10"/>
  <c r="AV504" i="10"/>
  <c r="AX510" i="10"/>
  <c r="AX506" i="10"/>
  <c r="AP507" i="10"/>
  <c r="AP510" i="10"/>
  <c r="AP514" i="10"/>
  <c r="AT516" i="10"/>
  <c r="AT512" i="10"/>
  <c r="F6" i="13"/>
  <c r="AS486" i="10"/>
  <c r="AS490" i="10"/>
  <c r="AU487" i="10"/>
  <c r="AR492" i="10"/>
  <c r="AU496" i="10"/>
  <c r="AZ497" i="10"/>
  <c r="AY499" i="10"/>
  <c r="AQ506" i="10"/>
  <c r="AQ510" i="10"/>
  <c r="AU506" i="10"/>
  <c r="AR516" i="10"/>
  <c r="AR512" i="10"/>
  <c r="AZ506" i="10"/>
  <c r="AU491" i="10"/>
  <c r="E16" i="7"/>
  <c r="G16" i="7"/>
  <c r="E5" i="7"/>
  <c r="E11" i="7"/>
  <c r="F512" i="10"/>
  <c r="AL503" i="10"/>
  <c r="S486" i="10"/>
  <c r="L496" i="10"/>
  <c r="Q503" i="10"/>
  <c r="H511" i="10"/>
  <c r="E513" i="10"/>
  <c r="P497" i="10"/>
  <c r="AF513" i="10"/>
  <c r="N53" i="1" l="1"/>
  <c r="E6" i="1" s="1"/>
  <c r="M12" i="39"/>
  <c r="O11" i="35"/>
  <c r="N11" i="35"/>
  <c r="O12" i="39" s="1"/>
  <c r="H10" i="39"/>
  <c r="I10" i="39" s="1"/>
  <c r="U35" i="7"/>
  <c r="Q29" i="7"/>
  <c r="H7" i="39"/>
  <c r="I7" i="39" s="1"/>
  <c r="P31" i="32"/>
  <c r="V68" i="32"/>
  <c r="Z68" i="32" s="1"/>
  <c r="P68" i="32"/>
  <c r="V67" i="32"/>
  <c r="Z67" i="32" s="1"/>
  <c r="P9" i="32"/>
  <c r="V55" i="32"/>
  <c r="V69" i="32"/>
  <c r="P96" i="32"/>
  <c r="O32" i="32"/>
  <c r="O70" i="32"/>
  <c r="U56" i="32"/>
  <c r="T12" i="32"/>
  <c r="N54" i="32"/>
  <c r="N46" i="32"/>
  <c r="N73" i="32"/>
  <c r="M62" i="32"/>
  <c r="M61" i="32"/>
  <c r="W5" i="7"/>
  <c r="H10" i="33" s="1"/>
  <c r="S67" i="32"/>
  <c r="M34" i="32"/>
  <c r="AO11" i="7"/>
  <c r="I28" i="33" s="1"/>
  <c r="M51" i="32"/>
  <c r="E34" i="5"/>
  <c r="R25" i="1"/>
  <c r="D22" i="1" s="1"/>
  <c r="E18" i="5"/>
  <c r="Z76" i="32"/>
  <c r="P13" i="32"/>
  <c r="Z81" i="32"/>
  <c r="O18" i="32"/>
  <c r="U44" i="32"/>
  <c r="U14" i="32"/>
  <c r="O78" i="32"/>
  <c r="O97" i="32"/>
  <c r="U48" i="32"/>
  <c r="Y48" i="32" s="1"/>
  <c r="O42" i="32"/>
  <c r="U47" i="32"/>
  <c r="U28" i="32"/>
  <c r="O46" i="32"/>
  <c r="T58" i="32"/>
  <c r="T47" i="32"/>
  <c r="N16" i="32"/>
  <c r="N18" i="32"/>
  <c r="X48" i="32"/>
  <c r="AZ16" i="13"/>
  <c r="AZ15" i="13"/>
  <c r="AZ6" i="13"/>
  <c r="AV16" i="7"/>
  <c r="J34" i="33"/>
  <c r="AV5" i="7"/>
  <c r="H34" i="33"/>
  <c r="AV11" i="7"/>
  <c r="I34" i="33"/>
  <c r="Q54" i="1"/>
  <c r="E19" i="1" s="1"/>
  <c r="Q56" i="1"/>
  <c r="E21" i="1" s="1"/>
  <c r="P25" i="1"/>
  <c r="D14" i="1" s="1"/>
  <c r="V21" i="32"/>
  <c r="V53" i="32"/>
  <c r="V100" i="32"/>
  <c r="P16" i="32"/>
  <c r="P38" i="32"/>
  <c r="U83" i="32"/>
  <c r="Y83" i="32" s="1"/>
  <c r="O55" i="32"/>
  <c r="Y18" i="32"/>
  <c r="U35" i="32"/>
  <c r="Y35" i="32" s="1"/>
  <c r="O41" i="32"/>
  <c r="U81" i="32"/>
  <c r="Y82" i="32" s="1"/>
  <c r="U58" i="32"/>
  <c r="T75" i="32"/>
  <c r="AY10" i="13"/>
  <c r="M36" i="32"/>
  <c r="U11" i="7"/>
  <c r="I8" i="33" s="1"/>
  <c r="S14" i="32"/>
  <c r="M31" i="32"/>
  <c r="M48" i="32"/>
  <c r="AK16" i="7"/>
  <c r="J24" i="33" s="1"/>
  <c r="M93" i="32"/>
  <c r="M35" i="32"/>
  <c r="M50" i="32"/>
  <c r="S68" i="32"/>
  <c r="W68" i="32" s="1"/>
  <c r="M85" i="32"/>
  <c r="I35" i="5"/>
  <c r="V25" i="32"/>
  <c r="Z26" i="32" s="1"/>
  <c r="V8" i="32"/>
  <c r="V64" i="32"/>
  <c r="Z64" i="32" s="1"/>
  <c r="P53" i="32"/>
  <c r="Z72" i="32"/>
  <c r="Z27" i="32"/>
  <c r="V45" i="32"/>
  <c r="Z46" i="32" s="1"/>
  <c r="V85" i="32"/>
  <c r="Z85" i="32" s="1"/>
  <c r="P59" i="32"/>
  <c r="P17" i="32"/>
  <c r="V48" i="32"/>
  <c r="Z48" i="32" s="1"/>
  <c r="P99" i="32"/>
  <c r="P12" i="32"/>
  <c r="P84" i="32"/>
  <c r="P102" i="32"/>
  <c r="Z69" i="32"/>
  <c r="P43" i="32"/>
  <c r="V20" i="32"/>
  <c r="Z21" i="32" s="1"/>
  <c r="U50" i="32"/>
  <c r="U41" i="32"/>
  <c r="Y41" i="32" s="1"/>
  <c r="U42" i="32"/>
  <c r="O35" i="32"/>
  <c r="O79" i="32"/>
  <c r="U19" i="32"/>
  <c r="Y19" i="32" s="1"/>
  <c r="O37" i="32"/>
  <c r="U15" i="32"/>
  <c r="Y16" i="32" s="1"/>
  <c r="O34" i="32"/>
  <c r="U20" i="32"/>
  <c r="U38" i="32"/>
  <c r="Y38" i="32" s="1"/>
  <c r="U84" i="32"/>
  <c r="Y85" i="32" s="1"/>
  <c r="U55" i="32"/>
  <c r="U66" i="32"/>
  <c r="Y66" i="32" s="1"/>
  <c r="O69" i="32"/>
  <c r="U43" i="32"/>
  <c r="U36" i="32"/>
  <c r="U79" i="32"/>
  <c r="O19" i="32"/>
  <c r="U31" i="32"/>
  <c r="U80" i="32"/>
  <c r="Y81" i="32" s="1"/>
  <c r="U61" i="32"/>
  <c r="Y61" i="32" s="1"/>
  <c r="Y99" i="32"/>
  <c r="U32" i="32"/>
  <c r="U70" i="32"/>
  <c r="O13" i="32"/>
  <c r="U91" i="32"/>
  <c r="O56" i="32"/>
  <c r="U75" i="32"/>
  <c r="Y75" i="32" s="1"/>
  <c r="O80" i="32"/>
  <c r="O28" i="32"/>
  <c r="U96" i="32"/>
  <c r="U33" i="32"/>
  <c r="U71" i="32"/>
  <c r="Y71" i="32" s="1"/>
  <c r="O23" i="32"/>
  <c r="U57" i="32"/>
  <c r="U22" i="32"/>
  <c r="O22" i="32"/>
  <c r="O91" i="32"/>
  <c r="U8" i="32"/>
  <c r="Y9" i="32" s="1"/>
  <c r="U26" i="32"/>
  <c r="T24" i="32"/>
  <c r="X24" i="32" s="1"/>
  <c r="N49" i="32"/>
  <c r="T46" i="32"/>
  <c r="N68" i="32"/>
  <c r="N39" i="32"/>
  <c r="N67" i="32"/>
  <c r="N45" i="32"/>
  <c r="T8" i="32"/>
  <c r="T16" i="32"/>
  <c r="N26" i="32"/>
  <c r="N76" i="32"/>
  <c r="N28" i="32"/>
  <c r="X78" i="32"/>
  <c r="N44" i="32"/>
  <c r="N25" i="32"/>
  <c r="X101" i="32"/>
  <c r="T50" i="32"/>
  <c r="X50" i="32" s="1"/>
  <c r="AY6" i="13"/>
  <c r="AY7" i="13"/>
  <c r="AY19" i="13"/>
  <c r="AT7" i="13"/>
  <c r="AY22" i="13"/>
  <c r="AY21" i="13"/>
  <c r="AY16" i="13"/>
  <c r="AY15" i="13"/>
  <c r="AP6" i="13"/>
  <c r="AX16" i="13"/>
  <c r="AY13" i="13"/>
  <c r="AY12" i="13"/>
  <c r="M64" i="32"/>
  <c r="S64" i="32"/>
  <c r="S40" i="32"/>
  <c r="W41" i="32" s="1"/>
  <c r="M40" i="32"/>
  <c r="S41" i="32"/>
  <c r="W42" i="32" s="1"/>
  <c r="M17" i="32"/>
  <c r="AR5" i="7"/>
  <c r="H31" i="33" s="1"/>
  <c r="S92" i="32"/>
  <c r="S13" i="32"/>
  <c r="S16" i="32"/>
  <c r="M11" i="32"/>
  <c r="S12" i="32"/>
  <c r="S11" i="32"/>
  <c r="W11" i="32" s="1"/>
  <c r="S86" i="32"/>
  <c r="W87" i="32" s="1"/>
  <c r="M32" i="32"/>
  <c r="W102" i="32"/>
  <c r="M83" i="32"/>
  <c r="S37" i="32"/>
  <c r="S85" i="32"/>
  <c r="M66" i="32"/>
  <c r="M92" i="32"/>
  <c r="S80" i="32"/>
  <c r="W60" i="32"/>
  <c r="M94" i="32"/>
  <c r="S31" i="32"/>
  <c r="S61" i="32"/>
  <c r="M67" i="32"/>
  <c r="M10" i="33"/>
  <c r="M86" i="32"/>
  <c r="S55" i="32"/>
  <c r="S94" i="32"/>
  <c r="W95" i="32" s="1"/>
  <c r="S65" i="32"/>
  <c r="W66" i="32" s="1"/>
  <c r="S33" i="32"/>
  <c r="M33" i="32"/>
  <c r="M69" i="32"/>
  <c r="S97" i="32"/>
  <c r="W98" i="32" s="1"/>
  <c r="S96" i="32"/>
  <c r="S25" i="32"/>
  <c r="S32" i="32"/>
  <c r="S48" i="32"/>
  <c r="M14" i="32"/>
  <c r="S81" i="32"/>
  <c r="S47" i="32"/>
  <c r="S91" i="32"/>
  <c r="S50" i="32"/>
  <c r="W99" i="32"/>
  <c r="S44" i="32"/>
  <c r="M75" i="32"/>
  <c r="R54" i="1"/>
  <c r="E23" i="1" s="1"/>
  <c r="Q53" i="1"/>
  <c r="E18" i="1" s="1"/>
  <c r="Q55" i="1"/>
  <c r="E20" i="1" s="1"/>
  <c r="E31" i="5"/>
  <c r="R28" i="1"/>
  <c r="D25" i="1" s="1"/>
  <c r="G5" i="39"/>
  <c r="W58" i="32"/>
  <c r="AP7" i="13"/>
  <c r="R56" i="1"/>
  <c r="E25" i="1" s="1"/>
  <c r="U27" i="32"/>
  <c r="Y28" i="32" s="1"/>
  <c r="U12" i="32"/>
  <c r="V19" i="32"/>
  <c r="S38" i="32"/>
  <c r="T27" i="32"/>
  <c r="U25" i="32"/>
  <c r="Y26" i="32" s="1"/>
  <c r="Z83" i="32"/>
  <c r="T42" i="32"/>
  <c r="N43" i="32"/>
  <c r="P56" i="32"/>
  <c r="V62" i="32"/>
  <c r="Z63" i="32" s="1"/>
  <c r="O8" i="32"/>
  <c r="H11" i="39"/>
  <c r="I11" i="39" s="1"/>
  <c r="H15" i="39"/>
  <c r="I15" i="39" s="1"/>
  <c r="E17" i="5"/>
  <c r="I32" i="5"/>
  <c r="O95" i="32"/>
  <c r="U95" i="32"/>
  <c r="AL7" i="13"/>
  <c r="AF5" i="7"/>
  <c r="H19" i="33" s="1"/>
  <c r="U13" i="32"/>
  <c r="Y14" i="32" s="1"/>
  <c r="S76" i="32"/>
  <c r="V47" i="32"/>
  <c r="Z47" i="32" s="1"/>
  <c r="P60" i="32"/>
  <c r="P77" i="32"/>
  <c r="M76" i="32"/>
  <c r="V33" i="32"/>
  <c r="V78" i="32"/>
  <c r="Z79" i="32" s="1"/>
  <c r="O27" i="32"/>
  <c r="H22" i="39"/>
  <c r="I22" i="39" s="1"/>
  <c r="U29" i="32"/>
  <c r="O25" i="32"/>
  <c r="U68" i="32"/>
  <c r="I31" i="5"/>
  <c r="Y10" i="32"/>
  <c r="U30" i="32"/>
  <c r="T85" i="32"/>
  <c r="X86" i="32" s="1"/>
  <c r="AJ21" i="13"/>
  <c r="S75" i="32"/>
  <c r="W75" i="32" s="1"/>
  <c r="S45" i="32"/>
  <c r="S78" i="32"/>
  <c r="W79" i="32" s="1"/>
  <c r="N27" i="32"/>
  <c r="P29" i="32"/>
  <c r="T87" i="32"/>
  <c r="X87" i="32" s="1"/>
  <c r="H21" i="39"/>
  <c r="I21" i="39" s="1"/>
  <c r="H14" i="39"/>
  <c r="I14" i="39" s="1"/>
  <c r="T43" i="32"/>
  <c r="O67" i="32"/>
  <c r="U69" i="32"/>
  <c r="Y69" i="32" s="1"/>
  <c r="M43" i="32"/>
  <c r="S77" i="32"/>
  <c r="M44" i="32"/>
  <c r="T55" i="32"/>
  <c r="U101" i="32"/>
  <c r="V60" i="32"/>
  <c r="V57" i="32"/>
  <c r="P86" i="32"/>
  <c r="S36" i="32"/>
  <c r="W37" i="32" s="1"/>
  <c r="S54" i="32"/>
  <c r="N86" i="32"/>
  <c r="H16" i="39"/>
  <c r="I16" i="39" s="1"/>
  <c r="H5" i="39"/>
  <c r="I5" i="39" s="1"/>
  <c r="H8" i="39"/>
  <c r="I8" i="39" s="1"/>
  <c r="O29" i="32"/>
  <c r="W18" i="13"/>
  <c r="O7" i="32"/>
  <c r="S43" i="32"/>
  <c r="N7" i="32"/>
  <c r="T57" i="32"/>
  <c r="P21" i="32"/>
  <c r="Q35" i="7"/>
  <c r="H9" i="39"/>
  <c r="I9" i="39" s="1"/>
  <c r="H18" i="39"/>
  <c r="I18" i="39" s="1"/>
  <c r="U97" i="32"/>
  <c r="Y98" i="32" s="1"/>
  <c r="O66" i="32"/>
  <c r="P30" i="32"/>
  <c r="T56" i="32"/>
  <c r="V61" i="32"/>
  <c r="M18" i="32"/>
  <c r="U11" i="32"/>
  <c r="Y11" i="32" s="1"/>
  <c r="H19" i="39"/>
  <c r="I19" i="39" s="1"/>
  <c r="H23" i="39"/>
  <c r="I23" i="39" s="1"/>
  <c r="O45" i="32"/>
  <c r="O96" i="32"/>
  <c r="U67" i="32"/>
  <c r="O65" i="32"/>
  <c r="O12" i="32"/>
  <c r="T44" i="32"/>
  <c r="AS12" i="13"/>
  <c r="P46" i="32"/>
  <c r="Y40" i="32"/>
  <c r="V58" i="32"/>
  <c r="V77" i="32"/>
  <c r="Z77" i="32" s="1"/>
  <c r="W100" i="32"/>
  <c r="S84" i="32"/>
  <c r="H13" i="39"/>
  <c r="I13" i="39" s="1"/>
  <c r="M25" i="33"/>
  <c r="U76" i="32"/>
  <c r="M108" i="32"/>
  <c r="M109" i="32"/>
  <c r="W21" i="32"/>
  <c r="O54" i="1"/>
  <c r="E11" i="1" s="1"/>
  <c r="U72" i="32"/>
  <c r="O21" i="32"/>
  <c r="U46" i="32"/>
  <c r="Y47" i="32" s="1"/>
  <c r="Y58" i="32"/>
  <c r="U45" i="32"/>
  <c r="AS11" i="7"/>
  <c r="I32" i="33" s="1"/>
  <c r="O55" i="1"/>
  <c r="E12" i="1" s="1"/>
  <c r="M39" i="5"/>
  <c r="I39" i="5"/>
  <c r="E39" i="5"/>
  <c r="AX18" i="13"/>
  <c r="AX19" i="13"/>
  <c r="AX10" i="13"/>
  <c r="AX9" i="13"/>
  <c r="M32" i="33"/>
  <c r="G32" i="33"/>
  <c r="P55" i="1"/>
  <c r="E16" i="1" s="1"/>
  <c r="P54" i="1"/>
  <c r="E15" i="1" s="1"/>
  <c r="I36" i="5"/>
  <c r="C12" i="34"/>
  <c r="X82" i="32"/>
  <c r="T25" i="32"/>
  <c r="N17" i="32"/>
  <c r="N24" i="32"/>
  <c r="T30" i="32"/>
  <c r="X31" i="32" s="1"/>
  <c r="N11" i="32"/>
  <c r="N102" i="32"/>
  <c r="T76" i="32"/>
  <c r="X77" i="32" s="1"/>
  <c r="N74" i="32"/>
  <c r="T17" i="32"/>
  <c r="X17" i="32" s="1"/>
  <c r="T41" i="32"/>
  <c r="T40" i="32"/>
  <c r="T59" i="32"/>
  <c r="X60" i="32" s="1"/>
  <c r="T26" i="32"/>
  <c r="N48" i="32"/>
  <c r="T103" i="32"/>
  <c r="X46" i="32"/>
  <c r="T28" i="32"/>
  <c r="T19" i="32"/>
  <c r="X19" i="32" s="1"/>
  <c r="T74" i="32"/>
  <c r="T29" i="32"/>
  <c r="N40" i="32"/>
  <c r="O76" i="32"/>
  <c r="O81" i="32"/>
  <c r="O83" i="32"/>
  <c r="G21" i="33"/>
  <c r="M21" i="33"/>
  <c r="Y74" i="32"/>
  <c r="Y63" i="32"/>
  <c r="U78" i="32"/>
  <c r="U21" i="32"/>
  <c r="Y22" i="32" s="1"/>
  <c r="O14" i="32"/>
  <c r="U64" i="32"/>
  <c r="Y64" i="32" s="1"/>
  <c r="O64" i="32"/>
  <c r="U77" i="32"/>
  <c r="Y24" i="32"/>
  <c r="O58" i="32"/>
  <c r="U59" i="32"/>
  <c r="O77" i="32"/>
  <c r="Y92" i="32"/>
  <c r="M82" i="32"/>
  <c r="M81" i="32"/>
  <c r="S83" i="32"/>
  <c r="W64" i="32"/>
  <c r="S25" i="1"/>
  <c r="D26" i="1" s="1"/>
  <c r="T25" i="1"/>
  <c r="D30" i="1" s="1"/>
  <c r="Y76" i="32"/>
  <c r="AW13" i="13"/>
  <c r="W81" i="32"/>
  <c r="G28" i="33"/>
  <c r="M3" i="33"/>
  <c r="W96" i="32"/>
  <c r="M53" i="32"/>
  <c r="BG4" i="7"/>
  <c r="Z70" i="32"/>
  <c r="V87" i="32"/>
  <c r="V30" i="32"/>
  <c r="Z30" i="32" s="1"/>
  <c r="V51" i="32"/>
  <c r="Y77" i="32"/>
  <c r="AV6" i="13"/>
  <c r="N29" i="33"/>
  <c r="M84" i="32"/>
  <c r="S30" i="32"/>
  <c r="W31" i="32" s="1"/>
  <c r="M55" i="32"/>
  <c r="M56" i="32"/>
  <c r="S34" i="32"/>
  <c r="W61" i="32"/>
  <c r="E37" i="5"/>
  <c r="C10" i="34"/>
  <c r="I38" i="5"/>
  <c r="BG11" i="7"/>
  <c r="BH11" i="7"/>
  <c r="BH16" i="7"/>
  <c r="BG16" i="7"/>
  <c r="BG5" i="7"/>
  <c r="BH5" i="7"/>
  <c r="G17" i="39"/>
  <c r="H17" i="39"/>
  <c r="T40" i="7"/>
  <c r="H6" i="39"/>
  <c r="G6" i="39"/>
  <c r="I30" i="33"/>
  <c r="J30" i="33"/>
  <c r="G12" i="39"/>
  <c r="H12" i="39"/>
  <c r="AK11" i="7"/>
  <c r="I24" i="33" s="1"/>
  <c r="P17" i="39"/>
  <c r="O17" i="39"/>
  <c r="P12" i="39"/>
  <c r="O6" i="39"/>
  <c r="P6" i="39"/>
  <c r="AQ5" i="7"/>
  <c r="P87" i="32"/>
  <c r="P14" i="32"/>
  <c r="V42" i="32"/>
  <c r="Z43" i="32" s="1"/>
  <c r="P49" i="32"/>
  <c r="V49" i="32"/>
  <c r="Z49" i="32" s="1"/>
  <c r="V15" i="32"/>
  <c r="P50" i="32"/>
  <c r="V50" i="32"/>
  <c r="V91" i="32"/>
  <c r="Z92" i="32" s="1"/>
  <c r="V101" i="32"/>
  <c r="P101" i="32"/>
  <c r="V14" i="32"/>
  <c r="Z15" i="32" s="1"/>
  <c r="V86" i="32"/>
  <c r="Z87" i="32" s="1"/>
  <c r="V43" i="32"/>
  <c r="V35" i="32"/>
  <c r="Y57" i="32"/>
  <c r="Y94" i="32"/>
  <c r="S18" i="32"/>
  <c r="M57" i="32"/>
  <c r="AC11" i="7"/>
  <c r="I16" i="33" s="1"/>
  <c r="X5" i="7"/>
  <c r="H11" i="33" s="1"/>
  <c r="S72" i="32"/>
  <c r="W73" i="32" s="1"/>
  <c r="M70" i="32"/>
  <c r="M16" i="32"/>
  <c r="S17" i="32"/>
  <c r="W17" i="32" s="1"/>
  <c r="M15" i="32"/>
  <c r="S70" i="32"/>
  <c r="S19" i="32"/>
  <c r="W62" i="32"/>
  <c r="S35" i="32"/>
  <c r="W35" i="32" s="1"/>
  <c r="S46" i="32"/>
  <c r="S71" i="32"/>
  <c r="S15" i="32"/>
  <c r="W16" i="32" s="1"/>
  <c r="M19" i="32"/>
  <c r="M46" i="32"/>
  <c r="M71" i="32"/>
  <c r="S69" i="32"/>
  <c r="S28" i="32"/>
  <c r="W28" i="32" s="1"/>
  <c r="S53" i="32"/>
  <c r="S29" i="32"/>
  <c r="S51" i="32"/>
  <c r="M49" i="32"/>
  <c r="S49" i="32"/>
  <c r="T35" i="7"/>
  <c r="R35" i="7"/>
  <c r="Z29" i="32"/>
  <c r="T29" i="7"/>
  <c r="P18" i="32"/>
  <c r="H27" i="33"/>
  <c r="V18" i="13"/>
  <c r="U109" i="32"/>
  <c r="Y109" i="32" s="1"/>
  <c r="S108" i="32"/>
  <c r="W111" i="32"/>
  <c r="W57" i="32"/>
  <c r="AD16" i="7"/>
  <c r="J17" i="33" s="1"/>
  <c r="X22" i="32"/>
  <c r="V34" i="32"/>
  <c r="Z34" i="32" s="1"/>
  <c r="Z94" i="32"/>
  <c r="Z93" i="32"/>
  <c r="Z111" i="32"/>
  <c r="V10" i="32"/>
  <c r="P8" i="32"/>
  <c r="V54" i="32"/>
  <c r="P54" i="32"/>
  <c r="V38" i="32"/>
  <c r="Z38" i="32" s="1"/>
  <c r="P19" i="32"/>
  <c r="Z71" i="32"/>
  <c r="V56" i="32"/>
  <c r="P34" i="32"/>
  <c r="V36" i="32"/>
  <c r="Z37" i="32" s="1"/>
  <c r="V9" i="32"/>
  <c r="V31" i="32"/>
  <c r="V39" i="32"/>
  <c r="Z39" i="32" s="1"/>
  <c r="P15" i="32"/>
  <c r="V16" i="32"/>
  <c r="Z17" i="32" s="1"/>
  <c r="V11" i="32"/>
  <c r="V41" i="32"/>
  <c r="P58" i="32"/>
  <c r="V59" i="32"/>
  <c r="V32" i="32"/>
  <c r="P39" i="32"/>
  <c r="P42" i="32"/>
  <c r="V44" i="32"/>
  <c r="Z44" i="32" s="1"/>
  <c r="V13" i="32"/>
  <c r="V40" i="32"/>
  <c r="P32" i="32"/>
  <c r="P10" i="32"/>
  <c r="V12" i="32"/>
  <c r="V18" i="32"/>
  <c r="Z18" i="32" s="1"/>
  <c r="X49" i="32"/>
  <c r="T106" i="32"/>
  <c r="T89" i="32"/>
  <c r="T88" i="32"/>
  <c r="T102" i="32"/>
  <c r="N88" i="32"/>
  <c r="N65" i="32"/>
  <c r="N66" i="32"/>
  <c r="T67" i="32"/>
  <c r="T66" i="32"/>
  <c r="X21" i="32"/>
  <c r="N89" i="32"/>
  <c r="X23" i="32"/>
  <c r="AA12" i="13"/>
  <c r="AS13" i="13"/>
  <c r="Q40" i="7"/>
  <c r="U29" i="7"/>
  <c r="T11" i="7"/>
  <c r="I7" i="33" s="1"/>
  <c r="S109" i="32"/>
  <c r="R40" i="7"/>
  <c r="U40" i="7"/>
  <c r="M9" i="33"/>
  <c r="G9" i="33"/>
  <c r="M90" i="32"/>
  <c r="S22" i="32"/>
  <c r="W22" i="32" s="1"/>
  <c r="M105" i="32"/>
  <c r="AG11" i="7"/>
  <c r="I20" i="33" s="1"/>
  <c r="R29" i="7"/>
  <c r="M91" i="32"/>
  <c r="G14" i="33"/>
  <c r="M14" i="33"/>
  <c r="S89" i="32"/>
  <c r="W89" i="32" s="1"/>
  <c r="M89" i="32"/>
  <c r="S90" i="32"/>
  <c r="W88" i="32"/>
  <c r="G7" i="34"/>
  <c r="I34" i="5"/>
  <c r="U53" i="32"/>
  <c r="Y54" i="32" s="1"/>
  <c r="W12" i="32"/>
  <c r="O51" i="32"/>
  <c r="AJ13" i="13"/>
  <c r="O109" i="32"/>
  <c r="U110" i="32"/>
  <c r="P109" i="32"/>
  <c r="M30" i="33"/>
  <c r="G30" i="33"/>
  <c r="Y88" i="32"/>
  <c r="Y97" i="32"/>
  <c r="AJ12" i="13"/>
  <c r="Y37" i="32"/>
  <c r="AK12" i="13"/>
  <c r="O53" i="32"/>
  <c r="W39" i="32"/>
  <c r="W59" i="32"/>
  <c r="Z84" i="32"/>
  <c r="AV15" i="13"/>
  <c r="AV16" i="13"/>
  <c r="Y84" i="32"/>
  <c r="Y95" i="32"/>
  <c r="AO15" i="13"/>
  <c r="S28" i="7"/>
  <c r="S33" i="7"/>
  <c r="S35" i="7"/>
  <c r="S32" i="7"/>
  <c r="S45" i="7"/>
  <c r="S42" i="7"/>
  <c r="S36" i="7"/>
  <c r="S43" i="7"/>
  <c r="S29" i="7"/>
  <c r="S39" i="7"/>
  <c r="S46" i="7"/>
  <c r="S30" i="7"/>
  <c r="S37" i="7"/>
  <c r="S44" i="7"/>
  <c r="S41" i="7"/>
  <c r="S34" i="7"/>
  <c r="S40" i="7"/>
  <c r="S31" i="7"/>
  <c r="N105" i="32"/>
  <c r="W80" i="32"/>
  <c r="N109" i="32"/>
  <c r="T110" i="32"/>
  <c r="X111" i="32" s="1"/>
  <c r="AE5" i="7"/>
  <c r="H18" i="33" s="1"/>
  <c r="N93" i="32"/>
  <c r="W26" i="32"/>
  <c r="S107" i="32"/>
  <c r="P108" i="32"/>
  <c r="V109" i="32"/>
  <c r="Z110" i="32" s="1"/>
  <c r="Y93" i="32"/>
  <c r="U103" i="32"/>
  <c r="O103" i="32"/>
  <c r="U102" i="32"/>
  <c r="Y102" i="32" s="1"/>
  <c r="O101" i="32"/>
  <c r="U100" i="32"/>
  <c r="Y101" i="32" s="1"/>
  <c r="O100" i="32"/>
  <c r="N107" i="32"/>
  <c r="T109" i="32"/>
  <c r="X61" i="32"/>
  <c r="X62" i="32"/>
  <c r="X7" i="13"/>
  <c r="Y6" i="13"/>
  <c r="O22" i="33"/>
  <c r="AN21" i="13"/>
  <c r="O14" i="33"/>
  <c r="AF22" i="13"/>
  <c r="AF21" i="13"/>
  <c r="Y13" i="13"/>
  <c r="U13" i="13"/>
  <c r="U12" i="13"/>
  <c r="W77" i="32"/>
  <c r="R5" i="7"/>
  <c r="H5" i="33" s="1"/>
  <c r="W63" i="32"/>
  <c r="W9" i="32"/>
  <c r="W38" i="32"/>
  <c r="W74" i="32"/>
  <c r="W27" i="32"/>
  <c r="W40" i="32"/>
  <c r="K5" i="34"/>
  <c r="M31" i="5"/>
  <c r="M32" i="5"/>
  <c r="Z66" i="32"/>
  <c r="V88" i="32"/>
  <c r="P89" i="32"/>
  <c r="V89" i="32"/>
  <c r="V90" i="32"/>
  <c r="P88" i="32"/>
  <c r="V102" i="32"/>
  <c r="P103" i="32"/>
  <c r="V103" i="32"/>
  <c r="V104" i="32"/>
  <c r="O50" i="32"/>
  <c r="Y17" i="32"/>
  <c r="Y86" i="32"/>
  <c r="U90" i="32"/>
  <c r="O88" i="32"/>
  <c r="U89" i="32"/>
  <c r="Y89" i="32" s="1"/>
  <c r="Y39" i="32"/>
  <c r="X81" i="32"/>
  <c r="N104" i="32"/>
  <c r="T104" i="32"/>
  <c r="T91" i="32"/>
  <c r="T90" i="32"/>
  <c r="N91" i="32"/>
  <c r="N90" i="32"/>
  <c r="T92" i="32"/>
  <c r="N92" i="32"/>
  <c r="T93" i="32"/>
  <c r="N71" i="32"/>
  <c r="N72" i="32"/>
  <c r="T72" i="32"/>
  <c r="T73" i="32"/>
  <c r="T105" i="32"/>
  <c r="X105" i="32" s="1"/>
  <c r="N27" i="33"/>
  <c r="AS7" i="13"/>
  <c r="AS6" i="13"/>
  <c r="AT6" i="13"/>
  <c r="N19" i="33"/>
  <c r="AK7" i="13"/>
  <c r="AL6" i="13"/>
  <c r="T16" i="13"/>
  <c r="T15" i="13"/>
  <c r="S9" i="13"/>
  <c r="W10" i="13"/>
  <c r="AO7" i="13"/>
  <c r="S10" i="13"/>
  <c r="O9" i="13"/>
  <c r="P9" i="13"/>
  <c r="AA13" i="13"/>
  <c r="AE13" i="13"/>
  <c r="AN9" i="13"/>
  <c r="AN10" i="13"/>
  <c r="O20" i="33"/>
  <c r="AM21" i="13"/>
  <c r="AL22" i="13"/>
  <c r="AL21" i="13"/>
  <c r="AR18" i="13"/>
  <c r="AS18" i="13"/>
  <c r="AD16" i="13"/>
  <c r="Z15" i="13"/>
  <c r="Z22" i="13"/>
  <c r="O4" i="33"/>
  <c r="V22" i="13"/>
  <c r="V21" i="13"/>
  <c r="N3" i="33"/>
  <c r="V6" i="13"/>
  <c r="U7" i="13"/>
  <c r="U6" i="13"/>
  <c r="Y7" i="13"/>
  <c r="W19" i="13"/>
  <c r="S18" i="13"/>
  <c r="V7" i="13"/>
  <c r="R7" i="13"/>
  <c r="S6" i="13"/>
  <c r="R6" i="13"/>
  <c r="AJ22" i="13"/>
  <c r="O18" i="33"/>
  <c r="AN22" i="13"/>
  <c r="AF15" i="13"/>
  <c r="AF16" i="13"/>
  <c r="AR10" i="13"/>
  <c r="AR9" i="13"/>
  <c r="AS9" i="13"/>
  <c r="Q6" i="13"/>
  <c r="T7" i="13"/>
  <c r="AA15" i="13"/>
  <c r="M23" i="32"/>
  <c r="S23" i="32"/>
  <c r="S24" i="32"/>
  <c r="W25" i="32" s="1"/>
  <c r="W56" i="32"/>
  <c r="W92" i="32"/>
  <c r="G20" i="33"/>
  <c r="M20" i="33"/>
  <c r="G22" i="33"/>
  <c r="M22" i="33"/>
  <c r="G18" i="33"/>
  <c r="M18" i="33"/>
  <c r="G6" i="33"/>
  <c r="M6" i="33"/>
  <c r="M37" i="5"/>
  <c r="M38" i="5"/>
  <c r="K11" i="34"/>
  <c r="N108" i="32"/>
  <c r="Y42" i="32"/>
  <c r="Z73" i="32"/>
  <c r="Y23" i="32"/>
  <c r="X32" i="32"/>
  <c r="X84" i="32"/>
  <c r="Y15" i="32"/>
  <c r="P107" i="32"/>
  <c r="T65" i="32"/>
  <c r="T64" i="32"/>
  <c r="N64" i="32"/>
  <c r="T63" i="32"/>
  <c r="X63" i="32" s="1"/>
  <c r="W14" i="32"/>
  <c r="V24" i="32"/>
  <c r="V22" i="32"/>
  <c r="Z22" i="32" s="1"/>
  <c r="P22" i="32"/>
  <c r="V23" i="32"/>
  <c r="P23" i="32"/>
  <c r="N33" i="32"/>
  <c r="T35" i="32"/>
  <c r="T34" i="32"/>
  <c r="T33" i="32"/>
  <c r="X33" i="32" s="1"/>
  <c r="Y87" i="32"/>
  <c r="X102" i="32"/>
  <c r="P106" i="32"/>
  <c r="V108" i="32"/>
  <c r="N70" i="32"/>
  <c r="T69" i="32"/>
  <c r="X69" i="32" s="1"/>
  <c r="T71" i="32"/>
  <c r="T70" i="32"/>
  <c r="N69" i="32"/>
  <c r="P97" i="32"/>
  <c r="V97" i="32"/>
  <c r="Z97" i="32" s="1"/>
  <c r="V98" i="32"/>
  <c r="P98" i="32"/>
  <c r="V99" i="32"/>
  <c r="N35" i="32"/>
  <c r="T36" i="32"/>
  <c r="N36" i="32"/>
  <c r="T37" i="32"/>
  <c r="Q27" i="1"/>
  <c r="D20" i="1" s="1"/>
  <c r="X85" i="32"/>
  <c r="S53" i="1"/>
  <c r="E26" i="1" s="1"/>
  <c r="R53" i="1"/>
  <c r="E22" i="1" s="1"/>
  <c r="T38" i="32"/>
  <c r="T39" i="32"/>
  <c r="N37" i="32"/>
  <c r="O53" i="1"/>
  <c r="E10" i="1" s="1"/>
  <c r="P53" i="1"/>
  <c r="E14" i="1" s="1"/>
  <c r="N106" i="32"/>
  <c r="T108" i="32"/>
  <c r="N38" i="32"/>
  <c r="W67" i="32"/>
  <c r="N34" i="32"/>
  <c r="X79" i="32"/>
  <c r="Z75" i="32"/>
  <c r="W82" i="32"/>
  <c r="T15" i="32"/>
  <c r="N13" i="32"/>
  <c r="T14" i="32"/>
  <c r="N14" i="32"/>
  <c r="T13" i="32"/>
  <c r="U51" i="32"/>
  <c r="Y51" i="32" s="1"/>
  <c r="U49" i="32"/>
  <c r="Y49" i="32" s="1"/>
  <c r="O49" i="32"/>
  <c r="R55" i="1"/>
  <c r="E24" i="1" s="1"/>
  <c r="W93" i="32"/>
  <c r="Y43" i="32"/>
  <c r="Z82" i="32"/>
  <c r="P105" i="32"/>
  <c r="V107" i="32"/>
  <c r="V106" i="32"/>
  <c r="V105" i="32"/>
  <c r="O106" i="32"/>
  <c r="U105" i="32"/>
  <c r="O104" i="32"/>
  <c r="U104" i="32"/>
  <c r="U106" i="32"/>
  <c r="U107" i="32"/>
  <c r="Y108" i="32" s="1"/>
  <c r="O105" i="32"/>
  <c r="O107" i="32"/>
  <c r="T96" i="32"/>
  <c r="N95" i="32"/>
  <c r="T94" i="32"/>
  <c r="N94" i="32"/>
  <c r="T95" i="32"/>
  <c r="T107" i="32"/>
  <c r="T97" i="32"/>
  <c r="T98" i="32"/>
  <c r="N96" i="32"/>
  <c r="N97" i="32"/>
  <c r="T51" i="32"/>
  <c r="N53" i="32"/>
  <c r="N51" i="32"/>
  <c r="T53" i="32"/>
  <c r="T54" i="32"/>
  <c r="T10" i="32"/>
  <c r="N9" i="32"/>
  <c r="N10" i="32"/>
  <c r="T9" i="32"/>
  <c r="T11" i="32"/>
  <c r="AU6" i="13"/>
  <c r="AU7" i="13"/>
  <c r="N9" i="33"/>
  <c r="AA6" i="13"/>
  <c r="AE7" i="13"/>
  <c r="AA7" i="13"/>
  <c r="AB6" i="13"/>
  <c r="AF10" i="13"/>
  <c r="AF9" i="13"/>
  <c r="AJ10" i="13"/>
  <c r="AD9" i="13"/>
  <c r="AG10" i="13"/>
  <c r="AC9" i="13"/>
  <c r="AC10" i="13"/>
  <c r="S19" i="13"/>
  <c r="O18" i="13"/>
  <c r="AA18" i="13"/>
  <c r="AB18" i="13"/>
  <c r="AA19" i="13"/>
  <c r="AA9" i="13"/>
  <c r="Z9" i="13"/>
  <c r="AD10" i="13"/>
  <c r="Z10" i="13"/>
  <c r="AU9" i="13"/>
  <c r="AU10" i="13"/>
  <c r="T21" i="13"/>
  <c r="S22" i="13"/>
  <c r="S21" i="13"/>
  <c r="AU12" i="13"/>
  <c r="AU13" i="13"/>
  <c r="AN18" i="13"/>
  <c r="AO18" i="13"/>
  <c r="AN19" i="13"/>
  <c r="AH16" i="13"/>
  <c r="AH15" i="13"/>
  <c r="AL16" i="13"/>
  <c r="AM16" i="13"/>
  <c r="AM15" i="13"/>
  <c r="AN15" i="13"/>
  <c r="AC16" i="13"/>
  <c r="AC15" i="13"/>
  <c r="AD15" i="13"/>
  <c r="Z18" i="13"/>
  <c r="AD19" i="13"/>
  <c r="Z19" i="13"/>
  <c r="AQ15" i="13"/>
  <c r="AQ16" i="13"/>
  <c r="AR15" i="13"/>
  <c r="AJ7" i="13"/>
  <c r="AG6" i="13"/>
  <c r="N14" i="33"/>
  <c r="AF6" i="13"/>
  <c r="AF7" i="13"/>
  <c r="AH9" i="13"/>
  <c r="AI9" i="13"/>
  <c r="AL10" i="13"/>
  <c r="AH10" i="13"/>
  <c r="V16" i="13"/>
  <c r="V15" i="13"/>
  <c r="Z16" i="13"/>
  <c r="W15" i="13"/>
  <c r="Q18" i="13"/>
  <c r="P18" i="13"/>
  <c r="T19" i="13"/>
  <c r="AQ22" i="13"/>
  <c r="AU22" i="13"/>
  <c r="AQ21" i="13"/>
  <c r="O25" i="33"/>
  <c r="N21" i="33"/>
  <c r="AM6" i="13"/>
  <c r="AQ7" i="13"/>
  <c r="AM7" i="13"/>
  <c r="O6" i="33"/>
  <c r="AB22" i="13"/>
  <c r="X21" i="13"/>
  <c r="X22" i="13"/>
  <c r="AI15" i="13"/>
  <c r="W22" i="13"/>
  <c r="AN16" i="13"/>
  <c r="AJ16" i="13"/>
  <c r="AJ15" i="13"/>
  <c r="AK15" i="13"/>
  <c r="AU19" i="13"/>
  <c r="AU18" i="13"/>
  <c r="AU16" i="13"/>
  <c r="AQ18" i="13"/>
  <c r="AP18" i="13"/>
  <c r="AT19" i="13"/>
  <c r="AP19" i="13"/>
  <c r="AG9" i="13"/>
  <c r="G29" i="33"/>
  <c r="M29" i="33"/>
  <c r="M104" i="32"/>
  <c r="S103" i="32"/>
  <c r="W103" i="32" s="1"/>
  <c r="S105" i="32"/>
  <c r="S104" i="32"/>
  <c r="M103" i="32"/>
  <c r="W83" i="32"/>
  <c r="Y96" i="32" l="1"/>
  <c r="Y33" i="32"/>
  <c r="Y56" i="32"/>
  <c r="Y62" i="32"/>
  <c r="Y68" i="32"/>
  <c r="Y13" i="32"/>
  <c r="Y32" i="32"/>
  <c r="Z20" i="32"/>
  <c r="Z59" i="32"/>
  <c r="Z65" i="32"/>
  <c r="Z88" i="32"/>
  <c r="Z101" i="32"/>
  <c r="Y72" i="32"/>
  <c r="Y36" i="32"/>
  <c r="X47" i="32"/>
  <c r="X88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Y80" i="32"/>
  <c r="X51" i="32"/>
  <c r="X75" i="32"/>
  <c r="X44" i="32"/>
  <c r="W49" i="32"/>
  <c r="Z58" i="32"/>
  <c r="Y31" i="32"/>
  <c r="W84" i="32"/>
  <c r="W45" i="32"/>
  <c r="W47" i="32"/>
  <c r="W85" i="32"/>
  <c r="Z62" i="32"/>
  <c r="Z86" i="32"/>
  <c r="Y34" i="32"/>
  <c r="Y91" i="32"/>
  <c r="Y67" i="32"/>
  <c r="Y30" i="32"/>
  <c r="Y20" i="32"/>
  <c r="X45" i="32"/>
  <c r="X9" i="32"/>
  <c r="W86" i="32"/>
  <c r="W76" i="32"/>
  <c r="W97" i="32"/>
  <c r="W94" i="32"/>
  <c r="W32" i="32"/>
  <c r="W48" i="32"/>
  <c r="W13" i="32"/>
  <c r="X76" i="32"/>
  <c r="I6" i="39"/>
  <c r="Y70" i="32"/>
  <c r="I17" i="39"/>
  <c r="Z61" i="32"/>
  <c r="Z57" i="32"/>
  <c r="I12" i="39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103" i="32"/>
  <c r="X41" i="32"/>
  <c r="X42" i="32"/>
  <c r="X28" i="32"/>
  <c r="X18" i="32"/>
  <c r="X26" i="32"/>
  <c r="X25" i="32"/>
  <c r="X37" i="32"/>
  <c r="X104" i="32"/>
  <c r="X20" i="32"/>
  <c r="Z56" i="32"/>
  <c r="Z14" i="32"/>
  <c r="Y21" i="32"/>
  <c r="W30" i="32"/>
  <c r="Y60" i="32"/>
  <c r="Y59" i="32"/>
  <c r="Y78" i="32"/>
  <c r="Y79" i="32"/>
  <c r="Y65" i="32"/>
  <c r="Z16" i="32"/>
  <c r="Z31" i="32"/>
  <c r="Z36" i="32"/>
  <c r="Z35" i="32"/>
  <c r="W53" i="32"/>
  <c r="W15" i="32"/>
  <c r="H30" i="33"/>
  <c r="Z50" i="32"/>
  <c r="Z102" i="32"/>
  <c r="Z51" i="32"/>
  <c r="Y110" i="32"/>
  <c r="Y100" i="32"/>
  <c r="X90" i="32"/>
  <c r="W36" i="32"/>
  <c r="W69" i="32"/>
  <c r="W29" i="32"/>
  <c r="W19" i="32"/>
  <c r="W20" i="32"/>
  <c r="W54" i="32"/>
  <c r="W104" i="32"/>
  <c r="W50" i="32"/>
  <c r="W18" i="32"/>
  <c r="W72" i="32"/>
  <c r="W71" i="32"/>
  <c r="Z12" i="32"/>
  <c r="Z45" i="32"/>
  <c r="Y104" i="32"/>
  <c r="Z24" i="32"/>
  <c r="W109" i="32"/>
  <c r="Z19" i="32"/>
  <c r="W90" i="32"/>
  <c r="Z40" i="32"/>
  <c r="Y111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107" i="32"/>
  <c r="X94" i="32"/>
  <c r="X35" i="32"/>
  <c r="X89" i="32"/>
  <c r="X67" i="32"/>
  <c r="X68" i="32"/>
  <c r="W24" i="32"/>
  <c r="W110" i="32"/>
  <c r="W91" i="32"/>
  <c r="X95" i="32"/>
  <c r="X110" i="32"/>
  <c r="W107" i="32"/>
  <c r="W108" i="32"/>
  <c r="W23" i="32"/>
  <c r="Z89" i="32"/>
  <c r="Z105" i="32"/>
  <c r="Z23" i="32"/>
  <c r="Z103" i="32"/>
  <c r="Z106" i="32"/>
  <c r="Z109" i="32"/>
  <c r="Y103" i="32"/>
  <c r="X109" i="32"/>
  <c r="Z104" i="32"/>
  <c r="Z90" i="32"/>
  <c r="Z91" i="32"/>
  <c r="Y90" i="32"/>
  <c r="Y106" i="32"/>
  <c r="X93" i="32"/>
  <c r="X92" i="32"/>
  <c r="X91" i="32"/>
  <c r="X108" i="32"/>
  <c r="X73" i="32"/>
  <c r="X74" i="32"/>
  <c r="X106" i="32"/>
  <c r="X14" i="32"/>
  <c r="Y105" i="32"/>
  <c r="X36" i="32"/>
  <c r="X70" i="32"/>
  <c r="X71" i="32"/>
  <c r="X72" i="32"/>
  <c r="X40" i="32"/>
  <c r="X39" i="32"/>
  <c r="Z99" i="32"/>
  <c r="Z100" i="32"/>
  <c r="X34" i="32"/>
  <c r="X97" i="32"/>
  <c r="X64" i="32"/>
  <c r="Y107" i="32"/>
  <c r="Z107" i="32"/>
  <c r="X16" i="32"/>
  <c r="X15" i="32"/>
  <c r="Z98" i="32"/>
  <c r="Z108" i="32"/>
  <c r="X65" i="32"/>
  <c r="X66" i="32"/>
  <c r="Y53" i="32"/>
  <c r="Y50" i="32"/>
  <c r="X96" i="32"/>
  <c r="X12" i="32"/>
  <c r="X11" i="32"/>
  <c r="X10" i="32"/>
  <c r="X98" i="32"/>
  <c r="X99" i="32"/>
  <c r="X54" i="32"/>
  <c r="X55" i="32"/>
  <c r="X53" i="32"/>
  <c r="W105" i="32"/>
  <c r="W106" i="32"/>
</calcChain>
</file>

<file path=xl/sharedStrings.xml><?xml version="1.0" encoding="utf-8"?>
<sst xmlns="http://schemas.openxmlformats.org/spreadsheetml/2006/main" count="11640" uniqueCount="698">
  <si>
    <t>　</t>
    <phoneticPr fontId="2"/>
  </si>
  <si>
    <t>平成24年度</t>
    <rPh sb="0" eb="2">
      <t>ヘイセイ</t>
    </rPh>
    <rPh sb="4" eb="6">
      <t>ネンド</t>
    </rPh>
    <phoneticPr fontId="4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</si>
  <si>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</si>
  <si>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</si>
  <si>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</si>
  <si>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</si>
  <si>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</si>
  <si>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</si>
  <si>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</si>
  <si>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</si>
  <si>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</si>
  <si>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</si>
  <si>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</si>
  <si>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</si>
  <si>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</si>
  <si>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</si>
  <si>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</si>
  <si>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</si>
  <si>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</si>
  <si>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</si>
  <si>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</si>
  <si>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</si>
  <si>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</si>
  <si>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</si>
  <si>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</si>
  <si>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</si>
  <si>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</si>
  <si>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石油・石炭製品工業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</si>
  <si>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</si>
  <si>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</si>
  <si>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</si>
  <si>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</si>
  <si>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</si>
  <si>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</si>
  <si>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</si>
  <si>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</si>
  <si>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</si>
  <si>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</si>
  <si>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</si>
  <si>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</si>
  <si>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</si>
  <si>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</si>
  <si>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H25年</t>
    <rPh sb="3" eb="4">
      <t>ネン</t>
    </rPh>
    <phoneticPr fontId="6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</si>
  <si>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</si>
  <si>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</si>
  <si>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</si>
  <si>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　</t>
    <phoneticPr fontId="2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</si>
  <si>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</si>
  <si>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</si>
  <si>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</si>
  <si>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</si>
  <si>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</si>
  <si>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石油・石炭製品工業</t>
    <rPh sb="0" eb="2">
      <t>セキユ</t>
    </rPh>
    <rPh sb="3" eb="5">
      <t>セキタン</t>
    </rPh>
    <rPh sb="5" eb="7">
      <t>セイヒン</t>
    </rPh>
    <rPh sb="7" eb="9">
      <t>コウギョウ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</si>
  <si>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</si>
  <si>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平成24年</t>
    <rPh sb="0" eb="2">
      <t>ヘイセイ</t>
    </rPh>
    <rPh sb="4" eb="5">
      <t>ネン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</si>
  <si>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</si>
  <si>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</si>
  <si>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</si>
  <si>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</si>
  <si>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平成25年度</t>
    <rPh sb="0" eb="2">
      <t>ヘイセイ</t>
    </rPh>
    <rPh sb="4" eb="6">
      <t>ネンド</t>
    </rPh>
    <phoneticPr fontId="4"/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</si>
  <si>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</si>
  <si>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</si>
  <si>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</si>
  <si>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平成23年度</t>
    <rPh sb="0" eb="2">
      <t>ヘイセイ</t>
    </rPh>
    <rPh sb="4" eb="6">
      <t>ネンド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</si>
  <si>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</si>
  <si>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</si>
  <si>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</si>
  <si>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</si>
  <si>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</si>
  <si>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</si>
  <si>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</si>
  <si>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</si>
  <si>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</si>
  <si>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</si>
  <si>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</si>
  <si>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</si>
  <si>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</si>
  <si>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</si>
  <si>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</si>
  <si>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</si>
  <si>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</si>
  <si>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</si>
  <si>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</si>
  <si>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</si>
  <si>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</si>
  <si>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</si>
  <si>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</si>
  <si>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輸送機械工業</t>
    <rPh sb="0" eb="2">
      <t>ユソウ</t>
    </rPh>
    <rPh sb="2" eb="4">
      <t>キカイ</t>
    </rPh>
    <rPh sb="4" eb="6">
      <t>コウギョウ</t>
    </rPh>
    <phoneticPr fontId="6"/>
  </si>
  <si>
    <t>電子部品・ﾃﾞﾊﾞｲｽ工業</t>
    <rPh sb="0" eb="2">
      <t>デンシ</t>
    </rPh>
    <rPh sb="2" eb="4">
      <t>ブヒン</t>
    </rPh>
    <rPh sb="11" eb="13">
      <t>コウギョウ</t>
    </rPh>
    <phoneticPr fontId="6"/>
  </si>
  <si>
    <t>素材業種</t>
    <rPh sb="0" eb="2">
      <t>ソザイ</t>
    </rPh>
    <rPh sb="2" eb="4">
      <t>ギョウシュ</t>
    </rPh>
    <phoneticPr fontId="6"/>
  </si>
  <si>
    <t>化学工業</t>
    <rPh sb="0" eb="2">
      <t>カガク</t>
    </rPh>
    <rPh sb="2" eb="4">
      <t>コウギョウ</t>
    </rPh>
    <phoneticPr fontId="6"/>
  </si>
  <si>
    <t>窯業・土石製品工業</t>
    <rPh sb="0" eb="2">
      <t>ヨウギョウ</t>
    </rPh>
    <rPh sb="3" eb="5">
      <t>ドセキ</t>
    </rPh>
    <rPh sb="5" eb="7">
      <t>セイヒン</t>
    </rPh>
    <rPh sb="7" eb="9">
      <t>コウギョウ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</si>
  <si>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</si>
  <si>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</si>
  <si>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</si>
  <si>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金属製品工業</t>
    <rPh sb="0" eb="2">
      <t>キンゾク</t>
    </rPh>
    <rPh sb="2" eb="4">
      <t>セイヒン</t>
    </rPh>
    <rPh sb="4" eb="6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</si>
  <si>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</si>
  <si>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プラスチック製品工業</t>
    <rPh sb="6" eb="8">
      <t>セイヒン</t>
    </rPh>
    <rPh sb="8" eb="10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</si>
  <si>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</si>
  <si>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</si>
  <si>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</si>
  <si>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</si>
  <si>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</si>
  <si>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</si>
  <si>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</si>
  <si>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</si>
  <si>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</si>
  <si>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</si>
  <si>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</si>
  <si>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</si>
  <si>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</si>
  <si>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</si>
  <si>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</si>
  <si>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</si>
  <si>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</si>
  <si>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</si>
  <si>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</si>
  <si>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</si>
  <si>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</si>
  <si>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</si>
  <si>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</si>
  <si>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</si>
  <si>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</si>
  <si>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</si>
  <si>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</si>
  <si>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</si>
  <si>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</si>
  <si>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</si>
  <si>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</si>
  <si>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</si>
  <si>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</si>
  <si>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</si>
  <si>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</si>
  <si>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その他の工業</t>
    <rPh sb="2" eb="3">
      <t>タ</t>
    </rPh>
    <rPh sb="4" eb="6">
      <t>コウギョウ</t>
    </rPh>
    <phoneticPr fontId="3"/>
  </si>
  <si>
    <t>印刷工業</t>
  </si>
  <si>
    <t>鉱工業</t>
    <rPh sb="0" eb="3">
      <t>コウコウギョウ</t>
    </rPh>
    <phoneticPr fontId="3"/>
  </si>
  <si>
    <t>最終需要財</t>
    <rPh sb="0" eb="2">
      <t>サイシュウ</t>
    </rPh>
    <rPh sb="2" eb="4">
      <t>ジュヨウ</t>
    </rPh>
    <rPh sb="4" eb="5">
      <t>ザイ</t>
    </rPh>
    <phoneticPr fontId="3"/>
  </si>
  <si>
    <t>投資財</t>
    <rPh sb="0" eb="3">
      <t>トウシザイ</t>
    </rPh>
    <phoneticPr fontId="3"/>
  </si>
  <si>
    <t>資本財</t>
    <rPh sb="0" eb="3">
      <t>シホンザイ</t>
    </rPh>
    <phoneticPr fontId="3"/>
  </si>
  <si>
    <t>建設財</t>
    <rPh sb="0" eb="3">
      <t>ケンセツザイ</t>
    </rPh>
    <phoneticPr fontId="3"/>
  </si>
  <si>
    <t>消費財</t>
    <rPh sb="0" eb="3">
      <t>ショウヒザイ</t>
    </rPh>
    <phoneticPr fontId="3"/>
  </si>
  <si>
    <t>耐久消費財</t>
    <rPh sb="0" eb="2">
      <t>タイキュウ</t>
    </rPh>
    <rPh sb="2" eb="5">
      <t>ショウヒザイ</t>
    </rPh>
    <phoneticPr fontId="3"/>
  </si>
  <si>
    <t>非耐久消費財</t>
    <rPh sb="0" eb="1">
      <t>ヒ</t>
    </rPh>
    <rPh sb="1" eb="3">
      <t>タイキュウ</t>
    </rPh>
    <rPh sb="3" eb="6">
      <t>ショウヒザイ</t>
    </rPh>
    <phoneticPr fontId="3"/>
  </si>
  <si>
    <t>生産財</t>
    <rPh sb="0" eb="3">
      <t>セイサンザイ</t>
    </rPh>
    <phoneticPr fontId="3"/>
  </si>
  <si>
    <t>鉱工業用生産財</t>
    <rPh sb="0" eb="3">
      <t>コウコウギョウ</t>
    </rPh>
    <rPh sb="3" eb="4">
      <t>ヨウ</t>
    </rPh>
    <rPh sb="4" eb="7">
      <t>セイサンザイ</t>
    </rPh>
    <phoneticPr fontId="3"/>
  </si>
  <si>
    <t>その他用生産財</t>
    <rPh sb="2" eb="3">
      <t>タ</t>
    </rPh>
    <rPh sb="3" eb="7">
      <t>ヨウセイサンザイ</t>
    </rPh>
    <phoneticPr fontId="3"/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</si>
  <si>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</si>
  <si>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</si>
  <si>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</si>
  <si>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</si>
  <si>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</si>
  <si>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</si>
  <si>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</si>
  <si>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</si>
  <si>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</si>
  <si>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</si>
  <si>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</si>
  <si>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</si>
  <si>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</si>
  <si>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</si>
  <si>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</si>
  <si>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</si>
  <si>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前期比</t>
    <rPh sb="0" eb="2">
      <t>ゼンキ</t>
    </rPh>
    <rPh sb="2" eb="3">
      <t>ヒ</t>
    </rPh>
    <phoneticPr fontId="4"/>
  </si>
  <si>
    <t>前年同期比</t>
    <rPh sb="0" eb="1">
      <t>マエ</t>
    </rPh>
    <rPh sb="1" eb="2">
      <t>ネン</t>
    </rPh>
    <rPh sb="2" eb="4">
      <t>ドウキ</t>
    </rPh>
    <rPh sb="4" eb="5">
      <t>ヒ</t>
    </rPh>
    <phoneticPr fontId="4"/>
  </si>
  <si>
    <t>四半期別生産指数</t>
    <rPh sb="0" eb="3">
      <t>シハンキ</t>
    </rPh>
    <rPh sb="3" eb="4">
      <t>ベツ</t>
    </rPh>
    <rPh sb="4" eb="6">
      <t>セイサン</t>
    </rPh>
    <rPh sb="6" eb="8">
      <t>シスウ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</si>
  <si>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</si>
  <si>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</si>
  <si>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</si>
  <si>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</si>
  <si>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</si>
  <si>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</si>
  <si>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</si>
  <si>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</si>
  <si>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</si>
  <si>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</si>
  <si>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</si>
  <si>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</si>
  <si>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</si>
  <si>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</si>
  <si>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</si>
  <si>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</si>
  <si>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</si>
  <si>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</si>
  <si>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</si>
  <si>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</si>
  <si>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　</t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</si>
  <si>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</si>
  <si>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</si>
  <si>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</si>
  <si>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</si>
  <si>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</si>
  <si>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</si>
  <si>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</si>
  <si>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</si>
  <si>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</si>
  <si>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</si>
  <si>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</si>
  <si>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</si>
  <si>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</si>
  <si>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</si>
  <si>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平成21年</t>
    <rPh sb="0" eb="2">
      <t>ヘイセイ</t>
    </rPh>
    <rPh sb="4" eb="5">
      <t>ネン</t>
    </rPh>
    <phoneticPr fontId="4"/>
  </si>
  <si>
    <t>平成22年</t>
    <rPh sb="0" eb="2">
      <t>ヘイセイ</t>
    </rPh>
    <rPh sb="4" eb="5">
      <t>ネン</t>
    </rPh>
    <phoneticPr fontId="4"/>
  </si>
  <si>
    <t>平成26年</t>
    <rPh sb="0" eb="2">
      <t>ヘイセイ</t>
    </rPh>
    <rPh sb="4" eb="5">
      <t>ネン</t>
    </rPh>
    <phoneticPr fontId="2"/>
  </si>
  <si>
    <t>平成27年</t>
    <rPh sb="0" eb="2">
      <t>ヘイセイ</t>
    </rPh>
    <rPh sb="4" eb="5">
      <t>ネン</t>
    </rPh>
    <phoneticPr fontId="2"/>
  </si>
  <si>
    <t>平成21年度</t>
    <rPh sb="0" eb="2">
      <t>ヘイセイ</t>
    </rPh>
    <rPh sb="4" eb="6">
      <t>ネンド</t>
    </rPh>
    <phoneticPr fontId="4"/>
  </si>
  <si>
    <t>平成22年度</t>
    <rPh sb="0" eb="2">
      <t>ヘイセイ</t>
    </rPh>
    <rPh sb="4" eb="6">
      <t>ネンド</t>
    </rPh>
    <phoneticPr fontId="4"/>
  </si>
  <si>
    <t>平成23年</t>
    <rPh sb="0" eb="2">
      <t>ヘイセイ</t>
    </rPh>
    <rPh sb="4" eb="5">
      <t>ネン</t>
    </rPh>
    <phoneticPr fontId="4"/>
  </si>
  <si>
    <t>平成20年度</t>
    <rPh sb="0" eb="2">
      <t>ヘイセイ</t>
    </rPh>
    <rPh sb="4" eb="6">
      <t>ネンド</t>
    </rPh>
    <phoneticPr fontId="4"/>
  </si>
  <si>
    <t>H26年</t>
    <rPh sb="3" eb="4">
      <t>ネン</t>
    </rPh>
    <phoneticPr fontId="6"/>
  </si>
  <si>
    <t>H27年</t>
    <rPh sb="3" eb="4">
      <t>ネン</t>
    </rPh>
    <phoneticPr fontId="6"/>
  </si>
  <si>
    <t>平成20年</t>
    <rPh sb="0" eb="2">
      <t>ヘイセイ</t>
    </rPh>
    <rPh sb="4" eb="5">
      <t>ネン</t>
    </rPh>
    <phoneticPr fontId="4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</si>
  <si>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</si>
  <si>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</si>
  <si>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</si>
  <si>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</si>
  <si>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</si>
  <si>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</si>
  <si>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</si>
  <si>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</si>
  <si>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</si>
  <si>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</si>
  <si>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</si>
  <si>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</si>
  <si>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平成26年度</t>
    <rPh sb="0" eb="2">
      <t>ヘイセイ</t>
    </rPh>
    <rPh sb="4" eb="6">
      <t>ネンド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</si>
  <si>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</si>
  <si>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　</t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</si>
  <si>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</si>
  <si>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</si>
  <si>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</si>
  <si>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平成27年度</t>
    <rPh sb="0" eb="2">
      <t>ヘイセイ</t>
    </rPh>
    <rPh sb="4" eb="6">
      <t>ネンド</t>
    </rPh>
    <phoneticPr fontId="4"/>
  </si>
  <si>
    <t>H28年</t>
    <rPh sb="3" eb="4">
      <t>ネン</t>
    </rPh>
    <phoneticPr fontId="6"/>
  </si>
  <si>
    <t>H28年</t>
    <rPh sb="3" eb="4">
      <t>ネン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</si>
  <si>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</si>
  <si>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</si>
  <si>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H29年</t>
    <rPh sb="3" eb="4">
      <t>ネン</t>
    </rPh>
    <phoneticPr fontId="6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</si>
  <si>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</si>
  <si>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</si>
  <si>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29年平均</t>
    <rPh sb="2" eb="3">
      <t>ネン</t>
    </rPh>
    <rPh sb="3" eb="5">
      <t>ヘイキン</t>
    </rPh>
    <phoneticPr fontId="4"/>
  </si>
  <si>
    <t>兵庫県ウェイト</t>
    <rPh sb="0" eb="3">
      <t>ヒョウゴケン</t>
    </rPh>
    <phoneticPr fontId="6"/>
  </si>
  <si>
    <t>H29年</t>
    <rPh sb="3" eb="4">
      <t>ネン</t>
    </rPh>
    <phoneticPr fontId="4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</si>
  <si>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</si>
  <si>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</si>
  <si>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</si>
  <si>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</si>
  <si>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29年度平均</t>
    <rPh sb="2" eb="4">
      <t>ネンド</t>
    </rPh>
    <rPh sb="4" eb="6">
      <t>ヘイキン</t>
    </rPh>
    <phoneticPr fontId="4"/>
  </si>
  <si>
    <t>30年</t>
    <rPh sb="2" eb="3">
      <t>ネン</t>
    </rPh>
    <phoneticPr fontId="4"/>
  </si>
  <si>
    <t xml:space="preserve"> </t>
    <phoneticPr fontId="4"/>
  </si>
  <si>
    <t>平成29年</t>
    <rPh sb="0" eb="2">
      <t>ヘイセイ</t>
    </rPh>
    <rPh sb="4" eb="5">
      <t>ネン</t>
    </rPh>
    <phoneticPr fontId="4"/>
  </si>
  <si>
    <t>平成28年度</t>
    <rPh sb="0" eb="2">
      <t>ヘイセイ</t>
    </rPh>
    <rPh sb="4" eb="6">
      <t>ネンド</t>
    </rPh>
    <phoneticPr fontId="4"/>
  </si>
  <si>
    <t>平成29年度</t>
    <rPh sb="0" eb="2">
      <t>ヘイセイ</t>
    </rPh>
    <rPh sb="4" eb="6">
      <t>ネンド</t>
    </rPh>
    <phoneticPr fontId="4"/>
  </si>
  <si>
    <t>H30年</t>
    <rPh sb="3" eb="4">
      <t>ネン</t>
    </rPh>
    <phoneticPr fontId="6"/>
  </si>
  <si>
    <t>30年平均</t>
    <rPh sb="2" eb="3">
      <t>ネン</t>
    </rPh>
    <rPh sb="3" eb="5">
      <t>ヘイキン</t>
    </rPh>
    <phoneticPr fontId="4"/>
  </si>
  <si>
    <t>在　庫</t>
    <rPh sb="0" eb="1">
      <t>ザイ</t>
    </rPh>
    <rPh sb="2" eb="3">
      <t>コ</t>
    </rPh>
    <phoneticPr fontId="4"/>
  </si>
  <si>
    <t>平成27年基準</t>
    <rPh sb="0" eb="2">
      <t>ヘイセイ</t>
    </rPh>
    <rPh sb="4" eb="5">
      <t>ネン</t>
    </rPh>
    <rPh sb="5" eb="7">
      <t>キジュン</t>
    </rPh>
    <phoneticPr fontId="4"/>
  </si>
  <si>
    <t>全国鉱工業生産指数(H27年=100)</t>
    <rPh sb="0" eb="2">
      <t>ゼンコク</t>
    </rPh>
    <rPh sb="2" eb="5">
      <t>コウコウギョウ</t>
    </rPh>
    <rPh sb="5" eb="7">
      <t>セイサン</t>
    </rPh>
    <rPh sb="7" eb="9">
      <t>シスウ</t>
    </rPh>
    <rPh sb="13" eb="14">
      <t>ネン</t>
    </rPh>
    <phoneticPr fontId="4"/>
  </si>
  <si>
    <t>　</t>
    <phoneticPr fontId="4"/>
  </si>
  <si>
    <t>31年</t>
    <rPh sb="2" eb="3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</si>
  <si>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</si>
  <si>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</si>
  <si>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（平成27年=100）</t>
    <rPh sb="1" eb="3">
      <t>ヘイセイ</t>
    </rPh>
    <rPh sb="5" eb="6">
      <t>ネン</t>
    </rPh>
    <phoneticPr fontId="4"/>
  </si>
  <si>
    <t>25年平均</t>
    <phoneticPr fontId="4"/>
  </si>
  <si>
    <t>26年平均</t>
    <phoneticPr fontId="4"/>
  </si>
  <si>
    <t>27年平均</t>
    <phoneticPr fontId="4"/>
  </si>
  <si>
    <t>28年平均</t>
    <phoneticPr fontId="4"/>
  </si>
  <si>
    <t>1年平均</t>
    <rPh sb="1" eb="2">
      <t>ネン</t>
    </rPh>
    <rPh sb="2" eb="4">
      <t>ヘイキン</t>
    </rPh>
    <phoneticPr fontId="4"/>
  </si>
  <si>
    <t>2年平均</t>
    <rPh sb="1" eb="2">
      <t>ネン</t>
    </rPh>
    <rPh sb="2" eb="4">
      <t>ヘイキン</t>
    </rPh>
    <phoneticPr fontId="4"/>
  </si>
  <si>
    <t>3年平均</t>
    <rPh sb="1" eb="2">
      <t>ネン</t>
    </rPh>
    <rPh sb="2" eb="4">
      <t>ヘイキン</t>
    </rPh>
    <phoneticPr fontId="4"/>
  </si>
  <si>
    <t>4年平均</t>
    <rPh sb="1" eb="2">
      <t>ネン</t>
    </rPh>
    <rPh sb="2" eb="4">
      <t>ヘイキン</t>
    </rPh>
    <phoneticPr fontId="4"/>
  </si>
  <si>
    <t>5年平均</t>
    <rPh sb="1" eb="2">
      <t>ネン</t>
    </rPh>
    <rPh sb="2" eb="4">
      <t>ヘイキン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</si>
  <si>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</si>
  <si>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</si>
  <si>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</si>
  <si>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25年度平均</t>
    <rPh sb="3" eb="4">
      <t>ド</t>
    </rPh>
    <phoneticPr fontId="4"/>
  </si>
  <si>
    <t>26年度平均</t>
    <rPh sb="3" eb="4">
      <t>ド</t>
    </rPh>
    <phoneticPr fontId="4"/>
  </si>
  <si>
    <t>27年度平均</t>
    <rPh sb="3" eb="4">
      <t>ド</t>
    </rPh>
    <phoneticPr fontId="4"/>
  </si>
  <si>
    <t>28年度平均</t>
    <rPh sb="3" eb="4">
      <t>ド</t>
    </rPh>
    <phoneticPr fontId="4"/>
  </si>
  <si>
    <t>30年度平均</t>
    <rPh sb="2" eb="4">
      <t>ネンド</t>
    </rPh>
    <rPh sb="4" eb="6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</si>
  <si>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</si>
  <si>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</si>
  <si>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</si>
  <si>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</si>
  <si>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</si>
  <si>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</si>
  <si>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</si>
  <si>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28年</t>
    <phoneticPr fontId="4"/>
  </si>
  <si>
    <t>1年</t>
    <rPh sb="1" eb="2">
      <t>ネン</t>
    </rPh>
    <phoneticPr fontId="4"/>
  </si>
  <si>
    <t>2年</t>
    <rPh sb="1" eb="2">
      <t>ネン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</si>
  <si>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</si>
  <si>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</si>
  <si>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5年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</si>
  <si>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</si>
  <si>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</si>
  <si>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</si>
  <si>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兵庫県鉱工業生産指数（業種別・平成27年=100)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4"/>
  </si>
  <si>
    <t>兵庫県鉱工業生産指数（財別・平成27年=100)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</si>
  <si>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</si>
  <si>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</si>
  <si>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</si>
  <si>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</si>
  <si>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H29</t>
    <phoneticPr fontId="4"/>
  </si>
  <si>
    <t>H30</t>
    <phoneticPr fontId="4"/>
  </si>
  <si>
    <t>R1</t>
    <phoneticPr fontId="4"/>
  </si>
  <si>
    <t>R2</t>
    <phoneticPr fontId="4"/>
  </si>
  <si>
    <t>R3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</si>
  <si>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</si>
  <si>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</si>
  <si>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</si>
  <si>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</si>
  <si>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</si>
  <si>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</si>
  <si>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>兵庫県鉱工業出荷指数（業種別・平成27年=100)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4"/>
  </si>
  <si>
    <t>兵庫県鉱工業出荷指数（財別・平成27年=100)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4"/>
  </si>
  <si>
    <t>兵庫県鉱工業在庫指数（業種別・平成27年=100)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4"/>
  </si>
  <si>
    <t>兵庫県鉱工業在庫指数（財別・平成27年=100）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4"/>
  </si>
  <si>
    <t>兵庫県鉱工業在庫率指数（業種別・平成27年=100)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ヘイセイ</t>
    </rPh>
    <rPh sb="20" eb="21">
      <t>ネン</t>
    </rPh>
    <phoneticPr fontId="4"/>
  </si>
  <si>
    <t>兵庫県鉱工業在庫率指数（財別・平成27年=100）</t>
    <rPh sb="0" eb="3">
      <t>ヒョウゴケン</t>
    </rPh>
    <rPh sb="3" eb="6">
      <t>コウコウギョウ</t>
    </rPh>
    <rPh sb="6" eb="8">
      <t>ザイコ</t>
    </rPh>
    <rPh sb="8" eb="9">
      <t>リツ</t>
    </rPh>
    <rPh sb="9" eb="11">
      <t>シスウ</t>
    </rPh>
    <rPh sb="12" eb="13">
      <t>ザイ</t>
    </rPh>
    <rPh sb="13" eb="14">
      <t>ベツ</t>
    </rPh>
    <rPh sb="15" eb="17">
      <t>ヘイセイ</t>
    </rPh>
    <rPh sb="19" eb="20">
      <t>ネン</t>
    </rPh>
    <phoneticPr fontId="4"/>
  </si>
  <si>
    <t>鉄鋼・非鉄金属工業</t>
    <rPh sb="0" eb="2">
      <t>テッコウ</t>
    </rPh>
    <phoneticPr fontId="3"/>
  </si>
  <si>
    <t>汎用・業務用機械工業</t>
    <rPh sb="0" eb="2">
      <t>ハンヨウ</t>
    </rPh>
    <phoneticPr fontId="3"/>
  </si>
  <si>
    <t>汎用機械工業</t>
    <rPh sb="0" eb="1">
      <t>ハン</t>
    </rPh>
    <phoneticPr fontId="3"/>
  </si>
  <si>
    <t>電気・情報通信機械工業</t>
    <rPh sb="0" eb="2">
      <t>デンキ</t>
    </rPh>
    <phoneticPr fontId="3"/>
  </si>
  <si>
    <t>自動車工業</t>
    <rPh sb="0" eb="3">
      <t>ジドウシャ</t>
    </rPh>
    <rPh sb="3" eb="5">
      <t>コウギョウ</t>
    </rPh>
    <phoneticPr fontId="3"/>
  </si>
  <si>
    <t>輸送機械工業（除．自動車工業）</t>
    <rPh sb="7" eb="8">
      <t>ノゾ</t>
    </rPh>
    <rPh sb="9" eb="12">
      <t>ジドウシャ</t>
    </rPh>
    <rPh sb="12" eb="14">
      <t>コウギョウ</t>
    </rPh>
    <phoneticPr fontId="3"/>
  </si>
  <si>
    <t>無機・有機化学工業</t>
    <rPh sb="0" eb="2">
      <t>ムキ</t>
    </rPh>
    <rPh sb="3" eb="5">
      <t>ユウキ</t>
    </rPh>
    <rPh sb="5" eb="7">
      <t>カガク</t>
    </rPh>
    <rPh sb="7" eb="9">
      <t>コウギョウ</t>
    </rPh>
    <phoneticPr fontId="3"/>
  </si>
  <si>
    <t>化学工業（除．無機・有機化学工業）</t>
    <rPh sb="0" eb="2">
      <t>カガク</t>
    </rPh>
    <rPh sb="2" eb="4">
      <t>コウギョウ</t>
    </rPh>
    <rPh sb="5" eb="6">
      <t>ノゾ</t>
    </rPh>
    <phoneticPr fontId="3"/>
  </si>
  <si>
    <t>繊維工業</t>
    <rPh sb="0" eb="2">
      <t>センイ</t>
    </rPh>
    <rPh sb="2" eb="4">
      <t>コウギョウ</t>
    </rPh>
    <phoneticPr fontId="3"/>
  </si>
  <si>
    <t>【参考】汎用機械工業、生産用機械工業、業務用機械工業</t>
    <rPh sb="1" eb="3">
      <t>サンコウ</t>
    </rPh>
    <rPh sb="4" eb="6">
      <t>ハンヨウ</t>
    </rPh>
    <phoneticPr fontId="3"/>
  </si>
  <si>
    <t xml:space="preserve"> </t>
    <phoneticPr fontId="4"/>
  </si>
  <si>
    <t>平成30年度</t>
    <rPh sb="0" eb="2">
      <t>ヘイセイ</t>
    </rPh>
    <rPh sb="4" eb="6">
      <t>ネンド</t>
    </rPh>
    <phoneticPr fontId="4"/>
  </si>
  <si>
    <t>　</t>
    <phoneticPr fontId="4"/>
  </si>
  <si>
    <t>H31年</t>
    <rPh sb="3" eb="4">
      <t>ネン</t>
    </rPh>
    <phoneticPr fontId="6"/>
  </si>
  <si>
    <t>H30年</t>
    <rPh sb="3" eb="4">
      <t>ネン</t>
    </rPh>
    <phoneticPr fontId="4"/>
  </si>
  <si>
    <t>兵庫県鉱工業指数（業種別）の推移(平成27年=100）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17" eb="19">
      <t>ヘイセイ</t>
    </rPh>
    <rPh sb="21" eb="22">
      <t>ネン</t>
    </rPh>
    <phoneticPr fontId="6"/>
  </si>
  <si>
    <t>石油・石炭製品工業</t>
    <phoneticPr fontId="4"/>
  </si>
  <si>
    <t xml:space="preserve"> </t>
    <phoneticPr fontId="4"/>
  </si>
  <si>
    <t xml:space="preserve">  </t>
    <phoneticPr fontId="4"/>
  </si>
  <si>
    <t>兵庫県鉱工業生産指数（財別）の推移(平成27年=100、季節調整済）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18" eb="20">
      <t>ヘイセイ</t>
    </rPh>
    <rPh sb="22" eb="23">
      <t>ネン</t>
    </rPh>
    <rPh sb="28" eb="30">
      <t>キセツ</t>
    </rPh>
    <rPh sb="30" eb="32">
      <t>チョウセイ</t>
    </rPh>
    <rPh sb="32" eb="33">
      <t>ス</t>
    </rPh>
    <phoneticPr fontId="6"/>
  </si>
  <si>
    <t>兵庫県鉱工業生産指数（H27年=100)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4" eb="15">
      <t>ネン</t>
    </rPh>
    <phoneticPr fontId="4"/>
  </si>
  <si>
    <t>ｘ</t>
  </si>
  <si>
    <t xml:space="preserve"> </t>
    <phoneticPr fontId="4"/>
  </si>
  <si>
    <t>H29年度</t>
    <rPh sb="3" eb="4">
      <t>ネン</t>
    </rPh>
    <rPh sb="4" eb="5">
      <t>ド</t>
    </rPh>
    <phoneticPr fontId="4"/>
  </si>
  <si>
    <t>H30年度</t>
    <rPh sb="3" eb="4">
      <t>ネン</t>
    </rPh>
    <rPh sb="4" eb="5">
      <t>ド</t>
    </rPh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</si>
  <si>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</si>
  <si>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</si>
  <si>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</si>
  <si>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平成30年</t>
    <rPh sb="0" eb="2">
      <t>ヘイセイ</t>
    </rPh>
    <rPh sb="4" eb="5">
      <t>ネン</t>
    </rPh>
    <phoneticPr fontId="2"/>
  </si>
  <si>
    <t>平成31年</t>
    <rPh sb="0" eb="2">
      <t>ヘイセイ</t>
    </rPh>
    <rPh sb="4" eb="5">
      <t>ネン</t>
    </rPh>
    <phoneticPr fontId="2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</si>
  <si>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</si>
  <si>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</si>
  <si>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</si>
  <si>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平成29年</t>
    <rPh sb="0" eb="2">
      <t>ヘイセイ</t>
    </rPh>
    <rPh sb="4" eb="5">
      <t>ネン</t>
    </rPh>
    <phoneticPr fontId="2"/>
  </si>
  <si>
    <t>平成28年</t>
    <rPh sb="0" eb="2">
      <t>ヘイセイ</t>
    </rPh>
    <rPh sb="4" eb="5">
      <t>ネン</t>
    </rPh>
    <phoneticPr fontId="2"/>
  </si>
  <si>
    <t xml:space="preserve"> </t>
    <phoneticPr fontId="2"/>
  </si>
  <si>
    <t>27/26</t>
    <phoneticPr fontId="2"/>
  </si>
  <si>
    <t>28/27</t>
    <phoneticPr fontId="2"/>
  </si>
  <si>
    <t>29/28</t>
    <phoneticPr fontId="2"/>
  </si>
  <si>
    <t>30/29</t>
    <phoneticPr fontId="2"/>
  </si>
  <si>
    <t>31/30</t>
    <phoneticPr fontId="2"/>
  </si>
  <si>
    <t>2/31</t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</si>
  <si>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</si>
  <si>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兵庫県鉱工業指数（H27年=100)</t>
    <rPh sb="0" eb="3">
      <t>ヒョウゴケン</t>
    </rPh>
    <rPh sb="3" eb="6">
      <t>コウコウギョウ</t>
    </rPh>
    <rPh sb="6" eb="8">
      <t>シスウ</t>
    </rPh>
    <rPh sb="12" eb="13">
      <t>ネン</t>
    </rPh>
    <phoneticPr fontId="4"/>
  </si>
  <si>
    <t>29_1</t>
    <phoneticPr fontId="4"/>
  </si>
  <si>
    <t>30_1</t>
    <phoneticPr fontId="4"/>
  </si>
  <si>
    <t>31_1</t>
    <phoneticPr fontId="4"/>
  </si>
  <si>
    <t>1_5</t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</si>
  <si>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</si>
  <si>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</si>
  <si>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</si>
  <si>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26_1</t>
    <phoneticPr fontId="4"/>
  </si>
  <si>
    <t>27_1</t>
    <phoneticPr fontId="4"/>
  </si>
  <si>
    <t>28_1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</si>
  <si>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</si>
  <si>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(2016)</t>
    <phoneticPr fontId="2"/>
  </si>
  <si>
    <t>(2017)</t>
    <phoneticPr fontId="2"/>
  </si>
  <si>
    <t>(2018)</t>
    <phoneticPr fontId="2"/>
  </si>
  <si>
    <t>令和1年</t>
    <rPh sb="0" eb="1">
      <t>レイ</t>
    </rPh>
    <rPh sb="1" eb="2">
      <t>ワ</t>
    </rPh>
    <rPh sb="3" eb="4">
      <t>ネン</t>
    </rPh>
    <phoneticPr fontId="2"/>
  </si>
  <si>
    <t>(2019)</t>
    <phoneticPr fontId="2"/>
  </si>
  <si>
    <t>(2020)</t>
    <phoneticPr fontId="2"/>
  </si>
  <si>
    <t>(2021)</t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</si>
  <si>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</si>
  <si>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</si>
  <si>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</si>
  <si>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</si>
  <si>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</si>
  <si>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</si>
  <si>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</si>
  <si>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</si>
  <si>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</si>
  <si>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</si>
  <si>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</si>
  <si>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</si>
  <si>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</si>
  <si>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</si>
  <si>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</si>
  <si>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</si>
  <si>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</si>
  <si>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</si>
  <si>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</si>
  <si>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</si>
  <si>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</si>
  <si>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</si>
  <si>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</si>
  <si>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</si>
  <si>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</si>
  <si>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</si>
  <si>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</si>
  <si>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</si>
  <si>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</si>
  <si>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</si>
  <si>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</si>
  <si>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</si>
  <si>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</si>
  <si>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</si>
  <si>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</si>
  <si>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</si>
  <si>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</si>
  <si>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</si>
  <si>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</si>
  <si>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</si>
  <si>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</si>
  <si>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</si>
  <si>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</si>
  <si>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</si>
  <si>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</si>
  <si>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</si>
  <si>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</si>
  <si>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</si>
  <si>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</si>
  <si>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</si>
  <si>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</si>
  <si>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</si>
  <si>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</si>
  <si>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</si>
  <si>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</si>
  <si>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</si>
  <si>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</si>
  <si>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</si>
  <si>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</si>
  <si>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</si>
  <si>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</si>
  <si>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</si>
  <si>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</si>
  <si>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</si>
  <si>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</si>
  <si>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</si>
  <si>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</si>
  <si>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</si>
  <si>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</si>
  <si>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</si>
  <si>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</si>
  <si>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</si>
  <si>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</si>
  <si>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</si>
  <si>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</si>
  <si>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</si>
  <si>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</si>
  <si>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</si>
  <si>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</si>
  <si>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</si>
  <si>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</si>
  <si>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</si>
  <si>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兵庫県鉱工業指数(H27年=100）長期時系列(年平均）</t>
    <rPh sb="0" eb="3">
      <t>ヒョウゴケン</t>
    </rPh>
    <rPh sb="3" eb="6">
      <t>コウコウギョウ</t>
    </rPh>
    <rPh sb="6" eb="8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</si>
  <si>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</si>
  <si>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</si>
  <si>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</si>
  <si>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</si>
  <si>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</si>
  <si>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</si>
  <si>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</si>
  <si>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</si>
  <si>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全国鉱工業指数(H27年=100）長期時系列(年平均）</t>
    <rPh sb="0" eb="2">
      <t>ゼンコク</t>
    </rPh>
    <rPh sb="2" eb="5">
      <t>コウコウギョウ</t>
    </rPh>
    <rPh sb="5" eb="7">
      <t>シスウ</t>
    </rPh>
    <rPh sb="11" eb="12">
      <t>ネン</t>
    </rPh>
    <rPh sb="17" eb="19">
      <t>チョウキ</t>
    </rPh>
    <rPh sb="19" eb="22">
      <t>ジケイレツ</t>
    </rPh>
    <rPh sb="23" eb="24">
      <t>ネン</t>
    </rPh>
    <rPh sb="24" eb="26">
      <t>ヘイキン</t>
    </rPh>
    <phoneticPr fontId="4"/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</si>
  <si>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</si>
  <si>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</si>
  <si>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鉱工業生産活動分析データ（平成27年=100）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3" eb="15">
      <t>ヘイセイ</t>
    </rPh>
    <rPh sb="17" eb="18">
      <t>ネン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</si>
  <si>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</si>
  <si>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</si>
  <si>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</si>
  <si>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</si>
  <si>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</si>
  <si>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</si>
  <si>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</si>
  <si>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鉱工業生産指数（原系列）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ケイレツ</t>
    </rPh>
    <phoneticPr fontId="2"/>
  </si>
  <si>
    <t>鉱工業在庫指数（原系列）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ケイレツ</t>
    </rPh>
    <phoneticPr fontId="2"/>
  </si>
  <si>
    <t>4-6</t>
  </si>
  <si>
    <t>10-1２</t>
  </si>
  <si>
    <t>10-12</t>
  </si>
  <si>
    <t>7-9</t>
  </si>
  <si>
    <t>国県鉱工業指数(H27=100）比較</t>
    <rPh sb="0" eb="1">
      <t>クニ</t>
    </rPh>
    <rPh sb="1" eb="2">
      <t>ケン</t>
    </rPh>
    <rPh sb="2" eb="5">
      <t>コウコウギョウ</t>
    </rPh>
    <rPh sb="5" eb="7">
      <t>シスウ</t>
    </rPh>
    <rPh sb="16" eb="18">
      <t>ヒカク</t>
    </rPh>
    <phoneticPr fontId="4"/>
  </si>
  <si>
    <t>鉱工業指数(H27=100)</t>
    <rPh sb="0" eb="3">
      <t>コウコウギョウ</t>
    </rPh>
    <rPh sb="3" eb="5">
      <t>シスウ</t>
    </rPh>
    <phoneticPr fontId="4"/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</si>
  <si>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</si>
  <si>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</si>
  <si>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</si>
  <si>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</si>
  <si>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29_1-3</t>
    <phoneticPr fontId="4"/>
  </si>
  <si>
    <t>28_1-3</t>
    <phoneticPr fontId="4"/>
  </si>
  <si>
    <t>H27_1-3</t>
    <phoneticPr fontId="4"/>
  </si>
  <si>
    <t>30_1-3</t>
    <phoneticPr fontId="4"/>
  </si>
  <si>
    <t>31_1-3</t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</si>
  <si>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</si>
  <si>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</si>
  <si>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</si>
  <si>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</si>
  <si>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</si>
  <si>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</si>
  <si>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</si>
  <si>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</si>
  <si>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</si>
  <si>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</si>
  <si>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</si>
  <si>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</si>
  <si>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兵庫県鉱工業生産指数季節要素（=原指数／季節調整済指数、平成27年=100)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ヘイセイ</t>
    </rPh>
    <rPh sb="32" eb="33">
      <t>ネン</t>
    </rPh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</si>
  <si>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</si>
  <si>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令和元年</t>
    <rPh sb="0" eb="2">
      <t>レイワ</t>
    </rPh>
    <rPh sb="2" eb="4">
      <t>ガンネン</t>
    </rPh>
    <phoneticPr fontId="4"/>
  </si>
  <si>
    <t>R1</t>
    <phoneticPr fontId="4"/>
  </si>
  <si>
    <t>10-12月</t>
    <rPh sb="5" eb="6">
      <t>ガツ</t>
    </rPh>
    <phoneticPr fontId="4"/>
  </si>
  <si>
    <t>R1年</t>
    <rPh sb="2" eb="3">
      <t>ネン</t>
    </rPh>
    <phoneticPr fontId="4"/>
  </si>
  <si>
    <t>Ｒ1年</t>
    <rPh sb="2" eb="3">
      <t>ネン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</si>
  <si>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</si>
  <si>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</si>
  <si>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</si>
  <si>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</si>
  <si>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>全国鉱工業指数（業種別）の推移(平成27年=100）</t>
    <rPh sb="0" eb="2">
      <t>ゼンコク</t>
    </rPh>
    <rPh sb="2" eb="5">
      <t>コウコウギョウ</t>
    </rPh>
    <rPh sb="5" eb="7">
      <t>シスウ</t>
    </rPh>
    <rPh sb="8" eb="10">
      <t>ギョウシュ</t>
    </rPh>
    <rPh sb="10" eb="11">
      <t>ベツ</t>
    </rPh>
    <rPh sb="13" eb="15">
      <t>スイイ</t>
    </rPh>
    <rPh sb="16" eb="18">
      <t>ヘイセイ</t>
    </rPh>
    <rPh sb="20" eb="21">
      <t>ネン</t>
    </rPh>
    <phoneticPr fontId="6"/>
  </si>
  <si>
    <t>全国ウェイト</t>
    <rPh sb="0" eb="2">
      <t>ゼンコク</t>
    </rPh>
    <phoneticPr fontId="6"/>
  </si>
  <si>
    <t>8_2</t>
    <phoneticPr fontId="4"/>
  </si>
  <si>
    <t>全国業種別</t>
    <rPh sb="0" eb="2">
      <t>ゼンコク</t>
    </rPh>
    <rPh sb="2" eb="4">
      <t>ギョウシュ</t>
    </rPh>
    <rPh sb="4" eb="5">
      <t>ベツ</t>
    </rPh>
    <phoneticPr fontId="4"/>
  </si>
  <si>
    <t>全国業種別指数比較</t>
    <rPh sb="0" eb="2">
      <t>ゼンコク</t>
    </rPh>
    <rPh sb="2" eb="4">
      <t>ギョウシュ</t>
    </rPh>
    <rPh sb="4" eb="5">
      <t>ベツ</t>
    </rPh>
    <rPh sb="5" eb="7">
      <t>シスウ</t>
    </rPh>
    <rPh sb="7" eb="9">
      <t>ヒカク</t>
    </rPh>
    <phoneticPr fontId="4"/>
  </si>
  <si>
    <t>　</t>
    <phoneticPr fontId="4"/>
  </si>
  <si>
    <t xml:space="preserve"> </t>
    <phoneticPr fontId="4"/>
  </si>
  <si>
    <t xml:space="preserve"> </t>
    <phoneticPr fontId="6"/>
  </si>
  <si>
    <t>　</t>
    <phoneticPr fontId="6"/>
  </si>
  <si>
    <t xml:space="preserve"> </t>
    <phoneticPr fontId="4"/>
  </si>
  <si>
    <t>　</t>
    <phoneticPr fontId="4"/>
  </si>
  <si>
    <t>R1年</t>
    <rPh sb="2" eb="3">
      <t>ネン</t>
    </rPh>
    <phoneticPr fontId="6"/>
  </si>
  <si>
    <t>2_1</t>
    <phoneticPr fontId="4"/>
  </si>
  <si>
    <t>2_1-3</t>
    <phoneticPr fontId="4"/>
  </si>
  <si>
    <t xml:space="preserve"> </t>
    <phoneticPr fontId="4"/>
  </si>
  <si>
    <t>一進一退ながら弱含み</t>
    <rPh sb="0" eb="4">
      <t>イッシンイッタイ</t>
    </rPh>
    <rPh sb="7" eb="9">
      <t>ヨワブク</t>
    </rPh>
    <phoneticPr fontId="4"/>
  </si>
  <si>
    <t>R2年</t>
    <rPh sb="2" eb="3">
      <t>ネン</t>
    </rPh>
    <phoneticPr fontId="6"/>
  </si>
  <si>
    <t>R1年度</t>
    <rPh sb="2" eb="4">
      <t>ネンド</t>
    </rPh>
    <phoneticPr fontId="4"/>
  </si>
  <si>
    <t>c</t>
    <phoneticPr fontId="4"/>
  </si>
  <si>
    <t>令和元年度</t>
    <rPh sb="0" eb="2">
      <t>レイワ</t>
    </rPh>
    <rPh sb="2" eb="5">
      <t>ガンネンド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</si>
  <si>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</si>
  <si>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</si>
  <si>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</si>
  <si>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兵庫県鉱工業生産指数</t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</si>
  <si>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</si>
  <si>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 xml:space="preserve"> </t>
    <phoneticPr fontId="4"/>
  </si>
  <si>
    <t>　</t>
    <phoneticPr fontId="4"/>
  </si>
  <si>
    <t>2005年=100</t>
    <rPh sb="4" eb="5">
      <t>ネン</t>
    </rPh>
    <phoneticPr fontId="17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</si>
  <si>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</si>
  <si>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</si>
  <si>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</si>
  <si>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</si>
  <si>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</si>
  <si>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</si>
  <si>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</si>
  <si>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</si>
  <si>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</si>
  <si>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</si>
  <si>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</si>
  <si>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</si>
  <si>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</si>
  <si>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</si>
  <si>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</si>
  <si>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</si>
  <si>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</si>
  <si>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</si>
  <si>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</si>
  <si>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</si>
  <si>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</si>
  <si>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</si>
  <si>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</si>
  <si>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</si>
  <si>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</si>
  <si>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</si>
  <si>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</si>
  <si>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</si>
  <si>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</si>
  <si>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</si>
  <si>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</si>
  <si>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</si>
  <si>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</si>
  <si>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</si>
  <si>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</si>
  <si>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19_11</t>
    <phoneticPr fontId="4"/>
  </si>
  <si>
    <t>20_1</t>
    <phoneticPr fontId="4"/>
  </si>
  <si>
    <t>鉱工業生産指数</t>
    <rPh sb="0" eb="3">
      <t>コウコウギョウ</t>
    </rPh>
    <rPh sb="3" eb="5">
      <t>セイサン</t>
    </rPh>
    <rPh sb="5" eb="7">
      <t>シスウ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</si>
  <si>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</si>
  <si>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</si>
  <si>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</si>
  <si>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</si>
  <si>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水準</t>
    <rPh sb="0" eb="2">
      <t>スイジュン</t>
    </rPh>
    <phoneticPr fontId="4"/>
  </si>
  <si>
    <t>20_1=100</t>
    <phoneticPr fontId="4"/>
  </si>
  <si>
    <t>5月/4月</t>
    <rPh sb="1" eb="2">
      <t>ツキ</t>
    </rPh>
    <rPh sb="4" eb="5">
      <t>ツキ</t>
    </rPh>
    <phoneticPr fontId="4"/>
  </si>
  <si>
    <t>6月/5月</t>
    <rPh sb="1" eb="2">
      <t>ツキ</t>
    </rPh>
    <rPh sb="4" eb="5">
      <t>ツキ</t>
    </rPh>
    <phoneticPr fontId="4"/>
  </si>
  <si>
    <t>1月</t>
    <rPh sb="1" eb="2">
      <t>ツキ</t>
    </rPh>
    <phoneticPr fontId="4"/>
  </si>
  <si>
    <t>2月</t>
    <rPh sb="1" eb="2">
      <t>ツキ</t>
    </rPh>
    <phoneticPr fontId="4"/>
  </si>
  <si>
    <t>3月</t>
    <rPh sb="1" eb="2">
      <t>ツキ</t>
    </rPh>
    <phoneticPr fontId="4"/>
  </si>
  <si>
    <t>4月</t>
    <rPh sb="1" eb="2">
      <t>ツキ</t>
    </rPh>
    <phoneticPr fontId="4"/>
  </si>
  <si>
    <t>5月</t>
    <rPh sb="1" eb="2">
      <t>ツキ</t>
    </rPh>
    <phoneticPr fontId="4"/>
  </si>
  <si>
    <t>6月</t>
    <rPh sb="1" eb="2">
      <t>ツキ</t>
    </rPh>
    <phoneticPr fontId="4"/>
  </si>
  <si>
    <t>兵庫県鉱工業指数（業種別）の推移(2015年=100）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</si>
  <si>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2020年</t>
    <rPh sb="4" eb="5">
      <t>ネン</t>
    </rPh>
    <phoneticPr fontId="4"/>
  </si>
  <si>
    <t>加工</t>
    <rPh sb="0" eb="2">
      <t>カコウ</t>
    </rPh>
    <phoneticPr fontId="4"/>
  </si>
  <si>
    <t>素材</t>
    <rPh sb="0" eb="2">
      <t>ソザイ</t>
    </rPh>
    <phoneticPr fontId="4"/>
  </si>
  <si>
    <t>その他</t>
    <rPh sb="2" eb="3">
      <t>タ</t>
    </rPh>
    <phoneticPr fontId="4"/>
  </si>
  <si>
    <t>生産用機械工業</t>
    <phoneticPr fontId="4"/>
  </si>
  <si>
    <t>プラス</t>
    <phoneticPr fontId="4"/>
  </si>
  <si>
    <t>マイナス</t>
    <phoneticPr fontId="4"/>
  </si>
  <si>
    <t>緊急事態宣言</t>
    <rPh sb="0" eb="2">
      <t>キンキュウ</t>
    </rPh>
    <rPh sb="2" eb="4">
      <t>ジタイ</t>
    </rPh>
    <rPh sb="4" eb="6">
      <t>センゲン</t>
    </rPh>
    <phoneticPr fontId="4"/>
  </si>
  <si>
    <t>比較</t>
    <rPh sb="0" eb="2">
      <t>ヒカク</t>
    </rPh>
    <phoneticPr fontId="4"/>
  </si>
  <si>
    <t>6月/1月</t>
    <rPh sb="1" eb="2">
      <t>ツキ</t>
    </rPh>
    <rPh sb="4" eb="5">
      <t>ツキ</t>
    </rPh>
    <phoneticPr fontId="4"/>
  </si>
  <si>
    <t>100以上</t>
    <rPh sb="3" eb="5">
      <t>イジョウ</t>
    </rPh>
    <phoneticPr fontId="4"/>
  </si>
  <si>
    <t>90～99</t>
    <phoneticPr fontId="4"/>
  </si>
  <si>
    <t>80～89</t>
    <phoneticPr fontId="4"/>
  </si>
  <si>
    <t>70～79</t>
    <phoneticPr fontId="4"/>
  </si>
  <si>
    <t>69以下</t>
    <rPh sb="2" eb="4">
      <t>イカ</t>
    </rPh>
    <phoneticPr fontId="4"/>
  </si>
  <si>
    <t>化学(126)</t>
    <rPh sb="0" eb="2">
      <t>カガク</t>
    </rPh>
    <phoneticPr fontId="4"/>
  </si>
  <si>
    <t>ﾌﾟﾗｽﾁｯｸ(100)</t>
    <phoneticPr fontId="4"/>
  </si>
  <si>
    <t>汎用業務機械(104)</t>
    <rPh sb="0" eb="2">
      <t>ハンヨウ</t>
    </rPh>
    <rPh sb="2" eb="4">
      <t>ギョウム</t>
    </rPh>
    <rPh sb="4" eb="6">
      <t>キカイ</t>
    </rPh>
    <phoneticPr fontId="4"/>
  </si>
  <si>
    <t>食料品(92)</t>
    <rPh sb="0" eb="3">
      <t>ショクリョウヒン</t>
    </rPh>
    <phoneticPr fontId="4"/>
  </si>
  <si>
    <t>輸送機械(91)</t>
    <rPh sb="0" eb="2">
      <t>ユソウ</t>
    </rPh>
    <rPh sb="2" eb="4">
      <t>キカイ</t>
    </rPh>
    <phoneticPr fontId="4"/>
  </si>
  <si>
    <t>石油石炭(84)</t>
    <rPh sb="0" eb="2">
      <t>セキユ</t>
    </rPh>
    <rPh sb="2" eb="4">
      <t>セキタン</t>
    </rPh>
    <phoneticPr fontId="4"/>
  </si>
  <si>
    <t>生産用機械(72)</t>
    <rPh sb="0" eb="3">
      <t>セイサンヨウ</t>
    </rPh>
    <rPh sb="3" eb="5">
      <t>キカイ</t>
    </rPh>
    <phoneticPr fontId="4"/>
  </si>
  <si>
    <t>金属製品(78)</t>
    <rPh sb="0" eb="2">
      <t>キンゾク</t>
    </rPh>
    <rPh sb="2" eb="4">
      <t>セイヒン</t>
    </rPh>
    <phoneticPr fontId="4"/>
  </si>
  <si>
    <t>電子ﾃﾞﾊﾞｲｽ(66)</t>
    <rPh sb="0" eb="2">
      <t>デンシ</t>
    </rPh>
    <phoneticPr fontId="4"/>
  </si>
  <si>
    <t>プラス(5月比）</t>
    <rPh sb="5" eb="6">
      <t>ガツ</t>
    </rPh>
    <rPh sb="6" eb="7">
      <t>ヒ</t>
    </rPh>
    <phoneticPr fontId="4"/>
  </si>
  <si>
    <t>マイナス(5月比）</t>
    <rPh sb="6" eb="7">
      <t>ガツ</t>
    </rPh>
    <rPh sb="7" eb="8">
      <t>ヒ</t>
    </rPh>
    <phoneticPr fontId="4"/>
  </si>
  <si>
    <t>業種別生産指数水準(2020年6月）</t>
    <rPh sb="0" eb="2">
      <t>ギョウシュ</t>
    </rPh>
    <rPh sb="2" eb="3">
      <t>ベツ</t>
    </rPh>
    <rPh sb="3" eb="5">
      <t>セイサン</t>
    </rPh>
    <rPh sb="5" eb="7">
      <t>シスウ</t>
    </rPh>
    <rPh sb="7" eb="9">
      <t>スイジュン</t>
    </rPh>
    <rPh sb="14" eb="15">
      <t>ネン</t>
    </rPh>
    <rPh sb="16" eb="17">
      <t>ガツ</t>
    </rPh>
    <phoneticPr fontId="4"/>
  </si>
  <si>
    <t>2015年=100</t>
    <rPh sb="4" eb="5">
      <t>ネン</t>
    </rPh>
    <phoneticPr fontId="4"/>
  </si>
  <si>
    <t>鉄鋼非鉄金属(59)</t>
    <rPh sb="0" eb="2">
      <t>テッコウ</t>
    </rPh>
    <rPh sb="2" eb="4">
      <t>ヒテツ</t>
    </rPh>
    <rPh sb="4" eb="6">
      <t>キンゾク</t>
    </rPh>
    <phoneticPr fontId="4"/>
  </si>
  <si>
    <t>電気情報通信(79)</t>
    <rPh sb="0" eb="2">
      <t>デンキ</t>
    </rPh>
    <rPh sb="2" eb="4">
      <t>ジョウホウ</t>
    </rPh>
    <rPh sb="4" eb="6">
      <t>ツウシン</t>
    </rPh>
    <phoneticPr fontId="4"/>
  </si>
  <si>
    <t>ﾊﾟﾙﾌ紙・紙加工(98)</t>
    <rPh sb="4" eb="5">
      <t>カミ</t>
    </rPh>
    <rPh sb="6" eb="7">
      <t>カミ</t>
    </rPh>
    <rPh sb="7" eb="9">
      <t>カコウ</t>
    </rPh>
    <phoneticPr fontId="4"/>
  </si>
  <si>
    <t>その他工業(66)</t>
    <rPh sb="2" eb="3">
      <t>タ</t>
    </rPh>
    <rPh sb="3" eb="5">
      <t>コウギョウ</t>
    </rPh>
    <phoneticPr fontId="4"/>
  </si>
  <si>
    <t>※鉱工業生産指数(88)</t>
    <rPh sb="1" eb="4">
      <t>コウコウギョウ</t>
    </rPh>
    <rPh sb="4" eb="6">
      <t>セイサン</t>
    </rPh>
    <rPh sb="6" eb="8">
      <t>シスウ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</si>
  <si>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</si>
  <si>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</si>
  <si>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</si>
  <si>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</si>
  <si>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</si>
  <si>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21_１</t>
    <phoneticPr fontId="4"/>
  </si>
  <si>
    <t>R2年</t>
    <rPh sb="2" eb="3">
      <t>ネン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</si>
  <si>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</si>
  <si>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>3_1</t>
    <phoneticPr fontId="4"/>
  </si>
  <si>
    <t>3/2</t>
    <phoneticPr fontId="2"/>
  </si>
  <si>
    <t>R3年</t>
    <rPh sb="2" eb="3">
      <t>ネン</t>
    </rPh>
    <phoneticPr fontId="6"/>
  </si>
  <si>
    <t>3_1-3</t>
    <phoneticPr fontId="4"/>
  </si>
  <si>
    <t>令和2年度</t>
    <rPh sb="0" eb="2">
      <t>レイワ</t>
    </rPh>
    <rPh sb="3" eb="5">
      <t>ネンド</t>
    </rPh>
    <phoneticPr fontId="4"/>
  </si>
  <si>
    <t>7-8月</t>
    <rPh sb="3" eb="4">
      <t>ツキ</t>
    </rPh>
    <phoneticPr fontId="4"/>
  </si>
  <si>
    <t xml:space="preserve"> </t>
    <phoneticPr fontId="4"/>
  </si>
  <si>
    <t xml:space="preserve"> </t>
    <phoneticPr fontId="4"/>
  </si>
  <si>
    <t>一進一退</t>
    <rPh sb="0" eb="4">
      <t>イッシンイッタイ</t>
    </rPh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</si>
  <si>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</si>
  <si>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</si>
  <si>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>R3年</t>
    <rPh sb="2" eb="3">
      <t>ネン</t>
    </rPh>
    <phoneticPr fontId="4"/>
  </si>
  <si>
    <t xml:space="preserve"> </t>
    <phoneticPr fontId="4"/>
  </si>
  <si>
    <t>R2年度</t>
    <rPh sb="2" eb="4">
      <t>ネンド</t>
    </rPh>
    <phoneticPr fontId="4"/>
  </si>
  <si>
    <t>R2/R1</t>
    <phoneticPr fontId="4"/>
  </si>
  <si>
    <t>R3年度</t>
    <rPh sb="2" eb="4">
      <t>ネンド</t>
    </rPh>
    <phoneticPr fontId="4"/>
  </si>
  <si>
    <t>兵庫県</t>
    <rPh sb="0" eb="3">
      <t>ヒョウゴケン</t>
    </rPh>
    <phoneticPr fontId="4"/>
  </si>
  <si>
    <t>県－国</t>
    <rPh sb="0" eb="1">
      <t>ケン</t>
    </rPh>
    <rPh sb="2" eb="3">
      <t>クニ</t>
    </rPh>
    <phoneticPr fontId="4"/>
  </si>
  <si>
    <t>全　国</t>
    <rPh sb="0" eb="1">
      <t>ゼン</t>
    </rPh>
    <rPh sb="2" eb="3">
      <t>クニ</t>
    </rPh>
    <phoneticPr fontId="4"/>
  </si>
  <si>
    <t>2021年鉱工業指数(業種別）</t>
    <rPh sb="4" eb="5">
      <t>ネン</t>
    </rPh>
    <rPh sb="5" eb="8">
      <t>コウコウギョウ</t>
    </rPh>
    <rPh sb="8" eb="10">
      <t>シスウ</t>
    </rPh>
    <rPh sb="11" eb="13">
      <t>ギョウシュ</t>
    </rPh>
    <rPh sb="13" eb="14">
      <t>ベツ</t>
    </rPh>
    <phoneticPr fontId="6"/>
  </si>
  <si>
    <t>(2015年=100)</t>
    <rPh sb="5" eb="6">
      <t>ネン</t>
    </rPh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</si>
  <si>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</si>
  <si>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</si>
  <si>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>令和3年度</t>
    <rPh sb="0" eb="2">
      <t>レイワ</t>
    </rPh>
    <rPh sb="3" eb="5">
      <t>ネンド</t>
    </rPh>
    <phoneticPr fontId="4"/>
  </si>
  <si>
    <t>コロナ禍前</t>
    <rPh sb="3" eb="4">
      <t>カ</t>
    </rPh>
    <rPh sb="4" eb="5">
      <t>マエ</t>
    </rPh>
    <phoneticPr fontId="4"/>
  </si>
  <si>
    <t>コロナ禍前比</t>
    <rPh sb="3" eb="4">
      <t>カ</t>
    </rPh>
    <rPh sb="4" eb="5">
      <t>マエ</t>
    </rPh>
    <rPh sb="5" eb="6">
      <t>ヒ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</si>
  <si>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</si>
  <si>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</si>
  <si>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</si>
  <si>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22_１</t>
    <phoneticPr fontId="4"/>
  </si>
  <si>
    <t xml:space="preserve"> </t>
    <phoneticPr fontId="4"/>
  </si>
  <si>
    <t>一進一退</t>
    <rPh sb="0" eb="4">
      <t>イッシンイッタイ</t>
    </rPh>
    <phoneticPr fontId="4"/>
  </si>
  <si>
    <t>4/3</t>
    <phoneticPr fontId="2"/>
  </si>
  <si>
    <t>4_1-3</t>
    <phoneticPr fontId="4"/>
  </si>
  <si>
    <t>R4年</t>
    <rPh sb="2" eb="3">
      <t>ネン</t>
    </rPh>
    <phoneticPr fontId="6"/>
  </si>
  <si>
    <t>4_1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</si>
  <si>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</si>
  <si>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</si>
  <si>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</si>
  <si>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弱含み</t>
    <rPh sb="0" eb="2">
      <t>ヨワブク</t>
    </rPh>
    <phoneticPr fontId="4"/>
  </si>
  <si>
    <t>一進一退</t>
    <rPh sb="0" eb="4">
      <t>イッシンイッタイ</t>
    </rPh>
    <phoneticPr fontId="4"/>
  </si>
  <si>
    <t>弱含み</t>
    <rPh sb="0" eb="2">
      <t>ヨワブク</t>
    </rPh>
    <phoneticPr fontId="4"/>
  </si>
  <si>
    <t>生産は緩やかに持ち直し、一部に弱さ</t>
    <phoneticPr fontId="4"/>
  </si>
  <si>
    <t>弱含み</t>
    <rPh sb="0" eb="2">
      <t>ヨワブク</t>
    </rPh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</si>
  <si>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</si>
  <si>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</si>
  <si>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　兵庫県四半期別在庫循環の推移（平成27年第Ⅰ期～令和4年第Ⅳ期）</t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16" eb="18">
      <t>ヘイセイ</t>
    </rPh>
    <rPh sb="20" eb="21">
      <t>ネン</t>
    </rPh>
    <rPh sb="21" eb="22">
      <t>ダイ</t>
    </rPh>
    <rPh sb="23" eb="24">
      <t>キ</t>
    </rPh>
    <rPh sb="25" eb="27">
      <t>レイワ</t>
    </rPh>
    <rPh sb="28" eb="29">
      <t>ネン</t>
    </rPh>
    <rPh sb="29" eb="30">
      <t>ダイ</t>
    </rPh>
    <rPh sb="31" eb="32">
      <t>キ</t>
    </rPh>
    <phoneticPr fontId="2"/>
  </si>
  <si>
    <t>R4年</t>
    <rPh sb="2" eb="3">
      <t>ネン</t>
    </rPh>
    <phoneticPr fontId="4"/>
  </si>
  <si>
    <t>R4/R3</t>
    <phoneticPr fontId="4"/>
  </si>
  <si>
    <t>令和4年度</t>
    <rPh sb="0" eb="2">
      <t>レイワ</t>
    </rPh>
    <rPh sb="3" eb="5">
      <t>ネンド</t>
    </rPh>
    <phoneticPr fontId="4"/>
  </si>
  <si>
    <t>2022年</t>
    <rPh sb="4" eb="5">
      <t>ネン</t>
    </rPh>
    <phoneticPr fontId="4"/>
  </si>
  <si>
    <t>22/21</t>
    <phoneticPr fontId="4"/>
  </si>
  <si>
    <t>22/19</t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</si>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</sst>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</numFmts>
  <fonts count="32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9" fillId="0" borderId="0" applyNumberFormat="0" applyFill="0" applyBorder="0" applyAlignment="0" applyProtection="0"/>
  </cellStyleXfs>
  <cellXfs count="968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179" fontId="10" fillId="3" borderId="0" xfId="1" applyNumberFormat="1" applyFont="1" applyFill="1" applyAlignment="1">
      <alignment vertical="center"/>
    </xf>
    <xf numFmtId="179" fontId="10" fillId="3" borderId="3" xfId="1" applyNumberFormat="1" applyFont="1" applyFill="1" applyBorder="1" applyAlignment="1">
      <alignment vertical="center"/>
    </xf>
    <xf numFmtId="179" fontId="10" fillId="3" borderId="4" xfId="1" applyNumberFormat="1" applyFont="1" applyFill="1" applyBorder="1" applyAlignment="1">
      <alignment vertical="center"/>
    </xf>
    <xf numFmtId="179" fontId="10" fillId="3" borderId="5" xfId="1" applyNumberFormat="1" applyFont="1" applyFill="1" applyBorder="1" applyAlignment="1">
      <alignment vertical="center"/>
    </xf>
    <xf numFmtId="179" fontId="10" fillId="3" borderId="8" xfId="1" applyNumberFormat="1" applyFont="1" applyFill="1" applyBorder="1" applyAlignment="1">
      <alignment vertical="center"/>
    </xf>
    <xf numFmtId="179" fontId="10" fillId="3" borderId="12" xfId="1" applyNumberFormat="1" applyFont="1" applyFill="1" applyBorder="1" applyAlignment="1">
      <alignment vertical="center"/>
    </xf>
    <xf numFmtId="179" fontId="10" fillId="3" borderId="9" xfId="1" applyNumberFormat="1" applyFont="1" applyFill="1" applyBorder="1" applyAlignment="1">
      <alignment vertical="center"/>
    </xf>
    <xf numFmtId="0" fontId="10" fillId="3" borderId="13" xfId="0" applyFont="1" applyFill="1" applyBorder="1"/>
    <xf numFmtId="0" fontId="10" fillId="3" borderId="14" xfId="0" applyFont="1" applyFill="1" applyBorder="1"/>
    <xf numFmtId="179" fontId="10" fillId="3" borderId="5" xfId="1" applyNumberFormat="1" applyFont="1" applyFill="1" applyBorder="1"/>
    <xf numFmtId="179" fontId="10" fillId="0" borderId="0" xfId="1" applyNumberFormat="1" applyFont="1"/>
    <xf numFmtId="0" fontId="5" fillId="7" borderId="0" xfId="0" applyFont="1" applyFill="1"/>
    <xf numFmtId="0" fontId="10" fillId="7" borderId="0" xfId="0" applyFont="1" applyFill="1"/>
    <xf numFmtId="179" fontId="10" fillId="7" borderId="8" xfId="1" applyNumberFormat="1" applyFont="1" applyFill="1" applyBorder="1" applyAlignment="1">
      <alignment vertical="center"/>
    </xf>
    <xf numFmtId="178" fontId="10" fillId="7" borderId="12" xfId="1" applyNumberFormat="1" applyFont="1" applyFill="1" applyBorder="1" applyAlignment="1">
      <alignment vertical="center"/>
    </xf>
    <xf numFmtId="179" fontId="10" fillId="7" borderId="9" xfId="1" applyNumberFormat="1" applyFont="1" applyFill="1" applyBorder="1" applyAlignment="1">
      <alignment vertical="center"/>
    </xf>
    <xf numFmtId="178" fontId="10" fillId="7" borderId="3" xfId="1" applyNumberFormat="1" applyFont="1" applyFill="1" applyBorder="1" applyAlignment="1">
      <alignment vertical="center"/>
    </xf>
    <xf numFmtId="0" fontId="10" fillId="7" borderId="9" xfId="0" applyFont="1" applyFill="1" applyBorder="1"/>
    <xf numFmtId="179" fontId="10" fillId="7" borderId="9" xfId="1" applyNumberFormat="1" applyFont="1" applyFill="1" applyBorder="1"/>
    <xf numFmtId="0" fontId="10" fillId="7" borderId="11" xfId="0" applyFont="1" applyFill="1" applyBorder="1" applyAlignment="1">
      <alignment horizontal="center" vertical="top" wrapText="1"/>
    </xf>
    <xf numFmtId="179" fontId="10" fillId="7" borderId="0" xfId="1" applyNumberFormat="1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179" fontId="10" fillId="7" borderId="1" xfId="1" applyNumberFormat="1" applyFont="1" applyFill="1" applyBorder="1"/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178" fontId="7" fillId="7" borderId="4" xfId="1" applyNumberFormat="1" applyFont="1" applyFill="1" applyBorder="1" applyAlignment="1">
      <alignment horizontal="right"/>
    </xf>
    <xf numFmtId="179" fontId="10" fillId="6" borderId="5" xfId="1" applyNumberFormat="1" applyFont="1" applyFill="1" applyBorder="1"/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8" fontId="10" fillId="7" borderId="3" xfId="1" applyNumberFormat="1" applyFont="1" applyFill="1" applyBorder="1"/>
    <xf numFmtId="179" fontId="10" fillId="7" borderId="8" xfId="1" applyNumberFormat="1" applyFont="1" applyFill="1" applyBorder="1"/>
    <xf numFmtId="0" fontId="10" fillId="7" borderId="4" xfId="0" applyFont="1" applyFill="1" applyBorder="1" applyAlignment="1">
      <alignment horizontal="center"/>
    </xf>
    <xf numFmtId="179" fontId="10" fillId="6" borderId="8" xfId="1" applyNumberFormat="1" applyFont="1" applyFill="1" applyBorder="1" applyAlignment="1">
      <alignment vertical="center"/>
    </xf>
    <xf numFmtId="179" fontId="10" fillId="6" borderId="12" xfId="1" applyNumberFormat="1" applyFont="1" applyFill="1" applyBorder="1" applyAlignment="1">
      <alignment vertical="center"/>
    </xf>
    <xf numFmtId="179" fontId="10" fillId="6" borderId="0" xfId="1" applyNumberFormat="1" applyFont="1" applyFill="1" applyBorder="1"/>
    <xf numFmtId="179" fontId="10" fillId="6" borderId="9" xfId="1" applyNumberFormat="1" applyFont="1" applyFill="1" applyBorder="1"/>
    <xf numFmtId="179" fontId="10" fillId="6" borderId="9" xfId="1" applyNumberFormat="1" applyFont="1" applyFill="1" applyBorder="1" applyAlignment="1">
      <alignment vertical="center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178" fontId="10" fillId="6" borderId="3" xfId="0" applyNumberFormat="1" applyFont="1" applyFill="1" applyBorder="1"/>
    <xf numFmtId="178" fontId="10" fillId="6" borderId="11" xfId="0" applyNumberFormat="1" applyFont="1" applyFill="1" applyBorder="1"/>
    <xf numFmtId="178" fontId="10" fillId="6" borderId="12" xfId="0" applyNumberFormat="1" applyFont="1" applyFill="1" applyBorder="1"/>
    <xf numFmtId="178" fontId="10" fillId="6" borderId="4" xfId="0" applyNumberFormat="1" applyFont="1" applyFill="1" applyBorder="1"/>
    <xf numFmtId="179" fontId="10" fillId="6" borderId="4" xfId="1" applyNumberFormat="1" applyFont="1" applyFill="1" applyBorder="1"/>
    <xf numFmtId="179" fontId="10" fillId="6" borderId="3" xfId="1" applyNumberFormat="1" applyFont="1" applyFill="1" applyBorder="1" applyAlignment="1">
      <alignment vertical="center"/>
    </xf>
    <xf numFmtId="178" fontId="7" fillId="6" borderId="12" xfId="1" applyNumberFormat="1" applyFont="1" applyFill="1" applyBorder="1" applyAlignment="1">
      <alignment horizontal="right"/>
    </xf>
    <xf numFmtId="178" fontId="7" fillId="6" borderId="4" xfId="1" applyNumberFormat="1" applyFont="1" applyFill="1" applyBorder="1" applyAlignment="1">
      <alignment horizontal="right"/>
    </xf>
    <xf numFmtId="0" fontId="11" fillId="7" borderId="0" xfId="0" applyFont="1" applyFill="1"/>
    <xf numFmtId="179" fontId="11" fillId="7" borderId="0" xfId="1" applyNumberFormat="1" applyFont="1" applyFill="1" applyAlignment="1">
      <alignment vertical="center"/>
    </xf>
    <xf numFmtId="179" fontId="10" fillId="7" borderId="1" xfId="1" applyNumberFormat="1" applyFont="1" applyFill="1" applyBorder="1" applyAlignment="1">
      <alignment vertical="center"/>
    </xf>
    <xf numFmtId="178" fontId="10" fillId="7" borderId="6" xfId="1" applyNumberFormat="1" applyFont="1" applyFill="1" applyBorder="1"/>
    <xf numFmtId="178" fontId="10" fillId="7" borderId="7" xfId="1" applyNumberFormat="1" applyFont="1" applyFill="1" applyBorder="1"/>
    <xf numFmtId="178" fontId="10" fillId="7" borderId="9" xfId="1" applyNumberFormat="1" applyFont="1" applyFill="1" applyBorder="1"/>
    <xf numFmtId="178" fontId="10" fillId="7" borderId="8" xfId="1" applyNumberFormat="1" applyFont="1" applyFill="1" applyBorder="1"/>
    <xf numFmtId="179" fontId="10" fillId="7" borderId="12" xfId="1" applyNumberFormat="1" applyFont="1" applyFill="1" applyBorder="1" applyAlignment="1">
      <alignment vertical="top" wrapText="1"/>
    </xf>
    <xf numFmtId="179" fontId="10" fillId="7" borderId="3" xfId="1" applyNumberFormat="1" applyFont="1" applyFill="1" applyBorder="1" applyAlignment="1">
      <alignment vertical="top" wrapText="1"/>
    </xf>
    <xf numFmtId="0" fontId="7" fillId="6" borderId="12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38" fontId="10" fillId="4" borderId="3" xfId="1" applyFont="1" applyFill="1" applyBorder="1"/>
    <xf numFmtId="179" fontId="10" fillId="4" borderId="12" xfId="0" applyNumberFormat="1" applyFont="1" applyFill="1" applyBorder="1"/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0" fillId="3" borderId="17" xfId="0" applyFont="1" applyFill="1" applyBorder="1"/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/>
    </xf>
    <xf numFmtId="179" fontId="10" fillId="9" borderId="5" xfId="1" applyNumberFormat="1" applyFont="1" applyFill="1" applyBorder="1"/>
    <xf numFmtId="179" fontId="10" fillId="9" borderId="9" xfId="1" applyNumberFormat="1" applyFont="1" applyFill="1" applyBorder="1" applyAlignment="1">
      <alignment vertical="center"/>
    </xf>
    <xf numFmtId="179" fontId="10" fillId="9" borderId="8" xfId="1" applyNumberFormat="1" applyFont="1" applyFill="1" applyBorder="1" applyAlignment="1">
      <alignment vertical="center"/>
    </xf>
    <xf numFmtId="179" fontId="10" fillId="3" borderId="4" xfId="1" applyNumberFormat="1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179" fontId="12" fillId="7" borderId="1" xfId="1" applyNumberFormat="1" applyFont="1" applyFill="1" applyBorder="1" applyAlignment="1">
      <alignment horizontal="right"/>
    </xf>
    <xf numFmtId="179" fontId="7" fillId="7" borderId="1" xfId="1" applyNumberFormat="1" applyFont="1" applyFill="1" applyBorder="1" applyAlignment="1">
      <alignment horizontal="right"/>
    </xf>
    <xf numFmtId="178" fontId="7" fillId="7" borderId="1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9" fontId="12" fillId="7" borderId="12" xfId="1" applyNumberFormat="1" applyFont="1" applyFill="1" applyBorder="1" applyAlignment="1">
      <alignment horizontal="right"/>
    </xf>
    <xf numFmtId="179" fontId="7" fillId="7" borderId="8" xfId="1" applyNumberFormat="1" applyFont="1" applyFill="1" applyBorder="1" applyAlignment="1">
      <alignment horizontal="right"/>
    </xf>
    <xf numFmtId="179" fontId="12" fillId="7" borderId="0" xfId="1" applyNumberFormat="1" applyFont="1" applyFill="1" applyBorder="1" applyAlignment="1">
      <alignment horizontal="right"/>
    </xf>
    <xf numFmtId="179" fontId="12" fillId="7" borderId="3" xfId="1" applyNumberFormat="1" applyFont="1" applyFill="1" applyBorder="1" applyAlignment="1">
      <alignment horizontal="right"/>
    </xf>
    <xf numFmtId="179" fontId="7" fillId="7" borderId="9" xfId="1" applyNumberFormat="1" applyFont="1" applyFill="1" applyBorder="1" applyAlignment="1">
      <alignment horizontal="right"/>
    </xf>
    <xf numFmtId="178" fontId="7" fillId="6" borderId="3" xfId="1" applyNumberFormat="1" applyFont="1" applyFill="1" applyBorder="1" applyAlignment="1">
      <alignment horizontal="right"/>
    </xf>
    <xf numFmtId="179" fontId="7" fillId="7" borderId="16" xfId="1" applyNumberFormat="1" applyFont="1" applyFill="1" applyBorder="1" applyAlignment="1">
      <alignment horizontal="right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9" fontId="12" fillId="6" borderId="12" xfId="1" applyNumberFormat="1" applyFont="1" applyFill="1" applyBorder="1" applyAlignment="1">
      <alignment horizontal="right"/>
    </xf>
    <xf numFmtId="178" fontId="7" fillId="7" borderId="8" xfId="1" applyNumberFormat="1" applyFont="1" applyFill="1" applyBorder="1" applyAlignment="1">
      <alignment horizontal="right"/>
    </xf>
    <xf numFmtId="178" fontId="7" fillId="7" borderId="1" xfId="1" applyNumberFormat="1" applyFont="1" applyFill="1" applyBorder="1" applyAlignment="1">
      <alignment horizontal="right"/>
    </xf>
    <xf numFmtId="178" fontId="7" fillId="7" borderId="6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179" fontId="12" fillId="6" borderId="9" xfId="1" applyNumberFormat="1" applyFont="1" applyFill="1" applyBorder="1" applyAlignment="1">
      <alignment horizontal="right"/>
    </xf>
    <xf numFmtId="179" fontId="12" fillId="6" borderId="0" xfId="1" applyNumberFormat="1" applyFont="1" applyFill="1" applyBorder="1" applyAlignment="1">
      <alignment horizontal="right"/>
    </xf>
    <xf numFmtId="179" fontId="12" fillId="6" borderId="7" xfId="1" applyNumberFormat="1" applyFont="1" applyFill="1" applyBorder="1" applyAlignment="1">
      <alignment horizontal="right"/>
    </xf>
    <xf numFmtId="179" fontId="12" fillId="6" borderId="3" xfId="1" applyNumberFormat="1" applyFont="1" applyFill="1" applyBorder="1" applyAlignment="1">
      <alignment horizontal="right"/>
    </xf>
    <xf numFmtId="179" fontId="12" fillId="6" borderId="8" xfId="1" applyNumberFormat="1" applyFont="1" applyFill="1" applyBorder="1" applyAlignment="1">
      <alignment horizontal="right"/>
    </xf>
    <xf numFmtId="179" fontId="12" fillId="6" borderId="1" xfId="1" applyNumberFormat="1" applyFont="1" applyFill="1" applyBorder="1" applyAlignment="1">
      <alignment horizontal="right"/>
    </xf>
    <xf numFmtId="179" fontId="12" fillId="6" borderId="6" xfId="1" applyNumberFormat="1" applyFont="1" applyFill="1" applyBorder="1" applyAlignment="1">
      <alignment horizontal="right"/>
    </xf>
    <xf numFmtId="179" fontId="12" fillId="6" borderId="11" xfId="1" applyNumberFormat="1" applyFont="1" applyFill="1" applyBorder="1" applyAlignment="1">
      <alignment horizontal="right"/>
    </xf>
    <xf numFmtId="179" fontId="12" fillId="6" borderId="16" xfId="1" applyNumberFormat="1" applyFont="1" applyFill="1" applyBorder="1" applyAlignment="1">
      <alignment horizontal="right"/>
    </xf>
    <xf numFmtId="179" fontId="12" fillId="6" borderId="15" xfId="1" applyNumberFormat="1" applyFont="1" applyFill="1" applyBorder="1" applyAlignment="1">
      <alignment horizontal="right"/>
    </xf>
    <xf numFmtId="179" fontId="12" fillId="6" borderId="18" xfId="1" applyNumberFormat="1" applyFont="1" applyFill="1" applyBorder="1" applyAlignment="1">
      <alignment horizontal="right"/>
    </xf>
    <xf numFmtId="179" fontId="12" fillId="6" borderId="5" xfId="1" applyNumberFormat="1" applyFont="1" applyFill="1" applyBorder="1" applyAlignment="1">
      <alignment horizontal="right"/>
    </xf>
    <xf numFmtId="179" fontId="12" fillId="6" borderId="2" xfId="1" applyNumberFormat="1" applyFont="1" applyFill="1" applyBorder="1" applyAlignment="1">
      <alignment horizontal="right"/>
    </xf>
    <xf numFmtId="179" fontId="12" fillId="6" borderId="10" xfId="1" applyNumberFormat="1" applyFont="1" applyFill="1" applyBorder="1" applyAlignment="1">
      <alignment horizontal="right"/>
    </xf>
    <xf numFmtId="0" fontId="10" fillId="6" borderId="12" xfId="0" applyFont="1" applyFill="1" applyBorder="1" applyAlignment="1">
      <alignment horizontal="center"/>
    </xf>
    <xf numFmtId="182" fontId="10" fillId="6" borderId="3" xfId="1" applyNumberFormat="1" applyFont="1" applyFill="1" applyBorder="1"/>
    <xf numFmtId="182" fontId="10" fillId="6" borderId="11" xfId="1" applyNumberFormat="1" applyFont="1" applyFill="1" applyBorder="1"/>
    <xf numFmtId="38" fontId="12" fillId="9" borderId="3" xfId="1" applyFont="1" applyFill="1" applyBorder="1" applyAlignment="1">
      <alignment horizontal="right"/>
    </xf>
    <xf numFmtId="0" fontId="7" fillId="0" borderId="8" xfId="0" applyFont="1" applyBorder="1"/>
    <xf numFmtId="0" fontId="10" fillId="0" borderId="6" xfId="0" applyFont="1" applyBorder="1"/>
    <xf numFmtId="178" fontId="7" fillId="7" borderId="9" xfId="1" applyNumberFormat="1" applyFont="1" applyFill="1" applyBorder="1" applyAlignment="1">
      <alignment horizontal="right"/>
    </xf>
    <xf numFmtId="179" fontId="10" fillId="6" borderId="5" xfId="1" applyNumberFormat="1" applyFont="1" applyFill="1" applyBorder="1" applyAlignment="1">
      <alignment vertical="center"/>
    </xf>
    <xf numFmtId="179" fontId="10" fillId="7" borderId="3" xfId="1" applyNumberFormat="1" applyFont="1" applyFill="1" applyBorder="1" applyAlignment="1">
      <alignment vertical="center"/>
    </xf>
    <xf numFmtId="179" fontId="10" fillId="7" borderId="11" xfId="1" applyNumberFormat="1" applyFont="1" applyFill="1" applyBorder="1"/>
    <xf numFmtId="179" fontId="10" fillId="7" borderId="12" xfId="1" applyNumberFormat="1" applyFont="1" applyFill="1" applyBorder="1" applyAlignment="1">
      <alignment vertical="center"/>
    </xf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8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22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" xfId="1" applyNumberFormat="1" applyFont="1" applyFill="1" applyBorder="1"/>
    <xf numFmtId="178" fontId="10" fillId="7" borderId="12" xfId="1" applyNumberFormat="1" applyFont="1" applyFill="1" applyBorder="1"/>
    <xf numFmtId="0" fontId="10" fillId="7" borderId="7" xfId="0" applyFont="1" applyFill="1" applyBorder="1" applyAlignment="1">
      <alignment horizontal="center"/>
    </xf>
    <xf numFmtId="178" fontId="10" fillId="7" borderId="0" xfId="1" applyNumberFormat="1" applyFont="1" applyFill="1" applyBorder="1"/>
    <xf numFmtId="178" fontId="10" fillId="7" borderId="2" xfId="1" applyNumberFormat="1" applyFont="1" applyFill="1" applyBorder="1"/>
    <xf numFmtId="178" fontId="10" fillId="7" borderId="4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8" borderId="2" xfId="0" applyFont="1" applyFill="1" applyBorder="1"/>
    <xf numFmtId="0" fontId="11" fillId="3" borderId="7" xfId="0" applyFont="1" applyFill="1" applyBorder="1"/>
    <xf numFmtId="179" fontId="10" fillId="7" borderId="18" xfId="1" applyNumberFormat="1" applyFont="1" applyFill="1" applyBorder="1"/>
    <xf numFmtId="0" fontId="10" fillId="3" borderId="18" xfId="0" applyFont="1" applyFill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7" borderId="2" xfId="1" applyNumberFormat="1" applyFont="1" applyFill="1" applyBorder="1"/>
    <xf numFmtId="179" fontId="21" fillId="8" borderId="0" xfId="1" applyNumberFormat="1" applyFont="1" applyFill="1" applyBorder="1"/>
    <xf numFmtId="179" fontId="21" fillId="8" borderId="2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0" fillId="0" borderId="3" xfId="0" applyFont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12" fillId="9" borderId="12" xfId="1" applyNumberFormat="1" applyFont="1" applyFill="1" applyBorder="1" applyAlignment="1">
      <alignment horizontal="right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8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179" fontId="10" fillId="6" borderId="0" xfId="1" applyNumberFormat="1" applyFont="1" applyFill="1"/>
    <xf numFmtId="0" fontId="10" fillId="0" borderId="0" xfId="0" quotePrefix="1" applyFont="1"/>
    <xf numFmtId="0" fontId="10" fillId="0" borderId="0" xfId="0" applyFont="1" applyAlignment="1">
      <alignment horizontal="right"/>
    </xf>
    <xf numFmtId="182" fontId="10" fillId="6" borderId="12" xfId="1" applyNumberFormat="1" applyFont="1" applyFill="1" applyBorder="1"/>
    <xf numFmtId="179" fontId="10" fillId="0" borderId="1" xfId="1" applyNumberFormat="1" applyFont="1" applyBorder="1"/>
    <xf numFmtId="179" fontId="10" fillId="0" borderId="0" xfId="1" applyNumberFormat="1" applyFont="1" applyBorder="1"/>
    <xf numFmtId="0" fontId="10" fillId="0" borderId="2" xfId="0" quotePrefix="1" applyFont="1" applyBorder="1"/>
    <xf numFmtId="179" fontId="10" fillId="0" borderId="2" xfId="1" applyNumberFormat="1" applyFont="1" applyBorder="1"/>
    <xf numFmtId="57" fontId="10" fillId="0" borderId="1" xfId="0" quotePrefix="1" applyNumberFormat="1" applyFont="1" applyBorder="1"/>
    <xf numFmtId="179" fontId="10" fillId="6" borderId="1" xfId="1" applyNumberFormat="1" applyFont="1" applyFill="1" applyBorder="1"/>
    <xf numFmtId="0" fontId="10" fillId="7" borderId="9" xfId="0" applyFont="1" applyFill="1" applyBorder="1" applyAlignment="1">
      <alignment horizontal="right"/>
    </xf>
    <xf numFmtId="0" fontId="10" fillId="0" borderId="8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9" xfId="0" applyFont="1" applyBorder="1"/>
    <xf numFmtId="0" fontId="10" fillId="0" borderId="13" xfId="0" applyFont="1" applyBorder="1"/>
    <xf numFmtId="38" fontId="10" fillId="0" borderId="3" xfId="1" applyFont="1" applyFill="1" applyBorder="1" applyAlignment="1"/>
    <xf numFmtId="179" fontId="10" fillId="0" borderId="5" xfId="1" applyNumberFormat="1" applyFont="1" applyFill="1" applyBorder="1" applyAlignment="1"/>
    <xf numFmtId="182" fontId="10" fillId="6" borderId="3" xfId="1" applyNumberFormat="1" applyFont="1" applyFill="1" applyBorder="1" applyAlignment="1"/>
    <xf numFmtId="0" fontId="10" fillId="0" borderId="8" xfId="0" applyFont="1" applyBorder="1"/>
    <xf numFmtId="0" fontId="10" fillId="0" borderId="14" xfId="0" applyFont="1" applyBorder="1"/>
    <xf numFmtId="179" fontId="10" fillId="0" borderId="12" xfId="0" applyNumberFormat="1" applyFont="1" applyBorder="1"/>
    <xf numFmtId="179" fontId="10" fillId="0" borderId="9" xfId="1" applyNumberFormat="1" applyFont="1" applyFill="1" applyBorder="1" applyAlignment="1">
      <alignment vertical="center"/>
    </xf>
    <xf numFmtId="182" fontId="10" fillId="6" borderId="11" xfId="1" applyNumberFormat="1" applyFont="1" applyFill="1" applyBorder="1" applyAlignment="1"/>
    <xf numFmtId="0" fontId="10" fillId="0" borderId="12" xfId="0" applyFont="1" applyBorder="1"/>
    <xf numFmtId="179" fontId="10" fillId="0" borderId="12" xfId="1" applyNumberFormat="1" applyFont="1" applyFill="1" applyBorder="1" applyAlignment="1">
      <alignment vertical="center"/>
    </xf>
    <xf numFmtId="179" fontId="10" fillId="0" borderId="3" xfId="1" applyNumberFormat="1" applyFont="1" applyFill="1" applyBorder="1" applyAlignment="1">
      <alignment vertical="center"/>
    </xf>
    <xf numFmtId="0" fontId="10" fillId="0" borderId="4" xfId="0" applyFont="1" applyBorder="1"/>
    <xf numFmtId="179" fontId="10" fillId="0" borderId="8" xfId="1" applyNumberFormat="1" applyFont="1" applyFill="1" applyBorder="1" applyAlignment="1">
      <alignment vertical="center"/>
    </xf>
    <xf numFmtId="179" fontId="10" fillId="0" borderId="4" xfId="1" applyNumberFormat="1" applyFont="1" applyFill="1" applyBorder="1" applyAlignment="1">
      <alignment vertical="center"/>
    </xf>
    <xf numFmtId="0" fontId="10" fillId="0" borderId="16" xfId="0" applyFont="1" applyBorder="1"/>
    <xf numFmtId="0" fontId="10" fillId="0" borderId="23" xfId="0" applyFont="1" applyBorder="1"/>
    <xf numFmtId="179" fontId="10" fillId="0" borderId="4" xfId="1" applyNumberFormat="1" applyFont="1" applyFill="1" applyBorder="1" applyAlignment="1"/>
    <xf numFmtId="179" fontId="10" fillId="6" borderId="4" xfId="1" applyNumberFormat="1" applyFont="1" applyFill="1" applyBorder="1" applyAlignment="1">
      <alignment vertical="center"/>
    </xf>
    <xf numFmtId="179" fontId="10" fillId="6" borderId="4" xfId="1" applyNumberFormat="1" applyFont="1" applyFill="1" applyBorder="1" applyAlignment="1"/>
    <xf numFmtId="178" fontId="7" fillId="7" borderId="12" xfId="1" applyNumberFormat="1" applyFont="1" applyFill="1" applyBorder="1" applyAlignment="1">
      <alignment horizontal="right"/>
    </xf>
    <xf numFmtId="179" fontId="12" fillId="7" borderId="11" xfId="1" applyNumberFormat="1" applyFont="1" applyFill="1" applyBorder="1" applyAlignment="1">
      <alignment horizontal="right"/>
    </xf>
    <xf numFmtId="178" fontId="7" fillId="7" borderId="3" xfId="1" applyNumberFormat="1" applyFont="1" applyFill="1" applyBorder="1" applyAlignment="1">
      <alignment horizontal="right"/>
    </xf>
    <xf numFmtId="0" fontId="7" fillId="9" borderId="12" xfId="0" applyFont="1" applyFill="1" applyBorder="1" applyAlignment="1">
      <alignment horizontal="center"/>
    </xf>
    <xf numFmtId="179" fontId="12" fillId="9" borderId="3" xfId="1" applyNumberFormat="1" applyFont="1" applyFill="1" applyBorder="1" applyAlignment="1">
      <alignment horizontal="right"/>
    </xf>
    <xf numFmtId="178" fontId="7" fillId="9" borderId="12" xfId="1" applyNumberFormat="1" applyFont="1" applyFill="1" applyBorder="1" applyAlignment="1">
      <alignment horizontal="right"/>
    </xf>
    <xf numFmtId="178" fontId="7" fillId="9" borderId="4" xfId="1" applyNumberFormat="1" applyFont="1" applyFill="1" applyBorder="1" applyAlignment="1">
      <alignment horizontal="right"/>
    </xf>
    <xf numFmtId="179" fontId="12" fillId="9" borderId="11" xfId="1" applyNumberFormat="1" applyFont="1" applyFill="1" applyBorder="1" applyAlignment="1">
      <alignment horizontal="right"/>
    </xf>
    <xf numFmtId="178" fontId="7" fillId="9" borderId="3" xfId="1" applyNumberFormat="1" applyFont="1" applyFill="1" applyBorder="1" applyAlignment="1">
      <alignment horizontal="right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178" fontId="7" fillId="7" borderId="0" xfId="1" applyNumberFormat="1" applyFont="1" applyFill="1" applyBorder="1" applyAlignment="1">
      <alignment horizontal="right"/>
    </xf>
    <xf numFmtId="0" fontId="10" fillId="0" borderId="15" xfId="0" applyFont="1" applyBorder="1"/>
    <xf numFmtId="0" fontId="10" fillId="7" borderId="0" xfId="0" applyFont="1" applyFill="1" applyAlignment="1">
      <alignment horizontal="center" vertical="center"/>
    </xf>
    <xf numFmtId="179" fontId="10" fillId="3" borderId="0" xfId="1" applyNumberFormat="1" applyFont="1" applyFill="1" applyBorder="1" applyAlignment="1">
      <alignment vertical="center"/>
    </xf>
    <xf numFmtId="179" fontId="10" fillId="3" borderId="7" xfId="1" applyNumberFormat="1" applyFont="1" applyFill="1" applyBorder="1" applyAlignment="1">
      <alignment vertical="center"/>
    </xf>
    <xf numFmtId="0" fontId="10" fillId="7" borderId="9" xfId="0" applyFont="1" applyFill="1" applyBorder="1" applyAlignment="1">
      <alignment horizontal="center" vertical="center"/>
    </xf>
    <xf numFmtId="179" fontId="10" fillId="6" borderId="8" xfId="1" applyNumberFormat="1" applyFont="1" applyFill="1" applyBorder="1"/>
    <xf numFmtId="179" fontId="10" fillId="6" borderId="6" xfId="1" applyNumberFormat="1" applyFont="1" applyFill="1" applyBorder="1"/>
    <xf numFmtId="179" fontId="10" fillId="6" borderId="16" xfId="1" applyNumberFormat="1" applyFont="1" applyFill="1" applyBorder="1" applyAlignment="1">
      <alignment vertical="center"/>
    </xf>
    <xf numFmtId="179" fontId="10" fillId="6" borderId="15" xfId="1" applyNumberFormat="1" applyFont="1" applyFill="1" applyBorder="1" applyAlignment="1">
      <alignment vertical="center"/>
    </xf>
    <xf numFmtId="179" fontId="10" fillId="6" borderId="18" xfId="1" applyNumberFormat="1" applyFont="1" applyFill="1" applyBorder="1" applyAlignment="1">
      <alignment vertical="center"/>
    </xf>
    <xf numFmtId="179" fontId="10" fillId="3" borderId="15" xfId="1" applyNumberFormat="1" applyFont="1" applyFill="1" applyBorder="1"/>
    <xf numFmtId="182" fontId="10" fillId="6" borderId="4" xfId="1" applyNumberFormat="1" applyFont="1" applyFill="1" applyBorder="1"/>
    <xf numFmtId="178" fontId="10" fillId="6" borderId="5" xfId="1" applyNumberFormat="1" applyFont="1" applyFill="1" applyBorder="1"/>
    <xf numFmtId="179" fontId="10" fillId="6" borderId="4" xfId="1" applyNumberFormat="1" applyFont="1" applyFill="1" applyBorder="1" applyAlignment="1">
      <alignment vertical="top" wrapText="1"/>
    </xf>
    <xf numFmtId="178" fontId="10" fillId="6" borderId="10" xfId="1" applyNumberFormat="1" applyFont="1" applyFill="1" applyBorder="1"/>
    <xf numFmtId="179" fontId="10" fillId="6" borderId="1" xfId="1" applyNumberFormat="1" applyFont="1" applyFill="1" applyBorder="1" applyAlignment="1">
      <alignment vertical="center"/>
    </xf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8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8" xfId="0" applyFont="1" applyFill="1" applyBorder="1"/>
    <xf numFmtId="0" fontId="18" fillId="7" borderId="18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179" fontId="10" fillId="6" borderId="11" xfId="1" applyNumberFormat="1" applyFont="1" applyFill="1" applyBorder="1" applyAlignment="1">
      <alignment vertical="center"/>
    </xf>
    <xf numFmtId="178" fontId="10" fillId="6" borderId="8" xfId="0" applyNumberFormat="1" applyFont="1" applyFill="1" applyBorder="1"/>
    <xf numFmtId="178" fontId="10" fillId="6" borderId="16" xfId="0" applyNumberFormat="1" applyFont="1" applyFill="1" applyBorder="1"/>
    <xf numFmtId="178" fontId="10" fillId="0" borderId="16" xfId="0" applyNumberFormat="1" applyFont="1" applyBorder="1"/>
    <xf numFmtId="179" fontId="10" fillId="0" borderId="18" xfId="1" applyNumberFormat="1" applyFont="1" applyBorder="1"/>
    <xf numFmtId="179" fontId="10" fillId="0" borderId="7" xfId="1" applyNumberFormat="1" applyFont="1" applyBorder="1"/>
    <xf numFmtId="178" fontId="10" fillId="0" borderId="0" xfId="0" applyNumberFormat="1" applyFont="1"/>
    <xf numFmtId="179" fontId="10" fillId="8" borderId="6" xfId="1" applyNumberFormat="1" applyFont="1" applyFill="1" applyBorder="1"/>
    <xf numFmtId="179" fontId="10" fillId="8" borderId="7" xfId="1" applyNumberFormat="1" applyFont="1" applyFill="1" applyBorder="1"/>
    <xf numFmtId="179" fontId="10" fillId="6" borderId="7" xfId="1" applyNumberFormat="1" applyFont="1" applyFill="1" applyBorder="1"/>
    <xf numFmtId="179" fontId="10" fillId="6" borderId="10" xfId="1" applyNumberFormat="1" applyFont="1" applyFill="1" applyBorder="1"/>
    <xf numFmtId="179" fontId="10" fillId="0" borderId="10" xfId="1" applyNumberFormat="1" applyFont="1" applyBorder="1"/>
    <xf numFmtId="0" fontId="11" fillId="7" borderId="8" xfId="0" applyFont="1" applyFill="1" applyBorder="1" applyAlignment="1">
      <alignment horizontal="center"/>
    </xf>
    <xf numFmtId="178" fontId="7" fillId="7" borderId="5" xfId="0" applyNumberFormat="1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/>
    </xf>
    <xf numFmtId="182" fontId="10" fillId="6" borderId="12" xfId="0" applyNumberFormat="1" applyFont="1" applyFill="1" applyBorder="1"/>
    <xf numFmtId="182" fontId="10" fillId="6" borderId="11" xfId="0" applyNumberFormat="1" applyFont="1" applyFill="1" applyBorder="1"/>
    <xf numFmtId="182" fontId="10" fillId="0" borderId="3" xfId="0" applyNumberFormat="1" applyFont="1" applyBorder="1"/>
    <xf numFmtId="182" fontId="10" fillId="0" borderId="11" xfId="0" applyNumberFormat="1" applyFont="1" applyBorder="1"/>
    <xf numFmtId="178" fontId="7" fillId="7" borderId="4" xfId="0" applyNumberFormat="1" applyFont="1" applyFill="1" applyBorder="1" applyAlignment="1">
      <alignment horizontal="center"/>
    </xf>
    <xf numFmtId="178" fontId="10" fillId="0" borderId="3" xfId="0" applyNumberFormat="1" applyFont="1" applyBorder="1"/>
    <xf numFmtId="178" fontId="10" fillId="0" borderId="11" xfId="0" applyNumberFormat="1" applyFont="1" applyBorder="1"/>
    <xf numFmtId="0" fontId="10" fillId="7" borderId="5" xfId="0" applyFont="1" applyFill="1" applyBorder="1" applyAlignment="1">
      <alignment horizontal="center"/>
    </xf>
    <xf numFmtId="179" fontId="10" fillId="8" borderId="3" xfId="1" applyNumberFormat="1" applyFont="1" applyFill="1" applyBorder="1" applyAlignment="1">
      <alignment vertical="center"/>
    </xf>
    <xf numFmtId="179" fontId="10" fillId="8" borderId="12" xfId="1" applyNumberFormat="1" applyFont="1" applyFill="1" applyBorder="1" applyAlignment="1">
      <alignment vertical="center"/>
    </xf>
    <xf numFmtId="179" fontId="10" fillId="8" borderId="3" xfId="1" applyNumberFormat="1" applyFont="1" applyFill="1" applyBorder="1" applyAlignment="1">
      <alignment vertical="center" wrapText="1"/>
    </xf>
    <xf numFmtId="179" fontId="10" fillId="8" borderId="4" xfId="1" applyNumberFormat="1" applyFont="1" applyFill="1" applyBorder="1"/>
    <xf numFmtId="178" fontId="11" fillId="0" borderId="0" xfId="1" applyNumberFormat="1" applyFont="1"/>
    <xf numFmtId="0" fontId="7" fillId="6" borderId="0" xfId="0" applyFont="1" applyFill="1"/>
    <xf numFmtId="179" fontId="10" fillId="9" borderId="4" xfId="1" applyNumberFormat="1" applyFont="1" applyFill="1" applyBorder="1"/>
    <xf numFmtId="178" fontId="7" fillId="7" borderId="3" xfId="0" applyNumberFormat="1" applyFont="1" applyFill="1" applyBorder="1" applyAlignment="1">
      <alignment horizontal="right"/>
    </xf>
    <xf numFmtId="178" fontId="7" fillId="8" borderId="3" xfId="0" applyNumberFormat="1" applyFont="1" applyFill="1" applyBorder="1" applyAlignment="1">
      <alignment horizontal="right"/>
    </xf>
    <xf numFmtId="178" fontId="7" fillId="6" borderId="3" xfId="0" applyNumberFormat="1" applyFont="1" applyFill="1" applyBorder="1" applyAlignment="1">
      <alignment horizontal="right"/>
    </xf>
    <xf numFmtId="178" fontId="7" fillId="0" borderId="3" xfId="0" applyNumberFormat="1" applyFont="1" applyBorder="1" applyAlignment="1">
      <alignment horizontal="right"/>
    </xf>
    <xf numFmtId="178" fontId="7" fillId="7" borderId="11" xfId="0" applyNumberFormat="1" applyFont="1" applyFill="1" applyBorder="1" applyAlignment="1">
      <alignment horizontal="right"/>
    </xf>
    <xf numFmtId="178" fontId="7" fillId="0" borderId="11" xfId="0" applyNumberFormat="1" applyFont="1" applyBorder="1" applyAlignment="1">
      <alignment horizontal="right"/>
    </xf>
    <xf numFmtId="178" fontId="7" fillId="8" borderId="11" xfId="0" applyNumberFormat="1" applyFont="1" applyFill="1" applyBorder="1" applyAlignment="1">
      <alignment horizontal="right"/>
    </xf>
    <xf numFmtId="38" fontId="10" fillId="9" borderId="3" xfId="1" applyFont="1" applyFill="1" applyBorder="1"/>
    <xf numFmtId="179" fontId="10" fillId="9" borderId="12" xfId="0" applyNumberFormat="1" applyFont="1" applyFill="1" applyBorder="1"/>
    <xf numFmtId="0" fontId="7" fillId="7" borderId="3" xfId="0" applyFont="1" applyFill="1" applyBorder="1" applyAlignment="1">
      <alignment horizontal="center"/>
    </xf>
    <xf numFmtId="178" fontId="10" fillId="0" borderId="0" xfId="1" applyNumberFormat="1" applyFont="1"/>
    <xf numFmtId="0" fontId="7" fillId="0" borderId="15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8" borderId="11" xfId="0" applyFont="1" applyFill="1" applyBorder="1" applyAlignment="1">
      <alignment horizontal="center" wrapText="1"/>
    </xf>
    <xf numFmtId="0" fontId="7" fillId="8" borderId="24" xfId="0" applyFont="1" applyFill="1" applyBorder="1" applyAlignment="1">
      <alignment horizontal="center" wrapText="1"/>
    </xf>
    <xf numFmtId="0" fontId="7" fillId="8" borderId="25" xfId="0" applyFont="1" applyFill="1" applyBorder="1" applyAlignment="1">
      <alignment horizontal="center" wrapText="1"/>
    </xf>
    <xf numFmtId="0" fontId="7" fillId="0" borderId="26" xfId="0" applyFont="1" applyBorder="1" applyAlignment="1">
      <alignment horizontal="center" wrapText="1"/>
    </xf>
    <xf numFmtId="0" fontId="7" fillId="8" borderId="27" xfId="0" applyFont="1" applyFill="1" applyBorder="1" applyAlignment="1">
      <alignment horizontal="center" wrapText="1"/>
    </xf>
    <xf numFmtId="0" fontId="7" fillId="0" borderId="28" xfId="0" applyFont="1" applyBorder="1" applyAlignment="1">
      <alignment horizontal="center" wrapText="1"/>
    </xf>
    <xf numFmtId="178" fontId="7" fillId="0" borderId="0" xfId="1" applyNumberFormat="1" applyFont="1" applyBorder="1" applyAlignment="1">
      <alignment horizontal="center" wrapText="1"/>
    </xf>
    <xf numFmtId="0" fontId="7" fillId="8" borderId="0" xfId="0" applyFont="1" applyFill="1" applyAlignment="1">
      <alignment horizontal="center" wrapText="1"/>
    </xf>
    <xf numFmtId="0" fontId="7" fillId="0" borderId="29" xfId="0" applyFont="1" applyBorder="1" applyAlignment="1">
      <alignment horizontal="center" wrapText="1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7" fillId="8" borderId="15" xfId="0" applyFont="1" applyFill="1" applyBorder="1" applyAlignment="1">
      <alignment horizontal="center" wrapText="1"/>
    </xf>
    <xf numFmtId="0" fontId="7" fillId="8" borderId="29" xfId="0" applyFont="1" applyFill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0" borderId="35" xfId="0" applyFont="1" applyBorder="1" applyAlignment="1">
      <alignment horizontal="center" wrapText="1"/>
    </xf>
    <xf numFmtId="0" fontId="10" fillId="0" borderId="36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8" borderId="14" xfId="0" applyFont="1" applyFill="1" applyBorder="1" applyAlignment="1">
      <alignment horizontal="center" wrapText="1"/>
    </xf>
    <xf numFmtId="0" fontId="10" fillId="0" borderId="37" xfId="0" applyFont="1" applyBorder="1" applyAlignment="1">
      <alignment horizontal="center"/>
    </xf>
    <xf numFmtId="0" fontId="7" fillId="8" borderId="38" xfId="0" applyFont="1" applyFill="1" applyBorder="1" applyAlignment="1">
      <alignment horizontal="center" wrapText="1"/>
    </xf>
    <xf numFmtId="0" fontId="7" fillId="8" borderId="39" xfId="0" applyFont="1" applyFill="1" applyBorder="1" applyAlignment="1">
      <alignment horizontal="center" wrapText="1"/>
    </xf>
    <xf numFmtId="0" fontId="7" fillId="0" borderId="40" xfId="0" applyFont="1" applyBorder="1" applyAlignment="1">
      <alignment horizontal="center" wrapText="1"/>
    </xf>
    <xf numFmtId="0" fontId="7" fillId="8" borderId="41" xfId="0" applyFont="1" applyFill="1" applyBorder="1" applyAlignment="1">
      <alignment horizontal="center" wrapText="1"/>
    </xf>
    <xf numFmtId="179" fontId="10" fillId="0" borderId="1" xfId="1" applyNumberFormat="1" applyFont="1" applyFill="1" applyBorder="1"/>
    <xf numFmtId="179" fontId="10" fillId="0" borderId="0" xfId="1" applyNumberFormat="1" applyFont="1" applyFill="1" applyBorder="1"/>
    <xf numFmtId="179" fontId="10" fillId="0" borderId="2" xfId="1" applyNumberFormat="1" applyFont="1" applyFill="1" applyBorder="1"/>
    <xf numFmtId="179" fontId="10" fillId="0" borderId="0" xfId="1" applyNumberFormat="1" applyFont="1" applyFill="1"/>
    <xf numFmtId="0" fontId="10" fillId="7" borderId="0" xfId="0" applyFont="1" applyFill="1" applyAlignment="1">
      <alignment horizontal="center"/>
    </xf>
    <xf numFmtId="0" fontId="8" fillId="6" borderId="12" xfId="0" applyFont="1" applyFill="1" applyBorder="1"/>
    <xf numFmtId="56" fontId="8" fillId="6" borderId="4" xfId="0" applyNumberFormat="1" applyFont="1" applyFill="1" applyBorder="1"/>
    <xf numFmtId="0" fontId="21" fillId="6" borderId="0" xfId="0" applyFont="1" applyFill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179" fontId="10" fillId="0" borderId="5" xfId="1" applyNumberFormat="1" applyFont="1" applyFill="1" applyBorder="1" applyAlignment="1">
      <alignment vertical="center"/>
    </xf>
    <xf numFmtId="179" fontId="10" fillId="6" borderId="7" xfId="1" applyNumberFormat="1" applyFont="1" applyFill="1" applyBorder="1" applyAlignment="1">
      <alignment vertical="center"/>
    </xf>
    <xf numFmtId="179" fontId="10" fillId="7" borderId="15" xfId="1" applyNumberFormat="1" applyFont="1" applyFill="1" applyBorder="1"/>
    <xf numFmtId="179" fontId="10" fillId="3" borderId="10" xfId="1" applyNumberFormat="1" applyFont="1" applyFill="1" applyBorder="1" applyAlignment="1">
      <alignment vertical="center"/>
    </xf>
    <xf numFmtId="179" fontId="10" fillId="7" borderId="16" xfId="1" applyNumberFormat="1" applyFont="1" applyFill="1" applyBorder="1"/>
    <xf numFmtId="179" fontId="10" fillId="7" borderId="0" xfId="1" applyNumberFormat="1" applyFont="1" applyFill="1" applyBorder="1" applyAlignment="1">
      <alignment vertical="top" wrapText="1"/>
    </xf>
    <xf numFmtId="179" fontId="10" fillId="6" borderId="2" xfId="1" applyNumberFormat="1" applyFont="1" applyFill="1" applyBorder="1"/>
    <xf numFmtId="0" fontId="10" fillId="7" borderId="2" xfId="0" applyFont="1" applyFill="1" applyBorder="1" applyAlignment="1">
      <alignment vertical="top" wrapText="1"/>
    </xf>
    <xf numFmtId="181" fontId="10" fillId="7" borderId="9" xfId="0" applyNumberFormat="1" applyFont="1" applyFill="1" applyBorder="1"/>
    <xf numFmtId="178" fontId="10" fillId="6" borderId="4" xfId="1" applyNumberFormat="1" applyFont="1" applyFill="1" applyBorder="1" applyAlignment="1">
      <alignment vertical="center"/>
    </xf>
    <xf numFmtId="38" fontId="10" fillId="6" borderId="3" xfId="1" applyFont="1" applyFill="1" applyBorder="1"/>
    <xf numFmtId="179" fontId="10" fillId="6" borderId="12" xfId="0" applyNumberFormat="1" applyFont="1" applyFill="1" applyBorder="1"/>
    <xf numFmtId="0" fontId="19" fillId="7" borderId="0" xfId="0" applyFont="1" applyFill="1"/>
    <xf numFmtId="178" fontId="10" fillId="7" borderId="5" xfId="1" applyNumberFormat="1" applyFont="1" applyFill="1" applyBorder="1"/>
    <xf numFmtId="0" fontId="7" fillId="6" borderId="3" xfId="0" applyFont="1" applyFill="1" applyBorder="1" applyAlignment="1">
      <alignment horizontal="center"/>
    </xf>
    <xf numFmtId="178" fontId="10" fillId="6" borderId="9" xfId="0" applyNumberFormat="1" applyFont="1" applyFill="1" applyBorder="1"/>
    <xf numFmtId="179" fontId="10" fillId="6" borderId="0" xfId="1" applyNumberFormat="1" applyFont="1" applyFill="1" applyBorder="1" applyAlignment="1">
      <alignment vertical="center"/>
    </xf>
    <xf numFmtId="179" fontId="10" fillId="3" borderId="1" xfId="1" applyNumberFormat="1" applyFont="1" applyFill="1" applyBorder="1" applyAlignment="1">
      <alignment vertical="center"/>
    </xf>
    <xf numFmtId="179" fontId="10" fillId="6" borderId="11" xfId="1" applyNumberFormat="1" applyFont="1" applyFill="1" applyBorder="1" applyAlignment="1"/>
    <xf numFmtId="179" fontId="10" fillId="7" borderId="5" xfId="1" applyNumberFormat="1" applyFont="1" applyFill="1" applyBorder="1" applyAlignment="1"/>
    <xf numFmtId="179" fontId="10" fillId="7" borderId="4" xfId="1" applyNumberFormat="1" applyFont="1" applyFill="1" applyBorder="1" applyAlignment="1">
      <alignment vertical="center"/>
    </xf>
    <xf numFmtId="179" fontId="10" fillId="7" borderId="4" xfId="1" applyNumberFormat="1" applyFont="1" applyFill="1" applyBorder="1" applyAlignment="1"/>
    <xf numFmtId="182" fontId="10" fillId="6" borderId="12" xfId="1" applyNumberFormat="1" applyFont="1" applyFill="1" applyBorder="1" applyAlignment="1"/>
    <xf numFmtId="182" fontId="10" fillId="6" borderId="4" xfId="1" applyNumberFormat="1" applyFont="1" applyFill="1" applyBorder="1" applyAlignment="1"/>
    <xf numFmtId="0" fontId="10" fillId="7" borderId="10" xfId="0" applyFont="1" applyFill="1" applyBorder="1" applyAlignment="1">
      <alignment horizontal="center" vertical="center"/>
    </xf>
    <xf numFmtId="179" fontId="10" fillId="7" borderId="5" xfId="1" applyNumberFormat="1" applyFont="1" applyFill="1" applyBorder="1"/>
    <xf numFmtId="179" fontId="10" fillId="7" borderId="5" xfId="1" applyNumberFormat="1" applyFont="1" applyFill="1" applyBorder="1" applyAlignment="1">
      <alignment vertical="center"/>
    </xf>
    <xf numFmtId="179" fontId="10" fillId="8" borderId="9" xfId="1" applyNumberFormat="1" applyFont="1" applyFill="1" applyBorder="1" applyAlignment="1">
      <alignment vertical="center"/>
    </xf>
    <xf numFmtId="179" fontId="10" fillId="8" borderId="6" xfId="1" applyNumberFormat="1" applyFont="1" applyFill="1" applyBorder="1" applyAlignment="1">
      <alignment vertical="center"/>
    </xf>
    <xf numFmtId="179" fontId="10" fillId="8" borderId="7" xfId="1" applyNumberFormat="1" applyFont="1" applyFill="1" applyBorder="1" applyAlignment="1">
      <alignment vertical="center"/>
    </xf>
    <xf numFmtId="179" fontId="10" fillId="6" borderId="6" xfId="1" applyNumberFormat="1" applyFont="1" applyFill="1" applyBorder="1" applyAlignment="1">
      <alignment vertical="center"/>
    </xf>
    <xf numFmtId="179" fontId="10" fillId="3" borderId="6" xfId="1" applyNumberFormat="1" applyFont="1" applyFill="1" applyBorder="1" applyAlignment="1">
      <alignment vertical="center"/>
    </xf>
    <xf numFmtId="179" fontId="10" fillId="8" borderId="10" xfId="1" applyNumberFormat="1" applyFont="1" applyFill="1" applyBorder="1"/>
    <xf numFmtId="0" fontId="10" fillId="9" borderId="5" xfId="0" applyFont="1" applyFill="1" applyBorder="1" applyAlignment="1">
      <alignment horizontal="center"/>
    </xf>
    <xf numFmtId="0" fontId="10" fillId="9" borderId="10" xfId="0" applyFont="1" applyFill="1" applyBorder="1" applyAlignment="1">
      <alignment horizontal="center"/>
    </xf>
    <xf numFmtId="0" fontId="10" fillId="0" borderId="5" xfId="0" applyFont="1" applyBorder="1"/>
    <xf numFmtId="178" fontId="10" fillId="6" borderId="9" xfId="1" applyNumberFormat="1" applyFont="1" applyFill="1" applyBorder="1"/>
    <xf numFmtId="178" fontId="10" fillId="6" borderId="8" xfId="1" applyNumberFormat="1" applyFont="1" applyFill="1" applyBorder="1"/>
    <xf numFmtId="0" fontId="5" fillId="3" borderId="8" xfId="0" applyFont="1" applyFill="1" applyBorder="1"/>
    <xf numFmtId="0" fontId="10" fillId="6" borderId="5" xfId="0" applyFont="1" applyFill="1" applyBorder="1" applyAlignment="1">
      <alignment horizontal="center"/>
    </xf>
    <xf numFmtId="178" fontId="10" fillId="7" borderId="5" xfId="1" applyNumberFormat="1" applyFont="1" applyFill="1" applyBorder="1" applyAlignment="1"/>
    <xf numFmtId="178" fontId="10" fillId="7" borderId="9" xfId="1" applyNumberFormat="1" applyFont="1" applyFill="1" applyBorder="1" applyAlignment="1"/>
    <xf numFmtId="178" fontId="10" fillId="7" borderId="8" xfId="1" applyNumberFormat="1" applyFont="1" applyFill="1" applyBorder="1" applyAlignment="1"/>
    <xf numFmtId="178" fontId="10" fillId="6" borderId="4" xfId="1" applyNumberFormat="1" applyFont="1" applyFill="1" applyBorder="1"/>
    <xf numFmtId="178" fontId="10" fillId="6" borderId="3" xfId="1" applyNumberFormat="1" applyFont="1" applyFill="1" applyBorder="1"/>
    <xf numFmtId="178" fontId="10" fillId="6" borderId="12" xfId="1" applyNumberFormat="1" applyFont="1" applyFill="1" applyBorder="1"/>
    <xf numFmtId="179" fontId="10" fillId="3" borderId="0" xfId="1" applyNumberFormat="1" applyFont="1" applyFill="1" applyAlignment="1">
      <alignment horizontal="right" vertical="center"/>
    </xf>
    <xf numFmtId="0" fontId="10" fillId="3" borderId="1" xfId="0" applyFont="1" applyFill="1" applyBorder="1"/>
    <xf numFmtId="0" fontId="10" fillId="6" borderId="9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10" fillId="7" borderId="9" xfId="0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178" fontId="10" fillId="6" borderId="5" xfId="1" applyNumberFormat="1" applyFont="1" applyFill="1" applyBorder="1" applyAlignment="1"/>
    <xf numFmtId="178" fontId="10" fillId="6" borderId="4" xfId="1" applyNumberFormat="1" applyFont="1" applyFill="1" applyBorder="1" applyAlignment="1"/>
    <xf numFmtId="182" fontId="10" fillId="6" borderId="2" xfId="1" applyNumberFormat="1" applyFont="1" applyFill="1" applyBorder="1" applyAlignment="1"/>
    <xf numFmtId="178" fontId="10" fillId="6" borderId="9" xfId="1" applyNumberFormat="1" applyFont="1" applyFill="1" applyBorder="1" applyAlignment="1"/>
    <xf numFmtId="178" fontId="10" fillId="6" borderId="3" xfId="1" applyNumberFormat="1" applyFont="1" applyFill="1" applyBorder="1" applyAlignment="1"/>
    <xf numFmtId="182" fontId="10" fillId="6" borderId="0" xfId="1" applyNumberFormat="1" applyFont="1" applyFill="1" applyBorder="1" applyAlignment="1"/>
    <xf numFmtId="178" fontId="10" fillId="6" borderId="8" xfId="1" applyNumberFormat="1" applyFont="1" applyFill="1" applyBorder="1" applyAlignment="1"/>
    <xf numFmtId="178" fontId="10" fillId="6" borderId="12" xfId="1" applyNumberFormat="1" applyFont="1" applyFill="1" applyBorder="1" applyAlignment="1"/>
    <xf numFmtId="182" fontId="10" fillId="6" borderId="1" xfId="1" applyNumberFormat="1" applyFont="1" applyFill="1" applyBorder="1" applyAlignment="1"/>
    <xf numFmtId="0" fontId="10" fillId="6" borderId="16" xfId="0" applyFont="1" applyFill="1" applyBorder="1"/>
    <xf numFmtId="0" fontId="10" fillId="6" borderId="15" xfId="0" applyFont="1" applyFill="1" applyBorder="1"/>
    <xf numFmtId="179" fontId="10" fillId="6" borderId="15" xfId="1" applyNumberFormat="1" applyFont="1" applyFill="1" applyBorder="1"/>
    <xf numFmtId="0" fontId="11" fillId="3" borderId="0" xfId="0" applyFont="1" applyFill="1" applyAlignment="1">
      <alignment horizontal="center"/>
    </xf>
    <xf numFmtId="182" fontId="10" fillId="6" borderId="2" xfId="1" applyNumberFormat="1" applyFont="1" applyFill="1" applyBorder="1"/>
    <xf numFmtId="182" fontId="10" fillId="6" borderId="0" xfId="1" applyNumberFormat="1" applyFont="1" applyFill="1" applyBorder="1"/>
    <xf numFmtId="182" fontId="10" fillId="6" borderId="1" xfId="1" applyNumberFormat="1" applyFont="1" applyFill="1" applyBorder="1"/>
    <xf numFmtId="178" fontId="10" fillId="7" borderId="12" xfId="0" applyNumberFormat="1" applyFont="1" applyFill="1" applyBorder="1"/>
    <xf numFmtId="178" fontId="10" fillId="7" borderId="11" xfId="0" applyNumberFormat="1" applyFont="1" applyFill="1" applyBorder="1"/>
    <xf numFmtId="178" fontId="10" fillId="7" borderId="3" xfId="0" applyNumberFormat="1" applyFont="1" applyFill="1" applyBorder="1"/>
    <xf numFmtId="178" fontId="10" fillId="7" borderId="11" xfId="1" applyNumberFormat="1" applyFont="1" applyFill="1" applyBorder="1"/>
    <xf numFmtId="178" fontId="10" fillId="7" borderId="0" xfId="1" applyNumberFormat="1" applyFont="1" applyFill="1" applyBorder="1" applyAlignment="1">
      <alignment vertical="center"/>
    </xf>
    <xf numFmtId="178" fontId="10" fillId="7" borderId="1" xfId="1" applyNumberFormat="1" applyFont="1" applyFill="1" applyBorder="1" applyAlignment="1">
      <alignment vertical="center"/>
    </xf>
    <xf numFmtId="178" fontId="10" fillId="7" borderId="9" xfId="1" applyNumberFormat="1" applyFont="1" applyFill="1" applyBorder="1" applyAlignment="1">
      <alignment vertical="center" wrapText="1"/>
    </xf>
    <xf numFmtId="178" fontId="10" fillId="7" borderId="8" xfId="1" applyNumberFormat="1" applyFont="1" applyFill="1" applyBorder="1" applyAlignment="1">
      <alignment vertical="center" wrapText="1"/>
    </xf>
    <xf numFmtId="178" fontId="10" fillId="6" borderId="5" xfId="1" applyNumberFormat="1" applyFont="1" applyFill="1" applyBorder="1" applyAlignment="1">
      <alignment vertical="center" wrapText="1"/>
    </xf>
    <xf numFmtId="179" fontId="10" fillId="7" borderId="9" xfId="1" applyNumberFormat="1" applyFont="1" applyFill="1" applyBorder="1" applyAlignment="1">
      <alignment vertical="center" wrapText="1"/>
    </xf>
    <xf numFmtId="179" fontId="10" fillId="7" borderId="8" xfId="1" applyNumberFormat="1" applyFont="1" applyFill="1" applyBorder="1" applyAlignment="1">
      <alignment vertical="center" wrapText="1"/>
    </xf>
    <xf numFmtId="179" fontId="10" fillId="6" borderId="5" xfId="1" applyNumberFormat="1" applyFont="1" applyFill="1" applyBorder="1" applyAlignment="1">
      <alignment vertical="center" wrapText="1"/>
    </xf>
    <xf numFmtId="179" fontId="10" fillId="7" borderId="0" xfId="1" applyNumberFormat="1" applyFont="1" applyFill="1" applyBorder="1" applyAlignment="1">
      <alignment vertical="center"/>
    </xf>
    <xf numFmtId="179" fontId="10" fillId="7" borderId="7" xfId="1" applyNumberFormat="1" applyFont="1" applyFill="1" applyBorder="1" applyAlignment="1">
      <alignment vertical="center"/>
    </xf>
    <xf numFmtId="179" fontId="10" fillId="6" borderId="16" xfId="1" applyNumberFormat="1" applyFont="1" applyFill="1" applyBorder="1"/>
    <xf numFmtId="0" fontId="10" fillId="7" borderId="7" xfId="0" applyFont="1" applyFill="1" applyBorder="1" applyAlignment="1">
      <alignment horizontal="center" vertical="center"/>
    </xf>
    <xf numFmtId="179" fontId="10" fillId="3" borderId="16" xfId="1" applyNumberFormat="1" applyFont="1" applyFill="1" applyBorder="1"/>
    <xf numFmtId="179" fontId="10" fillId="9" borderId="16" xfId="1" applyNumberFormat="1" applyFont="1" applyFill="1" applyBorder="1"/>
    <xf numFmtId="179" fontId="10" fillId="3" borderId="18" xfId="1" applyNumberFormat="1" applyFont="1" applyFill="1" applyBorder="1"/>
    <xf numFmtId="179" fontId="10" fillId="7" borderId="4" xfId="1" applyNumberFormat="1" applyFont="1" applyFill="1" applyBorder="1" applyAlignment="1">
      <alignment vertical="top" wrapText="1"/>
    </xf>
    <xf numFmtId="178" fontId="10" fillId="7" borderId="10" xfId="1" applyNumberFormat="1" applyFont="1" applyFill="1" applyBorder="1"/>
    <xf numFmtId="179" fontId="10" fillId="7" borderId="2" xfId="1" applyNumberFormat="1" applyFont="1" applyFill="1" applyBorder="1"/>
    <xf numFmtId="178" fontId="10" fillId="7" borderId="4" xfId="1" applyNumberFormat="1" applyFont="1" applyFill="1" applyBorder="1" applyAlignment="1">
      <alignment vertical="center"/>
    </xf>
    <xf numFmtId="178" fontId="10" fillId="7" borderId="5" xfId="1" applyNumberFormat="1" applyFont="1" applyFill="1" applyBorder="1" applyAlignment="1">
      <alignment vertical="center" wrapText="1"/>
    </xf>
    <xf numFmtId="179" fontId="10" fillId="7" borderId="5" xfId="1" applyNumberFormat="1" applyFont="1" applyFill="1" applyBorder="1" applyAlignment="1">
      <alignment vertical="center" wrapText="1"/>
    </xf>
    <xf numFmtId="181" fontId="10" fillId="7" borderId="0" xfId="0" applyNumberFormat="1" applyFont="1" applyFill="1"/>
    <xf numFmtId="178" fontId="7" fillId="7" borderId="7" xfId="1" applyNumberFormat="1" applyFont="1" applyFill="1" applyBorder="1" applyAlignment="1">
      <alignment horizontal="right"/>
    </xf>
    <xf numFmtId="0" fontId="23" fillId="0" borderId="0" xfId="0" applyFont="1"/>
    <xf numFmtId="0" fontId="16" fillId="0" borderId="0" xfId="0" applyFont="1"/>
    <xf numFmtId="0" fontId="23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" vertical="center"/>
    </xf>
    <xf numFmtId="180" fontId="23" fillId="0" borderId="0" xfId="0" applyNumberFormat="1" applyFont="1" applyAlignment="1">
      <alignment horizontal="centerContinuous" vertical="center"/>
    </xf>
    <xf numFmtId="0" fontId="23" fillId="0" borderId="15" xfId="0" applyFont="1" applyBorder="1"/>
    <xf numFmtId="0" fontId="23" fillId="0" borderId="15" xfId="0" applyFont="1" applyBorder="1" applyAlignment="1">
      <alignment vertical="center"/>
    </xf>
    <xf numFmtId="180" fontId="23" fillId="0" borderId="15" xfId="0" applyNumberFormat="1" applyFont="1" applyBorder="1" applyAlignment="1">
      <alignment vertical="top" wrapText="1"/>
    </xf>
    <xf numFmtId="0" fontId="23" fillId="0" borderId="0" xfId="0" applyFont="1" applyAlignment="1">
      <alignment vertical="center"/>
    </xf>
    <xf numFmtId="180" fontId="23" fillId="0" borderId="0" xfId="0" applyNumberFormat="1" applyFont="1" applyAlignment="1">
      <alignment vertical="top" wrapText="1"/>
    </xf>
    <xf numFmtId="49" fontId="23" fillId="0" borderId="0" xfId="0" applyNumberFormat="1" applyFont="1" applyAlignment="1">
      <alignment horizontal="centerContinuous" vertical="center"/>
    </xf>
    <xf numFmtId="181" fontId="23" fillId="0" borderId="0" xfId="0" applyNumberFormat="1" applyFont="1"/>
    <xf numFmtId="49" fontId="23" fillId="6" borderId="2" xfId="0" applyNumberFormat="1" applyFont="1" applyFill="1" applyBorder="1" applyAlignment="1">
      <alignment horizontal="centerContinuous" vertical="center"/>
    </xf>
    <xf numFmtId="181" fontId="23" fillId="6" borderId="2" xfId="0" applyNumberFormat="1" applyFont="1" applyFill="1" applyBorder="1"/>
    <xf numFmtId="181" fontId="23" fillId="0" borderId="2" xfId="0" applyNumberFormat="1" applyFont="1" applyBorder="1"/>
    <xf numFmtId="0" fontId="23" fillId="0" borderId="2" xfId="0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Continuous" vertical="center"/>
    </xf>
    <xf numFmtId="179" fontId="7" fillId="6" borderId="0" xfId="1" applyNumberFormat="1" applyFont="1" applyFill="1"/>
    <xf numFmtId="181" fontId="23" fillId="6" borderId="0" xfId="0" applyNumberFormat="1" applyFont="1" applyFill="1" applyAlignment="1">
      <alignment vertical="center"/>
    </xf>
    <xf numFmtId="179" fontId="7" fillId="6" borderId="0" xfId="1" applyNumberFormat="1" applyFont="1" applyFill="1" applyBorder="1"/>
    <xf numFmtId="181" fontId="23" fillId="6" borderId="2" xfId="0" applyNumberFormat="1" applyFont="1" applyFill="1" applyBorder="1" applyAlignment="1">
      <alignment vertical="center"/>
    </xf>
    <xf numFmtId="179" fontId="7" fillId="6" borderId="2" xfId="1" applyNumberFormat="1" applyFont="1" applyFill="1" applyBorder="1"/>
    <xf numFmtId="49" fontId="23" fillId="0" borderId="1" xfId="0" applyNumberFormat="1" applyFont="1" applyBorder="1" applyAlignment="1">
      <alignment horizontal="centerContinuous" vertical="center"/>
    </xf>
    <xf numFmtId="0" fontId="23" fillId="0" borderId="1" xfId="0" applyFont="1" applyBorder="1" applyAlignment="1">
      <alignment horizontal="center" vertical="center"/>
    </xf>
    <xf numFmtId="179" fontId="7" fillId="6" borderId="1" xfId="1" applyNumberFormat="1" applyFont="1" applyFill="1" applyBorder="1"/>
    <xf numFmtId="181" fontId="23" fillId="6" borderId="1" xfId="0" applyNumberFormat="1" applyFont="1" applyFill="1" applyBorder="1" applyAlignment="1">
      <alignment vertical="center"/>
    </xf>
    <xf numFmtId="49" fontId="23" fillId="0" borderId="0" xfId="0" applyNumberFormat="1" applyFont="1" applyAlignment="1">
      <alignment horizontal="right" vertical="center"/>
    </xf>
    <xf numFmtId="181" fontId="23" fillId="6" borderId="0" xfId="0" applyNumberFormat="1" applyFont="1" applyFill="1"/>
    <xf numFmtId="179" fontId="23" fillId="6" borderId="0" xfId="1" applyNumberFormat="1" applyFont="1" applyFill="1" applyBorder="1" applyAlignment="1" applyProtection="1">
      <alignment vertical="center"/>
    </xf>
    <xf numFmtId="0" fontId="23" fillId="0" borderId="1" xfId="0" applyFont="1" applyBorder="1" applyAlignment="1">
      <alignment horizontal="right" vertical="center"/>
    </xf>
    <xf numFmtId="181" fontId="23" fillId="0" borderId="1" xfId="0" applyNumberFormat="1" applyFont="1" applyBorder="1"/>
    <xf numFmtId="181" fontId="23" fillId="0" borderId="1" xfId="0" applyNumberFormat="1" applyFont="1" applyBorder="1" applyAlignment="1">
      <alignment vertical="center"/>
    </xf>
    <xf numFmtId="179" fontId="23" fillId="0" borderId="1" xfId="1" applyNumberFormat="1" applyFont="1" applyBorder="1" applyAlignment="1" applyProtection="1">
      <alignment vertical="center"/>
    </xf>
    <xf numFmtId="179" fontId="7" fillId="0" borderId="0" xfId="1" applyNumberFormat="1" applyFont="1" applyBorder="1"/>
    <xf numFmtId="0" fontId="23" fillId="0" borderId="0" xfId="0" applyFont="1" applyAlignment="1">
      <alignment horizontal="right" vertical="center"/>
    </xf>
    <xf numFmtId="181" fontId="23" fillId="0" borderId="0" xfId="0" applyNumberFormat="1" applyFont="1" applyAlignment="1">
      <alignment vertical="center"/>
    </xf>
    <xf numFmtId="179" fontId="23" fillId="0" borderId="0" xfId="1" applyNumberFormat="1" applyFont="1" applyBorder="1" applyAlignment="1" applyProtection="1">
      <alignment vertical="center"/>
    </xf>
    <xf numFmtId="0" fontId="23" fillId="0" borderId="2" xfId="0" applyFont="1" applyBorder="1" applyAlignment="1">
      <alignment horizontal="right" vertical="center"/>
    </xf>
    <xf numFmtId="181" fontId="23" fillId="0" borderId="2" xfId="0" applyNumberFormat="1" applyFont="1" applyBorder="1" applyAlignment="1">
      <alignment vertical="center"/>
    </xf>
    <xf numFmtId="179" fontId="23" fillId="0" borderId="2" xfId="1" applyNumberFormat="1" applyFont="1" applyBorder="1" applyAlignment="1" applyProtection="1">
      <alignment vertical="center"/>
    </xf>
    <xf numFmtId="0" fontId="23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0" fontId="23" fillId="0" borderId="0" xfId="0" applyNumberFormat="1" applyFont="1" applyAlignment="1">
      <alignment vertical="center"/>
    </xf>
    <xf numFmtId="180" fontId="23" fillId="0" borderId="2" xfId="0" applyNumberFormat="1" applyFont="1" applyBorder="1" applyAlignment="1">
      <alignment vertical="center"/>
    </xf>
    <xf numFmtId="181" fontId="23" fillId="3" borderId="0" xfId="0" applyNumberFormat="1" applyFont="1" applyFill="1"/>
    <xf numFmtId="181" fontId="23" fillId="3" borderId="2" xfId="0" applyNumberFormat="1" applyFont="1" applyFill="1" applyBorder="1"/>
    <xf numFmtId="180" fontId="23" fillId="0" borderId="1" xfId="0" applyNumberFormat="1" applyFont="1" applyBorder="1" applyAlignment="1">
      <alignment vertical="center"/>
    </xf>
    <xf numFmtId="181" fontId="23" fillId="3" borderId="1" xfId="0" applyNumberFormat="1" applyFont="1" applyFill="1" applyBorder="1"/>
    <xf numFmtId="181" fontId="23" fillId="7" borderId="0" xfId="0" applyNumberFormat="1" applyFont="1" applyFill="1"/>
    <xf numFmtId="0" fontId="23" fillId="7" borderId="2" xfId="0" applyFont="1" applyFill="1" applyBorder="1" applyAlignment="1">
      <alignment horizontal="right" vertical="center"/>
    </xf>
    <xf numFmtId="0" fontId="23" fillId="7" borderId="2" xfId="0" applyFont="1" applyFill="1" applyBorder="1" applyAlignment="1">
      <alignment horizontal="center" vertical="center"/>
    </xf>
    <xf numFmtId="181" fontId="23" fillId="9" borderId="2" xfId="0" applyNumberFormat="1" applyFont="1" applyFill="1" applyBorder="1"/>
    <xf numFmtId="179" fontId="23" fillId="7" borderId="0" xfId="1" applyNumberFormat="1" applyFont="1" applyFill="1" applyBorder="1" applyAlignment="1" applyProtection="1">
      <alignment vertical="center"/>
    </xf>
    <xf numFmtId="181" fontId="23" fillId="7" borderId="2" xfId="0" applyNumberFormat="1" applyFont="1" applyFill="1" applyBorder="1"/>
    <xf numFmtId="179" fontId="23" fillId="7" borderId="2" xfId="1" applyNumberFormat="1" applyFont="1" applyFill="1" applyBorder="1" applyAlignment="1" applyProtection="1">
      <alignment vertical="center"/>
    </xf>
    <xf numFmtId="179" fontId="7" fillId="6" borderId="0" xfId="1" applyNumberFormat="1" applyFont="1" applyFill="1" applyBorder="1" applyAlignment="1">
      <alignment vertical="center"/>
    </xf>
    <xf numFmtId="179" fontId="7" fillId="6" borderId="0" xfId="1" applyNumberFormat="1" applyFont="1" applyFill="1" applyAlignment="1">
      <alignment vertical="center"/>
    </xf>
    <xf numFmtId="179" fontId="7" fillId="6" borderId="1" xfId="1" applyNumberFormat="1" applyFont="1" applyFill="1" applyBorder="1" applyAlignment="1">
      <alignment vertical="center"/>
    </xf>
    <xf numFmtId="179" fontId="23" fillId="6" borderId="0" xfId="1" applyNumberFormat="1" applyFont="1" applyFill="1" applyBorder="1" applyProtection="1"/>
    <xf numFmtId="179" fontId="23" fillId="6" borderId="0" xfId="1" applyNumberFormat="1" applyFont="1" applyFill="1" applyAlignment="1">
      <alignment vertical="center"/>
    </xf>
    <xf numFmtId="179" fontId="7" fillId="6" borderId="2" xfId="1" applyNumberFormat="1" applyFont="1" applyFill="1" applyBorder="1" applyAlignment="1">
      <alignment vertical="center"/>
    </xf>
    <xf numFmtId="181" fontId="23" fillId="6" borderId="1" xfId="0" applyNumberFormat="1" applyFont="1" applyFill="1" applyBorder="1"/>
    <xf numFmtId="179" fontId="23" fillId="6" borderId="0" xfId="1" applyNumberFormat="1" applyFont="1" applyFill="1"/>
    <xf numFmtId="179" fontId="23" fillId="4" borderId="1" xfId="1" applyNumberFormat="1" applyFont="1" applyFill="1" applyBorder="1"/>
    <xf numFmtId="179" fontId="23" fillId="0" borderId="1" xfId="1" applyNumberFormat="1" applyFont="1" applyBorder="1"/>
    <xf numFmtId="179" fontId="23" fillId="0" borderId="1" xfId="1" applyNumberFormat="1" applyFont="1" applyBorder="1" applyAlignment="1">
      <alignment vertical="center"/>
    </xf>
    <xf numFmtId="179" fontId="23" fillId="4" borderId="0" xfId="1" applyNumberFormat="1" applyFont="1" applyFill="1"/>
    <xf numFmtId="179" fontId="23" fillId="0" borderId="0" xfId="1" applyNumberFormat="1" applyFont="1"/>
    <xf numFmtId="179" fontId="23" fillId="0" borderId="0" xfId="1" applyNumberFormat="1" applyFont="1" applyAlignment="1">
      <alignment vertical="center"/>
    </xf>
    <xf numFmtId="179" fontId="23" fillId="0" borderId="2" xfId="1" applyNumberFormat="1" applyFont="1" applyBorder="1" applyAlignment="1">
      <alignment vertical="center"/>
    </xf>
    <xf numFmtId="179" fontId="23" fillId="4" borderId="2" xfId="1" applyNumberFormat="1" applyFont="1" applyFill="1" applyBorder="1"/>
    <xf numFmtId="179" fontId="23" fillId="0" borderId="2" xfId="1" applyNumberFormat="1" applyFont="1" applyBorder="1"/>
    <xf numFmtId="176" fontId="23" fillId="0" borderId="0" xfId="0" applyNumberFormat="1" applyFont="1"/>
    <xf numFmtId="181" fontId="23" fillId="4" borderId="0" xfId="0" applyNumberFormat="1" applyFont="1" applyFill="1"/>
    <xf numFmtId="181" fontId="23" fillId="4" borderId="2" xfId="0" applyNumberFormat="1" applyFont="1" applyFill="1" applyBorder="1"/>
    <xf numFmtId="181" fontId="23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4" fillId="0" borderId="0" xfId="0" applyFont="1"/>
    <xf numFmtId="0" fontId="25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0" fontId="26" fillId="0" borderId="0" xfId="0" applyFont="1"/>
    <xf numFmtId="179" fontId="7" fillId="6" borderId="0" xfId="1" applyNumberFormat="1" applyFont="1" applyFill="1" applyBorder="1" applyAlignment="1"/>
    <xf numFmtId="179" fontId="7" fillId="6" borderId="1" xfId="1" applyNumberFormat="1" applyFont="1" applyFill="1" applyBorder="1" applyAlignment="1"/>
    <xf numFmtId="179" fontId="7" fillId="6" borderId="2" xfId="1" applyNumberFormat="1" applyFont="1" applyFill="1" applyBorder="1" applyAlignment="1"/>
    <xf numFmtId="179" fontId="23" fillId="0" borderId="0" xfId="1" applyNumberFormat="1" applyFont="1" applyBorder="1" applyAlignment="1" applyProtection="1">
      <alignment horizontal="center" vertical="center"/>
    </xf>
    <xf numFmtId="179" fontId="23" fillId="0" borderId="2" xfId="1" applyNumberFormat="1" applyFont="1" applyBorder="1" applyAlignment="1" applyProtection="1">
      <alignment horizontal="center" vertical="center"/>
    </xf>
    <xf numFmtId="179" fontId="23" fillId="7" borderId="0" xfId="1" applyNumberFormat="1" applyFont="1" applyFill="1" applyBorder="1" applyAlignment="1" applyProtection="1">
      <alignment horizontal="center" vertical="center"/>
    </xf>
    <xf numFmtId="179" fontId="23" fillId="7" borderId="2" xfId="1" applyNumberFormat="1" applyFont="1" applyFill="1" applyBorder="1" applyAlignment="1" applyProtection="1">
      <alignment horizontal="center" vertical="center"/>
    </xf>
    <xf numFmtId="179" fontId="23" fillId="6" borderId="2" xfId="1" applyNumberFormat="1" applyFont="1" applyFill="1" applyBorder="1" applyAlignment="1" applyProtection="1">
      <alignment vertical="center"/>
    </xf>
    <xf numFmtId="181" fontId="23" fillId="4" borderId="1" xfId="0" applyNumberFormat="1" applyFont="1" applyFill="1" applyBorder="1"/>
    <xf numFmtId="0" fontId="7" fillId="0" borderId="0" xfId="0" applyFont="1" applyAlignment="1">
      <alignment vertical="center"/>
    </xf>
    <xf numFmtId="180" fontId="23" fillId="6" borderId="15" xfId="0" applyNumberFormat="1" applyFont="1" applyFill="1" applyBorder="1" applyAlignment="1">
      <alignment vertical="top" wrapText="1"/>
    </xf>
    <xf numFmtId="180" fontId="23" fillId="6" borderId="0" xfId="0" applyNumberFormat="1" applyFont="1" applyFill="1" applyAlignment="1">
      <alignment vertical="top" wrapText="1"/>
    </xf>
    <xf numFmtId="0" fontId="23" fillId="7" borderId="1" xfId="0" applyFont="1" applyFill="1" applyBorder="1" applyAlignment="1">
      <alignment horizontal="center" vertical="center"/>
    </xf>
    <xf numFmtId="181" fontId="23" fillId="7" borderId="1" xfId="0" applyNumberFormat="1" applyFont="1" applyFill="1" applyBorder="1"/>
    <xf numFmtId="0" fontId="23" fillId="7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181" fontId="23" fillId="8" borderId="0" xfId="0" applyNumberFormat="1" applyFont="1" applyFill="1"/>
    <xf numFmtId="179" fontId="23" fillId="6" borderId="1" xfId="1" applyNumberFormat="1" applyFont="1" applyFill="1" applyBorder="1" applyAlignment="1" applyProtection="1">
      <alignment vertical="center"/>
    </xf>
    <xf numFmtId="0" fontId="23" fillId="8" borderId="2" xfId="0" applyFont="1" applyFill="1" applyBorder="1" applyAlignment="1">
      <alignment horizontal="center" vertical="center"/>
    </xf>
    <xf numFmtId="181" fontId="23" fillId="8" borderId="2" xfId="0" applyNumberFormat="1" applyFont="1" applyFill="1" applyBorder="1"/>
    <xf numFmtId="179" fontId="23" fillId="0" borderId="0" xfId="1" applyNumberFormat="1" applyFont="1" applyBorder="1" applyAlignment="1" applyProtection="1">
      <alignment horizontal="right" vertical="center"/>
    </xf>
    <xf numFmtId="179" fontId="23" fillId="6" borderId="0" xfId="1" applyNumberFormat="1" applyFont="1" applyFill="1" applyBorder="1" applyAlignment="1" applyProtection="1"/>
    <xf numFmtId="179" fontId="23" fillId="0" borderId="0" xfId="1" applyNumberFormat="1" applyFont="1" applyBorder="1" applyProtection="1"/>
    <xf numFmtId="179" fontId="7" fillId="0" borderId="0" xfId="1" applyNumberFormat="1" applyFont="1" applyBorder="1" applyAlignment="1"/>
    <xf numFmtId="179" fontId="7" fillId="3" borderId="0" xfId="1" applyNumberFormat="1" applyFont="1" applyFill="1" applyBorder="1"/>
    <xf numFmtId="179" fontId="7" fillId="3" borderId="2" xfId="1" applyNumberFormat="1" applyFont="1" applyFill="1" applyBorder="1"/>
    <xf numFmtId="179" fontId="7" fillId="0" borderId="1" xfId="1" applyNumberFormat="1" applyFont="1" applyBorder="1" applyAlignment="1"/>
    <xf numFmtId="179" fontId="7" fillId="0" borderId="2" xfId="1" applyNumberFormat="1" applyFont="1" applyBorder="1" applyAlignment="1"/>
    <xf numFmtId="179" fontId="7" fillId="0" borderId="0" xfId="1" applyNumberFormat="1" applyFont="1"/>
    <xf numFmtId="181" fontId="23" fillId="0" borderId="0" xfId="0" applyNumberFormat="1" applyFont="1" applyAlignment="1">
      <alignment horizontal="right"/>
    </xf>
    <xf numFmtId="181" fontId="23" fillId="6" borderId="0" xfId="0" applyNumberFormat="1" applyFont="1" applyFill="1" applyAlignment="1">
      <alignment horizontal="right" vertical="center"/>
    </xf>
    <xf numFmtId="181" fontId="23" fillId="6" borderId="2" xfId="0" applyNumberFormat="1" applyFont="1" applyFill="1" applyBorder="1" applyAlignment="1">
      <alignment horizontal="right" vertical="center"/>
    </xf>
    <xf numFmtId="181" fontId="23" fillId="6" borderId="1" xfId="0" applyNumberFormat="1" applyFont="1" applyFill="1" applyBorder="1" applyAlignment="1">
      <alignment horizontal="right" vertical="center"/>
    </xf>
    <xf numFmtId="179" fontId="23" fillId="6" borderId="0" xfId="1" applyNumberFormat="1" applyFont="1" applyFill="1" applyBorder="1" applyAlignment="1" applyProtection="1">
      <alignment horizontal="right" vertical="center"/>
    </xf>
    <xf numFmtId="179" fontId="23" fillId="6" borderId="0" xfId="1" applyNumberFormat="1" applyFont="1" applyFill="1" applyBorder="1" applyAlignment="1" applyProtection="1">
      <alignment horizontal="left" vertical="center"/>
    </xf>
    <xf numFmtId="181" fontId="23" fillId="0" borderId="1" xfId="0" applyNumberFormat="1" applyFont="1" applyBorder="1" applyAlignment="1">
      <alignment horizontal="right" vertical="center"/>
    </xf>
    <xf numFmtId="179" fontId="23" fillId="0" borderId="1" xfId="1" applyNumberFormat="1" applyFont="1" applyBorder="1" applyAlignment="1" applyProtection="1">
      <alignment horizontal="right" vertical="center"/>
    </xf>
    <xf numFmtId="179" fontId="23" fillId="0" borderId="1" xfId="1" applyNumberFormat="1" applyFont="1" applyBorder="1" applyAlignment="1" applyProtection="1">
      <alignment horizontal="left" vertical="center"/>
    </xf>
    <xf numFmtId="181" fontId="23" fillId="0" borderId="0" xfId="0" applyNumberFormat="1" applyFont="1" applyAlignment="1">
      <alignment horizontal="right" vertical="center"/>
    </xf>
    <xf numFmtId="179" fontId="23" fillId="0" borderId="0" xfId="1" applyNumberFormat="1" applyFont="1" applyBorder="1" applyAlignment="1" applyProtection="1">
      <alignment horizontal="left" vertical="center"/>
    </xf>
    <xf numFmtId="181" fontId="23" fillId="0" borderId="2" xfId="0" applyNumberFormat="1" applyFont="1" applyBorder="1" applyAlignment="1">
      <alignment horizontal="right" vertical="center"/>
    </xf>
    <xf numFmtId="179" fontId="23" fillId="0" borderId="2" xfId="1" applyNumberFormat="1" applyFont="1" applyBorder="1" applyAlignment="1" applyProtection="1">
      <alignment horizontal="right" vertical="center"/>
    </xf>
    <xf numFmtId="179" fontId="23" fillId="0" borderId="2" xfId="1" applyNumberFormat="1" applyFont="1" applyBorder="1" applyAlignment="1" applyProtection="1">
      <alignment horizontal="left" vertical="center"/>
    </xf>
    <xf numFmtId="181" fontId="23" fillId="0" borderId="1" xfId="0" applyNumberFormat="1" applyFont="1" applyBorder="1" applyAlignment="1">
      <alignment horizontal="right"/>
    </xf>
    <xf numFmtId="181" fontId="23" fillId="0" borderId="2" xfId="0" applyNumberFormat="1" applyFont="1" applyBorder="1" applyAlignment="1">
      <alignment horizontal="right"/>
    </xf>
    <xf numFmtId="181" fontId="23" fillId="7" borderId="0" xfId="0" applyNumberFormat="1" applyFont="1" applyFill="1" applyAlignment="1">
      <alignment horizontal="right"/>
    </xf>
    <xf numFmtId="181" fontId="23" fillId="7" borderId="2" xfId="0" applyNumberFormat="1" applyFont="1" applyFill="1" applyBorder="1" applyAlignment="1">
      <alignment horizontal="right"/>
    </xf>
    <xf numFmtId="179" fontId="7" fillId="6" borderId="0" xfId="1" applyNumberFormat="1" applyFont="1" applyFill="1" applyBorder="1" applyAlignment="1">
      <alignment horizontal="right"/>
    </xf>
    <xf numFmtId="0" fontId="27" fillId="7" borderId="0" xfId="0" applyFont="1" applyFill="1"/>
    <xf numFmtId="0" fontId="26" fillId="6" borderId="0" xfId="0" applyFont="1" applyFill="1"/>
    <xf numFmtId="0" fontId="7" fillId="0" borderId="8" xfId="0" applyFont="1" applyBorder="1" applyAlignment="1">
      <alignment horizontal="center"/>
    </xf>
    <xf numFmtId="177" fontId="7" fillId="8" borderId="12" xfId="0" applyNumberFormat="1" applyFont="1" applyFill="1" applyBorder="1"/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0" borderId="3" xfId="1" applyNumberFormat="1" applyFont="1" applyBorder="1"/>
    <xf numFmtId="179" fontId="7" fillId="0" borderId="9" xfId="1" applyNumberFormat="1" applyFont="1" applyBorder="1"/>
    <xf numFmtId="179" fontId="7" fillId="0" borderId="12" xfId="1" applyNumberFormat="1" applyFont="1" applyBorder="1"/>
    <xf numFmtId="0" fontId="7" fillId="6" borderId="9" xfId="0" applyFont="1" applyFill="1" applyBorder="1"/>
    <xf numFmtId="179" fontId="7" fillId="6" borderId="3" xfId="1" applyNumberFormat="1" applyFont="1" applyFill="1" applyBorder="1"/>
    <xf numFmtId="179" fontId="7" fillId="6" borderId="9" xfId="1" applyNumberFormat="1" applyFont="1" applyFill="1" applyBorder="1"/>
    <xf numFmtId="0" fontId="7" fillId="6" borderId="5" xfId="0" applyFont="1" applyFill="1" applyBorder="1"/>
    <xf numFmtId="179" fontId="7" fillId="6" borderId="4" xfId="1" applyNumberFormat="1" applyFont="1" applyFill="1" applyBorder="1"/>
    <xf numFmtId="179" fontId="7" fillId="6" borderId="5" xfId="1" applyNumberFormat="1" applyFont="1" applyFill="1" applyBorder="1"/>
    <xf numFmtId="179" fontId="7" fillId="7" borderId="0" xfId="1" applyNumberFormat="1" applyFont="1" applyFill="1" applyBorder="1"/>
    <xf numFmtId="0" fontId="26" fillId="7" borderId="0" xfId="0" applyFont="1" applyFill="1"/>
    <xf numFmtId="179" fontId="7" fillId="7" borderId="0" xfId="1" applyNumberFormat="1" applyFont="1" applyFill="1"/>
    <xf numFmtId="177" fontId="7" fillId="8" borderId="12" xfId="0" applyNumberFormat="1" applyFont="1" applyFill="1" applyBorder="1" applyAlignment="1">
      <alignment vertical="top"/>
    </xf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8" borderId="4" xfId="0" quotePrefix="1" applyNumberFormat="1" applyFont="1" applyFill="1" applyBorder="1" applyAlignment="1">
      <alignment horizontal="center"/>
    </xf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0" fontId="7" fillId="7" borderId="4" xfId="0" quotePrefix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2" xfId="1" applyNumberFormat="1" applyFont="1" applyFill="1" applyBorder="1"/>
    <xf numFmtId="178" fontId="7" fillId="7" borderId="4" xfId="1" applyNumberFormat="1" applyFont="1" applyFill="1" applyBorder="1"/>
    <xf numFmtId="177" fontId="7" fillId="8" borderId="8" xfId="0" applyNumberFormat="1" applyFont="1" applyFill="1" applyBorder="1"/>
    <xf numFmtId="0" fontId="7" fillId="8" borderId="9" xfId="0" applyFont="1" applyFill="1" applyBorder="1"/>
    <xf numFmtId="0" fontId="7" fillId="0" borderId="12" xfId="0" applyFont="1" applyBorder="1"/>
    <xf numFmtId="179" fontId="7" fillId="8" borderId="8" xfId="1" applyNumberFormat="1" applyFont="1" applyFill="1" applyBorder="1"/>
    <xf numFmtId="179" fontId="7" fillId="0" borderId="12" xfId="1" applyNumberFormat="1" applyFont="1" applyFill="1" applyBorder="1"/>
    <xf numFmtId="179" fontId="7" fillId="0" borderId="1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8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8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0" fontId="12" fillId="0" borderId="2" xfId="0" applyFont="1" applyBorder="1"/>
    <xf numFmtId="38" fontId="10" fillId="0" borderId="1" xfId="1" applyFont="1" applyBorder="1"/>
    <xf numFmtId="0" fontId="10" fillId="8" borderId="1" xfId="0" applyFont="1" applyFill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8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6" borderId="0" xfId="1" applyNumberFormat="1" applyFont="1" applyFill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179" fontId="13" fillId="0" borderId="1" xfId="1" applyNumberFormat="1" applyFont="1" applyBorder="1" applyAlignment="1" applyProtection="1">
      <alignment horizontal="right" vertical="center"/>
    </xf>
    <xf numFmtId="179" fontId="10" fillId="6" borderId="1" xfId="1" applyNumberFormat="1" applyFont="1" applyFill="1" applyBorder="1" applyAlignment="1">
      <alignment horizontal="right"/>
    </xf>
    <xf numFmtId="179" fontId="10" fillId="0" borderId="1" xfId="1" applyNumberFormat="1" applyFont="1" applyBorder="1" applyAlignment="1">
      <alignment horizontal="right"/>
    </xf>
    <xf numFmtId="178" fontId="10" fillId="7" borderId="0" xfId="1" applyNumberFormat="1" applyFont="1" applyFill="1" applyAlignment="1">
      <alignment horizontal="right"/>
    </xf>
    <xf numFmtId="179" fontId="10" fillId="6" borderId="0" xfId="1" applyNumberFormat="1" applyFont="1" applyFill="1" applyBorder="1" applyAlignment="1">
      <alignment horizontal="right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6" borderId="2" xfId="1" applyNumberFormat="1" applyFont="1" applyFill="1" applyBorder="1" applyAlignment="1">
      <alignment horizontal="right"/>
    </xf>
    <xf numFmtId="179" fontId="10" fillId="0" borderId="2" xfId="1" applyNumberFormat="1" applyFont="1" applyBorder="1" applyAlignment="1">
      <alignment horizontal="right"/>
    </xf>
    <xf numFmtId="179" fontId="10" fillId="8" borderId="2" xfId="1" applyNumberFormat="1" applyFont="1" applyFill="1" applyBorder="1" applyAlignment="1">
      <alignment horizontal="right"/>
    </xf>
    <xf numFmtId="178" fontId="10" fillId="7" borderId="1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/>
    </xf>
    <xf numFmtId="178" fontId="10" fillId="6" borderId="1" xfId="1" applyNumberFormat="1" applyFont="1" applyFill="1" applyBorder="1" applyAlignment="1">
      <alignment horizontal="right"/>
    </xf>
    <xf numFmtId="178" fontId="10" fillId="6" borderId="0" xfId="1" applyNumberFormat="1" applyFont="1" applyFill="1" applyBorder="1" applyAlignment="1">
      <alignment horizontal="right"/>
    </xf>
    <xf numFmtId="178" fontId="10" fillId="6" borderId="2" xfId="1" applyNumberFormat="1" applyFont="1" applyFill="1" applyBorder="1" applyAlignment="1">
      <alignment horizontal="right"/>
    </xf>
    <xf numFmtId="178" fontId="10" fillId="6" borderId="0" xfId="1" applyNumberFormat="1" applyFont="1" applyFill="1" applyAlignment="1">
      <alignment horizontal="right"/>
    </xf>
    <xf numFmtId="38" fontId="10" fillId="0" borderId="0" xfId="1" applyFont="1" applyBorder="1"/>
    <xf numFmtId="178" fontId="10" fillId="6" borderId="5" xfId="0" applyNumberFormat="1" applyFont="1" applyFill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0" fillId="7" borderId="11" xfId="1" applyNumberFormat="1" applyFont="1" applyFill="1" applyBorder="1" applyAlignment="1"/>
    <xf numFmtId="0" fontId="10" fillId="7" borderId="18" xfId="0" applyFont="1" applyFill="1" applyBorder="1" applyAlignment="1">
      <alignment horizontal="center"/>
    </xf>
    <xf numFmtId="179" fontId="12" fillId="7" borderId="0" xfId="0" applyNumberFormat="1" applyFont="1" applyFill="1"/>
    <xf numFmtId="178" fontId="10" fillId="6" borderId="15" xfId="1" applyNumberFormat="1" applyFont="1" applyFill="1" applyBorder="1"/>
    <xf numFmtId="179" fontId="10" fillId="6" borderId="11" xfId="1" applyNumberFormat="1" applyFont="1" applyFill="1" applyBorder="1"/>
    <xf numFmtId="0" fontId="10" fillId="6" borderId="11" xfId="0" applyFont="1" applyFill="1" applyBorder="1"/>
    <xf numFmtId="182" fontId="10" fillId="7" borderId="8" xfId="0" applyNumberFormat="1" applyFont="1" applyFill="1" applyBorder="1"/>
    <xf numFmtId="182" fontId="10" fillId="7" borderId="16" xfId="0" applyNumberFormat="1" applyFont="1" applyFill="1" applyBorder="1"/>
    <xf numFmtId="182" fontId="10" fillId="7" borderId="9" xfId="0" applyNumberFormat="1" applyFont="1" applyFill="1" applyBorder="1"/>
    <xf numFmtId="178" fontId="10" fillId="7" borderId="4" xfId="0" applyNumberFormat="1" applyFont="1" applyFill="1" applyBorder="1"/>
    <xf numFmtId="0" fontId="30" fillId="7" borderId="12" xfId="3" applyFont="1" applyFill="1" applyBorder="1"/>
    <xf numFmtId="0" fontId="30" fillId="7" borderId="3" xfId="3" applyFont="1" applyFill="1" applyBorder="1"/>
    <xf numFmtId="0" fontId="30" fillId="6" borderId="3" xfId="3" applyFont="1" applyFill="1" applyBorder="1"/>
    <xf numFmtId="0" fontId="30" fillId="7" borderId="4" xfId="3" applyFont="1" applyFill="1" applyBorder="1"/>
    <xf numFmtId="0" fontId="30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8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179" fontId="22" fillId="8" borderId="15" xfId="1" applyNumberFormat="1" applyFont="1" applyFill="1" applyBorder="1" applyAlignment="1">
      <alignment vertical="center"/>
    </xf>
    <xf numFmtId="179" fontId="22" fillId="8" borderId="18" xfId="1" applyNumberFormat="1" applyFont="1" applyFill="1" applyBorder="1" applyAlignment="1">
      <alignment vertical="center"/>
    </xf>
    <xf numFmtId="0" fontId="10" fillId="8" borderId="9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178" fontId="10" fillId="8" borderId="2" xfId="1" applyNumberFormat="1" applyFont="1" applyFill="1" applyBorder="1" applyAlignment="1"/>
    <xf numFmtId="178" fontId="10" fillId="8" borderId="0" xfId="1" applyNumberFormat="1" applyFont="1" applyFill="1" applyBorder="1" applyAlignment="1"/>
    <xf numFmtId="178" fontId="10" fillId="8" borderId="1" xfId="1" applyNumberFormat="1" applyFont="1" applyFill="1" applyBorder="1" applyAlignment="1"/>
    <xf numFmtId="178" fontId="10" fillId="8" borderId="5" xfId="1" applyNumberFormat="1" applyFont="1" applyFill="1" applyBorder="1"/>
    <xf numFmtId="178" fontId="10" fillId="8" borderId="9" xfId="1" applyNumberFormat="1" applyFont="1" applyFill="1" applyBorder="1"/>
    <xf numFmtId="178" fontId="10" fillId="8" borderId="8" xfId="1" applyNumberFormat="1" applyFont="1" applyFill="1" applyBorder="1"/>
    <xf numFmtId="0" fontId="31" fillId="0" borderId="7" xfId="3" applyFont="1" applyFill="1" applyBorder="1"/>
    <xf numFmtId="0" fontId="10" fillId="7" borderId="16" xfId="0" applyFont="1" applyFill="1" applyBorder="1" applyAlignment="1">
      <alignment horizontal="center"/>
    </xf>
    <xf numFmtId="0" fontId="10" fillId="7" borderId="18" xfId="0" applyFont="1" applyFill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wrapText="1"/>
    </xf>
    <xf numFmtId="0" fontId="7" fillId="7" borderId="4" xfId="0" applyFont="1" applyFill="1" applyBorder="1" applyAlignment="1">
      <alignment horizontal="center" wrapText="1"/>
    </xf>
    <xf numFmtId="0" fontId="7" fillId="9" borderId="8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179" fontId="10" fillId="7" borderId="16" xfId="1" applyNumberFormat="1" applyFont="1" applyFill="1" applyBorder="1" applyAlignment="1">
      <alignment horizontal="center" vertical="center"/>
    </xf>
    <xf numFmtId="179" fontId="10" fillId="7" borderId="15" xfId="1" applyNumberFormat="1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65413478244802E-2"/>
          <c:y val="0.16177210607294779"/>
          <c:w val="0.88004864529035154"/>
          <c:h val="0.71939288623404829"/>
        </c:manualLayout>
      </c:layout>
      <c:lineChart>
        <c:grouping val="standard"/>
        <c:varyColors val="0"/>
        <c:ser>
          <c:idx val="0"/>
          <c:order val="0"/>
          <c:tx>
            <c:strRef>
              <c:f>'4.2国県比較2'!$B$2</c:f>
              <c:strCache>
                <c:ptCount val="1"/>
                <c:pt idx="0">
                  <c:v>兵庫県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936026936026935E-2"/>
                  <c:y val="-5.5555555555555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B2-485A-A0D0-824E704765BE}"/>
                </c:ext>
              </c:extLst>
            </c:dLbl>
            <c:dLbl>
              <c:idx val="2"/>
              <c:layout>
                <c:manualLayout>
                  <c:x val="-2.9180695847362534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2-485A-A0D0-824E704765BE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2-485A-A0D0-824E704765BE}"/>
                </c:ext>
              </c:extLst>
            </c:dLbl>
            <c:dLbl>
              <c:idx val="13"/>
              <c:layout>
                <c:manualLayout>
                  <c:x val="-3.5914702581369327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2-485A-A0D0-824E704765BE}"/>
                </c:ext>
              </c:extLst>
            </c:dLbl>
            <c:dLbl>
              <c:idx val="16"/>
              <c:layout>
                <c:manualLayout>
                  <c:x val="-3.5914702581369327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B2-485A-A0D0-824E704765BE}"/>
                </c:ext>
              </c:extLst>
            </c:dLbl>
            <c:dLbl>
              <c:idx val="25"/>
              <c:layout>
                <c:manualLayout>
                  <c:x val="-4.9382716049382713E-2"/>
                  <c:y val="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FC-4335-AC51-AD4FECF56574}"/>
                </c:ext>
              </c:extLst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B3-45E1-ACC9-17F9497D4569}"/>
                </c:ext>
              </c:extLst>
            </c:dLbl>
            <c:dLbl>
              <c:idx val="2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98-430F-B4D2-85431091B420}"/>
                </c:ext>
              </c:extLst>
            </c:dLbl>
            <c:dLbl>
              <c:idx val="3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E-4DEE-9B4D-5ACE1B8030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'4.2国県比較2'!$A$3:$A$40</c:f>
              <c:strCache>
                <c:ptCount val="38"/>
                <c:pt idx="0">
                  <c:v>19_11</c:v>
                </c:pt>
                <c:pt idx="1">
                  <c:v>12</c:v>
                </c:pt>
                <c:pt idx="2">
                  <c:v>20_1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21_１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7</c:v>
                </c:pt>
                <c:pt idx="21">
                  <c:v>8</c:v>
                </c:pt>
                <c:pt idx="22">
                  <c:v>9</c:v>
                </c:pt>
                <c:pt idx="23">
                  <c:v>10</c:v>
                </c:pt>
                <c:pt idx="24">
                  <c:v>11</c:v>
                </c:pt>
                <c:pt idx="25">
                  <c:v>12</c:v>
                </c:pt>
                <c:pt idx="26">
                  <c:v>22_１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</c:strCache>
            </c:strRef>
          </c:cat>
          <c:val>
            <c:numRef>
              <c:f>'4.2国県比較2'!$B$3:$B$40</c:f>
              <c:numCache>
                <c:formatCode>#,##0.0;[Red]\-#,##0.0</c:formatCode>
                <c:ptCount val="38"/>
                <c:pt idx="0">
                  <c:v>101.5</c:v>
                </c:pt>
                <c:pt idx="1">
                  <c:v>100.8</c:v>
                </c:pt>
                <c:pt idx="2">
                  <c:v>102.3</c:v>
                </c:pt>
                <c:pt idx="3">
                  <c:v>97</c:v>
                </c:pt>
                <c:pt idx="4">
                  <c:v>98.5</c:v>
                </c:pt>
                <c:pt idx="5">
                  <c:v>91</c:v>
                </c:pt>
                <c:pt idx="6">
                  <c:v>86.7</c:v>
                </c:pt>
                <c:pt idx="7">
                  <c:v>89.3</c:v>
                </c:pt>
                <c:pt idx="8">
                  <c:v>90.6</c:v>
                </c:pt>
                <c:pt idx="9">
                  <c:v>91.3</c:v>
                </c:pt>
                <c:pt idx="10">
                  <c:v>90.8</c:v>
                </c:pt>
                <c:pt idx="11">
                  <c:v>93.4</c:v>
                </c:pt>
                <c:pt idx="12">
                  <c:v>95.2</c:v>
                </c:pt>
                <c:pt idx="13">
                  <c:v>97.3</c:v>
                </c:pt>
                <c:pt idx="14">
                  <c:v>95.8</c:v>
                </c:pt>
                <c:pt idx="15">
                  <c:v>95.2</c:v>
                </c:pt>
                <c:pt idx="16">
                  <c:v>97.7</c:v>
                </c:pt>
                <c:pt idx="17">
                  <c:v>98</c:v>
                </c:pt>
                <c:pt idx="18">
                  <c:v>96.9</c:v>
                </c:pt>
                <c:pt idx="19">
                  <c:v>97.3</c:v>
                </c:pt>
                <c:pt idx="20">
                  <c:v>95.1</c:v>
                </c:pt>
                <c:pt idx="21">
                  <c:v>95.8</c:v>
                </c:pt>
                <c:pt idx="22">
                  <c:v>93.4</c:v>
                </c:pt>
                <c:pt idx="23">
                  <c:v>93.5</c:v>
                </c:pt>
                <c:pt idx="24">
                  <c:v>90.9</c:v>
                </c:pt>
                <c:pt idx="25">
                  <c:v>90.3</c:v>
                </c:pt>
                <c:pt idx="26">
                  <c:v>96.2</c:v>
                </c:pt>
                <c:pt idx="27">
                  <c:v>93.2</c:v>
                </c:pt>
                <c:pt idx="28">
                  <c:v>87.9</c:v>
                </c:pt>
                <c:pt idx="29">
                  <c:v>98.9</c:v>
                </c:pt>
                <c:pt idx="30">
                  <c:v>93.1</c:v>
                </c:pt>
                <c:pt idx="31">
                  <c:v>96.8</c:v>
                </c:pt>
                <c:pt idx="32">
                  <c:v>96.1</c:v>
                </c:pt>
                <c:pt idx="33">
                  <c:v>97.3</c:v>
                </c:pt>
                <c:pt idx="34">
                  <c:v>98.3</c:v>
                </c:pt>
                <c:pt idx="35">
                  <c:v>100</c:v>
                </c:pt>
                <c:pt idx="36">
                  <c:v>96.9</c:v>
                </c:pt>
                <c:pt idx="37">
                  <c:v>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B2-485A-A0D0-824E704765BE}"/>
            </c:ext>
          </c:extLst>
        </c:ser>
        <c:ser>
          <c:idx val="1"/>
          <c:order val="1"/>
          <c:tx>
            <c:strRef>
              <c:f>'4.2国県比較2'!$C$2</c:f>
              <c:strCache>
                <c:ptCount val="1"/>
                <c:pt idx="0">
                  <c:v>全国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70033670033683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B2-485A-A0D0-824E704765BE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B2-485A-A0D0-824E704765BE}"/>
                </c:ext>
              </c:extLst>
            </c:dLbl>
            <c:dLbl>
              <c:idx val="18"/>
              <c:layout>
                <c:manualLayout>
                  <c:x val="-3.8159371492704826E-2"/>
                  <c:y val="3.703703703703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B2-485A-A0D0-824E704765BE}"/>
                </c:ext>
              </c:extLst>
            </c:dLbl>
            <c:dLbl>
              <c:idx val="19"/>
              <c:layout>
                <c:manualLayout>
                  <c:x val="-3.3670033670033836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9-4FB4-915F-613230FDA0B4}"/>
                </c:ext>
              </c:extLst>
            </c:dLbl>
            <c:dLbl>
              <c:idx val="24"/>
              <c:layout>
                <c:manualLayout>
                  <c:x val="-4.2648709315375982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91-4AF4-9227-8CA34F1F6728}"/>
                </c:ext>
              </c:extLst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B3-45E1-ACC9-17F9497D4569}"/>
                </c:ext>
              </c:extLst>
            </c:dLbl>
            <c:dLbl>
              <c:idx val="34"/>
              <c:layout>
                <c:manualLayout>
                  <c:x val="-2.2384764859065252E-3"/>
                  <c:y val="-6.24998107207753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128059608105772E-2"/>
                      <c:h val="6.82934585099939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939-45B9-81DD-00C964B8B47D}"/>
                </c:ext>
              </c:extLst>
            </c:dLbl>
            <c:dLbl>
              <c:idx val="37"/>
              <c:layout>
                <c:manualLayout>
                  <c:x val="-1.6405477894898245E-16"/>
                  <c:y val="4.1666666666666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E-4DEE-9B4D-5ACE1B8030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'4.2国県比較2'!$A$3:$A$40</c:f>
              <c:strCache>
                <c:ptCount val="38"/>
                <c:pt idx="0">
                  <c:v>19_11</c:v>
                </c:pt>
                <c:pt idx="1">
                  <c:v>12</c:v>
                </c:pt>
                <c:pt idx="2">
                  <c:v>20_1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21_１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7</c:v>
                </c:pt>
                <c:pt idx="21">
                  <c:v>8</c:v>
                </c:pt>
                <c:pt idx="22">
                  <c:v>9</c:v>
                </c:pt>
                <c:pt idx="23">
                  <c:v>10</c:v>
                </c:pt>
                <c:pt idx="24">
                  <c:v>11</c:v>
                </c:pt>
                <c:pt idx="25">
                  <c:v>12</c:v>
                </c:pt>
                <c:pt idx="26">
                  <c:v>22_１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</c:strCache>
            </c:strRef>
          </c:cat>
          <c:val>
            <c:numRef>
              <c:f>'4.2国県比較2'!$C$3:$C$40</c:f>
              <c:numCache>
                <c:formatCode>#,##0.0;[Red]\-#,##0.0</c:formatCode>
                <c:ptCount val="38"/>
                <c:pt idx="0">
                  <c:v>97.7</c:v>
                </c:pt>
                <c:pt idx="1">
                  <c:v>97.9</c:v>
                </c:pt>
                <c:pt idx="2">
                  <c:v>99.1</c:v>
                </c:pt>
                <c:pt idx="3">
                  <c:v>98.7</c:v>
                </c:pt>
                <c:pt idx="4">
                  <c:v>96.2</c:v>
                </c:pt>
                <c:pt idx="5">
                  <c:v>86.3</c:v>
                </c:pt>
                <c:pt idx="6">
                  <c:v>77.2</c:v>
                </c:pt>
                <c:pt idx="7">
                  <c:v>81</c:v>
                </c:pt>
                <c:pt idx="8">
                  <c:v>86.6</c:v>
                </c:pt>
                <c:pt idx="9">
                  <c:v>88.3</c:v>
                </c:pt>
                <c:pt idx="10">
                  <c:v>91.6</c:v>
                </c:pt>
                <c:pt idx="11">
                  <c:v>93.5</c:v>
                </c:pt>
                <c:pt idx="12">
                  <c:v>94.2</c:v>
                </c:pt>
                <c:pt idx="13">
                  <c:v>94</c:v>
                </c:pt>
                <c:pt idx="14">
                  <c:v>95.8</c:v>
                </c:pt>
                <c:pt idx="15">
                  <c:v>95.7</c:v>
                </c:pt>
                <c:pt idx="16">
                  <c:v>97.3</c:v>
                </c:pt>
                <c:pt idx="17">
                  <c:v>98.4</c:v>
                </c:pt>
                <c:pt idx="18">
                  <c:v>92.3</c:v>
                </c:pt>
                <c:pt idx="19">
                  <c:v>98.9</c:v>
                </c:pt>
                <c:pt idx="20">
                  <c:v>98.1</c:v>
                </c:pt>
                <c:pt idx="21">
                  <c:v>96.2</c:v>
                </c:pt>
                <c:pt idx="22">
                  <c:v>89.9</c:v>
                </c:pt>
                <c:pt idx="23">
                  <c:v>91.8</c:v>
                </c:pt>
                <c:pt idx="24">
                  <c:v>96.4</c:v>
                </c:pt>
                <c:pt idx="25">
                  <c:v>96.6</c:v>
                </c:pt>
                <c:pt idx="26">
                  <c:v>94.3</c:v>
                </c:pt>
                <c:pt idx="27">
                  <c:v>96.2</c:v>
                </c:pt>
                <c:pt idx="28">
                  <c:v>96.5</c:v>
                </c:pt>
                <c:pt idx="29">
                  <c:v>95.1</c:v>
                </c:pt>
                <c:pt idx="30">
                  <c:v>88</c:v>
                </c:pt>
                <c:pt idx="31">
                  <c:v>96.1</c:v>
                </c:pt>
                <c:pt idx="32">
                  <c:v>96.9</c:v>
                </c:pt>
                <c:pt idx="33">
                  <c:v>100.2</c:v>
                </c:pt>
                <c:pt idx="34">
                  <c:v>98.5</c:v>
                </c:pt>
                <c:pt idx="35">
                  <c:v>95.3</c:v>
                </c:pt>
                <c:pt idx="36">
                  <c:v>95.5</c:v>
                </c:pt>
                <c:pt idx="37">
                  <c:v>95.8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EB2-485A-A0D0-824E70476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1823887"/>
        <c:axId val="1"/>
      </c:lineChart>
      <c:catAx>
        <c:axId val="1961823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70"/>
        </c:scaling>
        <c:delete val="0"/>
        <c:axPos val="l"/>
        <c:majorGridlines/>
        <c:numFmt formatCode="#,##0.0;[Red]\-#,##0.0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961823887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61954823828839578"/>
          <c:y val="0.17361694371536893"/>
          <c:w val="0.32492607615967195"/>
          <c:h val="8.33362496354622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27757494000401"/>
          <c:y val="0.13776143585696438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'15在庫循環図'!$D$6:$D$33</c:f>
              <c:numCache>
                <c:formatCode>#,##0.0;"▲ "#,##0.0</c:formatCode>
                <c:ptCount val="28"/>
                <c:pt idx="0">
                  <c:v>-2.2999999999999998</c:v>
                </c:pt>
                <c:pt idx="1">
                  <c:v>0.7</c:v>
                </c:pt>
                <c:pt idx="2">
                  <c:v>-1</c:v>
                </c:pt>
                <c:pt idx="3">
                  <c:v>0.3</c:v>
                </c:pt>
                <c:pt idx="4">
                  <c:v>0.3</c:v>
                </c:pt>
                <c:pt idx="5">
                  <c:v>2.5</c:v>
                </c:pt>
                <c:pt idx="6">
                  <c:v>2.5</c:v>
                </c:pt>
                <c:pt idx="7">
                  <c:v>5</c:v>
                </c:pt>
                <c:pt idx="8">
                  <c:v>4.8</c:v>
                </c:pt>
                <c:pt idx="9">
                  <c:v>2.4</c:v>
                </c:pt>
                <c:pt idx="10">
                  <c:v>1.1000000000000001</c:v>
                </c:pt>
                <c:pt idx="11">
                  <c:v>2.5</c:v>
                </c:pt>
                <c:pt idx="12">
                  <c:v>-2.7</c:v>
                </c:pt>
                <c:pt idx="13">
                  <c:v>-0.4</c:v>
                </c:pt>
                <c:pt idx="14">
                  <c:v>1.8</c:v>
                </c:pt>
                <c:pt idx="15">
                  <c:v>-0.8</c:v>
                </c:pt>
                <c:pt idx="16">
                  <c:v>-1.8</c:v>
                </c:pt>
                <c:pt idx="17">
                  <c:v>-15.9</c:v>
                </c:pt>
                <c:pt idx="18">
                  <c:v>-14.4</c:v>
                </c:pt>
                <c:pt idx="19">
                  <c:v>-7</c:v>
                </c:pt>
                <c:pt idx="20">
                  <c:v>-3.7</c:v>
                </c:pt>
                <c:pt idx="21">
                  <c:v>8.4</c:v>
                </c:pt>
                <c:pt idx="22">
                  <c:v>11.6</c:v>
                </c:pt>
                <c:pt idx="23">
                  <c:v>9.6999999999999993</c:v>
                </c:pt>
                <c:pt idx="24">
                  <c:v>-4.7</c:v>
                </c:pt>
                <c:pt idx="25">
                  <c:v>-1.4</c:v>
                </c:pt>
                <c:pt idx="26">
                  <c:v>-1.6</c:v>
                </c:pt>
                <c:pt idx="27">
                  <c:v>-0.5</c:v>
                </c:pt>
              </c:numCache>
            </c:numRef>
          </c:xVal>
          <c:yVal>
            <c:numRef>
              <c:f>'15在庫循環図'!$E$6:$E$33</c:f>
              <c:numCache>
                <c:formatCode>#,##0.0;"▲ "#,##0.0</c:formatCode>
                <c:ptCount val="28"/>
                <c:pt idx="0">
                  <c:v>2.5</c:v>
                </c:pt>
                <c:pt idx="1">
                  <c:v>7.8</c:v>
                </c:pt>
                <c:pt idx="2">
                  <c:v>9.4</c:v>
                </c:pt>
                <c:pt idx="3">
                  <c:v>-0.7</c:v>
                </c:pt>
                <c:pt idx="4">
                  <c:v>-1.2</c:v>
                </c:pt>
                <c:pt idx="5">
                  <c:v>-2.2000000000000002</c:v>
                </c:pt>
                <c:pt idx="6">
                  <c:v>-2.2999999999999998</c:v>
                </c:pt>
                <c:pt idx="7">
                  <c:v>6.2</c:v>
                </c:pt>
                <c:pt idx="8">
                  <c:v>5</c:v>
                </c:pt>
                <c:pt idx="9">
                  <c:v>4.5</c:v>
                </c:pt>
                <c:pt idx="10">
                  <c:v>3</c:v>
                </c:pt>
                <c:pt idx="11">
                  <c:v>1.3</c:v>
                </c:pt>
                <c:pt idx="12">
                  <c:v>0.8</c:v>
                </c:pt>
                <c:pt idx="13">
                  <c:v>3.8</c:v>
                </c:pt>
                <c:pt idx="14">
                  <c:v>2.8</c:v>
                </c:pt>
                <c:pt idx="15">
                  <c:v>1.5</c:v>
                </c:pt>
                <c:pt idx="16">
                  <c:v>5</c:v>
                </c:pt>
                <c:pt idx="17">
                  <c:v>0.2</c:v>
                </c:pt>
                <c:pt idx="18">
                  <c:v>-2.6</c:v>
                </c:pt>
                <c:pt idx="19">
                  <c:v>-5.0999999999999996</c:v>
                </c:pt>
                <c:pt idx="20">
                  <c:v>-8.6</c:v>
                </c:pt>
                <c:pt idx="21">
                  <c:v>-7</c:v>
                </c:pt>
                <c:pt idx="22">
                  <c:v>-5.8</c:v>
                </c:pt>
                <c:pt idx="23">
                  <c:v>-7.2</c:v>
                </c:pt>
                <c:pt idx="24">
                  <c:v>6.2</c:v>
                </c:pt>
                <c:pt idx="25">
                  <c:v>1.8</c:v>
                </c:pt>
                <c:pt idx="26">
                  <c:v>1.8</c:v>
                </c:pt>
                <c:pt idx="27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0"/>
          <c:min val="-10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2"/>
      </c:valAx>
      <c:valAx>
        <c:axId val="1"/>
        <c:scaling>
          <c:orientation val="minMax"/>
          <c:max val="10"/>
          <c:min val="-10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'5国県比較ｸﾞﾗﾌ'!$A$4:$A$13</c:f>
              <c:strCache>
                <c:ptCount val="10"/>
                <c:pt idx="0">
                  <c:v>H25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R1</c:v>
                </c:pt>
                <c:pt idx="7">
                  <c:v>R2</c:v>
                </c:pt>
                <c:pt idx="8">
                  <c:v>R3</c:v>
                </c:pt>
                <c:pt idx="9">
                  <c:v>R4</c:v>
                </c:pt>
              </c:strCache>
            </c:strRef>
          </c:cat>
          <c:val>
            <c:numRef>
              <c:f>'5国県比較ｸﾞﾗﾌ'!$B$4:$B$13</c:f>
              <c:numCache>
                <c:formatCode>#,##0.0;[Red]\-#,##0.0</c:formatCode>
                <c:ptCount val="10"/>
                <c:pt idx="0">
                  <c:v>99.2</c:v>
                </c:pt>
                <c:pt idx="1">
                  <c:v>101.2</c:v>
                </c:pt>
                <c:pt idx="2">
                  <c:v>100</c:v>
                </c:pt>
                <c:pt idx="3">
                  <c:v>100</c:v>
                </c:pt>
                <c:pt idx="4">
                  <c:v>103.1</c:v>
                </c:pt>
                <c:pt idx="5">
                  <c:v>104.2</c:v>
                </c:pt>
                <c:pt idx="6">
                  <c:v>101.1</c:v>
                </c:pt>
                <c:pt idx="7">
                  <c:v>90.6</c:v>
                </c:pt>
                <c:pt idx="8">
                  <c:v>95.7</c:v>
                </c:pt>
                <c:pt idx="9">
                  <c:v>95.616666666666674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40540540543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4.0540540540540543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0"/>
                  <c:y val="2.3228803716608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'5国県比較ｸﾞﾗﾌ'!$A$4:$A$13</c:f>
              <c:strCache>
                <c:ptCount val="10"/>
                <c:pt idx="0">
                  <c:v>H25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R1</c:v>
                </c:pt>
                <c:pt idx="7">
                  <c:v>R2</c:v>
                </c:pt>
                <c:pt idx="8">
                  <c:v>R3</c:v>
                </c:pt>
                <c:pt idx="9">
                  <c:v>R4</c:v>
                </c:pt>
              </c:strCache>
            </c:strRef>
          </c:cat>
          <c:val>
            <c:numRef>
              <c:f>'5国県比較ｸﾞﾗﾌ'!$C$4:$C$13</c:f>
              <c:numCache>
                <c:formatCode>#,##0.0;[Red]\-#,##0.0</c:formatCode>
                <c:ptCount val="10"/>
                <c:pt idx="0">
                  <c:v>100.3</c:v>
                </c:pt>
                <c:pt idx="1">
                  <c:v>101.3</c:v>
                </c:pt>
                <c:pt idx="2">
                  <c:v>100</c:v>
                </c:pt>
                <c:pt idx="3">
                  <c:v>99.375</c:v>
                </c:pt>
                <c:pt idx="4">
                  <c:v>101.9</c:v>
                </c:pt>
                <c:pt idx="5">
                  <c:v>104.7</c:v>
                </c:pt>
                <c:pt idx="6">
                  <c:v>104.1</c:v>
                </c:pt>
                <c:pt idx="7">
                  <c:v>94</c:v>
                </c:pt>
                <c:pt idx="8">
                  <c:v>95.1</c:v>
                </c:pt>
                <c:pt idx="9">
                  <c:v>95.5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31858768910168"/>
          <c:y val="8.7110574592810047E-2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2463768115942031E-2"/>
                  <c:y val="-6.1684460260972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'5国県比較ｸﾞﾗﾌ'!$E$4:$E$13</c:f>
              <c:strCache>
                <c:ptCount val="10"/>
                <c:pt idx="0">
                  <c:v>H25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R1</c:v>
                </c:pt>
                <c:pt idx="7">
                  <c:v>R2</c:v>
                </c:pt>
                <c:pt idx="8">
                  <c:v>R3</c:v>
                </c:pt>
                <c:pt idx="9">
                  <c:v>R4</c:v>
                </c:pt>
              </c:strCache>
            </c:strRef>
          </c:cat>
          <c:val>
            <c:numRef>
              <c:f>'5国県比較ｸﾞﾗﾌ'!$F$4:$F$13</c:f>
              <c:numCache>
                <c:formatCode>#,##0.0;[Red]\-#,##0.0</c:formatCode>
                <c:ptCount val="10"/>
                <c:pt idx="0">
                  <c:v>100.7</c:v>
                </c:pt>
                <c:pt idx="1">
                  <c:v>101.4</c:v>
                </c:pt>
                <c:pt idx="2">
                  <c:v>100</c:v>
                </c:pt>
                <c:pt idx="3">
                  <c:v>99.7</c:v>
                </c:pt>
                <c:pt idx="4">
                  <c:v>102.2</c:v>
                </c:pt>
                <c:pt idx="5">
                  <c:v>103</c:v>
                </c:pt>
                <c:pt idx="6">
                  <c:v>100.2</c:v>
                </c:pt>
                <c:pt idx="7">
                  <c:v>89.6</c:v>
                </c:pt>
                <c:pt idx="8">
                  <c:v>93.7</c:v>
                </c:pt>
                <c:pt idx="9">
                  <c:v>93.608333333333334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4782608695652174E-2"/>
                  <c:y val="4.2704626334519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130434782612E-2"/>
                  <c:y val="-8.0664294187425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52173913043E-2"/>
                  <c:y val="-8.0664294187425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'5国県比較ｸﾞﾗﾌ'!$E$4:$E$13</c:f>
              <c:strCache>
                <c:ptCount val="10"/>
                <c:pt idx="0">
                  <c:v>H25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R1</c:v>
                </c:pt>
                <c:pt idx="7">
                  <c:v>R2</c:v>
                </c:pt>
                <c:pt idx="8">
                  <c:v>R3</c:v>
                </c:pt>
                <c:pt idx="9">
                  <c:v>R4</c:v>
                </c:pt>
              </c:strCache>
            </c:strRef>
          </c:cat>
          <c:val>
            <c:numRef>
              <c:f>'5国県比較ｸﾞﾗﾌ'!$G$4:$G$13</c:f>
              <c:numCache>
                <c:formatCode>#,##0.0;[Red]\-#,##0.0</c:formatCode>
                <c:ptCount val="10"/>
                <c:pt idx="0">
                  <c:v>98.4</c:v>
                </c:pt>
                <c:pt idx="1">
                  <c:v>100.3</c:v>
                </c:pt>
                <c:pt idx="2">
                  <c:v>100</c:v>
                </c:pt>
                <c:pt idx="3">
                  <c:v>99.4</c:v>
                </c:pt>
                <c:pt idx="4">
                  <c:v>101.3</c:v>
                </c:pt>
                <c:pt idx="5">
                  <c:v>105.2</c:v>
                </c:pt>
                <c:pt idx="6">
                  <c:v>104</c:v>
                </c:pt>
                <c:pt idx="7">
                  <c:v>94</c:v>
                </c:pt>
                <c:pt idx="8">
                  <c:v>96</c:v>
                </c:pt>
                <c:pt idx="9">
                  <c:v>93.8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3.4722222222222224E-2"/>
                  <c:y val="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51851851853E-2"/>
                  <c:y val="3.2748538011695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4.3981481481481483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666666666664E-2"/>
                  <c:y val="5.146198830409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'5国県比較ｸﾞﾗﾌ'!$I$4:$I$13</c:f>
              <c:strCache>
                <c:ptCount val="10"/>
                <c:pt idx="0">
                  <c:v>H25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R1</c:v>
                </c:pt>
                <c:pt idx="7">
                  <c:v>R2</c:v>
                </c:pt>
                <c:pt idx="8">
                  <c:v>R3</c:v>
                </c:pt>
                <c:pt idx="9">
                  <c:v>R4</c:v>
                </c:pt>
              </c:strCache>
            </c:strRef>
          </c:cat>
          <c:val>
            <c:numRef>
              <c:f>'5国県比較ｸﾞﾗﾌ'!$J$4:$J$13</c:f>
              <c:numCache>
                <c:formatCode>#,##0.0;[Red]\-#,##0.0</c:formatCode>
                <c:ptCount val="10"/>
                <c:pt idx="0">
                  <c:v>94.7</c:v>
                </c:pt>
                <c:pt idx="1">
                  <c:v>100.3</c:v>
                </c:pt>
                <c:pt idx="2">
                  <c:v>98</c:v>
                </c:pt>
                <c:pt idx="3">
                  <c:v>94.9</c:v>
                </c:pt>
                <c:pt idx="4">
                  <c:v>98.8</c:v>
                </c:pt>
                <c:pt idx="5">
                  <c:v>100.5</c:v>
                </c:pt>
                <c:pt idx="6">
                  <c:v>101.7</c:v>
                </c:pt>
                <c:pt idx="7">
                  <c:v>93.2</c:v>
                </c:pt>
                <c:pt idx="8">
                  <c:v>97.8</c:v>
                </c:pt>
                <c:pt idx="9">
                  <c:v>96.258333333333326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07407407406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9351851851851853E-2"/>
                  <c:y val="-6.5497076023391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07407407406E-2"/>
                  <c:y val="-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4.6296296296296294E-2"/>
                  <c:y val="-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'5国県比較ｸﾞﾗﾌ'!$I$4:$I$13</c:f>
              <c:strCache>
                <c:ptCount val="10"/>
                <c:pt idx="0">
                  <c:v>H25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R1</c:v>
                </c:pt>
                <c:pt idx="7">
                  <c:v>R2</c:v>
                </c:pt>
                <c:pt idx="8">
                  <c:v>R3</c:v>
                </c:pt>
                <c:pt idx="9">
                  <c:v>R4</c:v>
                </c:pt>
              </c:strCache>
            </c:strRef>
          </c:cat>
          <c:val>
            <c:numRef>
              <c:f>'5国県比較ｸﾞﾗﾌ'!$K$4:$K$13</c:f>
              <c:numCache>
                <c:formatCode>#,##0.0;[Red]\-#,##0.0</c:formatCode>
                <c:ptCount val="10"/>
                <c:pt idx="0">
                  <c:v>96.1</c:v>
                </c:pt>
                <c:pt idx="1">
                  <c:v>98.8</c:v>
                </c:pt>
                <c:pt idx="2">
                  <c:v>100</c:v>
                </c:pt>
                <c:pt idx="3">
                  <c:v>104.69166666666668</c:v>
                </c:pt>
                <c:pt idx="4">
                  <c:v>104.8</c:v>
                </c:pt>
                <c:pt idx="5">
                  <c:v>108.3</c:v>
                </c:pt>
                <c:pt idx="6">
                  <c:v>110.8</c:v>
                </c:pt>
                <c:pt idx="7">
                  <c:v>110</c:v>
                </c:pt>
                <c:pt idx="8">
                  <c:v>106</c:v>
                </c:pt>
                <c:pt idx="9">
                  <c:v>108.6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'6県四半期別ｸﾞﾗﾌ'!$B$3:$B$34</c:f>
              <c:numCache>
                <c:formatCode>#,##0.0;[Red]\-#,##0.0</c:formatCode>
                <c:ptCount val="32"/>
                <c:pt idx="0">
                  <c:v>102.8</c:v>
                </c:pt>
                <c:pt idx="1">
                  <c:v>99.2</c:v>
                </c:pt>
                <c:pt idx="2">
                  <c:v>100.5</c:v>
                </c:pt>
                <c:pt idx="3">
                  <c:v>98.4</c:v>
                </c:pt>
                <c:pt idx="4">
                  <c:v>99</c:v>
                </c:pt>
                <c:pt idx="5">
                  <c:v>99.8</c:v>
                </c:pt>
                <c:pt idx="6">
                  <c:v>99.6</c:v>
                </c:pt>
                <c:pt idx="7">
                  <c:v>99.2</c:v>
                </c:pt>
                <c:pt idx="8">
                  <c:v>99.6</c:v>
                </c:pt>
                <c:pt idx="9">
                  <c:v>101.7</c:v>
                </c:pt>
                <c:pt idx="10">
                  <c:v>102.5</c:v>
                </c:pt>
                <c:pt idx="11">
                  <c:v>103.8</c:v>
                </c:pt>
                <c:pt idx="12">
                  <c:v>104.4</c:v>
                </c:pt>
                <c:pt idx="13">
                  <c:v>104.3</c:v>
                </c:pt>
                <c:pt idx="14">
                  <c:v>104.1</c:v>
                </c:pt>
                <c:pt idx="15">
                  <c:v>105.7</c:v>
                </c:pt>
                <c:pt idx="16">
                  <c:v>103.7</c:v>
                </c:pt>
                <c:pt idx="17">
                  <c:v>104.5</c:v>
                </c:pt>
                <c:pt idx="18">
                  <c:v>105</c:v>
                </c:pt>
                <c:pt idx="19">
                  <c:v>104.4</c:v>
                </c:pt>
                <c:pt idx="20">
                  <c:v>99.3</c:v>
                </c:pt>
                <c:pt idx="21">
                  <c:v>89</c:v>
                </c:pt>
                <c:pt idx="22">
                  <c:v>90.9</c:v>
                </c:pt>
                <c:pt idx="23">
                  <c:v>95.3</c:v>
                </c:pt>
                <c:pt idx="24">
                  <c:v>96.2</c:v>
                </c:pt>
                <c:pt idx="25">
                  <c:v>97.4</c:v>
                </c:pt>
                <c:pt idx="26">
                  <c:v>94.8</c:v>
                </c:pt>
                <c:pt idx="27">
                  <c:v>91.6</c:v>
                </c:pt>
                <c:pt idx="28">
                  <c:v>92.4</c:v>
                </c:pt>
                <c:pt idx="29">
                  <c:v>96.3</c:v>
                </c:pt>
                <c:pt idx="30">
                  <c:v>97.2</c:v>
                </c:pt>
                <c:pt idx="31">
                  <c:v>97.4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'6県四半期別ｸﾞﾗﾌ'!$C$3:$C$34</c:f>
              <c:numCache>
                <c:formatCode>#,##0.0;[Red]\-#,##0.0</c:formatCode>
                <c:ptCount val="32"/>
                <c:pt idx="0">
                  <c:v>102.2</c:v>
                </c:pt>
                <c:pt idx="1">
                  <c:v>98.9</c:v>
                </c:pt>
                <c:pt idx="2">
                  <c:v>100.9</c:v>
                </c:pt>
                <c:pt idx="3">
                  <c:v>98.5</c:v>
                </c:pt>
                <c:pt idx="4">
                  <c:v>97.8</c:v>
                </c:pt>
                <c:pt idx="5">
                  <c:v>99.8</c:v>
                </c:pt>
                <c:pt idx="6">
                  <c:v>99.7</c:v>
                </c:pt>
                <c:pt idx="7">
                  <c:v>100</c:v>
                </c:pt>
                <c:pt idx="8">
                  <c:v>98.3</c:v>
                </c:pt>
                <c:pt idx="9">
                  <c:v>101.8</c:v>
                </c:pt>
                <c:pt idx="10">
                  <c:v>101.1</c:v>
                </c:pt>
                <c:pt idx="11">
                  <c:v>103.5</c:v>
                </c:pt>
                <c:pt idx="12">
                  <c:v>105.5</c:v>
                </c:pt>
                <c:pt idx="13">
                  <c:v>104.6</c:v>
                </c:pt>
                <c:pt idx="14">
                  <c:v>104.5</c:v>
                </c:pt>
                <c:pt idx="15">
                  <c:v>106.1</c:v>
                </c:pt>
                <c:pt idx="16">
                  <c:v>105.2</c:v>
                </c:pt>
                <c:pt idx="17">
                  <c:v>104.4</c:v>
                </c:pt>
                <c:pt idx="18">
                  <c:v>105.7</c:v>
                </c:pt>
                <c:pt idx="19">
                  <c:v>102.4</c:v>
                </c:pt>
                <c:pt idx="20">
                  <c:v>98.2</c:v>
                </c:pt>
                <c:pt idx="21">
                  <c:v>89.1</c:v>
                </c:pt>
                <c:pt idx="22">
                  <c:v>92</c:v>
                </c:pt>
                <c:pt idx="23">
                  <c:v>95.2</c:v>
                </c:pt>
                <c:pt idx="24">
                  <c:v>96.3</c:v>
                </c:pt>
                <c:pt idx="25">
                  <c:v>99.3</c:v>
                </c:pt>
                <c:pt idx="26">
                  <c:v>95.5</c:v>
                </c:pt>
                <c:pt idx="27">
                  <c:v>93</c:v>
                </c:pt>
                <c:pt idx="28">
                  <c:v>92.8</c:v>
                </c:pt>
                <c:pt idx="29">
                  <c:v>94.9</c:v>
                </c:pt>
                <c:pt idx="30">
                  <c:v>94.3</c:v>
                </c:pt>
                <c:pt idx="31">
                  <c:v>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'6県四半期別ｸﾞﾗﾌ'!$D$3:$D$34</c:f>
              <c:numCache>
                <c:formatCode>#,##0.0;[Red]\-#,##0.0</c:formatCode>
                <c:ptCount val="32"/>
                <c:pt idx="0">
                  <c:v>101.3</c:v>
                </c:pt>
                <c:pt idx="1">
                  <c:v>99</c:v>
                </c:pt>
                <c:pt idx="2">
                  <c:v>98.5</c:v>
                </c:pt>
                <c:pt idx="3">
                  <c:v>101.4</c:v>
                </c:pt>
                <c:pt idx="4">
                  <c:v>103.8</c:v>
                </c:pt>
                <c:pt idx="5">
                  <c:v>106.5</c:v>
                </c:pt>
                <c:pt idx="6">
                  <c:v>107.5</c:v>
                </c:pt>
                <c:pt idx="7">
                  <c:v>101.1</c:v>
                </c:pt>
                <c:pt idx="8">
                  <c:v>102.6</c:v>
                </c:pt>
                <c:pt idx="9">
                  <c:v>104</c:v>
                </c:pt>
                <c:pt idx="10">
                  <c:v>104.9</c:v>
                </c:pt>
                <c:pt idx="11">
                  <c:v>107.6</c:v>
                </c:pt>
                <c:pt idx="12">
                  <c:v>107.8</c:v>
                </c:pt>
                <c:pt idx="13">
                  <c:v>108.5</c:v>
                </c:pt>
                <c:pt idx="14">
                  <c:v>108.1</c:v>
                </c:pt>
                <c:pt idx="15">
                  <c:v>109</c:v>
                </c:pt>
                <c:pt idx="16">
                  <c:v>109.1</c:v>
                </c:pt>
                <c:pt idx="17">
                  <c:v>112.3</c:v>
                </c:pt>
                <c:pt idx="18">
                  <c:v>111</c:v>
                </c:pt>
                <c:pt idx="19">
                  <c:v>110.5</c:v>
                </c:pt>
                <c:pt idx="20">
                  <c:v>113.7</c:v>
                </c:pt>
                <c:pt idx="21">
                  <c:v>111.9</c:v>
                </c:pt>
                <c:pt idx="22">
                  <c:v>108.5</c:v>
                </c:pt>
                <c:pt idx="23">
                  <c:v>106.2</c:v>
                </c:pt>
                <c:pt idx="24">
                  <c:v>104.1</c:v>
                </c:pt>
                <c:pt idx="25">
                  <c:v>104.5</c:v>
                </c:pt>
                <c:pt idx="26">
                  <c:v>105.7</c:v>
                </c:pt>
                <c:pt idx="27">
                  <c:v>109.7</c:v>
                </c:pt>
                <c:pt idx="28">
                  <c:v>110.5</c:v>
                </c:pt>
                <c:pt idx="29">
                  <c:v>106.6</c:v>
                </c:pt>
                <c:pt idx="30">
                  <c:v>108.2</c:v>
                </c:pt>
                <c:pt idx="31">
                  <c:v>109.3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'6県四半期別ｸﾞﾗﾌ'!$M$3:$M$34</c:f>
              <c:numCache>
                <c:formatCode>#,##0.0;[Red]\-#,##0.0</c:formatCode>
                <c:ptCount val="32"/>
                <c:pt idx="0">
                  <c:v>102.8</c:v>
                </c:pt>
                <c:pt idx="1">
                  <c:v>99.2</c:v>
                </c:pt>
                <c:pt idx="2">
                  <c:v>100.5</c:v>
                </c:pt>
                <c:pt idx="3">
                  <c:v>98.4</c:v>
                </c:pt>
                <c:pt idx="4">
                  <c:v>99</c:v>
                </c:pt>
                <c:pt idx="5">
                  <c:v>99.8</c:v>
                </c:pt>
                <c:pt idx="6">
                  <c:v>99.6</c:v>
                </c:pt>
                <c:pt idx="7">
                  <c:v>99.2</c:v>
                </c:pt>
                <c:pt idx="8">
                  <c:v>99.6</c:v>
                </c:pt>
                <c:pt idx="9">
                  <c:v>101.7</c:v>
                </c:pt>
                <c:pt idx="10">
                  <c:v>102.5</c:v>
                </c:pt>
                <c:pt idx="11">
                  <c:v>103.8</c:v>
                </c:pt>
                <c:pt idx="12">
                  <c:v>104.4</c:v>
                </c:pt>
                <c:pt idx="13">
                  <c:v>104.3</c:v>
                </c:pt>
                <c:pt idx="14">
                  <c:v>104.1</c:v>
                </c:pt>
                <c:pt idx="15">
                  <c:v>105.7</c:v>
                </c:pt>
                <c:pt idx="16">
                  <c:v>103.7</c:v>
                </c:pt>
                <c:pt idx="17">
                  <c:v>104.5</c:v>
                </c:pt>
                <c:pt idx="18">
                  <c:v>105</c:v>
                </c:pt>
                <c:pt idx="19">
                  <c:v>104.4</c:v>
                </c:pt>
                <c:pt idx="20">
                  <c:v>99.3</c:v>
                </c:pt>
                <c:pt idx="21">
                  <c:v>89</c:v>
                </c:pt>
                <c:pt idx="22">
                  <c:v>90.9</c:v>
                </c:pt>
                <c:pt idx="23">
                  <c:v>95.3</c:v>
                </c:pt>
                <c:pt idx="24">
                  <c:v>96.2</c:v>
                </c:pt>
                <c:pt idx="25">
                  <c:v>97.4</c:v>
                </c:pt>
                <c:pt idx="26">
                  <c:v>94.8</c:v>
                </c:pt>
                <c:pt idx="27">
                  <c:v>91.6</c:v>
                </c:pt>
                <c:pt idx="28">
                  <c:v>92.4</c:v>
                </c:pt>
                <c:pt idx="29">
                  <c:v>96.3</c:v>
                </c:pt>
                <c:pt idx="30">
                  <c:v>97.2</c:v>
                </c:pt>
                <c:pt idx="31">
                  <c:v>97.4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'6県四半期別ｸﾞﾗﾌ'!$N$3:$N$34</c:f>
              <c:numCache>
                <c:formatCode>#,##0.0;[Red]\-#,##0.0</c:formatCode>
                <c:ptCount val="32"/>
                <c:pt idx="0">
                  <c:v>102.6</c:v>
                </c:pt>
                <c:pt idx="1">
                  <c:v>100.1</c:v>
                </c:pt>
                <c:pt idx="2">
                  <c:v>100.5</c:v>
                </c:pt>
                <c:pt idx="3">
                  <c:v>98.2</c:v>
                </c:pt>
                <c:pt idx="4">
                  <c:v>98.6</c:v>
                </c:pt>
                <c:pt idx="5">
                  <c:v>100.6</c:v>
                </c:pt>
                <c:pt idx="6">
                  <c:v>97</c:v>
                </c:pt>
                <c:pt idx="7">
                  <c:v>96.6</c:v>
                </c:pt>
                <c:pt idx="8">
                  <c:v>97.3</c:v>
                </c:pt>
                <c:pt idx="9">
                  <c:v>98.5</c:v>
                </c:pt>
                <c:pt idx="10">
                  <c:v>97.6</c:v>
                </c:pt>
                <c:pt idx="11">
                  <c:v>100.1</c:v>
                </c:pt>
                <c:pt idx="12">
                  <c:v>104.1</c:v>
                </c:pt>
                <c:pt idx="13">
                  <c:v>99.8</c:v>
                </c:pt>
                <c:pt idx="14">
                  <c:v>100.3</c:v>
                </c:pt>
                <c:pt idx="15">
                  <c:v>103.3</c:v>
                </c:pt>
                <c:pt idx="16">
                  <c:v>103.6</c:v>
                </c:pt>
                <c:pt idx="17">
                  <c:v>107.2</c:v>
                </c:pt>
                <c:pt idx="18">
                  <c:v>110.6</c:v>
                </c:pt>
                <c:pt idx="19">
                  <c:v>111.1</c:v>
                </c:pt>
                <c:pt idx="20">
                  <c:v>97.5</c:v>
                </c:pt>
                <c:pt idx="21">
                  <c:v>96.4</c:v>
                </c:pt>
                <c:pt idx="22">
                  <c:v>96.4</c:v>
                </c:pt>
                <c:pt idx="23">
                  <c:v>98.5</c:v>
                </c:pt>
                <c:pt idx="24">
                  <c:v>99.5</c:v>
                </c:pt>
                <c:pt idx="25">
                  <c:v>99.6</c:v>
                </c:pt>
                <c:pt idx="26">
                  <c:v>97.2</c:v>
                </c:pt>
                <c:pt idx="27">
                  <c:v>93.2</c:v>
                </c:pt>
                <c:pt idx="28">
                  <c:v>96.5</c:v>
                </c:pt>
                <c:pt idx="29">
                  <c:v>99.8</c:v>
                </c:pt>
                <c:pt idx="30">
                  <c:v>103</c:v>
                </c:pt>
                <c:pt idx="31">
                  <c:v>104.2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'6県四半期別ｸﾞﾗﾌ'!$O$3:$O$34</c:f>
              <c:numCache>
                <c:formatCode>#,##0.0;[Red]\-#,##0.0</c:formatCode>
                <c:ptCount val="32"/>
                <c:pt idx="0">
                  <c:v>103.4</c:v>
                </c:pt>
                <c:pt idx="1">
                  <c:v>98.5</c:v>
                </c:pt>
                <c:pt idx="2">
                  <c:v>99.6</c:v>
                </c:pt>
                <c:pt idx="3">
                  <c:v>98.6</c:v>
                </c:pt>
                <c:pt idx="4">
                  <c:v>99.6</c:v>
                </c:pt>
                <c:pt idx="5">
                  <c:v>99.4</c:v>
                </c:pt>
                <c:pt idx="6">
                  <c:v>101</c:v>
                </c:pt>
                <c:pt idx="7">
                  <c:v>101.8</c:v>
                </c:pt>
                <c:pt idx="8">
                  <c:v>102.1</c:v>
                </c:pt>
                <c:pt idx="9">
                  <c:v>105</c:v>
                </c:pt>
                <c:pt idx="10">
                  <c:v>105.8</c:v>
                </c:pt>
                <c:pt idx="11">
                  <c:v>107.5</c:v>
                </c:pt>
                <c:pt idx="12">
                  <c:v>105.5</c:v>
                </c:pt>
                <c:pt idx="13">
                  <c:v>108.4</c:v>
                </c:pt>
                <c:pt idx="14">
                  <c:v>107</c:v>
                </c:pt>
                <c:pt idx="15">
                  <c:v>108.1</c:v>
                </c:pt>
                <c:pt idx="16">
                  <c:v>103.6</c:v>
                </c:pt>
                <c:pt idx="17">
                  <c:v>102.2</c:v>
                </c:pt>
                <c:pt idx="18">
                  <c:v>100.1</c:v>
                </c:pt>
                <c:pt idx="19">
                  <c:v>98</c:v>
                </c:pt>
                <c:pt idx="20">
                  <c:v>102.3</c:v>
                </c:pt>
                <c:pt idx="21">
                  <c:v>81.400000000000006</c:v>
                </c:pt>
                <c:pt idx="22">
                  <c:v>85.6</c:v>
                </c:pt>
                <c:pt idx="23">
                  <c:v>92.4</c:v>
                </c:pt>
                <c:pt idx="24">
                  <c:v>92.9</c:v>
                </c:pt>
                <c:pt idx="25">
                  <c:v>94.9</c:v>
                </c:pt>
                <c:pt idx="26">
                  <c:v>93.1</c:v>
                </c:pt>
                <c:pt idx="27">
                  <c:v>89.9</c:v>
                </c:pt>
                <c:pt idx="28">
                  <c:v>88.2</c:v>
                </c:pt>
                <c:pt idx="29">
                  <c:v>92.3</c:v>
                </c:pt>
                <c:pt idx="30">
                  <c:v>92.5</c:v>
                </c:pt>
                <c:pt idx="31">
                  <c:v>90.4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5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10-1２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'6県四半期別ｸﾞﾗﾌ'!$G$3:$G$34</c:f>
              <c:numCache>
                <c:formatCode>#,##0.0;[Red]\-#,##0.0</c:formatCode>
                <c:ptCount val="32"/>
                <c:pt idx="0">
                  <c:v>102.8</c:v>
                </c:pt>
                <c:pt idx="1">
                  <c:v>99.2</c:v>
                </c:pt>
                <c:pt idx="2">
                  <c:v>100.5</c:v>
                </c:pt>
                <c:pt idx="3">
                  <c:v>98.4</c:v>
                </c:pt>
                <c:pt idx="4">
                  <c:v>99</c:v>
                </c:pt>
                <c:pt idx="5">
                  <c:v>99.8</c:v>
                </c:pt>
                <c:pt idx="6">
                  <c:v>99.6</c:v>
                </c:pt>
                <c:pt idx="7">
                  <c:v>99.2</c:v>
                </c:pt>
                <c:pt idx="8">
                  <c:v>99.6</c:v>
                </c:pt>
                <c:pt idx="9">
                  <c:v>101.7</c:v>
                </c:pt>
                <c:pt idx="10">
                  <c:v>102.5</c:v>
                </c:pt>
                <c:pt idx="11">
                  <c:v>103.8</c:v>
                </c:pt>
                <c:pt idx="12">
                  <c:v>104.4</c:v>
                </c:pt>
                <c:pt idx="13">
                  <c:v>104.3</c:v>
                </c:pt>
                <c:pt idx="14">
                  <c:v>104.1</c:v>
                </c:pt>
                <c:pt idx="15">
                  <c:v>105.7</c:v>
                </c:pt>
                <c:pt idx="16">
                  <c:v>103.7</c:v>
                </c:pt>
                <c:pt idx="17">
                  <c:v>104.5</c:v>
                </c:pt>
                <c:pt idx="18">
                  <c:v>105</c:v>
                </c:pt>
                <c:pt idx="19">
                  <c:v>104.4</c:v>
                </c:pt>
                <c:pt idx="20">
                  <c:v>99.3</c:v>
                </c:pt>
                <c:pt idx="21">
                  <c:v>89</c:v>
                </c:pt>
                <c:pt idx="22">
                  <c:v>90.9</c:v>
                </c:pt>
                <c:pt idx="23">
                  <c:v>95.3</c:v>
                </c:pt>
                <c:pt idx="24">
                  <c:v>96.2</c:v>
                </c:pt>
                <c:pt idx="25">
                  <c:v>97.4</c:v>
                </c:pt>
                <c:pt idx="26">
                  <c:v>94.8</c:v>
                </c:pt>
                <c:pt idx="27">
                  <c:v>91.6</c:v>
                </c:pt>
                <c:pt idx="28">
                  <c:v>92.4</c:v>
                </c:pt>
                <c:pt idx="29">
                  <c:v>96.3</c:v>
                </c:pt>
                <c:pt idx="30">
                  <c:v>97.2</c:v>
                </c:pt>
                <c:pt idx="31">
                  <c:v>97.4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10-1２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'6県四半期別ｸﾞﾗﾌ'!$H$3:$H$34</c:f>
              <c:numCache>
                <c:formatCode>#,##0.0;[Red]\-#,##0.0</c:formatCode>
                <c:ptCount val="32"/>
                <c:pt idx="0">
                  <c:v>105.37000552669393</c:v>
                </c:pt>
                <c:pt idx="1">
                  <c:v>99.073891897866702</c:v>
                </c:pt>
                <c:pt idx="2">
                  <c:v>100.60987288603957</c:v>
                </c:pt>
                <c:pt idx="3">
                  <c:v>95.186236321432517</c:v>
                </c:pt>
                <c:pt idx="4">
                  <c:v>96.684635790869891</c:v>
                </c:pt>
                <c:pt idx="5">
                  <c:v>99.347178070078471</c:v>
                </c:pt>
                <c:pt idx="6">
                  <c:v>99.71274013485133</c:v>
                </c:pt>
                <c:pt idx="7">
                  <c:v>99.863568033602306</c:v>
                </c:pt>
                <c:pt idx="8">
                  <c:v>98.916854205814104</c:v>
                </c:pt>
                <c:pt idx="9">
                  <c:v>103.1612711396043</c:v>
                </c:pt>
                <c:pt idx="10">
                  <c:v>103.41917099591025</c:v>
                </c:pt>
                <c:pt idx="11">
                  <c:v>108.40763346965845</c:v>
                </c:pt>
                <c:pt idx="12">
                  <c:v>109.54134188128661</c:v>
                </c:pt>
                <c:pt idx="13">
                  <c:v>109.26154084226816</c:v>
                </c:pt>
                <c:pt idx="14">
                  <c:v>109.49497070852215</c:v>
                </c:pt>
                <c:pt idx="15">
                  <c:v>111.38538742124462</c:v>
                </c:pt>
                <c:pt idx="16">
                  <c:v>107.98264839173207</c:v>
                </c:pt>
                <c:pt idx="17">
                  <c:v>108.21066430861059</c:v>
                </c:pt>
                <c:pt idx="18">
                  <c:v>110.48575881507682</c:v>
                </c:pt>
                <c:pt idx="19">
                  <c:v>101.41996462915886</c:v>
                </c:pt>
                <c:pt idx="20">
                  <c:v>101.50615010500718</c:v>
                </c:pt>
                <c:pt idx="21">
                  <c:v>84.785281308721125</c:v>
                </c:pt>
                <c:pt idx="22">
                  <c:v>89.086435282414058</c:v>
                </c:pt>
                <c:pt idx="23">
                  <c:v>96.590575881507704</c:v>
                </c:pt>
                <c:pt idx="24">
                  <c:v>95.776867469879534</c:v>
                </c:pt>
                <c:pt idx="25">
                  <c:v>95.682752293577991</c:v>
                </c:pt>
                <c:pt idx="26">
                  <c:v>92.175134298662542</c:v>
                </c:pt>
                <c:pt idx="27">
                  <c:v>88.921001436940429</c:v>
                </c:pt>
                <c:pt idx="28">
                  <c:v>88.772658339781159</c:v>
                </c:pt>
                <c:pt idx="29">
                  <c:v>90.971612689289273</c:v>
                </c:pt>
                <c:pt idx="30">
                  <c:v>97.818094395932363</c:v>
                </c:pt>
                <c:pt idx="31">
                  <c:v>98.506315905825133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10-1２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'6県四半期別ｸﾞﾗﾌ'!$I$3:$I$34</c:f>
              <c:numCache>
                <c:formatCode>#,##0.0;[Red]\-#,##0.0</c:formatCode>
                <c:ptCount val="32"/>
                <c:pt idx="0">
                  <c:v>101.05774988827648</c:v>
                </c:pt>
                <c:pt idx="1">
                  <c:v>99.070363473856688</c:v>
                </c:pt>
                <c:pt idx="2">
                  <c:v>99.415250260688211</c:v>
                </c:pt>
                <c:pt idx="3">
                  <c:v>101.30848726351853</c:v>
                </c:pt>
                <c:pt idx="4">
                  <c:v>102.18830254729627</c:v>
                </c:pt>
                <c:pt idx="5">
                  <c:v>100.74626471026366</c:v>
                </c:pt>
                <c:pt idx="6">
                  <c:v>99.814442127215841</c:v>
                </c:pt>
                <c:pt idx="7">
                  <c:v>99.024918069417524</c:v>
                </c:pt>
                <c:pt idx="8">
                  <c:v>100.8891255772382</c:v>
                </c:pt>
                <c:pt idx="9">
                  <c:v>102.87563682407267</c:v>
                </c:pt>
                <c:pt idx="10">
                  <c:v>103.35386935796215</c:v>
                </c:pt>
                <c:pt idx="11">
                  <c:v>101.84646953671979</c:v>
                </c:pt>
                <c:pt idx="12">
                  <c:v>103.21565618948308</c:v>
                </c:pt>
                <c:pt idx="13">
                  <c:v>100.77873156561894</c:v>
                </c:pt>
                <c:pt idx="14">
                  <c:v>99.740611500074465</c:v>
                </c:pt>
                <c:pt idx="15">
                  <c:v>104.57001713093995</c:v>
                </c:pt>
                <c:pt idx="16">
                  <c:v>107.79179949352002</c:v>
                </c:pt>
                <c:pt idx="17">
                  <c:v>109.91169000446892</c:v>
                </c:pt>
                <c:pt idx="18">
                  <c:v>109.42844853269774</c:v>
                </c:pt>
                <c:pt idx="19">
                  <c:v>123.42771860569043</c:v>
                </c:pt>
                <c:pt idx="20">
                  <c:v>105.18394160583939</c:v>
                </c:pt>
                <c:pt idx="21">
                  <c:v>97.368650379859957</c:v>
                </c:pt>
                <c:pt idx="22">
                  <c:v>96.854688663786675</c:v>
                </c:pt>
                <c:pt idx="23">
                  <c:v>100.57087367793831</c:v>
                </c:pt>
                <c:pt idx="24">
                  <c:v>104.880176523164</c:v>
                </c:pt>
                <c:pt idx="25">
                  <c:v>106.53395277819155</c:v>
                </c:pt>
                <c:pt idx="26">
                  <c:v>111.22193505139279</c:v>
                </c:pt>
                <c:pt idx="27">
                  <c:v>106.39594443616861</c:v>
                </c:pt>
                <c:pt idx="28">
                  <c:v>107.24590719499476</c:v>
                </c:pt>
                <c:pt idx="29">
                  <c:v>108.36744376582749</c:v>
                </c:pt>
                <c:pt idx="30">
                  <c:v>107.58916281841199</c:v>
                </c:pt>
                <c:pt idx="31">
                  <c:v>104.06581632653059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H27_1-3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28_1-3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29_1-3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30_1-3</c:v>
                </c:pt>
                <c:pt idx="13">
                  <c:v>4-6</c:v>
                </c:pt>
                <c:pt idx="14">
                  <c:v>7-9</c:v>
                </c:pt>
                <c:pt idx="15">
                  <c:v>10-1２</c:v>
                </c:pt>
                <c:pt idx="16">
                  <c:v>31_1-3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3_1-3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4_1-3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'6県四半期別ｸﾞﾗﾌ'!$J$3:$J$34</c:f>
              <c:numCache>
                <c:formatCode>#,##0.0;[Red]\-#,##0.0</c:formatCode>
                <c:ptCount val="32"/>
                <c:pt idx="0">
                  <c:v>100.04467703778046</c:v>
                </c:pt>
                <c:pt idx="1">
                  <c:v>99.191042368628558</c:v>
                </c:pt>
                <c:pt idx="2">
                  <c:v>100.79181303319234</c:v>
                </c:pt>
                <c:pt idx="3">
                  <c:v>100.37640691088966</c:v>
                </c:pt>
                <c:pt idx="4">
                  <c:v>99.428668721772169</c:v>
                </c:pt>
                <c:pt idx="5">
                  <c:v>99.543458312423837</c:v>
                </c:pt>
                <c:pt idx="6">
                  <c:v>98.048989174851243</c:v>
                </c:pt>
                <c:pt idx="7">
                  <c:v>98.535253423184486</c:v>
                </c:pt>
                <c:pt idx="8">
                  <c:v>99.529027170406479</c:v>
                </c:pt>
                <c:pt idx="9">
                  <c:v>98.704835472076851</c:v>
                </c:pt>
                <c:pt idx="10">
                  <c:v>99.407387626353156</c:v>
                </c:pt>
                <c:pt idx="11">
                  <c:v>99.236439888164028</c:v>
                </c:pt>
                <c:pt idx="12">
                  <c:v>98.249412144239713</c:v>
                </c:pt>
                <c:pt idx="13">
                  <c:v>98.667908093770166</c:v>
                </c:pt>
                <c:pt idx="14">
                  <c:v>98.494813248261522</c:v>
                </c:pt>
                <c:pt idx="15">
                  <c:v>97.553096996200438</c:v>
                </c:pt>
                <c:pt idx="16">
                  <c:v>93.589583482686933</c:v>
                </c:pt>
                <c:pt idx="17">
                  <c:v>94.28395942361459</c:v>
                </c:pt>
                <c:pt idx="18">
                  <c:v>91.835762420245189</c:v>
                </c:pt>
                <c:pt idx="19">
                  <c:v>89.922313427485847</c:v>
                </c:pt>
                <c:pt idx="20">
                  <c:v>92.699451573589513</c:v>
                </c:pt>
                <c:pt idx="21">
                  <c:v>85.798024948024931</c:v>
                </c:pt>
                <c:pt idx="22">
                  <c:v>87.344336511577893</c:v>
                </c:pt>
                <c:pt idx="23">
                  <c:v>86.528880206466425</c:v>
                </c:pt>
                <c:pt idx="24">
                  <c:v>89.531428776256362</c:v>
                </c:pt>
                <c:pt idx="25">
                  <c:v>89.573277654312136</c:v>
                </c:pt>
                <c:pt idx="26">
                  <c:v>85.008040002867602</c:v>
                </c:pt>
                <c:pt idx="27">
                  <c:v>81.243978062943583</c:v>
                </c:pt>
                <c:pt idx="28">
                  <c:v>85.935020431572156</c:v>
                </c:pt>
                <c:pt idx="29">
                  <c:v>91.139074485626196</c:v>
                </c:pt>
                <c:pt idx="30">
                  <c:v>88.347229192056787</c:v>
                </c:pt>
                <c:pt idx="31">
                  <c:v>89.02027385475661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'14移動平均'!$H$53:$H$123</c:f>
              <c:strCache>
                <c:ptCount val="71"/>
                <c:pt idx="0">
                  <c:v>29_1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30_1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31_1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1_5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</c:strCache>
            </c:strRef>
          </c:cat>
          <c:val>
            <c:numRef>
              <c:f>'14移動平均'!$I$53:$I$123</c:f>
              <c:numCache>
                <c:formatCode>#,##0.0;[Red]\-#,##0.0</c:formatCode>
                <c:ptCount val="71"/>
                <c:pt idx="0">
                  <c:v>98.6</c:v>
                </c:pt>
                <c:pt idx="1">
                  <c:v>99.2</c:v>
                </c:pt>
                <c:pt idx="2">
                  <c:v>99.6</c:v>
                </c:pt>
                <c:pt idx="3">
                  <c:v>101.5</c:v>
                </c:pt>
                <c:pt idx="4">
                  <c:v>101.4</c:v>
                </c:pt>
                <c:pt idx="5">
                  <c:v>101.7</c:v>
                </c:pt>
                <c:pt idx="6">
                  <c:v>101.4</c:v>
                </c:pt>
                <c:pt idx="7">
                  <c:v>102.7</c:v>
                </c:pt>
                <c:pt idx="8">
                  <c:v>102.5</c:v>
                </c:pt>
                <c:pt idx="9">
                  <c:v>103.2</c:v>
                </c:pt>
                <c:pt idx="10">
                  <c:v>103</c:v>
                </c:pt>
                <c:pt idx="11">
                  <c:v>103.8</c:v>
                </c:pt>
                <c:pt idx="12">
                  <c:v>102.8</c:v>
                </c:pt>
                <c:pt idx="13">
                  <c:v>103.1</c:v>
                </c:pt>
                <c:pt idx="14">
                  <c:v>104.4</c:v>
                </c:pt>
                <c:pt idx="15">
                  <c:v>106</c:v>
                </c:pt>
                <c:pt idx="16">
                  <c:v>105.9</c:v>
                </c:pt>
                <c:pt idx="17">
                  <c:v>104.3</c:v>
                </c:pt>
                <c:pt idx="18">
                  <c:v>103.6</c:v>
                </c:pt>
                <c:pt idx="19">
                  <c:v>103.8</c:v>
                </c:pt>
                <c:pt idx="20">
                  <c:v>104.1</c:v>
                </c:pt>
                <c:pt idx="21">
                  <c:v>105.2</c:v>
                </c:pt>
                <c:pt idx="22">
                  <c:v>105.4</c:v>
                </c:pt>
                <c:pt idx="23">
                  <c:v>105.7</c:v>
                </c:pt>
                <c:pt idx="24">
                  <c:v>104.8</c:v>
                </c:pt>
                <c:pt idx="25">
                  <c:v>104.4</c:v>
                </c:pt>
                <c:pt idx="26">
                  <c:v>103.7</c:v>
                </c:pt>
                <c:pt idx="27">
                  <c:v>103.8</c:v>
                </c:pt>
                <c:pt idx="28">
                  <c:v>103.8</c:v>
                </c:pt>
                <c:pt idx="29">
                  <c:v>104.5</c:v>
                </c:pt>
                <c:pt idx="30">
                  <c:v>106.2</c:v>
                </c:pt>
                <c:pt idx="31">
                  <c:v>105.7</c:v>
                </c:pt>
                <c:pt idx="32">
                  <c:v>105</c:v>
                </c:pt>
                <c:pt idx="33">
                  <c:v>105.6</c:v>
                </c:pt>
                <c:pt idx="34">
                  <c:v>105.1</c:v>
                </c:pt>
                <c:pt idx="35">
                  <c:v>104.4</c:v>
                </c:pt>
                <c:pt idx="36">
                  <c:v>101.5</c:v>
                </c:pt>
                <c:pt idx="37">
                  <c:v>100</c:v>
                </c:pt>
                <c:pt idx="38">
                  <c:v>99.3</c:v>
                </c:pt>
                <c:pt idx="39">
                  <c:v>95.5</c:v>
                </c:pt>
                <c:pt idx="40">
                  <c:v>92.1</c:v>
                </c:pt>
                <c:pt idx="41">
                  <c:v>89</c:v>
                </c:pt>
                <c:pt idx="42">
                  <c:v>88.9</c:v>
                </c:pt>
                <c:pt idx="43">
                  <c:v>90.4</c:v>
                </c:pt>
                <c:pt idx="44">
                  <c:v>90.9</c:v>
                </c:pt>
                <c:pt idx="45">
                  <c:v>91.8</c:v>
                </c:pt>
                <c:pt idx="46">
                  <c:v>93.1</c:v>
                </c:pt>
                <c:pt idx="47">
                  <c:v>95.3</c:v>
                </c:pt>
                <c:pt idx="48">
                  <c:v>96.1</c:v>
                </c:pt>
                <c:pt idx="49">
                  <c:v>96.1</c:v>
                </c:pt>
                <c:pt idx="50">
                  <c:v>96.2</c:v>
                </c:pt>
                <c:pt idx="51">
                  <c:v>97</c:v>
                </c:pt>
                <c:pt idx="52">
                  <c:v>97.5</c:v>
                </c:pt>
                <c:pt idx="53">
                  <c:v>97.4</c:v>
                </c:pt>
                <c:pt idx="54">
                  <c:v>96.4</c:v>
                </c:pt>
                <c:pt idx="55">
                  <c:v>96.1</c:v>
                </c:pt>
                <c:pt idx="56">
                  <c:v>94.8</c:v>
                </c:pt>
                <c:pt idx="57">
                  <c:v>94.2</c:v>
                </c:pt>
                <c:pt idx="58">
                  <c:v>92.6</c:v>
                </c:pt>
                <c:pt idx="59">
                  <c:v>91.6</c:v>
                </c:pt>
                <c:pt idx="60">
                  <c:v>92.5</c:v>
                </c:pt>
                <c:pt idx="61">
                  <c:v>93.2</c:v>
                </c:pt>
                <c:pt idx="62">
                  <c:v>92.4</c:v>
                </c:pt>
                <c:pt idx="63">
                  <c:v>93.3</c:v>
                </c:pt>
                <c:pt idx="64">
                  <c:v>93.3</c:v>
                </c:pt>
                <c:pt idx="65">
                  <c:v>96.3</c:v>
                </c:pt>
                <c:pt idx="66">
                  <c:v>95.3</c:v>
                </c:pt>
                <c:pt idx="67">
                  <c:v>96.7</c:v>
                </c:pt>
                <c:pt idx="68">
                  <c:v>97.2</c:v>
                </c:pt>
                <c:pt idx="69">
                  <c:v>98.5</c:v>
                </c:pt>
                <c:pt idx="70">
                  <c:v>98.4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'14移動平均'!$H$53:$H$123</c:f>
              <c:strCache>
                <c:ptCount val="71"/>
                <c:pt idx="0">
                  <c:v>29_1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30_1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31_1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1_5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</c:strCache>
            </c:strRef>
          </c:cat>
          <c:val>
            <c:numRef>
              <c:f>'14移動平均'!$J$53:$J$123</c:f>
              <c:numCache>
                <c:formatCode>#,##0.0;[Red]\-#,##0.0</c:formatCode>
                <c:ptCount val="71"/>
                <c:pt idx="0">
                  <c:v>98.4</c:v>
                </c:pt>
                <c:pt idx="1">
                  <c:v>98</c:v>
                </c:pt>
                <c:pt idx="2">
                  <c:v>98.3</c:v>
                </c:pt>
                <c:pt idx="3">
                  <c:v>100.7</c:v>
                </c:pt>
                <c:pt idx="4">
                  <c:v>101.3</c:v>
                </c:pt>
                <c:pt idx="5">
                  <c:v>101.8</c:v>
                </c:pt>
                <c:pt idx="6">
                  <c:v>101.1</c:v>
                </c:pt>
                <c:pt idx="7">
                  <c:v>101.8</c:v>
                </c:pt>
                <c:pt idx="8">
                  <c:v>101.1</c:v>
                </c:pt>
                <c:pt idx="9">
                  <c:v>101.8</c:v>
                </c:pt>
                <c:pt idx="10">
                  <c:v>102.3</c:v>
                </c:pt>
                <c:pt idx="11">
                  <c:v>103.5</c:v>
                </c:pt>
                <c:pt idx="12">
                  <c:v>103.1</c:v>
                </c:pt>
                <c:pt idx="13">
                  <c:v>103.4</c:v>
                </c:pt>
                <c:pt idx="14">
                  <c:v>105.5</c:v>
                </c:pt>
                <c:pt idx="15">
                  <c:v>106.9</c:v>
                </c:pt>
                <c:pt idx="16">
                  <c:v>106.3</c:v>
                </c:pt>
                <c:pt idx="17">
                  <c:v>104.6</c:v>
                </c:pt>
                <c:pt idx="18">
                  <c:v>104.1</c:v>
                </c:pt>
                <c:pt idx="19">
                  <c:v>104.7</c:v>
                </c:pt>
                <c:pt idx="20">
                  <c:v>104.5</c:v>
                </c:pt>
                <c:pt idx="21">
                  <c:v>105.9</c:v>
                </c:pt>
                <c:pt idx="22">
                  <c:v>105.7</c:v>
                </c:pt>
                <c:pt idx="23">
                  <c:v>106.1</c:v>
                </c:pt>
                <c:pt idx="24">
                  <c:v>105</c:v>
                </c:pt>
                <c:pt idx="25">
                  <c:v>105.1</c:v>
                </c:pt>
                <c:pt idx="26">
                  <c:v>105.2</c:v>
                </c:pt>
                <c:pt idx="27">
                  <c:v>104.8</c:v>
                </c:pt>
                <c:pt idx="28">
                  <c:v>104.7</c:v>
                </c:pt>
                <c:pt idx="29">
                  <c:v>104.4</c:v>
                </c:pt>
                <c:pt idx="30">
                  <c:v>106.4</c:v>
                </c:pt>
                <c:pt idx="31">
                  <c:v>105.7</c:v>
                </c:pt>
                <c:pt idx="32">
                  <c:v>105.7</c:v>
                </c:pt>
                <c:pt idx="33">
                  <c:v>104.4</c:v>
                </c:pt>
                <c:pt idx="34">
                  <c:v>103.7</c:v>
                </c:pt>
                <c:pt idx="35">
                  <c:v>102.4</c:v>
                </c:pt>
                <c:pt idx="36">
                  <c:v>100.3</c:v>
                </c:pt>
                <c:pt idx="37">
                  <c:v>99.1</c:v>
                </c:pt>
                <c:pt idx="38">
                  <c:v>98.2</c:v>
                </c:pt>
                <c:pt idx="39">
                  <c:v>96</c:v>
                </c:pt>
                <c:pt idx="40">
                  <c:v>92.1</c:v>
                </c:pt>
                <c:pt idx="41">
                  <c:v>89.1</c:v>
                </c:pt>
                <c:pt idx="42">
                  <c:v>88.7</c:v>
                </c:pt>
                <c:pt idx="43">
                  <c:v>90.9</c:v>
                </c:pt>
                <c:pt idx="44">
                  <c:v>92</c:v>
                </c:pt>
                <c:pt idx="45">
                  <c:v>92.7</c:v>
                </c:pt>
                <c:pt idx="46">
                  <c:v>93.8</c:v>
                </c:pt>
                <c:pt idx="47">
                  <c:v>95.2</c:v>
                </c:pt>
                <c:pt idx="48">
                  <c:v>96.2</c:v>
                </c:pt>
                <c:pt idx="49">
                  <c:v>96.2</c:v>
                </c:pt>
                <c:pt idx="50">
                  <c:v>96.3</c:v>
                </c:pt>
                <c:pt idx="51">
                  <c:v>98</c:v>
                </c:pt>
                <c:pt idx="52">
                  <c:v>98.7</c:v>
                </c:pt>
                <c:pt idx="53">
                  <c:v>99.3</c:v>
                </c:pt>
                <c:pt idx="54">
                  <c:v>98.1</c:v>
                </c:pt>
                <c:pt idx="55">
                  <c:v>97.2</c:v>
                </c:pt>
                <c:pt idx="56">
                  <c:v>95.5</c:v>
                </c:pt>
                <c:pt idx="57">
                  <c:v>94.3</c:v>
                </c:pt>
                <c:pt idx="58">
                  <c:v>93.5</c:v>
                </c:pt>
                <c:pt idx="59">
                  <c:v>93</c:v>
                </c:pt>
                <c:pt idx="60">
                  <c:v>94</c:v>
                </c:pt>
                <c:pt idx="61">
                  <c:v>93.8</c:v>
                </c:pt>
                <c:pt idx="62">
                  <c:v>92.8</c:v>
                </c:pt>
                <c:pt idx="63">
                  <c:v>92.9</c:v>
                </c:pt>
                <c:pt idx="64">
                  <c:v>92.8</c:v>
                </c:pt>
                <c:pt idx="65">
                  <c:v>94.9</c:v>
                </c:pt>
                <c:pt idx="66">
                  <c:v>94</c:v>
                </c:pt>
                <c:pt idx="67">
                  <c:v>94.7</c:v>
                </c:pt>
                <c:pt idx="68">
                  <c:v>94.3</c:v>
                </c:pt>
                <c:pt idx="69">
                  <c:v>94.9</c:v>
                </c:pt>
                <c:pt idx="70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'14移動平均'!$H$53:$H$123</c:f>
              <c:strCache>
                <c:ptCount val="71"/>
                <c:pt idx="0">
                  <c:v>29_1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30_1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31_1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1_5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</c:strCache>
            </c:strRef>
          </c:cat>
          <c:val>
            <c:numRef>
              <c:f>'14移動平均'!$K$53:$K$123</c:f>
              <c:numCache>
                <c:formatCode>#,##0.0;[Red]\-#,##0.0</c:formatCode>
                <c:ptCount val="71"/>
                <c:pt idx="0">
                  <c:v>100.3</c:v>
                </c:pt>
                <c:pt idx="1">
                  <c:v>101.2</c:v>
                </c:pt>
                <c:pt idx="2">
                  <c:v>102.6</c:v>
                </c:pt>
                <c:pt idx="3">
                  <c:v>103.6</c:v>
                </c:pt>
                <c:pt idx="4">
                  <c:v>104.2</c:v>
                </c:pt>
                <c:pt idx="5">
                  <c:v>104</c:v>
                </c:pt>
                <c:pt idx="6">
                  <c:v>104</c:v>
                </c:pt>
                <c:pt idx="7">
                  <c:v>104.1</c:v>
                </c:pt>
                <c:pt idx="8">
                  <c:v>104.9</c:v>
                </c:pt>
                <c:pt idx="9">
                  <c:v>106.1</c:v>
                </c:pt>
                <c:pt idx="10">
                  <c:v>106.7</c:v>
                </c:pt>
                <c:pt idx="11">
                  <c:v>107.6</c:v>
                </c:pt>
                <c:pt idx="12">
                  <c:v>107.7</c:v>
                </c:pt>
                <c:pt idx="13">
                  <c:v>107.8</c:v>
                </c:pt>
                <c:pt idx="14">
                  <c:v>107.8</c:v>
                </c:pt>
                <c:pt idx="15">
                  <c:v>108</c:v>
                </c:pt>
                <c:pt idx="16">
                  <c:v>108.6</c:v>
                </c:pt>
                <c:pt idx="17">
                  <c:v>108.5</c:v>
                </c:pt>
                <c:pt idx="18">
                  <c:v>108.1</c:v>
                </c:pt>
                <c:pt idx="19">
                  <c:v>107.6</c:v>
                </c:pt>
                <c:pt idx="20">
                  <c:v>108.1</c:v>
                </c:pt>
                <c:pt idx="21">
                  <c:v>108.4</c:v>
                </c:pt>
                <c:pt idx="22">
                  <c:v>109</c:v>
                </c:pt>
                <c:pt idx="23">
                  <c:v>109</c:v>
                </c:pt>
                <c:pt idx="24">
                  <c:v>108.8</c:v>
                </c:pt>
                <c:pt idx="25">
                  <c:v>109.1</c:v>
                </c:pt>
                <c:pt idx="26">
                  <c:v>109.1</c:v>
                </c:pt>
                <c:pt idx="27">
                  <c:v>110.1</c:v>
                </c:pt>
                <c:pt idx="28">
                  <c:v>110.3</c:v>
                </c:pt>
                <c:pt idx="29">
                  <c:v>112.3</c:v>
                </c:pt>
                <c:pt idx="30">
                  <c:v>112.8</c:v>
                </c:pt>
                <c:pt idx="31">
                  <c:v>113.2</c:v>
                </c:pt>
                <c:pt idx="32">
                  <c:v>111</c:v>
                </c:pt>
                <c:pt idx="33">
                  <c:v>110.2</c:v>
                </c:pt>
                <c:pt idx="34">
                  <c:v>109.9</c:v>
                </c:pt>
                <c:pt idx="35">
                  <c:v>110.5</c:v>
                </c:pt>
                <c:pt idx="36">
                  <c:v>111.5</c:v>
                </c:pt>
                <c:pt idx="37">
                  <c:v>112.4</c:v>
                </c:pt>
                <c:pt idx="38">
                  <c:v>113.7</c:v>
                </c:pt>
                <c:pt idx="39">
                  <c:v>113.3</c:v>
                </c:pt>
                <c:pt idx="40">
                  <c:v>112.6</c:v>
                </c:pt>
                <c:pt idx="41">
                  <c:v>111.9</c:v>
                </c:pt>
                <c:pt idx="42">
                  <c:v>111</c:v>
                </c:pt>
                <c:pt idx="43">
                  <c:v>110.1</c:v>
                </c:pt>
                <c:pt idx="44">
                  <c:v>108.5</c:v>
                </c:pt>
                <c:pt idx="45">
                  <c:v>107.5</c:v>
                </c:pt>
                <c:pt idx="46">
                  <c:v>106.4</c:v>
                </c:pt>
                <c:pt idx="47">
                  <c:v>106.2</c:v>
                </c:pt>
                <c:pt idx="48">
                  <c:v>105.2</c:v>
                </c:pt>
                <c:pt idx="49">
                  <c:v>104.5</c:v>
                </c:pt>
                <c:pt idx="50">
                  <c:v>104.1</c:v>
                </c:pt>
                <c:pt idx="51">
                  <c:v>104.3</c:v>
                </c:pt>
                <c:pt idx="52">
                  <c:v>104.8</c:v>
                </c:pt>
                <c:pt idx="53">
                  <c:v>104.5</c:v>
                </c:pt>
                <c:pt idx="54">
                  <c:v>104.6</c:v>
                </c:pt>
                <c:pt idx="55">
                  <c:v>104.6</c:v>
                </c:pt>
                <c:pt idx="56">
                  <c:v>105.7</c:v>
                </c:pt>
                <c:pt idx="57">
                  <c:v>107.2</c:v>
                </c:pt>
                <c:pt idx="58">
                  <c:v>108.7</c:v>
                </c:pt>
                <c:pt idx="59">
                  <c:v>109.7</c:v>
                </c:pt>
                <c:pt idx="60">
                  <c:v>110.6</c:v>
                </c:pt>
                <c:pt idx="61">
                  <c:v>111.3</c:v>
                </c:pt>
                <c:pt idx="62">
                  <c:v>110.5</c:v>
                </c:pt>
                <c:pt idx="63">
                  <c:v>108.7</c:v>
                </c:pt>
                <c:pt idx="64">
                  <c:v>107.1</c:v>
                </c:pt>
                <c:pt idx="65">
                  <c:v>106.6</c:v>
                </c:pt>
                <c:pt idx="66">
                  <c:v>106.5</c:v>
                </c:pt>
                <c:pt idx="67">
                  <c:v>107</c:v>
                </c:pt>
                <c:pt idx="68">
                  <c:v>108.2</c:v>
                </c:pt>
                <c:pt idx="69">
                  <c:v>109.7</c:v>
                </c:pt>
                <c:pt idx="70">
                  <c:v>110.4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'14移動平均'!$R$53:$R$123</c:f>
              <c:strCache>
                <c:ptCount val="71"/>
                <c:pt idx="0">
                  <c:v>29_1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30_1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31_1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1_5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</c:strCache>
            </c:strRef>
          </c:cat>
          <c:val>
            <c:numRef>
              <c:f>'14移動平均'!$S$53:$S$123</c:f>
              <c:numCache>
                <c:formatCode>#,##0.0;[Red]\-#,##0.0</c:formatCode>
                <c:ptCount val="71"/>
                <c:pt idx="0">
                  <c:v>99.3</c:v>
                </c:pt>
                <c:pt idx="1">
                  <c:v>99</c:v>
                </c:pt>
                <c:pt idx="2">
                  <c:v>99.1</c:v>
                </c:pt>
                <c:pt idx="3">
                  <c:v>100.1</c:v>
                </c:pt>
                <c:pt idx="4">
                  <c:v>100.8</c:v>
                </c:pt>
                <c:pt idx="5">
                  <c:v>101.5</c:v>
                </c:pt>
                <c:pt idx="6">
                  <c:v>101.5</c:v>
                </c:pt>
                <c:pt idx="7">
                  <c:v>101.9</c:v>
                </c:pt>
                <c:pt idx="8">
                  <c:v>102.2</c:v>
                </c:pt>
                <c:pt idx="9">
                  <c:v>102.8</c:v>
                </c:pt>
                <c:pt idx="10">
                  <c:v>102.9</c:v>
                </c:pt>
                <c:pt idx="11">
                  <c:v>103.3</c:v>
                </c:pt>
                <c:pt idx="12">
                  <c:v>103.2</c:v>
                </c:pt>
                <c:pt idx="13">
                  <c:v>103.2</c:v>
                </c:pt>
                <c:pt idx="14">
                  <c:v>103.4</c:v>
                </c:pt>
                <c:pt idx="15">
                  <c:v>104.5</c:v>
                </c:pt>
                <c:pt idx="16">
                  <c:v>105.4</c:v>
                </c:pt>
                <c:pt idx="17">
                  <c:v>105.4</c:v>
                </c:pt>
                <c:pt idx="18">
                  <c:v>104.6</c:v>
                </c:pt>
                <c:pt idx="19">
                  <c:v>103.9</c:v>
                </c:pt>
                <c:pt idx="20">
                  <c:v>103.8</c:v>
                </c:pt>
                <c:pt idx="21">
                  <c:v>104.4</c:v>
                </c:pt>
                <c:pt idx="22">
                  <c:v>104.9</c:v>
                </c:pt>
                <c:pt idx="23">
                  <c:v>105.4</c:v>
                </c:pt>
                <c:pt idx="24">
                  <c:v>105.3</c:v>
                </c:pt>
                <c:pt idx="25">
                  <c:v>105</c:v>
                </c:pt>
                <c:pt idx="26">
                  <c:v>104.3</c:v>
                </c:pt>
                <c:pt idx="27">
                  <c:v>104</c:v>
                </c:pt>
                <c:pt idx="28">
                  <c:v>103.8</c:v>
                </c:pt>
                <c:pt idx="29">
                  <c:v>104</c:v>
                </c:pt>
                <c:pt idx="30">
                  <c:v>104.8</c:v>
                </c:pt>
                <c:pt idx="31">
                  <c:v>105.5</c:v>
                </c:pt>
                <c:pt idx="32">
                  <c:v>105.6</c:v>
                </c:pt>
                <c:pt idx="33">
                  <c:v>105.4</c:v>
                </c:pt>
                <c:pt idx="34">
                  <c:v>105.2</c:v>
                </c:pt>
                <c:pt idx="35">
                  <c:v>105</c:v>
                </c:pt>
                <c:pt idx="36">
                  <c:v>103.7</c:v>
                </c:pt>
                <c:pt idx="37">
                  <c:v>102</c:v>
                </c:pt>
                <c:pt idx="38">
                  <c:v>100.3</c:v>
                </c:pt>
                <c:pt idx="39">
                  <c:v>98.3</c:v>
                </c:pt>
                <c:pt idx="40">
                  <c:v>95.6</c:v>
                </c:pt>
                <c:pt idx="41">
                  <c:v>92.2</c:v>
                </c:pt>
                <c:pt idx="42">
                  <c:v>90</c:v>
                </c:pt>
                <c:pt idx="43">
                  <c:v>89.4</c:v>
                </c:pt>
                <c:pt idx="44">
                  <c:v>90.1</c:v>
                </c:pt>
                <c:pt idx="45">
                  <c:v>91</c:v>
                </c:pt>
                <c:pt idx="46">
                  <c:v>91.9</c:v>
                </c:pt>
                <c:pt idx="47">
                  <c:v>93.4</c:v>
                </c:pt>
                <c:pt idx="48">
                  <c:v>94.8</c:v>
                </c:pt>
                <c:pt idx="49">
                  <c:v>95.8</c:v>
                </c:pt>
                <c:pt idx="50">
                  <c:v>96.1</c:v>
                </c:pt>
                <c:pt idx="51">
                  <c:v>96.4</c:v>
                </c:pt>
                <c:pt idx="52">
                  <c:v>96.9</c:v>
                </c:pt>
                <c:pt idx="53">
                  <c:v>97.3</c:v>
                </c:pt>
                <c:pt idx="54">
                  <c:v>97.1</c:v>
                </c:pt>
                <c:pt idx="55">
                  <c:v>96.6</c:v>
                </c:pt>
                <c:pt idx="56">
                  <c:v>95.8</c:v>
                </c:pt>
                <c:pt idx="57">
                  <c:v>95</c:v>
                </c:pt>
                <c:pt idx="58">
                  <c:v>93.9</c:v>
                </c:pt>
                <c:pt idx="59">
                  <c:v>92.8</c:v>
                </c:pt>
                <c:pt idx="60">
                  <c:v>92.2</c:v>
                </c:pt>
                <c:pt idx="61">
                  <c:v>92.4</c:v>
                </c:pt>
                <c:pt idx="62">
                  <c:v>92.7</c:v>
                </c:pt>
                <c:pt idx="63">
                  <c:v>93</c:v>
                </c:pt>
                <c:pt idx="64">
                  <c:v>93</c:v>
                </c:pt>
                <c:pt idx="65">
                  <c:v>94.3</c:v>
                </c:pt>
                <c:pt idx="66">
                  <c:v>95</c:v>
                </c:pt>
                <c:pt idx="67">
                  <c:v>96.1</c:v>
                </c:pt>
                <c:pt idx="68">
                  <c:v>96.4</c:v>
                </c:pt>
                <c:pt idx="69">
                  <c:v>97.5</c:v>
                </c:pt>
                <c:pt idx="70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'14移動平均'!$R$53:$R$123</c:f>
              <c:strCache>
                <c:ptCount val="71"/>
                <c:pt idx="0">
                  <c:v>29_1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30_1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31_1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1_5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</c:strCache>
            </c:strRef>
          </c:cat>
          <c:val>
            <c:numRef>
              <c:f>'14移動平均'!$T$53:$T$123</c:f>
              <c:numCache>
                <c:formatCode>#,##0.0;[Red]\-#,##0.0</c:formatCode>
                <c:ptCount val="71"/>
                <c:pt idx="0">
                  <c:v>99.8</c:v>
                </c:pt>
                <c:pt idx="1">
                  <c:v>98.8</c:v>
                </c:pt>
                <c:pt idx="2">
                  <c:v>98.2</c:v>
                </c:pt>
                <c:pt idx="3">
                  <c:v>99</c:v>
                </c:pt>
                <c:pt idx="4">
                  <c:v>100.1</c:v>
                </c:pt>
                <c:pt idx="5">
                  <c:v>101.3</c:v>
                </c:pt>
                <c:pt idx="6">
                  <c:v>101.4</c:v>
                </c:pt>
                <c:pt idx="7">
                  <c:v>101.6</c:v>
                </c:pt>
                <c:pt idx="8">
                  <c:v>101.3</c:v>
                </c:pt>
                <c:pt idx="9">
                  <c:v>101.6</c:v>
                </c:pt>
                <c:pt idx="10">
                  <c:v>101.7</c:v>
                </c:pt>
                <c:pt idx="11">
                  <c:v>102.5</c:v>
                </c:pt>
                <c:pt idx="12">
                  <c:v>103</c:v>
                </c:pt>
                <c:pt idx="13">
                  <c:v>103.3</c:v>
                </c:pt>
                <c:pt idx="14">
                  <c:v>104</c:v>
                </c:pt>
                <c:pt idx="15">
                  <c:v>105.3</c:v>
                </c:pt>
                <c:pt idx="16">
                  <c:v>106.2</c:v>
                </c:pt>
                <c:pt idx="17">
                  <c:v>105.9</c:v>
                </c:pt>
                <c:pt idx="18">
                  <c:v>105</c:v>
                </c:pt>
                <c:pt idx="19">
                  <c:v>104.5</c:v>
                </c:pt>
                <c:pt idx="20">
                  <c:v>104.4</c:v>
                </c:pt>
                <c:pt idx="21">
                  <c:v>105</c:v>
                </c:pt>
                <c:pt idx="22">
                  <c:v>105.4</c:v>
                </c:pt>
                <c:pt idx="23">
                  <c:v>105.9</c:v>
                </c:pt>
                <c:pt idx="24">
                  <c:v>105.6</c:v>
                </c:pt>
                <c:pt idx="25">
                  <c:v>105.4</c:v>
                </c:pt>
                <c:pt idx="26">
                  <c:v>105.1</c:v>
                </c:pt>
                <c:pt idx="27">
                  <c:v>105</c:v>
                </c:pt>
                <c:pt idx="28">
                  <c:v>104.9</c:v>
                </c:pt>
                <c:pt idx="29">
                  <c:v>104.6</c:v>
                </c:pt>
                <c:pt idx="30">
                  <c:v>105.2</c:v>
                </c:pt>
                <c:pt idx="31">
                  <c:v>105.5</c:v>
                </c:pt>
                <c:pt idx="32">
                  <c:v>105.9</c:v>
                </c:pt>
                <c:pt idx="33">
                  <c:v>105.3</c:v>
                </c:pt>
                <c:pt idx="34">
                  <c:v>104.6</c:v>
                </c:pt>
                <c:pt idx="35">
                  <c:v>103.5</c:v>
                </c:pt>
                <c:pt idx="36">
                  <c:v>102.1</c:v>
                </c:pt>
                <c:pt idx="37">
                  <c:v>100.6</c:v>
                </c:pt>
                <c:pt idx="38">
                  <c:v>99.2</c:v>
                </c:pt>
                <c:pt idx="39">
                  <c:v>97.8</c:v>
                </c:pt>
                <c:pt idx="40">
                  <c:v>95.4</c:v>
                </c:pt>
                <c:pt idx="41">
                  <c:v>92.4</c:v>
                </c:pt>
                <c:pt idx="42">
                  <c:v>90</c:v>
                </c:pt>
                <c:pt idx="43">
                  <c:v>89.6</c:v>
                </c:pt>
                <c:pt idx="44">
                  <c:v>90.5</c:v>
                </c:pt>
                <c:pt idx="45">
                  <c:v>91.9</c:v>
                </c:pt>
                <c:pt idx="46">
                  <c:v>92.8</c:v>
                </c:pt>
                <c:pt idx="47">
                  <c:v>93.9</c:v>
                </c:pt>
                <c:pt idx="48">
                  <c:v>95.1</c:v>
                </c:pt>
                <c:pt idx="49">
                  <c:v>95.9</c:v>
                </c:pt>
                <c:pt idx="50">
                  <c:v>96.2</c:v>
                </c:pt>
                <c:pt idx="51">
                  <c:v>96.8</c:v>
                </c:pt>
                <c:pt idx="52">
                  <c:v>97.7</c:v>
                </c:pt>
                <c:pt idx="53">
                  <c:v>98.7</c:v>
                </c:pt>
                <c:pt idx="54">
                  <c:v>98.7</c:v>
                </c:pt>
                <c:pt idx="55">
                  <c:v>98.2</c:v>
                </c:pt>
                <c:pt idx="56">
                  <c:v>96.9</c:v>
                </c:pt>
                <c:pt idx="57">
                  <c:v>95.7</c:v>
                </c:pt>
                <c:pt idx="58">
                  <c:v>94.4</c:v>
                </c:pt>
                <c:pt idx="59">
                  <c:v>93.6</c:v>
                </c:pt>
                <c:pt idx="60">
                  <c:v>93.5</c:v>
                </c:pt>
                <c:pt idx="61">
                  <c:v>93.6</c:v>
                </c:pt>
                <c:pt idx="62">
                  <c:v>93.5</c:v>
                </c:pt>
                <c:pt idx="63">
                  <c:v>93.2</c:v>
                </c:pt>
                <c:pt idx="64">
                  <c:v>92.8</c:v>
                </c:pt>
                <c:pt idx="65">
                  <c:v>93.5</c:v>
                </c:pt>
                <c:pt idx="66">
                  <c:v>93.9</c:v>
                </c:pt>
                <c:pt idx="67">
                  <c:v>94.5</c:v>
                </c:pt>
                <c:pt idx="68">
                  <c:v>94.3</c:v>
                </c:pt>
                <c:pt idx="69">
                  <c:v>94.6</c:v>
                </c:pt>
                <c:pt idx="70">
                  <c:v>94.6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'14移動平均'!$R$53:$R$123</c:f>
              <c:strCache>
                <c:ptCount val="71"/>
                <c:pt idx="0">
                  <c:v>29_1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30_1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31_1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1_5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</c:strCache>
            </c:strRef>
          </c:cat>
          <c:val>
            <c:numRef>
              <c:f>'14移動平均'!$U$53:$U$123</c:f>
              <c:numCache>
                <c:formatCode>#,##0.0;[Red]\-#,##0.0</c:formatCode>
                <c:ptCount val="71"/>
                <c:pt idx="0">
                  <c:v>101.7</c:v>
                </c:pt>
                <c:pt idx="1">
                  <c:v>100.9</c:v>
                </c:pt>
                <c:pt idx="2">
                  <c:v>101.4</c:v>
                </c:pt>
                <c:pt idx="3">
                  <c:v>102.5</c:v>
                </c:pt>
                <c:pt idx="4">
                  <c:v>103.5</c:v>
                </c:pt>
                <c:pt idx="5">
                  <c:v>103.9</c:v>
                </c:pt>
                <c:pt idx="6">
                  <c:v>104.1</c:v>
                </c:pt>
                <c:pt idx="7">
                  <c:v>104</c:v>
                </c:pt>
                <c:pt idx="8">
                  <c:v>104.3</c:v>
                </c:pt>
                <c:pt idx="9">
                  <c:v>105</c:v>
                </c:pt>
                <c:pt idx="10">
                  <c:v>105.9</c:v>
                </c:pt>
                <c:pt idx="11">
                  <c:v>106.8</c:v>
                </c:pt>
                <c:pt idx="12">
                  <c:v>107.3</c:v>
                </c:pt>
                <c:pt idx="13">
                  <c:v>107.7</c:v>
                </c:pt>
                <c:pt idx="14">
                  <c:v>107.8</c:v>
                </c:pt>
                <c:pt idx="15">
                  <c:v>107.9</c:v>
                </c:pt>
                <c:pt idx="16">
                  <c:v>108.1</c:v>
                </c:pt>
                <c:pt idx="17">
                  <c:v>108.4</c:v>
                </c:pt>
                <c:pt idx="18">
                  <c:v>108.4</c:v>
                </c:pt>
                <c:pt idx="19">
                  <c:v>108.1</c:v>
                </c:pt>
                <c:pt idx="20">
                  <c:v>107.9</c:v>
                </c:pt>
                <c:pt idx="21">
                  <c:v>108</c:v>
                </c:pt>
                <c:pt idx="22">
                  <c:v>108.5</c:v>
                </c:pt>
                <c:pt idx="23">
                  <c:v>108.8</c:v>
                </c:pt>
                <c:pt idx="24">
                  <c:v>108.9</c:v>
                </c:pt>
                <c:pt idx="25">
                  <c:v>109</c:v>
                </c:pt>
                <c:pt idx="26">
                  <c:v>109</c:v>
                </c:pt>
                <c:pt idx="27">
                  <c:v>109.4</c:v>
                </c:pt>
                <c:pt idx="28">
                  <c:v>109.8</c:v>
                </c:pt>
                <c:pt idx="29">
                  <c:v>110.9</c:v>
                </c:pt>
                <c:pt idx="30">
                  <c:v>111.8</c:v>
                </c:pt>
                <c:pt idx="31">
                  <c:v>112.8</c:v>
                </c:pt>
                <c:pt idx="32">
                  <c:v>112.3</c:v>
                </c:pt>
                <c:pt idx="33">
                  <c:v>111.5</c:v>
                </c:pt>
                <c:pt idx="34">
                  <c:v>110.4</c:v>
                </c:pt>
                <c:pt idx="35">
                  <c:v>110.2</c:v>
                </c:pt>
                <c:pt idx="36">
                  <c:v>110.6</c:v>
                </c:pt>
                <c:pt idx="37">
                  <c:v>111.5</c:v>
                </c:pt>
                <c:pt idx="38">
                  <c:v>112.5</c:v>
                </c:pt>
                <c:pt idx="39">
                  <c:v>113.1</c:v>
                </c:pt>
                <c:pt idx="40">
                  <c:v>113.2</c:v>
                </c:pt>
                <c:pt idx="41">
                  <c:v>112.6</c:v>
                </c:pt>
                <c:pt idx="42">
                  <c:v>111.8</c:v>
                </c:pt>
                <c:pt idx="43">
                  <c:v>111</c:v>
                </c:pt>
                <c:pt idx="44">
                  <c:v>109.9</c:v>
                </c:pt>
                <c:pt idx="45">
                  <c:v>108.7</c:v>
                </c:pt>
                <c:pt idx="46">
                  <c:v>107.5</c:v>
                </c:pt>
                <c:pt idx="47">
                  <c:v>106.7</c:v>
                </c:pt>
                <c:pt idx="48">
                  <c:v>105.9</c:v>
                </c:pt>
                <c:pt idx="49">
                  <c:v>105.3</c:v>
                </c:pt>
                <c:pt idx="50">
                  <c:v>104.6</c:v>
                </c:pt>
                <c:pt idx="51">
                  <c:v>104.3</c:v>
                </c:pt>
                <c:pt idx="52">
                  <c:v>104.4</c:v>
                </c:pt>
                <c:pt idx="53">
                  <c:v>104.5</c:v>
                </c:pt>
                <c:pt idx="54">
                  <c:v>104.6</c:v>
                </c:pt>
                <c:pt idx="55">
                  <c:v>104.6</c:v>
                </c:pt>
                <c:pt idx="56">
                  <c:v>105</c:v>
                </c:pt>
                <c:pt idx="57">
                  <c:v>105.8</c:v>
                </c:pt>
                <c:pt idx="58">
                  <c:v>107.2</c:v>
                </c:pt>
                <c:pt idx="59">
                  <c:v>108.5</c:v>
                </c:pt>
                <c:pt idx="60">
                  <c:v>109.7</c:v>
                </c:pt>
                <c:pt idx="61">
                  <c:v>110.5</c:v>
                </c:pt>
                <c:pt idx="62">
                  <c:v>110.8</c:v>
                </c:pt>
                <c:pt idx="63">
                  <c:v>110.2</c:v>
                </c:pt>
                <c:pt idx="64">
                  <c:v>108.8</c:v>
                </c:pt>
                <c:pt idx="65">
                  <c:v>107.5</c:v>
                </c:pt>
                <c:pt idx="66">
                  <c:v>106.7</c:v>
                </c:pt>
                <c:pt idx="67">
                  <c:v>106.7</c:v>
                </c:pt>
                <c:pt idx="68">
                  <c:v>107.2</c:v>
                </c:pt>
                <c:pt idx="69">
                  <c:v>108.3</c:v>
                </c:pt>
                <c:pt idx="70">
                  <c:v>109.4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3</xdr:row>
      <xdr:rowOff>127000</xdr:rowOff>
    </xdr:from>
    <xdr:to>
      <xdr:col>14</xdr:col>
      <xdr:colOff>495300</xdr:colOff>
      <xdr:row>19</xdr:row>
      <xdr:rowOff>127000</xdr:rowOff>
    </xdr:to>
    <xdr:graphicFrame macro="">
      <xdr:nvGraphicFramePr>
        <xdr:cNvPr id="9838330" name="グラフ 1">
          <a:extLst>
            <a:ext uri="{FF2B5EF4-FFF2-40B4-BE49-F238E27FC236}">
              <a16:creationId xmlns:a16="http://schemas.microsoft.com/office/drawing/2014/main" id="{8785EB80-C793-469E-ACF4-86134A73C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266700</xdr:colOff>
      <xdr:row>4</xdr:row>
      <xdr:rowOff>57150</xdr:rowOff>
    </xdr:from>
    <xdr:ext cx="2646878" cy="292452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721574D-72EE-4497-9DAE-7FAFC7BFC14E}"/>
            </a:ext>
          </a:extLst>
        </xdr:cNvPr>
        <xdr:cNvSpPr txBox="1"/>
      </xdr:nvSpPr>
      <xdr:spPr>
        <a:xfrm>
          <a:off x="3514725" y="742950"/>
          <a:ext cx="2646878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/>
            <a:t>鉱工業生産指数（季節調整済）の推移</a:t>
          </a:r>
        </a:p>
      </xdr:txBody>
    </xdr:sp>
    <xdr:clientData/>
  </xdr:oneCellAnchor>
  <xdr:oneCellAnchor>
    <xdr:from>
      <xdr:col>14</xdr:col>
      <xdr:colOff>28575</xdr:colOff>
      <xdr:row>17</xdr:row>
      <xdr:rowOff>158750</xdr:rowOff>
    </xdr:from>
    <xdr:ext cx="504825" cy="334572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E287F9A-40CB-4E22-9CB7-69E34AB4C7AA}"/>
            </a:ext>
          </a:extLst>
        </xdr:cNvPr>
        <xdr:cNvSpPr txBox="1"/>
      </xdr:nvSpPr>
      <xdr:spPr>
        <a:xfrm>
          <a:off x="7496175" y="3067050"/>
          <a:ext cx="504825" cy="352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900"/>
            <a:t>年月</a:t>
          </a:r>
        </a:p>
      </xdr:txBody>
    </xdr:sp>
    <xdr:clientData/>
  </xdr:oneCellAnchor>
  <xdr:oneCellAnchor>
    <xdr:from>
      <xdr:col>6</xdr:col>
      <xdr:colOff>381000</xdr:colOff>
      <xdr:row>8</xdr:row>
      <xdr:rowOff>117475</xdr:rowOff>
    </xdr:from>
    <xdr:ext cx="2690093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84D50BC-9269-4027-920B-4CEC32913E80}"/>
            </a:ext>
          </a:extLst>
        </xdr:cNvPr>
        <xdr:cNvSpPr txBox="1"/>
      </xdr:nvSpPr>
      <xdr:spPr>
        <a:xfrm>
          <a:off x="3629025" y="1489075"/>
          <a:ext cx="2690093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緊急事態宣言</a:t>
          </a:r>
          <a:r>
            <a:rPr kumimoji="1" lang="en-US" altLang="ja-JP" sz="1100"/>
            <a:t>4/7-5/21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104775</xdr:rowOff>
    </xdr:from>
    <xdr:to>
      <xdr:col>39</xdr:col>
      <xdr:colOff>485775</xdr:colOff>
      <xdr:row>69</xdr:row>
      <xdr:rowOff>104775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70</xdr:row>
      <xdr:rowOff>28575</xdr:rowOff>
    </xdr:from>
    <xdr:to>
      <xdr:col>40</xdr:col>
      <xdr:colOff>9525</xdr:colOff>
      <xdr:row>90</xdr:row>
      <xdr:rowOff>19050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92075</xdr:colOff>
      <xdr:row>2</xdr:row>
      <xdr:rowOff>76200</xdr:rowOff>
    </xdr:from>
    <xdr:to>
      <xdr:col>8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2308225</xdr:colOff>
      <xdr:row>17</xdr:row>
      <xdr:rowOff>41275</xdr:rowOff>
    </xdr:from>
    <xdr:to>
      <xdr:col>8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8</xdr:col>
      <xdr:colOff>79375</xdr:colOff>
      <xdr:row>28</xdr:row>
      <xdr:rowOff>95250</xdr:rowOff>
    </xdr:from>
    <xdr:to>
      <xdr:col>8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 editAs="oneCell">
    <xdr:from>
      <xdr:col>8</xdr:col>
      <xdr:colOff>1165225</xdr:colOff>
      <xdr:row>15</xdr:row>
      <xdr:rowOff>114299</xdr:rowOff>
    </xdr:from>
    <xdr:to>
      <xdr:col>8</xdr:col>
      <xdr:colOff>1657392</xdr:colOff>
      <xdr:row>16</xdr:row>
      <xdr:rowOff>133349</xdr:rowOff>
    </xdr:to>
    <xdr:sp macro="" textlink="">
      <xdr:nvSpPr>
        <xdr:cNvPr id="1040" name="Text Box 16">
          <a:extLst>
            <a:ext uri="{FF2B5EF4-FFF2-40B4-BE49-F238E27FC236}">
              <a16:creationId xmlns:a16="http://schemas.microsoft.com/office/drawing/2014/main" id="{EDFAF919-6C4D-4245-9BF1-30DB05B28C7D}"/>
            </a:ext>
          </a:extLst>
        </xdr:cNvPr>
        <xdr:cNvSpPr txBox="1">
          <a:spLocks noChangeArrowheads="1"/>
        </xdr:cNvSpPr>
      </xdr:nvSpPr>
      <xdr:spPr bwMode="auto">
        <a:xfrm>
          <a:off x="5686425" y="2952749"/>
          <a:ext cx="4857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30-Ⅳ</a:t>
          </a:r>
        </a:p>
      </xdr:txBody>
    </xdr:sp>
    <xdr:clientData/>
  </xdr:twoCellAnchor>
  <xdr:twoCellAnchor editAs="oneCell">
    <xdr:from>
      <xdr:col>8</xdr:col>
      <xdr:colOff>552451</xdr:colOff>
      <xdr:row>14</xdr:row>
      <xdr:rowOff>0</xdr:rowOff>
    </xdr:from>
    <xdr:to>
      <xdr:col>8</xdr:col>
      <xdr:colOff>1143000</xdr:colOff>
      <xdr:row>15</xdr:row>
      <xdr:rowOff>85725</xdr:rowOff>
    </xdr:to>
    <xdr:sp macro="" textlink="">
      <xdr:nvSpPr>
        <xdr:cNvPr id="1042" name="Text Box 18">
          <a:extLst>
            <a:ext uri="{FF2B5EF4-FFF2-40B4-BE49-F238E27FC236}">
              <a16:creationId xmlns:a16="http://schemas.microsoft.com/office/drawing/2014/main" id="{32A214D1-A3FF-4BF8-AA14-5397CF6EDE49}"/>
            </a:ext>
          </a:extLst>
        </xdr:cNvPr>
        <xdr:cNvSpPr txBox="1">
          <a:spLocks noChangeArrowheads="1"/>
        </xdr:cNvSpPr>
      </xdr:nvSpPr>
      <xdr:spPr bwMode="auto">
        <a:xfrm>
          <a:off x="5105401" y="2324100"/>
          <a:ext cx="600074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1-Ⅲ</a:t>
          </a:r>
        </a:p>
      </xdr:txBody>
    </xdr:sp>
    <xdr:clientData/>
  </xdr:twoCellAnchor>
  <xdr:oneCellAnchor>
    <xdr:from>
      <xdr:col>8</xdr:col>
      <xdr:colOff>219075</xdr:colOff>
      <xdr:row>14</xdr:row>
      <xdr:rowOff>57150</xdr:rowOff>
    </xdr:from>
    <xdr:ext cx="44114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8D6C2F4-2493-4F21-AE14-757A0FECDEF1}"/>
            </a:ext>
          </a:extLst>
        </xdr:cNvPr>
        <xdr:cNvSpPr txBox="1"/>
      </xdr:nvSpPr>
      <xdr:spPr>
        <a:xfrm>
          <a:off x="4781550" y="2381250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>
              <a:latin typeface="+mn-ea"/>
              <a:ea typeface="+mn-ea"/>
            </a:rPr>
            <a:t>4-Ⅳ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0.53526</cdr:x>
      <cdr:y>0.14443</cdr:y>
    </cdr:from>
    <cdr:to>
      <cdr:x>0.54419</cdr:x>
      <cdr:y>0.90327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705079" y="628649"/>
          <a:ext cx="38121" cy="3404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0.1238</cdr:x>
      <cdr:y>0.14564</cdr:y>
    </cdr:from>
    <cdr:to>
      <cdr:x>0.94183</cdr:x>
      <cdr:y>0.90165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1919" y="590536"/>
          <a:ext cx="4169175" cy="31440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0.36734</cdr:x>
      <cdr:y>0.85364</cdr:y>
    </cdr:from>
    <cdr:to>
      <cdr:x>0.72191</cdr:x>
      <cdr:y>0.91402</cdr:y>
    </cdr:to>
    <cdr:sp macro="" textlink="">
      <cdr:nvSpPr>
        <cdr:cNvPr id="146436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6425" y="3807450"/>
          <a:ext cx="1809750" cy="2773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意図せざる在庫減局面</a:t>
          </a:r>
        </a:p>
      </cdr:txBody>
    </cdr:sp>
  </cdr:relSizeAnchor>
  <cdr:relSizeAnchor xmlns:cdr="http://schemas.openxmlformats.org/drawingml/2006/chartDrawing">
    <cdr:from>
      <cdr:x>0.38381</cdr:x>
      <cdr:y>0.08396</cdr:y>
    </cdr:from>
    <cdr:to>
      <cdr:x>0.63222</cdr:x>
      <cdr:y>0.13807</cdr:y>
    </cdr:to>
    <cdr:sp macro="" textlink="">
      <cdr:nvSpPr>
        <cdr:cNvPr id="146437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6805" y="365097"/>
          <a:ext cx="1263131" cy="234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在庫積み上がり局面</a:t>
          </a:r>
        </a:p>
      </cdr:txBody>
    </cdr:sp>
  </cdr:relSizeAnchor>
  <cdr:relSizeAnchor xmlns:cdr="http://schemas.openxmlformats.org/drawingml/2006/chartDrawing">
    <cdr:from>
      <cdr:x>0.14555</cdr:x>
      <cdr:y>0.36267</cdr:y>
    </cdr:from>
    <cdr:to>
      <cdr:x>0.19706</cdr:x>
      <cdr:y>0.62872</cdr:y>
    </cdr:to>
    <cdr:sp macro="" textlink="">
      <cdr:nvSpPr>
        <cdr:cNvPr id="2061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75" y="1609725"/>
          <a:ext cx="257175" cy="12096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0.60417</cdr:x>
      <cdr:y>0.55815</cdr:y>
    </cdr:from>
    <cdr:to>
      <cdr:x>0.67458</cdr:x>
      <cdr:y>0.60657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98833" y="1985442"/>
          <a:ext cx="304495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0.36902</cdr:x>
      <cdr:y>0.79021</cdr:y>
    </cdr:from>
    <cdr:to>
      <cdr:x>0.48198</cdr:x>
      <cdr:y>0.82962</cdr:y>
    </cdr:to>
    <cdr:sp macro="" textlink="">
      <cdr:nvSpPr>
        <cdr:cNvPr id="2074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86342" y="3483813"/>
          <a:ext cx="577423" cy="1741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>
              <a:latin typeface="ＭＳ 明朝" panose="02020609040205080304" pitchFamily="17" charset="-128"/>
              <a:ea typeface="ＭＳ 明朝" panose="02020609040205080304" pitchFamily="17" charset="-128"/>
            </a:rPr>
            <a:t>3-Ⅰ</a:t>
          </a:r>
          <a:endParaRPr lang="ja-JP" altLang="en-US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  <cdr:relSizeAnchor xmlns:cdr="http://schemas.openxmlformats.org/drawingml/2006/chartDrawing">
    <cdr:from>
      <cdr:x>0.46623</cdr:x>
      <cdr:y>0.46024</cdr:y>
    </cdr:from>
    <cdr:to>
      <cdr:x>0.57165</cdr:x>
      <cdr:y>0.52578</cdr:y>
    </cdr:to>
    <cdr:sp macro="" textlink="">
      <cdr:nvSpPr>
        <cdr:cNvPr id="207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3409" y="2066925"/>
          <a:ext cx="541716" cy="2952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/>
            <a:t>1-Ⅳ</a:t>
          </a:r>
        </a:p>
      </cdr:txBody>
    </cdr:sp>
  </cdr:relSizeAnchor>
  <cdr:relSizeAnchor xmlns:cdr="http://schemas.openxmlformats.org/drawingml/2006/chartDrawing">
    <cdr:from>
      <cdr:x>0.45503</cdr:x>
      <cdr:y>0.36036</cdr:y>
    </cdr:from>
    <cdr:to>
      <cdr:x>0.55136</cdr:x>
      <cdr:y>0.41315</cdr:y>
    </cdr:to>
    <cdr:sp macro="" textlink="">
      <cdr:nvSpPr>
        <cdr:cNvPr id="2076" name="Text Box 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2838" y="1271219"/>
          <a:ext cx="418681" cy="1906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0.88298</cdr:x>
      <cdr:y>0.26498</cdr:y>
    </cdr:from>
    <cdr:to>
      <cdr:x>0.93473</cdr:x>
      <cdr:y>0.64637</cdr:y>
    </cdr:to>
    <cdr:sp macro="" textlink="">
      <cdr:nvSpPr>
        <cdr:cNvPr id="2079" name="Text Box 3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86275" y="1164130"/>
          <a:ext cx="262166" cy="1731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在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庫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積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み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増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し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局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面</a:t>
          </a:r>
          <a:endParaRPr lang="ja-JP" altLang="ja-JP">
            <a:effectLst/>
          </a:endParaRPr>
        </a:p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0.56114</cdr:x>
      <cdr:y>0.51383</cdr:y>
    </cdr:from>
    <cdr:to>
      <cdr:x>0.6736</cdr:x>
      <cdr:y>0.60561</cdr:y>
    </cdr:to>
    <cdr:sp macro="" textlink="">
      <cdr:nvSpPr>
        <cdr:cNvPr id="14644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48860" y="2305050"/>
          <a:ext cx="575224" cy="414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28-Ⅳ</a:t>
          </a:r>
          <a:endParaRPr lang="ja-JP" altLang="en-US" sz="10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0.60804</cdr:x>
      <cdr:y>0.39711</cdr:y>
    </cdr:from>
    <cdr:to>
      <cdr:x>0.71757</cdr:x>
      <cdr:y>0.43605</cdr:y>
    </cdr:to>
    <cdr:sp macro="" textlink="">
      <cdr:nvSpPr>
        <cdr:cNvPr id="2087" name="Text Box 3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82402" y="1766050"/>
          <a:ext cx="555225" cy="1797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30-Ⅲ</a:t>
          </a:r>
        </a:p>
      </cdr:txBody>
    </cdr:sp>
  </cdr:relSizeAnchor>
  <cdr:relSizeAnchor xmlns:cdr="http://schemas.openxmlformats.org/drawingml/2006/chartDrawing">
    <cdr:from>
      <cdr:x>0.5842</cdr:x>
      <cdr:y>0.30311</cdr:y>
    </cdr:from>
    <cdr:to>
      <cdr:x>0.7644</cdr:x>
      <cdr:y>0.33887</cdr:y>
    </cdr:to>
    <cdr:sp macro="" textlink="">
      <cdr:nvSpPr>
        <cdr:cNvPr id="2091" name="Text Box 4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9362" y="921042"/>
          <a:ext cx="782384" cy="126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30-Ⅱ</a:t>
          </a:r>
        </a:p>
      </cdr:txBody>
    </cdr:sp>
  </cdr:relSizeAnchor>
  <cdr:relSizeAnchor xmlns:cdr="http://schemas.openxmlformats.org/drawingml/2006/chartDrawing">
    <cdr:from>
      <cdr:x>0.75828</cdr:x>
      <cdr:y>0.33847</cdr:y>
    </cdr:from>
    <cdr:to>
      <cdr:x>0.85582</cdr:x>
      <cdr:y>0.38803</cdr:y>
    </cdr:to>
    <cdr:sp macro="" textlink="">
      <cdr:nvSpPr>
        <cdr:cNvPr id="2096" name="Text Box 4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8410" y="1501745"/>
          <a:ext cx="495176" cy="2222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30-Ⅰ</a:t>
          </a:r>
        </a:p>
      </cdr:txBody>
    </cdr:sp>
  </cdr:relSizeAnchor>
  <cdr:relSizeAnchor xmlns:cdr="http://schemas.openxmlformats.org/drawingml/2006/chartDrawing">
    <cdr:from>
      <cdr:x>0.54421</cdr:x>
      <cdr:y>0.34518</cdr:y>
    </cdr:from>
    <cdr:to>
      <cdr:x>0.66579</cdr:x>
      <cdr:y>0.41022</cdr:y>
    </cdr:to>
    <cdr:sp macro="" textlink="">
      <cdr:nvSpPr>
        <cdr:cNvPr id="2098" name="Text Box 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2250" y="1543050"/>
          <a:ext cx="626848" cy="2952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/>
            <a:t>1-Ⅱ</a:t>
          </a:r>
          <a:endParaRPr lang="ja-JP" altLang="en-US"/>
        </a:p>
      </cdr:txBody>
    </cdr:sp>
  </cdr:relSizeAnchor>
  <cdr:relSizeAnchor xmlns:cdr="http://schemas.openxmlformats.org/drawingml/2006/chartDrawing">
    <cdr:from>
      <cdr:x>0.31528</cdr:x>
      <cdr:y>0.43242</cdr:y>
    </cdr:from>
    <cdr:to>
      <cdr:x>0.44462</cdr:x>
      <cdr:y>0.49317</cdr:y>
    </cdr:to>
    <cdr:sp macro="" textlink="">
      <cdr:nvSpPr>
        <cdr:cNvPr id="2102" name="Text Box 5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83785" y="1937215"/>
          <a:ext cx="664071" cy="2725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28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－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Ⅰ</a:t>
          </a:r>
        </a:p>
      </cdr:txBody>
    </cdr:sp>
  </cdr:relSizeAnchor>
  <cdr:relSizeAnchor xmlns:cdr="http://schemas.openxmlformats.org/drawingml/2006/chartDrawing">
    <cdr:from>
      <cdr:x>0.39778</cdr:x>
      <cdr:y>0.46878</cdr:y>
    </cdr:from>
    <cdr:to>
      <cdr:x>0.50854</cdr:x>
      <cdr:y>0.52308</cdr:y>
    </cdr:to>
    <cdr:sp macro="" textlink="">
      <cdr:nvSpPr>
        <cdr:cNvPr id="2103" name="Text Box 5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8269" y="2095500"/>
          <a:ext cx="576554" cy="2479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31-Ⅰ</a:t>
          </a:r>
        </a:p>
      </cdr:txBody>
    </cdr:sp>
  </cdr:relSizeAnchor>
  <cdr:relSizeAnchor xmlns:cdr="http://schemas.openxmlformats.org/drawingml/2006/chartDrawing">
    <cdr:from>
      <cdr:x>0.66971</cdr:x>
      <cdr:y>0.60854</cdr:y>
    </cdr:from>
    <cdr:to>
      <cdr:x>0.89586</cdr:x>
      <cdr:y>0.66428</cdr:y>
    </cdr:to>
    <cdr:sp macro="" textlink="">
      <cdr:nvSpPr>
        <cdr:cNvPr id="146472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00425" y="2727389"/>
          <a:ext cx="1154211" cy="2488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9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Ⅲ</a:t>
          </a:r>
          <a:endParaRPr lang="ja-JP" altLang="en-US" sz="10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0.63498</cdr:x>
      <cdr:y>0.24784</cdr:y>
    </cdr:from>
    <cdr:to>
      <cdr:x>0.73987</cdr:x>
      <cdr:y>0.3056</cdr:y>
    </cdr:to>
    <cdr:sp macro="" textlink="">
      <cdr:nvSpPr>
        <cdr:cNvPr id="146474" name="Text Box 4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12736" y="1085850"/>
          <a:ext cx="541517" cy="263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9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-Ⅳ</a:t>
          </a:r>
        </a:p>
      </cdr:txBody>
    </cdr:sp>
  </cdr:relSizeAnchor>
  <cdr:relSizeAnchor xmlns:cdr="http://schemas.openxmlformats.org/drawingml/2006/chartDrawing">
    <cdr:from>
      <cdr:x>0.58382</cdr:x>
      <cdr:y>0.19683</cdr:y>
    </cdr:from>
    <cdr:to>
      <cdr:x>0.68332</cdr:x>
      <cdr:y>0.26324</cdr:y>
    </cdr:to>
    <cdr:sp macro="" textlink="">
      <cdr:nvSpPr>
        <cdr:cNvPr id="146478" name="Text Box 4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9715" y="854795"/>
          <a:ext cx="516505" cy="3025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8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0.45492</cdr:x>
      <cdr:y>0.13845</cdr:y>
    </cdr:from>
    <cdr:to>
      <cdr:x>0.54513</cdr:x>
      <cdr:y>0.18445</cdr:y>
    </cdr:to>
    <cdr:sp macro="" textlink="">
      <cdr:nvSpPr>
        <cdr:cNvPr id="146481" name="Text Box 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00512" y="592935"/>
          <a:ext cx="452670" cy="2039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8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-Ⅲ</a:t>
          </a:r>
        </a:p>
      </cdr:txBody>
    </cdr:sp>
  </cdr:relSizeAnchor>
  <cdr:relSizeAnchor xmlns:cdr="http://schemas.openxmlformats.org/drawingml/2006/chartDrawing">
    <cdr:from>
      <cdr:x>0.56681</cdr:x>
      <cdr:y>0.61848</cdr:y>
    </cdr:from>
    <cdr:to>
      <cdr:x>0.69371</cdr:x>
      <cdr:y>0.66361</cdr:y>
    </cdr:to>
    <cdr:sp macro="" textlink="">
      <cdr:nvSpPr>
        <cdr:cNvPr id="146484" name="Text Box 5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6532" y="2568861"/>
          <a:ext cx="631540" cy="1743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9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-Ⅱ</a:t>
          </a:r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0.12139</cdr:x>
      <cdr:y>0.15103</cdr:y>
    </cdr:from>
    <cdr:to>
      <cdr:x>0.94506</cdr:x>
      <cdr:y>0.90561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09600" y="657225"/>
          <a:ext cx="4200525" cy="3390900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0.46227</cdr:x>
      <cdr:y>0.57488</cdr:y>
    </cdr:from>
    <cdr:to>
      <cdr:x>0.64104</cdr:x>
      <cdr:y>0.63408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2343150" y="25812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29-Ⅰ</a:t>
          </a:r>
          <a:endParaRPr lang="ja-JP" altLang="en-US" sz="11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  <cdr:relSizeAnchor xmlns:cdr="http://schemas.openxmlformats.org/drawingml/2006/chartDrawing">
    <cdr:from>
      <cdr:x>0.38182</cdr:x>
      <cdr:y>0.28144</cdr:y>
    </cdr:from>
    <cdr:to>
      <cdr:x>0.56133</cdr:x>
      <cdr:y>0.33755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1924065" y="1238251"/>
          <a:ext cx="914395" cy="257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－</a:t>
          </a:r>
          <a:r>
            <a:rPr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Ⅰ</a:t>
          </a:r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  <cdr:relSizeAnchor xmlns:cdr="http://schemas.openxmlformats.org/drawingml/2006/chartDrawing">
    <cdr:from>
      <cdr:x>0.24876</cdr:x>
      <cdr:y>0.6889</cdr:y>
    </cdr:from>
    <cdr:to>
      <cdr:x>0.37489</cdr:x>
      <cdr:y>0.75021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257300" y="3086100"/>
          <a:ext cx="6477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2-Ⅳ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0.82123</cdr:x>
      <cdr:y>0.7459</cdr:y>
    </cdr:from>
    <cdr:to>
      <cdr:x>1</cdr:x>
      <cdr:y>0.80745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4200525" y="3352800"/>
          <a:ext cx="9144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>
              <a:latin typeface="+mn-ea"/>
              <a:ea typeface="+mn-ea"/>
            </a:rPr>
            <a:t>3-Ⅱ</a:t>
          </a:r>
          <a:endParaRPr lang="ja-JP" altLang="en-US" sz="11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0.82123</cdr:x>
      <cdr:y>0.78028</cdr:y>
    </cdr:from>
    <cdr:to>
      <cdr:x>1</cdr:x>
      <cdr:y>0.98309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C82A65D7-DF86-4F1E-A600-939E3B94D335}"/>
            </a:ext>
          </a:extLst>
        </cdr:cNvPr>
        <cdr:cNvSpPr txBox="1"/>
      </cdr:nvSpPr>
      <cdr:spPr>
        <a:xfrm xmlns:a="http://schemas.openxmlformats.org/drawingml/2006/main">
          <a:off x="4200530" y="3517904"/>
          <a:ext cx="914395" cy="9143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3-Ⅳ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0.30043</cdr:x>
      <cdr:y>0.24507</cdr:y>
    </cdr:from>
    <cdr:to>
      <cdr:x>0.47921</cdr:x>
      <cdr:y>0.44789</cdr:y>
    </cdr:to>
    <cdr:sp macro="" textlink="">
      <cdr:nvSpPr>
        <cdr:cNvPr id="10" name="テキスト ボックス 9">
          <a:extLst xmlns:a="http://schemas.openxmlformats.org/drawingml/2006/main">
            <a:ext uri="{FF2B5EF4-FFF2-40B4-BE49-F238E27FC236}">
              <a16:creationId xmlns:a16="http://schemas.microsoft.com/office/drawing/2014/main" id="{CB094AD2-0FD0-4F48-80CD-1414F4553390}"/>
            </a:ext>
          </a:extLst>
        </cdr:cNvPr>
        <cdr:cNvSpPr txBox="1"/>
      </cdr:nvSpPr>
      <cdr:spPr>
        <a:xfrm xmlns:a="http://schemas.openxmlformats.org/drawingml/2006/main">
          <a:off x="1536700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4-Ⅰ</a:t>
          </a:r>
          <a:endParaRPr lang="ja-JP" altLang="en-US" sz="1000">
            <a:latin typeface="+mn-ea"/>
            <a:ea typeface="+mn-ea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0.01325</cdr:x>
      <cdr:y>0.01065</cdr:y>
    </cdr:from>
    <cdr:to>
      <cdr:x>0.21518</cdr:x>
      <cdr:y>0.34975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7144" y="2856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0.01325</cdr:x>
      <cdr:y>0.04981</cdr:y>
    </cdr:from>
    <cdr:to>
      <cdr:x>0.24056</cdr:x>
      <cdr:y>0.15335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7144" y="133344"/>
          <a:ext cx="10382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2015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0.22048</cdr:x>
      <cdr:y>0.46055</cdr:y>
    </cdr:from>
    <cdr:to>
      <cdr:x>0.41426</cdr:x>
      <cdr:y>0.90822</cdr:y>
    </cdr:to>
    <cdr:pic>
      <cdr:nvPicPr>
        <cdr:cNvPr id="4" name="chart">
          <a:extLst xmlns:a="http://schemas.openxmlformats.org/drawingml/2006/main">
            <a:ext uri="{FF2B5EF4-FFF2-40B4-BE49-F238E27FC236}">
              <a16:creationId xmlns:a16="http://schemas.microsoft.com/office/drawing/2014/main" id="{37F5A7F2-8003-4A45-A588-CA348AA8C06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47425" y="1263387"/>
          <a:ext cx="1096379" cy="1228048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H27=100</a:t>
          </a:r>
          <a:endParaRPr kumimoji="1" lang="ja-JP" altLang="en-US" sz="1100"/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0.03082</cdr:x>
      <cdr:y>0.13284</cdr:y>
    </cdr:from>
    <cdr:to>
      <cdr:x>0.19946</cdr:x>
      <cdr:y>0.50551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1450" y="3714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0.02778</cdr:x>
      <cdr:y>0.13551</cdr:y>
    </cdr:from>
    <cdr:to>
      <cdr:x>0.19515</cdr:x>
      <cdr:y>0.49648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52400" y="4095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39</xdr:row>
      <xdr:rowOff>28575</xdr:rowOff>
    </xdr:from>
    <xdr:to>
      <xdr:col>29</xdr:col>
      <xdr:colOff>390525</xdr:colOff>
      <xdr:row>57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37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0.02434</cdr:x>
      <cdr:y>0.16219</cdr:y>
    </cdr:from>
    <cdr:to>
      <cdr:x>0.20244</cdr:x>
      <cdr:y>0.52503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52400" y="428625"/>
          <a:ext cx="10572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1"/>
  <sheetViews>
    <sheetView tabSelected="1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I9" sqref="I9"/>
    </sheetView>
  </sheetViews>
  <sheetFormatPr defaultColWidth="9.33203125" defaultRowHeight="13.5"/>
  <cols>
    <col min="1" max="1" width="5" style="3" customWidth="1"/>
    <col min="2" max="2" width="21.832031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10" ht="16.5" customHeight="1">
      <c r="A1" s="19" t="s">
        <v>472</v>
      </c>
      <c r="B1" s="20"/>
      <c r="C1" s="20"/>
      <c r="D1" s="229">
        <v>44981</v>
      </c>
    </row>
    <row r="2" spans="1:10" ht="16.5" customHeight="1">
      <c r="A2" s="938" t="s">
        <v>7</v>
      </c>
      <c r="B2" s="939"/>
      <c r="C2" s="873" t="s">
        <v>473</v>
      </c>
      <c r="D2" s="177" t="s">
        <v>465</v>
      </c>
    </row>
    <row r="3" spans="1:10" ht="16.5" customHeight="1">
      <c r="A3" s="45">
        <v>1</v>
      </c>
      <c r="B3" s="882" t="s">
        <v>379</v>
      </c>
      <c r="C3" s="47" t="s">
        <v>398</v>
      </c>
      <c r="D3" s="87"/>
    </row>
    <row r="4" spans="1:10" ht="16.5" customHeight="1">
      <c r="A4" s="25">
        <v>2</v>
      </c>
      <c r="B4" s="883" t="s">
        <v>380</v>
      </c>
      <c r="C4" s="216" t="s">
        <v>394</v>
      </c>
      <c r="D4" s="87"/>
    </row>
    <row r="5" spans="1:10" ht="16.5" customHeight="1">
      <c r="A5" s="227">
        <v>3</v>
      </c>
      <c r="B5" s="884" t="s">
        <v>381</v>
      </c>
      <c r="C5" s="228" t="s">
        <v>395</v>
      </c>
      <c r="D5" s="86" t="s">
        <v>475</v>
      </c>
    </row>
    <row r="6" spans="1:10" ht="16.5" customHeight="1">
      <c r="A6" s="25">
        <v>4</v>
      </c>
      <c r="B6" s="937" t="s">
        <v>696</v>
      </c>
      <c r="C6" s="216" t="s">
        <v>695</v>
      </c>
      <c r="D6" s="87"/>
      <c r="E6" s="3" t="s">
        <v>2</v>
      </c>
      <c r="F6" s="3" t="s">
        <v>697</v>
      </c>
    </row>
    <row r="7" spans="1:10" ht="16.5" customHeight="1">
      <c r="A7" s="45">
        <v>5</v>
      </c>
      <c r="B7" s="882" t="s">
        <v>382</v>
      </c>
      <c r="C7" s="47" t="s">
        <v>396</v>
      </c>
      <c r="D7" s="89"/>
    </row>
    <row r="8" spans="1:10" ht="16.5" customHeight="1">
      <c r="A8" s="48">
        <v>6</v>
      </c>
      <c r="B8" s="885" t="s">
        <v>383</v>
      </c>
      <c r="C8" s="217" t="s">
        <v>397</v>
      </c>
      <c r="D8" s="88"/>
      <c r="F8" s="3" t="s">
        <v>5</v>
      </c>
      <c r="H8" s="3" t="s">
        <v>5</v>
      </c>
    </row>
    <row r="9" spans="1:10" ht="16.5" customHeight="1">
      <c r="A9" s="25">
        <v>7</v>
      </c>
      <c r="B9" s="883" t="s">
        <v>400</v>
      </c>
      <c r="C9" s="216" t="s">
        <v>471</v>
      </c>
      <c r="D9" s="87"/>
      <c r="E9" s="3" t="s">
        <v>2</v>
      </c>
      <c r="F9" s="3" t="s">
        <v>2</v>
      </c>
    </row>
    <row r="10" spans="1:10" ht="16.5" customHeight="1">
      <c r="A10" s="45">
        <v>8</v>
      </c>
      <c r="B10" s="882" t="s">
        <v>384</v>
      </c>
      <c r="C10" s="47" t="s">
        <v>387</v>
      </c>
      <c r="D10" s="47"/>
      <c r="E10" s="3" t="s">
        <v>530</v>
      </c>
      <c r="F10" s="3" t="s">
        <v>2</v>
      </c>
      <c r="H10" s="3" t="s">
        <v>2</v>
      </c>
    </row>
    <row r="11" spans="1:10" ht="16.5" customHeight="1">
      <c r="A11" s="245" t="s">
        <v>522</v>
      </c>
      <c r="B11" s="883" t="s">
        <v>523</v>
      </c>
      <c r="C11" s="216" t="s">
        <v>524</v>
      </c>
      <c r="D11" s="216" t="s">
        <v>2</v>
      </c>
      <c r="F11" s="3" t="s">
        <v>2</v>
      </c>
      <c r="I11" s="3" t="s">
        <v>2</v>
      </c>
      <c r="J11" s="3" t="s">
        <v>678</v>
      </c>
    </row>
    <row r="12" spans="1:10" ht="16.5" customHeight="1">
      <c r="A12" s="48">
        <v>9</v>
      </c>
      <c r="B12" s="885" t="s">
        <v>385</v>
      </c>
      <c r="C12" s="217" t="s">
        <v>388</v>
      </c>
      <c r="D12" s="217"/>
      <c r="E12" s="3" t="s">
        <v>5</v>
      </c>
      <c r="F12" s="3" t="s">
        <v>2</v>
      </c>
    </row>
    <row r="13" spans="1:10" ht="16.5" customHeight="1">
      <c r="A13" s="227">
        <v>10</v>
      </c>
      <c r="B13" s="884" t="s">
        <v>99</v>
      </c>
      <c r="C13" s="228" t="s">
        <v>389</v>
      </c>
      <c r="D13" s="86" t="s">
        <v>475</v>
      </c>
      <c r="F13" s="3" t="s">
        <v>2</v>
      </c>
      <c r="I13" s="3" t="s">
        <v>668</v>
      </c>
    </row>
    <row r="14" spans="1:10" ht="16.5" customHeight="1">
      <c r="A14" s="227">
        <v>11</v>
      </c>
      <c r="B14" s="884" t="s">
        <v>100</v>
      </c>
      <c r="C14" s="228" t="s">
        <v>390</v>
      </c>
      <c r="D14" s="86" t="s">
        <v>475</v>
      </c>
      <c r="E14" s="3" t="s">
        <v>654</v>
      </c>
      <c r="F14" s="3" t="s">
        <v>2</v>
      </c>
    </row>
    <row r="15" spans="1:10" ht="16.5" customHeight="1">
      <c r="A15" s="227">
        <v>12</v>
      </c>
      <c r="B15" s="884" t="s">
        <v>146</v>
      </c>
      <c r="C15" s="228" t="s">
        <v>391</v>
      </c>
      <c r="D15" s="86" t="s">
        <v>475</v>
      </c>
      <c r="F15" s="3" t="s">
        <v>669</v>
      </c>
    </row>
    <row r="16" spans="1:10" ht="16.5" customHeight="1">
      <c r="A16" s="227">
        <v>13</v>
      </c>
      <c r="B16" s="884" t="s">
        <v>161</v>
      </c>
      <c r="C16" s="228" t="s">
        <v>392</v>
      </c>
      <c r="D16" s="86" t="s">
        <v>475</v>
      </c>
      <c r="E16" s="3" t="s">
        <v>5</v>
      </c>
    </row>
    <row r="17" spans="1:6" ht="16.5" customHeight="1">
      <c r="A17" s="215">
        <v>14</v>
      </c>
      <c r="B17" s="886" t="s">
        <v>386</v>
      </c>
      <c r="C17" s="226" t="s">
        <v>479</v>
      </c>
      <c r="D17" s="225" t="s">
        <v>491</v>
      </c>
      <c r="F17" s="3" t="s">
        <v>529</v>
      </c>
    </row>
    <row r="18" spans="1:6" ht="16.5" customHeight="1">
      <c r="A18" s="48">
        <v>15</v>
      </c>
      <c r="B18" s="885" t="s">
        <v>6</v>
      </c>
      <c r="C18" s="217" t="s">
        <v>393</v>
      </c>
      <c r="D18" s="88" t="s">
        <v>490</v>
      </c>
    </row>
    <row r="21" spans="1:6">
      <c r="C21" s="3" t="s">
        <v>2</v>
      </c>
    </row>
  </sheetData>
  <mergeCells count="1">
    <mergeCell ref="A2:B2"/>
  </mergeCells>
  <phoneticPr fontId="4"/>
  <hyperlinks>
    <hyperlink ref="B3" location="'1国県比較'!A1" display="国県比較" xr:uid="{4CF9C2E2-B87D-4F83-A7CD-297BF376D15C}"/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0" location="'8業種別'!A1" display="業種別" xr:uid="{9B54C631-310D-42E8-A150-ACE39B807DA3}"/>
    <hyperlink ref="B11" location="'8_2国業種別'!A1" display="全国業種別" xr:uid="{226C4DDA-B148-4CC9-83EA-29568EE5B504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Q72"/>
  <sheetViews>
    <sheetView workbookViewId="0">
      <pane xSplit="2" ySplit="2" topLeftCell="C59" activePane="bottomRight" state="frozen"/>
      <selection pane="topRight" activeCell="C1" sqref="C1"/>
      <selection pane="bottomLeft" activeCell="A4" sqref="A4"/>
      <selection pane="bottomRight" activeCell="L75" sqref="L75"/>
    </sheetView>
  </sheetViews>
  <sheetFormatPr defaultColWidth="9.33203125" defaultRowHeight="13.5"/>
  <cols>
    <col min="1" max="1" width="11.33203125" style="194" customWidth="1"/>
    <col min="2" max="2" width="9" style="194" customWidth="1"/>
    <col min="3" max="3" width="13" style="195" customWidth="1"/>
    <col min="4" max="6" width="13" style="194" customWidth="1"/>
    <col min="7" max="9" width="9.33203125" style="194"/>
    <col min="10" max="11" width="12.6640625" style="194" customWidth="1"/>
    <col min="12" max="13" width="14.1640625" style="194" customWidth="1"/>
    <col min="14" max="14" width="12.6640625" style="194" customWidth="1"/>
    <col min="15" max="16384" width="9.33203125" style="194"/>
  </cols>
  <sheetData>
    <row r="1" spans="1:14">
      <c r="A1" s="193" t="s">
        <v>460</v>
      </c>
      <c r="I1" s="193" t="s">
        <v>469</v>
      </c>
    </row>
    <row r="2" spans="1:14" ht="33.75" customHeight="1">
      <c r="A2" s="206" t="s">
        <v>466</v>
      </c>
      <c r="B2" s="196"/>
      <c r="C2" s="213" t="s">
        <v>459</v>
      </c>
      <c r="D2" s="214" t="s">
        <v>461</v>
      </c>
      <c r="E2" s="214" t="s">
        <v>462</v>
      </c>
      <c r="F2" s="214" t="s">
        <v>463</v>
      </c>
      <c r="G2" s="206" t="s">
        <v>465</v>
      </c>
      <c r="I2" s="206" t="s">
        <v>466</v>
      </c>
      <c r="J2" s="213" t="s">
        <v>459</v>
      </c>
      <c r="K2" s="214" t="s">
        <v>461</v>
      </c>
      <c r="L2" s="214" t="s">
        <v>470</v>
      </c>
      <c r="M2" s="214" t="s">
        <v>501</v>
      </c>
      <c r="N2" s="214" t="s">
        <v>463</v>
      </c>
    </row>
    <row r="3" spans="1:14" ht="15.75" customHeight="1">
      <c r="A3" s="194" t="s">
        <v>401</v>
      </c>
      <c r="B3" s="194">
        <v>1955</v>
      </c>
      <c r="C3" s="198">
        <v>12.123824451410657</v>
      </c>
      <c r="D3" s="199"/>
      <c r="E3" s="199"/>
      <c r="F3" s="199"/>
      <c r="G3" s="197"/>
      <c r="I3" s="194">
        <v>1955</v>
      </c>
      <c r="J3" s="209">
        <v>6.5</v>
      </c>
      <c r="K3" s="209">
        <v>6.5</v>
      </c>
      <c r="L3" s="209">
        <v>6.9</v>
      </c>
      <c r="M3" s="211"/>
      <c r="N3" s="211"/>
    </row>
    <row r="4" spans="1:14" ht="15.75" customHeight="1">
      <c r="A4" s="194" t="s">
        <v>402</v>
      </c>
      <c r="B4" s="194">
        <v>1956</v>
      </c>
      <c r="C4" s="198">
        <v>16.300940438871471</v>
      </c>
      <c r="D4" s="199"/>
      <c r="E4" s="199"/>
      <c r="F4" s="199"/>
      <c r="I4" s="194">
        <v>1956</v>
      </c>
      <c r="J4" s="209">
        <v>7.8</v>
      </c>
      <c r="K4" s="209">
        <v>7.9</v>
      </c>
      <c r="L4" s="209">
        <v>7.1</v>
      </c>
      <c r="M4" s="211"/>
      <c r="N4" s="211"/>
    </row>
    <row r="5" spans="1:14" ht="15.75" customHeight="1">
      <c r="A5" s="194" t="s">
        <v>403</v>
      </c>
      <c r="B5" s="194">
        <v>1957</v>
      </c>
      <c r="C5" s="198">
        <v>18.236677115987458</v>
      </c>
      <c r="D5" s="199"/>
      <c r="E5" s="199"/>
      <c r="F5" s="199"/>
      <c r="I5" s="194">
        <v>1957</v>
      </c>
      <c r="J5" s="209">
        <v>9.3000000000000007</v>
      </c>
      <c r="K5" s="209">
        <v>9</v>
      </c>
      <c r="L5" s="209">
        <v>10.6</v>
      </c>
      <c r="M5" s="211"/>
      <c r="N5" s="211"/>
    </row>
    <row r="6" spans="1:14" ht="15.75" customHeight="1">
      <c r="A6" s="194" t="s">
        <v>404</v>
      </c>
      <c r="B6" s="194">
        <v>1958</v>
      </c>
      <c r="C6" s="198">
        <v>20.172413793103445</v>
      </c>
      <c r="D6" s="199"/>
      <c r="E6" s="199"/>
      <c r="F6" s="199"/>
      <c r="I6" s="194">
        <v>1958</v>
      </c>
      <c r="J6" s="209">
        <v>9.1999999999999993</v>
      </c>
      <c r="K6" s="209">
        <v>9.1</v>
      </c>
      <c r="L6" s="209">
        <v>10.3</v>
      </c>
      <c r="M6" s="211"/>
      <c r="N6" s="211"/>
    </row>
    <row r="7" spans="1:14" ht="15.75" customHeight="1">
      <c r="A7" s="194" t="s">
        <v>405</v>
      </c>
      <c r="B7" s="194">
        <v>1959</v>
      </c>
      <c r="C7" s="198">
        <v>23.432601880877741</v>
      </c>
      <c r="D7" s="199"/>
      <c r="E7" s="199"/>
      <c r="F7" s="199"/>
      <c r="I7" s="194">
        <v>1959</v>
      </c>
      <c r="J7" s="209">
        <v>11</v>
      </c>
      <c r="K7" s="209">
        <v>10.9</v>
      </c>
      <c r="L7" s="209">
        <v>10.8</v>
      </c>
      <c r="M7" s="211"/>
      <c r="N7" s="211"/>
    </row>
    <row r="8" spans="1:14" ht="15.75" customHeight="1">
      <c r="A8" s="194" t="s">
        <v>406</v>
      </c>
      <c r="B8" s="194">
        <v>1960</v>
      </c>
      <c r="C8" s="198">
        <v>24.451410658307207</v>
      </c>
      <c r="D8" s="199"/>
      <c r="E8" s="199"/>
      <c r="F8" s="199"/>
      <c r="I8" s="194">
        <v>1960</v>
      </c>
      <c r="J8" s="209">
        <v>13.6</v>
      </c>
      <c r="K8" s="209">
        <v>13.4</v>
      </c>
      <c r="L8" s="209">
        <v>13.4</v>
      </c>
      <c r="M8" s="211"/>
      <c r="N8" s="211"/>
    </row>
    <row r="9" spans="1:14" ht="15.75" customHeight="1">
      <c r="A9" s="194" t="s">
        <v>407</v>
      </c>
      <c r="B9" s="194">
        <v>1961</v>
      </c>
      <c r="C9" s="198">
        <v>26.59090909090909</v>
      </c>
      <c r="D9" s="199"/>
      <c r="E9" s="199"/>
      <c r="F9" s="199"/>
      <c r="I9" s="194">
        <v>1961</v>
      </c>
      <c r="J9" s="209">
        <v>16.399999999999999</v>
      </c>
      <c r="K9" s="209">
        <v>15.8</v>
      </c>
      <c r="L9" s="209">
        <v>17.5</v>
      </c>
      <c r="M9" s="211"/>
      <c r="N9" s="211"/>
    </row>
    <row r="10" spans="1:14" ht="15.75" customHeight="1">
      <c r="A10" s="194" t="s">
        <v>408</v>
      </c>
      <c r="B10" s="194">
        <v>1962</v>
      </c>
      <c r="C10" s="198">
        <v>30.869905956112849</v>
      </c>
      <c r="D10" s="199"/>
      <c r="E10" s="199"/>
      <c r="F10" s="199"/>
      <c r="I10" s="194">
        <v>1962</v>
      </c>
      <c r="J10" s="209">
        <v>17.7</v>
      </c>
      <c r="K10" s="209">
        <v>17.2</v>
      </c>
      <c r="L10" s="209">
        <v>20.9</v>
      </c>
      <c r="M10" s="211"/>
      <c r="N10" s="211"/>
    </row>
    <row r="11" spans="1:14" ht="15.75" customHeight="1">
      <c r="A11" s="194" t="s">
        <v>409</v>
      </c>
      <c r="B11" s="194">
        <v>1963</v>
      </c>
      <c r="C11" s="198">
        <v>34.945141065830711</v>
      </c>
      <c r="D11" s="199"/>
      <c r="E11" s="199"/>
      <c r="F11" s="199"/>
      <c r="I11" s="194">
        <v>1963</v>
      </c>
      <c r="J11" s="209">
        <v>19.7</v>
      </c>
      <c r="K11" s="209">
        <v>19</v>
      </c>
      <c r="L11" s="209">
        <v>21.7</v>
      </c>
      <c r="M11" s="211"/>
      <c r="N11" s="211"/>
    </row>
    <row r="12" spans="1:14" ht="15.75" customHeight="1">
      <c r="A12" s="194" t="s">
        <v>410</v>
      </c>
      <c r="B12" s="194">
        <v>1964</v>
      </c>
      <c r="C12" s="198">
        <v>40.548589341692782</v>
      </c>
      <c r="D12" s="199"/>
      <c r="E12" s="199"/>
      <c r="F12" s="199"/>
      <c r="I12" s="194">
        <v>1964</v>
      </c>
      <c r="J12" s="209">
        <v>22.8</v>
      </c>
      <c r="K12" s="209">
        <v>21.8</v>
      </c>
      <c r="L12" s="209">
        <v>25.9</v>
      </c>
      <c r="M12" s="211"/>
      <c r="N12" s="211"/>
    </row>
    <row r="13" spans="1:14" ht="15.75" customHeight="1">
      <c r="A13" s="194" t="s">
        <v>411</v>
      </c>
      <c r="B13" s="194">
        <v>1965</v>
      </c>
      <c r="C13" s="198">
        <v>42.38244514106583</v>
      </c>
      <c r="D13" s="199"/>
      <c r="E13" s="199"/>
      <c r="F13" s="199"/>
      <c r="I13" s="194">
        <v>1965</v>
      </c>
      <c r="J13" s="209">
        <v>23.7</v>
      </c>
      <c r="K13" s="209">
        <v>22.8</v>
      </c>
      <c r="L13" s="209">
        <v>27.8</v>
      </c>
      <c r="M13" s="211"/>
      <c r="N13" s="211"/>
    </row>
    <row r="14" spans="1:14" ht="15.75" customHeight="1">
      <c r="A14" s="194" t="s">
        <v>412</v>
      </c>
      <c r="B14" s="194">
        <v>1966</v>
      </c>
      <c r="C14" s="198">
        <v>45.846394984326011</v>
      </c>
      <c r="D14" s="199"/>
      <c r="E14" s="199"/>
      <c r="F14" s="199"/>
      <c r="I14" s="194">
        <v>1966</v>
      </c>
      <c r="J14" s="209">
        <v>26.9</v>
      </c>
      <c r="K14" s="209">
        <v>25.9</v>
      </c>
      <c r="L14" s="209">
        <v>28.3</v>
      </c>
      <c r="M14" s="211"/>
      <c r="N14" s="211"/>
    </row>
    <row r="15" spans="1:14" ht="15.75" customHeight="1">
      <c r="A15" s="194" t="s">
        <v>413</v>
      </c>
      <c r="B15" s="194">
        <v>1967</v>
      </c>
      <c r="C15" s="198">
        <v>53.385579937304065</v>
      </c>
      <c r="D15" s="199"/>
      <c r="E15" s="199"/>
      <c r="F15" s="199"/>
      <c r="I15" s="200">
        <v>1967</v>
      </c>
      <c r="J15" s="210">
        <v>32.1</v>
      </c>
      <c r="K15" s="210">
        <v>30.5</v>
      </c>
      <c r="L15" s="210">
        <v>33.4</v>
      </c>
      <c r="M15" s="212"/>
      <c r="N15" s="212"/>
    </row>
    <row r="16" spans="1:14" ht="15.75" customHeight="1">
      <c r="A16" s="194" t="s">
        <v>414</v>
      </c>
      <c r="B16" s="194">
        <v>1968</v>
      </c>
      <c r="C16" s="198">
        <v>57.155172413793096</v>
      </c>
      <c r="D16" s="199"/>
      <c r="E16" s="199"/>
      <c r="F16" s="199"/>
      <c r="I16" s="194">
        <v>1968</v>
      </c>
      <c r="J16" s="209">
        <v>37</v>
      </c>
      <c r="K16" s="209">
        <v>35.299999999999997</v>
      </c>
      <c r="L16" s="209">
        <v>40.700000000000003</v>
      </c>
      <c r="M16" s="211"/>
      <c r="N16" s="209">
        <v>67.599999999999994</v>
      </c>
    </row>
    <row r="17" spans="1:17" ht="15.75" customHeight="1">
      <c r="A17" s="194" t="s">
        <v>415</v>
      </c>
      <c r="B17" s="194">
        <v>1969</v>
      </c>
      <c r="C17" s="198">
        <v>64.490595611285258</v>
      </c>
      <c r="D17" s="199"/>
      <c r="E17" s="199"/>
      <c r="F17" s="199"/>
      <c r="I17" s="194">
        <v>1969</v>
      </c>
      <c r="J17" s="209">
        <v>42.9</v>
      </c>
      <c r="K17" s="209">
        <v>41.1</v>
      </c>
      <c r="L17" s="209">
        <v>47.5</v>
      </c>
      <c r="M17" s="211"/>
      <c r="N17" s="209">
        <v>68.5</v>
      </c>
    </row>
    <row r="18" spans="1:17" ht="15.75" customHeight="1">
      <c r="A18" s="194" t="s">
        <v>416</v>
      </c>
      <c r="B18" s="194">
        <v>1970</v>
      </c>
      <c r="C18" s="198">
        <v>71.112852664576792</v>
      </c>
      <c r="D18" s="199"/>
      <c r="E18" s="199"/>
      <c r="F18" s="199"/>
      <c r="I18" s="194">
        <v>1970</v>
      </c>
      <c r="J18" s="209">
        <v>48.9</v>
      </c>
      <c r="K18" s="209">
        <v>46.4</v>
      </c>
      <c r="L18" s="209">
        <v>58.1</v>
      </c>
      <c r="M18" s="211"/>
      <c r="N18" s="209">
        <v>72.2</v>
      </c>
    </row>
    <row r="19" spans="1:17" ht="15.75" customHeight="1">
      <c r="A19" s="194" t="s">
        <v>417</v>
      </c>
      <c r="B19" s="194">
        <v>1971</v>
      </c>
      <c r="C19" s="198">
        <v>71.010971786833849</v>
      </c>
      <c r="D19" s="199"/>
      <c r="E19" s="199"/>
      <c r="F19" s="199"/>
      <c r="I19" s="194">
        <v>1971</v>
      </c>
      <c r="J19" s="209">
        <v>50.1</v>
      </c>
      <c r="K19" s="209">
        <v>47.8</v>
      </c>
      <c r="L19" s="209">
        <v>63.6</v>
      </c>
      <c r="M19" s="211"/>
      <c r="N19" s="209">
        <v>83.2</v>
      </c>
    </row>
    <row r="20" spans="1:17" ht="15.75" customHeight="1">
      <c r="A20" s="194" t="s">
        <v>418</v>
      </c>
      <c r="B20" s="194">
        <v>1972</v>
      </c>
      <c r="C20" s="198">
        <v>72.539184952978047</v>
      </c>
      <c r="D20" s="199"/>
      <c r="E20" s="199"/>
      <c r="F20" s="199"/>
      <c r="I20" s="194">
        <v>1972</v>
      </c>
      <c r="J20" s="209">
        <v>53.7</v>
      </c>
      <c r="K20" s="209">
        <v>52</v>
      </c>
      <c r="L20" s="209">
        <v>60.4</v>
      </c>
      <c r="M20" s="211"/>
      <c r="N20" s="209">
        <v>76.8</v>
      </c>
    </row>
    <row r="21" spans="1:17" ht="15.75" customHeight="1">
      <c r="A21" s="194" t="s">
        <v>419</v>
      </c>
      <c r="B21" s="194">
        <v>1973</v>
      </c>
      <c r="C21" s="198">
        <v>82.72727272727272</v>
      </c>
      <c r="D21" s="199"/>
      <c r="E21" s="199"/>
      <c r="F21" s="199"/>
      <c r="I21" s="194">
        <v>1973</v>
      </c>
      <c r="J21" s="209">
        <v>61.7</v>
      </c>
      <c r="K21" s="209">
        <v>59.4</v>
      </c>
      <c r="L21" s="209">
        <v>62.4</v>
      </c>
      <c r="M21" s="211"/>
      <c r="N21" s="209">
        <v>64.8</v>
      </c>
    </row>
    <row r="22" spans="1:17" ht="15.75" customHeight="1">
      <c r="A22" s="194" t="s">
        <v>420</v>
      </c>
      <c r="B22" s="194">
        <v>1974</v>
      </c>
      <c r="C22" s="198">
        <v>80.282131661441994</v>
      </c>
      <c r="D22" s="199"/>
      <c r="E22" s="199"/>
      <c r="F22" s="199"/>
      <c r="I22" s="194" t="s">
        <v>538</v>
      </c>
      <c r="J22" s="209">
        <v>59.2</v>
      </c>
      <c r="K22" s="209">
        <v>56.2</v>
      </c>
      <c r="L22" s="209">
        <v>89.4</v>
      </c>
      <c r="M22" s="211"/>
      <c r="N22" s="209">
        <v>89.6</v>
      </c>
    </row>
    <row r="23" spans="1:17" ht="15.75" customHeight="1">
      <c r="A23" s="194" t="s">
        <v>421</v>
      </c>
      <c r="B23" s="194">
        <v>1975</v>
      </c>
      <c r="C23" s="198">
        <v>69.584639498432594</v>
      </c>
      <c r="D23" s="199"/>
      <c r="E23" s="199"/>
      <c r="F23" s="199"/>
      <c r="I23" s="194">
        <v>1975</v>
      </c>
      <c r="J23" s="209">
        <v>52.7</v>
      </c>
      <c r="K23" s="209">
        <v>52</v>
      </c>
      <c r="L23" s="209">
        <v>81.5</v>
      </c>
      <c r="M23" s="211"/>
      <c r="N23" s="209">
        <v>101.2</v>
      </c>
    </row>
    <row r="24" spans="1:17" ht="15.75" customHeight="1">
      <c r="A24" s="194" t="s">
        <v>422</v>
      </c>
      <c r="B24" s="194">
        <v>1976</v>
      </c>
      <c r="C24" s="198">
        <v>76.003134796238228</v>
      </c>
      <c r="D24" s="199"/>
      <c r="E24" s="199"/>
      <c r="F24" s="199"/>
      <c r="I24" s="194">
        <v>1976</v>
      </c>
      <c r="J24" s="209">
        <v>58.7</v>
      </c>
      <c r="K24" s="209">
        <v>57.4</v>
      </c>
      <c r="L24" s="209">
        <v>87.4</v>
      </c>
      <c r="M24" s="211"/>
      <c r="N24" s="209">
        <v>90</v>
      </c>
    </row>
    <row r="25" spans="1:17" ht="15.75" customHeight="1">
      <c r="A25" s="194" t="s">
        <v>423</v>
      </c>
      <c r="B25" s="194">
        <v>1977</v>
      </c>
      <c r="C25" s="198">
        <v>77.938871473354226</v>
      </c>
      <c r="D25" s="199"/>
      <c r="E25" s="199"/>
      <c r="F25" s="199"/>
      <c r="I25" s="194">
        <v>1977</v>
      </c>
      <c r="J25" s="209">
        <v>61.1</v>
      </c>
      <c r="K25" s="209">
        <v>59.6</v>
      </c>
      <c r="L25" s="209">
        <v>90.2</v>
      </c>
      <c r="M25" s="211"/>
      <c r="N25" s="209">
        <v>91.3</v>
      </c>
      <c r="Q25" s="194">
        <v>2</v>
      </c>
    </row>
    <row r="26" spans="1:17" ht="15.75" customHeight="1">
      <c r="A26" s="194" t="s">
        <v>424</v>
      </c>
      <c r="B26" s="194">
        <v>1978</v>
      </c>
      <c r="C26" s="198">
        <v>80.587774294670837</v>
      </c>
      <c r="D26" s="199"/>
      <c r="E26" s="199"/>
      <c r="F26" s="199"/>
      <c r="I26" s="194">
        <v>1978</v>
      </c>
      <c r="J26" s="209">
        <v>64.900000000000006</v>
      </c>
      <c r="K26" s="209">
        <v>63.1</v>
      </c>
      <c r="L26" s="209">
        <v>87.7</v>
      </c>
      <c r="M26" s="211"/>
      <c r="N26" s="209">
        <v>84</v>
      </c>
    </row>
    <row r="27" spans="1:17" ht="15.75" customHeight="1">
      <c r="A27" s="194" t="s">
        <v>425</v>
      </c>
      <c r="B27" s="194">
        <v>1979</v>
      </c>
      <c r="C27" s="198">
        <v>86.802507836990586</v>
      </c>
      <c r="D27" s="199"/>
      <c r="E27" s="199"/>
      <c r="F27" s="199"/>
      <c r="I27" s="194">
        <v>1979</v>
      </c>
      <c r="J27" s="209">
        <v>69.7</v>
      </c>
      <c r="K27" s="209">
        <v>67.400000000000006</v>
      </c>
      <c r="L27" s="209">
        <v>90.6</v>
      </c>
      <c r="M27" s="211"/>
      <c r="N27" s="209">
        <v>77.599999999999994</v>
      </c>
    </row>
    <row r="28" spans="1:17" ht="15.75" customHeight="1">
      <c r="A28" s="194" t="s">
        <v>426</v>
      </c>
      <c r="B28" s="194">
        <v>1980</v>
      </c>
      <c r="C28" s="198">
        <v>91.081504702194351</v>
      </c>
      <c r="D28" s="199"/>
      <c r="E28" s="199"/>
      <c r="F28" s="199"/>
      <c r="I28" s="194">
        <v>1980</v>
      </c>
      <c r="J28" s="209">
        <v>73</v>
      </c>
      <c r="K28" s="209">
        <v>69.3</v>
      </c>
      <c r="L28" s="209">
        <v>98.2</v>
      </c>
      <c r="M28" s="211"/>
      <c r="N28" s="209">
        <v>84.4</v>
      </c>
    </row>
    <row r="29" spans="1:17" ht="15.75" customHeight="1">
      <c r="A29" s="194" t="s">
        <v>427</v>
      </c>
      <c r="B29" s="194">
        <v>1981</v>
      </c>
      <c r="C29" s="198">
        <v>91.081504702194351</v>
      </c>
      <c r="D29" s="199"/>
      <c r="E29" s="199"/>
      <c r="F29" s="199"/>
      <c r="I29" s="194">
        <v>1981</v>
      </c>
      <c r="J29" s="209">
        <v>73.7</v>
      </c>
      <c r="K29" s="209">
        <v>69.7</v>
      </c>
      <c r="L29" s="209">
        <v>94.7</v>
      </c>
      <c r="M29" s="211"/>
      <c r="N29" s="209">
        <v>88.4</v>
      </c>
    </row>
    <row r="30" spans="1:17" ht="15.75" customHeight="1">
      <c r="A30" s="200" t="s">
        <v>428</v>
      </c>
      <c r="B30" s="200">
        <v>1982</v>
      </c>
      <c r="C30" s="201">
        <v>92.202194357366764</v>
      </c>
      <c r="D30" s="202"/>
      <c r="E30" s="202"/>
      <c r="F30" s="202"/>
      <c r="I30" s="200">
        <v>1982</v>
      </c>
      <c r="J30" s="210">
        <v>74</v>
      </c>
      <c r="K30" s="210">
        <v>69.3</v>
      </c>
      <c r="L30" s="210">
        <v>93.1</v>
      </c>
      <c r="M30" s="212"/>
      <c r="N30" s="210">
        <v>88.8</v>
      </c>
    </row>
    <row r="31" spans="1:17" ht="15.75" customHeight="1">
      <c r="A31" s="194" t="s">
        <v>429</v>
      </c>
      <c r="B31" s="194">
        <v>1983</v>
      </c>
      <c r="C31" s="198">
        <v>88.025078369905955</v>
      </c>
      <c r="D31" s="198">
        <v>83.712101910828039</v>
      </c>
      <c r="E31" s="198">
        <v>100.80000000000001</v>
      </c>
      <c r="F31" s="199"/>
      <c r="I31" s="194">
        <v>1983</v>
      </c>
      <c r="J31" s="209">
        <v>76.099999999999994</v>
      </c>
      <c r="K31" s="209">
        <v>71.599999999999994</v>
      </c>
      <c r="L31" s="209">
        <v>87.8</v>
      </c>
      <c r="M31" s="211"/>
      <c r="N31" s="209">
        <v>84.5</v>
      </c>
    </row>
    <row r="32" spans="1:17" ht="15.75" customHeight="1">
      <c r="A32" s="194" t="s">
        <v>430</v>
      </c>
      <c r="B32" s="194">
        <v>1984</v>
      </c>
      <c r="C32" s="198">
        <v>94.036050156739805</v>
      </c>
      <c r="D32" s="198">
        <v>88.994904458598725</v>
      </c>
      <c r="E32" s="198">
        <v>103.80289855072465</v>
      </c>
      <c r="F32" s="199"/>
      <c r="I32" s="194">
        <v>1984</v>
      </c>
      <c r="J32" s="209">
        <v>83.4</v>
      </c>
      <c r="K32" s="209">
        <v>77.400000000000006</v>
      </c>
      <c r="L32" s="209">
        <v>94.6</v>
      </c>
      <c r="M32" s="211"/>
      <c r="N32" s="209">
        <v>82.2</v>
      </c>
    </row>
    <row r="33" spans="1:17" ht="15.75" customHeight="1">
      <c r="A33" s="194" t="s">
        <v>431</v>
      </c>
      <c r="B33" s="194">
        <v>1985</v>
      </c>
      <c r="C33" s="198">
        <v>94.44357366771159</v>
      </c>
      <c r="D33" s="198">
        <v>90.214012738853512</v>
      </c>
      <c r="E33" s="198">
        <v>110.29565217391306</v>
      </c>
      <c r="F33" s="199"/>
      <c r="I33" s="194">
        <v>1985</v>
      </c>
      <c r="J33" s="209">
        <v>86.4</v>
      </c>
      <c r="K33" s="209">
        <v>80.2</v>
      </c>
      <c r="L33" s="209">
        <v>98</v>
      </c>
      <c r="M33" s="211"/>
      <c r="N33" s="209">
        <v>85.7</v>
      </c>
    </row>
    <row r="34" spans="1:17" ht="15.75" customHeight="1">
      <c r="A34" s="194" t="s">
        <v>432</v>
      </c>
      <c r="B34" s="194">
        <v>1986</v>
      </c>
      <c r="C34" s="198">
        <v>93.42476489028212</v>
      </c>
      <c r="D34" s="198">
        <v>89.401273885350321</v>
      </c>
      <c r="E34" s="198">
        <v>107.8608695652174</v>
      </c>
      <c r="F34" s="199"/>
      <c r="I34" s="194">
        <v>1986</v>
      </c>
      <c r="J34" s="209">
        <v>86.2</v>
      </c>
      <c r="K34" s="209">
        <v>80.599999999999994</v>
      </c>
      <c r="L34" s="209">
        <v>96.8</v>
      </c>
      <c r="M34" s="211"/>
      <c r="N34" s="209">
        <v>87.3</v>
      </c>
    </row>
    <row r="35" spans="1:17" ht="15.75" customHeight="1">
      <c r="A35" s="194" t="s">
        <v>433</v>
      </c>
      <c r="B35" s="194">
        <v>1987</v>
      </c>
      <c r="C35" s="198">
        <v>99.130094043887127</v>
      </c>
      <c r="D35" s="198">
        <v>92.652229299363071</v>
      </c>
      <c r="E35" s="198">
        <v>96.904347826086962</v>
      </c>
      <c r="F35" s="199"/>
      <c r="I35" s="194">
        <v>1987</v>
      </c>
      <c r="J35" s="209">
        <v>89.2</v>
      </c>
      <c r="K35" s="209">
        <v>83.7</v>
      </c>
      <c r="L35" s="209">
        <v>93.9</v>
      </c>
      <c r="M35" s="211"/>
      <c r="N35" s="209">
        <v>82.2</v>
      </c>
    </row>
    <row r="36" spans="1:17" ht="15.75" customHeight="1">
      <c r="A36" s="194" t="s">
        <v>434</v>
      </c>
      <c r="B36" s="194">
        <v>1988</v>
      </c>
      <c r="C36" s="198">
        <v>108.29937304075233</v>
      </c>
      <c r="D36" s="198">
        <v>101.08439490445861</v>
      </c>
      <c r="E36" s="198">
        <v>95.281159420289868</v>
      </c>
      <c r="F36" s="199"/>
      <c r="I36" s="194">
        <v>1988</v>
      </c>
      <c r="J36" s="209">
        <v>97.8</v>
      </c>
      <c r="K36" s="209">
        <v>91.2</v>
      </c>
      <c r="L36" s="209">
        <v>98.9</v>
      </c>
      <c r="M36" s="211"/>
      <c r="N36" s="209">
        <v>77.8</v>
      </c>
    </row>
    <row r="37" spans="1:17" ht="15.75" customHeight="1">
      <c r="A37" s="194" t="s">
        <v>435</v>
      </c>
      <c r="B37" s="194">
        <v>1989</v>
      </c>
      <c r="C37" s="198">
        <v>110.03134796238243</v>
      </c>
      <c r="D37" s="198">
        <v>102.91305732484078</v>
      </c>
      <c r="E37" s="198">
        <v>98.20289855072464</v>
      </c>
      <c r="F37" s="199"/>
      <c r="I37" s="194">
        <v>1989</v>
      </c>
      <c r="J37" s="209">
        <v>103.5</v>
      </c>
      <c r="K37" s="209">
        <v>96.5</v>
      </c>
      <c r="L37" s="209">
        <v>107.1</v>
      </c>
      <c r="M37" s="211"/>
      <c r="N37" s="209">
        <v>79.900000000000006</v>
      </c>
    </row>
    <row r="38" spans="1:17" ht="15.75" customHeight="1">
      <c r="A38" s="194" t="s">
        <v>436</v>
      </c>
      <c r="B38" s="194">
        <v>1990</v>
      </c>
      <c r="C38" s="198">
        <v>111.96708463949842</v>
      </c>
      <c r="D38" s="198">
        <v>105.85923566878982</v>
      </c>
      <c r="E38" s="198">
        <v>98.771014492753636</v>
      </c>
      <c r="F38" s="199"/>
      <c r="I38" s="194">
        <v>1990</v>
      </c>
      <c r="J38" s="209">
        <v>107.7</v>
      </c>
      <c r="K38" s="209">
        <v>101.3</v>
      </c>
      <c r="L38" s="209">
        <v>106.4</v>
      </c>
      <c r="M38" s="211"/>
      <c r="N38" s="209">
        <v>78.900000000000006</v>
      </c>
    </row>
    <row r="39" spans="1:17" ht="15.75" customHeight="1">
      <c r="A39" s="194" t="s">
        <v>437</v>
      </c>
      <c r="B39" s="194">
        <v>1991</v>
      </c>
      <c r="C39" s="198">
        <v>112.37460815047021</v>
      </c>
      <c r="D39" s="198">
        <v>104.84331210191084</v>
      </c>
      <c r="E39" s="198">
        <v>107.1304347826087</v>
      </c>
      <c r="F39" s="199"/>
      <c r="I39" s="194">
        <v>1991</v>
      </c>
      <c r="J39" s="209">
        <v>109.5</v>
      </c>
      <c r="K39" s="209">
        <v>102.7</v>
      </c>
      <c r="L39" s="209">
        <v>120.7</v>
      </c>
      <c r="M39" s="211"/>
      <c r="N39" s="209">
        <v>84.3</v>
      </c>
    </row>
    <row r="40" spans="1:17" ht="15.75" customHeight="1">
      <c r="A40" s="194" t="s">
        <v>438</v>
      </c>
      <c r="B40" s="194">
        <v>1992</v>
      </c>
      <c r="C40" s="198">
        <v>103.91849529780563</v>
      </c>
      <c r="D40" s="198">
        <v>97.223885350318483</v>
      </c>
      <c r="E40" s="198">
        <v>109.64637681159421</v>
      </c>
      <c r="F40" s="199"/>
      <c r="I40" s="194">
        <v>1992</v>
      </c>
      <c r="J40" s="209">
        <v>102.8</v>
      </c>
      <c r="K40" s="209">
        <v>97.5</v>
      </c>
      <c r="L40" s="209">
        <v>119.6</v>
      </c>
      <c r="M40" s="211"/>
      <c r="N40" s="209">
        <v>92.5</v>
      </c>
    </row>
    <row r="41" spans="1:17" ht="15.75" customHeight="1">
      <c r="A41" s="194" t="s">
        <v>439</v>
      </c>
      <c r="B41" s="194">
        <v>1993</v>
      </c>
      <c r="C41" s="198">
        <v>98.111285266457671</v>
      </c>
      <c r="D41" s="198">
        <v>92.449044585987266</v>
      </c>
      <c r="E41" s="198">
        <v>110.13333333333333</v>
      </c>
      <c r="F41" s="199"/>
      <c r="I41" s="194">
        <v>1993</v>
      </c>
      <c r="J41" s="209">
        <v>98.8</v>
      </c>
      <c r="K41" s="209">
        <v>94.7</v>
      </c>
      <c r="L41" s="209">
        <v>117.3</v>
      </c>
      <c r="M41" s="211"/>
      <c r="N41" s="209">
        <v>93.6</v>
      </c>
    </row>
    <row r="42" spans="1:17" ht="15.75" customHeight="1">
      <c r="A42" s="194" t="s">
        <v>440</v>
      </c>
      <c r="B42" s="194">
        <v>1994</v>
      </c>
      <c r="C42" s="198">
        <v>99.537617554858926</v>
      </c>
      <c r="D42" s="198">
        <v>93.566560509554151</v>
      </c>
      <c r="E42" s="198">
        <v>106.4</v>
      </c>
      <c r="F42" s="199"/>
      <c r="I42" s="194">
        <v>1994</v>
      </c>
      <c r="J42" s="209">
        <v>99.9</v>
      </c>
      <c r="K42" s="209">
        <v>95.6</v>
      </c>
      <c r="L42" s="209">
        <v>111.8</v>
      </c>
      <c r="M42" s="211"/>
      <c r="N42" s="209">
        <v>89.9</v>
      </c>
      <c r="Q42" s="434" t="s">
        <v>634</v>
      </c>
    </row>
    <row r="43" spans="1:17" ht="15.75" customHeight="1">
      <c r="A43" s="194" t="s">
        <v>441</v>
      </c>
      <c r="B43" s="194">
        <v>1995</v>
      </c>
      <c r="C43" s="198">
        <v>97.398119122257029</v>
      </c>
      <c r="D43" s="198">
        <v>92.449044585987266</v>
      </c>
      <c r="E43" s="198">
        <v>102.9913043478261</v>
      </c>
      <c r="F43" s="199"/>
      <c r="I43" s="194">
        <v>1995</v>
      </c>
      <c r="J43" s="209">
        <v>103</v>
      </c>
      <c r="K43" s="209">
        <v>98</v>
      </c>
      <c r="L43" s="209">
        <v>118</v>
      </c>
      <c r="M43" s="211"/>
      <c r="N43" s="209">
        <v>91.4</v>
      </c>
      <c r="Q43" s="435">
        <v>44255</v>
      </c>
    </row>
    <row r="44" spans="1:17" ht="15.75" customHeight="1">
      <c r="A44" s="194" t="s">
        <v>442</v>
      </c>
      <c r="B44" s="194">
        <v>1996</v>
      </c>
      <c r="C44" s="198">
        <v>103.20532915360501</v>
      </c>
      <c r="D44" s="198">
        <v>97.12229299363058</v>
      </c>
      <c r="E44" s="198">
        <v>91.791304347826085</v>
      </c>
      <c r="F44" s="199"/>
      <c r="I44" s="194">
        <v>1996</v>
      </c>
      <c r="J44" s="209">
        <v>105.4</v>
      </c>
      <c r="K44" s="209">
        <v>100.7</v>
      </c>
      <c r="L44" s="209">
        <v>117.6</v>
      </c>
      <c r="M44" s="211"/>
      <c r="N44" s="209">
        <v>92.3</v>
      </c>
    </row>
    <row r="45" spans="1:17" ht="15.75" customHeight="1">
      <c r="A45" s="194" t="s">
        <v>443</v>
      </c>
      <c r="B45" s="194">
        <v>1997</v>
      </c>
      <c r="C45" s="198">
        <v>111.2539184952978</v>
      </c>
      <c r="D45" s="198">
        <v>101.8971337579618</v>
      </c>
      <c r="E45" s="198">
        <v>91.872463768115949</v>
      </c>
      <c r="F45" s="199"/>
      <c r="I45" s="194">
        <v>1997</v>
      </c>
      <c r="J45" s="209">
        <v>109.2</v>
      </c>
      <c r="K45" s="209">
        <v>104.7</v>
      </c>
      <c r="L45" s="209">
        <v>124.7</v>
      </c>
      <c r="M45" s="211"/>
      <c r="N45" s="209">
        <v>91.5</v>
      </c>
    </row>
    <row r="46" spans="1:17" ht="15.75" customHeight="1">
      <c r="A46" s="194" t="s">
        <v>444</v>
      </c>
      <c r="B46" s="194">
        <v>1998</v>
      </c>
      <c r="C46" s="198">
        <v>105.14106583072099</v>
      </c>
      <c r="D46" s="198">
        <v>96.715923566878999</v>
      </c>
      <c r="E46" s="198">
        <v>100.15072463768117</v>
      </c>
      <c r="F46" s="199"/>
      <c r="I46" s="194">
        <v>1998</v>
      </c>
      <c r="J46" s="209">
        <v>101.7</v>
      </c>
      <c r="K46" s="209">
        <v>98.8</v>
      </c>
      <c r="L46" s="209">
        <v>114.7</v>
      </c>
      <c r="M46" s="211"/>
      <c r="N46" s="209">
        <v>100.9</v>
      </c>
    </row>
    <row r="47" spans="1:17" ht="15.75" customHeight="1">
      <c r="A47" s="194" t="s">
        <v>445</v>
      </c>
      <c r="B47" s="194">
        <v>1999</v>
      </c>
      <c r="C47" s="198">
        <v>103.10344827586206</v>
      </c>
      <c r="D47" s="198">
        <v>95.395222929936324</v>
      </c>
      <c r="E47" s="198">
        <v>93.982608695652175</v>
      </c>
      <c r="F47" s="199"/>
      <c r="I47" s="194">
        <v>1999</v>
      </c>
      <c r="J47" s="209">
        <v>101.9</v>
      </c>
      <c r="K47" s="209">
        <v>99.9</v>
      </c>
      <c r="L47" s="209">
        <v>106.8</v>
      </c>
      <c r="M47" s="211"/>
      <c r="N47" s="209">
        <v>92.3</v>
      </c>
    </row>
    <row r="48" spans="1:17" ht="15.75" customHeight="1">
      <c r="A48" s="194" t="s">
        <v>446</v>
      </c>
      <c r="B48" s="194">
        <v>2000</v>
      </c>
      <c r="C48" s="198">
        <v>106.2617554858934</v>
      </c>
      <c r="D48" s="198">
        <v>100.88121019108281</v>
      </c>
      <c r="E48" s="198">
        <v>91.304347826086968</v>
      </c>
      <c r="F48" s="199"/>
      <c r="I48" s="194">
        <v>2000</v>
      </c>
      <c r="J48" s="209">
        <v>107.8</v>
      </c>
      <c r="K48" s="209">
        <v>105.8</v>
      </c>
      <c r="L48" s="209">
        <v>109</v>
      </c>
      <c r="M48" s="211"/>
      <c r="N48" s="209">
        <v>89.5</v>
      </c>
    </row>
    <row r="49" spans="1:14" ht="15.75" customHeight="1">
      <c r="A49" s="194" t="s">
        <v>447</v>
      </c>
      <c r="B49" s="194">
        <v>2001</v>
      </c>
      <c r="C49" s="198">
        <v>97.805642633228828</v>
      </c>
      <c r="D49" s="198">
        <v>92.75382165605096</v>
      </c>
      <c r="E49" s="198">
        <v>94.388405797101456</v>
      </c>
      <c r="F49" s="199"/>
      <c r="I49" s="194">
        <v>2001</v>
      </c>
      <c r="J49" s="209">
        <v>100.5</v>
      </c>
      <c r="K49" s="209">
        <v>99</v>
      </c>
      <c r="L49" s="209">
        <v>108.2</v>
      </c>
      <c r="M49" s="211"/>
      <c r="N49" s="209">
        <v>98.7</v>
      </c>
    </row>
    <row r="50" spans="1:14" ht="15.75" customHeight="1">
      <c r="A50" s="194" t="s">
        <v>448</v>
      </c>
      <c r="B50" s="194">
        <v>2002</v>
      </c>
      <c r="C50" s="198">
        <v>98.620689655172399</v>
      </c>
      <c r="D50" s="198">
        <v>96.207961783439501</v>
      </c>
      <c r="E50" s="198">
        <v>86.840579710144937</v>
      </c>
      <c r="F50" s="199"/>
      <c r="I50" s="194">
        <v>2002</v>
      </c>
      <c r="J50" s="209">
        <v>99.3</v>
      </c>
      <c r="K50" s="209">
        <v>98.8</v>
      </c>
      <c r="L50" s="209">
        <v>99.5</v>
      </c>
      <c r="M50" s="211"/>
      <c r="N50" s="209">
        <v>91.2</v>
      </c>
    </row>
    <row r="51" spans="1:14" ht="15.75" customHeight="1">
      <c r="A51" s="194" t="s">
        <v>449</v>
      </c>
      <c r="B51" s="194">
        <v>2003</v>
      </c>
      <c r="C51" s="198">
        <v>106.4655172413793</v>
      </c>
      <c r="D51" s="198">
        <v>105.96082802547771</v>
      </c>
      <c r="E51" s="198">
        <v>85.785507246376824</v>
      </c>
      <c r="F51" s="199"/>
      <c r="I51" s="194">
        <v>2003</v>
      </c>
      <c r="J51" s="209">
        <v>102.2</v>
      </c>
      <c r="K51" s="209">
        <v>102.2</v>
      </c>
      <c r="L51" s="209">
        <v>96.7</v>
      </c>
      <c r="M51" s="211"/>
      <c r="N51" s="209">
        <v>86.8</v>
      </c>
    </row>
    <row r="52" spans="1:14" ht="15.75" customHeight="1">
      <c r="A52" s="194" t="s">
        <v>450</v>
      </c>
      <c r="B52" s="194">
        <v>2004</v>
      </c>
      <c r="C52" s="198">
        <v>110.43887147335423</v>
      </c>
      <c r="D52" s="198">
        <v>110.02452229299364</v>
      </c>
      <c r="E52" s="198">
        <v>83.188405797101453</v>
      </c>
      <c r="F52" s="199"/>
      <c r="I52" s="194">
        <v>2004</v>
      </c>
      <c r="J52" s="209">
        <v>107.1</v>
      </c>
      <c r="K52" s="209">
        <v>107.2</v>
      </c>
      <c r="L52" s="209">
        <v>96.6</v>
      </c>
      <c r="M52" s="211"/>
      <c r="N52" s="209">
        <v>83</v>
      </c>
    </row>
    <row r="53" spans="1:14" ht="15.75" customHeight="1">
      <c r="A53" s="194" t="s">
        <v>451</v>
      </c>
      <c r="B53" s="194">
        <v>2005</v>
      </c>
      <c r="C53" s="198">
        <v>112.27272727272727</v>
      </c>
      <c r="D53" s="198">
        <v>112.665923566879</v>
      </c>
      <c r="E53" s="198">
        <v>87.408695652173918</v>
      </c>
      <c r="F53" s="199"/>
      <c r="I53" s="194">
        <v>2005</v>
      </c>
      <c r="J53" s="209">
        <v>108.6</v>
      </c>
      <c r="K53" s="209">
        <v>108.7</v>
      </c>
      <c r="L53" s="209">
        <v>101.1</v>
      </c>
      <c r="M53" s="211"/>
      <c r="N53" s="209">
        <v>85.2</v>
      </c>
    </row>
    <row r="54" spans="1:14" ht="15.75" customHeight="1">
      <c r="A54" s="194" t="s">
        <v>452</v>
      </c>
      <c r="B54" s="194">
        <v>2006</v>
      </c>
      <c r="C54" s="198">
        <v>122.97021943573667</v>
      </c>
      <c r="D54" s="198">
        <v>122.31719745222932</v>
      </c>
      <c r="E54" s="198">
        <v>88.626086956521746</v>
      </c>
      <c r="F54" s="199"/>
      <c r="I54" s="194">
        <v>2006</v>
      </c>
      <c r="J54" s="209">
        <v>113.4</v>
      </c>
      <c r="K54" s="209">
        <v>113.7</v>
      </c>
      <c r="L54" s="209">
        <v>104.7</v>
      </c>
      <c r="M54" s="211"/>
      <c r="N54" s="209">
        <v>85.3</v>
      </c>
    </row>
    <row r="55" spans="1:14" ht="15.75" customHeight="1">
      <c r="A55" s="194" t="s">
        <v>453</v>
      </c>
      <c r="B55" s="194">
        <v>2007</v>
      </c>
      <c r="C55" s="198">
        <v>122.66457680250782</v>
      </c>
      <c r="D55" s="198">
        <v>123.43471337579619</v>
      </c>
      <c r="E55" s="198">
        <v>92.034782608695664</v>
      </c>
      <c r="F55" s="199"/>
      <c r="I55" s="194">
        <v>2007</v>
      </c>
      <c r="J55" s="209">
        <v>116.7</v>
      </c>
      <c r="K55" s="209">
        <v>117.1</v>
      </c>
      <c r="L55" s="209">
        <v>106</v>
      </c>
      <c r="M55" s="211"/>
      <c r="N55" s="209">
        <v>85.4</v>
      </c>
    </row>
    <row r="56" spans="1:14" ht="15.75" customHeight="1">
      <c r="A56" s="194" t="s">
        <v>454</v>
      </c>
      <c r="B56" s="194">
        <v>2008</v>
      </c>
      <c r="C56" s="198">
        <v>111.86520376175547</v>
      </c>
      <c r="D56" s="198">
        <v>114.59617834394905</v>
      </c>
      <c r="E56" s="198">
        <v>92.846376811594212</v>
      </c>
      <c r="F56" s="199"/>
      <c r="I56" s="194">
        <v>2008</v>
      </c>
      <c r="J56" s="209">
        <v>112.7</v>
      </c>
      <c r="K56" s="209">
        <v>112.4</v>
      </c>
      <c r="L56" s="209">
        <v>113.2</v>
      </c>
      <c r="M56" s="211"/>
      <c r="N56" s="209">
        <v>93.6</v>
      </c>
    </row>
    <row r="57" spans="1:14" ht="15.75" customHeight="1">
      <c r="A57" s="194" t="s">
        <v>455</v>
      </c>
      <c r="B57" s="194">
        <v>2009</v>
      </c>
      <c r="C57" s="198">
        <v>91.285266457680237</v>
      </c>
      <c r="D57" s="198">
        <v>92.652229299363071</v>
      </c>
      <c r="E57" s="198">
        <v>84.973913043478262</v>
      </c>
      <c r="F57" s="199"/>
      <c r="I57" s="194">
        <v>2009</v>
      </c>
      <c r="J57" s="209">
        <v>88.1</v>
      </c>
      <c r="K57" s="209">
        <v>88</v>
      </c>
      <c r="L57" s="209">
        <v>93.3</v>
      </c>
      <c r="M57" s="211"/>
      <c r="N57" s="209">
        <v>112.6</v>
      </c>
    </row>
    <row r="58" spans="1:14" ht="15.75" customHeight="1">
      <c r="A58" s="194" t="s">
        <v>456</v>
      </c>
      <c r="B58" s="194">
        <v>2010</v>
      </c>
      <c r="C58" s="198">
        <v>101.88087774294669</v>
      </c>
      <c r="D58" s="198">
        <v>101.5923566878981</v>
      </c>
      <c r="E58" s="198">
        <v>81.159420289855078</v>
      </c>
      <c r="F58" s="199"/>
      <c r="I58" s="194">
        <v>2010</v>
      </c>
      <c r="J58" s="209">
        <v>101.8</v>
      </c>
      <c r="K58" s="209">
        <v>101.6</v>
      </c>
      <c r="L58" s="209">
        <v>95.5</v>
      </c>
      <c r="M58" s="211"/>
      <c r="N58" s="209">
        <v>88.5</v>
      </c>
    </row>
    <row r="59" spans="1:14" ht="15.75" customHeight="1">
      <c r="A59" s="194" t="s">
        <v>457</v>
      </c>
      <c r="B59" s="194">
        <v>2011</v>
      </c>
      <c r="C59" s="198">
        <v>107.07680250783697</v>
      </c>
      <c r="D59" s="198">
        <v>105.35127388535034</v>
      </c>
      <c r="E59" s="198">
        <v>89.437681159420293</v>
      </c>
      <c r="F59" s="199"/>
      <c r="I59" s="194">
        <v>2011</v>
      </c>
      <c r="J59" s="209">
        <v>98.9</v>
      </c>
      <c r="K59" s="209">
        <v>97.8</v>
      </c>
      <c r="L59" s="209">
        <v>97.5</v>
      </c>
      <c r="M59" s="211"/>
      <c r="N59" s="209">
        <v>95.7</v>
      </c>
    </row>
    <row r="60" spans="1:14" ht="15.75" customHeight="1">
      <c r="A60" s="194" t="s">
        <v>458</v>
      </c>
      <c r="B60" s="194">
        <v>2012</v>
      </c>
      <c r="C60" s="198">
        <v>102.28840125391849</v>
      </c>
      <c r="D60" s="198">
        <v>101.69394904458599</v>
      </c>
      <c r="E60" s="198">
        <v>95.443478260869568</v>
      </c>
      <c r="F60" s="199"/>
      <c r="I60" s="194">
        <v>2012</v>
      </c>
      <c r="J60" s="198">
        <v>99.6</v>
      </c>
      <c r="K60" s="198">
        <v>99</v>
      </c>
      <c r="L60" s="198">
        <v>102.6</v>
      </c>
      <c r="M60" s="211"/>
      <c r="N60" s="209">
        <v>100.2</v>
      </c>
    </row>
    <row r="61" spans="1:14" ht="15.75" customHeight="1">
      <c r="A61" s="197" t="s">
        <v>44</v>
      </c>
      <c r="B61" s="197">
        <v>2013</v>
      </c>
      <c r="C61" s="438">
        <f>'10生産'!D4</f>
        <v>100.3</v>
      </c>
      <c r="D61" s="438">
        <f>'11出荷'!D4</f>
        <v>98.4</v>
      </c>
      <c r="E61" s="438">
        <f>'12在庫'!D4</f>
        <v>96.1</v>
      </c>
      <c r="F61" s="438">
        <f>'13在庫率'!D4</f>
        <v>95.8</v>
      </c>
      <c r="G61" s="197"/>
      <c r="I61" s="197">
        <v>2013</v>
      </c>
      <c r="J61" s="438">
        <v>99.2</v>
      </c>
      <c r="K61" s="438">
        <v>100.7</v>
      </c>
      <c r="L61" s="438">
        <v>94.7</v>
      </c>
      <c r="M61" s="438">
        <v>98</v>
      </c>
      <c r="N61" s="438">
        <v>95.7</v>
      </c>
    </row>
    <row r="62" spans="1:14" ht="15.75" customHeight="1">
      <c r="A62" s="194" t="s">
        <v>222</v>
      </c>
      <c r="B62" s="194">
        <v>2014</v>
      </c>
      <c r="C62" s="198">
        <f>'10生産'!D5</f>
        <v>101.3</v>
      </c>
      <c r="D62" s="198">
        <f>'11出荷'!D5</f>
        <v>100.3</v>
      </c>
      <c r="E62" s="198">
        <f>'12在庫'!D5</f>
        <v>98.8</v>
      </c>
      <c r="F62" s="198">
        <f>'13在庫率'!D5</f>
        <v>97.9</v>
      </c>
      <c r="I62" s="194">
        <v>2014</v>
      </c>
      <c r="J62" s="198">
        <v>101.2</v>
      </c>
      <c r="K62" s="198">
        <v>101.4</v>
      </c>
      <c r="L62" s="198">
        <v>100.3</v>
      </c>
      <c r="M62" s="198">
        <v>99.5</v>
      </c>
      <c r="N62" s="198">
        <v>97.2</v>
      </c>
    </row>
    <row r="63" spans="1:14" ht="15.75" customHeight="1">
      <c r="A63" s="436" t="s">
        <v>227</v>
      </c>
      <c r="B63" s="436">
        <v>2015</v>
      </c>
      <c r="C63" s="437">
        <f>'10生産'!D6</f>
        <v>100</v>
      </c>
      <c r="D63" s="437">
        <f>'11出荷'!D6</f>
        <v>100</v>
      </c>
      <c r="E63" s="437">
        <f>'12在庫'!D6</f>
        <v>100</v>
      </c>
      <c r="F63" s="437">
        <f>'13在庫率'!D6</f>
        <v>100</v>
      </c>
      <c r="I63" s="436">
        <v>2015</v>
      </c>
      <c r="J63" s="437">
        <v>100</v>
      </c>
      <c r="K63" s="437">
        <v>100</v>
      </c>
      <c r="L63" s="437">
        <v>98</v>
      </c>
      <c r="M63" s="437">
        <v>100</v>
      </c>
      <c r="N63" s="437">
        <v>100</v>
      </c>
    </row>
    <row r="64" spans="1:14" ht="15.75" customHeight="1">
      <c r="A64" s="194" t="s">
        <v>233</v>
      </c>
      <c r="B64" s="194">
        <v>2016</v>
      </c>
      <c r="C64" s="198">
        <f>'10生産'!D7</f>
        <v>99.375</v>
      </c>
      <c r="D64" s="198">
        <f>'11出荷'!D7</f>
        <v>99.4</v>
      </c>
      <c r="E64" s="198">
        <f>'12在庫'!D7</f>
        <v>104.69166666666668</v>
      </c>
      <c r="F64" s="198">
        <f>'13在庫率'!D7</f>
        <v>108.00833333333333</v>
      </c>
      <c r="I64" s="194">
        <v>2016</v>
      </c>
      <c r="J64" s="198">
        <v>100</v>
      </c>
      <c r="K64" s="198">
        <v>99.7</v>
      </c>
      <c r="L64" s="198">
        <v>94.9</v>
      </c>
      <c r="M64" s="198">
        <v>99.1</v>
      </c>
      <c r="N64" s="198">
        <v>101</v>
      </c>
    </row>
    <row r="65" spans="1:15" ht="15.75" customHeight="1">
      <c r="A65" s="194" t="s">
        <v>247</v>
      </c>
      <c r="B65" s="194">
        <v>2017</v>
      </c>
      <c r="C65" s="198">
        <f>'10生産'!D8</f>
        <v>101.9</v>
      </c>
      <c r="D65" s="198">
        <f>'11出荷'!D8</f>
        <v>101.3</v>
      </c>
      <c r="E65" s="198">
        <f>'12在庫'!D8</f>
        <v>104.8</v>
      </c>
      <c r="F65" s="198">
        <f>'13在庫率'!D8</f>
        <v>107.8</v>
      </c>
      <c r="I65" s="194">
        <v>2017</v>
      </c>
      <c r="J65" s="198">
        <v>103.1</v>
      </c>
      <c r="K65" s="198">
        <v>102.2</v>
      </c>
      <c r="L65" s="198">
        <v>98.8</v>
      </c>
      <c r="M65" s="198">
        <v>99.4</v>
      </c>
      <c r="N65" s="198">
        <v>100.6</v>
      </c>
    </row>
    <row r="66" spans="1:15" ht="15.75" customHeight="1">
      <c r="A66" s="194" t="s">
        <v>258</v>
      </c>
      <c r="B66" s="194">
        <v>2018</v>
      </c>
      <c r="C66" s="198">
        <f>'10生産'!D9</f>
        <v>104.7</v>
      </c>
      <c r="D66" s="198">
        <f>'11出荷'!D9</f>
        <v>105.2</v>
      </c>
      <c r="E66" s="198">
        <f>'12在庫'!D9</f>
        <v>108.3</v>
      </c>
      <c r="F66" s="198">
        <f>'13在庫率'!D9</f>
        <v>116.6</v>
      </c>
      <c r="I66" s="194">
        <v>2018</v>
      </c>
      <c r="J66" s="198">
        <v>104.2</v>
      </c>
      <c r="K66" s="198">
        <v>103</v>
      </c>
      <c r="L66" s="198">
        <v>100.5</v>
      </c>
      <c r="M66" s="198">
        <v>102</v>
      </c>
      <c r="N66" s="198">
        <v>104.6</v>
      </c>
    </row>
    <row r="67" spans="1:15" ht="15.75" customHeight="1">
      <c r="A67" s="436" t="s">
        <v>464</v>
      </c>
      <c r="B67" s="436">
        <v>2019</v>
      </c>
      <c r="C67" s="437">
        <f>'10生産'!D10</f>
        <v>104.1</v>
      </c>
      <c r="D67" s="437">
        <f>'11出荷'!D10</f>
        <v>104</v>
      </c>
      <c r="E67" s="437">
        <f>'12在庫'!D10</f>
        <v>110.8</v>
      </c>
      <c r="F67" s="437">
        <f>'13在庫率'!D10</f>
        <v>122.5</v>
      </c>
      <c r="I67" s="436">
        <v>2019</v>
      </c>
      <c r="J67" s="437">
        <v>101.1</v>
      </c>
      <c r="K67" s="437">
        <v>100.2</v>
      </c>
      <c r="L67" s="437">
        <v>101.7</v>
      </c>
      <c r="M67" s="437">
        <v>103.6</v>
      </c>
      <c r="N67" s="437">
        <v>109.6</v>
      </c>
    </row>
    <row r="68" spans="1:15" ht="15.75" customHeight="1">
      <c r="A68" s="436" t="s">
        <v>636</v>
      </c>
      <c r="B68" s="436">
        <v>2020</v>
      </c>
      <c r="C68" s="437">
        <f>'10生産'!D11</f>
        <v>94</v>
      </c>
      <c r="D68" s="437">
        <f>'11出荷'!D11</f>
        <v>94</v>
      </c>
      <c r="E68" s="437">
        <f>'12在庫'!D11</f>
        <v>110</v>
      </c>
      <c r="F68" s="437">
        <f>'13在庫率'!D11</f>
        <v>140.4</v>
      </c>
      <c r="I68" s="436">
        <v>2020</v>
      </c>
      <c r="J68" s="437">
        <v>90.6</v>
      </c>
      <c r="K68" s="437">
        <v>89.6</v>
      </c>
      <c r="L68" s="437">
        <v>93.2</v>
      </c>
      <c r="M68" s="437">
        <v>100.6</v>
      </c>
      <c r="N68" s="437">
        <v>124.8</v>
      </c>
    </row>
    <row r="69" spans="1:15" ht="15.75" customHeight="1">
      <c r="A69" s="436" t="s">
        <v>652</v>
      </c>
      <c r="B69" s="436">
        <v>2021</v>
      </c>
      <c r="C69" s="437">
        <f>'10生産'!D12</f>
        <v>95.1</v>
      </c>
      <c r="D69" s="437">
        <f>'11出荷'!D12</f>
        <v>96</v>
      </c>
      <c r="E69" s="437">
        <f>'12在庫'!D12</f>
        <v>106</v>
      </c>
      <c r="F69" s="437">
        <f>'13在庫率'!D12</f>
        <v>151.19999999999999</v>
      </c>
      <c r="G69" s="194" t="s">
        <v>2</v>
      </c>
      <c r="I69" s="436">
        <v>2021</v>
      </c>
      <c r="J69" s="437">
        <v>95.7</v>
      </c>
      <c r="K69" s="437">
        <v>93.7</v>
      </c>
      <c r="L69" s="437">
        <v>97.8</v>
      </c>
      <c r="M69" s="437">
        <v>96.2</v>
      </c>
      <c r="N69" s="437">
        <v>112.2</v>
      </c>
      <c r="O69" s="194" t="s">
        <v>2</v>
      </c>
    </row>
    <row r="70" spans="1:15" ht="15.75" customHeight="1">
      <c r="A70" s="207" t="s">
        <v>686</v>
      </c>
      <c r="B70" s="207">
        <v>2022</v>
      </c>
      <c r="C70" s="208">
        <f>'10生産'!D13</f>
        <v>95.5</v>
      </c>
      <c r="D70" s="208">
        <f>'11出荷'!D13</f>
        <v>93.8</v>
      </c>
      <c r="E70" s="208">
        <f>'12在庫'!D13</f>
        <v>108.6</v>
      </c>
      <c r="F70" s="208">
        <f>'13在庫率'!D13</f>
        <v>170.1</v>
      </c>
      <c r="G70" s="200"/>
      <c r="I70" s="207">
        <v>2022</v>
      </c>
      <c r="J70" s="208">
        <v>95.6</v>
      </c>
      <c r="K70" s="208">
        <v>93.4</v>
      </c>
      <c r="L70" s="208">
        <v>101</v>
      </c>
      <c r="M70" s="208">
        <v>101</v>
      </c>
      <c r="N70" s="208">
        <v>120.2</v>
      </c>
    </row>
    <row r="71" spans="1:15" ht="15.75" customHeight="1">
      <c r="A71" s="194" t="s">
        <v>467</v>
      </c>
    </row>
    <row r="72" spans="1:15" ht="15.75" customHeight="1">
      <c r="A72" s="194" t="s">
        <v>468</v>
      </c>
    </row>
  </sheetData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A1:BO85"/>
  <sheetViews>
    <sheetView workbookViewId="0">
      <pane xSplit="2" ySplit="3" topLeftCell="C7" activePane="bottomRight" state="frozen"/>
      <selection pane="topRight" activeCell="C1" sqref="C1"/>
      <selection pane="bottomLeft" activeCell="A4" sqref="A4"/>
      <selection pane="bottomRight" activeCell="AR25" sqref="AR25"/>
    </sheetView>
  </sheetViews>
  <sheetFormatPr defaultColWidth="9.33203125" defaultRowHeight="11.25"/>
  <cols>
    <col min="1" max="1" width="3.6640625" style="4" customWidth="1"/>
    <col min="2" max="2" width="28.83203125" style="4" customWidth="1"/>
    <col min="3" max="3" width="10.6640625" style="4" customWidth="1"/>
    <col min="4" max="8" width="10.1640625" style="4" hidden="1" customWidth="1"/>
    <col min="9" max="10" width="11.1640625" style="4" hidden="1" customWidth="1"/>
    <col min="11" max="13" width="11.1640625" style="4" customWidth="1"/>
    <col min="14" max="14" width="10.83203125" style="4" customWidth="1"/>
    <col min="15" max="15" width="9.83203125" style="4" customWidth="1"/>
    <col min="16" max="32" width="10.83203125" style="4" hidden="1" customWidth="1"/>
    <col min="33" max="33" width="9.6640625" style="4" hidden="1" customWidth="1"/>
    <col min="34" max="39" width="9.83203125" style="4" hidden="1" customWidth="1"/>
    <col min="40" max="47" width="9.83203125" style="4" customWidth="1"/>
    <col min="48" max="48" width="9.83203125" style="4" bestFit="1" customWidth="1"/>
    <col min="49" max="49" width="9.33203125" style="4"/>
    <col min="50" max="50" width="9.83203125" style="4" bestFit="1" customWidth="1"/>
    <col min="51" max="51" width="7.83203125" style="4" customWidth="1"/>
    <col min="52" max="52" width="31" style="4" customWidth="1"/>
    <col min="53" max="60" width="10.6640625" style="4" customWidth="1"/>
    <col min="61" max="61" width="9.33203125" style="4"/>
    <col min="62" max="62" width="19.6640625" style="4" customWidth="1"/>
    <col min="63" max="67" width="20.6640625" style="4" customWidth="1"/>
    <col min="68" max="16384" width="9.33203125" style="4"/>
  </cols>
  <sheetData>
    <row r="1" spans="1:60" s="5" customFormat="1" ht="13.5">
      <c r="A1" s="2" t="s">
        <v>331</v>
      </c>
      <c r="B1" s="7"/>
      <c r="C1" s="7"/>
      <c r="D1" s="8"/>
      <c r="E1" s="8"/>
      <c r="F1" s="8"/>
      <c r="G1" s="8"/>
      <c r="H1" s="8"/>
      <c r="J1" s="58"/>
      <c r="K1" s="58"/>
      <c r="L1" s="58"/>
      <c r="M1" s="58"/>
      <c r="N1" s="58" t="s">
        <v>5</v>
      </c>
      <c r="O1" s="58" t="s">
        <v>2</v>
      </c>
      <c r="P1" s="7"/>
      <c r="Q1" s="7"/>
      <c r="R1" s="7"/>
      <c r="S1" s="7"/>
      <c r="AY1" s="2" t="s">
        <v>331</v>
      </c>
      <c r="AZ1" s="7"/>
      <c r="BA1" s="7"/>
      <c r="BB1" s="8"/>
      <c r="BG1" s="58" t="s">
        <v>5</v>
      </c>
      <c r="BH1" s="58" t="s">
        <v>2</v>
      </c>
    </row>
    <row r="2" spans="1:60" s="5" customFormat="1" ht="12.75" customHeight="1">
      <c r="A2" s="946" t="s">
        <v>240</v>
      </c>
      <c r="B2" s="947"/>
      <c r="C2" s="944" t="s">
        <v>238</v>
      </c>
      <c r="D2" s="41" t="s">
        <v>42</v>
      </c>
      <c r="E2" s="29" t="s">
        <v>208</v>
      </c>
      <c r="F2" s="94" t="s">
        <v>209</v>
      </c>
      <c r="G2" s="29" t="s">
        <v>231</v>
      </c>
      <c r="H2" s="42" t="s">
        <v>239</v>
      </c>
      <c r="I2" s="108" t="s">
        <v>330</v>
      </c>
      <c r="J2" s="78" t="s">
        <v>514</v>
      </c>
      <c r="K2" s="78" t="s">
        <v>640</v>
      </c>
      <c r="L2" s="78" t="s">
        <v>653</v>
      </c>
      <c r="M2" s="78" t="s">
        <v>689</v>
      </c>
      <c r="N2" s="870" t="s">
        <v>13</v>
      </c>
      <c r="O2" s="155" t="s">
        <v>61</v>
      </c>
      <c r="P2" s="41" t="s">
        <v>209</v>
      </c>
      <c r="Q2" s="46"/>
      <c r="R2" s="46"/>
      <c r="S2" s="46"/>
      <c r="T2" s="41" t="s">
        <v>230</v>
      </c>
      <c r="U2" s="42" t="s">
        <v>56</v>
      </c>
      <c r="V2" s="42" t="s">
        <v>56</v>
      </c>
      <c r="W2" s="101"/>
      <c r="X2" s="42" t="s">
        <v>234</v>
      </c>
      <c r="Y2" s="42"/>
      <c r="Z2" s="42"/>
      <c r="AA2" s="42" t="s">
        <v>5</v>
      </c>
      <c r="AB2" s="41" t="s">
        <v>250</v>
      </c>
      <c r="AC2" s="100"/>
      <c r="AD2" s="100"/>
      <c r="AE2" s="42" t="s">
        <v>5</v>
      </c>
      <c r="AF2" s="41" t="s">
        <v>329</v>
      </c>
      <c r="AG2" s="100" t="s">
        <v>515</v>
      </c>
      <c r="AH2" s="100"/>
      <c r="AI2" s="101"/>
      <c r="AJ2" s="41" t="s">
        <v>536</v>
      </c>
      <c r="AK2" s="100" t="s">
        <v>2</v>
      </c>
      <c r="AL2" s="100"/>
      <c r="AM2" s="100"/>
      <c r="AN2" s="41" t="s">
        <v>644</v>
      </c>
      <c r="AO2" s="100" t="s">
        <v>2</v>
      </c>
      <c r="AP2" s="100"/>
      <c r="AQ2" s="101"/>
      <c r="AR2" s="41" t="s">
        <v>676</v>
      </c>
      <c r="AS2" s="42"/>
      <c r="AT2" s="42"/>
      <c r="AU2" s="185"/>
      <c r="AV2" s="168" t="s">
        <v>513</v>
      </c>
      <c r="AX2" s="203"/>
      <c r="AY2" s="947" t="s">
        <v>240</v>
      </c>
      <c r="AZ2" s="947"/>
      <c r="BA2" s="944" t="s">
        <v>238</v>
      </c>
      <c r="BB2" s="42" t="s">
        <v>339</v>
      </c>
      <c r="BC2" s="108" t="s">
        <v>340</v>
      </c>
      <c r="BD2" s="108" t="s">
        <v>537</v>
      </c>
      <c r="BE2" s="78" t="s">
        <v>655</v>
      </c>
      <c r="BF2" s="108" t="s">
        <v>657</v>
      </c>
      <c r="BG2" s="78" t="s">
        <v>13</v>
      </c>
      <c r="BH2" s="155" t="s">
        <v>61</v>
      </c>
    </row>
    <row r="3" spans="1:60" s="5" customFormat="1" ht="15" customHeight="1">
      <c r="A3" s="948"/>
      <c r="B3" s="949"/>
      <c r="C3" s="945"/>
      <c r="D3" s="79" t="s">
        <v>72</v>
      </c>
      <c r="E3" s="52" t="s">
        <v>72</v>
      </c>
      <c r="F3" s="95" t="s">
        <v>72</v>
      </c>
      <c r="G3" s="52" t="s">
        <v>72</v>
      </c>
      <c r="H3" s="80" t="s">
        <v>72</v>
      </c>
      <c r="I3" s="52" t="s">
        <v>60</v>
      </c>
      <c r="J3" s="81" t="s">
        <v>60</v>
      </c>
      <c r="K3" s="81" t="s">
        <v>60</v>
      </c>
      <c r="L3" s="81" t="s">
        <v>60</v>
      </c>
      <c r="M3" s="81" t="s">
        <v>60</v>
      </c>
      <c r="N3" s="871" t="s">
        <v>690</v>
      </c>
      <c r="O3" s="453" t="s">
        <v>690</v>
      </c>
      <c r="P3" s="92" t="s">
        <v>73</v>
      </c>
      <c r="Q3" s="93" t="s">
        <v>74</v>
      </c>
      <c r="R3" s="80" t="s">
        <v>45</v>
      </c>
      <c r="S3" s="80" t="s">
        <v>48</v>
      </c>
      <c r="T3" s="92" t="s">
        <v>73</v>
      </c>
      <c r="U3" s="93" t="s">
        <v>74</v>
      </c>
      <c r="V3" s="80" t="s">
        <v>45</v>
      </c>
      <c r="W3" s="103" t="s">
        <v>48</v>
      </c>
      <c r="X3" s="93" t="s">
        <v>73</v>
      </c>
      <c r="Y3" s="93" t="s">
        <v>236</v>
      </c>
      <c r="Z3" s="102" t="s">
        <v>45</v>
      </c>
      <c r="AA3" s="80" t="s">
        <v>48</v>
      </c>
      <c r="AB3" s="92" t="s">
        <v>73</v>
      </c>
      <c r="AC3" s="93" t="s">
        <v>236</v>
      </c>
      <c r="AD3" s="102" t="s">
        <v>45</v>
      </c>
      <c r="AE3" s="102" t="s">
        <v>48</v>
      </c>
      <c r="AF3" s="92" t="s">
        <v>73</v>
      </c>
      <c r="AG3" s="93" t="s">
        <v>236</v>
      </c>
      <c r="AH3" s="93" t="s">
        <v>502</v>
      </c>
      <c r="AI3" s="463" t="s">
        <v>513</v>
      </c>
      <c r="AJ3" s="289" t="s">
        <v>73</v>
      </c>
      <c r="AK3" s="286" t="s">
        <v>236</v>
      </c>
      <c r="AL3" s="286" t="s">
        <v>502</v>
      </c>
      <c r="AM3" s="286" t="s">
        <v>513</v>
      </c>
      <c r="AN3" s="289" t="s">
        <v>73</v>
      </c>
      <c r="AO3" s="286" t="s">
        <v>236</v>
      </c>
      <c r="AP3" s="286" t="s">
        <v>502</v>
      </c>
      <c r="AQ3" s="522" t="s">
        <v>513</v>
      </c>
      <c r="AR3" s="289" t="s">
        <v>73</v>
      </c>
      <c r="AS3" s="286" t="s">
        <v>236</v>
      </c>
      <c r="AT3" s="286" t="s">
        <v>502</v>
      </c>
      <c r="AU3" s="522" t="s">
        <v>513</v>
      </c>
      <c r="AV3" s="168" t="s">
        <v>162</v>
      </c>
      <c r="AX3" s="203"/>
      <c r="AY3" s="949"/>
      <c r="AZ3" s="949"/>
      <c r="BA3" s="945"/>
      <c r="BB3" s="80" t="s">
        <v>72</v>
      </c>
      <c r="BC3" s="52" t="s">
        <v>60</v>
      </c>
      <c r="BD3" s="52" t="s">
        <v>60</v>
      </c>
      <c r="BE3" s="81" t="s">
        <v>60</v>
      </c>
      <c r="BF3" s="52" t="s">
        <v>60</v>
      </c>
      <c r="BG3" s="82" t="s">
        <v>656</v>
      </c>
      <c r="BH3" s="82" t="s">
        <v>656</v>
      </c>
    </row>
    <row r="4" spans="1:60" s="5" customFormat="1" ht="15" customHeight="1">
      <c r="A4" s="15" t="s">
        <v>125</v>
      </c>
      <c r="B4" s="15"/>
      <c r="C4" s="449">
        <f>C5+C11+C16+C22</f>
        <v>10000</v>
      </c>
      <c r="D4" s="17">
        <f>'10生産'!$D4</f>
        <v>100.3</v>
      </c>
      <c r="E4" s="17">
        <f>'10生産'!$D5</f>
        <v>101.3</v>
      </c>
      <c r="F4" s="96">
        <f>'10生産'!$D6</f>
        <v>100</v>
      </c>
      <c r="G4" s="17">
        <f>'10生産'!$D7</f>
        <v>99.375</v>
      </c>
      <c r="H4" s="17">
        <f>'10生産'!$D8</f>
        <v>101.9</v>
      </c>
      <c r="I4" s="17">
        <f>'10生産'!$D9</f>
        <v>104.7</v>
      </c>
      <c r="J4" s="40">
        <f>'10生産'!$D10</f>
        <v>104.1</v>
      </c>
      <c r="K4" s="40">
        <f>'10生産'!$D11</f>
        <v>94</v>
      </c>
      <c r="L4" s="40">
        <f>'10生産'!$D12</f>
        <v>95.1</v>
      </c>
      <c r="M4" s="40">
        <f>'10生産'!$D13</f>
        <v>95.5</v>
      </c>
      <c r="N4" s="360">
        <f>ROUND((M4-L4)/L4*100,1)</f>
        <v>0.4</v>
      </c>
      <c r="O4" s="157">
        <f>ROUND((M4-L4)/L4*(C4/$C$4)*100,2)</f>
        <v>0.42</v>
      </c>
      <c r="P4" s="445">
        <f>'10生産'!$D378</f>
        <v>102.8</v>
      </c>
      <c r="Q4" s="40">
        <f>'10生産'!$D379</f>
        <v>99.2</v>
      </c>
      <c r="R4" s="40">
        <f>'10生産'!$D380</f>
        <v>100.5</v>
      </c>
      <c r="S4" s="40">
        <f>'10生産'!$D381</f>
        <v>98.4</v>
      </c>
      <c r="T4" s="40">
        <f>'10生産'!$D382</f>
        <v>99</v>
      </c>
      <c r="U4" s="40">
        <f>'10生産'!$D383</f>
        <v>99.8</v>
      </c>
      <c r="V4" s="40">
        <f>'10生産'!$D384</f>
        <v>99.6</v>
      </c>
      <c r="W4" s="40">
        <f>'10生産'!$D385</f>
        <v>99.2</v>
      </c>
      <c r="X4" s="40">
        <f>'10生産'!$D386</f>
        <v>99.6</v>
      </c>
      <c r="Y4" s="40">
        <f>'10生産'!$D387</f>
        <v>101.7</v>
      </c>
      <c r="Z4" s="40">
        <f>'10生産'!$D388</f>
        <v>102.5</v>
      </c>
      <c r="AA4" s="40">
        <f>'10生産'!$D389</f>
        <v>103.8</v>
      </c>
      <c r="AB4" s="40">
        <f>'10生産'!$D390</f>
        <v>104.4</v>
      </c>
      <c r="AC4" s="40">
        <f>'10生産'!$D391</f>
        <v>104.3</v>
      </c>
      <c r="AD4" s="40">
        <f>'10生産'!$D392</f>
        <v>104.1</v>
      </c>
      <c r="AE4" s="40">
        <f>'10生産'!$D393</f>
        <v>105.7</v>
      </c>
      <c r="AF4" s="290">
        <f>'10生産'!$D394</f>
        <v>103.7</v>
      </c>
      <c r="AG4" s="244">
        <f>'10生産'!$D395</f>
        <v>104.5</v>
      </c>
      <c r="AH4" s="244">
        <f>'10生産'!$D396</f>
        <v>105</v>
      </c>
      <c r="AI4" s="291">
        <f>'10生産'!$D397</f>
        <v>104.4</v>
      </c>
      <c r="AJ4" s="244">
        <f>'10生産'!$D398</f>
        <v>99.3</v>
      </c>
      <c r="AK4" s="244">
        <f>'10生産'!$D399</f>
        <v>89</v>
      </c>
      <c r="AL4" s="244">
        <f>'10生産'!$D400</f>
        <v>90.9</v>
      </c>
      <c r="AM4" s="244">
        <f>'10生産'!$D401</f>
        <v>95.3</v>
      </c>
      <c r="AN4" s="521">
        <f>'10生産'!$D402</f>
        <v>96.2</v>
      </c>
      <c r="AO4" s="502">
        <f>'10生産'!$D403</f>
        <v>97.4</v>
      </c>
      <c r="AP4" s="502">
        <f>'10生産'!$D404</f>
        <v>94.8</v>
      </c>
      <c r="AQ4" s="502">
        <f>'10生産'!$D405</f>
        <v>91.6</v>
      </c>
      <c r="AR4" s="290">
        <f>'10生産'!$D406</f>
        <v>92.4</v>
      </c>
      <c r="AS4" s="244">
        <f>'10生産'!$D407</f>
        <v>96.3</v>
      </c>
      <c r="AT4" s="244">
        <f>'10生産'!$D407</f>
        <v>96.3</v>
      </c>
      <c r="AU4" s="291">
        <f>'10生産'!$D408</f>
        <v>97.2</v>
      </c>
      <c r="AV4" s="167">
        <f>ROUND((AU4-AT4)/AT4*100,1)</f>
        <v>0.9</v>
      </c>
      <c r="AX4" s="203"/>
      <c r="AY4" s="7" t="s">
        <v>125</v>
      </c>
      <c r="AZ4" s="15"/>
      <c r="BA4" s="83">
        <f>BA5+BA11+BA16+BA22</f>
        <v>10000</v>
      </c>
      <c r="BB4" s="17">
        <f>'10生産'!$D22</f>
        <v>103.2</v>
      </c>
      <c r="BC4" s="464">
        <f>'10生産'!$D23</f>
        <v>104</v>
      </c>
      <c r="BD4" s="464">
        <f>'10生産'!$D24</f>
        <v>103.6</v>
      </c>
      <c r="BE4" s="40">
        <f>'10生産'!$D25</f>
        <v>93.1</v>
      </c>
      <c r="BF4" s="464">
        <f>'10生産'!$D26</f>
        <v>93.9</v>
      </c>
      <c r="BG4" s="61">
        <f>ROUND((BE4-BD4)/BD4*100,1)</f>
        <v>-10.1</v>
      </c>
      <c r="BH4" s="156">
        <f>ROUND((BE4-BD4)/BD4*(BA4/$BA$4)*100,2)</f>
        <v>-10.14</v>
      </c>
    </row>
    <row r="5" spans="1:60" s="5" customFormat="1" ht="15" customHeight="1">
      <c r="A5" s="16" t="s">
        <v>86</v>
      </c>
      <c r="B5" s="16"/>
      <c r="C5" s="450">
        <f>SUM(C6:C10)</f>
        <v>4523.5</v>
      </c>
      <c r="D5" s="14">
        <f t="shared" ref="D5:I5" si="0">SUM(D6*$C$6+D7*$C$7+D9*$C$9+D8*$C$8+D10*$C$10)/$C$5</f>
        <v>98.934068752072506</v>
      </c>
      <c r="E5" s="14">
        <f t="shared" si="0"/>
        <v>102.31058030286282</v>
      </c>
      <c r="F5" s="97">
        <f t="shared" si="0"/>
        <v>100</v>
      </c>
      <c r="G5" s="14">
        <f t="shared" si="0"/>
        <v>99.240509745403642</v>
      </c>
      <c r="H5" s="14">
        <f t="shared" si="0"/>
        <v>103.32074499834199</v>
      </c>
      <c r="I5" s="14">
        <f t="shared" si="0"/>
        <v>110.1888847131646</v>
      </c>
      <c r="J5" s="57">
        <f>SUM(J6*$C$6+J7*$C$7+J9*$C$9+J8*$C$8+J10*$C$10)/$C$5</f>
        <v>106.17023322648392</v>
      </c>
      <c r="K5" s="57">
        <f>SUM(K6*$C$6+K7*$C$7+K9*$C$9+K8*$C$8+K10*$C$10)/$C$5</f>
        <v>93.924516414280973</v>
      </c>
      <c r="L5" s="57">
        <f>SUM(L6*$C$6+L7*$C$7+L9*$C$9+L8*$C$8+L10*$C$10)/$C$5</f>
        <v>93.177844589366643</v>
      </c>
      <c r="M5" s="57">
        <f>SUM(M6*$C$6+M7*$C$7+M9*$C$9+M8*$C$8+M10*$C$10)/$C$5</f>
        <v>93.315439372167575</v>
      </c>
      <c r="N5" s="454">
        <f t="shared" ref="N5:N22" si="1">ROUND((M5-L5)/L5*100,1)</f>
        <v>0.1</v>
      </c>
      <c r="O5" s="156">
        <f t="shared" ref="O5:O22" si="2">ROUND((M5-L5)/L5*(C5/$C$4)*100,2)</f>
        <v>7.0000000000000007E-2</v>
      </c>
      <c r="P5" s="455">
        <f t="shared" ref="P5:AF5" si="3">SUM(P6*$C$6+P7*$C$7+P9*$C$9+P8*$C$8+P10*$C$10)/$C$5</f>
        <v>105.37000552669393</v>
      </c>
      <c r="Q5" s="57">
        <f t="shared" si="3"/>
        <v>99.073891897866702</v>
      </c>
      <c r="R5" s="57">
        <f t="shared" si="3"/>
        <v>100.60987288603957</v>
      </c>
      <c r="S5" s="57">
        <f t="shared" si="3"/>
        <v>95.186236321432517</v>
      </c>
      <c r="T5" s="57">
        <f t="shared" si="3"/>
        <v>96.684635790869891</v>
      </c>
      <c r="U5" s="57">
        <f t="shared" si="3"/>
        <v>99.347178070078471</v>
      </c>
      <c r="V5" s="57">
        <f t="shared" si="3"/>
        <v>99.71274013485133</v>
      </c>
      <c r="W5" s="57">
        <f t="shared" si="3"/>
        <v>99.863568033602306</v>
      </c>
      <c r="X5" s="57">
        <f t="shared" si="3"/>
        <v>98.916854205814104</v>
      </c>
      <c r="Y5" s="57">
        <f t="shared" si="3"/>
        <v>103.1612711396043</v>
      </c>
      <c r="Z5" s="57">
        <f t="shared" si="3"/>
        <v>103.41917099591025</v>
      </c>
      <c r="AA5" s="57">
        <f t="shared" si="3"/>
        <v>108.40763346965845</v>
      </c>
      <c r="AB5" s="57">
        <f t="shared" si="3"/>
        <v>109.54134188128661</v>
      </c>
      <c r="AC5" s="57">
        <f t="shared" si="3"/>
        <v>109.26154084226816</v>
      </c>
      <c r="AD5" s="57">
        <f t="shared" si="3"/>
        <v>109.49497070852215</v>
      </c>
      <c r="AE5" s="57">
        <f t="shared" si="3"/>
        <v>111.38538742124462</v>
      </c>
      <c r="AF5" s="292">
        <f t="shared" si="3"/>
        <v>107.98264839173207</v>
      </c>
      <c r="AG5" s="293">
        <f t="shared" ref="AG5:AL5" si="4">SUM(AG6*$C$6+AG7*$C$7+AG9*$C$9+AG8*$C$8+AG10*$C$10)/$C$5</f>
        <v>108.21066430861059</v>
      </c>
      <c r="AH5" s="293">
        <f t="shared" si="4"/>
        <v>110.48575881507682</v>
      </c>
      <c r="AI5" s="294">
        <f t="shared" si="4"/>
        <v>101.41996462915886</v>
      </c>
      <c r="AJ5" s="300">
        <f t="shared" si="4"/>
        <v>101.50615010500718</v>
      </c>
      <c r="AK5" s="300">
        <f t="shared" si="4"/>
        <v>84.785281308721125</v>
      </c>
      <c r="AL5" s="300">
        <f t="shared" si="4"/>
        <v>89.086435282414058</v>
      </c>
      <c r="AM5" s="300">
        <f t="shared" ref="AM5:AR5" si="5">SUM(AM6*$C$6+AM7*$C$7+AM9*$C$9+AM8*$C$8+AM10*$C$10)/$C$5</f>
        <v>96.590575881507704</v>
      </c>
      <c r="AN5" s="292">
        <f t="shared" si="5"/>
        <v>95.776867469879534</v>
      </c>
      <c r="AO5" s="293">
        <f t="shared" si="5"/>
        <v>95.682752293577991</v>
      </c>
      <c r="AP5" s="293">
        <f t="shared" si="5"/>
        <v>92.175134298662542</v>
      </c>
      <c r="AQ5" s="293">
        <f t="shared" si="5"/>
        <v>88.921001436940429</v>
      </c>
      <c r="AR5" s="292">
        <f t="shared" si="5"/>
        <v>88.772658339781159</v>
      </c>
      <c r="AS5" s="293">
        <f t="shared" ref="AS5:AT5" si="6">SUM(AS6*$C$6+AS7*$C$7+AS9*$C$9+AS8*$C$8+AS10*$C$10)/$C$5</f>
        <v>90.971612689289273</v>
      </c>
      <c r="AT5" s="293">
        <f t="shared" si="6"/>
        <v>97.818094395932363</v>
      </c>
      <c r="AU5" s="294">
        <f t="shared" ref="AU5" si="7">SUM(AU6*$C$6+AU7*$C$7+AU9*$C$9+AU8*$C$8+AU10*$C$10)/$C$5</f>
        <v>98.506315905825133</v>
      </c>
      <c r="AV5" s="167">
        <f t="shared" ref="AV5:AV22" si="8">ROUND((AU5-AT5)/AT5*100,1)</f>
        <v>0.7</v>
      </c>
      <c r="AX5" s="203"/>
      <c r="AY5" s="46" t="s">
        <v>86</v>
      </c>
      <c r="AZ5" s="16"/>
      <c r="BA5" s="84">
        <f>SUM(BA6:BA10)</f>
        <v>4523.5</v>
      </c>
      <c r="BB5" s="14">
        <f>SUM(BB6*$BA$6+BB7*$BA$7+BB9*$BA$9+BB8*$BA$8+BB10*$BA$10)/$BA$5</f>
        <v>106.05618215983199</v>
      </c>
      <c r="BC5" s="23">
        <f>SUM(BC6*$BA$6+BC7*$BA$7+BC9*$BA$9+BC8*$BA$8+BC10*$BA$10)/$BA$5</f>
        <v>108.8586249585498</v>
      </c>
      <c r="BD5" s="23">
        <f>SUM(BD6*$BA$6+BD7*$BA$7+BD9*$BA$9+BD8*$BA$8+BD10*$BA$10)/$BA$5</f>
        <v>105.57123245274676</v>
      </c>
      <c r="BE5" s="57">
        <f>SUM(BE6*$BA$6+BE7*$BA$7+BE9*$BA$9+BE8*$BA$8+BE10*$BA$10)/$BA$5</f>
        <v>92.083152426218632</v>
      </c>
      <c r="BF5" s="23">
        <f>SUM(BF6*$BA$6+BF7*$BA$7+BF9*$BA$9+BF8*$BA$8+BF10*$BA$10)/$BA$5</f>
        <v>91.006452967834647</v>
      </c>
      <c r="BG5" s="63">
        <f t="shared" ref="BG5:BG22" si="9">ROUND((BE5-BD5)/BD5*100,1)</f>
        <v>-12.8</v>
      </c>
      <c r="BH5" s="238">
        <f t="shared" ref="BH5:BH22" si="10">ROUND((BE5-BD5)/BD5*(BA5/$BA$4)*100,2)</f>
        <v>-5.78</v>
      </c>
    </row>
    <row r="6" spans="1:60" s="5" customFormat="1" ht="15" customHeight="1">
      <c r="A6" s="15"/>
      <c r="B6" s="85" t="s">
        <v>57</v>
      </c>
      <c r="C6" s="165">
        <v>826.6</v>
      </c>
      <c r="D6" s="12">
        <f>'10生産'!$J4</f>
        <v>94.5</v>
      </c>
      <c r="E6" s="12">
        <f>'10生産'!$J5</f>
        <v>102.6</v>
      </c>
      <c r="F6" s="98">
        <f>'10生産'!$J6</f>
        <v>100</v>
      </c>
      <c r="G6" s="12">
        <f>'10生産'!$J7</f>
        <v>92.741666666666674</v>
      </c>
      <c r="H6" s="12">
        <f>'10生産'!$J8</f>
        <v>98</v>
      </c>
      <c r="I6" s="12">
        <f>'10生産'!$J9</f>
        <v>105.8</v>
      </c>
      <c r="J6" s="53">
        <f>'10生産'!$J10</f>
        <v>97.7</v>
      </c>
      <c r="K6" s="53">
        <f>'10生産'!$J11</f>
        <v>76.599999999999994</v>
      </c>
      <c r="L6" s="53">
        <f>'10生産'!$J12</f>
        <v>95.6</v>
      </c>
      <c r="M6" s="53">
        <f>'10生産'!$J13</f>
        <v>101.9</v>
      </c>
      <c r="N6" s="359">
        <f t="shared" si="1"/>
        <v>6.6</v>
      </c>
      <c r="O6" s="238">
        <f t="shared" si="2"/>
        <v>0.54</v>
      </c>
      <c r="P6" s="456">
        <f>'10生産'!$J378</f>
        <v>109.3</v>
      </c>
      <c r="Q6" s="12">
        <f>'10生産'!$J379</f>
        <v>101.2</v>
      </c>
      <c r="R6" s="12">
        <f>'10生産'!$J380</f>
        <v>98.5</v>
      </c>
      <c r="S6" s="12">
        <f>'10生産'!$J381</f>
        <v>92</v>
      </c>
      <c r="T6" s="12">
        <f>'10生産'!$J382</f>
        <v>95.9</v>
      </c>
      <c r="U6" s="12">
        <f>'10生産'!$J383</f>
        <v>97.9</v>
      </c>
      <c r="V6" s="12">
        <f>'10生産'!$J384</f>
        <v>92.6</v>
      </c>
      <c r="W6" s="12">
        <f>'10生産'!$J385</f>
        <v>86.7</v>
      </c>
      <c r="X6" s="12">
        <f>'10生産'!$J386</f>
        <v>95.1</v>
      </c>
      <c r="Y6" s="12">
        <f>'10生産'!$J387</f>
        <v>95.3</v>
      </c>
      <c r="Z6" s="12">
        <f>'10生産'!$J388</f>
        <v>99</v>
      </c>
      <c r="AA6" s="12">
        <f>'10生産'!$J389</f>
        <v>102.5</v>
      </c>
      <c r="AB6" s="12">
        <f>'10生産'!$J390</f>
        <v>105.3</v>
      </c>
      <c r="AC6" s="12">
        <f>'10生産'!$J391</f>
        <v>103.5</v>
      </c>
      <c r="AD6" s="12">
        <f>'10生産'!$J392</f>
        <v>104.5</v>
      </c>
      <c r="AE6" s="12">
        <f>'10生産'!$J393</f>
        <v>109.1</v>
      </c>
      <c r="AF6" s="14">
        <f>'10生産'!$J394</f>
        <v>103.7</v>
      </c>
      <c r="AG6" s="287">
        <f>'10生産'!$J395</f>
        <v>102.6</v>
      </c>
      <c r="AH6" s="287">
        <f>'10生産'!$J396</f>
        <v>101.9</v>
      </c>
      <c r="AI6" s="288">
        <f>'10生産'!$J397</f>
        <v>83.9</v>
      </c>
      <c r="AJ6" s="456">
        <f>'10生産'!$J398</f>
        <v>88.9</v>
      </c>
      <c r="AK6" s="71">
        <f>'10生産'!$J399</f>
        <v>71.8</v>
      </c>
      <c r="AL6" s="71">
        <f>'10生産'!$J400</f>
        <v>69.599999999999994</v>
      </c>
      <c r="AM6" s="71">
        <f>'10生産'!$J401</f>
        <v>75.3</v>
      </c>
      <c r="AN6" s="23">
        <f>'10生産'!$J402</f>
        <v>88</v>
      </c>
      <c r="AO6" s="519">
        <f>'10生産'!$J403</f>
        <v>95.1</v>
      </c>
      <c r="AP6" s="519">
        <f>'10生産'!$J404</f>
        <v>99.4</v>
      </c>
      <c r="AQ6" s="519">
        <f>'10生産'!$J405</f>
        <v>100.1</v>
      </c>
      <c r="AR6" s="23">
        <f>'10生産'!$J406</f>
        <v>91.5</v>
      </c>
      <c r="AS6" s="519">
        <f>'10生産'!$J407</f>
        <v>90.9</v>
      </c>
      <c r="AT6" s="519">
        <f>'10生産'!$J408</f>
        <v>109.3</v>
      </c>
      <c r="AU6" s="520">
        <f>'10生産'!$J409</f>
        <v>120</v>
      </c>
      <c r="AV6" s="167">
        <f t="shared" si="8"/>
        <v>9.8000000000000007</v>
      </c>
      <c r="AX6" s="203"/>
      <c r="AY6" s="7"/>
      <c r="AZ6" s="89" t="s">
        <v>57</v>
      </c>
      <c r="BA6" s="165">
        <v>826.6</v>
      </c>
      <c r="BB6" s="12">
        <f>'10生産'!$J22</f>
        <v>100.7</v>
      </c>
      <c r="BC6" s="21">
        <f>'10生産'!$J23</f>
        <v>104.7</v>
      </c>
      <c r="BD6" s="21">
        <f>'10生産'!$J24</f>
        <v>94.3</v>
      </c>
      <c r="BE6" s="53">
        <f>'10生産'!$J25</f>
        <v>77.099999999999994</v>
      </c>
      <c r="BF6" s="21">
        <f>'10生産'!$J26</f>
        <v>96.2</v>
      </c>
      <c r="BG6" s="63">
        <f t="shared" si="9"/>
        <v>-18.2</v>
      </c>
      <c r="BH6" s="238">
        <f t="shared" si="10"/>
        <v>-1.51</v>
      </c>
    </row>
    <row r="7" spans="1:60" s="5" customFormat="1" ht="15" customHeight="1">
      <c r="A7" s="15"/>
      <c r="B7" s="86" t="s">
        <v>317</v>
      </c>
      <c r="C7" s="163">
        <v>819.1</v>
      </c>
      <c r="D7" s="14">
        <f>'10生産'!$K4</f>
        <v>112.4</v>
      </c>
      <c r="E7" s="14">
        <f>'10生産'!$K5</f>
        <v>105.5</v>
      </c>
      <c r="F7" s="97">
        <f>'10生産'!$K6</f>
        <v>100</v>
      </c>
      <c r="G7" s="14">
        <f>'10生産'!$K7</f>
        <v>96.991666666666674</v>
      </c>
      <c r="H7" s="14">
        <f>'10生産'!$K8</f>
        <v>104.7</v>
      </c>
      <c r="I7" s="14">
        <f>'10生産'!$K9</f>
        <v>119.6</v>
      </c>
      <c r="J7" s="57">
        <f>'10生産'!$K10</f>
        <v>121.3</v>
      </c>
      <c r="K7" s="57">
        <f>'10生産'!$K11</f>
        <v>120.5</v>
      </c>
      <c r="L7" s="57">
        <f>'10生産'!$K12</f>
        <v>116.2</v>
      </c>
      <c r="M7" s="57">
        <f>'10生産'!$K13</f>
        <v>117.1</v>
      </c>
      <c r="N7" s="454">
        <f t="shared" si="1"/>
        <v>0.8</v>
      </c>
      <c r="O7" s="156">
        <f t="shared" si="2"/>
        <v>0.06</v>
      </c>
      <c r="P7" s="287">
        <f>'10生産'!$K378</f>
        <v>106.2</v>
      </c>
      <c r="Q7" s="14">
        <f>'10生産'!$K379</f>
        <v>100.7</v>
      </c>
      <c r="R7" s="14">
        <f>'10生産'!$K380</f>
        <v>101.4</v>
      </c>
      <c r="S7" s="14">
        <f>'10生産'!$K381</f>
        <v>91.2</v>
      </c>
      <c r="T7" s="14">
        <f>'10生産'!$K382</f>
        <v>93.3</v>
      </c>
      <c r="U7" s="14">
        <f>'10生産'!$K383</f>
        <v>90</v>
      </c>
      <c r="V7" s="14">
        <f>'10生産'!$K384</f>
        <v>94.4</v>
      </c>
      <c r="W7" s="14">
        <f>'10生産'!$K385</f>
        <v>103.5</v>
      </c>
      <c r="X7" s="14">
        <f>'10生産'!$K386</f>
        <v>100.3</v>
      </c>
      <c r="Y7" s="14">
        <f>'10生産'!$K387</f>
        <v>103.5</v>
      </c>
      <c r="Z7" s="14">
        <f>'10生産'!$K388</f>
        <v>103.2</v>
      </c>
      <c r="AA7" s="14">
        <f>'10生産'!$K389</f>
        <v>115.1</v>
      </c>
      <c r="AB7" s="14">
        <f>'10生産'!$K390</f>
        <v>108.6</v>
      </c>
      <c r="AC7" s="14">
        <f>'10生産'!$K391</f>
        <v>122.2</v>
      </c>
      <c r="AD7" s="14">
        <f>'10生産'!$K392</f>
        <v>126.6</v>
      </c>
      <c r="AE7" s="14">
        <f>'10生産'!$K393</f>
        <v>121</v>
      </c>
      <c r="AF7" s="14">
        <f>'10生産'!$K394</f>
        <v>124.5</v>
      </c>
      <c r="AG7" s="287">
        <f>'10生産'!$K395</f>
        <v>122</v>
      </c>
      <c r="AH7" s="287">
        <f>'10生産'!$K396</f>
        <v>123.7</v>
      </c>
      <c r="AI7" s="288">
        <f>'10生産'!$K397</f>
        <v>123.7</v>
      </c>
      <c r="AJ7" s="287">
        <f>'10生産'!$K398</f>
        <v>128.5</v>
      </c>
      <c r="AK7" s="287">
        <f>'10生産'!$K399</f>
        <v>111.6</v>
      </c>
      <c r="AL7" s="287">
        <f>'10生産'!$K400</f>
        <v>113.7</v>
      </c>
      <c r="AM7" s="287">
        <f>'10生産'!$K401</f>
        <v>122.9</v>
      </c>
      <c r="AN7" s="14">
        <f>'10生産'!$K402</f>
        <v>121</v>
      </c>
      <c r="AO7" s="287">
        <f>'10生産'!$K403</f>
        <v>118.9</v>
      </c>
      <c r="AP7" s="287">
        <f>'10生産'!$K404</f>
        <v>111.2</v>
      </c>
      <c r="AQ7" s="287">
        <f>'10生産'!$K405</f>
        <v>113.9</v>
      </c>
      <c r="AR7" s="14">
        <f>'10生産'!$K406</f>
        <v>115.2</v>
      </c>
      <c r="AS7" s="287">
        <f>'10生産'!$K407</f>
        <v>107.9</v>
      </c>
      <c r="AT7" s="287">
        <f>'10生産'!$K408</f>
        <v>122.9</v>
      </c>
      <c r="AU7" s="288">
        <f>'10生産'!$K409</f>
        <v>124</v>
      </c>
      <c r="AV7" s="167">
        <f t="shared" si="8"/>
        <v>0.9</v>
      </c>
      <c r="AX7" s="203"/>
      <c r="AY7" s="7"/>
      <c r="AZ7" s="87" t="s">
        <v>317</v>
      </c>
      <c r="BA7" s="163">
        <v>819.1</v>
      </c>
      <c r="BB7" s="14">
        <f>'10生産'!$K22</f>
        <v>106.2</v>
      </c>
      <c r="BC7" s="23">
        <f>'10生産'!$K23</f>
        <v>122.5</v>
      </c>
      <c r="BD7" s="23">
        <f>'10生産'!$K24</f>
        <v>124.7</v>
      </c>
      <c r="BE7" s="57">
        <f>'10生産'!$K25</f>
        <v>118.4</v>
      </c>
      <c r="BF7" s="23">
        <f>'10生産'!$K26</f>
        <v>114.1</v>
      </c>
      <c r="BG7" s="61">
        <f t="shared" si="9"/>
        <v>-5.0999999999999996</v>
      </c>
      <c r="BH7" s="156">
        <f t="shared" si="10"/>
        <v>-0.41</v>
      </c>
    </row>
    <row r="8" spans="1:60" s="5" customFormat="1" ht="15" customHeight="1">
      <c r="A8" s="15" t="s">
        <v>105</v>
      </c>
      <c r="B8" s="87" t="s">
        <v>87</v>
      </c>
      <c r="C8" s="163">
        <v>975.2</v>
      </c>
      <c r="D8" s="14">
        <f>'10生産'!$R4</f>
        <v>94.6</v>
      </c>
      <c r="E8" s="14">
        <f>'10生産'!$R5</f>
        <v>97.1</v>
      </c>
      <c r="F8" s="97">
        <f>'10生産'!$R6</f>
        <v>100</v>
      </c>
      <c r="G8" s="14">
        <f>'10生産'!$R7</f>
        <v>106.78333333333335</v>
      </c>
      <c r="H8" s="14">
        <f>'10生産'!$R8</f>
        <v>123.4</v>
      </c>
      <c r="I8" s="14">
        <f>'10生産'!$R9</f>
        <v>133.5</v>
      </c>
      <c r="J8" s="57">
        <f>'10生産'!$R10</f>
        <v>130.6</v>
      </c>
      <c r="K8" s="57">
        <f>'10生産'!$R11</f>
        <v>110.6</v>
      </c>
      <c r="L8" s="57">
        <f>'10生産'!$R12</f>
        <v>94.9</v>
      </c>
      <c r="M8" s="57">
        <f>'10生産'!$R13</f>
        <v>101</v>
      </c>
      <c r="N8" s="454">
        <f t="shared" si="1"/>
        <v>6.4</v>
      </c>
      <c r="O8" s="156">
        <f t="shared" si="2"/>
        <v>0.63</v>
      </c>
      <c r="P8" s="287">
        <f>'10生産'!$R378</f>
        <v>95.5</v>
      </c>
      <c r="Q8" s="14">
        <f>'10生産'!$R379</f>
        <v>97.9</v>
      </c>
      <c r="R8" s="14">
        <f>'10生産'!$R380</f>
        <v>101.6</v>
      </c>
      <c r="S8" s="14">
        <f>'10生産'!$R381</f>
        <v>105.2</v>
      </c>
      <c r="T8" s="14">
        <f>'10生産'!$R382</f>
        <v>105.5</v>
      </c>
      <c r="U8" s="14">
        <f>'10生産'!$R383</f>
        <v>108.4</v>
      </c>
      <c r="V8" s="14">
        <f>'10生産'!$R384</f>
        <v>110.3</v>
      </c>
      <c r="W8" s="14">
        <f>'10生産'!$R385</f>
        <v>103.8</v>
      </c>
      <c r="X8" s="14">
        <f>'10生産'!$R386</f>
        <v>107.9</v>
      </c>
      <c r="Y8" s="14">
        <f>'10生産'!$R387</f>
        <v>120.4</v>
      </c>
      <c r="Z8" s="14">
        <f>'10生産'!$R388</f>
        <v>130.69999999999999</v>
      </c>
      <c r="AA8" s="14">
        <f>'10生産'!$R389</f>
        <v>134.6</v>
      </c>
      <c r="AB8" s="14">
        <f>'10生産'!$R390</f>
        <v>130.9</v>
      </c>
      <c r="AC8" s="14">
        <f>'10生産'!$R391</f>
        <v>128.5</v>
      </c>
      <c r="AD8" s="14">
        <f>'10生産'!$R392</f>
        <v>132.1</v>
      </c>
      <c r="AE8" s="14">
        <f>'10生産'!$R393</f>
        <v>140.9</v>
      </c>
      <c r="AF8" s="14">
        <f>'10生産'!$R394</f>
        <v>136.9</v>
      </c>
      <c r="AG8" s="287">
        <f>'10生産'!$R395</f>
        <v>132.30000000000001</v>
      </c>
      <c r="AH8" s="287">
        <f>'10生産'!$R396</f>
        <v>132</v>
      </c>
      <c r="AI8" s="288">
        <f>'10生産'!$R397</f>
        <v>124.1</v>
      </c>
      <c r="AJ8" s="287">
        <f>'10生産'!$R398</f>
        <v>131.69999999999999</v>
      </c>
      <c r="AK8" s="287">
        <f>'10生産'!$R399</f>
        <v>85.6</v>
      </c>
      <c r="AL8" s="287">
        <f>'10生産'!$R400</f>
        <v>104</v>
      </c>
      <c r="AM8" s="287">
        <f>'10生産'!$R401</f>
        <v>110.2</v>
      </c>
      <c r="AN8" s="14">
        <f>'10生産'!$R402</f>
        <v>95.8</v>
      </c>
      <c r="AO8" s="287">
        <f>'10生産'!$R403</f>
        <v>101.3</v>
      </c>
      <c r="AP8" s="287">
        <f>'10生産'!$R404</f>
        <v>93.2</v>
      </c>
      <c r="AQ8" s="287">
        <f>'10生産'!$R405</f>
        <v>89.8</v>
      </c>
      <c r="AR8" s="14">
        <f>'10生産'!$R406</f>
        <v>89.7</v>
      </c>
      <c r="AS8" s="287">
        <f>'10生産'!$R407</f>
        <v>104.7</v>
      </c>
      <c r="AT8" s="287">
        <f>'10生産'!$R408</f>
        <v>109</v>
      </c>
      <c r="AU8" s="288">
        <f>'10生産'!$R409</f>
        <v>105</v>
      </c>
      <c r="AV8" s="167">
        <f t="shared" si="8"/>
        <v>-3.7</v>
      </c>
      <c r="AW8" s="5" t="s">
        <v>2</v>
      </c>
      <c r="AX8" s="203"/>
      <c r="AY8" s="7" t="s">
        <v>56</v>
      </c>
      <c r="AZ8" s="87" t="s">
        <v>87</v>
      </c>
      <c r="BA8" s="163">
        <v>975.2</v>
      </c>
      <c r="BB8" s="14">
        <f>'10生産'!$R22</f>
        <v>128.9</v>
      </c>
      <c r="BC8" s="23">
        <f>'10生産'!$R23</f>
        <v>135</v>
      </c>
      <c r="BD8" s="23">
        <f>'10生産'!$R24</f>
        <v>132.1</v>
      </c>
      <c r="BE8" s="57">
        <f>'10生産'!$R25</f>
        <v>99.4</v>
      </c>
      <c r="BF8" s="23">
        <f>'10生産'!$R26</f>
        <v>93</v>
      </c>
      <c r="BG8" s="61">
        <f t="shared" si="9"/>
        <v>-24.8</v>
      </c>
      <c r="BH8" s="156">
        <f t="shared" si="10"/>
        <v>-2.41</v>
      </c>
    </row>
    <row r="9" spans="1:60" s="5" customFormat="1" ht="15" customHeight="1">
      <c r="A9" s="15"/>
      <c r="B9" s="86" t="s">
        <v>319</v>
      </c>
      <c r="C9" s="163">
        <v>1583.2</v>
      </c>
      <c r="D9" s="14">
        <f>'10生産'!$O4</f>
        <v>97.1</v>
      </c>
      <c r="E9" s="14">
        <f>'10生産'!$O5</f>
        <v>103.6</v>
      </c>
      <c r="F9" s="97">
        <f>'10生産'!$O6</f>
        <v>100</v>
      </c>
      <c r="G9" s="14">
        <f>'10生産'!$O7</f>
        <v>100.22499999999998</v>
      </c>
      <c r="H9" s="14">
        <f>'10生産'!$O8</f>
        <v>95.2</v>
      </c>
      <c r="I9" s="14">
        <f>'10生産'!$O9</f>
        <v>96.7</v>
      </c>
      <c r="J9" s="57">
        <f>'10生産'!$O10</f>
        <v>95.7</v>
      </c>
      <c r="K9" s="57">
        <f>'10生産'!$O11</f>
        <v>84.3</v>
      </c>
      <c r="L9" s="57">
        <f>'10生産'!$O12</f>
        <v>81.599999999999994</v>
      </c>
      <c r="M9" s="57">
        <f>'10生産'!$O13</f>
        <v>76.7</v>
      </c>
      <c r="N9" s="454">
        <f t="shared" si="1"/>
        <v>-6</v>
      </c>
      <c r="O9" s="156">
        <f t="shared" si="2"/>
        <v>-0.95</v>
      </c>
      <c r="P9" s="287">
        <f>'10生産'!$O378</f>
        <v>108.7</v>
      </c>
      <c r="Q9" s="14">
        <f>'10生産'!$O379</f>
        <v>97.8</v>
      </c>
      <c r="R9" s="14">
        <f>'10生産'!$O380</f>
        <v>101.3</v>
      </c>
      <c r="S9" s="14">
        <f>'10生産'!$O381</f>
        <v>92.6</v>
      </c>
      <c r="T9" s="14">
        <f>'10生産'!$O382</f>
        <v>94.3</v>
      </c>
      <c r="U9" s="14">
        <f>'10生産'!$O383</f>
        <v>100.3</v>
      </c>
      <c r="V9" s="14">
        <f>'10生産'!$O384</f>
        <v>100.1</v>
      </c>
      <c r="W9" s="14">
        <f>'10生産'!$O385</f>
        <v>104.4</v>
      </c>
      <c r="X9" s="14">
        <f>'10生産'!$O386</f>
        <v>96.5</v>
      </c>
      <c r="Y9" s="14">
        <f>'10生産'!$O387</f>
        <v>98.3</v>
      </c>
      <c r="Z9" s="14">
        <f>'10生産'!$O388</f>
        <v>91.4</v>
      </c>
      <c r="AA9" s="14">
        <f>'10生産'!$O389</f>
        <v>94.5</v>
      </c>
      <c r="AB9" s="14">
        <f>'10生産'!$O390</f>
        <v>102</v>
      </c>
      <c r="AC9" s="14">
        <f>'10生産'!$O391</f>
        <v>96.3</v>
      </c>
      <c r="AD9" s="14">
        <f>'10生産'!$O392</f>
        <v>93</v>
      </c>
      <c r="AE9" s="14">
        <f>'10生産'!$O393</f>
        <v>93.9</v>
      </c>
      <c r="AF9" s="14">
        <f>'10生産'!$O394</f>
        <v>91.1</v>
      </c>
      <c r="AG9" s="287">
        <f>'10生産'!$O395</f>
        <v>97.3</v>
      </c>
      <c r="AH9" s="287">
        <f>'10生産'!$O396</f>
        <v>104.5</v>
      </c>
      <c r="AI9" s="288">
        <f>'10生産'!$O397</f>
        <v>92.7</v>
      </c>
      <c r="AJ9" s="287">
        <f>'10生産'!$O398</f>
        <v>81.900000000000006</v>
      </c>
      <c r="AK9" s="287">
        <f>'10生産'!$O399</f>
        <v>81</v>
      </c>
      <c r="AL9" s="287">
        <f>'10生産'!$O400</f>
        <v>82.3</v>
      </c>
      <c r="AM9" s="287">
        <f>'10生産'!$O401</f>
        <v>91.5</v>
      </c>
      <c r="AN9" s="14">
        <f>'10生産'!$O402</f>
        <v>90.4</v>
      </c>
      <c r="AO9" s="287">
        <f>'10生産'!$O403</f>
        <v>83.8</v>
      </c>
      <c r="AP9" s="287">
        <f>'10生産'!$O404</f>
        <v>79.8</v>
      </c>
      <c r="AQ9" s="287">
        <f>'10生産'!$O405</f>
        <v>71.5</v>
      </c>
      <c r="AR9" s="14">
        <f>'10生産'!$O406</f>
        <v>75.5</v>
      </c>
      <c r="AS9" s="287">
        <f>'10生産'!$O407</f>
        <v>77.400000000000006</v>
      </c>
      <c r="AT9" s="287">
        <f>'10生産'!$O408</f>
        <v>78.599999999999994</v>
      </c>
      <c r="AU9" s="288">
        <f>'10生産'!$O409</f>
        <v>77.5</v>
      </c>
      <c r="AV9" s="167">
        <f t="shared" si="8"/>
        <v>-1.4</v>
      </c>
      <c r="AX9" s="203"/>
      <c r="AY9" s="7"/>
      <c r="AZ9" s="87" t="s">
        <v>319</v>
      </c>
      <c r="BA9" s="163">
        <v>1583.2</v>
      </c>
      <c r="BB9" s="14">
        <f>'10生産'!$O22</f>
        <v>97.2</v>
      </c>
      <c r="BC9" s="23">
        <f>'10生産'!$O23</f>
        <v>92.3</v>
      </c>
      <c r="BD9" s="23">
        <f>'10生産'!$O24</f>
        <v>93</v>
      </c>
      <c r="BE9" s="57">
        <f>'10生産'!$O25</f>
        <v>86.4</v>
      </c>
      <c r="BF9" s="23">
        <f>'10生産'!$O26</f>
        <v>77.400000000000006</v>
      </c>
      <c r="BG9" s="61">
        <f t="shared" si="9"/>
        <v>-7.1</v>
      </c>
      <c r="BH9" s="156">
        <f t="shared" si="10"/>
        <v>-1.1200000000000001</v>
      </c>
    </row>
    <row r="10" spans="1:60" s="5" customFormat="1" ht="15" customHeight="1">
      <c r="A10" s="15"/>
      <c r="B10" s="88" t="s">
        <v>88</v>
      </c>
      <c r="C10" s="163">
        <v>319.39999999999998</v>
      </c>
      <c r="D10" s="14">
        <f>'10生産'!$N4</f>
        <v>98.2</v>
      </c>
      <c r="E10" s="14">
        <f>'10生産'!$N5</f>
        <v>102.9</v>
      </c>
      <c r="F10" s="97">
        <f>'10生産'!$N6</f>
        <v>100</v>
      </c>
      <c r="G10" s="14">
        <f>'10生産'!$N7</f>
        <v>93.916666666666686</v>
      </c>
      <c r="H10" s="14">
        <f>'10生産'!$N8</f>
        <v>92.5</v>
      </c>
      <c r="I10" s="14">
        <f>'10生産'!$N9</f>
        <v>93.1</v>
      </c>
      <c r="J10" s="57">
        <f>'10生産'!$N10</f>
        <v>66.599999999999994</v>
      </c>
      <c r="K10" s="57">
        <f>'10生産'!$N11</f>
        <v>67.400000000000006</v>
      </c>
      <c r="L10" s="57">
        <f>'10生産'!$N12</f>
        <v>80</v>
      </c>
      <c r="M10" s="57">
        <f>'10生産'!$N13</f>
        <v>69</v>
      </c>
      <c r="N10" s="869">
        <f t="shared" si="1"/>
        <v>-13.8</v>
      </c>
      <c r="O10" s="296">
        <f t="shared" si="2"/>
        <v>-0.44</v>
      </c>
      <c r="P10" s="287">
        <f>'10生産'!$N378</f>
        <v>106.7</v>
      </c>
      <c r="Q10" s="14">
        <f>'10生産'!$N379</f>
        <v>99.3</v>
      </c>
      <c r="R10" s="14">
        <f>'10生産'!$N380</f>
        <v>97.6</v>
      </c>
      <c r="S10" s="14">
        <f>'10生産'!$N381</f>
        <v>95.9</v>
      </c>
      <c r="T10" s="14">
        <f>'10生産'!$N382</f>
        <v>92.3</v>
      </c>
      <c r="U10" s="14">
        <f>'10生産'!$N383</f>
        <v>94.7</v>
      </c>
      <c r="V10" s="14">
        <f>'10生産'!$N384</f>
        <v>97.5</v>
      </c>
      <c r="W10" s="14">
        <f>'10生産'!$N385</f>
        <v>90.1</v>
      </c>
      <c r="X10" s="14">
        <f>'10生産'!$N386</f>
        <v>89.8</v>
      </c>
      <c r="Y10" s="14">
        <f>'10生産'!$N387</f>
        <v>94.1</v>
      </c>
      <c r="Z10" s="14">
        <f>'10生産'!$N388</f>
        <v>91.7</v>
      </c>
      <c r="AA10" s="14">
        <f>'10生産'!$N389</f>
        <v>95.5</v>
      </c>
      <c r="AB10" s="14">
        <f>'10生産'!$N390</f>
        <v>95.1</v>
      </c>
      <c r="AC10" s="14">
        <f>'10生産'!$N391</f>
        <v>96.5</v>
      </c>
      <c r="AD10" s="14">
        <f>'10生産'!$N392</f>
        <v>91.3</v>
      </c>
      <c r="AE10" s="14">
        <f>'10生産'!$N393</f>
        <v>89.2</v>
      </c>
      <c r="AF10" s="14">
        <f>'10生産'!$N394</f>
        <v>72.099999999999994</v>
      </c>
      <c r="AG10" s="287">
        <f>'10生産'!$N395</f>
        <v>67.900000000000006</v>
      </c>
      <c r="AH10" s="287">
        <f>'10生産'!$N396</f>
        <v>62.8</v>
      </c>
      <c r="AI10" s="288">
        <f>'10生産'!$N397</f>
        <v>63.6</v>
      </c>
      <c r="AJ10" s="287">
        <f>'10生産'!$N398</f>
        <v>69.900000000000006</v>
      </c>
      <c r="AK10" s="287">
        <f>'10生産'!$N399</f>
        <v>65.900000000000006</v>
      </c>
      <c r="AL10" s="287">
        <f>'10生産'!$N400</f>
        <v>64.5</v>
      </c>
      <c r="AM10" s="287">
        <f>'10生産'!$N401</f>
        <v>67.900000000000006</v>
      </c>
      <c r="AN10" s="14">
        <f>'10生産'!$N402</f>
        <v>77.8</v>
      </c>
      <c r="AO10" s="287">
        <f>'10生産'!$N403</f>
        <v>79.400000000000006</v>
      </c>
      <c r="AP10" s="287">
        <f>'10生産'!$N404</f>
        <v>82.9</v>
      </c>
      <c r="AQ10" s="287">
        <f>'10生産'!$N405</f>
        <v>79.599999999999994</v>
      </c>
      <c r="AR10" s="14">
        <f>'10生産'!$N406</f>
        <v>76.900000000000006</v>
      </c>
      <c r="AS10" s="287">
        <f>'10生産'!$N407</f>
        <v>73.099999999999994</v>
      </c>
      <c r="AT10" s="287">
        <f>'10生産'!$N408</f>
        <v>64.900000000000006</v>
      </c>
      <c r="AU10" s="288">
        <f>'10生産'!$N409</f>
        <v>61.8</v>
      </c>
      <c r="AV10" s="167">
        <f t="shared" si="8"/>
        <v>-4.8</v>
      </c>
      <c r="AX10" s="203"/>
      <c r="AY10" s="7"/>
      <c r="AZ10" s="88" t="s">
        <v>88</v>
      </c>
      <c r="BA10" s="163">
        <v>319.39999999999998</v>
      </c>
      <c r="BB10" s="14">
        <f>'10生産'!$N22</f>
        <v>93.7</v>
      </c>
      <c r="BC10" s="23">
        <f>'10生産'!$N23</f>
        <v>86.9</v>
      </c>
      <c r="BD10" s="23">
        <f>'10生産'!$N24</f>
        <v>67</v>
      </c>
      <c r="BE10" s="57">
        <f>'10生産'!$N25</f>
        <v>69.2</v>
      </c>
      <c r="BF10" s="23">
        <f>'10生産'!$N26</f>
        <v>79.7</v>
      </c>
      <c r="BG10" s="64">
        <f t="shared" si="9"/>
        <v>3.3</v>
      </c>
      <c r="BH10" s="296">
        <f t="shared" si="10"/>
        <v>0.1</v>
      </c>
    </row>
    <row r="11" spans="1:60" s="5" customFormat="1" ht="15" customHeight="1">
      <c r="A11" s="16" t="s">
        <v>89</v>
      </c>
      <c r="B11" s="15"/>
      <c r="C11" s="450">
        <f>SUM(C12:C15)</f>
        <v>2685.2000000000003</v>
      </c>
      <c r="D11" s="12">
        <f t="shared" ref="D11:I11" si="11">SUM(D13*$C$13+D14*$C$14+D12*$C$12+D15*$C$15)/$C$11</f>
        <v>99.455705347832563</v>
      </c>
      <c r="E11" s="12">
        <f t="shared" si="11"/>
        <v>99.788764337851916</v>
      </c>
      <c r="F11" s="98">
        <f t="shared" si="11"/>
        <v>99.999999999999986</v>
      </c>
      <c r="G11" s="12">
        <f t="shared" si="11"/>
        <v>100.24587212622274</v>
      </c>
      <c r="H11" s="12">
        <f t="shared" si="11"/>
        <v>102.30315805154176</v>
      </c>
      <c r="I11" s="12">
        <f t="shared" si="11"/>
        <v>102.11431923134217</v>
      </c>
      <c r="J11" s="53">
        <f>SUM(J13*$C$13+J14*$C$14+J12*$C$12+J15*$C$15)/$C$11</f>
        <v>113.07248249664828</v>
      </c>
      <c r="K11" s="53">
        <f>SUM(K13*$C$13+K14*$C$14+K12*$C$12+K15*$C$15)/$C$11</f>
        <v>100.25135557872784</v>
      </c>
      <c r="L11" s="53">
        <f>SUM(L13*$C$13+L14*$C$14+L12*$C$12+L15*$C$15)/$C$11</f>
        <v>107.35913153582599</v>
      </c>
      <c r="M11" s="53">
        <f>SUM(M13*$C$13+M14*$C$14+M12*$C$12+M15*$C$15)/$C$11</f>
        <v>106.5660248771041</v>
      </c>
      <c r="N11" s="454">
        <f t="shared" si="1"/>
        <v>-0.7</v>
      </c>
      <c r="O11" s="156">
        <f t="shared" si="2"/>
        <v>-0.2</v>
      </c>
      <c r="P11" s="300">
        <f t="shared" ref="P11:AF11" si="12">SUM(P13*$C$13+P14*$C$14+P12*$C$12+P15*$C$15)/$C$11</f>
        <v>101.05774988827648</v>
      </c>
      <c r="Q11" s="53">
        <f t="shared" si="12"/>
        <v>99.070363473856688</v>
      </c>
      <c r="R11" s="53">
        <f t="shared" si="12"/>
        <v>99.415250260688211</v>
      </c>
      <c r="S11" s="53">
        <f t="shared" si="12"/>
        <v>101.30848726351853</v>
      </c>
      <c r="T11" s="53">
        <f t="shared" si="12"/>
        <v>102.18830254729627</v>
      </c>
      <c r="U11" s="53">
        <f t="shared" si="12"/>
        <v>100.74626471026366</v>
      </c>
      <c r="V11" s="53">
        <f t="shared" si="12"/>
        <v>99.814442127215841</v>
      </c>
      <c r="W11" s="53">
        <f t="shared" si="12"/>
        <v>99.024918069417524</v>
      </c>
      <c r="X11" s="53">
        <f t="shared" si="12"/>
        <v>100.8891255772382</v>
      </c>
      <c r="Y11" s="53">
        <f t="shared" si="12"/>
        <v>102.87563682407267</v>
      </c>
      <c r="Z11" s="53">
        <f t="shared" si="12"/>
        <v>103.35386935796215</v>
      </c>
      <c r="AA11" s="53">
        <f t="shared" si="12"/>
        <v>101.84646953671979</v>
      </c>
      <c r="AB11" s="53">
        <f t="shared" si="12"/>
        <v>103.21565618948308</v>
      </c>
      <c r="AC11" s="53">
        <f t="shared" si="12"/>
        <v>100.77873156561894</v>
      </c>
      <c r="AD11" s="53">
        <f t="shared" si="12"/>
        <v>99.740611500074465</v>
      </c>
      <c r="AE11" s="53">
        <f t="shared" si="12"/>
        <v>104.57001713093995</v>
      </c>
      <c r="AF11" s="292">
        <f t="shared" si="12"/>
        <v>107.79179949352002</v>
      </c>
      <c r="AG11" s="293">
        <f t="shared" ref="AG11:AL11" si="13">SUM(AG13*$C$13+AG14*$C$14+AG12*$C$12+AG15*$C$15)/$C$11</f>
        <v>109.91169000446892</v>
      </c>
      <c r="AH11" s="293">
        <f t="shared" si="13"/>
        <v>109.42844853269774</v>
      </c>
      <c r="AI11" s="294">
        <f t="shared" si="13"/>
        <v>123.42771860569043</v>
      </c>
      <c r="AJ11" s="293">
        <f t="shared" si="13"/>
        <v>105.18394160583939</v>
      </c>
      <c r="AK11" s="293">
        <f t="shared" si="13"/>
        <v>97.368650379859957</v>
      </c>
      <c r="AL11" s="293">
        <f t="shared" si="13"/>
        <v>96.854688663786675</v>
      </c>
      <c r="AM11" s="293">
        <f t="shared" ref="AM11:AR11" si="14">SUM(AM13*$C$13+AM14*$C$14+AM12*$C$12+AM15*$C$15)/$C$11</f>
        <v>100.57087367793831</v>
      </c>
      <c r="AN11" s="292">
        <f t="shared" si="14"/>
        <v>104.880176523164</v>
      </c>
      <c r="AO11" s="293">
        <f t="shared" si="14"/>
        <v>106.53395277819155</v>
      </c>
      <c r="AP11" s="293">
        <f t="shared" si="14"/>
        <v>111.22193505139279</v>
      </c>
      <c r="AQ11" s="293">
        <f t="shared" si="14"/>
        <v>106.39594443616861</v>
      </c>
      <c r="AR11" s="292">
        <f t="shared" si="14"/>
        <v>107.24590719499476</v>
      </c>
      <c r="AS11" s="293">
        <f t="shared" ref="AS11:AT11" si="15">SUM(AS13*$C$13+AS14*$C$14+AS12*$C$12+AS15*$C$15)/$C$11</f>
        <v>108.36744376582749</v>
      </c>
      <c r="AT11" s="293">
        <f t="shared" si="15"/>
        <v>107.58916281841199</v>
      </c>
      <c r="AU11" s="294">
        <f t="shared" ref="AU11" si="16">SUM(AU13*$C$13+AU14*$C$14+AU12*$C$12+AU15*$C$15)/$C$11</f>
        <v>104.06581632653059</v>
      </c>
      <c r="AV11" s="167">
        <f t="shared" si="8"/>
        <v>-3.3</v>
      </c>
      <c r="AX11" s="203"/>
      <c r="AY11" s="46" t="s">
        <v>89</v>
      </c>
      <c r="AZ11" s="15"/>
      <c r="BA11" s="84">
        <f>SUM(BA12:BA15)</f>
        <v>2685.2000000000003</v>
      </c>
      <c r="BB11" s="12">
        <f>SUM(BB13*$BA$13+BB14*$BA$14+BB12*$BA$12+BB15*$BA$15)/$BA$11</f>
        <v>102.86958140920599</v>
      </c>
      <c r="BC11" s="21">
        <f>SUM(BC13*$BA$13+BC14*$BA$14+BC12*$BA$12+BC15*$BA$15)/$BA$11</f>
        <v>103.13531580515415</v>
      </c>
      <c r="BD11" s="21">
        <f>SUM(BD13*$BA$13+BD14*$BA$14+BD12*$BA$12+BD15*$BA$15)/$BA$11</f>
        <v>112.0997206911962</v>
      </c>
      <c r="BE11" s="53">
        <f>SUM(BE13*$BA$13+BE14*$BA$14+BE12*$BA$12+BE15*$BA$15)/$BA$11</f>
        <v>100.57693281692238</v>
      </c>
      <c r="BF11" s="21">
        <f>SUM(BF13*$BA$13+BF14*$BA$14+BF12*$BA$12+BF15*$BA$15)/$BA$11</f>
        <v>107.67388276478472</v>
      </c>
      <c r="BG11" s="61">
        <f t="shared" si="9"/>
        <v>-10.3</v>
      </c>
      <c r="BH11" s="156">
        <f t="shared" si="10"/>
        <v>-2.76</v>
      </c>
    </row>
    <row r="12" spans="1:60" s="5" customFormat="1" ht="15" customHeight="1">
      <c r="A12" s="15"/>
      <c r="B12" s="89" t="s">
        <v>90</v>
      </c>
      <c r="C12" s="165">
        <v>1194.5999999999999</v>
      </c>
      <c r="D12" s="12">
        <f>'10生産'!$V4</f>
        <v>98.1</v>
      </c>
      <c r="E12" s="12">
        <f>'10生産'!$V5</f>
        <v>98.6</v>
      </c>
      <c r="F12" s="98">
        <f>'10生産'!$V6</f>
        <v>100</v>
      </c>
      <c r="G12" s="12">
        <f>'10生産'!$V7</f>
        <v>101.45833333333333</v>
      </c>
      <c r="H12" s="12">
        <f>'10生産'!$V8</f>
        <v>102.6</v>
      </c>
      <c r="I12" s="12">
        <f>'10生産'!$V9</f>
        <v>104.4</v>
      </c>
      <c r="J12" s="53">
        <f>'10生産'!$V10</f>
        <v>138.6</v>
      </c>
      <c r="K12" s="53">
        <f>'10生産'!$V11</f>
        <v>121.3</v>
      </c>
      <c r="L12" s="53">
        <f>'10生産'!$V12</f>
        <v>127.3</v>
      </c>
      <c r="M12" s="53">
        <f>'10生産'!$V13</f>
        <v>131.1</v>
      </c>
      <c r="N12" s="359">
        <f t="shared" si="1"/>
        <v>3</v>
      </c>
      <c r="O12" s="238">
        <f t="shared" si="2"/>
        <v>0.36</v>
      </c>
      <c r="P12" s="456">
        <f>'10生産'!$V378</f>
        <v>101.3</v>
      </c>
      <c r="Q12" s="12">
        <f>'10生産'!$V379</f>
        <v>99.8</v>
      </c>
      <c r="R12" s="12">
        <f>'10生産'!$V380</f>
        <v>99.6</v>
      </c>
      <c r="S12" s="12">
        <f>'10生産'!$V381</f>
        <v>100.9</v>
      </c>
      <c r="T12" s="12">
        <f>'10生産'!$V382</f>
        <v>104.8</v>
      </c>
      <c r="U12" s="12">
        <f>'10生産'!$V383</f>
        <v>102.6</v>
      </c>
      <c r="V12" s="12">
        <f>'10生産'!$V384</f>
        <v>99.9</v>
      </c>
      <c r="W12" s="12">
        <f>'10生産'!$V385</f>
        <v>100.5</v>
      </c>
      <c r="X12" s="12">
        <f>'10生産'!$V386</f>
        <v>101.4</v>
      </c>
      <c r="Y12" s="12">
        <f>'10生産'!$V387</f>
        <v>100.9</v>
      </c>
      <c r="Z12" s="12">
        <f>'10生産'!$V388</f>
        <v>104.4</v>
      </c>
      <c r="AA12" s="12">
        <f>'10生産'!$V389</f>
        <v>102.7</v>
      </c>
      <c r="AB12" s="12">
        <f>'10生産'!$V390</f>
        <v>106.9</v>
      </c>
      <c r="AC12" s="12">
        <f>'10生産'!$V391</f>
        <v>100.8</v>
      </c>
      <c r="AD12" s="12">
        <f>'10生産'!$V392</f>
        <v>101.5</v>
      </c>
      <c r="AE12" s="12">
        <f>'10生産'!$V393</f>
        <v>108.2</v>
      </c>
      <c r="AF12" s="14">
        <f>'10生産'!$V394</f>
        <v>122.7</v>
      </c>
      <c r="AG12" s="287">
        <f>'10生産'!$V395</f>
        <v>130</v>
      </c>
      <c r="AH12" s="287">
        <f>'10生産'!$V396</f>
        <v>133.6</v>
      </c>
      <c r="AI12" s="288">
        <f>'10生産'!$V397</f>
        <v>163.9</v>
      </c>
      <c r="AJ12" s="287">
        <f>'10生産'!$V398</f>
        <v>125.4</v>
      </c>
      <c r="AK12" s="287">
        <f>'10生産'!$V399</f>
        <v>123.8</v>
      </c>
      <c r="AL12" s="287">
        <f>'10生産'!$V400</f>
        <v>117.5</v>
      </c>
      <c r="AM12" s="287">
        <f>'10生産'!$V401</f>
        <v>117.7</v>
      </c>
      <c r="AN12" s="14">
        <f>'10生産'!$V402</f>
        <v>123.2</v>
      </c>
      <c r="AO12" s="519">
        <f>'10生産'!$V403</f>
        <v>123.6</v>
      </c>
      <c r="AP12" s="519">
        <f>'10生産'!$V404</f>
        <v>131.9</v>
      </c>
      <c r="AQ12" s="519">
        <f>'10生産'!$V405</f>
        <v>129.19999999999999</v>
      </c>
      <c r="AR12" s="23">
        <f>'10生産'!$V406</f>
        <v>133.69999999999999</v>
      </c>
      <c r="AS12" s="519">
        <f>'10生産'!$V407</f>
        <v>131.30000000000001</v>
      </c>
      <c r="AT12" s="519">
        <f>'10生産'!$V408</f>
        <v>131.1</v>
      </c>
      <c r="AU12" s="520">
        <f>'10生産'!$V409</f>
        <v>129.5</v>
      </c>
      <c r="AV12" s="167">
        <f t="shared" si="8"/>
        <v>-1.2</v>
      </c>
      <c r="AX12" s="203"/>
      <c r="AY12" s="7"/>
      <c r="AZ12" s="89" t="s">
        <v>90</v>
      </c>
      <c r="BA12" s="165">
        <v>1194.5999999999999</v>
      </c>
      <c r="BB12" s="12">
        <f>'10生産'!$V22</f>
        <v>104</v>
      </c>
      <c r="BC12" s="21">
        <f>'10生産'!$V23</f>
        <v>108.2</v>
      </c>
      <c r="BD12" s="21">
        <f>'10生産'!$V24</f>
        <v>138.1</v>
      </c>
      <c r="BE12" s="53">
        <f>'10生産'!$V25</f>
        <v>121.6</v>
      </c>
      <c r="BF12" s="21">
        <f>'10生産'!$V26</f>
        <v>129.4</v>
      </c>
      <c r="BG12" s="63">
        <f t="shared" si="9"/>
        <v>-11.9</v>
      </c>
      <c r="BH12" s="238">
        <f t="shared" si="10"/>
        <v>-1.43</v>
      </c>
    </row>
    <row r="13" spans="1:60" s="5" customFormat="1" ht="15" customHeight="1">
      <c r="A13" s="15"/>
      <c r="B13" s="86" t="s">
        <v>316</v>
      </c>
      <c r="C13" s="163">
        <v>981.4</v>
      </c>
      <c r="D13" s="14">
        <f>'10生産'!$F4</f>
        <v>101.9</v>
      </c>
      <c r="E13" s="14">
        <f>'10生産'!$F5</f>
        <v>102.7</v>
      </c>
      <c r="F13" s="97">
        <f>'10生産'!$F6</f>
        <v>100</v>
      </c>
      <c r="G13" s="14">
        <f>'10生産'!$F7</f>
        <v>97.5</v>
      </c>
      <c r="H13" s="14">
        <f>'10生産'!$F8</f>
        <v>100.8</v>
      </c>
      <c r="I13" s="14">
        <f>'10生産'!$F9</f>
        <v>97.8</v>
      </c>
      <c r="J13" s="57">
        <f>'10生産'!$F10</f>
        <v>90</v>
      </c>
      <c r="K13" s="57">
        <f>'10生産'!$F11</f>
        <v>72.900000000000006</v>
      </c>
      <c r="L13" s="57">
        <f>'10生産'!$F12</f>
        <v>83.5</v>
      </c>
      <c r="M13" s="57">
        <f>'10生産'!$F13</f>
        <v>76.099999999999994</v>
      </c>
      <c r="N13" s="454">
        <f t="shared" si="1"/>
        <v>-8.9</v>
      </c>
      <c r="O13" s="156">
        <f t="shared" si="2"/>
        <v>-0.87</v>
      </c>
      <c r="P13" s="287">
        <f>'10生産'!$F378</f>
        <v>101.2</v>
      </c>
      <c r="Q13" s="14">
        <f>'10生産'!$F379</f>
        <v>99.9</v>
      </c>
      <c r="R13" s="14">
        <f>'10生産'!$F380</f>
        <v>98.9</v>
      </c>
      <c r="S13" s="14">
        <f>'10生産'!$F381</f>
        <v>100.2</v>
      </c>
      <c r="T13" s="14">
        <f>'10生産'!$F382</f>
        <v>98.6</v>
      </c>
      <c r="U13" s="14">
        <f>'10生産'!$F383</f>
        <v>97.9</v>
      </c>
      <c r="V13" s="14">
        <f>'10生産'!$F384</f>
        <v>98.1</v>
      </c>
      <c r="W13" s="14">
        <f>'10生産'!$F385</f>
        <v>95.1</v>
      </c>
      <c r="X13" s="14">
        <f>'10生産'!$F386</f>
        <v>98.4</v>
      </c>
      <c r="Y13" s="14">
        <f>'10生産'!$F387</f>
        <v>103.1</v>
      </c>
      <c r="Z13" s="14">
        <f>'10生産'!$F388</f>
        <v>101.2</v>
      </c>
      <c r="AA13" s="14">
        <f>'10生産'!$F389</f>
        <v>101</v>
      </c>
      <c r="AB13" s="14">
        <f>'10生産'!$F390</f>
        <v>97.8</v>
      </c>
      <c r="AC13" s="14">
        <f>'10生産'!$F391</f>
        <v>98.2</v>
      </c>
      <c r="AD13" s="14">
        <f>'10生産'!$F392</f>
        <v>95.6</v>
      </c>
      <c r="AE13" s="14">
        <f>'10生産'!$F393</f>
        <v>99.5</v>
      </c>
      <c r="AF13" s="14">
        <f>'10生産'!$F394</f>
        <v>93.5</v>
      </c>
      <c r="AG13" s="287">
        <f>'10生産'!$F395</f>
        <v>91.9</v>
      </c>
      <c r="AH13" s="287">
        <f>'10生産'!$F396</f>
        <v>88.9</v>
      </c>
      <c r="AI13" s="288">
        <f>'10生産'!$F397</f>
        <v>85.7</v>
      </c>
      <c r="AJ13" s="287">
        <f>'10生産'!$F398</f>
        <v>79.8</v>
      </c>
      <c r="AK13" s="287">
        <f>'10生産'!$F399</f>
        <v>63.8</v>
      </c>
      <c r="AL13" s="287">
        <f>'10生産'!$F400</f>
        <v>68</v>
      </c>
      <c r="AM13" s="287">
        <f>'10生産'!$F401</f>
        <v>78.599999999999994</v>
      </c>
      <c r="AN13" s="14">
        <f>'10生産'!$F402</f>
        <v>82.6</v>
      </c>
      <c r="AO13" s="287">
        <f>'10生産'!$F403</f>
        <v>85.9</v>
      </c>
      <c r="AP13" s="287">
        <f>'10生産'!$F404</f>
        <v>86.8</v>
      </c>
      <c r="AQ13" s="287">
        <f>'10生産'!$F405</f>
        <v>79.2</v>
      </c>
      <c r="AR13" s="14">
        <f>'10生産'!$F406</f>
        <v>75.2</v>
      </c>
      <c r="AS13" s="287">
        <f>'10生産'!$F407</f>
        <v>79.3</v>
      </c>
      <c r="AT13" s="287">
        <f>'10生産'!$F408</f>
        <v>78.599999999999994</v>
      </c>
      <c r="AU13" s="288">
        <f>'10生産'!$F409</f>
        <v>71.900000000000006</v>
      </c>
      <c r="AV13" s="167">
        <f t="shared" si="8"/>
        <v>-8.5</v>
      </c>
      <c r="AX13" s="203"/>
      <c r="AY13" s="7"/>
      <c r="AZ13" s="87" t="s">
        <v>316</v>
      </c>
      <c r="BA13" s="163">
        <v>981.4</v>
      </c>
      <c r="BB13" s="14">
        <f>'10生産'!$F22</f>
        <v>100.6</v>
      </c>
      <c r="BC13" s="23">
        <f>'10生産'!$F23</f>
        <v>96.6</v>
      </c>
      <c r="BD13" s="23">
        <f>'10生産'!$F24</f>
        <v>86.9</v>
      </c>
      <c r="BE13" s="57">
        <f>'10生産'!$F25</f>
        <v>73.599999999999994</v>
      </c>
      <c r="BF13" s="23">
        <f>'10生産'!$F26</f>
        <v>81.599999999999994</v>
      </c>
      <c r="BG13" s="61">
        <f t="shared" si="9"/>
        <v>-15.3</v>
      </c>
      <c r="BH13" s="156">
        <f t="shared" si="10"/>
        <v>-1.5</v>
      </c>
    </row>
    <row r="14" spans="1:60" s="5" customFormat="1" ht="15" customHeight="1">
      <c r="A14" s="15"/>
      <c r="B14" s="87" t="s">
        <v>91</v>
      </c>
      <c r="C14" s="163">
        <v>269.89999999999998</v>
      </c>
      <c r="D14" s="14">
        <f>'10生産'!$U4</f>
        <v>90.5</v>
      </c>
      <c r="E14" s="14">
        <f>'10生産'!$U5</f>
        <v>94.1</v>
      </c>
      <c r="F14" s="97">
        <f>'10生産'!$U6</f>
        <v>100</v>
      </c>
      <c r="G14" s="14">
        <f>'10生産'!$U7</f>
        <v>103.05000000000001</v>
      </c>
      <c r="H14" s="14">
        <f>'10生産'!$U8</f>
        <v>103</v>
      </c>
      <c r="I14" s="14">
        <f>'10生産'!$U9</f>
        <v>106.9</v>
      </c>
      <c r="J14" s="57">
        <f>'10生産'!$U10</f>
        <v>93</v>
      </c>
      <c r="K14" s="57">
        <f>'10生産'!$U11</f>
        <v>101.8</v>
      </c>
      <c r="L14" s="57">
        <f>'10生産'!$U12</f>
        <v>104.4</v>
      </c>
      <c r="M14" s="57">
        <f>'10生産'!$U13</f>
        <v>105.8</v>
      </c>
      <c r="N14" s="454">
        <f t="shared" si="1"/>
        <v>1.3</v>
      </c>
      <c r="O14" s="156">
        <f t="shared" si="2"/>
        <v>0.04</v>
      </c>
      <c r="P14" s="287">
        <f>'10生産'!$U378</f>
        <v>102.8</v>
      </c>
      <c r="Q14" s="14">
        <f>'10生産'!$U379</f>
        <v>92</v>
      </c>
      <c r="R14" s="14">
        <f>'10生産'!$U380</f>
        <v>98.8</v>
      </c>
      <c r="S14" s="14">
        <f>'10生産'!$U381</f>
        <v>106.8</v>
      </c>
      <c r="T14" s="14">
        <f>'10生産'!$U382</f>
        <v>103.4</v>
      </c>
      <c r="U14" s="14">
        <f>'10生産'!$U383</f>
        <v>102.4</v>
      </c>
      <c r="V14" s="14">
        <f>'10生産'!$U384</f>
        <v>103.2</v>
      </c>
      <c r="W14" s="14">
        <f>'10生産'!$U385</f>
        <v>102.8</v>
      </c>
      <c r="X14" s="14">
        <f>'10生産'!$U386</f>
        <v>104.3</v>
      </c>
      <c r="Y14" s="14">
        <f>'10生産'!$U387</f>
        <v>108.3</v>
      </c>
      <c r="Z14" s="14">
        <f>'10生産'!$U388</f>
        <v>103.5</v>
      </c>
      <c r="AA14" s="14">
        <f>'10生産'!$U389</f>
        <v>96.4</v>
      </c>
      <c r="AB14" s="14">
        <f>'10生産'!$U390</f>
        <v>103.6</v>
      </c>
      <c r="AC14" s="14">
        <f>'10生産'!$U391</f>
        <v>104.9</v>
      </c>
      <c r="AD14" s="14">
        <f>'10生産'!$U392</f>
        <v>107.4</v>
      </c>
      <c r="AE14" s="14">
        <f>'10生産'!$U393</f>
        <v>111.7</v>
      </c>
      <c r="AF14" s="14">
        <f>'10生産'!$U394</f>
        <v>98.2</v>
      </c>
      <c r="AG14" s="287">
        <f>'10生産'!$U395</f>
        <v>92</v>
      </c>
      <c r="AH14" s="287">
        <f>'10生産'!$U396</f>
        <v>86.6</v>
      </c>
      <c r="AI14" s="288">
        <f>'10生産'!$U397</f>
        <v>95.6</v>
      </c>
      <c r="AJ14" s="287">
        <f>'10生産'!$U398</f>
        <v>104.8</v>
      </c>
      <c r="AK14" s="287">
        <f>'10生産'!$U399</f>
        <v>99.4</v>
      </c>
      <c r="AL14" s="287">
        <f>'10生産'!$U400</f>
        <v>102.2</v>
      </c>
      <c r="AM14" s="287">
        <f>'10生産'!$U401</f>
        <v>99.3</v>
      </c>
      <c r="AN14" s="14">
        <f>'10生産'!$U402</f>
        <v>101.6</v>
      </c>
      <c r="AO14" s="287">
        <f>'10生産'!$U403</f>
        <v>106.5</v>
      </c>
      <c r="AP14" s="287">
        <f>'10生産'!$U404</f>
        <v>107.9</v>
      </c>
      <c r="AQ14" s="287">
        <f>'10生産'!$U405</f>
        <v>101.6</v>
      </c>
      <c r="AR14" s="14">
        <f>'10生産'!$U406</f>
        <v>106.9</v>
      </c>
      <c r="AS14" s="287">
        <f>'10生産'!$U407</f>
        <v>107.3</v>
      </c>
      <c r="AT14" s="287">
        <f>'10生産'!$U408</f>
        <v>106.8</v>
      </c>
      <c r="AU14" s="288">
        <f>'10生産'!$U409</f>
        <v>103.9</v>
      </c>
      <c r="AV14" s="167">
        <f t="shared" si="8"/>
        <v>-2.7</v>
      </c>
      <c r="AX14" s="203"/>
      <c r="AY14" s="7"/>
      <c r="AZ14" s="87" t="s">
        <v>91</v>
      </c>
      <c r="BA14" s="163">
        <v>269.89999999999998</v>
      </c>
      <c r="BB14" s="14">
        <f>'10生産'!$U22</f>
        <v>102.9</v>
      </c>
      <c r="BC14" s="23">
        <f>'10生産'!$U23</f>
        <v>105.4</v>
      </c>
      <c r="BD14" s="23">
        <f>'10生産'!$U24</f>
        <v>95.3</v>
      </c>
      <c r="BE14" s="57">
        <f>'10生産'!$U25</f>
        <v>100.9</v>
      </c>
      <c r="BF14" s="23">
        <f>'10生産'!$U26</f>
        <v>105.5</v>
      </c>
      <c r="BG14" s="61">
        <f t="shared" si="9"/>
        <v>5.9</v>
      </c>
      <c r="BH14" s="156">
        <f t="shared" si="10"/>
        <v>0.16</v>
      </c>
    </row>
    <row r="15" spans="1:60" s="5" customFormat="1" ht="15" customHeight="1">
      <c r="A15" s="15"/>
      <c r="B15" s="88" t="s">
        <v>92</v>
      </c>
      <c r="C15" s="163">
        <v>239.3</v>
      </c>
      <c r="D15" s="14">
        <f>'10生産'!$AA4</f>
        <v>106.3</v>
      </c>
      <c r="E15" s="14">
        <f>'10生産'!$AA5</f>
        <v>100.2</v>
      </c>
      <c r="F15" s="97">
        <f>'10生産'!$AA6</f>
        <v>100</v>
      </c>
      <c r="G15" s="14">
        <f>'10生産'!$AA7</f>
        <v>102.29166666666667</v>
      </c>
      <c r="H15" s="14">
        <f>'10生産'!$AA8</f>
        <v>106.2</v>
      </c>
      <c r="I15" s="14">
        <f>'10生産'!$AA9</f>
        <v>103</v>
      </c>
      <c r="J15" s="57">
        <f>'10生産'!$AA10</f>
        <v>102.9</v>
      </c>
      <c r="K15" s="57">
        <f>'10生産'!$AA11</f>
        <v>105.6</v>
      </c>
      <c r="L15" s="57">
        <f>'10生産'!$AA12</f>
        <v>109</v>
      </c>
      <c r="M15" s="57">
        <f>'10生産'!$AA13</f>
        <v>109.9</v>
      </c>
      <c r="N15" s="869">
        <f t="shared" si="1"/>
        <v>0.8</v>
      </c>
      <c r="O15" s="296">
        <f t="shared" si="2"/>
        <v>0.02</v>
      </c>
      <c r="P15" s="287">
        <f>'10生産'!$AA378</f>
        <v>97.3</v>
      </c>
      <c r="Q15" s="14">
        <f>'10生産'!$AA379</f>
        <v>100</v>
      </c>
      <c r="R15" s="14">
        <f>'10生産'!$AA380</f>
        <v>101.3</v>
      </c>
      <c r="S15" s="14">
        <f>'10生産'!$AA381</f>
        <v>101.7</v>
      </c>
      <c r="T15" s="14">
        <f>'10生産'!$AA382</f>
        <v>102.5</v>
      </c>
      <c r="U15" s="14">
        <f>'10生産'!$AA383</f>
        <v>101.3</v>
      </c>
      <c r="V15" s="14">
        <f>'10生産'!$AA384</f>
        <v>102.6</v>
      </c>
      <c r="W15" s="14">
        <f>'10生産'!$AA385</f>
        <v>103.5</v>
      </c>
      <c r="X15" s="14">
        <f>'10生産'!$AA386</f>
        <v>104.7</v>
      </c>
      <c r="Y15" s="14">
        <f>'10生産'!$AA387</f>
        <v>105.7</v>
      </c>
      <c r="Z15" s="14">
        <f>'10生産'!$AA388</f>
        <v>106.8</v>
      </c>
      <c r="AA15" s="14">
        <f>'10生産'!$AA389</f>
        <v>107.2</v>
      </c>
      <c r="AB15" s="14">
        <f>'10生産'!$AA390</f>
        <v>106.6</v>
      </c>
      <c r="AC15" s="14">
        <f>'10生産'!$AA391</f>
        <v>106.6</v>
      </c>
      <c r="AD15" s="14">
        <f>'10生産'!$AA392</f>
        <v>99.3</v>
      </c>
      <c r="AE15" s="14">
        <f>'10生産'!$AA393</f>
        <v>99.2</v>
      </c>
      <c r="AF15" s="14">
        <f>'10生産'!$AA394</f>
        <v>102.8</v>
      </c>
      <c r="AG15" s="287">
        <f>'10生産'!$AA395</f>
        <v>103.7</v>
      </c>
      <c r="AH15" s="287">
        <f>'10生産'!$AA396</f>
        <v>98.7</v>
      </c>
      <c r="AI15" s="288">
        <f>'10生産'!$AA397</f>
        <v>107.5</v>
      </c>
      <c r="AJ15" s="287">
        <f>'10生産'!$AA398</f>
        <v>108.8</v>
      </c>
      <c r="AK15" s="287">
        <f>'10生産'!$AA399</f>
        <v>100.8</v>
      </c>
      <c r="AL15" s="287">
        <f>'10生産'!$AA400</f>
        <v>106.1</v>
      </c>
      <c r="AM15" s="287">
        <f>'10生産'!$AA401</f>
        <v>106.6</v>
      </c>
      <c r="AN15" s="14">
        <f>'10生産'!$AA402</f>
        <v>108.5</v>
      </c>
      <c r="AO15" s="287">
        <f>'10生産'!$AA403</f>
        <v>106</v>
      </c>
      <c r="AP15" s="287">
        <f>'10生産'!$AA404</f>
        <v>111.9</v>
      </c>
      <c r="AQ15" s="287">
        <f>'10生産'!$AA405</f>
        <v>109.5</v>
      </c>
      <c r="AR15" s="14">
        <f>'10生産'!$AA406</f>
        <v>107</v>
      </c>
      <c r="AS15" s="287">
        <f>'10生産'!$AA407</f>
        <v>114.3</v>
      </c>
      <c r="AT15" s="287">
        <f>'10生産'!$AA408</f>
        <v>110</v>
      </c>
      <c r="AU15" s="288">
        <f>'10生産'!$AA409</f>
        <v>109.2</v>
      </c>
      <c r="AV15" s="167">
        <f t="shared" si="8"/>
        <v>-0.7</v>
      </c>
      <c r="AX15" s="203"/>
      <c r="AY15" s="7"/>
      <c r="AZ15" s="88" t="s">
        <v>92</v>
      </c>
      <c r="BA15" s="163">
        <v>239.3</v>
      </c>
      <c r="BB15" s="14">
        <f>'10生産'!$AA22</f>
        <v>106.5</v>
      </c>
      <c r="BC15" s="23">
        <f>'10生産'!$AA23</f>
        <v>102.1</v>
      </c>
      <c r="BD15" s="23">
        <f>'10生産'!$AA24</f>
        <v>104.6</v>
      </c>
      <c r="BE15" s="57">
        <f>'10生産'!$AA25</f>
        <v>105.9</v>
      </c>
      <c r="BF15" s="23">
        <f>'10生産'!$AA26</f>
        <v>108.6</v>
      </c>
      <c r="BG15" s="64">
        <f t="shared" si="9"/>
        <v>1.2</v>
      </c>
      <c r="BH15" s="296">
        <f t="shared" si="10"/>
        <v>0.03</v>
      </c>
    </row>
    <row r="16" spans="1:60" s="5" customFormat="1" ht="15" customHeight="1">
      <c r="A16" s="16" t="s">
        <v>93</v>
      </c>
      <c r="B16" s="16"/>
      <c r="C16" s="450">
        <f>SUM(C17:C21)</f>
        <v>2789.8</v>
      </c>
      <c r="D16" s="12">
        <f t="shared" ref="D16:I16" si="17">SUM(D17*$C$17+D20*$C$20+D18*$C$18+D19*$C$19+D21*$C$21)/$C$16</f>
        <v>103.27861136999068</v>
      </c>
      <c r="E16" s="12">
        <f t="shared" si="17"/>
        <v>101.08436088608502</v>
      </c>
      <c r="F16" s="98">
        <f t="shared" si="17"/>
        <v>100</v>
      </c>
      <c r="G16" s="12">
        <f t="shared" si="17"/>
        <v>98.762738667049021</v>
      </c>
      <c r="H16" s="12">
        <f t="shared" si="17"/>
        <v>99.263122804502117</v>
      </c>
      <c r="I16" s="12">
        <f t="shared" si="17"/>
        <v>98.185601118359727</v>
      </c>
      <c r="J16" s="53">
        <f>SUM(J17*$C$17+J20*$C$20+J18*$C$18+J19*$C$19+J21*$C$21)/$C$16</f>
        <v>92.005032618825723</v>
      </c>
      <c r="K16" s="53">
        <f>SUM(K17*$C$17+K20*$C$20+K18*$C$18+K19*$C$19+K21*$C$21)/$C$16</f>
        <v>88.331636676464257</v>
      </c>
      <c r="L16" s="53">
        <f>SUM(L17*$C$17+L20*$C$20+L18*$C$18+L19*$C$19+L21*$C$21)/$C$16</f>
        <v>86.245117929600696</v>
      </c>
      <c r="M16" s="53">
        <f>SUM(M17*$C$17+M20*$C$20+M18*$C$18+M19*$C$19+M21*$C$21)/$C$16</f>
        <v>88.381672521327701</v>
      </c>
      <c r="N16" s="454">
        <f t="shared" si="1"/>
        <v>2.5</v>
      </c>
      <c r="O16" s="156">
        <f t="shared" si="2"/>
        <v>0.69</v>
      </c>
      <c r="P16" s="300">
        <f t="shared" ref="P16:AF16" si="18">SUM(P17*$C$17+P20*$C$20+P18*$C$18+P19*$C$19+P21*$C$21)/$C$16</f>
        <v>100.04467703778046</v>
      </c>
      <c r="Q16" s="53">
        <f t="shared" si="18"/>
        <v>99.191042368628558</v>
      </c>
      <c r="R16" s="53">
        <f t="shared" si="18"/>
        <v>100.79181303319234</v>
      </c>
      <c r="S16" s="53">
        <f t="shared" si="18"/>
        <v>100.37640691088966</v>
      </c>
      <c r="T16" s="53">
        <f t="shared" si="18"/>
        <v>99.428668721772169</v>
      </c>
      <c r="U16" s="53">
        <f t="shared" si="18"/>
        <v>99.543458312423837</v>
      </c>
      <c r="V16" s="53">
        <f t="shared" si="18"/>
        <v>98.048989174851243</v>
      </c>
      <c r="W16" s="53">
        <f t="shared" si="18"/>
        <v>98.535253423184486</v>
      </c>
      <c r="X16" s="53">
        <f t="shared" si="18"/>
        <v>99.529027170406479</v>
      </c>
      <c r="Y16" s="53">
        <f t="shared" si="18"/>
        <v>98.704835472076851</v>
      </c>
      <c r="Z16" s="53">
        <f t="shared" si="18"/>
        <v>99.407387626353156</v>
      </c>
      <c r="AA16" s="53">
        <f t="shared" si="18"/>
        <v>99.236439888164028</v>
      </c>
      <c r="AB16" s="53">
        <f t="shared" si="18"/>
        <v>98.249412144239713</v>
      </c>
      <c r="AC16" s="53">
        <f t="shared" si="18"/>
        <v>98.667908093770166</v>
      </c>
      <c r="AD16" s="53">
        <f t="shared" si="18"/>
        <v>98.494813248261522</v>
      </c>
      <c r="AE16" s="53">
        <f t="shared" si="18"/>
        <v>97.553096996200438</v>
      </c>
      <c r="AF16" s="292">
        <f t="shared" si="18"/>
        <v>93.589583482686933</v>
      </c>
      <c r="AG16" s="293">
        <f t="shared" ref="AG16:AL16" si="19">SUM(AG17*$C$17+AG20*$C$20+AG18*$C$18+AG19*$C$19+AG21*$C$21)/$C$16</f>
        <v>94.28395942361459</v>
      </c>
      <c r="AH16" s="293">
        <f t="shared" si="19"/>
        <v>91.835762420245189</v>
      </c>
      <c r="AI16" s="294">
        <f t="shared" si="19"/>
        <v>89.922313427485847</v>
      </c>
      <c r="AJ16" s="293">
        <f t="shared" si="19"/>
        <v>92.699451573589513</v>
      </c>
      <c r="AK16" s="293">
        <f t="shared" si="19"/>
        <v>85.798024948024931</v>
      </c>
      <c r="AL16" s="293">
        <f t="shared" si="19"/>
        <v>87.344336511577893</v>
      </c>
      <c r="AM16" s="293">
        <f t="shared" ref="AM16:AR16" si="20">SUM(AM17*$C$17+AM20*$C$20+AM18*$C$18+AM19*$C$19+AM21*$C$21)/$C$16</f>
        <v>86.528880206466425</v>
      </c>
      <c r="AN16" s="292">
        <f t="shared" si="20"/>
        <v>89.531428776256362</v>
      </c>
      <c r="AO16" s="293">
        <f t="shared" si="20"/>
        <v>89.573277654312136</v>
      </c>
      <c r="AP16" s="293">
        <f t="shared" si="20"/>
        <v>85.008040002867602</v>
      </c>
      <c r="AQ16" s="293">
        <f t="shared" si="20"/>
        <v>81.243978062943583</v>
      </c>
      <c r="AR16" s="292">
        <f t="shared" si="20"/>
        <v>85.935020431572156</v>
      </c>
      <c r="AS16" s="293">
        <f t="shared" ref="AS16:AT16" si="21">SUM(AS17*$C$17+AS20*$C$20+AS18*$C$18+AS19*$C$19+AS21*$C$21)/$C$16</f>
        <v>91.139074485626196</v>
      </c>
      <c r="AT16" s="293">
        <f t="shared" si="21"/>
        <v>88.347229192056787</v>
      </c>
      <c r="AU16" s="294">
        <f t="shared" ref="AU16" si="22">SUM(AU17*$C$17+AU20*$C$20+AU18*$C$18+AU19*$C$19+AU21*$C$21)/$C$16</f>
        <v>89.02027385475661</v>
      </c>
      <c r="AV16" s="167">
        <f t="shared" si="8"/>
        <v>0.8</v>
      </c>
      <c r="AX16" s="203"/>
      <c r="AY16" s="46" t="s">
        <v>93</v>
      </c>
      <c r="AZ16" s="16"/>
      <c r="BA16" s="84">
        <f>SUM(BA17:BA21)</f>
        <v>2789.8</v>
      </c>
      <c r="BB16" s="12">
        <f>SUM(BB17*$BA$17+BB20*$BA$20+BB18*$BA$18+BB19*$BA$19+BB21*$BA$21)/$BA$16</f>
        <v>98.773768728941135</v>
      </c>
      <c r="BC16" s="21">
        <f>SUM(BC17*$BA$17+BC20*$BA$20+BC18*$BA$18+BC19*$BA$19+BC21*$BA$21)/$BA$16</f>
        <v>96.76631299734747</v>
      </c>
      <c r="BD16" s="21">
        <f>SUM(BD17*$BA$17+BD20*$BA$20+BD18*$BA$18+BD19*$BA$19+BD21*$BA$21)/$BA$16</f>
        <v>92.215054842641038</v>
      </c>
      <c r="BE16" s="53">
        <f>SUM(BE17*$BA$17+BE20*$BA$20+BE18*$BA$18+BE19*$BA$19+BE21*$BA$21)/$BA$16</f>
        <v>87.533324969531861</v>
      </c>
      <c r="BF16" s="21">
        <f>SUM(BF17*$BA$17+BF20*$BA$20+BF18*$BA$18+BF19*$BA$19+BF21*$BA$21)/$BA$16</f>
        <v>85.280278156140227</v>
      </c>
      <c r="BG16" s="61">
        <f t="shared" si="9"/>
        <v>-5.0999999999999996</v>
      </c>
      <c r="BH16" s="156">
        <f t="shared" si="10"/>
        <v>-1.42</v>
      </c>
    </row>
    <row r="17" spans="1:67" s="5" customFormat="1" ht="15" customHeight="1">
      <c r="A17" s="15" t="s">
        <v>106</v>
      </c>
      <c r="B17" s="89" t="s">
        <v>94</v>
      </c>
      <c r="C17" s="165">
        <v>1092.9000000000001</v>
      </c>
      <c r="D17" s="12">
        <f>'10生産'!$AB4</f>
        <v>101.5</v>
      </c>
      <c r="E17" s="12">
        <f>'10生産'!$AB5</f>
        <v>98.7</v>
      </c>
      <c r="F17" s="98">
        <f>'10生産'!$AB6</f>
        <v>100</v>
      </c>
      <c r="G17" s="12">
        <f>'10生産'!$AB7</f>
        <v>99.466666666666683</v>
      </c>
      <c r="H17" s="12">
        <f>'10生産'!$AB8</f>
        <v>101</v>
      </c>
      <c r="I17" s="12">
        <f>'10生産'!$AB9</f>
        <v>97.8</v>
      </c>
      <c r="J17" s="53">
        <f>'10生産'!$AB10</f>
        <v>92.3</v>
      </c>
      <c r="K17" s="53">
        <f>'10生産'!$AB11</f>
        <v>91.9</v>
      </c>
      <c r="L17" s="53">
        <f>'10生産'!$AB12</f>
        <v>92</v>
      </c>
      <c r="M17" s="53">
        <f>'10生産'!$AB13</f>
        <v>93.3</v>
      </c>
      <c r="N17" s="359">
        <f t="shared" si="1"/>
        <v>1.4</v>
      </c>
      <c r="O17" s="238">
        <f t="shared" si="2"/>
        <v>0.15</v>
      </c>
      <c r="P17" s="456">
        <f>'10生産'!$AB378</f>
        <v>99.5</v>
      </c>
      <c r="Q17" s="12">
        <f>'10生産'!$AB379</f>
        <v>100.2</v>
      </c>
      <c r="R17" s="12">
        <f>'10生産'!$AB380</f>
        <v>101.4</v>
      </c>
      <c r="S17" s="12">
        <f>'10生産'!$AB381</f>
        <v>99.3</v>
      </c>
      <c r="T17" s="12">
        <f>'10生産'!$AB382</f>
        <v>100.4</v>
      </c>
      <c r="U17" s="12">
        <f>'10生産'!$AB383</f>
        <v>100.1</v>
      </c>
      <c r="V17" s="12">
        <f>'10生産'!$AB384</f>
        <v>97.7</v>
      </c>
      <c r="W17" s="12">
        <f>'10生産'!$AB385</f>
        <v>99.9</v>
      </c>
      <c r="X17" s="12">
        <f>'10生産'!$AB386</f>
        <v>100.6</v>
      </c>
      <c r="Y17" s="12">
        <f>'10生産'!$AB387</f>
        <v>98.9</v>
      </c>
      <c r="Z17" s="12">
        <f>'10生産'!$AB388</f>
        <v>102.2</v>
      </c>
      <c r="AA17" s="12">
        <f>'10生産'!$AB389</f>
        <v>102.2</v>
      </c>
      <c r="AB17" s="12">
        <f>'10生産'!$AB390</f>
        <v>98.8</v>
      </c>
      <c r="AC17" s="12">
        <f>'10生産'!$AB391</f>
        <v>98.6</v>
      </c>
      <c r="AD17" s="12">
        <f>'10生産'!$AB392</f>
        <v>99.2</v>
      </c>
      <c r="AE17" s="12">
        <f>'10生産'!$AB393</f>
        <v>95.3</v>
      </c>
      <c r="AF17" s="14">
        <f>'10生産'!$AB394</f>
        <v>92.8</v>
      </c>
      <c r="AG17" s="287">
        <f>'10生産'!$AB395</f>
        <v>94.4</v>
      </c>
      <c r="AH17" s="287">
        <f>'10生産'!$AB396</f>
        <v>93</v>
      </c>
      <c r="AI17" s="288">
        <f>'10生産'!$AB397</f>
        <v>90.4</v>
      </c>
      <c r="AJ17" s="287">
        <f>'10生産'!$AB398</f>
        <v>93.4</v>
      </c>
      <c r="AK17" s="287">
        <f>'10生産'!$AB399</f>
        <v>91.2</v>
      </c>
      <c r="AL17" s="287">
        <f>'10生産'!$AB400</f>
        <v>91.5</v>
      </c>
      <c r="AM17" s="287">
        <f>'10生産'!$AB401</f>
        <v>90.4</v>
      </c>
      <c r="AN17" s="14">
        <f>'10生産'!$AB402</f>
        <v>91.7</v>
      </c>
      <c r="AO17" s="287">
        <f>'10生産'!$AB403</f>
        <v>93</v>
      </c>
      <c r="AP17" s="287">
        <f>'10生産'!$AB404</f>
        <v>91</v>
      </c>
      <c r="AQ17" s="287">
        <f>'10生産'!$AB405</f>
        <v>92.2</v>
      </c>
      <c r="AR17" s="14">
        <f>'10生産'!$AB406</f>
        <v>95.5</v>
      </c>
      <c r="AS17" s="287">
        <f>'10生産'!$AB407</f>
        <v>94.8</v>
      </c>
      <c r="AT17" s="287">
        <f>'10生産'!$AB408</f>
        <v>90</v>
      </c>
      <c r="AU17" s="288">
        <f>'10生産'!$AB409</f>
        <v>93.9</v>
      </c>
      <c r="AV17" s="167">
        <f t="shared" si="8"/>
        <v>4.3</v>
      </c>
      <c r="AX17" s="203"/>
      <c r="AY17" s="7" t="s">
        <v>106</v>
      </c>
      <c r="AZ17" s="89" t="s">
        <v>94</v>
      </c>
      <c r="BA17" s="165">
        <v>1092.9000000000001</v>
      </c>
      <c r="BB17" s="12">
        <f>'10生産'!$AB22</f>
        <v>100.4</v>
      </c>
      <c r="BC17" s="21">
        <f>'10生産'!$AB23</f>
        <v>96.1</v>
      </c>
      <c r="BD17" s="21">
        <f>'10生産'!$AB24</f>
        <v>92.8</v>
      </c>
      <c r="BE17" s="53">
        <f>'10生産'!$AB25</f>
        <v>91.4</v>
      </c>
      <c r="BF17" s="21">
        <f>'10生産'!$AB26</f>
        <v>92.8</v>
      </c>
      <c r="BG17" s="63">
        <f t="shared" si="9"/>
        <v>-1.5</v>
      </c>
      <c r="BH17" s="238">
        <f t="shared" si="10"/>
        <v>-0.16</v>
      </c>
    </row>
    <row r="18" spans="1:67" s="5" customFormat="1" ht="15" customHeight="1">
      <c r="A18" s="15"/>
      <c r="B18" s="87" t="s">
        <v>96</v>
      </c>
      <c r="C18" s="163">
        <v>474.1</v>
      </c>
      <c r="D18" s="14">
        <f>'10生産'!$AC4</f>
        <v>108.4</v>
      </c>
      <c r="E18" s="14">
        <f>'10生産'!$AC5</f>
        <v>102</v>
      </c>
      <c r="F18" s="97">
        <f>'10生産'!$AC6</f>
        <v>100</v>
      </c>
      <c r="G18" s="14">
        <f>'10生産'!$AC7</f>
        <v>96.55</v>
      </c>
      <c r="H18" s="14">
        <f>'10生産'!$AC8</f>
        <v>95.6</v>
      </c>
      <c r="I18" s="14">
        <f>'10生産'!$AC9</f>
        <v>94.5</v>
      </c>
      <c r="J18" s="57">
        <f>'10生産'!$AC10</f>
        <v>87.7</v>
      </c>
      <c r="K18" s="57">
        <f>'10生産'!$AC11</f>
        <v>74.5</v>
      </c>
      <c r="L18" s="57">
        <f>'10生産'!$AC12</f>
        <v>75.900000000000006</v>
      </c>
      <c r="M18" s="57">
        <f>'10生産'!$AC13</f>
        <v>77</v>
      </c>
      <c r="N18" s="454">
        <f t="shared" si="1"/>
        <v>1.4</v>
      </c>
      <c r="O18" s="156">
        <f t="shared" si="2"/>
        <v>7.0000000000000007E-2</v>
      </c>
      <c r="P18" s="287">
        <f>'10生産'!$AC378</f>
        <v>100.1</v>
      </c>
      <c r="Q18" s="14">
        <f>'10生産'!$AC379</f>
        <v>99.9</v>
      </c>
      <c r="R18" s="14">
        <f>'10生産'!$AC380</f>
        <v>101.4</v>
      </c>
      <c r="S18" s="14">
        <f>'10生産'!$AC381</f>
        <v>99.3</v>
      </c>
      <c r="T18" s="14">
        <f>'10生産'!$AC382</f>
        <v>97.8</v>
      </c>
      <c r="U18" s="14">
        <f>'10生産'!$AC383</f>
        <v>98.1</v>
      </c>
      <c r="V18" s="14">
        <f>'10生産'!$AC384</f>
        <v>96.2</v>
      </c>
      <c r="W18" s="14">
        <f>'10生産'!$AC385</f>
        <v>95</v>
      </c>
      <c r="X18" s="14">
        <f>'10生産'!$AC386</f>
        <v>95.8</v>
      </c>
      <c r="Y18" s="14">
        <f>'10生産'!$AC387</f>
        <v>95.4</v>
      </c>
      <c r="Z18" s="14">
        <f>'10生産'!$AC388</f>
        <v>95.1</v>
      </c>
      <c r="AA18" s="14">
        <f>'10生産'!$AC389</f>
        <v>95.6</v>
      </c>
      <c r="AB18" s="14">
        <f>'10生産'!$AC390</f>
        <v>94.1</v>
      </c>
      <c r="AC18" s="14">
        <f>'10生産'!$AC391</f>
        <v>94.7</v>
      </c>
      <c r="AD18" s="14">
        <f>'10生産'!$AC392</f>
        <v>93.9</v>
      </c>
      <c r="AE18" s="14">
        <f>'10生産'!$AC393</f>
        <v>95</v>
      </c>
      <c r="AF18" s="14">
        <f>'10生産'!$AC394</f>
        <v>90.2</v>
      </c>
      <c r="AG18" s="287">
        <f>'10生産'!$AC395</f>
        <v>89.9</v>
      </c>
      <c r="AH18" s="287">
        <f>'10生産'!$AC396</f>
        <v>86.7</v>
      </c>
      <c r="AI18" s="288">
        <f>'10生産'!$AC397</f>
        <v>86.3</v>
      </c>
      <c r="AJ18" s="287">
        <f>'10生産'!$AC398</f>
        <v>83.5</v>
      </c>
      <c r="AK18" s="287">
        <f>'10生産'!$AC399</f>
        <v>71.3</v>
      </c>
      <c r="AL18" s="287">
        <f>'10生産'!$AC400</f>
        <v>72.400000000000006</v>
      </c>
      <c r="AM18" s="287">
        <f>'10生産'!$AC401</f>
        <v>71.099999999999994</v>
      </c>
      <c r="AN18" s="14">
        <f>'10生産'!$AC402</f>
        <v>74.5</v>
      </c>
      <c r="AO18" s="287">
        <f>'10生産'!$AC403</f>
        <v>76.3</v>
      </c>
      <c r="AP18" s="287">
        <f>'10生産'!$AC404</f>
        <v>76.900000000000006</v>
      </c>
      <c r="AQ18" s="287">
        <f>'10生産'!$AC405</f>
        <v>75.900000000000006</v>
      </c>
      <c r="AR18" s="14">
        <f>'10生産'!$AC406</f>
        <v>74.900000000000006</v>
      </c>
      <c r="AS18" s="287">
        <f>'10生産'!$AC407</f>
        <v>79.099999999999994</v>
      </c>
      <c r="AT18" s="287">
        <f>'10生産'!$AC408</f>
        <v>77</v>
      </c>
      <c r="AU18" s="288">
        <f>'10生産'!$AC409</f>
        <v>77.7</v>
      </c>
      <c r="AV18" s="167">
        <f t="shared" si="8"/>
        <v>0.9</v>
      </c>
      <c r="AX18" s="203"/>
      <c r="AY18" s="7"/>
      <c r="AZ18" s="87" t="s">
        <v>96</v>
      </c>
      <c r="BA18" s="163">
        <v>474.1</v>
      </c>
      <c r="BB18" s="14">
        <f>'10生産'!$AC22</f>
        <v>95</v>
      </c>
      <c r="BC18" s="23">
        <f>'10生産'!$AC23</f>
        <v>93.3</v>
      </c>
      <c r="BD18" s="23">
        <f>'10生産'!$AC24</f>
        <v>86.4</v>
      </c>
      <c r="BE18" s="57">
        <f>'10生産'!$AC25</f>
        <v>72.5</v>
      </c>
      <c r="BF18" s="23">
        <f>'10生産'!$AC26</f>
        <v>76</v>
      </c>
      <c r="BG18" s="61">
        <f t="shared" si="9"/>
        <v>-16.100000000000001</v>
      </c>
      <c r="BH18" s="156">
        <f t="shared" si="10"/>
        <v>-0.76</v>
      </c>
    </row>
    <row r="19" spans="1:67" s="5" customFormat="1" ht="15" customHeight="1">
      <c r="A19" s="15"/>
      <c r="B19" s="87" t="s">
        <v>97</v>
      </c>
      <c r="C19" s="163">
        <v>405.6</v>
      </c>
      <c r="D19" s="14">
        <f>'10生産'!$Z4</f>
        <v>102.3</v>
      </c>
      <c r="E19" s="14">
        <f>'10生産'!$Z5</f>
        <v>102.3</v>
      </c>
      <c r="F19" s="97">
        <f>'10生産'!$Z6</f>
        <v>100</v>
      </c>
      <c r="G19" s="14">
        <f>'10生産'!$Z7</f>
        <v>98.583333333333329</v>
      </c>
      <c r="H19" s="14">
        <f>'10生産'!$Z8</f>
        <v>96.2</v>
      </c>
      <c r="I19" s="14">
        <f>'10生産'!$Z9</f>
        <v>96.7</v>
      </c>
      <c r="J19" s="57">
        <f>'10生産'!$Z10</f>
        <v>92.3</v>
      </c>
      <c r="K19" s="57">
        <f>'10生産'!$Z11</f>
        <v>103.7</v>
      </c>
      <c r="L19" s="57">
        <f>'10生産'!$Z12</f>
        <v>108.4</v>
      </c>
      <c r="M19" s="57">
        <f>'10生産'!$Z13</f>
        <v>104.9</v>
      </c>
      <c r="N19" s="454">
        <f t="shared" si="1"/>
        <v>-3.2</v>
      </c>
      <c r="O19" s="156">
        <f t="shared" si="2"/>
        <v>-0.13</v>
      </c>
      <c r="P19" s="287">
        <f>'10生産'!$Z378</f>
        <v>99.6</v>
      </c>
      <c r="Q19" s="14">
        <f>'10生産'!$Z379</f>
        <v>98.6</v>
      </c>
      <c r="R19" s="14">
        <f>'10生産'!$Z380</f>
        <v>99.5</v>
      </c>
      <c r="S19" s="14">
        <f>'10生産'!$Z381</f>
        <v>103</v>
      </c>
      <c r="T19" s="14">
        <f>'10生産'!$Z382</f>
        <v>99.8</v>
      </c>
      <c r="U19" s="14">
        <f>'10生産'!$Z383</f>
        <v>97.2</v>
      </c>
      <c r="V19" s="14">
        <f>'10生産'!$Z384</f>
        <v>99.1</v>
      </c>
      <c r="W19" s="14">
        <f>'10生産'!$Z385</f>
        <v>98.4</v>
      </c>
      <c r="X19" s="14">
        <f>'10生産'!$Z386</f>
        <v>97.3</v>
      </c>
      <c r="Y19" s="14">
        <f>'10生産'!$Z387</f>
        <v>97.6</v>
      </c>
      <c r="Z19" s="14">
        <f>'10生産'!$Z388</f>
        <v>95.8</v>
      </c>
      <c r="AA19" s="14">
        <f>'10生産'!$Z389</f>
        <v>93.8</v>
      </c>
      <c r="AB19" s="14">
        <f>'10生産'!$Z390</f>
        <v>94.5</v>
      </c>
      <c r="AC19" s="14">
        <f>'10生産'!$Z391</f>
        <v>96.4</v>
      </c>
      <c r="AD19" s="14">
        <f>'10生産'!$Z392</f>
        <v>96.6</v>
      </c>
      <c r="AE19" s="14">
        <f>'10生産'!$Z393</f>
        <v>99</v>
      </c>
      <c r="AF19" s="14">
        <f>'10生産'!$Z394</f>
        <v>94.4</v>
      </c>
      <c r="AG19" s="287">
        <f>'10生産'!$Z395</f>
        <v>92.5</v>
      </c>
      <c r="AH19" s="287">
        <f>'10生産'!$Z396</f>
        <v>93</v>
      </c>
      <c r="AI19" s="288">
        <f>'10生産'!$Z397</f>
        <v>90.9</v>
      </c>
      <c r="AJ19" s="287">
        <f>'10生産'!$Z398</f>
        <v>110.9</v>
      </c>
      <c r="AK19" s="287">
        <f>'10生産'!$Z399</f>
        <v>100.2</v>
      </c>
      <c r="AL19" s="287">
        <f>'10生産'!$Z400</f>
        <v>101.4</v>
      </c>
      <c r="AM19" s="287">
        <f>'10生産'!$Z401</f>
        <v>100.9</v>
      </c>
      <c r="AN19" s="14">
        <f>'10生産'!$Z402</f>
        <v>106.6</v>
      </c>
      <c r="AO19" s="287">
        <f>'10生産'!$Z403</f>
        <v>108.2</v>
      </c>
      <c r="AP19" s="287">
        <f>'10生産'!$Z404</f>
        <v>109.4</v>
      </c>
      <c r="AQ19" s="287">
        <f>'10生産'!$Z405</f>
        <v>110.3</v>
      </c>
      <c r="AR19" s="14">
        <f>'10生産'!$Z406</f>
        <v>106.2</v>
      </c>
      <c r="AS19" s="287">
        <f>'10生産'!$Z407</f>
        <v>104.1</v>
      </c>
      <c r="AT19" s="287">
        <f>'10生産'!$Z408</f>
        <v>108.2</v>
      </c>
      <c r="AU19" s="288">
        <f>'10生産'!$Z409</f>
        <v>102.7</v>
      </c>
      <c r="AV19" s="167">
        <f t="shared" si="8"/>
        <v>-5.0999999999999996</v>
      </c>
      <c r="AX19" s="203"/>
      <c r="AY19" s="7"/>
      <c r="AZ19" s="87" t="s">
        <v>97</v>
      </c>
      <c r="BA19" s="163">
        <v>405.6</v>
      </c>
      <c r="BB19" s="14">
        <f>'10生産'!$Z22</f>
        <v>95.2</v>
      </c>
      <c r="BC19" s="23">
        <f>'10生産'!$Z23</f>
        <v>96.5</v>
      </c>
      <c r="BD19" s="23">
        <f>'10生産'!$Z24</f>
        <v>97.4</v>
      </c>
      <c r="BE19" s="57">
        <f>'10生産'!$Z25</f>
        <v>102.7</v>
      </c>
      <c r="BF19" s="23">
        <f>'10生産'!$Z26</f>
        <v>108.3</v>
      </c>
      <c r="BG19" s="61">
        <f t="shared" si="9"/>
        <v>5.4</v>
      </c>
      <c r="BH19" s="156">
        <f t="shared" si="10"/>
        <v>0.22</v>
      </c>
    </row>
    <row r="20" spans="1:67" s="5" customFormat="1" ht="15" customHeight="1">
      <c r="A20" s="15"/>
      <c r="B20" s="87" t="s">
        <v>95</v>
      </c>
      <c r="C20" s="163">
        <v>778.4</v>
      </c>
      <c r="D20" s="14">
        <f>'10生産'!$I4</f>
        <v>103.3</v>
      </c>
      <c r="E20" s="14">
        <f>'10生産'!$I5</f>
        <v>103.3</v>
      </c>
      <c r="F20" s="97">
        <f>'10生産'!$I6</f>
        <v>100</v>
      </c>
      <c r="G20" s="14">
        <f>'10生産'!$I7</f>
        <v>99.074999999999989</v>
      </c>
      <c r="H20" s="14">
        <f>'10生産'!$I8</f>
        <v>100.6</v>
      </c>
      <c r="I20" s="14">
        <f>'10生産'!$I9</f>
        <v>101.8</v>
      </c>
      <c r="J20" s="57">
        <f>'10生産'!$I10</f>
        <v>93.9</v>
      </c>
      <c r="K20" s="57">
        <f>'10生産'!$I11</f>
        <v>83.6</v>
      </c>
      <c r="L20" s="57">
        <f>'10生産'!$I12</f>
        <v>72.599999999999994</v>
      </c>
      <c r="M20" s="57">
        <f>'10生産'!$I13</f>
        <v>79.900000000000006</v>
      </c>
      <c r="N20" s="454">
        <f t="shared" si="1"/>
        <v>10.1</v>
      </c>
      <c r="O20" s="156">
        <f t="shared" si="2"/>
        <v>0.78</v>
      </c>
      <c r="P20" s="287">
        <f>'10生産'!$I378</f>
        <v>100.9</v>
      </c>
      <c r="Q20" s="14">
        <f>'10生産'!$I379</f>
        <v>97.7</v>
      </c>
      <c r="R20" s="14">
        <f>'10生産'!$I380</f>
        <v>100.3</v>
      </c>
      <c r="S20" s="14">
        <f>'10生産'!$I381</f>
        <v>101.2</v>
      </c>
      <c r="T20" s="14">
        <f>'10生産'!$I382</f>
        <v>98.8</v>
      </c>
      <c r="U20" s="14">
        <f>'10生産'!$I383</f>
        <v>100.7</v>
      </c>
      <c r="V20" s="14">
        <f>'10生産'!$I384</f>
        <v>99.1</v>
      </c>
      <c r="W20" s="14">
        <f>'10生産'!$I385</f>
        <v>98.7</v>
      </c>
      <c r="X20" s="14">
        <f>'10生産'!$I386</f>
        <v>101.3</v>
      </c>
      <c r="Y20" s="14">
        <f>'10生産'!$I387</f>
        <v>100.9</v>
      </c>
      <c r="Z20" s="14">
        <f>'10生産'!$I388</f>
        <v>100</v>
      </c>
      <c r="AA20" s="14">
        <f>'10生産'!$I389</f>
        <v>100.1</v>
      </c>
      <c r="AB20" s="14">
        <f>'10生産'!$I390</f>
        <v>101.9</v>
      </c>
      <c r="AC20" s="14">
        <f>'10生産'!$I391</f>
        <v>102.4</v>
      </c>
      <c r="AD20" s="14">
        <f>'10生産'!$I392</f>
        <v>101.4</v>
      </c>
      <c r="AE20" s="14">
        <f>'10生産'!$I393</f>
        <v>101.6</v>
      </c>
      <c r="AF20" s="14">
        <f>'10生産'!$I394</f>
        <v>96.3</v>
      </c>
      <c r="AG20" s="287">
        <f>'10生産'!$I395</f>
        <v>97.7</v>
      </c>
      <c r="AH20" s="287">
        <f>'10生産'!$I396</f>
        <v>92.5</v>
      </c>
      <c r="AI20" s="288">
        <f>'10生産'!$I397</f>
        <v>90.8</v>
      </c>
      <c r="AJ20" s="287">
        <f>'10生産'!$I398</f>
        <v>87.9</v>
      </c>
      <c r="AK20" s="287">
        <f>'10生産'!$I399</f>
        <v>79.3</v>
      </c>
      <c r="AL20" s="287">
        <f>'10生産'!$I400</f>
        <v>83.3</v>
      </c>
      <c r="AM20" s="287">
        <f>'10生産'!$I401</f>
        <v>82.7</v>
      </c>
      <c r="AN20" s="14">
        <f>'10生産'!$I402</f>
        <v>86.6</v>
      </c>
      <c r="AO20" s="287">
        <f>'10生産'!$I403</f>
        <v>82.9</v>
      </c>
      <c r="AP20" s="287">
        <f>'10生産'!$I404</f>
        <v>68.5</v>
      </c>
      <c r="AQ20" s="287">
        <f>'10生産'!$I405</f>
        <v>53.4</v>
      </c>
      <c r="AR20" s="14">
        <f>'10生産'!$I406</f>
        <v>68.3</v>
      </c>
      <c r="AS20" s="287">
        <f>'10生産'!$I407</f>
        <v>86.6</v>
      </c>
      <c r="AT20" s="287">
        <f>'10生産'!$I408</f>
        <v>82.8</v>
      </c>
      <c r="AU20" s="288">
        <f>'10生産'!$I409</f>
        <v>82.5</v>
      </c>
      <c r="AV20" s="167">
        <f t="shared" si="8"/>
        <v>-0.4</v>
      </c>
      <c r="AX20" s="203"/>
      <c r="AY20" s="7"/>
      <c r="AZ20" s="87" t="s">
        <v>95</v>
      </c>
      <c r="BA20" s="163">
        <v>778.4</v>
      </c>
      <c r="BB20" s="14">
        <f>'10生産'!$I22</f>
        <v>100.6</v>
      </c>
      <c r="BC20" s="23">
        <f>'10生産'!$I23</f>
        <v>100</v>
      </c>
      <c r="BD20" s="23">
        <f>'10生産'!$I24</f>
        <v>92.1</v>
      </c>
      <c r="BE20" s="57">
        <f>'10生産'!$I25</f>
        <v>83.2</v>
      </c>
      <c r="BF20" s="23">
        <f>'10生産'!$I26</f>
        <v>68</v>
      </c>
      <c r="BG20" s="61">
        <f t="shared" si="9"/>
        <v>-9.6999999999999993</v>
      </c>
      <c r="BH20" s="156">
        <f t="shared" si="10"/>
        <v>-0.75</v>
      </c>
    </row>
    <row r="21" spans="1:67" s="5" customFormat="1" ht="15" customHeight="1">
      <c r="A21" s="15"/>
      <c r="B21" s="87" t="s">
        <v>52</v>
      </c>
      <c r="C21" s="163">
        <v>38.799999999999997</v>
      </c>
      <c r="D21" s="14">
        <f>'10生産'!$Y4</f>
        <v>100.6</v>
      </c>
      <c r="E21" s="14">
        <f>'10生産'!$Y5</f>
        <v>99.9</v>
      </c>
      <c r="F21" s="97">
        <f>'10生産'!$Y6</f>
        <v>100</v>
      </c>
      <c r="G21" s="14">
        <f>'10生産'!$Y7</f>
        <v>101.58333333333331</v>
      </c>
      <c r="H21" s="14">
        <f>'10生産'!$Y8</f>
        <v>100.3</v>
      </c>
      <c r="I21" s="14">
        <f>'10生産'!$Y9</f>
        <v>97.1</v>
      </c>
      <c r="J21" s="57">
        <f>'10生産'!$Y10</f>
        <v>95.2</v>
      </c>
      <c r="K21" s="57">
        <f>'10生産'!$Y11</f>
        <v>91.1</v>
      </c>
      <c r="L21" s="57">
        <f>'10生産'!$Y12</f>
        <v>92.7</v>
      </c>
      <c r="M21" s="57">
        <f>'10生産'!$Y13</f>
        <v>86.4</v>
      </c>
      <c r="N21" s="869">
        <f t="shared" si="1"/>
        <v>-6.8</v>
      </c>
      <c r="O21" s="296">
        <f t="shared" si="2"/>
        <v>-0.03</v>
      </c>
      <c r="P21" s="287">
        <f>'10生産'!$Y378</f>
        <v>102.2</v>
      </c>
      <c r="Q21" s="14">
        <f>'10生産'!$Y379</f>
        <v>98.2</v>
      </c>
      <c r="R21" s="14">
        <f>'10生産'!$Y380</f>
        <v>99.6</v>
      </c>
      <c r="S21" s="14">
        <f>'10生産'!$Y381</f>
        <v>99.9</v>
      </c>
      <c r="T21" s="14">
        <f>'10生産'!$Y382</f>
        <v>100.7</v>
      </c>
      <c r="U21" s="14">
        <f>'10生産'!$Y383</f>
        <v>102.8</v>
      </c>
      <c r="V21" s="14">
        <f>'10生産'!$Y384</f>
        <v>98.4</v>
      </c>
      <c r="W21" s="14">
        <f>'10生産'!$Y385</f>
        <v>101.4</v>
      </c>
      <c r="X21" s="14">
        <f>'10生産'!$Y386</f>
        <v>102.7</v>
      </c>
      <c r="Y21" s="14">
        <f>'10生産'!$Y387</f>
        <v>101.1</v>
      </c>
      <c r="Z21" s="14">
        <f>'10生産'!$Y388</f>
        <v>99.2</v>
      </c>
      <c r="AA21" s="14">
        <f>'10生産'!$Y389</f>
        <v>99.7</v>
      </c>
      <c r="AB21" s="14">
        <f>'10生産'!$Y390</f>
        <v>99.4</v>
      </c>
      <c r="AC21" s="14">
        <f>'10生産'!$Y391</f>
        <v>97.9</v>
      </c>
      <c r="AD21" s="14">
        <f>'10生産'!$Y392</f>
        <v>96.3</v>
      </c>
      <c r="AE21" s="14">
        <f>'10生産'!$Y393</f>
        <v>95.9</v>
      </c>
      <c r="AF21" s="14">
        <f>'10生産'!$Y394</f>
        <v>94.4</v>
      </c>
      <c r="AG21" s="287">
        <f>'10生産'!$Y395</f>
        <v>94.7</v>
      </c>
      <c r="AH21" s="287">
        <f>'10生産'!$Y396</f>
        <v>96.3</v>
      </c>
      <c r="AI21" s="288">
        <f>'10生産'!$Y397</f>
        <v>92.9</v>
      </c>
      <c r="AJ21" s="287">
        <f>'10生産'!$Y398</f>
        <v>91.4</v>
      </c>
      <c r="AK21" s="287">
        <f>'10生産'!$Y399</f>
        <v>90.6</v>
      </c>
      <c r="AL21" s="287">
        <f>'10生産'!$Y400</f>
        <v>87.1</v>
      </c>
      <c r="AM21" s="287">
        <f>'10生産'!$Y401</f>
        <v>92.6</v>
      </c>
      <c r="AN21" s="14">
        <f>'10生産'!$Y402</f>
        <v>92.5</v>
      </c>
      <c r="AO21" s="287">
        <f>'10生産'!$Y403</f>
        <v>94.4</v>
      </c>
      <c r="AP21" s="287">
        <f>'10生産'!$Y404</f>
        <v>91.5</v>
      </c>
      <c r="AQ21" s="287">
        <f>'10生産'!$Y405</f>
        <v>92.8</v>
      </c>
      <c r="AR21" s="14">
        <f>'10生産'!$Y406</f>
        <v>93.3</v>
      </c>
      <c r="AS21" s="287">
        <f>'10生産'!$Y407</f>
        <v>90.7</v>
      </c>
      <c r="AT21" s="287">
        <f>'10生産'!$Y408</f>
        <v>84.2</v>
      </c>
      <c r="AU21" s="288">
        <f>'10生産'!$Y409</f>
        <v>77.7</v>
      </c>
      <c r="AV21" s="167">
        <f t="shared" si="8"/>
        <v>-7.7</v>
      </c>
      <c r="AX21" s="203"/>
      <c r="AY21" s="7"/>
      <c r="AZ21" s="87" t="s">
        <v>52</v>
      </c>
      <c r="BA21" s="163">
        <v>38.799999999999997</v>
      </c>
      <c r="BB21" s="11">
        <f>'10生産'!$Y22</f>
        <v>99.8</v>
      </c>
      <c r="BC21" s="465">
        <f>'10生産'!$Y23</f>
        <v>95.8</v>
      </c>
      <c r="BD21" s="465">
        <f>'10生産'!$Y24</f>
        <v>94.9</v>
      </c>
      <c r="BE21" s="162">
        <f>'10生産'!$Y25</f>
        <v>90.7</v>
      </c>
      <c r="BF21" s="465">
        <f>'10生産'!$Y26</f>
        <v>92.9</v>
      </c>
      <c r="BG21" s="64">
        <f t="shared" si="9"/>
        <v>-4.4000000000000004</v>
      </c>
      <c r="BH21" s="296">
        <f t="shared" si="10"/>
        <v>-0.02</v>
      </c>
    </row>
    <row r="22" spans="1:67" s="6" customFormat="1" ht="15" customHeight="1">
      <c r="A22" s="90" t="s">
        <v>128</v>
      </c>
      <c r="B22" s="91"/>
      <c r="C22" s="164">
        <v>1.5</v>
      </c>
      <c r="D22" s="523">
        <f>'10生産'!$AK4</f>
        <v>79.7</v>
      </c>
      <c r="E22" s="523">
        <f>'10生産'!$AK5</f>
        <v>93</v>
      </c>
      <c r="F22" s="524">
        <f>'10生産'!$AK6</f>
        <v>100</v>
      </c>
      <c r="G22" s="523">
        <f>'10生産'!$AK7</f>
        <v>88.833333333333329</v>
      </c>
      <c r="H22" s="523">
        <f>'10生産'!$AK8</f>
        <v>98.9</v>
      </c>
      <c r="I22" s="523">
        <f>'10生産'!$AK9</f>
        <v>97.2</v>
      </c>
      <c r="J22" s="521">
        <f>'10生産'!$AK10</f>
        <v>88.2</v>
      </c>
      <c r="K22" s="521">
        <f>'10生産'!$AK11</f>
        <v>67.400000000000006</v>
      </c>
      <c r="L22" s="521">
        <f>'10生産'!$AK12</f>
        <v>85.6</v>
      </c>
      <c r="M22" s="521">
        <f>'10生産'!$AK13</f>
        <v>85.4</v>
      </c>
      <c r="N22" s="869">
        <f t="shared" si="1"/>
        <v>-0.2</v>
      </c>
      <c r="O22" s="296">
        <f t="shared" si="2"/>
        <v>0</v>
      </c>
      <c r="P22" s="295">
        <f>'10生産'!$AK378</f>
        <v>97.2</v>
      </c>
      <c r="Q22" s="523">
        <f>'10生産'!$AK379</f>
        <v>101.8</v>
      </c>
      <c r="R22" s="523">
        <f>'10生産'!$AK380</f>
        <v>102.2</v>
      </c>
      <c r="S22" s="523">
        <f>'10生産'!$AK381</f>
        <v>100.2</v>
      </c>
      <c r="T22" s="523">
        <f>'10生産'!$AK382</f>
        <v>90.7</v>
      </c>
      <c r="U22" s="523">
        <f>'10生産'!$AK383</f>
        <v>76.8</v>
      </c>
      <c r="V22" s="523">
        <f>'10生産'!$AK384</f>
        <v>94.1</v>
      </c>
      <c r="W22" s="523">
        <f>'10生産'!$AK385</f>
        <v>92.9</v>
      </c>
      <c r="X22" s="523">
        <f>'10生産'!$AK386</f>
        <v>101.3</v>
      </c>
      <c r="Y22" s="523">
        <f>'10生産'!$AK387</f>
        <v>101.5</v>
      </c>
      <c r="Z22" s="523">
        <f>'10生産'!$AK388</f>
        <v>97</v>
      </c>
      <c r="AA22" s="523">
        <f>'10生産'!$AK389</f>
        <v>95.4</v>
      </c>
      <c r="AB22" s="523">
        <f>'10生産'!$AK390</f>
        <v>100.3</v>
      </c>
      <c r="AC22" s="523">
        <f>'10生産'!$AK391</f>
        <v>100.6</v>
      </c>
      <c r="AD22" s="523">
        <f>'10生産'!$AK392</f>
        <v>93.5</v>
      </c>
      <c r="AE22" s="523">
        <f>'10生産'!$AK393</f>
        <v>94.8</v>
      </c>
      <c r="AF22" s="523">
        <f>'10生産'!$AK394</f>
        <v>94.1</v>
      </c>
      <c r="AG22" s="295">
        <f>'10生産'!$AK395</f>
        <v>92.1</v>
      </c>
      <c r="AH22" s="295">
        <f>'10生産'!$AK396</f>
        <v>86.3</v>
      </c>
      <c r="AI22" s="525">
        <f>'10生産'!$AK397</f>
        <v>82.1</v>
      </c>
      <c r="AJ22" s="295">
        <f>'10生産'!$AK398</f>
        <v>77.599999999999994</v>
      </c>
      <c r="AK22" s="295">
        <f>'10生産'!$AK399</f>
        <v>71.599999999999994</v>
      </c>
      <c r="AL22" s="295">
        <f>'10生産'!$AK400</f>
        <v>60.7</v>
      </c>
      <c r="AM22" s="441">
        <f>'10生産'!$AK401</f>
        <v>58.1</v>
      </c>
      <c r="AN22" s="443">
        <f>'10生産'!$AK402</f>
        <v>71</v>
      </c>
      <c r="AO22" s="441">
        <f>'10生産'!$AK403</f>
        <v>85.6</v>
      </c>
      <c r="AP22" s="441">
        <f>'10生産'!$AK404</f>
        <v>94.4</v>
      </c>
      <c r="AQ22" s="441">
        <f>'10生産'!$AK405</f>
        <v>92.4</v>
      </c>
      <c r="AR22" s="443">
        <f>'10生産'!$AK406</f>
        <v>88.5</v>
      </c>
      <c r="AS22" s="441">
        <f>'10生産'!$AK407</f>
        <v>87.5</v>
      </c>
      <c r="AT22" s="441">
        <f>'10生産'!$AK408</f>
        <v>86.6</v>
      </c>
      <c r="AU22" s="204">
        <f>'10生産'!$AK409</f>
        <v>80.099999999999994</v>
      </c>
      <c r="AV22" s="167">
        <f t="shared" si="8"/>
        <v>-7.5</v>
      </c>
      <c r="AX22" s="37"/>
      <c r="AY22" s="90" t="s">
        <v>128</v>
      </c>
      <c r="AZ22" s="205"/>
      <c r="BA22" s="204">
        <v>1.5</v>
      </c>
      <c r="BB22" s="17">
        <f>'10生産'!$AK22</f>
        <v>98.9</v>
      </c>
      <c r="BC22" s="464">
        <f>'10生産'!$AK23</f>
        <v>95.9</v>
      </c>
      <c r="BD22" s="464">
        <f>'10生産'!$AK24</f>
        <v>84.9</v>
      </c>
      <c r="BE22" s="40">
        <f>'10生産'!$AK25</f>
        <v>65.099999999999994</v>
      </c>
      <c r="BF22" s="464">
        <f>'10生産'!$AK26</f>
        <v>90</v>
      </c>
      <c r="BG22" s="64">
        <f t="shared" si="9"/>
        <v>-23.3</v>
      </c>
      <c r="BH22" s="296">
        <f t="shared" si="10"/>
        <v>0</v>
      </c>
    </row>
    <row r="23" spans="1:67" s="5" customFormat="1" ht="12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167" t="s">
        <v>679</v>
      </c>
      <c r="AW23" s="69"/>
      <c r="AX23" s="69"/>
    </row>
    <row r="24" spans="1:67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</row>
    <row r="25" spans="1:67" ht="16.5" customHeight="1">
      <c r="A25" s="19" t="s">
        <v>600</v>
      </c>
      <c r="B25" s="2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</row>
    <row r="26" spans="1:67" ht="16.5" customHeight="1">
      <c r="A26" s="946" t="s">
        <v>240</v>
      </c>
      <c r="B26" s="947"/>
      <c r="C26" s="950" t="s">
        <v>238</v>
      </c>
      <c r="D26" s="69"/>
      <c r="E26" s="69"/>
      <c r="F26" s="69"/>
      <c r="G26" s="69"/>
      <c r="H26" s="69"/>
      <c r="I26" s="41" t="s">
        <v>601</v>
      </c>
      <c r="J26" s="46"/>
      <c r="K26" s="46"/>
      <c r="L26" s="46"/>
      <c r="M26" s="46"/>
      <c r="N26" s="952" t="s">
        <v>608</v>
      </c>
      <c r="O26" s="953"/>
      <c r="P26" s="47"/>
      <c r="Q26" s="370" t="s">
        <v>592</v>
      </c>
      <c r="R26" s="372" t="s">
        <v>593</v>
      </c>
      <c r="S26" s="372" t="s">
        <v>593</v>
      </c>
      <c r="T26" s="185" t="s">
        <v>590</v>
      </c>
      <c r="U26" s="29" t="s">
        <v>609</v>
      </c>
      <c r="V26" s="69"/>
      <c r="W26" s="69"/>
      <c r="X26" s="69"/>
      <c r="Y26" s="69"/>
      <c r="Z26" s="69"/>
      <c r="AA26" s="69"/>
      <c r="AB26" s="69"/>
      <c r="AC26" s="69"/>
      <c r="AD26" s="69"/>
      <c r="AE26" s="69"/>
    </row>
    <row r="27" spans="1:67" ht="16.5" customHeight="1">
      <c r="A27" s="948"/>
      <c r="B27" s="949"/>
      <c r="C27" s="951"/>
      <c r="D27" s="69"/>
      <c r="E27" s="69"/>
      <c r="F27" s="69"/>
      <c r="G27" s="69"/>
      <c r="H27" s="69"/>
      <c r="I27" s="381" t="s">
        <v>594</v>
      </c>
      <c r="J27" s="102" t="s">
        <v>595</v>
      </c>
      <c r="K27" s="102" t="s">
        <v>596</v>
      </c>
      <c r="L27" s="102"/>
      <c r="M27" s="102"/>
      <c r="N27" s="472" t="s">
        <v>597</v>
      </c>
      <c r="O27" s="473" t="s">
        <v>598</v>
      </c>
      <c r="P27" s="103" t="s">
        <v>599</v>
      </c>
      <c r="Q27" s="371" t="s">
        <v>162</v>
      </c>
      <c r="R27" s="378" t="s">
        <v>162</v>
      </c>
      <c r="S27" s="373" t="s">
        <v>61</v>
      </c>
      <c r="T27" s="140" t="s">
        <v>591</v>
      </c>
      <c r="U27" s="398" t="s">
        <v>610</v>
      </c>
      <c r="V27" s="69"/>
      <c r="W27" s="69"/>
      <c r="X27" s="69"/>
      <c r="Y27" s="69"/>
      <c r="Z27" s="69"/>
      <c r="AA27" s="69"/>
      <c r="AB27" s="69"/>
      <c r="AC27" s="69"/>
      <c r="AD27" s="69"/>
      <c r="AE27" s="69"/>
    </row>
    <row r="28" spans="1:67" ht="15.95" customHeight="1" thickBot="1">
      <c r="A28" s="15" t="s">
        <v>125</v>
      </c>
      <c r="B28" s="15"/>
      <c r="C28" s="396">
        <f>C29+C35+C40+C46</f>
        <v>10000</v>
      </c>
      <c r="I28" s="65">
        <f>'10生産'!$D284</f>
        <v>102.3</v>
      </c>
      <c r="J28" s="65">
        <f>'10生産'!$D285</f>
        <v>97</v>
      </c>
      <c r="K28" s="65">
        <f>'10生産'!$D286</f>
        <v>98.5</v>
      </c>
      <c r="L28" s="40"/>
      <c r="M28" s="40"/>
      <c r="N28" s="388">
        <f>'10生産'!$D287</f>
        <v>91</v>
      </c>
      <c r="O28" s="388">
        <f>'10生産'!$D288</f>
        <v>86.7</v>
      </c>
      <c r="P28" s="368">
        <f>'10生産'!$D289</f>
        <v>89.3</v>
      </c>
      <c r="Q28" s="359">
        <f>(O28-N28)/N28*100</f>
        <v>-4.7252747252747227</v>
      </c>
      <c r="R28" s="63">
        <f>(P28-O28)/O28*100</f>
        <v>2.9988465974625078</v>
      </c>
      <c r="S28" s="374">
        <f t="shared" ref="S28:S46" si="23">(P28-O28)/O28*(C28/$C$28)*100</f>
        <v>2.9988465974625078</v>
      </c>
      <c r="T28" s="362">
        <f>P28/I28*100</f>
        <v>87.292277614858264</v>
      </c>
      <c r="U28" s="393">
        <f>P28-I28</f>
        <v>-13</v>
      </c>
      <c r="BJ28" s="19" t="s">
        <v>627</v>
      </c>
      <c r="BK28" s="20"/>
      <c r="BL28" s="20" t="s">
        <v>633</v>
      </c>
      <c r="BM28" s="20"/>
      <c r="BN28" s="20"/>
      <c r="BO28" s="20"/>
    </row>
    <row r="29" spans="1:67" ht="15.95" customHeight="1" thickBot="1">
      <c r="A29" s="16" t="s">
        <v>86</v>
      </c>
      <c r="B29" s="16"/>
      <c r="C29" s="397">
        <f>SUM(C30:C34)</f>
        <v>4523.5</v>
      </c>
      <c r="I29" s="66">
        <f t="shared" ref="I29:P29" si="24">SUM(I30*$C$6+I31*$C$7+I33*$C$9+I32*$C$8+I34*$C$10)/$C$5</f>
        <v>105.8205504587156</v>
      </c>
      <c r="J29" s="66">
        <f t="shared" si="24"/>
        <v>96.060548248038032</v>
      </c>
      <c r="K29" s="57">
        <f t="shared" si="24"/>
        <v>102.64786338012601</v>
      </c>
      <c r="L29" s="57"/>
      <c r="M29" s="57"/>
      <c r="N29" s="54">
        <f t="shared" si="24"/>
        <v>86.318560848900191</v>
      </c>
      <c r="O29" s="469">
        <f t="shared" si="24"/>
        <v>81.866163369072623</v>
      </c>
      <c r="P29" s="440">
        <f t="shared" si="24"/>
        <v>86.192512435061332</v>
      </c>
      <c r="Q29" s="360">
        <f t="shared" ref="Q29:Q46" si="25">(O29-N29)/N29*100</f>
        <v>-5.1580997598204243</v>
      </c>
      <c r="R29" s="62">
        <f t="shared" ref="R29:R46" si="26">(P29-O29)/O29*100</f>
        <v>5.2846608268234974</v>
      </c>
      <c r="S29" s="375">
        <f t="shared" si="23"/>
        <v>2.3905163250136088</v>
      </c>
      <c r="T29" s="363">
        <f t="shared" ref="T29:T46" si="27">P29/I29*100</f>
        <v>81.451582005036087</v>
      </c>
      <c r="U29" s="393">
        <f t="shared" ref="U29:U46" si="28">P29-I29</f>
        <v>-19.62803802365427</v>
      </c>
      <c r="BJ29" s="415" t="s">
        <v>628</v>
      </c>
      <c r="BK29" s="941" t="s">
        <v>625</v>
      </c>
      <c r="BL29" s="941"/>
      <c r="BM29" s="941"/>
      <c r="BN29" s="942" t="s">
        <v>626</v>
      </c>
      <c r="BO29" s="943"/>
    </row>
    <row r="30" spans="1:67" ht="15.95" customHeight="1">
      <c r="A30" s="15"/>
      <c r="B30" s="85" t="s">
        <v>605</v>
      </c>
      <c r="C30" s="165">
        <v>826.6</v>
      </c>
      <c r="I30" s="13">
        <f>'10生産'!$J284</f>
        <v>95.8</v>
      </c>
      <c r="J30" s="13">
        <f>'10生産'!$J285</f>
        <v>85</v>
      </c>
      <c r="K30" s="13">
        <f>'10生産'!$J286</f>
        <v>85.9</v>
      </c>
      <c r="L30" s="12"/>
      <c r="M30" s="12"/>
      <c r="N30" s="383">
        <f>'10生産'!$J287</f>
        <v>77.8</v>
      </c>
      <c r="O30" s="383">
        <f>'10生産'!$J288</f>
        <v>63.9</v>
      </c>
      <c r="P30" s="467">
        <f>'10生産'!$J289</f>
        <v>73.599999999999994</v>
      </c>
      <c r="Q30" s="364">
        <f t="shared" si="25"/>
        <v>-17.866323907455012</v>
      </c>
      <c r="R30" s="379">
        <f t="shared" si="26"/>
        <v>15.179968701095456</v>
      </c>
      <c r="S30" s="376">
        <f t="shared" si="23"/>
        <v>1.2547762128325504</v>
      </c>
      <c r="T30" s="365">
        <f t="shared" si="27"/>
        <v>76.82672233820459</v>
      </c>
      <c r="U30" s="390">
        <f t="shared" si="28"/>
        <v>-22.200000000000003</v>
      </c>
      <c r="BJ30" s="412" t="s">
        <v>611</v>
      </c>
      <c r="BK30" s="409" t="s">
        <v>616</v>
      </c>
      <c r="BL30" s="402" t="s">
        <v>617</v>
      </c>
      <c r="BM30" s="410"/>
      <c r="BN30" s="418" t="s">
        <v>618</v>
      </c>
      <c r="BO30" s="405"/>
    </row>
    <row r="31" spans="1:67" ht="15.95" customHeight="1" thickBot="1">
      <c r="A31" s="15"/>
      <c r="B31" s="86" t="s">
        <v>317</v>
      </c>
      <c r="C31" s="163">
        <v>819.1</v>
      </c>
      <c r="I31" s="66">
        <f>'10生産'!$K284</f>
        <v>130.19999999999999</v>
      </c>
      <c r="J31" s="66">
        <f>'10生産'!$K285</f>
        <v>117.7</v>
      </c>
      <c r="K31" s="66">
        <f>'10生産'!$K286</f>
        <v>137.5</v>
      </c>
      <c r="L31" s="57"/>
      <c r="M31" s="57"/>
      <c r="N31" s="66">
        <f>'10生産'!$K287</f>
        <v>117.1</v>
      </c>
      <c r="O31" s="66">
        <f>'10生産'!$K288</f>
        <v>109.7</v>
      </c>
      <c r="P31" s="440">
        <f>'10生産'!$K289</f>
        <v>108.1</v>
      </c>
      <c r="Q31" s="364">
        <f t="shared" si="25"/>
        <v>-6.3193851409052026</v>
      </c>
      <c r="R31" s="379">
        <f t="shared" si="26"/>
        <v>-1.4585232452142283</v>
      </c>
      <c r="S31" s="376">
        <f t="shared" si="23"/>
        <v>-0.11946763901549745</v>
      </c>
      <c r="T31" s="366">
        <f t="shared" si="27"/>
        <v>83.026113671274956</v>
      </c>
      <c r="U31" s="390">
        <f t="shared" si="28"/>
        <v>-22.099999999999994</v>
      </c>
      <c r="BJ31" s="421" t="s">
        <v>612</v>
      </c>
      <c r="BK31" s="422" t="s">
        <v>631</v>
      </c>
      <c r="BL31" s="401" t="s">
        <v>619</v>
      </c>
      <c r="BM31" s="422" t="s">
        <v>620</v>
      </c>
      <c r="BN31" s="423"/>
      <c r="BO31" s="404"/>
    </row>
    <row r="32" spans="1:67" ht="15.95" customHeight="1">
      <c r="A32" s="15" t="s">
        <v>56</v>
      </c>
      <c r="B32" s="87" t="s">
        <v>87</v>
      </c>
      <c r="C32" s="163">
        <v>975.2</v>
      </c>
      <c r="I32" s="66">
        <f>'10生産'!$R284</f>
        <v>128.19999999999999</v>
      </c>
      <c r="J32" s="66">
        <f>'10生産'!$R285</f>
        <v>120.7</v>
      </c>
      <c r="K32" s="66">
        <f>'10生産'!$R286</f>
        <v>146.30000000000001</v>
      </c>
      <c r="L32" s="57"/>
      <c r="M32" s="57"/>
      <c r="N32" s="382">
        <f>'10生産'!$R287</f>
        <v>82</v>
      </c>
      <c r="O32" s="382">
        <f>'10生産'!$R288</f>
        <v>78.599999999999994</v>
      </c>
      <c r="P32" s="288">
        <f>'10生産'!$R289</f>
        <v>96.3</v>
      </c>
      <c r="Q32" s="364">
        <f t="shared" si="25"/>
        <v>-4.1463414634146414</v>
      </c>
      <c r="R32" s="379">
        <f t="shared" si="26"/>
        <v>22.519083969465655</v>
      </c>
      <c r="S32" s="376">
        <f t="shared" si="23"/>
        <v>2.1960610687022908</v>
      </c>
      <c r="T32" s="366">
        <f t="shared" si="27"/>
        <v>75.117004680187222</v>
      </c>
      <c r="U32" s="390">
        <f t="shared" si="28"/>
        <v>-31.899999999999991</v>
      </c>
      <c r="BJ32" s="424" t="s">
        <v>613</v>
      </c>
      <c r="BK32" s="425"/>
      <c r="BL32" s="426"/>
      <c r="BM32" s="425"/>
      <c r="BN32" s="427" t="s">
        <v>621</v>
      </c>
      <c r="BO32" s="428"/>
    </row>
    <row r="33" spans="1:67" ht="15.95" customHeight="1">
      <c r="A33" s="15"/>
      <c r="B33" s="86" t="s">
        <v>319</v>
      </c>
      <c r="C33" s="163">
        <v>1583.2</v>
      </c>
      <c r="I33" s="9">
        <f>'10生産'!$O284</f>
        <v>91.8</v>
      </c>
      <c r="J33" s="382">
        <f>'10生産'!$O285</f>
        <v>80.7</v>
      </c>
      <c r="K33" s="382">
        <f>'10生産'!$O286</f>
        <v>73.2</v>
      </c>
      <c r="L33" s="466"/>
      <c r="M33" s="466"/>
      <c r="N33" s="382">
        <f>'10生産'!$O287</f>
        <v>81.599999999999994</v>
      </c>
      <c r="O33" s="9">
        <f>'10生産'!$O288</f>
        <v>82.2</v>
      </c>
      <c r="P33" s="468">
        <f>'10生産'!$O289</f>
        <v>79.2</v>
      </c>
      <c r="Q33" s="364">
        <f t="shared" si="25"/>
        <v>0.73529411764706931</v>
      </c>
      <c r="R33" s="379">
        <f t="shared" si="26"/>
        <v>-3.6496350364963499</v>
      </c>
      <c r="S33" s="376">
        <f t="shared" si="23"/>
        <v>-0.57781021897810214</v>
      </c>
      <c r="T33" s="367">
        <f t="shared" si="27"/>
        <v>86.274509803921575</v>
      </c>
      <c r="U33" s="389">
        <f t="shared" si="28"/>
        <v>-12.599999999999994</v>
      </c>
      <c r="BJ33" s="413" t="s">
        <v>614</v>
      </c>
      <c r="BK33" s="400" t="s">
        <v>622</v>
      </c>
      <c r="BL33" s="403"/>
      <c r="BM33" s="416"/>
      <c r="BN33" s="419" t="s">
        <v>630</v>
      </c>
      <c r="BO33" s="406" t="s">
        <v>623</v>
      </c>
    </row>
    <row r="34" spans="1:67" ht="15.95" customHeight="1" thickBot="1">
      <c r="A34" s="15"/>
      <c r="B34" s="88" t="s">
        <v>88</v>
      </c>
      <c r="C34" s="163">
        <v>319.39999999999998</v>
      </c>
      <c r="I34" s="382">
        <f>'10生産'!$N284</f>
        <v>70.400000000000006</v>
      </c>
      <c r="J34" s="382">
        <f>'10生産'!$N285</f>
        <v>70.099999999999994</v>
      </c>
      <c r="K34" s="382">
        <f>'10生産'!$N286</f>
        <v>69.3</v>
      </c>
      <c r="L34" s="466"/>
      <c r="M34" s="466"/>
      <c r="N34" s="382">
        <f>'10生産'!$N287</f>
        <v>66</v>
      </c>
      <c r="O34" s="382">
        <f>'10生産'!$N288</f>
        <v>65.3</v>
      </c>
      <c r="P34" s="468">
        <f>'10生産'!$N289</f>
        <v>66.400000000000006</v>
      </c>
      <c r="Q34" s="364">
        <f t="shared" si="25"/>
        <v>-1.0606060606060648</v>
      </c>
      <c r="R34" s="379">
        <f t="shared" si="26"/>
        <v>1.6845329249617285</v>
      </c>
      <c r="S34" s="376">
        <f t="shared" si="23"/>
        <v>5.3803981623277597E-2</v>
      </c>
      <c r="T34" s="368">
        <f t="shared" si="27"/>
        <v>94.318181818181827</v>
      </c>
      <c r="U34" s="389">
        <f t="shared" si="28"/>
        <v>-4</v>
      </c>
      <c r="BJ34" s="414" t="s">
        <v>615</v>
      </c>
      <c r="BK34" s="411" t="s">
        <v>624</v>
      </c>
      <c r="BL34" s="407"/>
      <c r="BM34" s="417"/>
      <c r="BN34" s="420" t="s">
        <v>632</v>
      </c>
      <c r="BO34" s="408" t="s">
        <v>629</v>
      </c>
    </row>
    <row r="35" spans="1:67" ht="15.95" customHeight="1">
      <c r="A35" s="16" t="s">
        <v>89</v>
      </c>
      <c r="B35" s="15"/>
      <c r="C35" s="397">
        <f>SUM(C36:C39)</f>
        <v>2685.2000000000003</v>
      </c>
      <c r="I35" s="54">
        <f t="shared" ref="I35:P35" si="29">SUM(I37*$C$13+I38*$C$14+I36*$C$12+I39*$C$15)/$C$11</f>
        <v>107.79188514821985</v>
      </c>
      <c r="J35" s="54">
        <f t="shared" si="29"/>
        <v>105.0615782809474</v>
      </c>
      <c r="K35" s="53">
        <f t="shared" si="29"/>
        <v>102.7449612691792</v>
      </c>
      <c r="L35" s="53"/>
      <c r="M35" s="53"/>
      <c r="N35" s="358">
        <f t="shared" si="29"/>
        <v>97.918933412781158</v>
      </c>
      <c r="O35" s="294">
        <f t="shared" si="29"/>
        <v>96.482329063012045</v>
      </c>
      <c r="P35" s="469">
        <f t="shared" si="29"/>
        <v>97.768140175778328</v>
      </c>
      <c r="Q35" s="360">
        <f t="shared" si="25"/>
        <v>-1.4671364359260834</v>
      </c>
      <c r="R35" s="62">
        <f t="shared" si="26"/>
        <v>1.3326907893429134</v>
      </c>
      <c r="S35" s="375">
        <f t="shared" si="23"/>
        <v>0.35785413075435912</v>
      </c>
      <c r="T35" s="363">
        <f t="shared" si="27"/>
        <v>90.700835263565239</v>
      </c>
      <c r="U35" s="393">
        <f t="shared" si="28"/>
        <v>-10.02374497244152</v>
      </c>
    </row>
    <row r="36" spans="1:67" ht="15.95" customHeight="1">
      <c r="A36" s="15"/>
      <c r="B36" s="89" t="s">
        <v>90</v>
      </c>
      <c r="C36" s="165">
        <v>1194.5999999999999</v>
      </c>
      <c r="I36" s="54">
        <f>'10生産'!$V284</f>
        <v>131</v>
      </c>
      <c r="J36" s="54">
        <f>'10生産'!$V285</f>
        <v>125.1</v>
      </c>
      <c r="K36" s="54">
        <f>'10生産'!$V286</f>
        <v>120.1</v>
      </c>
      <c r="L36" s="53"/>
      <c r="M36" s="53"/>
      <c r="N36" s="54">
        <f>'10生産'!$V287</f>
        <v>118.7</v>
      </c>
      <c r="O36" s="54">
        <f>'10生産'!$V288</f>
        <v>125.3</v>
      </c>
      <c r="P36" s="469">
        <f>'10生産'!$V289</f>
        <v>127.5</v>
      </c>
      <c r="Q36" s="364">
        <f t="shared" si="25"/>
        <v>5.560235888795277</v>
      </c>
      <c r="R36" s="379">
        <f t="shared" si="26"/>
        <v>1.7557861133280153</v>
      </c>
      <c r="S36" s="376">
        <f t="shared" si="23"/>
        <v>0.20974620909816466</v>
      </c>
      <c r="T36" s="291">
        <f t="shared" si="27"/>
        <v>97.328244274809165</v>
      </c>
      <c r="U36" s="391">
        <f t="shared" si="28"/>
        <v>-3.5</v>
      </c>
    </row>
    <row r="37" spans="1:67" ht="15.95" customHeight="1">
      <c r="A37" s="15"/>
      <c r="B37" s="86" t="s">
        <v>316</v>
      </c>
      <c r="C37" s="163">
        <v>981.4</v>
      </c>
      <c r="I37" s="9">
        <f>'10生産'!$F284</f>
        <v>80.099999999999994</v>
      </c>
      <c r="J37" s="9">
        <f>'10生産'!$F285</f>
        <v>81.099999999999994</v>
      </c>
      <c r="K37" s="382">
        <f>'10生産'!$F286</f>
        <v>78.3</v>
      </c>
      <c r="L37" s="466"/>
      <c r="M37" s="466"/>
      <c r="N37" s="382">
        <f>'10生産'!$F287</f>
        <v>69.900000000000006</v>
      </c>
      <c r="O37" s="384">
        <f>'10生産'!$F288</f>
        <v>60.8</v>
      </c>
      <c r="P37" s="468">
        <f>'10生産'!$F289</f>
        <v>60.7</v>
      </c>
      <c r="Q37" s="364">
        <f t="shared" si="25"/>
        <v>-13.01859799713878</v>
      </c>
      <c r="R37" s="379">
        <f t="shared" si="26"/>
        <v>-0.16447368421051697</v>
      </c>
      <c r="S37" s="376">
        <f t="shared" si="23"/>
        <v>-1.6141447368420134E-2</v>
      </c>
      <c r="T37" s="366">
        <f t="shared" si="27"/>
        <v>75.780274656679154</v>
      </c>
      <c r="U37" s="390">
        <f t="shared" si="28"/>
        <v>-19.399999999999991</v>
      </c>
    </row>
    <row r="38" spans="1:67" ht="15.95" customHeight="1">
      <c r="A38" s="15"/>
      <c r="B38" s="87" t="s">
        <v>91</v>
      </c>
      <c r="C38" s="163">
        <v>269.89999999999998</v>
      </c>
      <c r="I38" s="66">
        <f>'10生産'!$U284</f>
        <v>101.5</v>
      </c>
      <c r="J38" s="66">
        <f>'10生産'!$U285</f>
        <v>102.4</v>
      </c>
      <c r="K38" s="66">
        <f>'10生産'!$U286</f>
        <v>110.6</v>
      </c>
      <c r="L38" s="57"/>
      <c r="M38" s="57"/>
      <c r="N38" s="66">
        <f>'10生産'!$U287</f>
        <v>101.1</v>
      </c>
      <c r="O38" s="9">
        <f>'10生産'!$U288</f>
        <v>97.6</v>
      </c>
      <c r="P38" s="288">
        <f>'10生産'!$U289</f>
        <v>99.6</v>
      </c>
      <c r="Q38" s="364">
        <f t="shared" si="25"/>
        <v>-3.4619188921859547</v>
      </c>
      <c r="R38" s="379">
        <f t="shared" si="26"/>
        <v>2.0491803278688527</v>
      </c>
      <c r="S38" s="376">
        <f t="shared" si="23"/>
        <v>5.5307377049180324E-2</v>
      </c>
      <c r="T38" s="367">
        <f t="shared" si="27"/>
        <v>98.128078817733993</v>
      </c>
      <c r="U38" s="392">
        <f t="shared" si="28"/>
        <v>-1.9000000000000057</v>
      </c>
    </row>
    <row r="39" spans="1:67" ht="15.95" customHeight="1">
      <c r="A39" s="15"/>
      <c r="B39" s="88" t="s">
        <v>92</v>
      </c>
      <c r="C39" s="163">
        <v>239.3</v>
      </c>
      <c r="I39" s="66">
        <f>'10生産'!$AA284</f>
        <v>112.6</v>
      </c>
      <c r="J39" s="66">
        <f>'10生産'!$AA285</f>
        <v>106.3</v>
      </c>
      <c r="K39" s="66">
        <f>'10生産'!$AA286</f>
        <v>107.5</v>
      </c>
      <c r="L39" s="57"/>
      <c r="M39" s="57"/>
      <c r="N39" s="66">
        <f>'10生産'!$AA287</f>
        <v>105.5</v>
      </c>
      <c r="O39" s="9">
        <f>'10生産'!$AA288</f>
        <v>97.7</v>
      </c>
      <c r="P39" s="288">
        <f>'10生産'!$AA289</f>
        <v>99.3</v>
      </c>
      <c r="Q39" s="364">
        <f t="shared" si="25"/>
        <v>-7.3933649289099499</v>
      </c>
      <c r="R39" s="379">
        <f t="shared" si="26"/>
        <v>1.6376663254861763</v>
      </c>
      <c r="S39" s="376">
        <f t="shared" si="23"/>
        <v>3.91893551688842E-2</v>
      </c>
      <c r="T39" s="369">
        <f t="shared" si="27"/>
        <v>88.188277087033754</v>
      </c>
      <c r="U39" s="390">
        <f>P39-I39</f>
        <v>-13.299999999999997</v>
      </c>
    </row>
    <row r="40" spans="1:67" ht="15.95" customHeight="1">
      <c r="A40" s="16" t="s">
        <v>93</v>
      </c>
      <c r="B40" s="16"/>
      <c r="C40" s="397">
        <f>SUM(C41:C45)</f>
        <v>2789.8</v>
      </c>
      <c r="I40" s="54">
        <f t="shared" ref="I40:P40" si="30">SUM(I41*$C$17+I44*$C$20+I42*$C$18+I43*$C$19+I45*$C$21)/$C$16</f>
        <v>94.219090974263395</v>
      </c>
      <c r="J40" s="54">
        <f t="shared" si="30"/>
        <v>92.484955910817988</v>
      </c>
      <c r="K40" s="53">
        <f t="shared" si="30"/>
        <v>91.397938920352715</v>
      </c>
      <c r="L40" s="53"/>
      <c r="M40" s="53"/>
      <c r="N40" s="358">
        <f t="shared" si="30"/>
        <v>87.954358735393228</v>
      </c>
      <c r="O40" s="294">
        <f t="shared" si="30"/>
        <v>84.677536024087743</v>
      </c>
      <c r="P40" s="469">
        <f t="shared" si="30"/>
        <v>84.805201089683834</v>
      </c>
      <c r="Q40" s="360">
        <f t="shared" si="25"/>
        <v>-3.7255944542369521</v>
      </c>
      <c r="R40" s="62">
        <f t="shared" si="26"/>
        <v>0.15076615545328875</v>
      </c>
      <c r="S40" s="375">
        <f t="shared" si="23"/>
        <v>4.2060742048358496E-2</v>
      </c>
      <c r="T40" s="363">
        <f t="shared" si="27"/>
        <v>90.008511239881273</v>
      </c>
      <c r="U40" s="394">
        <f t="shared" si="28"/>
        <v>-9.4138898845795609</v>
      </c>
    </row>
    <row r="41" spans="1:67" ht="15.95" customHeight="1">
      <c r="A41" s="15" t="s">
        <v>106</v>
      </c>
      <c r="B41" s="89" t="s">
        <v>94</v>
      </c>
      <c r="C41" s="165">
        <v>1092.9000000000001</v>
      </c>
      <c r="I41" s="13">
        <f>'10生産'!$AB284</f>
        <v>92.3</v>
      </c>
      <c r="J41" s="13">
        <f>'10生産'!$AB285</f>
        <v>93.7</v>
      </c>
      <c r="K41" s="13">
        <f>'10生産'!$AB286</f>
        <v>94.2</v>
      </c>
      <c r="L41" s="12"/>
      <c r="M41" s="12"/>
      <c r="N41" s="13">
        <f>'10生産'!$AB287</f>
        <v>93.4</v>
      </c>
      <c r="O41" s="13">
        <f>'10生産'!$AB288</f>
        <v>88.7</v>
      </c>
      <c r="P41" s="470">
        <f>'10生産'!$AB289</f>
        <v>91.6</v>
      </c>
      <c r="Q41" s="364">
        <f t="shared" si="25"/>
        <v>-5.0321199143468975</v>
      </c>
      <c r="R41" s="379">
        <f t="shared" si="26"/>
        <v>3.2694475760992012</v>
      </c>
      <c r="S41" s="376">
        <f t="shared" si="23"/>
        <v>0.35731792559188175</v>
      </c>
      <c r="T41" s="291">
        <f t="shared" si="27"/>
        <v>99.241603466955581</v>
      </c>
      <c r="U41" s="392">
        <f t="shared" si="28"/>
        <v>-0.70000000000000284</v>
      </c>
    </row>
    <row r="42" spans="1:67" ht="15.95" customHeight="1">
      <c r="A42" s="15"/>
      <c r="B42" s="87" t="s">
        <v>96</v>
      </c>
      <c r="C42" s="163">
        <v>474.1</v>
      </c>
      <c r="I42" s="9">
        <f>'10生産'!$AC284</f>
        <v>86.3</v>
      </c>
      <c r="J42" s="9">
        <f>'10生産'!$AC285</f>
        <v>82.8</v>
      </c>
      <c r="K42" s="9">
        <f>'10生産'!$AC286</f>
        <v>81.5</v>
      </c>
      <c r="L42" s="14"/>
      <c r="M42" s="14"/>
      <c r="N42" s="382">
        <f>'10生産'!$AC287</f>
        <v>76.099999999999994</v>
      </c>
      <c r="O42" s="382">
        <f>'10生産'!$AC288</f>
        <v>71.599999999999994</v>
      </c>
      <c r="P42" s="468">
        <f>'10生産'!$AC289</f>
        <v>66.3</v>
      </c>
      <c r="Q42" s="364">
        <f t="shared" si="25"/>
        <v>-5.9132720105124843</v>
      </c>
      <c r="R42" s="379">
        <f t="shared" si="26"/>
        <v>-7.4022346368715048</v>
      </c>
      <c r="S42" s="376">
        <f t="shared" si="23"/>
        <v>-0.35093994413407809</v>
      </c>
      <c r="T42" s="366">
        <f t="shared" si="27"/>
        <v>76.825028968713795</v>
      </c>
      <c r="U42" s="390">
        <f t="shared" si="28"/>
        <v>-20</v>
      </c>
    </row>
    <row r="43" spans="1:67" ht="15.95" customHeight="1">
      <c r="A43" s="15"/>
      <c r="B43" s="87" t="s">
        <v>97</v>
      </c>
      <c r="C43" s="163">
        <v>405.6</v>
      </c>
      <c r="I43" s="66">
        <f>'10生産'!$Z284</f>
        <v>113.3</v>
      </c>
      <c r="J43" s="66">
        <f>'10生産'!$Z285</f>
        <v>107.4</v>
      </c>
      <c r="K43" s="66">
        <f>'10生産'!$Z286</f>
        <v>112.1</v>
      </c>
      <c r="L43" s="57"/>
      <c r="M43" s="57"/>
      <c r="N43" s="66">
        <f>'10生産'!$Z287</f>
        <v>102.9</v>
      </c>
      <c r="O43" s="9">
        <f>'10生産'!$Z288</f>
        <v>96</v>
      </c>
      <c r="P43" s="440">
        <f>'10生産'!$Z289</f>
        <v>101.6</v>
      </c>
      <c r="Q43" s="364">
        <f t="shared" si="25"/>
        <v>-6.7055393586005891</v>
      </c>
      <c r="R43" s="379">
        <f t="shared" si="26"/>
        <v>5.8333333333333268</v>
      </c>
      <c r="S43" s="376">
        <f t="shared" si="23"/>
        <v>0.23659999999999975</v>
      </c>
      <c r="T43" s="363">
        <f t="shared" si="27"/>
        <v>89.673433362753755</v>
      </c>
      <c r="U43" s="390">
        <f t="shared" si="28"/>
        <v>-11.700000000000003</v>
      </c>
    </row>
    <row r="44" spans="1:67" ht="15.95" customHeight="1">
      <c r="A44" s="15"/>
      <c r="B44" s="87" t="s">
        <v>95</v>
      </c>
      <c r="C44" s="163">
        <v>778.4</v>
      </c>
      <c r="I44" s="9">
        <f>'10生産'!$I284</f>
        <v>91.9</v>
      </c>
      <c r="J44" s="9">
        <f>'10生産'!$I285</f>
        <v>89</v>
      </c>
      <c r="K44" s="9">
        <f>'10生産'!$I286</f>
        <v>82.7</v>
      </c>
      <c r="L44" s="14"/>
      <c r="M44" s="14"/>
      <c r="N44" s="382">
        <f>'10生産'!$I287</f>
        <v>79.3</v>
      </c>
      <c r="O44" s="382">
        <f>'10生産'!$I288</f>
        <v>80.8</v>
      </c>
      <c r="P44" s="468">
        <f>'10生産'!$I289</f>
        <v>77.8</v>
      </c>
      <c r="Q44" s="364">
        <f t="shared" si="25"/>
        <v>1.8915510718789406</v>
      </c>
      <c r="R44" s="379">
        <f t="shared" si="26"/>
        <v>-3.7128712871287126</v>
      </c>
      <c r="S44" s="376">
        <f t="shared" si="23"/>
        <v>-0.28900990099009899</v>
      </c>
      <c r="T44" s="363">
        <f t="shared" si="27"/>
        <v>84.657236126224149</v>
      </c>
      <c r="U44" s="390">
        <f t="shared" si="28"/>
        <v>-14.100000000000009</v>
      </c>
    </row>
    <row r="45" spans="1:67" ht="15.95" customHeight="1">
      <c r="A45" s="15"/>
      <c r="B45" s="88" t="s">
        <v>52</v>
      </c>
      <c r="C45" s="163">
        <v>38.799999999999997</v>
      </c>
      <c r="I45" s="10">
        <f>'10生産'!$Y284</f>
        <v>92.1</v>
      </c>
      <c r="J45" s="10">
        <f>'10生産'!$Y285</f>
        <v>90.6</v>
      </c>
      <c r="K45" s="10">
        <f>'10生産'!$Y286</f>
        <v>91.5</v>
      </c>
      <c r="L45" s="11"/>
      <c r="M45" s="11"/>
      <c r="N45" s="10">
        <f>'10生産'!$Y287</f>
        <v>96.8</v>
      </c>
      <c r="O45" s="10">
        <f>'10生産'!$Y288</f>
        <v>90.6</v>
      </c>
      <c r="P45" s="442">
        <f>'10生産'!$Y289</f>
        <v>84.5</v>
      </c>
      <c r="Q45" s="364">
        <f t="shared" si="25"/>
        <v>-6.4049586776859542</v>
      </c>
      <c r="R45" s="379">
        <f t="shared" si="26"/>
        <v>-6.7328918322295745</v>
      </c>
      <c r="S45" s="376">
        <f t="shared" si="23"/>
        <v>-2.612362030905075E-2</v>
      </c>
      <c r="T45" s="369">
        <f t="shared" si="27"/>
        <v>91.74809989142237</v>
      </c>
      <c r="U45" s="392">
        <f t="shared" si="28"/>
        <v>-7.5999999999999943</v>
      </c>
    </row>
    <row r="46" spans="1:67" ht="15.95" customHeight="1">
      <c r="A46" s="90" t="s">
        <v>128</v>
      </c>
      <c r="B46" s="91"/>
      <c r="C46" s="164">
        <v>1.5</v>
      </c>
      <c r="I46" s="385">
        <f>'10生産'!$AK284</f>
        <v>77</v>
      </c>
      <c r="J46" s="385">
        <f>'10生産'!$AK285</f>
        <v>77.8</v>
      </c>
      <c r="K46" s="99">
        <f>'10生産'!$AK286</f>
        <v>78.099999999999994</v>
      </c>
      <c r="L46" s="17"/>
      <c r="M46" s="17"/>
      <c r="N46" s="385">
        <f>'10生産'!$AK287</f>
        <v>72.8</v>
      </c>
      <c r="O46" s="99">
        <f>'10生産'!$AK288</f>
        <v>76.2</v>
      </c>
      <c r="P46" s="471">
        <f>'10生産'!$AK289</f>
        <v>65.8</v>
      </c>
      <c r="Q46" s="361">
        <f t="shared" si="25"/>
        <v>4.6703296703296777</v>
      </c>
      <c r="R46" s="380">
        <f t="shared" si="26"/>
        <v>-13.648293963254602</v>
      </c>
      <c r="S46" s="377">
        <f t="shared" si="23"/>
        <v>-2.04724409448819E-3</v>
      </c>
      <c r="T46" s="362">
        <f t="shared" si="27"/>
        <v>85.454545454545453</v>
      </c>
      <c r="U46" s="395">
        <f t="shared" si="28"/>
        <v>-11.200000000000003</v>
      </c>
    </row>
    <row r="48" spans="1:67">
      <c r="B48" s="4" t="s">
        <v>606</v>
      </c>
      <c r="C48" s="4" t="s">
        <v>602</v>
      </c>
      <c r="J48" s="4">
        <v>1</v>
      </c>
      <c r="K48" s="4">
        <v>3</v>
      </c>
      <c r="N48" s="4">
        <v>1</v>
      </c>
      <c r="O48" s="4">
        <v>1</v>
      </c>
      <c r="P48" s="4">
        <v>3</v>
      </c>
    </row>
    <row r="49" spans="2:16">
      <c r="C49" s="4" t="s">
        <v>603</v>
      </c>
      <c r="J49" s="4">
        <v>2</v>
      </c>
      <c r="K49" s="4">
        <v>3</v>
      </c>
      <c r="N49" s="4">
        <v>1</v>
      </c>
      <c r="O49" s="4">
        <v>0</v>
      </c>
      <c r="P49" s="4">
        <v>2</v>
      </c>
    </row>
    <row r="50" spans="2:16">
      <c r="C50" s="4" t="s">
        <v>604</v>
      </c>
      <c r="J50" s="4">
        <v>2</v>
      </c>
      <c r="K50" s="4">
        <v>1</v>
      </c>
      <c r="N50" s="4">
        <v>2</v>
      </c>
      <c r="O50" s="4">
        <v>1</v>
      </c>
      <c r="P50" s="4">
        <v>2</v>
      </c>
    </row>
    <row r="51" spans="2:16">
      <c r="I51" s="4" t="s">
        <v>2</v>
      </c>
      <c r="J51" s="4">
        <f>SUM(J48:J50)</f>
        <v>5</v>
      </c>
      <c r="K51" s="4">
        <f>SUM(K48:K50)</f>
        <v>7</v>
      </c>
      <c r="N51" s="4">
        <f>SUM(N48:N50)</f>
        <v>4</v>
      </c>
      <c r="O51" s="4">
        <f>SUM(O48:O50)</f>
        <v>2</v>
      </c>
      <c r="P51" s="4">
        <f>SUM(P48:P50)</f>
        <v>7</v>
      </c>
    </row>
    <row r="53" spans="2:16">
      <c r="B53" s="4" t="s">
        <v>607</v>
      </c>
      <c r="C53" s="4" t="s">
        <v>602</v>
      </c>
      <c r="J53" s="4">
        <v>4</v>
      </c>
      <c r="K53" s="4">
        <v>2</v>
      </c>
      <c r="N53" s="4">
        <v>4</v>
      </c>
      <c r="O53" s="4">
        <v>4</v>
      </c>
      <c r="P53" s="4">
        <v>2</v>
      </c>
    </row>
    <row r="54" spans="2:16">
      <c r="C54" s="4" t="s">
        <v>603</v>
      </c>
      <c r="J54" s="4">
        <v>2</v>
      </c>
      <c r="K54" s="4">
        <v>1</v>
      </c>
      <c r="N54" s="4">
        <v>3</v>
      </c>
      <c r="O54" s="4">
        <v>4</v>
      </c>
      <c r="P54" s="4">
        <v>2</v>
      </c>
    </row>
    <row r="55" spans="2:16">
      <c r="C55" s="4" t="s">
        <v>604</v>
      </c>
      <c r="J55" s="4">
        <v>3</v>
      </c>
      <c r="K55" s="4">
        <v>4</v>
      </c>
      <c r="N55" s="4">
        <v>3</v>
      </c>
      <c r="O55" s="4">
        <v>4</v>
      </c>
      <c r="P55" s="4">
        <v>3</v>
      </c>
    </row>
    <row r="56" spans="2:16">
      <c r="I56" s="4" t="s">
        <v>2</v>
      </c>
      <c r="J56" s="4">
        <f>SUM(J53:J55)</f>
        <v>9</v>
      </c>
      <c r="K56" s="4">
        <f>SUM(K53:K55)</f>
        <v>7</v>
      </c>
      <c r="N56" s="4">
        <f>SUM(N53:N55)</f>
        <v>10</v>
      </c>
      <c r="O56" s="4">
        <f>SUM(O53:O55)</f>
        <v>12</v>
      </c>
      <c r="P56" s="4">
        <f>SUM(P53:P55)</f>
        <v>7</v>
      </c>
    </row>
    <row r="57" spans="2:16">
      <c r="J57" s="4">
        <f>J51+J56</f>
        <v>14</v>
      </c>
      <c r="K57" s="4">
        <f>K51+K56</f>
        <v>14</v>
      </c>
      <c r="N57" s="4">
        <f>N51+N56</f>
        <v>14</v>
      </c>
      <c r="O57" s="4">
        <f>O51+O56</f>
        <v>14</v>
      </c>
      <c r="P57" s="4">
        <f>P51+P56</f>
        <v>14</v>
      </c>
    </row>
    <row r="59" spans="2:16" ht="12">
      <c r="I59" s="387" t="s">
        <v>605</v>
      </c>
      <c r="J59" s="386">
        <f t="shared" ref="J59:P63" si="31">(J30-I30)/I30*100</f>
        <v>-11.273486430062627</v>
      </c>
      <c r="K59" s="386">
        <f t="shared" si="31"/>
        <v>1.0588235294117714</v>
      </c>
      <c r="L59" s="386"/>
      <c r="M59" s="386"/>
      <c r="N59" s="386">
        <f>(N30-K30)/K30*100</f>
        <v>-9.4295692665890662</v>
      </c>
      <c r="O59" s="386">
        <f t="shared" si="31"/>
        <v>-17.866323907455012</v>
      </c>
      <c r="P59" s="386">
        <f t="shared" si="31"/>
        <v>15.179968701095456</v>
      </c>
    </row>
    <row r="60" spans="2:16" ht="12">
      <c r="I60" s="387" t="s">
        <v>317</v>
      </c>
      <c r="J60" s="386">
        <f t="shared" si="31"/>
        <v>-9.6006144393241062</v>
      </c>
      <c r="K60" s="386">
        <f t="shared" si="31"/>
        <v>16.822429906542052</v>
      </c>
      <c r="L60" s="386"/>
      <c r="M60" s="386"/>
      <c r="N60" s="386">
        <f>(N31-K31)/K31*100</f>
        <v>-14.83636363636364</v>
      </c>
      <c r="O60" s="386">
        <f t="shared" si="31"/>
        <v>-6.3193851409052026</v>
      </c>
      <c r="P60" s="386">
        <f t="shared" si="31"/>
        <v>-1.4585232452142283</v>
      </c>
    </row>
    <row r="61" spans="2:16" ht="12">
      <c r="I61" s="37" t="s">
        <v>87</v>
      </c>
      <c r="J61" s="386">
        <f t="shared" si="31"/>
        <v>-5.8502340093603635</v>
      </c>
      <c r="K61" s="386">
        <f t="shared" si="31"/>
        <v>21.209610604805309</v>
      </c>
      <c r="L61" s="386"/>
      <c r="M61" s="386"/>
      <c r="N61" s="386">
        <f>(N32-K32)/K32*100</f>
        <v>-43.950786056049218</v>
      </c>
      <c r="O61" s="386">
        <f t="shared" si="31"/>
        <v>-4.1463414634146414</v>
      </c>
      <c r="P61" s="386">
        <f t="shared" si="31"/>
        <v>22.519083969465655</v>
      </c>
    </row>
    <row r="62" spans="2:16" ht="12">
      <c r="I62" s="387" t="s">
        <v>319</v>
      </c>
      <c r="J62" s="386">
        <f t="shared" si="31"/>
        <v>-12.091503267973851</v>
      </c>
      <c r="K62" s="386">
        <f t="shared" si="31"/>
        <v>-9.2936802973977688</v>
      </c>
      <c r="L62" s="386"/>
      <c r="M62" s="386"/>
      <c r="N62" s="386">
        <f>(N33-K33)/K33*100</f>
        <v>11.475409836065561</v>
      </c>
      <c r="O62" s="386">
        <f t="shared" si="31"/>
        <v>0.73529411764706931</v>
      </c>
      <c r="P62" s="386">
        <f t="shared" si="31"/>
        <v>-3.6496350364963499</v>
      </c>
    </row>
    <row r="63" spans="2:16" ht="12">
      <c r="I63" s="37" t="s">
        <v>88</v>
      </c>
      <c r="J63" s="386">
        <f t="shared" si="31"/>
        <v>-0.42613636363637974</v>
      </c>
      <c r="K63" s="386">
        <f t="shared" si="31"/>
        <v>-1.1412268188302386</v>
      </c>
      <c r="L63" s="386"/>
      <c r="M63" s="386"/>
      <c r="N63" s="386">
        <f>(N34-K34)/K34*100</f>
        <v>-4.7619047619047583</v>
      </c>
      <c r="O63" s="386">
        <f t="shared" si="31"/>
        <v>-1.0606060606060648</v>
      </c>
      <c r="P63" s="386">
        <f t="shared" si="31"/>
        <v>1.6845329249617285</v>
      </c>
    </row>
    <row r="64" spans="2:16" ht="12">
      <c r="I64" s="37"/>
      <c r="J64" s="386" t="s">
        <v>2</v>
      </c>
    </row>
    <row r="65" spans="9:51" ht="12">
      <c r="I65" s="37" t="s">
        <v>90</v>
      </c>
      <c r="J65" s="386">
        <f t="shared" ref="J65:P68" si="32">(J36-I36)/I36*100</f>
        <v>-4.5038167938931339</v>
      </c>
      <c r="K65" s="386">
        <f t="shared" si="32"/>
        <v>-3.9968025579536373</v>
      </c>
      <c r="L65" s="386"/>
      <c r="M65" s="386"/>
      <c r="N65" s="386">
        <f>(N36-K36)/K36*100</f>
        <v>-1.1656952539550303</v>
      </c>
      <c r="O65" s="386">
        <f t="shared" si="32"/>
        <v>5.560235888795277</v>
      </c>
      <c r="P65" s="386">
        <f t="shared" si="32"/>
        <v>1.7557861133280153</v>
      </c>
    </row>
    <row r="66" spans="9:51" ht="12">
      <c r="I66" s="387" t="s">
        <v>316</v>
      </c>
      <c r="J66" s="386">
        <f t="shared" si="32"/>
        <v>1.2484394506866419</v>
      </c>
      <c r="K66" s="386">
        <f t="shared" si="32"/>
        <v>-3.4525277435265074</v>
      </c>
      <c r="L66" s="386"/>
      <c r="M66" s="386"/>
      <c r="N66" s="386">
        <f>(N37-K37)/K37*100</f>
        <v>-10.727969348658993</v>
      </c>
      <c r="O66" s="386">
        <f t="shared" si="32"/>
        <v>-13.01859799713878</v>
      </c>
      <c r="P66" s="386">
        <f t="shared" si="32"/>
        <v>-0.16447368421051697</v>
      </c>
    </row>
    <row r="67" spans="9:51" ht="12">
      <c r="I67" s="37" t="s">
        <v>91</v>
      </c>
      <c r="J67" s="386">
        <f t="shared" si="32"/>
        <v>0.88669950738916814</v>
      </c>
      <c r="K67" s="386">
        <f t="shared" si="32"/>
        <v>8.0078124999999893</v>
      </c>
      <c r="L67" s="386"/>
      <c r="M67" s="386"/>
      <c r="N67" s="386">
        <f>(N38-K38)/K38*100</f>
        <v>-8.5895117540687167</v>
      </c>
      <c r="O67" s="386">
        <f t="shared" si="32"/>
        <v>-3.4619188921859547</v>
      </c>
      <c r="P67" s="386">
        <f t="shared" si="32"/>
        <v>2.0491803278688527</v>
      </c>
    </row>
    <row r="68" spans="9:51" ht="12">
      <c r="I68" s="37" t="s">
        <v>92</v>
      </c>
      <c r="J68" s="386">
        <f t="shared" si="32"/>
        <v>-5.5950266429840116</v>
      </c>
      <c r="K68" s="386">
        <f t="shared" si="32"/>
        <v>1.1288805268109152</v>
      </c>
      <c r="L68" s="386"/>
      <c r="M68" s="386"/>
      <c r="N68" s="386">
        <f>(N39-K39)/K39*100</f>
        <v>-1.8604651162790697</v>
      </c>
      <c r="O68" s="386">
        <f t="shared" si="32"/>
        <v>-7.3933649289099499</v>
      </c>
      <c r="P68" s="386">
        <f t="shared" si="32"/>
        <v>1.6376663254861763</v>
      </c>
    </row>
    <row r="69" spans="9:51" ht="12">
      <c r="I69" s="37"/>
      <c r="J69" s="386" t="s">
        <v>2</v>
      </c>
    </row>
    <row r="70" spans="9:51" ht="12">
      <c r="I70" s="37" t="s">
        <v>94</v>
      </c>
      <c r="J70" s="386">
        <f t="shared" ref="J70:P75" si="33">(J41-I41)/I41*100</f>
        <v>1.5167930660888469</v>
      </c>
      <c r="K70" s="386">
        <f t="shared" si="33"/>
        <v>0.53361792956243326</v>
      </c>
      <c r="L70" s="386"/>
      <c r="M70" s="386"/>
      <c r="N70" s="386">
        <f t="shared" ref="N70:N75" si="34">(N41-K41)/K41*100</f>
        <v>-0.84925690021231126</v>
      </c>
      <c r="O70" s="386">
        <f t="shared" si="33"/>
        <v>-5.0321199143468975</v>
      </c>
      <c r="P70" s="386">
        <f t="shared" si="33"/>
        <v>3.2694475760992012</v>
      </c>
      <c r="Q70" s="386"/>
    </row>
    <row r="71" spans="9:51" ht="12">
      <c r="I71" s="37" t="s">
        <v>96</v>
      </c>
      <c r="J71" s="386">
        <f t="shared" si="33"/>
        <v>-4.0556199304750873</v>
      </c>
      <c r="K71" s="386">
        <f t="shared" si="33"/>
        <v>-1.5700483091787405</v>
      </c>
      <c r="L71" s="386"/>
      <c r="M71" s="386"/>
      <c r="N71" s="386">
        <f t="shared" si="34"/>
        <v>-6.6257668711656521</v>
      </c>
      <c r="O71" s="386">
        <f t="shared" si="33"/>
        <v>-5.9132720105124843</v>
      </c>
      <c r="P71" s="386">
        <f t="shared" si="33"/>
        <v>-7.4022346368715048</v>
      </c>
      <c r="Q71" s="386"/>
    </row>
    <row r="72" spans="9:51" ht="13.5">
      <c r="I72" s="37" t="s">
        <v>97</v>
      </c>
      <c r="J72" s="386">
        <f t="shared" si="33"/>
        <v>-5.2074139452780148</v>
      </c>
      <c r="K72" s="386">
        <f t="shared" si="33"/>
        <v>4.3761638733705661</v>
      </c>
      <c r="L72" s="386"/>
      <c r="M72" s="386"/>
      <c r="N72" s="386">
        <f t="shared" si="34"/>
        <v>-8.2069580731489644</v>
      </c>
      <c r="O72" s="386">
        <f t="shared" si="33"/>
        <v>-6.7055393586005891</v>
      </c>
      <c r="P72" s="386">
        <f t="shared" si="33"/>
        <v>5.8333333333333268</v>
      </c>
      <c r="Q72" s="386"/>
      <c r="U72" s="399" t="s">
        <v>5</v>
      </c>
      <c r="AY72" s="3" t="s">
        <v>5</v>
      </c>
    </row>
    <row r="73" spans="9:51" ht="12">
      <c r="I73" s="37" t="s">
        <v>95</v>
      </c>
      <c r="J73" s="386">
        <f t="shared" si="33"/>
        <v>-3.1556039173014208</v>
      </c>
      <c r="K73" s="386">
        <f t="shared" si="33"/>
        <v>-7.0786516853932557</v>
      </c>
      <c r="L73" s="386"/>
      <c r="M73" s="386"/>
      <c r="N73" s="386">
        <f t="shared" si="34"/>
        <v>-4.1112454655380963</v>
      </c>
      <c r="O73" s="386">
        <f t="shared" si="33"/>
        <v>1.8915510718789406</v>
      </c>
      <c r="P73" s="386">
        <f t="shared" si="33"/>
        <v>-3.7128712871287126</v>
      </c>
      <c r="Q73" s="386"/>
    </row>
    <row r="74" spans="9:51" ht="12">
      <c r="I74" s="37" t="s">
        <v>52</v>
      </c>
      <c r="J74" s="386">
        <f t="shared" si="33"/>
        <v>-1.6286644951140066</v>
      </c>
      <c r="K74" s="386">
        <f t="shared" si="33"/>
        <v>0.9933774834437149</v>
      </c>
      <c r="L74" s="386"/>
      <c r="M74" s="386"/>
      <c r="N74" s="386">
        <f t="shared" si="34"/>
        <v>5.7923497267759538</v>
      </c>
      <c r="O74" s="386">
        <f t="shared" si="33"/>
        <v>-6.4049586776859542</v>
      </c>
      <c r="P74" s="386">
        <f t="shared" si="33"/>
        <v>-6.7328918322295745</v>
      </c>
      <c r="Q74" s="386"/>
    </row>
    <row r="75" spans="9:51" ht="12">
      <c r="I75" s="37"/>
      <c r="J75" s="386">
        <f t="shared" si="33"/>
        <v>1.0389610389610353</v>
      </c>
      <c r="K75" s="386">
        <f t="shared" si="33"/>
        <v>0.38560411311053622</v>
      </c>
      <c r="L75" s="386"/>
      <c r="M75" s="386"/>
      <c r="N75" s="386">
        <f t="shared" si="34"/>
        <v>-6.7861715749039666</v>
      </c>
      <c r="O75" s="386">
        <f t="shared" si="33"/>
        <v>4.6703296703296777</v>
      </c>
      <c r="P75" s="386">
        <f t="shared" si="33"/>
        <v>-13.648293963254602</v>
      </c>
      <c r="Q75" s="386"/>
      <c r="T75" s="4" t="s">
        <v>5</v>
      </c>
    </row>
    <row r="76" spans="9:51" ht="12">
      <c r="I76" s="302"/>
      <c r="J76" s="386" t="s">
        <v>2</v>
      </c>
    </row>
    <row r="77" spans="9:51">
      <c r="J77" s="386" t="s">
        <v>2</v>
      </c>
    </row>
    <row r="78" spans="9:51" ht="15" customHeight="1">
      <c r="Q78" s="3"/>
      <c r="R78" s="3"/>
      <c r="S78" s="3"/>
    </row>
    <row r="79" spans="9:51" ht="15" customHeight="1">
      <c r="Q79" s="3"/>
      <c r="R79" s="3"/>
      <c r="S79" s="3"/>
    </row>
    <row r="80" spans="9:51" ht="18.95" customHeight="1">
      <c r="Q80" s="3"/>
      <c r="R80" s="3"/>
      <c r="S80" s="3"/>
    </row>
    <row r="81" spans="17:48" ht="18.95" customHeight="1">
      <c r="Q81" s="3"/>
      <c r="R81" s="3"/>
      <c r="S81" s="3"/>
    </row>
    <row r="82" spans="17:48" ht="18.95" customHeight="1">
      <c r="Q82" s="3"/>
      <c r="R82" s="3"/>
      <c r="S82" s="3"/>
    </row>
    <row r="83" spans="17:48" ht="18.95" customHeight="1">
      <c r="Q83" s="3"/>
      <c r="R83" s="3"/>
      <c r="S83" s="3"/>
    </row>
    <row r="84" spans="17:48" ht="18.95" customHeight="1"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</row>
    <row r="85" spans="17:48" ht="13.5"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</row>
  </sheetData>
  <mergeCells count="9">
    <mergeCell ref="BK29:BM29"/>
    <mergeCell ref="BN29:BO29"/>
    <mergeCell ref="C2:C3"/>
    <mergeCell ref="A2:B3"/>
    <mergeCell ref="AY2:AZ3"/>
    <mergeCell ref="BA2:BA3"/>
    <mergeCell ref="A26:B27"/>
    <mergeCell ref="C26:C27"/>
    <mergeCell ref="N26:O26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2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1" sqref="F1"/>
    </sheetView>
  </sheetViews>
  <sheetFormatPr defaultColWidth="10.6640625" defaultRowHeight="11.25"/>
  <cols>
    <col min="1" max="1" width="3.6640625" style="4" customWidth="1"/>
    <col min="2" max="2" width="28.83203125" style="4" customWidth="1"/>
    <col min="3" max="3" width="10.6640625" style="4" customWidth="1"/>
    <col min="4" max="10" width="10.1640625" style="4" customWidth="1"/>
    <col min="11" max="13" width="11.1640625" style="4" customWidth="1"/>
    <col min="14" max="14" width="10.83203125" style="4" customWidth="1"/>
    <col min="15" max="15" width="10.5" style="4" customWidth="1"/>
    <col min="16" max="216" width="9.33203125" style="4" customWidth="1"/>
    <col min="217" max="217" width="3.6640625" style="4" customWidth="1"/>
    <col min="218" max="218" width="28.83203125" style="4" customWidth="1"/>
    <col min="219" max="219" width="10.6640625" style="4" customWidth="1"/>
    <col min="220" max="223" width="0" style="4" hidden="1" customWidth="1"/>
    <col min="224" max="224" width="10.1640625" style="4" customWidth="1"/>
    <col min="225" max="225" width="11.1640625" style="4" customWidth="1"/>
    <col min="226" max="226" width="10.83203125" style="4" customWidth="1"/>
    <col min="227" max="228" width="9.83203125" style="4" customWidth="1"/>
    <col min="229" max="236" width="0" style="4" hidden="1" customWidth="1"/>
    <col min="237" max="245" width="10.83203125" style="4" customWidth="1"/>
    <col min="246" max="246" width="9.6640625" style="4" customWidth="1"/>
    <col min="247" max="248" width="9.83203125" style="4" customWidth="1"/>
    <col min="249" max="251" width="9.33203125" style="4" customWidth="1"/>
    <col min="252" max="252" width="7.83203125" style="4" customWidth="1"/>
    <col min="253" max="253" width="31" style="4" customWidth="1"/>
    <col min="254" max="16384" width="10.6640625" style="4"/>
  </cols>
  <sheetData>
    <row r="1" spans="1:16" s="5" customFormat="1" ht="13.5">
      <c r="A1" s="2" t="s">
        <v>520</v>
      </c>
      <c r="B1" s="7"/>
      <c r="C1" s="7"/>
      <c r="D1" s="8"/>
      <c r="E1" s="8"/>
      <c r="F1" s="8"/>
      <c r="G1" s="8"/>
      <c r="H1" s="8"/>
      <c r="I1" s="8"/>
      <c r="J1" s="8"/>
      <c r="N1" s="58" t="s">
        <v>525</v>
      </c>
      <c r="O1" s="58" t="s">
        <v>526</v>
      </c>
    </row>
    <row r="2" spans="1:16" s="5" customFormat="1" ht="13.5">
      <c r="A2" s="954" t="s">
        <v>240</v>
      </c>
      <c r="B2" s="955"/>
      <c r="C2" s="958" t="s">
        <v>521</v>
      </c>
      <c r="D2" s="246" t="s">
        <v>42</v>
      </c>
      <c r="E2" s="247" t="s">
        <v>208</v>
      </c>
      <c r="F2" s="231" t="s">
        <v>209</v>
      </c>
      <c r="G2" s="247" t="s">
        <v>231</v>
      </c>
      <c r="H2" s="247" t="s">
        <v>239</v>
      </c>
      <c r="I2" s="231" t="s">
        <v>330</v>
      </c>
      <c r="J2" s="247" t="s">
        <v>514</v>
      </c>
      <c r="K2" s="108" t="s">
        <v>640</v>
      </c>
      <c r="L2" s="108" t="s">
        <v>653</v>
      </c>
      <c r="M2" s="78" t="s">
        <v>689</v>
      </c>
      <c r="N2" s="870" t="s">
        <v>13</v>
      </c>
      <c r="O2" s="155" t="s">
        <v>61</v>
      </c>
    </row>
    <row r="3" spans="1:16" s="5" customFormat="1" ht="13.5">
      <c r="A3" s="956"/>
      <c r="B3" s="957"/>
      <c r="C3" s="959"/>
      <c r="D3" s="248" t="s">
        <v>72</v>
      </c>
      <c r="E3" s="249" t="s">
        <v>72</v>
      </c>
      <c r="F3" s="250" t="s">
        <v>72</v>
      </c>
      <c r="G3" s="249" t="s">
        <v>72</v>
      </c>
      <c r="H3" s="249" t="s">
        <v>72</v>
      </c>
      <c r="I3" s="250" t="s">
        <v>72</v>
      </c>
      <c r="J3" s="249" t="s">
        <v>60</v>
      </c>
      <c r="K3" s="52" t="s">
        <v>60</v>
      </c>
      <c r="L3" s="52" t="s">
        <v>60</v>
      </c>
      <c r="M3" s="81" t="s">
        <v>60</v>
      </c>
      <c r="N3" s="871" t="s">
        <v>690</v>
      </c>
      <c r="O3" s="453" t="s">
        <v>690</v>
      </c>
    </row>
    <row r="4" spans="1:16" s="5" customFormat="1" ht="13.5">
      <c r="A4" s="251" t="s">
        <v>125</v>
      </c>
      <c r="B4" s="252"/>
      <c r="C4" s="253">
        <f>C5+C11+C16+C22</f>
        <v>10369.4</v>
      </c>
      <c r="D4" s="254">
        <v>99.2</v>
      </c>
      <c r="E4" s="254">
        <v>101.2</v>
      </c>
      <c r="F4" s="254">
        <v>100</v>
      </c>
      <c r="G4" s="254">
        <v>100</v>
      </c>
      <c r="H4" s="254">
        <v>103.1</v>
      </c>
      <c r="I4" s="254">
        <v>104.2</v>
      </c>
      <c r="J4" s="254">
        <v>101.1</v>
      </c>
      <c r="K4" s="458">
        <v>90.6</v>
      </c>
      <c r="L4" s="872">
        <v>95.7</v>
      </c>
      <c r="M4" s="457">
        <v>95.6</v>
      </c>
      <c r="N4" s="360">
        <f>ROUND((M4-L4)/L4*100,1)</f>
        <v>-0.1</v>
      </c>
      <c r="O4" s="260">
        <f>ROUND((M4-L4)/L4*(C4/$C$4)*100,2)</f>
        <v>-0.1</v>
      </c>
    </row>
    <row r="5" spans="1:16" s="5" customFormat="1" ht="13.5">
      <c r="A5" s="256" t="s">
        <v>86</v>
      </c>
      <c r="B5" s="257"/>
      <c r="C5" s="258">
        <f>SUM(C6:C10)</f>
        <v>4653.2</v>
      </c>
      <c r="D5" s="259">
        <f t="shared" ref="D5:I5" si="0">SUM(D6*$C$6+D7*$C$7+D9*$C$9+D8*$C$8+D10*$C$10)/$C$5</f>
        <v>96.814170893148813</v>
      </c>
      <c r="E5" s="259">
        <f t="shared" si="0"/>
        <v>101.10159675062322</v>
      </c>
      <c r="F5" s="259">
        <f t="shared" si="0"/>
        <v>100</v>
      </c>
      <c r="G5" s="259">
        <f>SUM(G6*$C$6+G7*$C$7+G9*$C$9+G8*$C$8+G10*$C$10)/$C$5</f>
        <v>99.538876472105215</v>
      </c>
      <c r="H5" s="259">
        <f t="shared" si="0"/>
        <v>104.66848405398434</v>
      </c>
      <c r="I5" s="259">
        <f t="shared" si="0"/>
        <v>107.17405011604917</v>
      </c>
      <c r="J5" s="259">
        <f>SUM(J6*$C$6+J7*$C$7+J9*$C$9+J8*$C$8+J10*$C$10)/$C$5</f>
        <v>102.23878191352188</v>
      </c>
      <c r="K5" s="23">
        <f>SUM(K6*$C$6+K7*$C$7+K9*$C$9+K8*$C$8+K10*$C$10)/$C$5</f>
        <v>90.019487664402988</v>
      </c>
      <c r="L5" s="23">
        <f>SUM(L6*$C$6+L7*$C$7+L9*$C$9+L8*$C$8+L10*$C$10)/$C$5</f>
        <v>97.157560388549825</v>
      </c>
      <c r="M5" s="57">
        <f>SUM(M6*$C$6+M7*$C$7+M9*$C$9+M8*$C$8+M10*$C$10)/$C$5</f>
        <v>98.319442534170037</v>
      </c>
      <c r="N5" s="454">
        <f t="shared" ref="N5:N22" si="1">ROUND((M5-L5)/L5*100,1)</f>
        <v>1.2</v>
      </c>
      <c r="O5" s="255">
        <f t="shared" ref="O5:O22" si="2">ROUND((M5-L5)/L5*(C5/$C$4)*100,2)</f>
        <v>0.54</v>
      </c>
    </row>
    <row r="6" spans="1:16" s="5" customFormat="1" ht="13.5">
      <c r="A6" s="251"/>
      <c r="B6" s="261" t="s">
        <v>57</v>
      </c>
      <c r="C6" s="262">
        <v>708</v>
      </c>
      <c r="D6" s="262">
        <v>86.5</v>
      </c>
      <c r="E6" s="262">
        <v>98.7</v>
      </c>
      <c r="F6" s="262">
        <v>100</v>
      </c>
      <c r="G6" s="262">
        <v>98.2</v>
      </c>
      <c r="H6" s="262">
        <v>110.7</v>
      </c>
      <c r="I6" s="265">
        <v>116.3</v>
      </c>
      <c r="J6" s="262">
        <v>106.3</v>
      </c>
      <c r="K6" s="165">
        <v>95.3</v>
      </c>
      <c r="L6" s="165">
        <v>115.9</v>
      </c>
      <c r="M6" s="54">
        <v>125.8</v>
      </c>
      <c r="N6" s="359">
        <f t="shared" si="1"/>
        <v>8.5</v>
      </c>
      <c r="O6" s="461">
        <f t="shared" si="2"/>
        <v>0.57999999999999996</v>
      </c>
    </row>
    <row r="7" spans="1:16" s="5" customFormat="1" ht="13.5">
      <c r="A7" s="251"/>
      <c r="B7" s="218" t="s">
        <v>317</v>
      </c>
      <c r="C7" s="263">
        <v>728.6</v>
      </c>
      <c r="D7" s="263">
        <v>97.9</v>
      </c>
      <c r="E7" s="263">
        <v>104</v>
      </c>
      <c r="F7" s="263">
        <v>100</v>
      </c>
      <c r="G7" s="263">
        <v>100</v>
      </c>
      <c r="H7" s="263">
        <v>101.6</v>
      </c>
      <c r="I7" s="259">
        <v>108.1</v>
      </c>
      <c r="J7" s="263">
        <v>102.4</v>
      </c>
      <c r="K7" s="163">
        <v>90</v>
      </c>
      <c r="L7" s="163">
        <v>99.8</v>
      </c>
      <c r="M7" s="66">
        <v>103.1</v>
      </c>
      <c r="N7" s="454">
        <f t="shared" si="1"/>
        <v>3.3</v>
      </c>
      <c r="O7" s="255">
        <f t="shared" si="2"/>
        <v>0.23</v>
      </c>
    </row>
    <row r="8" spans="1:16" s="5" customFormat="1" ht="13.5">
      <c r="A8" s="251" t="s">
        <v>527</v>
      </c>
      <c r="B8" s="218" t="s">
        <v>87</v>
      </c>
      <c r="C8" s="263">
        <v>1796.5</v>
      </c>
      <c r="D8" s="263">
        <v>100.1</v>
      </c>
      <c r="E8" s="263">
        <v>101.8</v>
      </c>
      <c r="F8" s="263">
        <v>100</v>
      </c>
      <c r="G8" s="263">
        <v>100.6</v>
      </c>
      <c r="H8" s="263">
        <v>105.2</v>
      </c>
      <c r="I8" s="259">
        <v>105.6</v>
      </c>
      <c r="J8" s="263">
        <v>104.8</v>
      </c>
      <c r="K8" s="163">
        <v>86.5</v>
      </c>
      <c r="L8" s="163">
        <v>85.8</v>
      </c>
      <c r="M8" s="66">
        <v>85.1</v>
      </c>
      <c r="N8" s="454">
        <f t="shared" si="1"/>
        <v>-0.8</v>
      </c>
      <c r="O8" s="255">
        <f t="shared" si="2"/>
        <v>-0.14000000000000001</v>
      </c>
      <c r="P8" s="5" t="s">
        <v>2</v>
      </c>
    </row>
    <row r="9" spans="1:16" s="5" customFormat="1" ht="13.5">
      <c r="A9" s="251"/>
      <c r="B9" s="218" t="s">
        <v>319</v>
      </c>
      <c r="C9" s="263">
        <v>839.3</v>
      </c>
      <c r="D9" s="263">
        <v>103.5</v>
      </c>
      <c r="E9" s="263">
        <v>104.1</v>
      </c>
      <c r="F9" s="263">
        <v>100</v>
      </c>
      <c r="G9" s="263">
        <v>99.2</v>
      </c>
      <c r="H9" s="263">
        <v>101.5</v>
      </c>
      <c r="I9" s="259">
        <v>102.3</v>
      </c>
      <c r="J9" s="263">
        <v>98.2</v>
      </c>
      <c r="K9" s="163">
        <v>88.7</v>
      </c>
      <c r="L9" s="163">
        <v>94.2</v>
      </c>
      <c r="M9" s="66">
        <v>93</v>
      </c>
      <c r="N9" s="454">
        <f t="shared" si="1"/>
        <v>-1.3</v>
      </c>
      <c r="O9" s="255">
        <f t="shared" si="2"/>
        <v>-0.1</v>
      </c>
    </row>
    <row r="10" spans="1:16" s="5" customFormat="1" ht="13.5">
      <c r="A10" s="251"/>
      <c r="B10" s="264" t="s">
        <v>88</v>
      </c>
      <c r="C10" s="263">
        <v>580.79999999999995</v>
      </c>
      <c r="D10" s="263">
        <v>88.2</v>
      </c>
      <c r="E10" s="263">
        <v>93.9</v>
      </c>
      <c r="F10" s="263">
        <v>100</v>
      </c>
      <c r="G10" s="263">
        <v>97.8</v>
      </c>
      <c r="H10" s="263">
        <v>104.1</v>
      </c>
      <c r="I10" s="259">
        <v>106.8</v>
      </c>
      <c r="J10" s="263">
        <v>95</v>
      </c>
      <c r="K10" s="163">
        <v>96.4</v>
      </c>
      <c r="L10" s="163">
        <v>110.4</v>
      </c>
      <c r="M10" s="66">
        <v>107.4</v>
      </c>
      <c r="N10" s="869">
        <f t="shared" si="1"/>
        <v>-2.7</v>
      </c>
      <c r="O10" s="462">
        <f t="shared" si="2"/>
        <v>-0.15</v>
      </c>
    </row>
    <row r="11" spans="1:16" s="5" customFormat="1" ht="13.5">
      <c r="A11" s="256" t="s">
        <v>89</v>
      </c>
      <c r="B11" s="252"/>
      <c r="C11" s="258">
        <f>SUM(C12:C15)</f>
        <v>2635.7000000000003</v>
      </c>
      <c r="D11" s="265">
        <f t="shared" ref="D11:L11" si="3">SUM(D13*$C$13+D14*$C$14+D12*$C$12+D15*$C$15)/$C$11</f>
        <v>101.26534506962096</v>
      </c>
      <c r="E11" s="265">
        <f t="shared" si="3"/>
        <v>101.54151838221344</v>
      </c>
      <c r="F11" s="265">
        <f t="shared" si="3"/>
        <v>99.999999999999986</v>
      </c>
      <c r="G11" s="265">
        <f>SUM(G13*$C$13+G14*$C$14+G12*$C$12+G15*$C$15)/$C$11</f>
        <v>100.97536138407254</v>
      </c>
      <c r="H11" s="265">
        <f t="shared" si="3"/>
        <v>103.85934666312554</v>
      </c>
      <c r="I11" s="265">
        <f t="shared" si="3"/>
        <v>104.39882763592213</v>
      </c>
      <c r="J11" s="265">
        <f t="shared" si="3"/>
        <v>101.34463709830405</v>
      </c>
      <c r="K11" s="21">
        <f t="shared" si="3"/>
        <v>89.950916265128797</v>
      </c>
      <c r="L11" s="21">
        <f t="shared" si="3"/>
        <v>96.054960731494475</v>
      </c>
      <c r="M11" s="53">
        <f t="shared" ref="M11" si="4">SUM(M13*$C$13+M14*$C$14+M12*$C$12+M15*$C$15)/$C$11</f>
        <v>94.267401449330322</v>
      </c>
      <c r="N11" s="360">
        <f t="shared" si="1"/>
        <v>-1.9</v>
      </c>
      <c r="O11" s="260">
        <f t="shared" si="2"/>
        <v>-0.47</v>
      </c>
    </row>
    <row r="12" spans="1:16" s="5" customFormat="1" ht="13.5">
      <c r="A12" s="251"/>
      <c r="B12" s="261" t="s">
        <v>90</v>
      </c>
      <c r="C12" s="262">
        <v>1093</v>
      </c>
      <c r="D12" s="262">
        <v>99.8</v>
      </c>
      <c r="E12" s="262">
        <v>98.3</v>
      </c>
      <c r="F12" s="262">
        <v>100</v>
      </c>
      <c r="G12" s="262">
        <v>102.1</v>
      </c>
      <c r="H12" s="262">
        <v>106.2</v>
      </c>
      <c r="I12" s="265">
        <v>107.2</v>
      </c>
      <c r="J12" s="262">
        <v>106.5</v>
      </c>
      <c r="K12" s="165">
        <v>96.3</v>
      </c>
      <c r="L12" s="165">
        <v>99.7</v>
      </c>
      <c r="M12" s="54">
        <v>101.1</v>
      </c>
      <c r="N12" s="454">
        <f t="shared" si="1"/>
        <v>1.4</v>
      </c>
      <c r="O12" s="255">
        <f t="shared" si="2"/>
        <v>0.15</v>
      </c>
    </row>
    <row r="13" spans="1:16" s="5" customFormat="1" ht="13.5">
      <c r="A13" s="251"/>
      <c r="B13" s="218" t="s">
        <v>316</v>
      </c>
      <c r="C13" s="263">
        <v>981.4</v>
      </c>
      <c r="D13" s="259">
        <v>103.1</v>
      </c>
      <c r="E13" s="259">
        <v>104.9</v>
      </c>
      <c r="F13" s="259">
        <v>100</v>
      </c>
      <c r="G13" s="259">
        <v>100.2</v>
      </c>
      <c r="H13" s="259">
        <v>102.3</v>
      </c>
      <c r="I13" s="259">
        <v>103</v>
      </c>
      <c r="J13" s="263">
        <v>97.5</v>
      </c>
      <c r="K13" s="23">
        <v>83.3</v>
      </c>
      <c r="L13" s="23">
        <v>94.1</v>
      </c>
      <c r="M13" s="57">
        <v>89.6</v>
      </c>
      <c r="N13" s="454">
        <f t="shared" si="1"/>
        <v>-4.8</v>
      </c>
      <c r="O13" s="255">
        <f t="shared" si="2"/>
        <v>-0.45</v>
      </c>
    </row>
    <row r="14" spans="1:16" s="5" customFormat="1" ht="13.5">
      <c r="A14" s="251"/>
      <c r="B14" s="218" t="s">
        <v>91</v>
      </c>
      <c r="C14" s="263">
        <v>322</v>
      </c>
      <c r="D14" s="263">
        <v>103</v>
      </c>
      <c r="E14" s="263">
        <v>103.9</v>
      </c>
      <c r="F14" s="263">
        <v>100</v>
      </c>
      <c r="G14" s="263">
        <v>99.8</v>
      </c>
      <c r="H14" s="263">
        <v>101.9</v>
      </c>
      <c r="I14" s="259">
        <v>102.2</v>
      </c>
      <c r="J14" s="263">
        <v>97.9</v>
      </c>
      <c r="K14" s="163">
        <v>89.6</v>
      </c>
      <c r="L14" s="163">
        <v>93.1</v>
      </c>
      <c r="M14" s="66">
        <v>88.1</v>
      </c>
      <c r="N14" s="454">
        <f t="shared" si="1"/>
        <v>-5.4</v>
      </c>
      <c r="O14" s="255">
        <f t="shared" si="2"/>
        <v>-0.17</v>
      </c>
    </row>
    <row r="15" spans="1:16" s="5" customFormat="1" ht="13.5">
      <c r="A15" s="251"/>
      <c r="B15" s="264" t="s">
        <v>92</v>
      </c>
      <c r="C15" s="263">
        <v>239.3</v>
      </c>
      <c r="D15" s="259">
        <v>98.1</v>
      </c>
      <c r="E15" s="259">
        <v>99.4</v>
      </c>
      <c r="F15" s="259">
        <v>100</v>
      </c>
      <c r="G15" s="259">
        <v>100.6</v>
      </c>
      <c r="H15" s="259">
        <v>102.2</v>
      </c>
      <c r="I15" s="259">
        <v>100.3</v>
      </c>
      <c r="J15" s="263">
        <v>98.2</v>
      </c>
      <c r="K15" s="23">
        <v>88.7</v>
      </c>
      <c r="L15" s="23">
        <v>91.4</v>
      </c>
      <c r="M15" s="57">
        <v>90.5</v>
      </c>
      <c r="N15" s="454">
        <f t="shared" si="1"/>
        <v>-1</v>
      </c>
      <c r="O15" s="255">
        <f t="shared" si="2"/>
        <v>-0.02</v>
      </c>
    </row>
    <row r="16" spans="1:16" s="5" customFormat="1" ht="13.5">
      <c r="A16" s="256" t="s">
        <v>93</v>
      </c>
      <c r="B16" s="257"/>
      <c r="C16" s="258">
        <f>SUM(C17:C21)</f>
        <v>3063.4999999999995</v>
      </c>
      <c r="D16" s="265">
        <f t="shared" ref="D16:L16" si="5">SUM(D17*$C$17+D20*$C$20+D18*$C$18+D19*$C$19+D21*$C$21)/$C$16</f>
        <v>101.54142973722867</v>
      </c>
      <c r="E16" s="265">
        <f t="shared" si="5"/>
        <v>101.35609923290355</v>
      </c>
      <c r="F16" s="265">
        <f t="shared" si="5"/>
        <v>100.00000000000001</v>
      </c>
      <c r="G16" s="265">
        <f t="shared" si="5"/>
        <v>99.881805124857209</v>
      </c>
      <c r="H16" s="265">
        <f t="shared" si="5"/>
        <v>99.873425820140369</v>
      </c>
      <c r="I16" s="265">
        <f t="shared" si="5"/>
        <v>99.348829769871088</v>
      </c>
      <c r="J16" s="265">
        <f t="shared" si="5"/>
        <v>98.76716174310431</v>
      </c>
      <c r="K16" s="21">
        <f t="shared" si="5"/>
        <v>91.325379467928855</v>
      </c>
      <c r="L16" s="21">
        <f t="shared" si="5"/>
        <v>93.021335074261472</v>
      </c>
      <c r="M16" s="53">
        <f t="shared" ref="M16" si="6">SUM(M17*$C$17+M20*$C$20+M18*$C$18+M19*$C$19+M21*$C$21)/$C$16</f>
        <v>92.311937326587227</v>
      </c>
      <c r="N16" s="360">
        <f t="shared" si="1"/>
        <v>-0.8</v>
      </c>
      <c r="O16" s="260">
        <f t="shared" si="2"/>
        <v>-0.23</v>
      </c>
    </row>
    <row r="17" spans="1:15" s="5" customFormat="1" ht="13.5">
      <c r="A17" s="251" t="s">
        <v>528</v>
      </c>
      <c r="B17" s="261" t="s">
        <v>94</v>
      </c>
      <c r="C17" s="262">
        <v>1313.8</v>
      </c>
      <c r="D17" s="262">
        <v>100</v>
      </c>
      <c r="E17" s="262">
        <v>100.4</v>
      </c>
      <c r="F17" s="262">
        <v>100</v>
      </c>
      <c r="G17" s="262">
        <v>101</v>
      </c>
      <c r="H17" s="262">
        <v>100.2</v>
      </c>
      <c r="I17" s="265">
        <v>99.4</v>
      </c>
      <c r="J17" s="262">
        <v>100.6</v>
      </c>
      <c r="K17" s="165">
        <v>97.6</v>
      </c>
      <c r="L17" s="165">
        <v>96.9</v>
      </c>
      <c r="M17" s="54">
        <v>95.7</v>
      </c>
      <c r="N17" s="454">
        <f t="shared" si="1"/>
        <v>-1.2</v>
      </c>
      <c r="O17" s="255">
        <f t="shared" si="2"/>
        <v>-0.16</v>
      </c>
    </row>
    <row r="18" spans="1:15" s="5" customFormat="1" ht="13.5">
      <c r="A18" s="251"/>
      <c r="B18" s="218" t="s">
        <v>96</v>
      </c>
      <c r="C18" s="263">
        <v>751.9</v>
      </c>
      <c r="D18" s="263">
        <v>102.5</v>
      </c>
      <c r="E18" s="263">
        <v>101.8</v>
      </c>
      <c r="F18" s="263">
        <v>100</v>
      </c>
      <c r="G18" s="263">
        <v>98.3</v>
      </c>
      <c r="H18" s="263">
        <v>97.4</v>
      </c>
      <c r="I18" s="259">
        <v>96.3</v>
      </c>
      <c r="J18" s="263">
        <v>93.9</v>
      </c>
      <c r="K18" s="163">
        <v>81.5</v>
      </c>
      <c r="L18" s="163">
        <v>85.8</v>
      </c>
      <c r="M18" s="66">
        <v>85.8</v>
      </c>
      <c r="N18" s="454">
        <f t="shared" si="1"/>
        <v>0</v>
      </c>
      <c r="O18" s="255">
        <f t="shared" si="2"/>
        <v>0</v>
      </c>
    </row>
    <row r="19" spans="1:15" s="5" customFormat="1" ht="13.5">
      <c r="A19" s="251"/>
      <c r="B19" s="218" t="s">
        <v>97</v>
      </c>
      <c r="C19" s="263">
        <v>441.7</v>
      </c>
      <c r="D19" s="263">
        <v>101.3</v>
      </c>
      <c r="E19" s="263">
        <v>101.6</v>
      </c>
      <c r="F19" s="263">
        <v>100</v>
      </c>
      <c r="G19" s="263">
        <v>101.4</v>
      </c>
      <c r="H19" s="263">
        <v>104.3</v>
      </c>
      <c r="I19" s="259">
        <v>105.7</v>
      </c>
      <c r="J19" s="263">
        <v>104.2</v>
      </c>
      <c r="K19" s="163">
        <v>97.6</v>
      </c>
      <c r="L19" s="163">
        <v>100.6</v>
      </c>
      <c r="M19" s="66">
        <v>98.6</v>
      </c>
      <c r="N19" s="454">
        <f t="shared" si="1"/>
        <v>-2</v>
      </c>
      <c r="O19" s="255">
        <f t="shared" si="2"/>
        <v>-0.08</v>
      </c>
    </row>
    <row r="20" spans="1:15" s="5" customFormat="1" ht="13.5">
      <c r="A20" s="251"/>
      <c r="B20" s="218" t="s">
        <v>95</v>
      </c>
      <c r="C20" s="263">
        <v>438.1</v>
      </c>
      <c r="D20" s="263">
        <v>104.1</v>
      </c>
      <c r="E20" s="263">
        <v>103.5</v>
      </c>
      <c r="F20" s="263">
        <v>100</v>
      </c>
      <c r="G20" s="263">
        <v>97.6</v>
      </c>
      <c r="H20" s="263">
        <v>99.1</v>
      </c>
      <c r="I20" s="259">
        <v>99.6</v>
      </c>
      <c r="J20" s="263">
        <v>97.7</v>
      </c>
      <c r="K20" s="163">
        <v>86.5</v>
      </c>
      <c r="L20" s="163">
        <v>90</v>
      </c>
      <c r="M20" s="66">
        <v>89.2</v>
      </c>
      <c r="N20" s="454">
        <f t="shared" si="1"/>
        <v>-0.9</v>
      </c>
      <c r="O20" s="255">
        <f t="shared" si="2"/>
        <v>-0.04</v>
      </c>
    </row>
    <row r="21" spans="1:15" s="5" customFormat="1" ht="13.5">
      <c r="A21" s="251"/>
      <c r="B21" s="264" t="s">
        <v>52</v>
      </c>
      <c r="C21" s="266">
        <v>118</v>
      </c>
      <c r="D21" s="266">
        <v>104</v>
      </c>
      <c r="E21" s="266">
        <v>100.3</v>
      </c>
      <c r="F21" s="266">
        <v>100</v>
      </c>
      <c r="G21" s="266">
        <v>100.3</v>
      </c>
      <c r="H21" s="266">
        <v>98.3</v>
      </c>
      <c r="I21" s="439">
        <v>93.5</v>
      </c>
      <c r="J21" s="266">
        <v>93</v>
      </c>
      <c r="K21" s="459">
        <v>78.5</v>
      </c>
      <c r="L21" s="459">
        <v>78.7</v>
      </c>
      <c r="M21" s="270">
        <v>84.1</v>
      </c>
      <c r="N21" s="454">
        <f t="shared" si="1"/>
        <v>6.9</v>
      </c>
      <c r="O21" s="255">
        <f t="shared" si="2"/>
        <v>0.08</v>
      </c>
    </row>
    <row r="22" spans="1:15" s="6" customFormat="1" ht="13.5">
      <c r="A22" s="267" t="s">
        <v>128</v>
      </c>
      <c r="B22" s="268"/>
      <c r="C22" s="269">
        <v>17</v>
      </c>
      <c r="D22" s="269">
        <v>106.2</v>
      </c>
      <c r="E22" s="269">
        <v>104.2</v>
      </c>
      <c r="F22" s="269">
        <v>100</v>
      </c>
      <c r="G22" s="269">
        <v>99.2</v>
      </c>
      <c r="H22" s="269">
        <v>103.9</v>
      </c>
      <c r="I22" s="254">
        <v>97.7</v>
      </c>
      <c r="J22" s="269">
        <v>92.7</v>
      </c>
      <c r="K22" s="460">
        <v>87.2</v>
      </c>
      <c r="L22" s="460">
        <v>86.6</v>
      </c>
      <c r="M22" s="271">
        <v>82.9</v>
      </c>
      <c r="N22" s="360">
        <f t="shared" si="1"/>
        <v>-4.3</v>
      </c>
      <c r="O22" s="260">
        <f t="shared" si="2"/>
        <v>-0.01</v>
      </c>
    </row>
    <row r="23" spans="1:15" s="5" customFormat="1"/>
  </sheetData>
  <mergeCells count="2">
    <mergeCell ref="A2:B3"/>
    <mergeCell ref="C2:C3"/>
  </mergeCells>
  <phoneticPr fontId="4"/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1676-BC3E-40F9-9DAD-B9F48150A33D}">
  <dimension ref="A1:Q24"/>
  <sheetViews>
    <sheetView workbookViewId="0">
      <pane xSplit="2" ySplit="4" topLeftCell="C7" activePane="bottomRight" state="frozen"/>
      <selection pane="topRight" activeCell="C1" sqref="C1"/>
      <selection pane="bottomLeft" activeCell="A4" sqref="A4"/>
      <selection pane="bottomRight" activeCell="J8" sqref="J8"/>
    </sheetView>
  </sheetViews>
  <sheetFormatPr defaultColWidth="9.33203125" defaultRowHeight="13.5"/>
  <cols>
    <col min="1" max="1" width="5.83203125" style="3" customWidth="1"/>
    <col min="2" max="2" width="28.1640625" style="3" customWidth="1"/>
    <col min="3" max="16" width="10.83203125" style="3" customWidth="1"/>
    <col min="17" max="17" width="10.83203125" style="4" customWidth="1"/>
    <col min="18" max="22" width="9.33203125" style="3"/>
    <col min="23" max="23" width="22.5" style="3" customWidth="1"/>
    <col min="24" max="16384" width="9.33203125" style="3"/>
  </cols>
  <sheetData>
    <row r="1" spans="1:17">
      <c r="A1" s="2" t="s">
        <v>661</v>
      </c>
      <c r="B1" s="7"/>
      <c r="C1" s="503" t="s">
        <v>666</v>
      </c>
      <c r="D1" s="7"/>
      <c r="E1" s="58"/>
      <c r="F1" s="58"/>
      <c r="G1" s="58" t="s">
        <v>5</v>
      </c>
      <c r="K1" s="503" t="s">
        <v>666</v>
      </c>
      <c r="P1" s="485" t="s">
        <v>662</v>
      </c>
    </row>
    <row r="2" spans="1:17">
      <c r="A2" s="477"/>
      <c r="B2" s="486"/>
      <c r="C2" s="960" t="s">
        <v>658</v>
      </c>
      <c r="D2" s="961"/>
      <c r="E2" s="961"/>
      <c r="F2" s="961"/>
      <c r="G2" s="961"/>
      <c r="H2" s="961"/>
      <c r="I2" s="233" t="s">
        <v>659</v>
      </c>
      <c r="J2" s="927" t="s">
        <v>667</v>
      </c>
      <c r="K2" s="938" t="s">
        <v>660</v>
      </c>
      <c r="L2" s="940"/>
      <c r="M2" s="940"/>
      <c r="N2" s="940"/>
      <c r="O2" s="940"/>
      <c r="P2" s="940"/>
      <c r="Q2" s="928" t="s">
        <v>667</v>
      </c>
    </row>
    <row r="3" spans="1:17">
      <c r="A3" s="962" t="s">
        <v>240</v>
      </c>
      <c r="B3" s="963"/>
      <c r="C3" s="929" t="s">
        <v>663</v>
      </c>
      <c r="D3" s="489" t="s">
        <v>601</v>
      </c>
      <c r="E3" s="489" t="s">
        <v>664</v>
      </c>
      <c r="F3" s="487" t="s">
        <v>692</v>
      </c>
      <c r="G3" s="488" t="s">
        <v>13</v>
      </c>
      <c r="H3" s="490" t="s">
        <v>61</v>
      </c>
      <c r="I3" s="188" t="s">
        <v>61</v>
      </c>
      <c r="J3" s="30" t="s">
        <v>13</v>
      </c>
      <c r="K3" s="929" t="s">
        <v>663</v>
      </c>
      <c r="L3" s="489" t="s">
        <v>601</v>
      </c>
      <c r="M3" s="489" t="s">
        <v>664</v>
      </c>
      <c r="N3" s="487" t="s">
        <v>692</v>
      </c>
      <c r="O3" s="488" t="s">
        <v>13</v>
      </c>
      <c r="P3" s="490" t="s">
        <v>61</v>
      </c>
      <c r="Q3" s="29" t="s">
        <v>13</v>
      </c>
    </row>
    <row r="4" spans="1:17">
      <c r="A4" s="956"/>
      <c r="B4" s="964"/>
      <c r="C4" s="930" t="s">
        <v>60</v>
      </c>
      <c r="D4" s="381" t="s">
        <v>60</v>
      </c>
      <c r="E4" s="381" t="s">
        <v>60</v>
      </c>
      <c r="F4" s="478" t="s">
        <v>60</v>
      </c>
      <c r="G4" s="81" t="s">
        <v>693</v>
      </c>
      <c r="H4" s="81" t="s">
        <v>693</v>
      </c>
      <c r="I4" s="52" t="s">
        <v>693</v>
      </c>
      <c r="J4" s="433" t="s">
        <v>694</v>
      </c>
      <c r="K4" s="930" t="s">
        <v>60</v>
      </c>
      <c r="L4" s="381" t="s">
        <v>60</v>
      </c>
      <c r="M4" s="381" t="s">
        <v>60</v>
      </c>
      <c r="N4" s="478" t="s">
        <v>60</v>
      </c>
      <c r="O4" s="81" t="s">
        <v>693</v>
      </c>
      <c r="P4" s="81" t="s">
        <v>693</v>
      </c>
      <c r="Q4" s="30" t="s">
        <v>694</v>
      </c>
    </row>
    <row r="5" spans="1:17" ht="15" customHeight="1">
      <c r="A5" s="474" t="s">
        <v>125</v>
      </c>
      <c r="B5" s="230"/>
      <c r="C5" s="934">
        <f>'8業種別'!J4</f>
        <v>104.1</v>
      </c>
      <c r="D5" s="452">
        <f>'8業種別'!K4</f>
        <v>94</v>
      </c>
      <c r="E5" s="452">
        <f>'8業種別'!L4</f>
        <v>95.1</v>
      </c>
      <c r="F5" s="297">
        <f>'8業種別'!M4</f>
        <v>95.5</v>
      </c>
      <c r="G5" s="482">
        <f>'8業種別'!N4</f>
        <v>0.4</v>
      </c>
      <c r="H5" s="504">
        <f>'8業種別'!O4</f>
        <v>0.42</v>
      </c>
      <c r="I5" s="878">
        <f t="shared" ref="I5:I23" si="0">H5-P5</f>
        <v>0.52</v>
      </c>
      <c r="J5" s="510">
        <f>(F5-C5)/C5*100</f>
        <v>-8.261287223823242</v>
      </c>
      <c r="K5" s="931">
        <f>'8_2国業種別'!J4</f>
        <v>101.1</v>
      </c>
      <c r="L5" s="479">
        <f>'8_2国業種別'!K4</f>
        <v>90.6</v>
      </c>
      <c r="M5" s="479">
        <f>'8_2国業種別'!L4</f>
        <v>95.7</v>
      </c>
      <c r="N5" s="491">
        <f>'8_2国業種別'!M4</f>
        <v>95.6</v>
      </c>
      <c r="O5" s="492">
        <f>'8_2国業種別'!N4</f>
        <v>-0.1</v>
      </c>
      <c r="P5" s="493">
        <f>'8_2国業種別'!O4</f>
        <v>-0.1</v>
      </c>
      <c r="Q5" s="508">
        <f>(N5-K5)/K5*100</f>
        <v>-5.4401582591493574</v>
      </c>
    </row>
    <row r="6" spans="1:17" ht="15" customHeight="1">
      <c r="A6" s="251" t="s">
        <v>86</v>
      </c>
      <c r="B6" s="252"/>
      <c r="C6" s="935">
        <f>'8業種別'!J5</f>
        <v>106.17023322648392</v>
      </c>
      <c r="D6" s="74">
        <f>'8業種別'!K5</f>
        <v>93.924516414280973</v>
      </c>
      <c r="E6" s="74">
        <f>'8業種別'!L5</f>
        <v>93.177844589366643</v>
      </c>
      <c r="F6" s="475">
        <f>'8業種別'!M5</f>
        <v>93.315439372167575</v>
      </c>
      <c r="G6" s="483">
        <f>'8業種別'!N5</f>
        <v>0.1</v>
      </c>
      <c r="H6" s="505">
        <f>'8業種別'!O5</f>
        <v>7.0000000000000007E-2</v>
      </c>
      <c r="I6" s="879">
        <f t="shared" si="0"/>
        <v>-0.47000000000000003</v>
      </c>
      <c r="J6" s="50">
        <f t="shared" ref="J6:J23" si="1">(F6-C6)/C6*100</f>
        <v>-12.107719333058546</v>
      </c>
      <c r="K6" s="932">
        <f>'8_2国業種別'!J5</f>
        <v>102.23878191352188</v>
      </c>
      <c r="L6" s="480">
        <f>'8_2国業種別'!K5</f>
        <v>90.019487664402988</v>
      </c>
      <c r="M6" s="480">
        <f>'8_2国業種別'!L5</f>
        <v>97.157560388549825</v>
      </c>
      <c r="N6" s="494">
        <f>'8_2国業種別'!M5</f>
        <v>98.319442534170037</v>
      </c>
      <c r="O6" s="495">
        <f>'8_2国業種別'!N5</f>
        <v>1.2</v>
      </c>
      <c r="P6" s="496">
        <f>'8_2国業種別'!O5</f>
        <v>0.54</v>
      </c>
      <c r="Q6" s="509">
        <f t="shared" ref="Q6:Q23" si="2">(N6-K6)/K6*100</f>
        <v>-3.8335153314590462</v>
      </c>
    </row>
    <row r="7" spans="1:17" ht="15" customHeight="1">
      <c r="A7" s="251"/>
      <c r="B7" s="256" t="s">
        <v>57</v>
      </c>
      <c r="C7" s="936">
        <f>'8業種別'!J6</f>
        <v>97.7</v>
      </c>
      <c r="D7" s="75">
        <f>'8業種別'!K6</f>
        <v>76.599999999999994</v>
      </c>
      <c r="E7" s="75">
        <f>'8業種別'!L6</f>
        <v>95.6</v>
      </c>
      <c r="F7" s="476">
        <f>'8業種別'!M6</f>
        <v>101.9</v>
      </c>
      <c r="G7" s="484">
        <f>'8業種別'!N6</f>
        <v>6.6</v>
      </c>
      <c r="H7" s="506">
        <f>'8業種別'!O6</f>
        <v>0.54</v>
      </c>
      <c r="I7" s="880">
        <f t="shared" si="0"/>
        <v>-3.9999999999999925E-2</v>
      </c>
      <c r="J7" s="187">
        <f t="shared" si="1"/>
        <v>4.2988741044012313</v>
      </c>
      <c r="K7" s="933">
        <f>'8_2国業種別'!J6</f>
        <v>106.3</v>
      </c>
      <c r="L7" s="481">
        <f>'8_2国業種別'!K6</f>
        <v>95.3</v>
      </c>
      <c r="M7" s="481">
        <f>'8_2国業種別'!L6</f>
        <v>115.9</v>
      </c>
      <c r="N7" s="497">
        <f>'8_2国業種別'!M6</f>
        <v>125.8</v>
      </c>
      <c r="O7" s="498">
        <f>'8_2国業種別'!N6</f>
        <v>8.5</v>
      </c>
      <c r="P7" s="499">
        <f>'8_2国業種別'!O6</f>
        <v>0.57999999999999996</v>
      </c>
      <c r="Q7" s="507">
        <f t="shared" si="2"/>
        <v>18.344308560677327</v>
      </c>
    </row>
    <row r="8" spans="1:17" ht="15" customHeight="1">
      <c r="A8" s="251"/>
      <c r="B8" s="251" t="s">
        <v>317</v>
      </c>
      <c r="C8" s="935">
        <f>'8業種別'!J7</f>
        <v>121.3</v>
      </c>
      <c r="D8" s="74">
        <f>'8業種別'!K7</f>
        <v>120.5</v>
      </c>
      <c r="E8" s="74">
        <f>'8業種別'!L7</f>
        <v>116.2</v>
      </c>
      <c r="F8" s="475">
        <f>'8業種別'!M7</f>
        <v>117.1</v>
      </c>
      <c r="G8" s="483">
        <f>'8業種別'!N7</f>
        <v>0.8</v>
      </c>
      <c r="H8" s="505">
        <f>'8業種別'!O7</f>
        <v>0.06</v>
      </c>
      <c r="I8" s="880">
        <f t="shared" si="0"/>
        <v>-0.17</v>
      </c>
      <c r="J8" s="50">
        <f t="shared" si="1"/>
        <v>-3.4624896949711483</v>
      </c>
      <c r="K8" s="932">
        <f>'8_2国業種別'!J7</f>
        <v>102.4</v>
      </c>
      <c r="L8" s="480">
        <f>'8_2国業種別'!K7</f>
        <v>90</v>
      </c>
      <c r="M8" s="480">
        <f>'8_2国業種別'!L7</f>
        <v>99.8</v>
      </c>
      <c r="N8" s="494">
        <f>'8_2国業種別'!M7</f>
        <v>103.1</v>
      </c>
      <c r="O8" s="495">
        <f>'8_2国業種別'!N7</f>
        <v>3.3</v>
      </c>
      <c r="P8" s="496">
        <f>'8_2国業種別'!O7</f>
        <v>0.23</v>
      </c>
      <c r="Q8" s="509">
        <f t="shared" si="2"/>
        <v>0.6835937499999889</v>
      </c>
    </row>
    <row r="9" spans="1:17" ht="15" customHeight="1">
      <c r="A9" s="251" t="s">
        <v>56</v>
      </c>
      <c r="B9" s="251" t="s">
        <v>87</v>
      </c>
      <c r="C9" s="935">
        <f>'8業種別'!J8</f>
        <v>130.6</v>
      </c>
      <c r="D9" s="74">
        <f>'8業種別'!K8</f>
        <v>110.6</v>
      </c>
      <c r="E9" s="74">
        <f>'8業種別'!L8</f>
        <v>94.9</v>
      </c>
      <c r="F9" s="475">
        <f>'8業種別'!M8</f>
        <v>101</v>
      </c>
      <c r="G9" s="483">
        <f>'8業種別'!N8</f>
        <v>6.4</v>
      </c>
      <c r="H9" s="505">
        <f>'8業種別'!O8</f>
        <v>0.63</v>
      </c>
      <c r="I9" s="880">
        <f t="shared" si="0"/>
        <v>0.77</v>
      </c>
      <c r="J9" s="50">
        <f t="shared" si="1"/>
        <v>-22.664624808575802</v>
      </c>
      <c r="K9" s="932">
        <f>'8_2国業種別'!J8</f>
        <v>104.8</v>
      </c>
      <c r="L9" s="480">
        <f>'8_2国業種別'!K8</f>
        <v>86.5</v>
      </c>
      <c r="M9" s="480">
        <f>'8_2国業種別'!L8</f>
        <v>85.8</v>
      </c>
      <c r="N9" s="494">
        <f>'8_2国業種別'!M8</f>
        <v>85.1</v>
      </c>
      <c r="O9" s="495">
        <f>'8_2国業種別'!N8</f>
        <v>-0.8</v>
      </c>
      <c r="P9" s="496">
        <f>'8_2国業種別'!O8</f>
        <v>-0.14000000000000001</v>
      </c>
      <c r="Q9" s="509">
        <f t="shared" si="2"/>
        <v>-18.797709923664126</v>
      </c>
    </row>
    <row r="10" spans="1:17" ht="15" customHeight="1">
      <c r="A10" s="251"/>
      <c r="B10" s="251" t="s">
        <v>319</v>
      </c>
      <c r="C10" s="935">
        <f>'8業種別'!J9</f>
        <v>95.7</v>
      </c>
      <c r="D10" s="74">
        <f>'8業種別'!K9</f>
        <v>84.3</v>
      </c>
      <c r="E10" s="74">
        <f>'8業種別'!L9</f>
        <v>81.599999999999994</v>
      </c>
      <c r="F10" s="475">
        <f>'8業種別'!M9</f>
        <v>76.7</v>
      </c>
      <c r="G10" s="483">
        <f>'8業種別'!N9</f>
        <v>-6</v>
      </c>
      <c r="H10" s="505">
        <f>'8業種別'!O9</f>
        <v>-0.95</v>
      </c>
      <c r="I10" s="880">
        <f t="shared" si="0"/>
        <v>-0.85</v>
      </c>
      <c r="J10" s="50">
        <f t="shared" si="1"/>
        <v>-19.853709508881924</v>
      </c>
      <c r="K10" s="932">
        <f>'8_2国業種別'!J9</f>
        <v>98.2</v>
      </c>
      <c r="L10" s="480">
        <f>'8_2国業種別'!K9</f>
        <v>88.7</v>
      </c>
      <c r="M10" s="480">
        <f>'8_2国業種別'!L9</f>
        <v>94.2</v>
      </c>
      <c r="N10" s="494">
        <f>'8_2国業種別'!M9</f>
        <v>93</v>
      </c>
      <c r="O10" s="495">
        <f>'8_2国業種別'!N9</f>
        <v>-1.3</v>
      </c>
      <c r="P10" s="496">
        <f>'8_2国業種別'!O9</f>
        <v>-0.1</v>
      </c>
      <c r="Q10" s="509">
        <f t="shared" si="2"/>
        <v>-5.2953156822810623</v>
      </c>
    </row>
    <row r="11" spans="1:17" ht="15" customHeight="1">
      <c r="A11" s="251"/>
      <c r="B11" s="474" t="s">
        <v>88</v>
      </c>
      <c r="C11" s="934">
        <f>'8業種別'!J10</f>
        <v>66.599999999999994</v>
      </c>
      <c r="D11" s="452">
        <f>'8業種別'!K10</f>
        <v>67.400000000000006</v>
      </c>
      <c r="E11" s="452">
        <f>'8業種別'!L10</f>
        <v>80</v>
      </c>
      <c r="F11" s="297">
        <f>'8業種別'!M10</f>
        <v>69</v>
      </c>
      <c r="G11" s="482">
        <f>'8業種別'!N10</f>
        <v>-13.8</v>
      </c>
      <c r="H11" s="504">
        <f>'8業種別'!O10</f>
        <v>-0.44</v>
      </c>
      <c r="I11" s="880">
        <f t="shared" si="0"/>
        <v>-0.29000000000000004</v>
      </c>
      <c r="J11" s="191">
        <f t="shared" si="1"/>
        <v>3.6036036036036125</v>
      </c>
      <c r="K11" s="931">
        <f>'8_2国業種別'!J10</f>
        <v>95</v>
      </c>
      <c r="L11" s="479">
        <f>'8_2国業種別'!K10</f>
        <v>96.4</v>
      </c>
      <c r="M11" s="479">
        <f>'8_2国業種別'!L10</f>
        <v>110.4</v>
      </c>
      <c r="N11" s="491">
        <f>'8_2国業種別'!M10</f>
        <v>107.4</v>
      </c>
      <c r="O11" s="492">
        <f>'8_2国業種別'!N10</f>
        <v>-2.7</v>
      </c>
      <c r="P11" s="493">
        <f>'8_2国業種別'!O10</f>
        <v>-0.15</v>
      </c>
      <c r="Q11" s="881">
        <f t="shared" si="2"/>
        <v>13.052631578947373</v>
      </c>
    </row>
    <row r="12" spans="1:17" ht="15" customHeight="1">
      <c r="A12" s="256" t="s">
        <v>89</v>
      </c>
      <c r="B12" s="252"/>
      <c r="C12" s="935">
        <f>'8業種別'!J11</f>
        <v>113.07248249664828</v>
      </c>
      <c r="D12" s="74">
        <f>'8業種別'!K11</f>
        <v>100.25135557872784</v>
      </c>
      <c r="E12" s="74">
        <f>'8業種別'!L11</f>
        <v>107.35913153582599</v>
      </c>
      <c r="F12" s="475">
        <f>'8業種別'!M11</f>
        <v>106.5660248771041</v>
      </c>
      <c r="G12" s="483">
        <f>'8業種別'!N11</f>
        <v>-0.7</v>
      </c>
      <c r="H12" s="505">
        <f>'8業種別'!O11</f>
        <v>-0.2</v>
      </c>
      <c r="I12" s="879">
        <f t="shared" si="0"/>
        <v>0.26999999999999996</v>
      </c>
      <c r="J12" s="50">
        <f t="shared" si="1"/>
        <v>-5.7542361111042597</v>
      </c>
      <c r="K12" s="932">
        <f>'8_2国業種別'!J11</f>
        <v>101.34463709830405</v>
      </c>
      <c r="L12" s="480">
        <f>'8_2国業種別'!K11</f>
        <v>89.950916265128797</v>
      </c>
      <c r="M12" s="480">
        <f>'8_2国業種別'!L11</f>
        <v>96.054960731494475</v>
      </c>
      <c r="N12" s="494">
        <f>'8_2国業種別'!M11</f>
        <v>94.267401449330322</v>
      </c>
      <c r="O12" s="495">
        <f>'8_2国業種別'!N11</f>
        <v>-1.9</v>
      </c>
      <c r="P12" s="496">
        <f>'8_2国業種別'!O11</f>
        <v>-0.47</v>
      </c>
      <c r="Q12" s="509">
        <f t="shared" si="2"/>
        <v>-6.9833351340622256</v>
      </c>
    </row>
    <row r="13" spans="1:17" ht="15" customHeight="1">
      <c r="A13" s="251"/>
      <c r="B13" s="256" t="s">
        <v>90</v>
      </c>
      <c r="C13" s="936">
        <f>'8業種別'!J12</f>
        <v>138.6</v>
      </c>
      <c r="D13" s="75">
        <f>'8業種別'!K12</f>
        <v>121.3</v>
      </c>
      <c r="E13" s="75">
        <f>'8業種別'!L12</f>
        <v>127.3</v>
      </c>
      <c r="F13" s="476">
        <f>'8業種別'!M12</f>
        <v>131.1</v>
      </c>
      <c r="G13" s="484">
        <f>'8業種別'!N12</f>
        <v>3</v>
      </c>
      <c r="H13" s="506">
        <f>'8業種別'!O12</f>
        <v>0.36</v>
      </c>
      <c r="I13" s="880">
        <f t="shared" si="0"/>
        <v>0.21</v>
      </c>
      <c r="J13" s="187">
        <f t="shared" si="1"/>
        <v>-5.4112554112554108</v>
      </c>
      <c r="K13" s="933">
        <f>'8_2国業種別'!J12</f>
        <v>106.5</v>
      </c>
      <c r="L13" s="481">
        <f>'8_2国業種別'!K12</f>
        <v>96.3</v>
      </c>
      <c r="M13" s="481">
        <f>'8_2国業種別'!L12</f>
        <v>99.7</v>
      </c>
      <c r="N13" s="497">
        <f>'8_2国業種別'!M12</f>
        <v>101.1</v>
      </c>
      <c r="O13" s="498">
        <f>'8_2国業種別'!N12</f>
        <v>1.4</v>
      </c>
      <c r="P13" s="499">
        <f>'8_2国業種別'!O12</f>
        <v>0.15</v>
      </c>
      <c r="Q13" s="507">
        <f t="shared" si="2"/>
        <v>-5.0704225352112724</v>
      </c>
    </row>
    <row r="14" spans="1:17" ht="15" customHeight="1">
      <c r="A14" s="251"/>
      <c r="B14" s="251" t="s">
        <v>316</v>
      </c>
      <c r="C14" s="935">
        <f>'8業種別'!J13</f>
        <v>90</v>
      </c>
      <c r="D14" s="74">
        <f>'8業種別'!K13</f>
        <v>72.900000000000006</v>
      </c>
      <c r="E14" s="74">
        <f>'8業種別'!L13</f>
        <v>83.5</v>
      </c>
      <c r="F14" s="475">
        <f>'8業種別'!M13</f>
        <v>76.099999999999994</v>
      </c>
      <c r="G14" s="483">
        <f>'8業種別'!N13</f>
        <v>-8.9</v>
      </c>
      <c r="H14" s="505">
        <f>'8業種別'!O13</f>
        <v>-0.87</v>
      </c>
      <c r="I14" s="880">
        <f t="shared" si="0"/>
        <v>-0.42</v>
      </c>
      <c r="J14" s="50">
        <f t="shared" si="1"/>
        <v>-15.44444444444445</v>
      </c>
      <c r="K14" s="932">
        <f>'8_2国業種別'!J13</f>
        <v>97.5</v>
      </c>
      <c r="L14" s="480">
        <f>'8_2国業種別'!K13</f>
        <v>83.3</v>
      </c>
      <c r="M14" s="480">
        <f>'8_2国業種別'!L13</f>
        <v>94.1</v>
      </c>
      <c r="N14" s="494">
        <f>'8_2国業種別'!M13</f>
        <v>89.6</v>
      </c>
      <c r="O14" s="495">
        <f>'8_2国業種別'!N13</f>
        <v>-4.8</v>
      </c>
      <c r="P14" s="496">
        <f>'8_2国業種別'!O13</f>
        <v>-0.45</v>
      </c>
      <c r="Q14" s="509">
        <f t="shared" si="2"/>
        <v>-8.1025641025641075</v>
      </c>
    </row>
    <row r="15" spans="1:17" ht="15" customHeight="1">
      <c r="A15" s="251"/>
      <c r="B15" s="251" t="s">
        <v>91</v>
      </c>
      <c r="C15" s="935">
        <f>'8業種別'!J14</f>
        <v>93</v>
      </c>
      <c r="D15" s="74">
        <f>'8業種別'!K14</f>
        <v>101.8</v>
      </c>
      <c r="E15" s="74">
        <f>'8業種別'!L14</f>
        <v>104.4</v>
      </c>
      <c r="F15" s="475">
        <f>'8業種別'!M14</f>
        <v>105.8</v>
      </c>
      <c r="G15" s="483">
        <f>'8業種別'!N14</f>
        <v>1.3</v>
      </c>
      <c r="H15" s="505">
        <f>'8業種別'!O14</f>
        <v>0.04</v>
      </c>
      <c r="I15" s="880">
        <f t="shared" si="0"/>
        <v>0.21000000000000002</v>
      </c>
      <c r="J15" s="50">
        <f t="shared" si="1"/>
        <v>13.76344086021505</v>
      </c>
      <c r="K15" s="932">
        <f>'8_2国業種別'!J14</f>
        <v>97.9</v>
      </c>
      <c r="L15" s="480">
        <f>'8_2国業種別'!K14</f>
        <v>89.6</v>
      </c>
      <c r="M15" s="480">
        <f>'8_2国業種別'!L14</f>
        <v>93.1</v>
      </c>
      <c r="N15" s="494">
        <f>'8_2国業種別'!M14</f>
        <v>88.1</v>
      </c>
      <c r="O15" s="495">
        <f>'8_2国業種別'!N14</f>
        <v>-5.4</v>
      </c>
      <c r="P15" s="496">
        <f>'8_2国業種別'!O14</f>
        <v>-0.17</v>
      </c>
      <c r="Q15" s="509">
        <f t="shared" si="2"/>
        <v>-10.010214504596538</v>
      </c>
    </row>
    <row r="16" spans="1:17" ht="15" customHeight="1">
      <c r="A16" s="251"/>
      <c r="B16" s="474" t="s">
        <v>92</v>
      </c>
      <c r="C16" s="934">
        <f>'8業種別'!J15</f>
        <v>102.9</v>
      </c>
      <c r="D16" s="452">
        <f>'8業種別'!K15</f>
        <v>105.6</v>
      </c>
      <c r="E16" s="452">
        <f>'8業種別'!L15</f>
        <v>109</v>
      </c>
      <c r="F16" s="297">
        <f>'8業種別'!M15</f>
        <v>109.9</v>
      </c>
      <c r="G16" s="482">
        <f>'8業種別'!N15</f>
        <v>0.8</v>
      </c>
      <c r="H16" s="504">
        <f>'8業種別'!O15</f>
        <v>0.02</v>
      </c>
      <c r="I16" s="880">
        <f t="shared" si="0"/>
        <v>0.04</v>
      </c>
      <c r="J16" s="191">
        <f t="shared" si="1"/>
        <v>6.8027210884353737</v>
      </c>
      <c r="K16" s="931">
        <f>'8_2国業種別'!J15</f>
        <v>98.2</v>
      </c>
      <c r="L16" s="479">
        <f>'8_2国業種別'!K15</f>
        <v>88.7</v>
      </c>
      <c r="M16" s="479">
        <f>'8_2国業種別'!L15</f>
        <v>91.4</v>
      </c>
      <c r="N16" s="491">
        <f>'8_2国業種別'!M15</f>
        <v>90.5</v>
      </c>
      <c r="O16" s="492">
        <f>'8_2国業種別'!N15</f>
        <v>-1</v>
      </c>
      <c r="P16" s="493">
        <f>'8_2国業種別'!O15</f>
        <v>-0.02</v>
      </c>
      <c r="Q16" s="881">
        <f t="shared" si="2"/>
        <v>-7.8411405295315708</v>
      </c>
    </row>
    <row r="17" spans="1:17" ht="15" customHeight="1">
      <c r="A17" s="256" t="s">
        <v>93</v>
      </c>
      <c r="B17" s="257"/>
      <c r="C17" s="935">
        <f>'8業種別'!J16</f>
        <v>92.005032618825723</v>
      </c>
      <c r="D17" s="74">
        <f>'8業種別'!K16</f>
        <v>88.331636676464257</v>
      </c>
      <c r="E17" s="74">
        <f>'8業種別'!L16</f>
        <v>86.245117929600696</v>
      </c>
      <c r="F17" s="475">
        <f>'8業種別'!M16</f>
        <v>88.381672521327701</v>
      </c>
      <c r="G17" s="483">
        <f>'8業種別'!N16</f>
        <v>2.5</v>
      </c>
      <c r="H17" s="505">
        <f>'8業種別'!O16</f>
        <v>0.69</v>
      </c>
      <c r="I17" s="879">
        <f t="shared" si="0"/>
        <v>0.91999999999999993</v>
      </c>
      <c r="J17" s="50">
        <f t="shared" si="1"/>
        <v>-3.9382194586132062</v>
      </c>
      <c r="K17" s="932">
        <f>'8_2国業種別'!J16</f>
        <v>98.76716174310431</v>
      </c>
      <c r="L17" s="480">
        <f>'8_2国業種別'!K16</f>
        <v>91.325379467928855</v>
      </c>
      <c r="M17" s="480">
        <f>'8_2国業種別'!L16</f>
        <v>93.021335074261472</v>
      </c>
      <c r="N17" s="494">
        <f>'8_2国業種別'!M16</f>
        <v>92.311937326587227</v>
      </c>
      <c r="O17" s="495">
        <f>'8_2国業種別'!N16</f>
        <v>-0.8</v>
      </c>
      <c r="P17" s="496">
        <f>'8_2国業種別'!O16</f>
        <v>-0.23</v>
      </c>
      <c r="Q17" s="509">
        <f t="shared" si="2"/>
        <v>-6.5358002625480651</v>
      </c>
    </row>
    <row r="18" spans="1:17" ht="15" customHeight="1">
      <c r="A18" s="251" t="s">
        <v>106</v>
      </c>
      <c r="B18" s="256" t="s">
        <v>94</v>
      </c>
      <c r="C18" s="936">
        <f>'8業種別'!J17</f>
        <v>92.3</v>
      </c>
      <c r="D18" s="75">
        <f>'8業種別'!K17</f>
        <v>91.9</v>
      </c>
      <c r="E18" s="75">
        <f>'8業種別'!L17</f>
        <v>92</v>
      </c>
      <c r="F18" s="476">
        <f>'8業種別'!M17</f>
        <v>93.3</v>
      </c>
      <c r="G18" s="484">
        <f>'8業種別'!N17</f>
        <v>1.4</v>
      </c>
      <c r="H18" s="506">
        <f>'8業種別'!O17</f>
        <v>0.15</v>
      </c>
      <c r="I18" s="880">
        <f t="shared" si="0"/>
        <v>0.31</v>
      </c>
      <c r="J18" s="187">
        <f t="shared" si="1"/>
        <v>1.0834236186348862</v>
      </c>
      <c r="K18" s="933">
        <f>'8_2国業種別'!J17</f>
        <v>100.6</v>
      </c>
      <c r="L18" s="481">
        <f>'8_2国業種別'!K17</f>
        <v>97.6</v>
      </c>
      <c r="M18" s="481">
        <f>'8_2国業種別'!L17</f>
        <v>96.9</v>
      </c>
      <c r="N18" s="497">
        <f>'8_2国業種別'!M17</f>
        <v>95.7</v>
      </c>
      <c r="O18" s="498">
        <f>'8_2国業種別'!N17</f>
        <v>-1.2</v>
      </c>
      <c r="P18" s="499">
        <f>'8_2国業種別'!O17</f>
        <v>-0.16</v>
      </c>
      <c r="Q18" s="507">
        <f t="shared" si="2"/>
        <v>-4.8707753479125167</v>
      </c>
    </row>
    <row r="19" spans="1:17" ht="15" customHeight="1">
      <c r="A19" s="251"/>
      <c r="B19" s="251" t="s">
        <v>96</v>
      </c>
      <c r="C19" s="935">
        <f>'8業種別'!J18</f>
        <v>87.7</v>
      </c>
      <c r="D19" s="74">
        <f>'8業種別'!K18</f>
        <v>74.5</v>
      </c>
      <c r="E19" s="74">
        <f>'8業種別'!L18</f>
        <v>75.900000000000006</v>
      </c>
      <c r="F19" s="475">
        <f>'8業種別'!M18</f>
        <v>77</v>
      </c>
      <c r="G19" s="483">
        <f>'8業種別'!N18</f>
        <v>1.4</v>
      </c>
      <c r="H19" s="505">
        <f>'8業種別'!O18</f>
        <v>7.0000000000000007E-2</v>
      </c>
      <c r="I19" s="880">
        <f t="shared" si="0"/>
        <v>7.0000000000000007E-2</v>
      </c>
      <c r="J19" s="50">
        <f t="shared" si="1"/>
        <v>-12.200684150513116</v>
      </c>
      <c r="K19" s="932">
        <f>'8_2国業種別'!J18</f>
        <v>93.9</v>
      </c>
      <c r="L19" s="480">
        <f>'8_2国業種別'!K18</f>
        <v>81.5</v>
      </c>
      <c r="M19" s="480">
        <f>'8_2国業種別'!L18</f>
        <v>85.8</v>
      </c>
      <c r="N19" s="494">
        <f>'8_2国業種別'!M18</f>
        <v>85.8</v>
      </c>
      <c r="O19" s="495">
        <f>'8_2国業種別'!N18</f>
        <v>0</v>
      </c>
      <c r="P19" s="496">
        <f>'8_2国業種別'!O18</f>
        <v>0</v>
      </c>
      <c r="Q19" s="509">
        <f t="shared" si="2"/>
        <v>-8.6261980830671003</v>
      </c>
    </row>
    <row r="20" spans="1:17" ht="15" customHeight="1">
      <c r="A20" s="251"/>
      <c r="B20" s="251" t="s">
        <v>97</v>
      </c>
      <c r="C20" s="935">
        <f>'8業種別'!J19</f>
        <v>92.3</v>
      </c>
      <c r="D20" s="74">
        <f>'8業種別'!K19</f>
        <v>103.7</v>
      </c>
      <c r="E20" s="74">
        <f>'8業種別'!L19</f>
        <v>108.4</v>
      </c>
      <c r="F20" s="475">
        <f>'8業種別'!M19</f>
        <v>104.9</v>
      </c>
      <c r="G20" s="483">
        <f>'8業種別'!N19</f>
        <v>-3.2</v>
      </c>
      <c r="H20" s="505">
        <f>'8業種別'!O19</f>
        <v>-0.13</v>
      </c>
      <c r="I20" s="880">
        <f t="shared" si="0"/>
        <v>-0.05</v>
      </c>
      <c r="J20" s="50">
        <f t="shared" si="1"/>
        <v>13.651137594799575</v>
      </c>
      <c r="K20" s="932">
        <f>'8_2国業種別'!J19</f>
        <v>104.2</v>
      </c>
      <c r="L20" s="480">
        <f>'8_2国業種別'!K19</f>
        <v>97.6</v>
      </c>
      <c r="M20" s="480">
        <f>'8_2国業種別'!L19</f>
        <v>100.6</v>
      </c>
      <c r="N20" s="494">
        <f>'8_2国業種別'!M19</f>
        <v>98.6</v>
      </c>
      <c r="O20" s="495">
        <f>'8_2国業種別'!N19</f>
        <v>-2</v>
      </c>
      <c r="P20" s="496">
        <f>'8_2国業種別'!O19</f>
        <v>-0.08</v>
      </c>
      <c r="Q20" s="509">
        <f t="shared" si="2"/>
        <v>-5.3742802303263035</v>
      </c>
    </row>
    <row r="21" spans="1:17" ht="15" customHeight="1">
      <c r="A21" s="251"/>
      <c r="B21" s="251" t="s">
        <v>95</v>
      </c>
      <c r="C21" s="935">
        <f>'8業種別'!J20</f>
        <v>93.9</v>
      </c>
      <c r="D21" s="74">
        <f>'8業種別'!K20</f>
        <v>83.6</v>
      </c>
      <c r="E21" s="74">
        <f>'8業種別'!L20</f>
        <v>72.599999999999994</v>
      </c>
      <c r="F21" s="475">
        <f>'8業種別'!M20</f>
        <v>79.900000000000006</v>
      </c>
      <c r="G21" s="483">
        <f>'8業種別'!N20</f>
        <v>10.1</v>
      </c>
      <c r="H21" s="505">
        <f>'8業種別'!O20</f>
        <v>0.78</v>
      </c>
      <c r="I21" s="880">
        <f t="shared" si="0"/>
        <v>0.82000000000000006</v>
      </c>
      <c r="J21" s="50">
        <f t="shared" si="1"/>
        <v>-14.909478168264108</v>
      </c>
      <c r="K21" s="932">
        <f>'8_2国業種別'!J20</f>
        <v>97.7</v>
      </c>
      <c r="L21" s="480">
        <f>'8_2国業種別'!K20</f>
        <v>86.5</v>
      </c>
      <c r="M21" s="480">
        <f>'8_2国業種別'!L20</f>
        <v>90</v>
      </c>
      <c r="N21" s="494">
        <f>'8_2国業種別'!M20</f>
        <v>89.2</v>
      </c>
      <c r="O21" s="495">
        <f>'8_2国業種別'!N20</f>
        <v>-0.9</v>
      </c>
      <c r="P21" s="496">
        <f>'8_2国業種別'!O20</f>
        <v>-0.04</v>
      </c>
      <c r="Q21" s="509">
        <f t="shared" si="2"/>
        <v>-8.7001023541453417</v>
      </c>
    </row>
    <row r="22" spans="1:17" ht="15" customHeight="1">
      <c r="A22" s="251"/>
      <c r="B22" s="251" t="s">
        <v>52</v>
      </c>
      <c r="C22" s="934">
        <f>'8業種別'!J21</f>
        <v>95.2</v>
      </c>
      <c r="D22" s="452">
        <f>'8業種別'!K21</f>
        <v>91.1</v>
      </c>
      <c r="E22" s="452">
        <f>'8業種別'!L21</f>
        <v>92.7</v>
      </c>
      <c r="F22" s="297">
        <f>'8業種別'!M21</f>
        <v>86.4</v>
      </c>
      <c r="G22" s="482">
        <f>'8業種別'!N21</f>
        <v>-6.8</v>
      </c>
      <c r="H22" s="504">
        <f>'8業種別'!O21</f>
        <v>-0.03</v>
      </c>
      <c r="I22" s="880">
        <f t="shared" si="0"/>
        <v>-0.11</v>
      </c>
      <c r="J22" s="191">
        <f t="shared" si="1"/>
        <v>-9.2436974789915922</v>
      </c>
      <c r="K22" s="931">
        <f>'8_2国業種別'!J21</f>
        <v>93</v>
      </c>
      <c r="L22" s="479">
        <f>'8_2国業種別'!K21</f>
        <v>78.5</v>
      </c>
      <c r="M22" s="479">
        <f>'8_2国業種別'!L21</f>
        <v>78.7</v>
      </c>
      <c r="N22" s="491">
        <f>'8_2国業種別'!M21</f>
        <v>84.1</v>
      </c>
      <c r="O22" s="492">
        <f>'8_2国業種別'!N21</f>
        <v>6.9</v>
      </c>
      <c r="P22" s="493">
        <f>'8_2国業種別'!O21</f>
        <v>0.08</v>
      </c>
      <c r="Q22" s="881">
        <f t="shared" si="2"/>
        <v>-9.5698924731182853</v>
      </c>
    </row>
    <row r="23" spans="1:17" ht="15" customHeight="1">
      <c r="A23" s="267" t="s">
        <v>128</v>
      </c>
      <c r="B23" s="285"/>
      <c r="C23" s="934">
        <f>'8業種別'!J22</f>
        <v>88.2</v>
      </c>
      <c r="D23" s="452">
        <f>'8業種別'!K22</f>
        <v>67.400000000000006</v>
      </c>
      <c r="E23" s="452">
        <f>'8業種別'!L22</f>
        <v>85.6</v>
      </c>
      <c r="F23" s="297">
        <f>'8業種別'!M22</f>
        <v>85.4</v>
      </c>
      <c r="G23" s="482">
        <f>'8業種別'!N22</f>
        <v>-0.2</v>
      </c>
      <c r="H23" s="504">
        <f>'8業種別'!O22</f>
        <v>0</v>
      </c>
      <c r="I23" s="879">
        <f t="shared" si="0"/>
        <v>0.01</v>
      </c>
      <c r="J23" s="191">
        <f t="shared" si="1"/>
        <v>-3.1746031746031709</v>
      </c>
      <c r="K23" s="931">
        <f>'8_2国業種別'!J22</f>
        <v>92.7</v>
      </c>
      <c r="L23" s="479">
        <f>'8_2国業種別'!K22</f>
        <v>87.2</v>
      </c>
      <c r="M23" s="479">
        <f>'8_2国業種別'!L22</f>
        <v>86.6</v>
      </c>
      <c r="N23" s="491">
        <f>'8_2国業種別'!M22</f>
        <v>82.9</v>
      </c>
      <c r="O23" s="492">
        <f>'8_2国業種別'!N22</f>
        <v>-4.3</v>
      </c>
      <c r="P23" s="493">
        <f>'8_2国業種別'!O22</f>
        <v>-0.01</v>
      </c>
      <c r="Q23" s="881">
        <f t="shared" si="2"/>
        <v>-10.571736785329016</v>
      </c>
    </row>
    <row r="24" spans="1:17">
      <c r="E24" s="20"/>
      <c r="F24" s="20"/>
      <c r="G24" s="20"/>
      <c r="H24" s="20"/>
      <c r="J24" s="20"/>
      <c r="K24" s="20"/>
      <c r="L24" s="20"/>
      <c r="M24" s="7"/>
      <c r="N24" s="7"/>
      <c r="O24" s="7"/>
      <c r="P24" s="7"/>
    </row>
  </sheetData>
  <mergeCells count="3">
    <mergeCell ref="C2:H2"/>
    <mergeCell ref="K2:P2"/>
    <mergeCell ref="A3:B4"/>
  </mergeCells>
  <phoneticPr fontId="4"/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Z22"/>
  <sheetViews>
    <sheetView workbookViewId="0">
      <pane xSplit="3" ySplit="3" topLeftCell="AJ5" activePane="bottomRight" state="frozen"/>
      <selection pane="topRight" activeCell="D1" sqref="D1"/>
      <selection pane="bottomLeft" activeCell="A4" sqref="A4"/>
      <selection pane="bottomRight" activeCell="BB20" sqref="BB20"/>
    </sheetView>
  </sheetViews>
  <sheetFormatPr defaultColWidth="9.33203125" defaultRowHeight="13.5"/>
  <cols>
    <col min="1" max="1" width="3.33203125" style="3" customWidth="1"/>
    <col min="2" max="2" width="5" style="3" customWidth="1"/>
    <col min="3" max="3" width="18.6640625" style="3" customWidth="1"/>
    <col min="4" max="4" width="10" style="3" customWidth="1"/>
    <col min="5" max="7" width="10" style="3" hidden="1" customWidth="1"/>
    <col min="8" max="9" width="9.83203125" style="3" hidden="1" customWidth="1"/>
    <col min="10" max="12" width="9.83203125" style="3" customWidth="1"/>
    <col min="13" max="28" width="9.33203125" style="3" hidden="1" customWidth="1"/>
    <col min="29" max="32" width="10.33203125" style="3" hidden="1" customWidth="1"/>
    <col min="33" max="36" width="10.5" style="3" customWidth="1"/>
    <col min="37" max="16384" width="9.33203125" style="3"/>
  </cols>
  <sheetData>
    <row r="1" spans="1:52">
      <c r="A1" s="19" t="s">
        <v>335</v>
      </c>
      <c r="B1" s="69"/>
      <c r="C1" s="37"/>
      <c r="D1" s="37"/>
      <c r="E1" s="37"/>
      <c r="F1" s="37"/>
      <c r="G1" s="37"/>
      <c r="H1" s="70"/>
      <c r="I1" s="70"/>
      <c r="J1" s="70"/>
      <c r="K1" s="70"/>
      <c r="L1" s="7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52" ht="15" customHeight="1">
      <c r="A2" s="946" t="s">
        <v>240</v>
      </c>
      <c r="B2" s="947"/>
      <c r="C2" s="965"/>
      <c r="D2" s="219" t="s">
        <v>181</v>
      </c>
      <c r="E2" s="134" t="s">
        <v>42</v>
      </c>
      <c r="F2" s="108" t="s">
        <v>208</v>
      </c>
      <c r="G2" s="108" t="s">
        <v>209</v>
      </c>
      <c r="H2" s="108" t="s">
        <v>230</v>
      </c>
      <c r="I2" s="108" t="s">
        <v>234</v>
      </c>
      <c r="J2" s="108" t="s">
        <v>250</v>
      </c>
      <c r="K2" s="108" t="s">
        <v>531</v>
      </c>
      <c r="L2" s="275" t="s">
        <v>536</v>
      </c>
      <c r="M2" s="32" t="s">
        <v>42</v>
      </c>
      <c r="N2" s="137"/>
      <c r="O2" s="137"/>
      <c r="P2" s="123"/>
      <c r="Q2" s="32" t="s">
        <v>208</v>
      </c>
      <c r="R2" s="137"/>
      <c r="S2" s="137"/>
      <c r="T2" s="123"/>
      <c r="U2" s="32" t="s">
        <v>209</v>
      </c>
      <c r="V2" s="137"/>
      <c r="W2" s="137"/>
      <c r="X2" s="137"/>
      <c r="Y2" s="134" t="s">
        <v>230</v>
      </c>
      <c r="Z2" s="59" t="s">
        <v>56</v>
      </c>
      <c r="AA2" s="59" t="s">
        <v>56</v>
      </c>
      <c r="AB2" s="123"/>
      <c r="AC2" s="59" t="s">
        <v>234</v>
      </c>
      <c r="AD2" s="137"/>
      <c r="AE2" s="137"/>
      <c r="AF2" s="123" t="s">
        <v>5</v>
      </c>
      <c r="AG2" s="134" t="s">
        <v>250</v>
      </c>
      <c r="AH2" s="138"/>
      <c r="AI2" s="138"/>
      <c r="AJ2" s="59" t="s">
        <v>5</v>
      </c>
      <c r="AK2" s="159" t="s">
        <v>329</v>
      </c>
      <c r="AL2" s="166" t="s">
        <v>514</v>
      </c>
      <c r="AM2" s="166"/>
      <c r="AN2" s="160"/>
      <c r="AO2" s="159" t="s">
        <v>536</v>
      </c>
      <c r="AP2" s="166"/>
      <c r="AQ2" s="166"/>
      <c r="AR2" s="160"/>
      <c r="AS2" s="159" t="s">
        <v>644</v>
      </c>
      <c r="AT2" s="166"/>
      <c r="AU2" s="166"/>
      <c r="AV2" s="160"/>
      <c r="AW2" s="159" t="s">
        <v>676</v>
      </c>
      <c r="AX2" s="166"/>
      <c r="AY2" s="166"/>
      <c r="AZ2" s="160"/>
    </row>
    <row r="3" spans="1:52" ht="15" customHeight="1">
      <c r="A3" s="948"/>
      <c r="B3" s="949"/>
      <c r="C3" s="966"/>
      <c r="D3" s="220" t="s">
        <v>14</v>
      </c>
      <c r="E3" s="135" t="s">
        <v>72</v>
      </c>
      <c r="F3" s="136" t="s">
        <v>72</v>
      </c>
      <c r="G3" s="136" t="s">
        <v>72</v>
      </c>
      <c r="H3" s="136" t="s">
        <v>72</v>
      </c>
      <c r="I3" s="136" t="s">
        <v>72</v>
      </c>
      <c r="J3" s="136" t="s">
        <v>72</v>
      </c>
      <c r="K3" s="136" t="s">
        <v>72</v>
      </c>
      <c r="L3" s="220" t="s">
        <v>72</v>
      </c>
      <c r="M3" s="131" t="s">
        <v>73</v>
      </c>
      <c r="N3" s="132" t="s">
        <v>74</v>
      </c>
      <c r="O3" s="132" t="s">
        <v>45</v>
      </c>
      <c r="P3" s="133" t="s">
        <v>75</v>
      </c>
      <c r="Q3" s="131" t="s">
        <v>73</v>
      </c>
      <c r="R3" s="132" t="s">
        <v>74</v>
      </c>
      <c r="S3" s="132" t="s">
        <v>45</v>
      </c>
      <c r="T3" s="133" t="s">
        <v>75</v>
      </c>
      <c r="U3" s="131" t="s">
        <v>73</v>
      </c>
      <c r="V3" s="132" t="s">
        <v>74</v>
      </c>
      <c r="W3" s="132" t="s">
        <v>45</v>
      </c>
      <c r="X3" s="139" t="s">
        <v>75</v>
      </c>
      <c r="Y3" s="131" t="s">
        <v>73</v>
      </c>
      <c r="Z3" s="139" t="s">
        <v>74</v>
      </c>
      <c r="AA3" s="132" t="s">
        <v>45</v>
      </c>
      <c r="AB3" s="140" t="s">
        <v>48</v>
      </c>
      <c r="AC3" s="139" t="s">
        <v>73</v>
      </c>
      <c r="AD3" s="139" t="s">
        <v>74</v>
      </c>
      <c r="AE3" s="132" t="s">
        <v>45</v>
      </c>
      <c r="AF3" s="140" t="s">
        <v>48</v>
      </c>
      <c r="AG3" s="131" t="s">
        <v>73</v>
      </c>
      <c r="AH3" s="139" t="s">
        <v>74</v>
      </c>
      <c r="AI3" s="132" t="s">
        <v>45</v>
      </c>
      <c r="AJ3" s="132" t="s">
        <v>48</v>
      </c>
      <c r="AK3" s="281" t="s">
        <v>73</v>
      </c>
      <c r="AL3" s="282" t="s">
        <v>74</v>
      </c>
      <c r="AM3" s="282" t="s">
        <v>45</v>
      </c>
      <c r="AN3" s="283" t="s">
        <v>48</v>
      </c>
      <c r="AO3" s="281" t="s">
        <v>73</v>
      </c>
      <c r="AP3" s="282" t="s">
        <v>74</v>
      </c>
      <c r="AQ3" s="282" t="s">
        <v>45</v>
      </c>
      <c r="AR3" s="283" t="s">
        <v>48</v>
      </c>
      <c r="AS3" s="281" t="s">
        <v>73</v>
      </c>
      <c r="AT3" s="282" t="s">
        <v>74</v>
      </c>
      <c r="AU3" s="282" t="s">
        <v>647</v>
      </c>
      <c r="AV3" s="283" t="s">
        <v>48</v>
      </c>
      <c r="AW3" s="281" t="s">
        <v>73</v>
      </c>
      <c r="AX3" s="282" t="s">
        <v>74</v>
      </c>
      <c r="AY3" s="282" t="s">
        <v>647</v>
      </c>
      <c r="AZ3" s="283" t="s">
        <v>48</v>
      </c>
    </row>
    <row r="4" spans="1:52" ht="15" customHeight="1">
      <c r="A4" s="117" t="s">
        <v>125</v>
      </c>
      <c r="B4" s="34"/>
      <c r="C4" s="118"/>
      <c r="D4" s="158">
        <f>D5+D20</f>
        <v>10000</v>
      </c>
      <c r="E4" s="111">
        <f>'10生産'!$AP4</f>
        <v>100.3</v>
      </c>
      <c r="F4" s="112">
        <f>'10生産'!$AP5</f>
        <v>101.3</v>
      </c>
      <c r="G4" s="112">
        <f>'10生産'!$AP6</f>
        <v>100</v>
      </c>
      <c r="H4" s="112">
        <f>'10生産'!$AP7</f>
        <v>99.4</v>
      </c>
      <c r="I4" s="112">
        <f>'10生産'!$AP8</f>
        <v>101.9</v>
      </c>
      <c r="J4" s="112">
        <f>'10生産'!$AP9</f>
        <v>104.7</v>
      </c>
      <c r="K4" s="112">
        <f>'10生産'!$AP10</f>
        <v>104.1</v>
      </c>
      <c r="L4" s="276">
        <f>'10生産'!$AP11</f>
        <v>94</v>
      </c>
      <c r="M4" s="141">
        <f>'10生産'!$AP370</f>
        <v>97.5</v>
      </c>
      <c r="N4" s="142">
        <f>'10生産'!$AP371</f>
        <v>97.6</v>
      </c>
      <c r="O4" s="142">
        <f>'10生産'!$AP372</f>
        <v>101.5</v>
      </c>
      <c r="P4" s="143">
        <f>'10生産'!$AP373</f>
        <v>105</v>
      </c>
      <c r="Q4" s="141">
        <f>'10生産'!$AP374</f>
        <v>103.9</v>
      </c>
      <c r="R4" s="142">
        <f>'10生産'!$AP375</f>
        <v>100.9</v>
      </c>
      <c r="S4" s="142">
        <f>'10生産'!$AP376</f>
        <v>98.8</v>
      </c>
      <c r="T4" s="143">
        <f>'10生産'!$AP377</f>
        <v>102</v>
      </c>
      <c r="U4" s="141">
        <f>'10生産'!$AP378</f>
        <v>102.8</v>
      </c>
      <c r="V4" s="142">
        <f>'10生産'!$AP379</f>
        <v>99.2</v>
      </c>
      <c r="W4" s="142">
        <f>'10生産'!$AP380</f>
        <v>100.5</v>
      </c>
      <c r="X4" s="142">
        <f>'10生産'!$AP381</f>
        <v>98.4</v>
      </c>
      <c r="Y4" s="141">
        <f>'10生産'!$AP382</f>
        <v>99</v>
      </c>
      <c r="Z4" s="142">
        <f>'10生産'!$AP383</f>
        <v>99.8</v>
      </c>
      <c r="AA4" s="142">
        <f>'10生産'!$AP384</f>
        <v>99.6</v>
      </c>
      <c r="AB4" s="143">
        <f>'10生産'!$AP385</f>
        <v>99.2</v>
      </c>
      <c r="AC4" s="142">
        <f>'10生産'!$AP386</f>
        <v>99.6</v>
      </c>
      <c r="AD4" s="142">
        <f>'10生産'!$AP387</f>
        <v>101.7</v>
      </c>
      <c r="AE4" s="142">
        <f>'10生産'!$AP388</f>
        <v>102.5</v>
      </c>
      <c r="AF4" s="143">
        <f>'10生産'!$AP389</f>
        <v>103.8</v>
      </c>
      <c r="AG4" s="142">
        <f>'10生産'!$AP390</f>
        <v>104.4</v>
      </c>
      <c r="AH4" s="142">
        <f>'10生産'!$AP391</f>
        <v>104.3</v>
      </c>
      <c r="AI4" s="142">
        <f>'10生産'!$AP392</f>
        <v>104.1</v>
      </c>
      <c r="AJ4" s="142">
        <f>'10生産'!$AP393</f>
        <v>105.7</v>
      </c>
      <c r="AK4" s="145">
        <f>'10生産'!$AP394</f>
        <v>103.7</v>
      </c>
      <c r="AL4" s="146">
        <f>'10生産'!$AP395</f>
        <v>104.5</v>
      </c>
      <c r="AM4" s="146">
        <f>'10生産'!$AP396</f>
        <v>105</v>
      </c>
      <c r="AN4" s="146">
        <f>'10生産'!$AP397</f>
        <v>104.4</v>
      </c>
      <c r="AO4" s="145">
        <f>'10生産'!$AP398</f>
        <v>99.3</v>
      </c>
      <c r="AP4" s="146">
        <f>'10生産'!$AP399</f>
        <v>89</v>
      </c>
      <c r="AQ4" s="146">
        <f>'10生産'!$AP400</f>
        <v>90.9</v>
      </c>
      <c r="AR4" s="146">
        <f>'10生産'!$AP401</f>
        <v>95.3</v>
      </c>
      <c r="AS4" s="149">
        <f>'10生産'!$AP402</f>
        <v>96.2</v>
      </c>
      <c r="AT4" s="150">
        <f>'10生産'!$AP403</f>
        <v>97.4</v>
      </c>
      <c r="AU4" s="150">
        <f>'10生産'!$AP404</f>
        <v>94.8</v>
      </c>
      <c r="AV4" s="150">
        <f>'10生産'!$AP405</f>
        <v>91.6</v>
      </c>
      <c r="AW4" s="149">
        <f>'10生産'!$AP406</f>
        <v>92.4</v>
      </c>
      <c r="AX4" s="150">
        <f>'10生産'!$AP407</f>
        <v>96.3</v>
      </c>
      <c r="AY4" s="150">
        <f>'10生産'!$AP408</f>
        <v>97.2</v>
      </c>
      <c r="AZ4" s="151">
        <f>'10生産'!$AP409</f>
        <v>97.4</v>
      </c>
    </row>
    <row r="5" spans="1:52" ht="15" customHeight="1">
      <c r="A5" s="119" t="s">
        <v>80</v>
      </c>
      <c r="B5" s="35"/>
      <c r="C5" s="120"/>
      <c r="D5" s="221">
        <f>D8+D11+D14+D17</f>
        <v>4874.7999999999993</v>
      </c>
      <c r="E5" s="105">
        <f>'10生産'!$AQ4</f>
        <v>100.1</v>
      </c>
      <c r="F5" s="109">
        <f>'10生産'!$AQ5</f>
        <v>100.9</v>
      </c>
      <c r="G5" s="109">
        <f>'10生産'!$AQ6</f>
        <v>100</v>
      </c>
      <c r="H5" s="109">
        <f>'10生産'!$AQ7</f>
        <v>98.2</v>
      </c>
      <c r="I5" s="109">
        <f>'10生産'!$AQ8</f>
        <v>98.5</v>
      </c>
      <c r="J5" s="109">
        <f>'10生産'!$AQ9</f>
        <v>101.9</v>
      </c>
      <c r="K5" s="109">
        <f>'10生産'!$AQ10</f>
        <v>107.6</v>
      </c>
      <c r="L5" s="221">
        <f>'10生産'!$AQ11</f>
        <v>97.5</v>
      </c>
      <c r="M5" s="145">
        <f>'10生産'!$AQ370</f>
        <v>96</v>
      </c>
      <c r="N5" s="146">
        <f>'10生産'!$AQ371</f>
        <v>96.3</v>
      </c>
      <c r="O5" s="146">
        <f>'10生産'!$AQ372</f>
        <v>101.6</v>
      </c>
      <c r="P5" s="147">
        <f>'10生産'!$AQ373</f>
        <v>106</v>
      </c>
      <c r="Q5" s="145">
        <f>'10生産'!$AQ374</f>
        <v>106.3</v>
      </c>
      <c r="R5" s="146">
        <f>'10生産'!$AQ375</f>
        <v>100.7</v>
      </c>
      <c r="S5" s="146">
        <f>'10生産'!$AQ376</f>
        <v>95.2</v>
      </c>
      <c r="T5" s="147">
        <f>'10生産'!$AQ377</f>
        <v>101.9</v>
      </c>
      <c r="U5" s="145">
        <f>'10生産'!$AQ378</f>
        <v>102.6</v>
      </c>
      <c r="V5" s="146">
        <f>'10生産'!$AQ379</f>
        <v>100.1</v>
      </c>
      <c r="W5" s="146">
        <f>'10生産'!$AQ380</f>
        <v>100.5</v>
      </c>
      <c r="X5" s="146">
        <f>'10生産'!$AQ381</f>
        <v>98.2</v>
      </c>
      <c r="Y5" s="145">
        <f>'10生産'!$AQ382</f>
        <v>98.6</v>
      </c>
      <c r="Z5" s="146">
        <f>'10生産'!$AQ383</f>
        <v>100.6</v>
      </c>
      <c r="AA5" s="146">
        <f>'10生産'!$AQ384</f>
        <v>97</v>
      </c>
      <c r="AB5" s="147">
        <f>'10生産'!$AQ385</f>
        <v>96.6</v>
      </c>
      <c r="AC5" s="146">
        <f>'10生産'!$AQ386</f>
        <v>97.3</v>
      </c>
      <c r="AD5" s="146">
        <f>'10生産'!$AQ387</f>
        <v>98.5</v>
      </c>
      <c r="AE5" s="146">
        <f>'10生産'!$AQ388</f>
        <v>97.6</v>
      </c>
      <c r="AF5" s="147">
        <f>'10生産'!$AQ389</f>
        <v>100.1</v>
      </c>
      <c r="AG5" s="146">
        <f>'10生産'!$AQ390</f>
        <v>104.1</v>
      </c>
      <c r="AH5" s="146">
        <f>'10生産'!$AQ391</f>
        <v>99.8</v>
      </c>
      <c r="AI5" s="146">
        <f>'10生産'!$AQ392</f>
        <v>100.3</v>
      </c>
      <c r="AJ5" s="146">
        <f>'10生産'!$AQ393</f>
        <v>103.3</v>
      </c>
      <c r="AK5" s="149">
        <f>'10生産'!$AQ394</f>
        <v>103.6</v>
      </c>
      <c r="AL5" s="150">
        <f>'10生産'!$AQ395</f>
        <v>107.2</v>
      </c>
      <c r="AM5" s="150">
        <f>'10生産'!$AQ396</f>
        <v>110.6</v>
      </c>
      <c r="AN5" s="150">
        <f>'10生産'!$AQ397</f>
        <v>111.1</v>
      </c>
      <c r="AO5" s="149">
        <f>'10生産'!$AQ398</f>
        <v>97.5</v>
      </c>
      <c r="AP5" s="150">
        <f>'10生産'!$AQ399</f>
        <v>96.4</v>
      </c>
      <c r="AQ5" s="150">
        <f>'10生産'!$AQ400</f>
        <v>96.4</v>
      </c>
      <c r="AR5" s="150">
        <f>'10生産'!$AQ401</f>
        <v>98.5</v>
      </c>
      <c r="AS5" s="149">
        <f>'10生産'!$AQ402</f>
        <v>99.5</v>
      </c>
      <c r="AT5" s="150">
        <f>'10生産'!$AQ403</f>
        <v>99.6</v>
      </c>
      <c r="AU5" s="150">
        <f>'10生産'!$AQ404</f>
        <v>97.2</v>
      </c>
      <c r="AV5" s="150">
        <f>'10生産'!$AQ405</f>
        <v>93.2</v>
      </c>
      <c r="AW5" s="149">
        <f>'10生産'!$AQ406</f>
        <v>96.5</v>
      </c>
      <c r="AX5" s="150">
        <f>'10生産'!$AQ407</f>
        <v>99.8</v>
      </c>
      <c r="AY5" s="150">
        <f>'10生産'!$AQ408</f>
        <v>103</v>
      </c>
      <c r="AZ5" s="151">
        <f>'10生産'!$AQ409</f>
        <v>104.2</v>
      </c>
    </row>
    <row r="6" spans="1:52" ht="14.25" customHeight="1">
      <c r="A6" s="36"/>
      <c r="B6" s="37"/>
      <c r="C6" s="121" t="s">
        <v>109</v>
      </c>
      <c r="D6" s="222" t="s">
        <v>15</v>
      </c>
      <c r="E6" s="110"/>
      <c r="F6" s="67">
        <f t="shared" ref="F6:K6" si="0">ROUND((F5-E5)/E5*100,1)</f>
        <v>0.8</v>
      </c>
      <c r="G6" s="67">
        <f t="shared" si="0"/>
        <v>-0.9</v>
      </c>
      <c r="H6" s="67">
        <f t="shared" si="0"/>
        <v>-1.8</v>
      </c>
      <c r="I6" s="272">
        <f t="shared" si="0"/>
        <v>0.3</v>
      </c>
      <c r="J6" s="272">
        <f t="shared" si="0"/>
        <v>3.5</v>
      </c>
      <c r="K6" s="272">
        <f t="shared" si="0"/>
        <v>5.6</v>
      </c>
      <c r="L6" s="277">
        <f>ROUND((M5-L5)/L5*100,1)</f>
        <v>-1.5</v>
      </c>
      <c r="M6" s="128"/>
      <c r="N6" s="129">
        <f>ROUND((N5-M5)/M5*100,1)</f>
        <v>0.3</v>
      </c>
      <c r="O6" s="129">
        <f t="shared" ref="O6:AZ6" si="1">ROUND((O5-N5)/N5*100,1)</f>
        <v>5.5</v>
      </c>
      <c r="P6" s="129">
        <f t="shared" si="1"/>
        <v>4.3</v>
      </c>
      <c r="Q6" s="128">
        <f t="shared" si="1"/>
        <v>0.3</v>
      </c>
      <c r="R6" s="129">
        <f t="shared" si="1"/>
        <v>-5.3</v>
      </c>
      <c r="S6" s="129">
        <f t="shared" si="1"/>
        <v>-5.5</v>
      </c>
      <c r="T6" s="130">
        <f t="shared" si="1"/>
        <v>7</v>
      </c>
      <c r="U6" s="129">
        <f t="shared" si="1"/>
        <v>0.7</v>
      </c>
      <c r="V6" s="129">
        <f t="shared" si="1"/>
        <v>-2.4</v>
      </c>
      <c r="W6" s="129">
        <f t="shared" si="1"/>
        <v>0.4</v>
      </c>
      <c r="X6" s="129">
        <f t="shared" si="1"/>
        <v>-2.2999999999999998</v>
      </c>
      <c r="Y6" s="128">
        <f t="shared" si="1"/>
        <v>0.4</v>
      </c>
      <c r="Z6" s="129">
        <f t="shared" si="1"/>
        <v>2</v>
      </c>
      <c r="AA6" s="129">
        <f t="shared" si="1"/>
        <v>-3.6</v>
      </c>
      <c r="AB6" s="130">
        <f t="shared" si="1"/>
        <v>-0.4</v>
      </c>
      <c r="AC6" s="129">
        <f>ROUND((AC5-AB5)/AB5*100,1)</f>
        <v>0.7</v>
      </c>
      <c r="AD6" s="129">
        <f t="shared" si="1"/>
        <v>1.2</v>
      </c>
      <c r="AE6" s="129">
        <f t="shared" si="1"/>
        <v>-0.9</v>
      </c>
      <c r="AF6" s="130">
        <f t="shared" si="1"/>
        <v>2.6</v>
      </c>
      <c r="AG6" s="129">
        <f t="shared" si="1"/>
        <v>4</v>
      </c>
      <c r="AH6" s="129">
        <f t="shared" si="1"/>
        <v>-4.0999999999999996</v>
      </c>
      <c r="AI6" s="129">
        <f t="shared" si="1"/>
        <v>0.5</v>
      </c>
      <c r="AJ6" s="129">
        <f t="shared" si="1"/>
        <v>3</v>
      </c>
      <c r="AK6" s="161">
        <f t="shared" si="1"/>
        <v>0.3</v>
      </c>
      <c r="AL6" s="284">
        <f t="shared" si="1"/>
        <v>3.5</v>
      </c>
      <c r="AM6" s="284">
        <f t="shared" si="1"/>
        <v>3.2</v>
      </c>
      <c r="AN6" s="284">
        <f t="shared" si="1"/>
        <v>0.5</v>
      </c>
      <c r="AO6" s="161">
        <f t="shared" si="1"/>
        <v>-12.2</v>
      </c>
      <c r="AP6" s="284">
        <f t="shared" si="1"/>
        <v>-1.1000000000000001</v>
      </c>
      <c r="AQ6" s="284">
        <f t="shared" si="1"/>
        <v>0</v>
      </c>
      <c r="AR6" s="284">
        <f t="shared" si="1"/>
        <v>2.2000000000000002</v>
      </c>
      <c r="AS6" s="161">
        <f t="shared" si="1"/>
        <v>1</v>
      </c>
      <c r="AT6" s="284">
        <f t="shared" si="1"/>
        <v>0.1</v>
      </c>
      <c r="AU6" s="284">
        <f t="shared" si="1"/>
        <v>-2.4</v>
      </c>
      <c r="AV6" s="284">
        <f t="shared" si="1"/>
        <v>-4.0999999999999996</v>
      </c>
      <c r="AW6" s="161">
        <f t="shared" si="1"/>
        <v>3.5</v>
      </c>
      <c r="AX6" s="284">
        <f t="shared" si="1"/>
        <v>3.4</v>
      </c>
      <c r="AY6" s="284">
        <f t="shared" si="1"/>
        <v>3.2</v>
      </c>
      <c r="AZ6" s="533">
        <f t="shared" si="1"/>
        <v>1.2</v>
      </c>
    </row>
    <row r="7" spans="1:52" ht="14.25" customHeight="1">
      <c r="A7" s="36"/>
      <c r="B7" s="37"/>
      <c r="C7" s="122" t="s">
        <v>77</v>
      </c>
      <c r="D7" s="223" t="s">
        <v>15</v>
      </c>
      <c r="E7" s="39" t="s">
        <v>15</v>
      </c>
      <c r="F7" s="39" t="s">
        <v>15</v>
      </c>
      <c r="G7" s="68" t="s">
        <v>15</v>
      </c>
      <c r="H7" s="39" t="s">
        <v>15</v>
      </c>
      <c r="I7" s="39" t="s">
        <v>15</v>
      </c>
      <c r="J7" s="39" t="s">
        <v>15</v>
      </c>
      <c r="K7" s="39" t="s">
        <v>15</v>
      </c>
      <c r="L7" s="278" t="s">
        <v>15</v>
      </c>
      <c r="M7" s="116"/>
      <c r="N7" s="38"/>
      <c r="O7" s="38"/>
      <c r="P7" s="38"/>
      <c r="Q7" s="116">
        <f>ROUND((Q5-M5)/M5*100,1)</f>
        <v>10.7</v>
      </c>
      <c r="R7" s="38">
        <f t="shared" ref="R7:AZ7" si="2">ROUND((R5-N5)/N5*100,1)</f>
        <v>4.5999999999999996</v>
      </c>
      <c r="S7" s="38">
        <f t="shared" si="2"/>
        <v>-6.3</v>
      </c>
      <c r="T7" s="107">
        <f t="shared" si="2"/>
        <v>-3.9</v>
      </c>
      <c r="U7" s="38">
        <f t="shared" si="2"/>
        <v>-3.5</v>
      </c>
      <c r="V7" s="38">
        <f t="shared" si="2"/>
        <v>-0.6</v>
      </c>
      <c r="W7" s="38">
        <f t="shared" si="2"/>
        <v>5.6</v>
      </c>
      <c r="X7" s="38">
        <f t="shared" si="2"/>
        <v>-3.6</v>
      </c>
      <c r="Y7" s="116">
        <f t="shared" si="2"/>
        <v>-3.9</v>
      </c>
      <c r="Z7" s="38">
        <f t="shared" si="2"/>
        <v>0.5</v>
      </c>
      <c r="AA7" s="38">
        <f t="shared" si="2"/>
        <v>-3.5</v>
      </c>
      <c r="AB7" s="107">
        <f t="shared" si="2"/>
        <v>-1.6</v>
      </c>
      <c r="AC7" s="38">
        <f>ROUND((AC5-Y5)/Y5*100,1)</f>
        <v>-1.3</v>
      </c>
      <c r="AD7" s="38">
        <f>ROUND((AD5-Z5)/Z5*100,1)</f>
        <v>-2.1</v>
      </c>
      <c r="AE7" s="38">
        <f>ROUND((AE5-AA5)/AA5*100,1)</f>
        <v>0.6</v>
      </c>
      <c r="AF7" s="107">
        <f>ROUND((AF5-AB5)/AB5*100,1)</f>
        <v>3.6</v>
      </c>
      <c r="AG7" s="38">
        <f t="shared" si="2"/>
        <v>7</v>
      </c>
      <c r="AH7" s="38">
        <f t="shared" si="2"/>
        <v>1.3</v>
      </c>
      <c r="AI7" s="38">
        <f t="shared" si="2"/>
        <v>2.8</v>
      </c>
      <c r="AJ7" s="38">
        <f t="shared" si="2"/>
        <v>3.2</v>
      </c>
      <c r="AK7" s="161">
        <f t="shared" si="2"/>
        <v>-0.5</v>
      </c>
      <c r="AL7" s="284">
        <f t="shared" si="2"/>
        <v>7.4</v>
      </c>
      <c r="AM7" s="284">
        <f t="shared" si="2"/>
        <v>10.3</v>
      </c>
      <c r="AN7" s="284">
        <f t="shared" si="2"/>
        <v>7.6</v>
      </c>
      <c r="AO7" s="161">
        <f t="shared" si="2"/>
        <v>-5.9</v>
      </c>
      <c r="AP7" s="284">
        <f t="shared" si="2"/>
        <v>-10.1</v>
      </c>
      <c r="AQ7" s="284">
        <f t="shared" si="2"/>
        <v>-12.8</v>
      </c>
      <c r="AR7" s="284">
        <f t="shared" si="2"/>
        <v>-11.3</v>
      </c>
      <c r="AS7" s="161">
        <f t="shared" si="2"/>
        <v>2.1</v>
      </c>
      <c r="AT7" s="284">
        <f t="shared" si="2"/>
        <v>3.3</v>
      </c>
      <c r="AU7" s="284">
        <f t="shared" si="2"/>
        <v>0.8</v>
      </c>
      <c r="AV7" s="284">
        <f t="shared" si="2"/>
        <v>-5.4</v>
      </c>
      <c r="AW7" s="161">
        <f t="shared" si="2"/>
        <v>-3</v>
      </c>
      <c r="AX7" s="284">
        <f t="shared" si="2"/>
        <v>0.2</v>
      </c>
      <c r="AY7" s="284">
        <f t="shared" si="2"/>
        <v>6</v>
      </c>
      <c r="AZ7" s="533">
        <f t="shared" si="2"/>
        <v>11.8</v>
      </c>
    </row>
    <row r="8" spans="1:52" ht="15" customHeight="1">
      <c r="A8" s="36"/>
      <c r="B8" s="32" t="s">
        <v>81</v>
      </c>
      <c r="C8" s="123"/>
      <c r="D8" s="222">
        <v>2023.6</v>
      </c>
      <c r="E8" s="115">
        <f>'10生産'!$AS4</f>
        <v>99.2</v>
      </c>
      <c r="F8" s="148">
        <f>'10生産'!$AS5</f>
        <v>102.8</v>
      </c>
      <c r="G8" s="148">
        <f>'10生産'!$AS6</f>
        <v>100</v>
      </c>
      <c r="H8" s="148">
        <f>'10生産'!$AS7</f>
        <v>96</v>
      </c>
      <c r="I8" s="273">
        <f>'10生産'!$AS8</f>
        <v>96.6</v>
      </c>
      <c r="J8" s="273">
        <f>'10生産'!$AS9</f>
        <v>101.4</v>
      </c>
      <c r="K8" s="273">
        <f>'10生産'!$AS10</f>
        <v>100.8</v>
      </c>
      <c r="L8" s="279">
        <f>'10生産'!$AS11</f>
        <v>92.1</v>
      </c>
      <c r="M8" s="149">
        <f>'10生産'!$AS370</f>
        <v>94.9</v>
      </c>
      <c r="N8" s="150">
        <f>'10生産'!$AS371</f>
        <v>93.6</v>
      </c>
      <c r="O8" s="150">
        <f>'10生産'!$AS372</f>
        <v>103</v>
      </c>
      <c r="P8" s="151">
        <f>'10生産'!$AS373</f>
        <v>107</v>
      </c>
      <c r="Q8" s="152">
        <f>'10生産'!$AS374</f>
        <v>106.8</v>
      </c>
      <c r="R8" s="153">
        <f>'10生産'!$AS375</f>
        <v>100.7</v>
      </c>
      <c r="S8" s="153">
        <f>'10生産'!$AS376</f>
        <v>94.1</v>
      </c>
      <c r="T8" s="154">
        <f>'10生産'!$AS377</f>
        <v>110.5</v>
      </c>
      <c r="U8" s="152">
        <f>'10生産'!$AS378</f>
        <v>106.8</v>
      </c>
      <c r="V8" s="153">
        <f>'10生産'!$AS379</f>
        <v>101.3</v>
      </c>
      <c r="W8" s="153">
        <f>'10生産'!$AS380</f>
        <v>100</v>
      </c>
      <c r="X8" s="153">
        <f>'10生産'!$AS381</f>
        <v>92.7</v>
      </c>
      <c r="Y8" s="152">
        <f>'10生産'!$AS382</f>
        <v>94.2</v>
      </c>
      <c r="Z8" s="153">
        <f>'10生産'!$AS383</f>
        <v>99.1</v>
      </c>
      <c r="AA8" s="153">
        <f>'10生産'!$AS384</f>
        <v>95.3</v>
      </c>
      <c r="AB8" s="154">
        <f>'10生産'!$AS385</f>
        <v>93.4</v>
      </c>
      <c r="AC8" s="153">
        <f>'10生産'!$AS386</f>
        <v>94.5</v>
      </c>
      <c r="AD8" s="153">
        <f>'10生産'!$AS387</f>
        <v>97.2</v>
      </c>
      <c r="AE8" s="153">
        <f>'10生産'!$AS388</f>
        <v>95.2</v>
      </c>
      <c r="AF8" s="153">
        <f>'10生産'!$AS389</f>
        <v>100.1</v>
      </c>
      <c r="AG8" s="152">
        <f>'10生産'!$AS390</f>
        <v>106.4</v>
      </c>
      <c r="AH8" s="153">
        <f>'10生産'!$AS391</f>
        <v>98.9</v>
      </c>
      <c r="AI8" s="153">
        <f>'10生産'!$AS392</f>
        <v>97.1</v>
      </c>
      <c r="AJ8" s="153">
        <f>'10生産'!$AS393</f>
        <v>102</v>
      </c>
      <c r="AK8" s="149">
        <f>'10生産'!$AS394</f>
        <v>100.7</v>
      </c>
      <c r="AL8" s="150">
        <f>'10生産'!$AS395</f>
        <v>102.3</v>
      </c>
      <c r="AM8" s="150">
        <f>'10生産'!$AS396</f>
        <v>107.9</v>
      </c>
      <c r="AN8" s="150">
        <f>'10生産'!$AS397</f>
        <v>95.1</v>
      </c>
      <c r="AO8" s="149">
        <f>'10生産'!$AS398</f>
        <v>89.9</v>
      </c>
      <c r="AP8" s="150">
        <f>'10生産'!$AS399</f>
        <v>88.7</v>
      </c>
      <c r="AQ8" s="150">
        <f>'10生産'!$AS400</f>
        <v>91.4</v>
      </c>
      <c r="AR8" s="150">
        <f>'10生産'!$AS401</f>
        <v>98.1</v>
      </c>
      <c r="AS8" s="149">
        <f>'10生産'!$AS402</f>
        <v>98.9</v>
      </c>
      <c r="AT8" s="150">
        <f>'10生産'!$AS403</f>
        <v>97.3</v>
      </c>
      <c r="AU8" s="150">
        <f>'10生産'!$AS404</f>
        <v>94.2</v>
      </c>
      <c r="AV8" s="150">
        <f>'10生産'!$AS405</f>
        <v>90.2</v>
      </c>
      <c r="AW8" s="149">
        <f>'10生産'!$AS406</f>
        <v>91.3</v>
      </c>
      <c r="AX8" s="150">
        <f>'10生産'!$AS407</f>
        <v>88.5</v>
      </c>
      <c r="AY8" s="150">
        <f>'10生産'!$AS408</f>
        <v>97.5</v>
      </c>
      <c r="AZ8" s="151">
        <f>'10生産'!$AS409</f>
        <v>105.3</v>
      </c>
    </row>
    <row r="9" spans="1:52" ht="14.25" customHeight="1">
      <c r="A9" s="36"/>
      <c r="B9" s="36"/>
      <c r="C9" s="121" t="s">
        <v>109</v>
      </c>
      <c r="D9" s="222" t="s">
        <v>15</v>
      </c>
      <c r="E9" s="113"/>
      <c r="F9" s="114">
        <f t="shared" ref="F9:K9" si="3">ROUND((F8-E8)/E8*100,1)</f>
        <v>3.6</v>
      </c>
      <c r="G9" s="114">
        <f t="shared" si="3"/>
        <v>-2.7</v>
      </c>
      <c r="H9" s="114">
        <f t="shared" si="3"/>
        <v>-4</v>
      </c>
      <c r="I9" s="274">
        <f t="shared" si="3"/>
        <v>0.6</v>
      </c>
      <c r="J9" s="274">
        <f t="shared" si="3"/>
        <v>5</v>
      </c>
      <c r="K9" s="274">
        <f t="shared" si="3"/>
        <v>-0.6</v>
      </c>
      <c r="L9" s="280">
        <f>ROUND((M8-L8)/L8*100,1)</f>
        <v>3</v>
      </c>
      <c r="M9" s="128"/>
      <c r="N9" s="129">
        <f t="shared" ref="N9:AZ9" si="4">ROUND((N8-M8)/M8*100,1)</f>
        <v>-1.4</v>
      </c>
      <c r="O9" s="129">
        <f t="shared" si="4"/>
        <v>10</v>
      </c>
      <c r="P9" s="129">
        <f t="shared" si="4"/>
        <v>3.9</v>
      </c>
      <c r="Q9" s="128">
        <f t="shared" si="4"/>
        <v>-0.2</v>
      </c>
      <c r="R9" s="129">
        <f t="shared" si="4"/>
        <v>-5.7</v>
      </c>
      <c r="S9" s="129">
        <f t="shared" si="4"/>
        <v>-6.6</v>
      </c>
      <c r="T9" s="130">
        <f t="shared" si="4"/>
        <v>17.399999999999999</v>
      </c>
      <c r="U9" s="129">
        <f t="shared" si="4"/>
        <v>-3.3</v>
      </c>
      <c r="V9" s="129">
        <f t="shared" si="4"/>
        <v>-5.0999999999999996</v>
      </c>
      <c r="W9" s="129">
        <f t="shared" si="4"/>
        <v>-1.3</v>
      </c>
      <c r="X9" s="129">
        <f t="shared" si="4"/>
        <v>-7.3</v>
      </c>
      <c r="Y9" s="128">
        <f t="shared" si="4"/>
        <v>1.6</v>
      </c>
      <c r="Z9" s="129">
        <f t="shared" si="4"/>
        <v>5.2</v>
      </c>
      <c r="AA9" s="129">
        <f t="shared" si="4"/>
        <v>-3.8</v>
      </c>
      <c r="AB9" s="130">
        <f t="shared" si="4"/>
        <v>-2</v>
      </c>
      <c r="AC9" s="129">
        <f>ROUND((AC8-AB8)/AB8*100,1)</f>
        <v>1.2</v>
      </c>
      <c r="AD9" s="129">
        <f t="shared" si="4"/>
        <v>2.9</v>
      </c>
      <c r="AE9" s="129">
        <f t="shared" si="4"/>
        <v>-2.1</v>
      </c>
      <c r="AF9" s="130">
        <f t="shared" si="4"/>
        <v>5.0999999999999996</v>
      </c>
      <c r="AG9" s="129">
        <f t="shared" si="4"/>
        <v>6.3</v>
      </c>
      <c r="AH9" s="129">
        <f t="shared" si="4"/>
        <v>-7</v>
      </c>
      <c r="AI9" s="129">
        <f t="shared" si="4"/>
        <v>-1.8</v>
      </c>
      <c r="AJ9" s="129">
        <f t="shared" si="4"/>
        <v>5</v>
      </c>
      <c r="AK9" s="161">
        <f t="shared" si="4"/>
        <v>-1.3</v>
      </c>
      <c r="AL9" s="284">
        <f t="shared" si="4"/>
        <v>1.6</v>
      </c>
      <c r="AM9" s="284">
        <f t="shared" si="4"/>
        <v>5.5</v>
      </c>
      <c r="AN9" s="284">
        <f t="shared" si="4"/>
        <v>-11.9</v>
      </c>
      <c r="AO9" s="161">
        <f t="shared" si="4"/>
        <v>-5.5</v>
      </c>
      <c r="AP9" s="284">
        <f t="shared" si="4"/>
        <v>-1.3</v>
      </c>
      <c r="AQ9" s="284">
        <f t="shared" si="4"/>
        <v>3</v>
      </c>
      <c r="AR9" s="284">
        <f t="shared" si="4"/>
        <v>7.3</v>
      </c>
      <c r="AS9" s="161">
        <f t="shared" si="4"/>
        <v>0.8</v>
      </c>
      <c r="AT9" s="284">
        <f t="shared" si="4"/>
        <v>-1.6</v>
      </c>
      <c r="AU9" s="284">
        <f t="shared" si="4"/>
        <v>-3.2</v>
      </c>
      <c r="AV9" s="284">
        <f t="shared" si="4"/>
        <v>-4.2</v>
      </c>
      <c r="AW9" s="161">
        <f t="shared" si="4"/>
        <v>1.2</v>
      </c>
      <c r="AX9" s="284">
        <f t="shared" si="4"/>
        <v>-3.1</v>
      </c>
      <c r="AY9" s="284">
        <f t="shared" si="4"/>
        <v>10.199999999999999</v>
      </c>
      <c r="AZ9" s="533">
        <f t="shared" si="4"/>
        <v>8</v>
      </c>
    </row>
    <row r="10" spans="1:52" ht="14.25" customHeight="1">
      <c r="A10" s="36"/>
      <c r="B10" s="33"/>
      <c r="C10" s="124" t="s">
        <v>77</v>
      </c>
      <c r="D10" s="224" t="s">
        <v>15</v>
      </c>
      <c r="E10" s="39" t="s">
        <v>15</v>
      </c>
      <c r="F10" s="39" t="s">
        <v>15</v>
      </c>
      <c r="G10" s="68" t="s">
        <v>15</v>
      </c>
      <c r="H10" s="39" t="s">
        <v>15</v>
      </c>
      <c r="I10" s="39" t="s">
        <v>15</v>
      </c>
      <c r="J10" s="39" t="s">
        <v>15</v>
      </c>
      <c r="K10" s="39" t="s">
        <v>15</v>
      </c>
      <c r="L10" s="278" t="s">
        <v>15</v>
      </c>
      <c r="M10" s="116"/>
      <c r="N10" s="38"/>
      <c r="O10" s="38"/>
      <c r="P10" s="38"/>
      <c r="Q10" s="116">
        <f t="shared" ref="Q10:AZ10" si="5">ROUND((Q8-M8)/M8*100,1)</f>
        <v>12.5</v>
      </c>
      <c r="R10" s="38">
        <f t="shared" si="5"/>
        <v>7.6</v>
      </c>
      <c r="S10" s="38">
        <f t="shared" si="5"/>
        <v>-8.6</v>
      </c>
      <c r="T10" s="107">
        <f t="shared" si="5"/>
        <v>3.3</v>
      </c>
      <c r="U10" s="38">
        <f t="shared" si="5"/>
        <v>0</v>
      </c>
      <c r="V10" s="38">
        <f t="shared" si="5"/>
        <v>0.6</v>
      </c>
      <c r="W10" s="38">
        <f t="shared" si="5"/>
        <v>6.3</v>
      </c>
      <c r="X10" s="38">
        <f t="shared" si="5"/>
        <v>-16.100000000000001</v>
      </c>
      <c r="Y10" s="116">
        <f t="shared" si="5"/>
        <v>-11.8</v>
      </c>
      <c r="Z10" s="38">
        <f t="shared" si="5"/>
        <v>-2.2000000000000002</v>
      </c>
      <c r="AA10" s="38">
        <f t="shared" si="5"/>
        <v>-4.7</v>
      </c>
      <c r="AB10" s="107">
        <f t="shared" si="5"/>
        <v>0.8</v>
      </c>
      <c r="AC10" s="38">
        <f>ROUND((AC8-Y8)/Y8*100,1)</f>
        <v>0.3</v>
      </c>
      <c r="AD10" s="38">
        <f>ROUND((AD8-Z8)/Z8*100,1)</f>
        <v>-1.9</v>
      </c>
      <c r="AE10" s="38">
        <f>ROUND((AE8-AA8)/AA8*100,1)</f>
        <v>-0.1</v>
      </c>
      <c r="AF10" s="107">
        <f>ROUND((AF8-AB8)/AB8*100,1)</f>
        <v>7.2</v>
      </c>
      <c r="AG10" s="38">
        <f t="shared" si="5"/>
        <v>12.6</v>
      </c>
      <c r="AH10" s="38">
        <f t="shared" si="5"/>
        <v>1.7</v>
      </c>
      <c r="AI10" s="38">
        <f t="shared" si="5"/>
        <v>2</v>
      </c>
      <c r="AJ10" s="38">
        <f t="shared" si="5"/>
        <v>1.9</v>
      </c>
      <c r="AK10" s="161">
        <f t="shared" si="5"/>
        <v>-5.4</v>
      </c>
      <c r="AL10" s="284">
        <f t="shared" si="5"/>
        <v>3.4</v>
      </c>
      <c r="AM10" s="284">
        <f t="shared" si="5"/>
        <v>11.1</v>
      </c>
      <c r="AN10" s="284">
        <f t="shared" si="5"/>
        <v>-6.8</v>
      </c>
      <c r="AO10" s="161">
        <f t="shared" si="5"/>
        <v>-10.7</v>
      </c>
      <c r="AP10" s="284">
        <f t="shared" si="5"/>
        <v>-13.3</v>
      </c>
      <c r="AQ10" s="284">
        <f t="shared" si="5"/>
        <v>-15.3</v>
      </c>
      <c r="AR10" s="284">
        <f t="shared" si="5"/>
        <v>3.2</v>
      </c>
      <c r="AS10" s="161">
        <f t="shared" si="5"/>
        <v>10</v>
      </c>
      <c r="AT10" s="284">
        <f t="shared" si="5"/>
        <v>9.6999999999999993</v>
      </c>
      <c r="AU10" s="284">
        <f t="shared" si="5"/>
        <v>3.1</v>
      </c>
      <c r="AV10" s="284">
        <f t="shared" si="5"/>
        <v>-8.1</v>
      </c>
      <c r="AW10" s="161">
        <f t="shared" si="5"/>
        <v>-7.7</v>
      </c>
      <c r="AX10" s="284">
        <f t="shared" si="5"/>
        <v>-9</v>
      </c>
      <c r="AY10" s="284">
        <f t="shared" si="5"/>
        <v>3.5</v>
      </c>
      <c r="AZ10" s="533">
        <f t="shared" si="5"/>
        <v>16.7</v>
      </c>
    </row>
    <row r="11" spans="1:52" ht="15" customHeight="1">
      <c r="A11" s="36"/>
      <c r="B11" s="32" t="s">
        <v>82</v>
      </c>
      <c r="C11" s="123"/>
      <c r="D11" s="222">
        <v>787.3</v>
      </c>
      <c r="E11" s="106">
        <f>'10生産'!$AT4</f>
        <v>101.3</v>
      </c>
      <c r="F11" s="127">
        <f>'10生産'!$AT5</f>
        <v>97.9</v>
      </c>
      <c r="G11" s="127">
        <f>'10生産'!$AT6</f>
        <v>100</v>
      </c>
      <c r="H11" s="127">
        <f>'10生産'!$AT7</f>
        <v>97.5</v>
      </c>
      <c r="I11" s="109">
        <f>'10生産'!$AT8</f>
        <v>98.3</v>
      </c>
      <c r="J11" s="109">
        <f>'10生産'!$AT9</f>
        <v>100.5</v>
      </c>
      <c r="K11" s="109">
        <f>'10生産'!$AT10</f>
        <v>94.2</v>
      </c>
      <c r="L11" s="221">
        <f>'10生産'!$AT11</f>
        <v>87.8</v>
      </c>
      <c r="M11" s="149">
        <f>'10生産'!$AT370</f>
        <v>97.2</v>
      </c>
      <c r="N11" s="150">
        <f>'10生産'!$AT371</f>
        <v>101.9</v>
      </c>
      <c r="O11" s="150">
        <f>'10生産'!$AT372</f>
        <v>101.5</v>
      </c>
      <c r="P11" s="151">
        <f>'10生産'!$AT373</f>
        <v>104</v>
      </c>
      <c r="Q11" s="149">
        <f>'10生産'!$AT374</f>
        <v>103.2</v>
      </c>
      <c r="R11" s="150">
        <f>'10生産'!$AT375</f>
        <v>97.6</v>
      </c>
      <c r="S11" s="150">
        <f>'10生産'!$AT376</f>
        <v>97</v>
      </c>
      <c r="T11" s="151">
        <f>'10生産'!$AT377</f>
        <v>93.7</v>
      </c>
      <c r="U11" s="149">
        <f>'10生産'!$AT378</f>
        <v>98.8</v>
      </c>
      <c r="V11" s="150">
        <f>'10生産'!$AT379</f>
        <v>98</v>
      </c>
      <c r="W11" s="150">
        <f>'10生産'!$AT380</f>
        <v>101.5</v>
      </c>
      <c r="X11" s="150">
        <f>'10生産'!$AT381</f>
        <v>102.6</v>
      </c>
      <c r="Y11" s="149">
        <f>'10生産'!$AT382</f>
        <v>98.4</v>
      </c>
      <c r="Z11" s="150">
        <f>'10生産'!$AT383</f>
        <v>95</v>
      </c>
      <c r="AA11" s="150">
        <f>'10生産'!$AT384</f>
        <v>98.4</v>
      </c>
      <c r="AB11" s="151">
        <f>'10生産'!$AT385</f>
        <v>98.7</v>
      </c>
      <c r="AC11" s="150">
        <f>'10生産'!$AT386</f>
        <v>99.3</v>
      </c>
      <c r="AD11" s="150">
        <f>'10生産'!$AT387</f>
        <v>100.1</v>
      </c>
      <c r="AE11" s="150">
        <f>'10生産'!$AT388</f>
        <v>96.5</v>
      </c>
      <c r="AF11" s="150">
        <f>'10生産'!$AT389</f>
        <v>96.8</v>
      </c>
      <c r="AG11" s="149">
        <f>'10生産'!$AT390</f>
        <v>97.6</v>
      </c>
      <c r="AH11" s="150">
        <f>'10生産'!$AT391</f>
        <v>101.6</v>
      </c>
      <c r="AI11" s="150">
        <f>'10生産'!$AT392</f>
        <v>102</v>
      </c>
      <c r="AJ11" s="150">
        <f>'10生産'!$AT393</f>
        <v>100.5</v>
      </c>
      <c r="AK11" s="149">
        <f>'10生産'!$AT394</f>
        <v>94.3</v>
      </c>
      <c r="AL11" s="150">
        <f>'10生産'!$AT395</f>
        <v>96.8</v>
      </c>
      <c r="AM11" s="150">
        <f>'10生産'!$AT396</f>
        <v>95</v>
      </c>
      <c r="AN11" s="150">
        <f>'10生産'!$AT397</f>
        <v>92.3</v>
      </c>
      <c r="AO11" s="149">
        <f>'10生産'!$AT398</f>
        <v>91.6</v>
      </c>
      <c r="AP11" s="150">
        <f>'10生産'!$AT399</f>
        <v>84.6</v>
      </c>
      <c r="AQ11" s="150">
        <f>'10生産'!$AT400</f>
        <v>87.6</v>
      </c>
      <c r="AR11" s="150">
        <f>'10生産'!$AT401</f>
        <v>85.3</v>
      </c>
      <c r="AS11" s="149">
        <f>'10生産'!$AT402</f>
        <v>88</v>
      </c>
      <c r="AT11" s="150">
        <f>'10生産'!$AT403</f>
        <v>84.8</v>
      </c>
      <c r="AU11" s="150">
        <f>'10生産'!$AT404</f>
        <v>72.099999999999994</v>
      </c>
      <c r="AV11" s="150">
        <f>'10生産'!$AT405</f>
        <v>60.8</v>
      </c>
      <c r="AW11" s="149">
        <f>'10生産'!$AT406</f>
        <v>74.2</v>
      </c>
      <c r="AX11" s="150">
        <f>'10生産'!$AT407</f>
        <v>87</v>
      </c>
      <c r="AY11" s="150">
        <f>'10生産'!$AT408</f>
        <v>90.8</v>
      </c>
      <c r="AZ11" s="151">
        <f>'10生産'!$AT409</f>
        <v>86.1</v>
      </c>
    </row>
    <row r="12" spans="1:52" ht="14.25" customHeight="1">
      <c r="A12" s="36"/>
      <c r="B12" s="36"/>
      <c r="C12" s="121" t="s">
        <v>109</v>
      </c>
      <c r="D12" s="222" t="s">
        <v>15</v>
      </c>
      <c r="E12" s="110"/>
      <c r="F12" s="67">
        <f t="shared" ref="F12:K12" si="6">ROUND((F11-E11)/E11*100,1)</f>
        <v>-3.4</v>
      </c>
      <c r="G12" s="67">
        <f t="shared" si="6"/>
        <v>2.1</v>
      </c>
      <c r="H12" s="67">
        <f t="shared" si="6"/>
        <v>-2.5</v>
      </c>
      <c r="I12" s="272">
        <f t="shared" si="6"/>
        <v>0.8</v>
      </c>
      <c r="J12" s="272">
        <f t="shared" si="6"/>
        <v>2.2000000000000002</v>
      </c>
      <c r="K12" s="272">
        <f t="shared" si="6"/>
        <v>-6.3</v>
      </c>
      <c r="L12" s="277">
        <f>ROUND((M11-L11)/L11*100,1)</f>
        <v>10.7</v>
      </c>
      <c r="M12" s="128"/>
      <c r="N12" s="129">
        <f t="shared" ref="N12:AZ12" si="7">ROUND((N11-M11)/M11*100,1)</f>
        <v>4.8</v>
      </c>
      <c r="O12" s="129">
        <f t="shared" si="7"/>
        <v>-0.4</v>
      </c>
      <c r="P12" s="129">
        <f t="shared" si="7"/>
        <v>2.5</v>
      </c>
      <c r="Q12" s="128">
        <f t="shared" si="7"/>
        <v>-0.8</v>
      </c>
      <c r="R12" s="129">
        <f t="shared" si="7"/>
        <v>-5.4</v>
      </c>
      <c r="S12" s="129">
        <f t="shared" si="7"/>
        <v>-0.6</v>
      </c>
      <c r="T12" s="130">
        <f t="shared" si="7"/>
        <v>-3.4</v>
      </c>
      <c r="U12" s="129">
        <f t="shared" si="7"/>
        <v>5.4</v>
      </c>
      <c r="V12" s="129">
        <f t="shared" si="7"/>
        <v>-0.8</v>
      </c>
      <c r="W12" s="129">
        <f t="shared" si="7"/>
        <v>3.6</v>
      </c>
      <c r="X12" s="129">
        <f t="shared" si="7"/>
        <v>1.1000000000000001</v>
      </c>
      <c r="Y12" s="128">
        <f t="shared" si="7"/>
        <v>-4.0999999999999996</v>
      </c>
      <c r="Z12" s="129">
        <f t="shared" si="7"/>
        <v>-3.5</v>
      </c>
      <c r="AA12" s="129">
        <f t="shared" si="7"/>
        <v>3.6</v>
      </c>
      <c r="AB12" s="130">
        <f t="shared" si="7"/>
        <v>0.3</v>
      </c>
      <c r="AC12" s="129">
        <f>ROUND((AC11-AB11)/AB11*100,1)</f>
        <v>0.6</v>
      </c>
      <c r="AD12" s="129">
        <f t="shared" si="7"/>
        <v>0.8</v>
      </c>
      <c r="AE12" s="129">
        <f t="shared" si="7"/>
        <v>-3.6</v>
      </c>
      <c r="AF12" s="130">
        <f t="shared" si="7"/>
        <v>0.3</v>
      </c>
      <c r="AG12" s="129">
        <f t="shared" si="7"/>
        <v>0.8</v>
      </c>
      <c r="AH12" s="129">
        <f t="shared" si="7"/>
        <v>4.0999999999999996</v>
      </c>
      <c r="AI12" s="129">
        <f t="shared" si="7"/>
        <v>0.4</v>
      </c>
      <c r="AJ12" s="129">
        <f t="shared" si="7"/>
        <v>-1.5</v>
      </c>
      <c r="AK12" s="161">
        <f t="shared" si="7"/>
        <v>-6.2</v>
      </c>
      <c r="AL12" s="284">
        <f t="shared" si="7"/>
        <v>2.7</v>
      </c>
      <c r="AM12" s="284">
        <f t="shared" si="7"/>
        <v>-1.9</v>
      </c>
      <c r="AN12" s="284">
        <f t="shared" si="7"/>
        <v>-2.8</v>
      </c>
      <c r="AO12" s="161">
        <f t="shared" si="7"/>
        <v>-0.8</v>
      </c>
      <c r="AP12" s="284">
        <f t="shared" si="7"/>
        <v>-7.6</v>
      </c>
      <c r="AQ12" s="284">
        <f t="shared" si="7"/>
        <v>3.5</v>
      </c>
      <c r="AR12" s="284">
        <f t="shared" si="7"/>
        <v>-2.6</v>
      </c>
      <c r="AS12" s="161">
        <f t="shared" si="7"/>
        <v>3.2</v>
      </c>
      <c r="AT12" s="284">
        <f t="shared" si="7"/>
        <v>-3.6</v>
      </c>
      <c r="AU12" s="284">
        <f t="shared" si="7"/>
        <v>-15</v>
      </c>
      <c r="AV12" s="284">
        <f t="shared" si="7"/>
        <v>-15.7</v>
      </c>
      <c r="AW12" s="161">
        <f t="shared" si="7"/>
        <v>22</v>
      </c>
      <c r="AX12" s="284">
        <f t="shared" si="7"/>
        <v>17.3</v>
      </c>
      <c r="AY12" s="284">
        <f t="shared" si="7"/>
        <v>4.4000000000000004</v>
      </c>
      <c r="AZ12" s="533">
        <f t="shared" si="7"/>
        <v>-5.2</v>
      </c>
    </row>
    <row r="13" spans="1:52" ht="14.25" customHeight="1">
      <c r="A13" s="36"/>
      <c r="B13" s="33"/>
      <c r="C13" s="124" t="s">
        <v>77</v>
      </c>
      <c r="D13" s="224" t="s">
        <v>15</v>
      </c>
      <c r="E13" s="39" t="s">
        <v>15</v>
      </c>
      <c r="F13" s="39" t="s">
        <v>15</v>
      </c>
      <c r="G13" s="68" t="s">
        <v>15</v>
      </c>
      <c r="H13" s="39" t="s">
        <v>15</v>
      </c>
      <c r="I13" s="39" t="s">
        <v>15</v>
      </c>
      <c r="J13" s="39" t="s">
        <v>15</v>
      </c>
      <c r="K13" s="39" t="s">
        <v>15</v>
      </c>
      <c r="L13" s="278" t="s">
        <v>15</v>
      </c>
      <c r="M13" s="116"/>
      <c r="N13" s="38"/>
      <c r="O13" s="38"/>
      <c r="P13" s="38"/>
      <c r="Q13" s="116">
        <f t="shared" ref="Q13:AZ13" si="8">ROUND((Q11-M11)/M11*100,1)</f>
        <v>6.2</v>
      </c>
      <c r="R13" s="38">
        <f t="shared" si="8"/>
        <v>-4.2</v>
      </c>
      <c r="S13" s="38">
        <f t="shared" si="8"/>
        <v>-4.4000000000000004</v>
      </c>
      <c r="T13" s="107">
        <f t="shared" si="8"/>
        <v>-9.9</v>
      </c>
      <c r="U13" s="38">
        <f t="shared" si="8"/>
        <v>-4.3</v>
      </c>
      <c r="V13" s="38">
        <f t="shared" si="8"/>
        <v>0.4</v>
      </c>
      <c r="W13" s="38">
        <f t="shared" si="8"/>
        <v>4.5999999999999996</v>
      </c>
      <c r="X13" s="38">
        <f t="shared" si="8"/>
        <v>9.5</v>
      </c>
      <c r="Y13" s="116">
        <f t="shared" si="8"/>
        <v>-0.4</v>
      </c>
      <c r="Z13" s="38">
        <f t="shared" si="8"/>
        <v>-3.1</v>
      </c>
      <c r="AA13" s="38">
        <f t="shared" si="8"/>
        <v>-3.1</v>
      </c>
      <c r="AB13" s="107">
        <f t="shared" si="8"/>
        <v>-3.8</v>
      </c>
      <c r="AC13" s="38">
        <f>ROUND((AC11-Y11)/Y11*100,1)</f>
        <v>0.9</v>
      </c>
      <c r="AD13" s="38">
        <f>ROUND((AD11-Z11)/Z11*100,1)</f>
        <v>5.4</v>
      </c>
      <c r="AE13" s="38">
        <f>ROUND((AE11-AA11)/AA11*100,1)</f>
        <v>-1.9</v>
      </c>
      <c r="AF13" s="107">
        <f>ROUND((AF11-AB11)/AB11*100,1)</f>
        <v>-1.9</v>
      </c>
      <c r="AG13" s="38">
        <f t="shared" si="8"/>
        <v>-1.7</v>
      </c>
      <c r="AH13" s="38">
        <f t="shared" si="8"/>
        <v>1.5</v>
      </c>
      <c r="AI13" s="38">
        <f t="shared" si="8"/>
        <v>5.7</v>
      </c>
      <c r="AJ13" s="38">
        <f t="shared" si="8"/>
        <v>3.8</v>
      </c>
      <c r="AK13" s="161">
        <f t="shared" si="8"/>
        <v>-3.4</v>
      </c>
      <c r="AL13" s="284">
        <f t="shared" si="8"/>
        <v>-4.7</v>
      </c>
      <c r="AM13" s="284">
        <f t="shared" si="8"/>
        <v>-6.9</v>
      </c>
      <c r="AN13" s="284">
        <f t="shared" si="8"/>
        <v>-8.1999999999999993</v>
      </c>
      <c r="AO13" s="161">
        <f t="shared" si="8"/>
        <v>-2.9</v>
      </c>
      <c r="AP13" s="284">
        <f t="shared" si="8"/>
        <v>-12.6</v>
      </c>
      <c r="AQ13" s="284">
        <f t="shared" si="8"/>
        <v>-7.8</v>
      </c>
      <c r="AR13" s="284">
        <f t="shared" si="8"/>
        <v>-7.6</v>
      </c>
      <c r="AS13" s="161">
        <f t="shared" si="8"/>
        <v>-3.9</v>
      </c>
      <c r="AT13" s="284">
        <f t="shared" si="8"/>
        <v>0.2</v>
      </c>
      <c r="AU13" s="284">
        <f t="shared" si="8"/>
        <v>-17.7</v>
      </c>
      <c r="AV13" s="284">
        <f t="shared" si="8"/>
        <v>-28.7</v>
      </c>
      <c r="AW13" s="161">
        <f t="shared" si="8"/>
        <v>-15.7</v>
      </c>
      <c r="AX13" s="284">
        <f t="shared" si="8"/>
        <v>2.6</v>
      </c>
      <c r="AY13" s="284">
        <f t="shared" si="8"/>
        <v>25.9</v>
      </c>
      <c r="AZ13" s="533">
        <f t="shared" si="8"/>
        <v>41.6</v>
      </c>
    </row>
    <row r="14" spans="1:52" ht="15" customHeight="1">
      <c r="A14" s="36"/>
      <c r="B14" s="36" t="s">
        <v>83</v>
      </c>
      <c r="C14" s="125"/>
      <c r="D14" s="223">
        <v>442.5</v>
      </c>
      <c r="E14" s="104">
        <f>'10生産'!$AV4</f>
        <v>96.6</v>
      </c>
      <c r="F14" s="144">
        <f>'10生産'!$AV5</f>
        <v>104.4</v>
      </c>
      <c r="G14" s="144">
        <f>'10生産'!$AV6</f>
        <v>100</v>
      </c>
      <c r="H14" s="144">
        <f>'10生産'!$AV7</f>
        <v>102.1</v>
      </c>
      <c r="I14" s="112">
        <f>'10生産'!$AV8</f>
        <v>97.7</v>
      </c>
      <c r="J14" s="112">
        <f>'10生産'!$AV9</f>
        <v>100.7</v>
      </c>
      <c r="K14" s="112">
        <f>'10生産'!$AV10</f>
        <v>91.5</v>
      </c>
      <c r="L14" s="276">
        <f>'10生産'!$AV11</f>
        <v>74.8</v>
      </c>
      <c r="M14" s="149">
        <f>'10生産'!$AV370</f>
        <v>91</v>
      </c>
      <c r="N14" s="150">
        <f>'10生産'!$AV371</f>
        <v>92.1</v>
      </c>
      <c r="O14" s="150">
        <f>'10生産'!$AV372</f>
        <v>96.2</v>
      </c>
      <c r="P14" s="151">
        <f>'10生産'!$AV373</f>
        <v>106</v>
      </c>
      <c r="Q14" s="149">
        <f>'10生産'!$AV374</f>
        <v>114.8</v>
      </c>
      <c r="R14" s="150">
        <f>'10生産'!$AV375</f>
        <v>106.5</v>
      </c>
      <c r="S14" s="150">
        <f>'10生産'!$AV376</f>
        <v>98.8</v>
      </c>
      <c r="T14" s="151">
        <f>'10生産'!$AV377</f>
        <v>98.4</v>
      </c>
      <c r="U14" s="149">
        <f>'10生産'!$AV378</f>
        <v>96.5</v>
      </c>
      <c r="V14" s="150">
        <f>'10生産'!$AV379</f>
        <v>94.8</v>
      </c>
      <c r="W14" s="150">
        <f>'10生産'!$AV380</f>
        <v>105</v>
      </c>
      <c r="X14" s="150">
        <f>'10生産'!$AV381</f>
        <v>104.2</v>
      </c>
      <c r="Y14" s="149">
        <f>'10生産'!$AV382</f>
        <v>105.8</v>
      </c>
      <c r="Z14" s="150">
        <f>'10生産'!$AV383</f>
        <v>110.9</v>
      </c>
      <c r="AA14" s="150">
        <f>'10生産'!$AV384</f>
        <v>100.6</v>
      </c>
      <c r="AB14" s="151">
        <f>'10生産'!$AV385</f>
        <v>95.3</v>
      </c>
      <c r="AC14" s="150">
        <f>'10生産'!$AV386</f>
        <v>95.5</v>
      </c>
      <c r="AD14" s="150">
        <f>'10生産'!$AV387</f>
        <v>97.1</v>
      </c>
      <c r="AE14" s="150">
        <f>'10生産'!$AV388</f>
        <v>96.5</v>
      </c>
      <c r="AF14" s="150">
        <f>'10生産'!$AV389</f>
        <v>100.4</v>
      </c>
      <c r="AG14" s="149">
        <f>'10生産'!$AV390</f>
        <v>101.9</v>
      </c>
      <c r="AH14" s="150">
        <f>'10生産'!$AV391</f>
        <v>96.9</v>
      </c>
      <c r="AI14" s="150">
        <f>'10生産'!$AV392</f>
        <v>100.1</v>
      </c>
      <c r="AJ14" s="150">
        <f>'10生産'!$AV393</f>
        <v>102.7</v>
      </c>
      <c r="AK14" s="149">
        <f>'10生産'!$AV394</f>
        <v>98.1</v>
      </c>
      <c r="AL14" s="150">
        <f>'10生産'!$AV395</f>
        <v>93.9</v>
      </c>
      <c r="AM14" s="150">
        <f>'10生産'!$AV396</f>
        <v>89.6</v>
      </c>
      <c r="AN14" s="150">
        <f>'10生産'!$AV397</f>
        <v>88</v>
      </c>
      <c r="AO14" s="149">
        <f>'10生産'!$AV398</f>
        <v>83.2</v>
      </c>
      <c r="AP14" s="150">
        <f>'10生産'!$AV399</f>
        <v>67.2</v>
      </c>
      <c r="AQ14" s="150">
        <f>'10生産'!$AV400</f>
        <v>70.7</v>
      </c>
      <c r="AR14" s="150">
        <f>'10生産'!$AV401</f>
        <v>77.2</v>
      </c>
      <c r="AS14" s="149">
        <f>'10生産'!$AV402</f>
        <v>79.2</v>
      </c>
      <c r="AT14" s="150">
        <f>'10生産'!$AV403</f>
        <v>77.3</v>
      </c>
      <c r="AU14" s="150">
        <f>'10生産'!$AV404</f>
        <v>71</v>
      </c>
      <c r="AV14" s="150">
        <f>'10生産'!$AV405</f>
        <v>67.099999999999994</v>
      </c>
      <c r="AW14" s="149">
        <f>'10生産'!$AV406</f>
        <v>66.3</v>
      </c>
      <c r="AX14" s="150">
        <f>'10生産'!$AV407</f>
        <v>82.7</v>
      </c>
      <c r="AY14" s="150">
        <f>'10生産'!$AV408</f>
        <v>76</v>
      </c>
      <c r="AZ14" s="151">
        <f>'10生産'!$AV409</f>
        <v>66.5</v>
      </c>
    </row>
    <row r="15" spans="1:52" ht="14.25" customHeight="1">
      <c r="A15" s="36"/>
      <c r="B15" s="36"/>
      <c r="C15" s="121" t="s">
        <v>109</v>
      </c>
      <c r="D15" s="222" t="s">
        <v>15</v>
      </c>
      <c r="E15" s="110"/>
      <c r="F15" s="67">
        <f t="shared" ref="F15:K15" si="9">ROUND((F14-E14)/E14*100,1)</f>
        <v>8.1</v>
      </c>
      <c r="G15" s="67">
        <f t="shared" si="9"/>
        <v>-4.2</v>
      </c>
      <c r="H15" s="67">
        <f t="shared" si="9"/>
        <v>2.1</v>
      </c>
      <c r="I15" s="272">
        <f t="shared" si="9"/>
        <v>-4.3</v>
      </c>
      <c r="J15" s="272">
        <f t="shared" si="9"/>
        <v>3.1</v>
      </c>
      <c r="K15" s="272">
        <f t="shared" si="9"/>
        <v>-9.1</v>
      </c>
      <c r="L15" s="277">
        <f>ROUND((M14-L14)/L14*100,1)</f>
        <v>21.7</v>
      </c>
      <c r="M15" s="128"/>
      <c r="N15" s="129">
        <f t="shared" ref="N15:AZ15" si="10">ROUND((N14-M14)/M14*100,1)</f>
        <v>1.2</v>
      </c>
      <c r="O15" s="129">
        <f t="shared" si="10"/>
        <v>4.5</v>
      </c>
      <c r="P15" s="129">
        <f t="shared" si="10"/>
        <v>10.199999999999999</v>
      </c>
      <c r="Q15" s="128">
        <f t="shared" si="10"/>
        <v>8.3000000000000007</v>
      </c>
      <c r="R15" s="129">
        <f t="shared" si="10"/>
        <v>-7.2</v>
      </c>
      <c r="S15" s="129">
        <f t="shared" si="10"/>
        <v>-7.2</v>
      </c>
      <c r="T15" s="130">
        <f t="shared" si="10"/>
        <v>-0.4</v>
      </c>
      <c r="U15" s="129">
        <f t="shared" si="10"/>
        <v>-1.9</v>
      </c>
      <c r="V15" s="129">
        <f t="shared" si="10"/>
        <v>-1.8</v>
      </c>
      <c r="W15" s="129">
        <f t="shared" si="10"/>
        <v>10.8</v>
      </c>
      <c r="X15" s="129">
        <f t="shared" si="10"/>
        <v>-0.8</v>
      </c>
      <c r="Y15" s="128">
        <f t="shared" si="10"/>
        <v>1.5</v>
      </c>
      <c r="Z15" s="129">
        <f t="shared" si="10"/>
        <v>4.8</v>
      </c>
      <c r="AA15" s="129">
        <f t="shared" si="10"/>
        <v>-9.3000000000000007</v>
      </c>
      <c r="AB15" s="130">
        <f t="shared" si="10"/>
        <v>-5.3</v>
      </c>
      <c r="AC15" s="129">
        <f>ROUND((AC14-AB14)/AB14*100,1)</f>
        <v>0.2</v>
      </c>
      <c r="AD15" s="129">
        <f t="shared" si="10"/>
        <v>1.7</v>
      </c>
      <c r="AE15" s="129">
        <f t="shared" si="10"/>
        <v>-0.6</v>
      </c>
      <c r="AF15" s="130">
        <f t="shared" si="10"/>
        <v>4</v>
      </c>
      <c r="AG15" s="129">
        <f t="shared" si="10"/>
        <v>1.5</v>
      </c>
      <c r="AH15" s="129">
        <f t="shared" si="10"/>
        <v>-4.9000000000000004</v>
      </c>
      <c r="AI15" s="129">
        <f t="shared" si="10"/>
        <v>3.3</v>
      </c>
      <c r="AJ15" s="129">
        <f t="shared" si="10"/>
        <v>2.6</v>
      </c>
      <c r="AK15" s="161">
        <f t="shared" si="10"/>
        <v>-4.5</v>
      </c>
      <c r="AL15" s="284">
        <f t="shared" si="10"/>
        <v>-4.3</v>
      </c>
      <c r="AM15" s="284">
        <f t="shared" si="10"/>
        <v>-4.5999999999999996</v>
      </c>
      <c r="AN15" s="284">
        <f t="shared" si="10"/>
        <v>-1.8</v>
      </c>
      <c r="AO15" s="161">
        <f t="shared" si="10"/>
        <v>-5.5</v>
      </c>
      <c r="AP15" s="284">
        <f t="shared" si="10"/>
        <v>-19.2</v>
      </c>
      <c r="AQ15" s="284">
        <f t="shared" si="10"/>
        <v>5.2</v>
      </c>
      <c r="AR15" s="284">
        <f t="shared" si="10"/>
        <v>9.1999999999999993</v>
      </c>
      <c r="AS15" s="161">
        <f t="shared" si="10"/>
        <v>2.6</v>
      </c>
      <c r="AT15" s="284">
        <f t="shared" si="10"/>
        <v>-2.4</v>
      </c>
      <c r="AU15" s="284">
        <f t="shared" si="10"/>
        <v>-8.1999999999999993</v>
      </c>
      <c r="AV15" s="284">
        <f t="shared" si="10"/>
        <v>-5.5</v>
      </c>
      <c r="AW15" s="161">
        <f t="shared" si="10"/>
        <v>-1.2</v>
      </c>
      <c r="AX15" s="284">
        <f t="shared" si="10"/>
        <v>24.7</v>
      </c>
      <c r="AY15" s="284">
        <f t="shared" si="10"/>
        <v>-8.1</v>
      </c>
      <c r="AZ15" s="533">
        <f t="shared" si="10"/>
        <v>-12.5</v>
      </c>
    </row>
    <row r="16" spans="1:52" ht="14.25" customHeight="1">
      <c r="A16" s="36"/>
      <c r="B16" s="36"/>
      <c r="C16" s="124" t="s">
        <v>77</v>
      </c>
      <c r="D16" s="224" t="s">
        <v>15</v>
      </c>
      <c r="E16" s="39" t="s">
        <v>15</v>
      </c>
      <c r="F16" s="39" t="s">
        <v>15</v>
      </c>
      <c r="G16" s="68" t="s">
        <v>15</v>
      </c>
      <c r="H16" s="39" t="s">
        <v>15</v>
      </c>
      <c r="I16" s="39" t="s">
        <v>15</v>
      </c>
      <c r="J16" s="39" t="s">
        <v>15</v>
      </c>
      <c r="K16" s="39" t="s">
        <v>15</v>
      </c>
      <c r="L16" s="278" t="s">
        <v>15</v>
      </c>
      <c r="M16" s="116"/>
      <c r="N16" s="38"/>
      <c r="O16" s="38"/>
      <c r="P16" s="38"/>
      <c r="Q16" s="116">
        <f t="shared" ref="Q16:AZ16" si="11">ROUND((Q14-M14)/M14*100,1)</f>
        <v>26.2</v>
      </c>
      <c r="R16" s="38">
        <f t="shared" si="11"/>
        <v>15.6</v>
      </c>
      <c r="S16" s="38">
        <f t="shared" si="11"/>
        <v>2.7</v>
      </c>
      <c r="T16" s="107">
        <f t="shared" si="11"/>
        <v>-7.2</v>
      </c>
      <c r="U16" s="38">
        <f t="shared" si="11"/>
        <v>-15.9</v>
      </c>
      <c r="V16" s="38">
        <f t="shared" si="11"/>
        <v>-11</v>
      </c>
      <c r="W16" s="38">
        <f t="shared" si="11"/>
        <v>6.3</v>
      </c>
      <c r="X16" s="38">
        <f t="shared" si="11"/>
        <v>5.9</v>
      </c>
      <c r="Y16" s="116">
        <f t="shared" si="11"/>
        <v>9.6</v>
      </c>
      <c r="Z16" s="38">
        <f t="shared" si="11"/>
        <v>17</v>
      </c>
      <c r="AA16" s="38">
        <f t="shared" si="11"/>
        <v>-4.2</v>
      </c>
      <c r="AB16" s="107">
        <f t="shared" si="11"/>
        <v>-8.5</v>
      </c>
      <c r="AC16" s="38">
        <f>ROUND((AC14-Y14)/Y14*100,1)</f>
        <v>-9.6999999999999993</v>
      </c>
      <c r="AD16" s="38">
        <f>ROUND((AD14-Z14)/Z14*100,1)</f>
        <v>-12.4</v>
      </c>
      <c r="AE16" s="38">
        <f>ROUND((AE14-AA14)/AA14*100,1)</f>
        <v>-4.0999999999999996</v>
      </c>
      <c r="AF16" s="107">
        <f>ROUND((AF14-AB14)/AB14*100,1)</f>
        <v>5.4</v>
      </c>
      <c r="AG16" s="38">
        <f t="shared" si="11"/>
        <v>6.7</v>
      </c>
      <c r="AH16" s="38">
        <f t="shared" si="11"/>
        <v>-0.2</v>
      </c>
      <c r="AI16" s="38">
        <f t="shared" si="11"/>
        <v>3.7</v>
      </c>
      <c r="AJ16" s="38">
        <f t="shared" si="11"/>
        <v>2.2999999999999998</v>
      </c>
      <c r="AK16" s="161">
        <f t="shared" si="11"/>
        <v>-3.7</v>
      </c>
      <c r="AL16" s="284">
        <f t="shared" si="11"/>
        <v>-3.1</v>
      </c>
      <c r="AM16" s="284">
        <f t="shared" si="11"/>
        <v>-10.5</v>
      </c>
      <c r="AN16" s="284">
        <f t="shared" si="11"/>
        <v>-14.3</v>
      </c>
      <c r="AO16" s="161">
        <f t="shared" si="11"/>
        <v>-15.2</v>
      </c>
      <c r="AP16" s="284">
        <f t="shared" si="11"/>
        <v>-28.4</v>
      </c>
      <c r="AQ16" s="284">
        <f t="shared" si="11"/>
        <v>-21.1</v>
      </c>
      <c r="AR16" s="284">
        <f t="shared" si="11"/>
        <v>-12.3</v>
      </c>
      <c r="AS16" s="161">
        <f t="shared" si="11"/>
        <v>-4.8</v>
      </c>
      <c r="AT16" s="284">
        <f t="shared" si="11"/>
        <v>15</v>
      </c>
      <c r="AU16" s="284">
        <f t="shared" si="11"/>
        <v>0.4</v>
      </c>
      <c r="AV16" s="284">
        <f t="shared" si="11"/>
        <v>-13.1</v>
      </c>
      <c r="AW16" s="161">
        <f t="shared" si="11"/>
        <v>-16.3</v>
      </c>
      <c r="AX16" s="284">
        <f t="shared" si="11"/>
        <v>7</v>
      </c>
      <c r="AY16" s="284">
        <f t="shared" si="11"/>
        <v>7</v>
      </c>
      <c r="AZ16" s="533">
        <f t="shared" si="11"/>
        <v>-0.9</v>
      </c>
    </row>
    <row r="17" spans="1:52" ht="15" customHeight="1">
      <c r="A17" s="36"/>
      <c r="B17" s="32" t="s">
        <v>84</v>
      </c>
      <c r="C17" s="123"/>
      <c r="D17" s="222">
        <v>1621.4</v>
      </c>
      <c r="E17" s="106">
        <f>'10生産'!$AW4</f>
        <v>101.4</v>
      </c>
      <c r="F17" s="127">
        <f>'10生産'!$AW5</f>
        <v>99.2</v>
      </c>
      <c r="G17" s="127">
        <f>'10生産'!$AW6</f>
        <v>100</v>
      </c>
      <c r="H17" s="127">
        <f>'10生産'!$AW7</f>
        <v>100.2</v>
      </c>
      <c r="I17" s="109">
        <f>'10生産'!$AW8</f>
        <v>101.2</v>
      </c>
      <c r="J17" s="109">
        <f>'10生産'!$AW9</f>
        <v>103.5</v>
      </c>
      <c r="K17" s="109">
        <f>'10生産'!$AW10</f>
        <v>127</v>
      </c>
      <c r="L17" s="221">
        <f>'10生産'!$AW11</f>
        <v>115.2</v>
      </c>
      <c r="M17" s="149">
        <f>'10生産'!$AW370</f>
        <v>97</v>
      </c>
      <c r="N17" s="150">
        <f>'10生産'!$AW371</f>
        <v>97.6</v>
      </c>
      <c r="O17" s="150">
        <f>'10生産'!$AW372</f>
        <v>102.8</v>
      </c>
      <c r="P17" s="151">
        <f>'10生産'!$AW373</f>
        <v>108</v>
      </c>
      <c r="Q17" s="149">
        <f>'10生産'!$AW374</f>
        <v>103.5</v>
      </c>
      <c r="R17" s="150">
        <f>'10生産'!$AW375</f>
        <v>100.7</v>
      </c>
      <c r="S17" s="150">
        <f>'10生産'!$AW376</f>
        <v>96.2</v>
      </c>
      <c r="T17" s="151">
        <f>'10生産'!$AW377</f>
        <v>97</v>
      </c>
      <c r="U17" s="149">
        <f>'10生産'!$AW378</f>
        <v>99.6</v>
      </c>
      <c r="V17" s="150">
        <f>'10生産'!$AW379</f>
        <v>100.7</v>
      </c>
      <c r="W17" s="150">
        <f>'10生産'!$AW380</f>
        <v>100.6</v>
      </c>
      <c r="X17" s="150">
        <f>'10生産'!$AW381</f>
        <v>100.2</v>
      </c>
      <c r="Y17" s="149">
        <f>'10生産'!$AW382</f>
        <v>102.4</v>
      </c>
      <c r="Z17" s="150">
        <f>'10生産'!$AW383</f>
        <v>101.9</v>
      </c>
      <c r="AA17" s="150">
        <f>'10生産'!$AW384</f>
        <v>98.4</v>
      </c>
      <c r="AB17" s="151">
        <f>'10生産'!$AW385</f>
        <v>99.1</v>
      </c>
      <c r="AC17" s="150">
        <f>'10生産'!$AW386</f>
        <v>100.1</v>
      </c>
      <c r="AD17" s="150">
        <f>'10生産'!$AW387</f>
        <v>99.4</v>
      </c>
      <c r="AE17" s="150">
        <f>'10生産'!$AW388</f>
        <v>103.2</v>
      </c>
      <c r="AF17" s="150">
        <f>'10生産'!$AW389</f>
        <v>101.7</v>
      </c>
      <c r="AG17" s="149">
        <f>'10生産'!$AW390</f>
        <v>104.8</v>
      </c>
      <c r="AH17" s="150">
        <f>'10生産'!$AW391</f>
        <v>101</v>
      </c>
      <c r="AI17" s="150">
        <f>'10生産'!$AW392</f>
        <v>102.4</v>
      </c>
      <c r="AJ17" s="150">
        <f>'10生産'!$AW393</f>
        <v>105.6</v>
      </c>
      <c r="AK17" s="149">
        <f>'10生産'!$AW394</f>
        <v>114.8</v>
      </c>
      <c r="AL17" s="150">
        <f>'10生産'!$AW395</f>
        <v>121.5</v>
      </c>
      <c r="AM17" s="150">
        <f>'10生産'!$AW396</f>
        <v>124.3</v>
      </c>
      <c r="AN17" s="150">
        <f>'10生産'!$AW397</f>
        <v>143.6</v>
      </c>
      <c r="AO17" s="149">
        <f>'10生産'!$AW398</f>
        <v>118.7</v>
      </c>
      <c r="AP17" s="150">
        <f>'10生産'!$AW399</f>
        <v>118.2</v>
      </c>
      <c r="AQ17" s="150">
        <f>'10生産'!$AW400</f>
        <v>113.1</v>
      </c>
      <c r="AR17" s="150">
        <f>'10生産'!$AW401</f>
        <v>109.9</v>
      </c>
      <c r="AS17" s="149">
        <f>'10生産'!$AW402</f>
        <v>114.9</v>
      </c>
      <c r="AT17" s="150">
        <f>'10生産'!$AW403</f>
        <v>114.8</v>
      </c>
      <c r="AU17" s="150">
        <f>'10生産'!$AW404</f>
        <v>119.1</v>
      </c>
      <c r="AV17" s="150">
        <f>'10生産'!$AW405</f>
        <v>118.9</v>
      </c>
      <c r="AW17" s="149">
        <f>'10生産'!$AW406</f>
        <v>127.3</v>
      </c>
      <c r="AX17" s="150">
        <f>'10生産'!$AW407</f>
        <v>123.4</v>
      </c>
      <c r="AY17" s="150">
        <f>'10生産'!$AW408</f>
        <v>122.2</v>
      </c>
      <c r="AZ17" s="151">
        <f>'10生産'!$AW409</f>
        <v>122</v>
      </c>
    </row>
    <row r="18" spans="1:52" ht="14.25" customHeight="1">
      <c r="A18" s="36"/>
      <c r="B18" s="36"/>
      <c r="C18" s="121" t="s">
        <v>109</v>
      </c>
      <c r="D18" s="222" t="s">
        <v>15</v>
      </c>
      <c r="E18" s="110"/>
      <c r="F18" s="67">
        <f t="shared" ref="F18:K18" si="12">ROUND((F17-E17)/E17*100,1)</f>
        <v>-2.2000000000000002</v>
      </c>
      <c r="G18" s="67">
        <f t="shared" si="12"/>
        <v>0.8</v>
      </c>
      <c r="H18" s="67">
        <f t="shared" si="12"/>
        <v>0.2</v>
      </c>
      <c r="I18" s="272">
        <f t="shared" si="12"/>
        <v>1</v>
      </c>
      <c r="J18" s="272">
        <f t="shared" si="12"/>
        <v>2.2999999999999998</v>
      </c>
      <c r="K18" s="272">
        <f t="shared" si="12"/>
        <v>22.7</v>
      </c>
      <c r="L18" s="277">
        <f>ROUND((M17-L17)/L17*100,1)</f>
        <v>-15.8</v>
      </c>
      <c r="M18" s="128"/>
      <c r="N18" s="129">
        <f t="shared" ref="N18:AZ18" si="13">ROUND((N17-M17)/M17*100,1)</f>
        <v>0.6</v>
      </c>
      <c r="O18" s="129">
        <f t="shared" si="13"/>
        <v>5.3</v>
      </c>
      <c r="P18" s="129">
        <f t="shared" si="13"/>
        <v>5.0999999999999996</v>
      </c>
      <c r="Q18" s="128">
        <f t="shared" si="13"/>
        <v>-4.2</v>
      </c>
      <c r="R18" s="129">
        <f t="shared" si="13"/>
        <v>-2.7</v>
      </c>
      <c r="S18" s="129">
        <f t="shared" si="13"/>
        <v>-4.5</v>
      </c>
      <c r="T18" s="130">
        <f t="shared" si="13"/>
        <v>0.8</v>
      </c>
      <c r="U18" s="129">
        <f t="shared" si="13"/>
        <v>2.7</v>
      </c>
      <c r="V18" s="129">
        <f t="shared" si="13"/>
        <v>1.1000000000000001</v>
      </c>
      <c r="W18" s="129">
        <f t="shared" si="13"/>
        <v>-0.1</v>
      </c>
      <c r="X18" s="129">
        <f t="shared" si="13"/>
        <v>-0.4</v>
      </c>
      <c r="Y18" s="128">
        <f t="shared" si="13"/>
        <v>2.2000000000000002</v>
      </c>
      <c r="Z18" s="129">
        <f t="shared" si="13"/>
        <v>-0.5</v>
      </c>
      <c r="AA18" s="129">
        <f t="shared" si="13"/>
        <v>-3.4</v>
      </c>
      <c r="AB18" s="130">
        <f t="shared" si="13"/>
        <v>0.7</v>
      </c>
      <c r="AC18" s="129">
        <f>ROUND((AC17-AB17)/AB17*100,1)</f>
        <v>1</v>
      </c>
      <c r="AD18" s="129">
        <f t="shared" si="13"/>
        <v>-0.7</v>
      </c>
      <c r="AE18" s="129">
        <f t="shared" si="13"/>
        <v>3.8</v>
      </c>
      <c r="AF18" s="130">
        <f t="shared" si="13"/>
        <v>-1.5</v>
      </c>
      <c r="AG18" s="129">
        <f t="shared" si="13"/>
        <v>3</v>
      </c>
      <c r="AH18" s="129">
        <f t="shared" si="13"/>
        <v>-3.6</v>
      </c>
      <c r="AI18" s="129">
        <f t="shared" si="13"/>
        <v>1.4</v>
      </c>
      <c r="AJ18" s="129">
        <f t="shared" si="13"/>
        <v>3.1</v>
      </c>
      <c r="AK18" s="161">
        <f t="shared" si="13"/>
        <v>8.6999999999999993</v>
      </c>
      <c r="AL18" s="284">
        <f t="shared" si="13"/>
        <v>5.8</v>
      </c>
      <c r="AM18" s="284">
        <f t="shared" si="13"/>
        <v>2.2999999999999998</v>
      </c>
      <c r="AN18" s="284">
        <f t="shared" si="13"/>
        <v>15.5</v>
      </c>
      <c r="AO18" s="161">
        <f t="shared" si="13"/>
        <v>-17.3</v>
      </c>
      <c r="AP18" s="284">
        <f t="shared" si="13"/>
        <v>-0.4</v>
      </c>
      <c r="AQ18" s="284">
        <f t="shared" si="13"/>
        <v>-4.3</v>
      </c>
      <c r="AR18" s="284">
        <f t="shared" si="13"/>
        <v>-2.8</v>
      </c>
      <c r="AS18" s="161">
        <f t="shared" si="13"/>
        <v>4.5</v>
      </c>
      <c r="AT18" s="284">
        <f t="shared" si="13"/>
        <v>-0.1</v>
      </c>
      <c r="AU18" s="284">
        <f t="shared" si="13"/>
        <v>3.7</v>
      </c>
      <c r="AV18" s="284">
        <f t="shared" si="13"/>
        <v>-0.2</v>
      </c>
      <c r="AW18" s="161">
        <f t="shared" si="13"/>
        <v>7.1</v>
      </c>
      <c r="AX18" s="284">
        <f t="shared" si="13"/>
        <v>-3.1</v>
      </c>
      <c r="AY18" s="284">
        <f t="shared" si="13"/>
        <v>-1</v>
      </c>
      <c r="AZ18" s="533">
        <f t="shared" si="13"/>
        <v>-0.2</v>
      </c>
    </row>
    <row r="19" spans="1:52" ht="14.25" customHeight="1">
      <c r="A19" s="36"/>
      <c r="B19" s="33"/>
      <c r="C19" s="124" t="s">
        <v>77</v>
      </c>
      <c r="D19" s="224" t="s">
        <v>15</v>
      </c>
      <c r="E19" s="39" t="s">
        <v>15</v>
      </c>
      <c r="F19" s="39" t="s">
        <v>15</v>
      </c>
      <c r="G19" s="68" t="s">
        <v>15</v>
      </c>
      <c r="H19" s="39" t="s">
        <v>15</v>
      </c>
      <c r="I19" s="39" t="s">
        <v>15</v>
      </c>
      <c r="J19" s="39" t="s">
        <v>15</v>
      </c>
      <c r="K19" s="39" t="s">
        <v>15</v>
      </c>
      <c r="L19" s="278" t="s">
        <v>15</v>
      </c>
      <c r="M19" s="116"/>
      <c r="N19" s="38"/>
      <c r="O19" s="38"/>
      <c r="P19" s="38"/>
      <c r="Q19" s="116">
        <f t="shared" ref="Q19:AZ19" si="14">ROUND((Q17-M17)/M17*100,1)</f>
        <v>6.7</v>
      </c>
      <c r="R19" s="38">
        <f t="shared" si="14"/>
        <v>3.2</v>
      </c>
      <c r="S19" s="38">
        <f t="shared" si="14"/>
        <v>-6.4</v>
      </c>
      <c r="T19" s="107">
        <f t="shared" si="14"/>
        <v>-10.199999999999999</v>
      </c>
      <c r="U19" s="38">
        <f t="shared" si="14"/>
        <v>-3.8</v>
      </c>
      <c r="V19" s="38">
        <f t="shared" si="14"/>
        <v>0</v>
      </c>
      <c r="W19" s="38">
        <f t="shared" si="14"/>
        <v>4.5999999999999996</v>
      </c>
      <c r="X19" s="38">
        <f t="shared" si="14"/>
        <v>3.3</v>
      </c>
      <c r="Y19" s="116">
        <f t="shared" si="14"/>
        <v>2.8</v>
      </c>
      <c r="Z19" s="38">
        <f t="shared" si="14"/>
        <v>1.2</v>
      </c>
      <c r="AA19" s="38">
        <f t="shared" si="14"/>
        <v>-2.2000000000000002</v>
      </c>
      <c r="AB19" s="107">
        <f t="shared" si="14"/>
        <v>-1.1000000000000001</v>
      </c>
      <c r="AC19" s="38">
        <f>ROUND((AC17-Y17)/Y17*100,1)</f>
        <v>-2.2000000000000002</v>
      </c>
      <c r="AD19" s="38">
        <f>ROUND((AD17-Z17)/Z17*100,1)</f>
        <v>-2.5</v>
      </c>
      <c r="AE19" s="38">
        <f>ROUND((AE17-AA17)/AA17*100,1)</f>
        <v>4.9000000000000004</v>
      </c>
      <c r="AF19" s="107">
        <f>ROUND((AF17-AB17)/AB17*100,1)</f>
        <v>2.6</v>
      </c>
      <c r="AG19" s="38">
        <f t="shared" si="14"/>
        <v>4.7</v>
      </c>
      <c r="AH19" s="38">
        <f t="shared" si="14"/>
        <v>1.6</v>
      </c>
      <c r="AI19" s="38">
        <f t="shared" si="14"/>
        <v>-0.8</v>
      </c>
      <c r="AJ19" s="38">
        <f t="shared" si="14"/>
        <v>3.8</v>
      </c>
      <c r="AK19" s="161">
        <f t="shared" si="14"/>
        <v>9.5</v>
      </c>
      <c r="AL19" s="284">
        <f t="shared" si="14"/>
        <v>20.3</v>
      </c>
      <c r="AM19" s="284">
        <f t="shared" si="14"/>
        <v>21.4</v>
      </c>
      <c r="AN19" s="284">
        <f t="shared" si="14"/>
        <v>36</v>
      </c>
      <c r="AO19" s="161">
        <f t="shared" si="14"/>
        <v>3.4</v>
      </c>
      <c r="AP19" s="284">
        <f t="shared" si="14"/>
        <v>-2.7</v>
      </c>
      <c r="AQ19" s="284">
        <f t="shared" si="14"/>
        <v>-9</v>
      </c>
      <c r="AR19" s="284">
        <f t="shared" si="14"/>
        <v>-23.5</v>
      </c>
      <c r="AS19" s="161">
        <f t="shared" si="14"/>
        <v>-3.2</v>
      </c>
      <c r="AT19" s="284">
        <f t="shared" si="14"/>
        <v>-2.9</v>
      </c>
      <c r="AU19" s="284">
        <f t="shared" si="14"/>
        <v>5.3</v>
      </c>
      <c r="AV19" s="284">
        <f t="shared" si="14"/>
        <v>8.1999999999999993</v>
      </c>
      <c r="AW19" s="161">
        <f t="shared" si="14"/>
        <v>10.8</v>
      </c>
      <c r="AX19" s="284">
        <f t="shared" si="14"/>
        <v>7.5</v>
      </c>
      <c r="AY19" s="284">
        <f t="shared" si="14"/>
        <v>2.6</v>
      </c>
      <c r="AZ19" s="533">
        <f t="shared" si="14"/>
        <v>2.6</v>
      </c>
    </row>
    <row r="20" spans="1:52" ht="15" customHeight="1">
      <c r="A20" s="119" t="s">
        <v>85</v>
      </c>
      <c r="B20" s="35"/>
      <c r="C20" s="120"/>
      <c r="D20" s="221">
        <v>5125.2</v>
      </c>
      <c r="E20" s="146">
        <f>'10生産'!$AX4</f>
        <v>100.5</v>
      </c>
      <c r="F20" s="127">
        <f>'10生産'!$AX5</f>
        <v>101.6</v>
      </c>
      <c r="G20" s="127">
        <f>'10生産'!$AX6</f>
        <v>100</v>
      </c>
      <c r="H20" s="127">
        <f>'10生産'!$AX7</f>
        <v>100.5</v>
      </c>
      <c r="I20" s="109">
        <f>'10生産'!$AX8</f>
        <v>105.1</v>
      </c>
      <c r="J20" s="109">
        <f>'10生産'!$AX9</f>
        <v>107.3</v>
      </c>
      <c r="K20" s="109">
        <f>'10生産'!$AX10</f>
        <v>100.7</v>
      </c>
      <c r="L20" s="221">
        <f>'10生産'!$AX11</f>
        <v>90.8</v>
      </c>
      <c r="M20" s="149">
        <f>'10生産'!$AX370</f>
        <v>100.1</v>
      </c>
      <c r="N20" s="150">
        <f>'10生産'!$AX371</f>
        <v>99</v>
      </c>
      <c r="O20" s="150">
        <f>'10生産'!$AX372</f>
        <v>100.1</v>
      </c>
      <c r="P20" s="151">
        <f>'10生産'!$AX373</f>
        <v>103</v>
      </c>
      <c r="Q20" s="149">
        <f>'10生産'!$AX374</f>
        <v>102.2</v>
      </c>
      <c r="R20" s="150">
        <f>'10生産'!$AX375</f>
        <v>101.3</v>
      </c>
      <c r="S20" s="150">
        <f>'10生産'!$AX376</f>
        <v>101</v>
      </c>
      <c r="T20" s="151">
        <f>'10生産'!$AX377</f>
        <v>102.3</v>
      </c>
      <c r="U20" s="149">
        <f>'10生産'!$AX378</f>
        <v>103.4</v>
      </c>
      <c r="V20" s="150">
        <f>'10生産'!$AX379</f>
        <v>98.5</v>
      </c>
      <c r="W20" s="150">
        <f>'10生産'!$AX380</f>
        <v>99.6</v>
      </c>
      <c r="X20" s="150">
        <f>'10生産'!$AX381</f>
        <v>98.6</v>
      </c>
      <c r="Y20" s="149">
        <f>'10生産'!$AX382</f>
        <v>99.6</v>
      </c>
      <c r="Z20" s="150">
        <f>'10生産'!$AX383</f>
        <v>99.4</v>
      </c>
      <c r="AA20" s="150">
        <f>'10生産'!$AX384</f>
        <v>101</v>
      </c>
      <c r="AB20" s="151">
        <f>'10生産'!$AX385</f>
        <v>101.8</v>
      </c>
      <c r="AC20" s="150">
        <f>'10生産'!$AX386</f>
        <v>102.1</v>
      </c>
      <c r="AD20" s="150">
        <f>'10生産'!$AX387</f>
        <v>105</v>
      </c>
      <c r="AE20" s="150">
        <f>'10生産'!$AX388</f>
        <v>105.8</v>
      </c>
      <c r="AF20" s="150">
        <f>'10生産'!$AX389</f>
        <v>107.5</v>
      </c>
      <c r="AG20" s="149">
        <f>'10生産'!$AX390</f>
        <v>105.5</v>
      </c>
      <c r="AH20" s="150">
        <f>'10生産'!$AX391</f>
        <v>108.4</v>
      </c>
      <c r="AI20" s="150">
        <f>'10生産'!$AX392</f>
        <v>107</v>
      </c>
      <c r="AJ20" s="150">
        <f>'10生産'!$AX393</f>
        <v>108.1</v>
      </c>
      <c r="AK20" s="149">
        <f>'10生産'!$AX394</f>
        <v>103.6</v>
      </c>
      <c r="AL20" s="150">
        <f>'10生産'!$AX395</f>
        <v>102.2</v>
      </c>
      <c r="AM20" s="150">
        <f>'10生産'!$AX396</f>
        <v>100.1</v>
      </c>
      <c r="AN20" s="150">
        <f>'10生産'!$AX397</f>
        <v>98</v>
      </c>
      <c r="AO20" s="149">
        <f>'10生産'!$AX398</f>
        <v>102.3</v>
      </c>
      <c r="AP20" s="150">
        <f>'10生産'!$AX399</f>
        <v>81.400000000000006</v>
      </c>
      <c r="AQ20" s="150">
        <f>'10生産'!$AX400</f>
        <v>85.6</v>
      </c>
      <c r="AR20" s="150">
        <f>'10生産'!$AX401</f>
        <v>92.4</v>
      </c>
      <c r="AS20" s="149">
        <f>'10生産'!$AX402</f>
        <v>92.9</v>
      </c>
      <c r="AT20" s="150">
        <f>'10生産'!$AX403</f>
        <v>94.9</v>
      </c>
      <c r="AU20" s="150">
        <f>'10生産'!$AX404</f>
        <v>93.1</v>
      </c>
      <c r="AV20" s="150">
        <f>'10生産'!$AX405</f>
        <v>89.9</v>
      </c>
      <c r="AW20" s="149">
        <f>'10生産'!$AX406</f>
        <v>88.2</v>
      </c>
      <c r="AX20" s="150">
        <f>'10生産'!$AX407</f>
        <v>92.3</v>
      </c>
      <c r="AY20" s="150">
        <f>'10生産'!$AX408</f>
        <v>92.5</v>
      </c>
      <c r="AZ20" s="151">
        <f>'10生産'!$AX409</f>
        <v>90.4</v>
      </c>
    </row>
    <row r="21" spans="1:52" ht="14.25" customHeight="1">
      <c r="A21" s="36"/>
      <c r="B21" s="37"/>
      <c r="C21" s="121" t="s">
        <v>109</v>
      </c>
      <c r="D21" s="222" t="s">
        <v>15</v>
      </c>
      <c r="E21" s="110"/>
      <c r="F21" s="67">
        <f t="shared" ref="F21:K21" si="15">ROUND((F20-E20)/E20*100,1)</f>
        <v>1.1000000000000001</v>
      </c>
      <c r="G21" s="67">
        <f t="shared" si="15"/>
        <v>-1.6</v>
      </c>
      <c r="H21" s="67">
        <f t="shared" si="15"/>
        <v>0.5</v>
      </c>
      <c r="I21" s="272">
        <f t="shared" si="15"/>
        <v>4.5999999999999996</v>
      </c>
      <c r="J21" s="272">
        <f t="shared" si="15"/>
        <v>2.1</v>
      </c>
      <c r="K21" s="272">
        <f t="shared" si="15"/>
        <v>-6.2</v>
      </c>
      <c r="L21" s="277">
        <f>ROUND((M20-L20)/L20*100,1)</f>
        <v>10.199999999999999</v>
      </c>
      <c r="M21" s="128"/>
      <c r="N21" s="129">
        <f t="shared" ref="N21:AZ21" si="16">ROUND((N20-M20)/M20*100,1)</f>
        <v>-1.1000000000000001</v>
      </c>
      <c r="O21" s="129">
        <f t="shared" si="16"/>
        <v>1.1000000000000001</v>
      </c>
      <c r="P21" s="129">
        <f t="shared" si="16"/>
        <v>2.9</v>
      </c>
      <c r="Q21" s="128">
        <f t="shared" si="16"/>
        <v>-0.8</v>
      </c>
      <c r="R21" s="129">
        <f t="shared" si="16"/>
        <v>-0.9</v>
      </c>
      <c r="S21" s="129">
        <f t="shared" si="16"/>
        <v>-0.3</v>
      </c>
      <c r="T21" s="130">
        <f t="shared" si="16"/>
        <v>1.3</v>
      </c>
      <c r="U21" s="129">
        <f t="shared" si="16"/>
        <v>1.1000000000000001</v>
      </c>
      <c r="V21" s="129">
        <f t="shared" si="16"/>
        <v>-4.7</v>
      </c>
      <c r="W21" s="129">
        <f t="shared" si="16"/>
        <v>1.1000000000000001</v>
      </c>
      <c r="X21" s="129">
        <f t="shared" si="16"/>
        <v>-1</v>
      </c>
      <c r="Y21" s="128">
        <f t="shared" si="16"/>
        <v>1</v>
      </c>
      <c r="Z21" s="129">
        <f t="shared" si="16"/>
        <v>-0.2</v>
      </c>
      <c r="AA21" s="129">
        <f t="shared" si="16"/>
        <v>1.6</v>
      </c>
      <c r="AB21" s="130">
        <f t="shared" si="16"/>
        <v>0.8</v>
      </c>
      <c r="AC21" s="129">
        <f>ROUND((AC20-AB20)/AB20*100,1)</f>
        <v>0.3</v>
      </c>
      <c r="AD21" s="129">
        <f t="shared" si="16"/>
        <v>2.8</v>
      </c>
      <c r="AE21" s="129">
        <f t="shared" si="16"/>
        <v>0.8</v>
      </c>
      <c r="AF21" s="130">
        <f t="shared" si="16"/>
        <v>1.6</v>
      </c>
      <c r="AG21" s="129">
        <f t="shared" si="16"/>
        <v>-1.9</v>
      </c>
      <c r="AH21" s="129">
        <f t="shared" si="16"/>
        <v>2.7</v>
      </c>
      <c r="AI21" s="129">
        <f t="shared" si="16"/>
        <v>-1.3</v>
      </c>
      <c r="AJ21" s="129">
        <f t="shared" si="16"/>
        <v>1</v>
      </c>
      <c r="AK21" s="161">
        <f t="shared" si="16"/>
        <v>-4.2</v>
      </c>
      <c r="AL21" s="284">
        <f t="shared" si="16"/>
        <v>-1.4</v>
      </c>
      <c r="AM21" s="284">
        <f t="shared" si="16"/>
        <v>-2.1</v>
      </c>
      <c r="AN21" s="284">
        <f t="shared" si="16"/>
        <v>-2.1</v>
      </c>
      <c r="AO21" s="161">
        <f t="shared" si="16"/>
        <v>4.4000000000000004</v>
      </c>
      <c r="AP21" s="284">
        <f t="shared" si="16"/>
        <v>-20.399999999999999</v>
      </c>
      <c r="AQ21" s="284">
        <f t="shared" si="16"/>
        <v>5.2</v>
      </c>
      <c r="AR21" s="284">
        <f t="shared" si="16"/>
        <v>7.9</v>
      </c>
      <c r="AS21" s="161">
        <f t="shared" si="16"/>
        <v>0.5</v>
      </c>
      <c r="AT21" s="284">
        <f t="shared" si="16"/>
        <v>2.2000000000000002</v>
      </c>
      <c r="AU21" s="284">
        <f t="shared" si="16"/>
        <v>-1.9</v>
      </c>
      <c r="AV21" s="284">
        <f t="shared" si="16"/>
        <v>-3.4</v>
      </c>
      <c r="AW21" s="161">
        <f t="shared" si="16"/>
        <v>-1.9</v>
      </c>
      <c r="AX21" s="284">
        <f t="shared" si="16"/>
        <v>4.5999999999999996</v>
      </c>
      <c r="AY21" s="284">
        <f t="shared" si="16"/>
        <v>0.2</v>
      </c>
      <c r="AZ21" s="533">
        <f t="shared" si="16"/>
        <v>-2.2999999999999998</v>
      </c>
    </row>
    <row r="22" spans="1:52" ht="14.25" customHeight="1">
      <c r="A22" s="33"/>
      <c r="B22" s="126"/>
      <c r="C22" s="124" t="s">
        <v>77</v>
      </c>
      <c r="D22" s="224" t="s">
        <v>15</v>
      </c>
      <c r="E22" s="39" t="s">
        <v>15</v>
      </c>
      <c r="F22" s="39" t="s">
        <v>15</v>
      </c>
      <c r="G22" s="68" t="s">
        <v>15</v>
      </c>
      <c r="H22" s="39" t="s">
        <v>15</v>
      </c>
      <c r="I22" s="39" t="s">
        <v>15</v>
      </c>
      <c r="J22" s="39" t="s">
        <v>15</v>
      </c>
      <c r="K22" s="39" t="s">
        <v>15</v>
      </c>
      <c r="L22" s="278" t="s">
        <v>15</v>
      </c>
      <c r="M22" s="116"/>
      <c r="N22" s="38"/>
      <c r="O22" s="38"/>
      <c r="P22" s="38"/>
      <c r="Q22" s="116">
        <f t="shared" ref="Q22:AZ22" si="17">ROUND((Q20-M20)/M20*100,1)</f>
        <v>2.1</v>
      </c>
      <c r="R22" s="38">
        <f t="shared" si="17"/>
        <v>2.2999999999999998</v>
      </c>
      <c r="S22" s="38">
        <f t="shared" si="17"/>
        <v>0.9</v>
      </c>
      <c r="T22" s="107">
        <f t="shared" si="17"/>
        <v>-0.7</v>
      </c>
      <c r="U22" s="38">
        <f t="shared" si="17"/>
        <v>1.2</v>
      </c>
      <c r="V22" s="38">
        <f t="shared" si="17"/>
        <v>-2.8</v>
      </c>
      <c r="W22" s="38">
        <f t="shared" si="17"/>
        <v>-1.4</v>
      </c>
      <c r="X22" s="38">
        <f t="shared" si="17"/>
        <v>-3.6</v>
      </c>
      <c r="Y22" s="116">
        <f t="shared" si="17"/>
        <v>-3.7</v>
      </c>
      <c r="Z22" s="38">
        <f t="shared" si="17"/>
        <v>0.9</v>
      </c>
      <c r="AA22" s="38">
        <f t="shared" si="17"/>
        <v>1.4</v>
      </c>
      <c r="AB22" s="107">
        <f t="shared" si="17"/>
        <v>3.2</v>
      </c>
      <c r="AC22" s="38">
        <f>ROUND((AC20-Y20)/Y20*100,1)</f>
        <v>2.5</v>
      </c>
      <c r="AD22" s="38">
        <f>ROUND((AD20-Z20)/Z20*100,1)</f>
        <v>5.6</v>
      </c>
      <c r="AE22" s="38">
        <f>ROUND((AE20-AA20)/AA20*100,1)</f>
        <v>4.8</v>
      </c>
      <c r="AF22" s="107">
        <f>ROUND((AF20-AB20)/AB20*100,1)</f>
        <v>5.6</v>
      </c>
      <c r="AG22" s="38">
        <f t="shared" si="17"/>
        <v>3.3</v>
      </c>
      <c r="AH22" s="38">
        <f t="shared" si="17"/>
        <v>3.2</v>
      </c>
      <c r="AI22" s="38">
        <f t="shared" si="17"/>
        <v>1.1000000000000001</v>
      </c>
      <c r="AJ22" s="38">
        <f t="shared" si="17"/>
        <v>0.6</v>
      </c>
      <c r="AK22" s="116">
        <f t="shared" si="17"/>
        <v>-1.8</v>
      </c>
      <c r="AL22" s="38">
        <f t="shared" si="17"/>
        <v>-5.7</v>
      </c>
      <c r="AM22" s="38">
        <f t="shared" si="17"/>
        <v>-6.4</v>
      </c>
      <c r="AN22" s="38">
        <f t="shared" si="17"/>
        <v>-9.3000000000000007</v>
      </c>
      <c r="AO22" s="116">
        <f t="shared" si="17"/>
        <v>-1.3</v>
      </c>
      <c r="AP22" s="38">
        <f t="shared" si="17"/>
        <v>-20.399999999999999</v>
      </c>
      <c r="AQ22" s="38">
        <f t="shared" si="17"/>
        <v>-14.5</v>
      </c>
      <c r="AR22" s="38">
        <f t="shared" si="17"/>
        <v>-5.7</v>
      </c>
      <c r="AS22" s="116">
        <f t="shared" si="17"/>
        <v>-9.1999999999999993</v>
      </c>
      <c r="AT22" s="38">
        <f t="shared" si="17"/>
        <v>16.600000000000001</v>
      </c>
      <c r="AU22" s="38">
        <f t="shared" si="17"/>
        <v>8.8000000000000007</v>
      </c>
      <c r="AV22" s="38">
        <f t="shared" si="17"/>
        <v>-2.7</v>
      </c>
      <c r="AW22" s="116">
        <f t="shared" si="17"/>
        <v>-5.0999999999999996</v>
      </c>
      <c r="AX22" s="38">
        <f t="shared" si="17"/>
        <v>-2.7</v>
      </c>
      <c r="AY22" s="38">
        <f t="shared" si="17"/>
        <v>-0.6</v>
      </c>
      <c r="AZ22" s="107">
        <f t="shared" si="17"/>
        <v>0.6</v>
      </c>
    </row>
  </sheetData>
  <mergeCells count="1">
    <mergeCell ref="A2:C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</sheetPr>
  <dimension ref="A1:CM595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432" sqref="K432"/>
    </sheetView>
  </sheetViews>
  <sheetFormatPr defaultColWidth="9.33203125" defaultRowHeight="12"/>
  <cols>
    <col min="1" max="1" width="5" style="302" customWidth="1"/>
    <col min="2" max="2" width="6.1640625" style="302" customWidth="1"/>
    <col min="3" max="3" width="7" style="302" customWidth="1"/>
    <col min="4" max="8" width="11.33203125" style="302" customWidth="1"/>
    <col min="9" max="9" width="11.5" style="302" customWidth="1"/>
    <col min="10" max="15" width="11.33203125" style="302" customWidth="1"/>
    <col min="16" max="17" width="11.33203125" style="302" hidden="1" customWidth="1"/>
    <col min="18" max="38" width="11.33203125" style="302" customWidth="1"/>
    <col min="39" max="39" width="6.1640625" style="302" customWidth="1"/>
    <col min="40" max="40" width="8" style="302" customWidth="1"/>
    <col min="41" max="41" width="7" style="302" customWidth="1"/>
    <col min="42" max="52" width="11.33203125" style="302" customWidth="1"/>
    <col min="53" max="53" width="9.33203125" style="302"/>
    <col min="54" max="54" width="5.5" style="302" customWidth="1"/>
    <col min="55" max="55" width="9.33203125" style="302"/>
    <col min="56" max="56" width="7" style="302" customWidth="1"/>
    <col min="57" max="57" width="10.1640625" style="302" customWidth="1"/>
    <col min="58" max="65" width="9.33203125" style="302"/>
    <col min="66" max="66" width="0" style="302" hidden="1" customWidth="1"/>
    <col min="67" max="16384" width="9.33203125" style="302"/>
  </cols>
  <sheetData>
    <row r="1" spans="1:91">
      <c r="A1" s="534"/>
      <c r="B1" s="535" t="s">
        <v>293</v>
      </c>
      <c r="C1" s="534"/>
      <c r="D1" s="534"/>
      <c r="E1" s="534"/>
      <c r="F1" s="534"/>
      <c r="G1" s="534"/>
      <c r="H1" s="534"/>
      <c r="I1" s="534" t="s">
        <v>680</v>
      </c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8" t="s">
        <v>110</v>
      </c>
      <c r="AF1" s="538"/>
      <c r="AG1" s="538"/>
      <c r="AH1" s="538"/>
      <c r="AI1" s="538"/>
      <c r="AJ1" s="538"/>
      <c r="AK1" s="538"/>
      <c r="AL1" s="538"/>
      <c r="AM1" s="534"/>
      <c r="AN1" s="535" t="s">
        <v>294</v>
      </c>
      <c r="AO1" s="534"/>
      <c r="AP1" s="534"/>
      <c r="AQ1" s="534"/>
      <c r="AR1" s="534"/>
      <c r="AS1" s="534"/>
      <c r="AT1" s="534"/>
      <c r="AU1" s="534"/>
      <c r="AV1" s="534"/>
      <c r="AW1" s="534"/>
      <c r="AX1" s="534" t="s">
        <v>160</v>
      </c>
      <c r="AY1" s="534"/>
      <c r="AZ1" s="534"/>
      <c r="BB1" s="534"/>
      <c r="BC1" s="535" t="s">
        <v>509</v>
      </c>
      <c r="BD1" s="534"/>
      <c r="BE1" s="534"/>
      <c r="BF1" s="534"/>
      <c r="BG1" s="534"/>
      <c r="BH1" s="534"/>
      <c r="BI1" s="534"/>
      <c r="BJ1" s="534"/>
      <c r="BK1" s="534"/>
      <c r="BL1" s="534"/>
      <c r="BM1" s="534"/>
      <c r="BN1" s="534"/>
      <c r="BO1" s="534"/>
      <c r="BP1" s="534"/>
      <c r="BQ1" s="534"/>
      <c r="BR1" s="534"/>
      <c r="BS1" s="534"/>
      <c r="BT1" s="534"/>
      <c r="BU1" s="534"/>
      <c r="BV1" s="534"/>
      <c r="BW1" s="534"/>
      <c r="BX1" s="534"/>
      <c r="BY1" s="534"/>
      <c r="BZ1" s="534"/>
      <c r="CA1" s="534"/>
      <c r="CB1" s="534"/>
      <c r="CC1" s="534"/>
      <c r="CD1" s="534"/>
      <c r="CE1" s="534"/>
      <c r="CF1" s="538" t="s">
        <v>110</v>
      </c>
      <c r="CG1" s="538"/>
      <c r="CH1" s="538"/>
      <c r="CI1" s="538"/>
      <c r="CJ1" s="538"/>
      <c r="CK1" s="538"/>
      <c r="CL1" s="538"/>
      <c r="CM1" s="538"/>
    </row>
    <row r="2" spans="1:91" ht="36" customHeight="1">
      <c r="A2" s="539" t="s">
        <v>99</v>
      </c>
      <c r="B2" s="540"/>
      <c r="C2" s="539"/>
      <c r="D2" s="541" t="s">
        <v>16</v>
      </c>
      <c r="E2" s="541" t="s">
        <v>17</v>
      </c>
      <c r="F2" s="636" t="s">
        <v>316</v>
      </c>
      <c r="G2" s="541" t="s">
        <v>18</v>
      </c>
      <c r="H2" s="541" t="s">
        <v>19</v>
      </c>
      <c r="I2" s="636" t="s">
        <v>20</v>
      </c>
      <c r="J2" s="636" t="s">
        <v>57</v>
      </c>
      <c r="K2" s="636" t="s">
        <v>317</v>
      </c>
      <c r="L2" s="541" t="s">
        <v>318</v>
      </c>
      <c r="M2" s="541" t="s">
        <v>58</v>
      </c>
      <c r="N2" s="636" t="s">
        <v>23</v>
      </c>
      <c r="O2" s="636" t="s">
        <v>319</v>
      </c>
      <c r="P2" s="541" t="s">
        <v>21</v>
      </c>
      <c r="Q2" s="541" t="s">
        <v>22</v>
      </c>
      <c r="R2" s="636" t="s">
        <v>24</v>
      </c>
      <c r="S2" s="541" t="s">
        <v>320</v>
      </c>
      <c r="T2" s="541" t="s">
        <v>321</v>
      </c>
      <c r="U2" s="636" t="s">
        <v>25</v>
      </c>
      <c r="V2" s="636" t="s">
        <v>26</v>
      </c>
      <c r="W2" s="541" t="s">
        <v>322</v>
      </c>
      <c r="X2" s="541" t="s">
        <v>323</v>
      </c>
      <c r="Y2" s="636" t="s">
        <v>332</v>
      </c>
      <c r="Z2" s="636" t="s">
        <v>28</v>
      </c>
      <c r="AA2" s="636" t="s">
        <v>29</v>
      </c>
      <c r="AB2" s="636" t="s">
        <v>132</v>
      </c>
      <c r="AC2" s="636" t="s">
        <v>133</v>
      </c>
      <c r="AD2" s="541" t="s">
        <v>324</v>
      </c>
      <c r="AE2" s="541" t="s">
        <v>33</v>
      </c>
      <c r="AF2" s="541" t="s">
        <v>32</v>
      </c>
      <c r="AG2" s="541" t="s">
        <v>134</v>
      </c>
      <c r="AH2" s="541" t="s">
        <v>30</v>
      </c>
      <c r="AI2" s="541" t="s">
        <v>31</v>
      </c>
      <c r="AJ2" s="541" t="s">
        <v>34</v>
      </c>
      <c r="AK2" s="636" t="s">
        <v>35</v>
      </c>
      <c r="AL2" s="541" t="s">
        <v>325</v>
      </c>
      <c r="AM2" s="539" t="s">
        <v>99</v>
      </c>
      <c r="AN2" s="540"/>
      <c r="AO2" s="539"/>
      <c r="AP2" s="541" t="s">
        <v>135</v>
      </c>
      <c r="AQ2" s="541" t="s">
        <v>136</v>
      </c>
      <c r="AR2" s="541" t="s">
        <v>137</v>
      </c>
      <c r="AS2" s="541" t="s">
        <v>138</v>
      </c>
      <c r="AT2" s="541" t="s">
        <v>139</v>
      </c>
      <c r="AU2" s="541" t="s">
        <v>140</v>
      </c>
      <c r="AV2" s="541" t="s">
        <v>141</v>
      </c>
      <c r="AW2" s="541" t="s">
        <v>142</v>
      </c>
      <c r="AX2" s="541" t="s">
        <v>143</v>
      </c>
      <c r="AY2" s="541" t="s">
        <v>144</v>
      </c>
      <c r="AZ2" s="541" t="s">
        <v>145</v>
      </c>
      <c r="BB2" s="539" t="s">
        <v>99</v>
      </c>
      <c r="BC2" s="540"/>
      <c r="BD2" s="539"/>
      <c r="BE2" s="541" t="s">
        <v>16</v>
      </c>
      <c r="BF2" s="541" t="s">
        <v>17</v>
      </c>
      <c r="BG2" s="636" t="s">
        <v>316</v>
      </c>
      <c r="BH2" s="541" t="s">
        <v>18</v>
      </c>
      <c r="BI2" s="541" t="s">
        <v>19</v>
      </c>
      <c r="BJ2" s="636" t="s">
        <v>20</v>
      </c>
      <c r="BK2" s="636" t="s">
        <v>57</v>
      </c>
      <c r="BL2" s="636" t="s">
        <v>317</v>
      </c>
      <c r="BM2" s="541" t="s">
        <v>318</v>
      </c>
      <c r="BN2" s="541" t="s">
        <v>58</v>
      </c>
      <c r="BO2" s="636" t="s">
        <v>23</v>
      </c>
      <c r="BP2" s="636" t="s">
        <v>319</v>
      </c>
      <c r="BQ2" s="541" t="s">
        <v>21</v>
      </c>
      <c r="BR2" s="541" t="s">
        <v>22</v>
      </c>
      <c r="BS2" s="636" t="s">
        <v>24</v>
      </c>
      <c r="BT2" s="541" t="s">
        <v>320</v>
      </c>
      <c r="BU2" s="541" t="s">
        <v>321</v>
      </c>
      <c r="BV2" s="636" t="s">
        <v>25</v>
      </c>
      <c r="BW2" s="636" t="s">
        <v>26</v>
      </c>
      <c r="BX2" s="541" t="s">
        <v>322</v>
      </c>
      <c r="BY2" s="541" t="s">
        <v>323</v>
      </c>
      <c r="BZ2" s="636" t="s">
        <v>332</v>
      </c>
      <c r="CA2" s="636" t="s">
        <v>28</v>
      </c>
      <c r="CB2" s="636" t="s">
        <v>29</v>
      </c>
      <c r="CC2" s="636" t="s">
        <v>132</v>
      </c>
      <c r="CD2" s="636" t="s">
        <v>133</v>
      </c>
      <c r="CE2" s="541" t="s">
        <v>324</v>
      </c>
      <c r="CF2" s="541" t="s">
        <v>33</v>
      </c>
      <c r="CG2" s="541" t="s">
        <v>32</v>
      </c>
      <c r="CH2" s="541" t="s">
        <v>134</v>
      </c>
      <c r="CI2" s="541" t="s">
        <v>30</v>
      </c>
      <c r="CJ2" s="541" t="s">
        <v>31</v>
      </c>
      <c r="CK2" s="541" t="s">
        <v>34</v>
      </c>
      <c r="CL2" s="636" t="s">
        <v>35</v>
      </c>
      <c r="CM2" s="541" t="s">
        <v>325</v>
      </c>
    </row>
    <row r="3" spans="1:91" ht="11.25" customHeight="1">
      <c r="A3" s="534" t="s">
        <v>587</v>
      </c>
      <c r="B3" s="542"/>
      <c r="C3" s="534"/>
      <c r="D3" s="543">
        <v>10000</v>
      </c>
      <c r="E3" s="543">
        <v>9998.5</v>
      </c>
      <c r="F3" s="637">
        <v>981.4</v>
      </c>
      <c r="G3" s="543">
        <v>825.5</v>
      </c>
      <c r="H3" s="543">
        <v>155.9</v>
      </c>
      <c r="I3" s="637">
        <v>778.4</v>
      </c>
      <c r="J3" s="637">
        <v>826.6</v>
      </c>
      <c r="K3" s="637">
        <v>819.1</v>
      </c>
      <c r="L3" s="543">
        <v>785.6</v>
      </c>
      <c r="M3" s="543">
        <v>33.5</v>
      </c>
      <c r="N3" s="637">
        <v>319.39999999999998</v>
      </c>
      <c r="O3" s="637">
        <v>1583.2</v>
      </c>
      <c r="P3" s="543">
        <v>1191.5999999999999</v>
      </c>
      <c r="Q3" s="543">
        <v>391.6</v>
      </c>
      <c r="R3" s="637">
        <v>975.2</v>
      </c>
      <c r="S3" s="543">
        <v>516.29999999999995</v>
      </c>
      <c r="T3" s="543">
        <v>458.9</v>
      </c>
      <c r="U3" s="637">
        <v>269.89999999999998</v>
      </c>
      <c r="V3" s="637">
        <v>1194.5999999999999</v>
      </c>
      <c r="W3" s="543">
        <v>310.10000000000002</v>
      </c>
      <c r="X3" s="543">
        <v>884.5</v>
      </c>
      <c r="Y3" s="637">
        <v>38.799999999999997</v>
      </c>
      <c r="Z3" s="637">
        <v>405.6</v>
      </c>
      <c r="AA3" s="637">
        <v>239.3</v>
      </c>
      <c r="AB3" s="637">
        <v>1092.9000000000001</v>
      </c>
      <c r="AC3" s="637">
        <v>474.1</v>
      </c>
      <c r="AD3" s="543">
        <v>160.5</v>
      </c>
      <c r="AE3" s="543">
        <v>23.2</v>
      </c>
      <c r="AF3" s="543">
        <v>17.2</v>
      </c>
      <c r="AG3" s="543">
        <v>37.4</v>
      </c>
      <c r="AH3" s="543">
        <v>130.80000000000001</v>
      </c>
      <c r="AI3" s="543">
        <v>99.5</v>
      </c>
      <c r="AJ3" s="543">
        <v>5.5</v>
      </c>
      <c r="AK3" s="637">
        <v>1.5</v>
      </c>
      <c r="AL3" s="543">
        <v>1645.7</v>
      </c>
      <c r="AM3" s="534" t="s">
        <v>587</v>
      </c>
      <c r="AN3" s="542"/>
      <c r="AO3" s="534"/>
      <c r="AP3" s="543">
        <v>10000</v>
      </c>
      <c r="AQ3" s="543">
        <v>4874.8</v>
      </c>
      <c r="AR3" s="543">
        <v>2810.9</v>
      </c>
      <c r="AS3" s="543">
        <v>2023.6</v>
      </c>
      <c r="AT3" s="543">
        <v>787.3</v>
      </c>
      <c r="AU3" s="543">
        <v>2063.9</v>
      </c>
      <c r="AV3" s="543">
        <v>442.5</v>
      </c>
      <c r="AW3" s="543">
        <v>1621.4</v>
      </c>
      <c r="AX3" s="543">
        <v>5125.2</v>
      </c>
      <c r="AY3" s="543">
        <v>4882.7</v>
      </c>
      <c r="AZ3" s="543">
        <v>242.5</v>
      </c>
      <c r="BB3" s="534"/>
      <c r="BC3" s="542"/>
      <c r="BD3" s="534"/>
      <c r="BE3" s="543">
        <v>10000</v>
      </c>
      <c r="BF3" s="543">
        <v>9998.5</v>
      </c>
      <c r="BG3" s="637">
        <v>981.4</v>
      </c>
      <c r="BH3" s="543">
        <v>825.5</v>
      </c>
      <c r="BI3" s="543">
        <v>155.9</v>
      </c>
      <c r="BJ3" s="637">
        <v>778.4</v>
      </c>
      <c r="BK3" s="637">
        <v>826.6</v>
      </c>
      <c r="BL3" s="637">
        <v>819.1</v>
      </c>
      <c r="BM3" s="543">
        <v>785.6</v>
      </c>
      <c r="BN3" s="543">
        <v>33.5</v>
      </c>
      <c r="BO3" s="637">
        <v>319.39999999999998</v>
      </c>
      <c r="BP3" s="637">
        <v>1583.2</v>
      </c>
      <c r="BQ3" s="543">
        <v>1191.5999999999999</v>
      </c>
      <c r="BR3" s="543">
        <v>391.6</v>
      </c>
      <c r="BS3" s="637">
        <v>975.2</v>
      </c>
      <c r="BT3" s="543">
        <v>516.29999999999995</v>
      </c>
      <c r="BU3" s="543">
        <v>458.9</v>
      </c>
      <c r="BV3" s="637">
        <v>269.89999999999998</v>
      </c>
      <c r="BW3" s="637">
        <v>1194.5999999999999</v>
      </c>
      <c r="BX3" s="543">
        <v>310.10000000000002</v>
      </c>
      <c r="BY3" s="543">
        <v>884.5</v>
      </c>
      <c r="BZ3" s="637">
        <v>38.799999999999997</v>
      </c>
      <c r="CA3" s="637">
        <v>405.6</v>
      </c>
      <c r="CB3" s="637">
        <v>239.3</v>
      </c>
      <c r="CC3" s="637">
        <v>1092.9000000000001</v>
      </c>
      <c r="CD3" s="637">
        <v>474.1</v>
      </c>
      <c r="CE3" s="543">
        <v>160.5</v>
      </c>
      <c r="CF3" s="543">
        <v>23.2</v>
      </c>
      <c r="CG3" s="543">
        <v>17.2</v>
      </c>
      <c r="CH3" s="543">
        <v>37.4</v>
      </c>
      <c r="CI3" s="543">
        <v>130.80000000000001</v>
      </c>
      <c r="CJ3" s="543">
        <v>99.5</v>
      </c>
      <c r="CK3" s="543">
        <v>5.5</v>
      </c>
      <c r="CL3" s="637">
        <v>1.5</v>
      </c>
      <c r="CM3" s="543">
        <v>1645.7</v>
      </c>
    </row>
    <row r="4" spans="1:91">
      <c r="A4" s="537"/>
      <c r="B4" s="544" t="s">
        <v>260</v>
      </c>
      <c r="C4" s="544"/>
      <c r="D4" s="545">
        <f>ROUND(SUM(D31:D42)/12,1)</f>
        <v>100.3</v>
      </c>
      <c r="E4" s="545">
        <f t="shared" ref="E4:AC4" si="0">ROUND(SUM(E31:E42)/12,1)</f>
        <v>100.3</v>
      </c>
      <c r="F4" s="545">
        <f t="shared" si="0"/>
        <v>101.9</v>
      </c>
      <c r="G4" s="545">
        <f t="shared" si="0"/>
        <v>101</v>
      </c>
      <c r="H4" s="545">
        <f t="shared" si="0"/>
        <v>106.3</v>
      </c>
      <c r="I4" s="545">
        <f t="shared" si="0"/>
        <v>103.3</v>
      </c>
      <c r="J4" s="545">
        <f t="shared" si="0"/>
        <v>94.5</v>
      </c>
      <c r="K4" s="545">
        <f t="shared" si="0"/>
        <v>112.4</v>
      </c>
      <c r="L4" s="545">
        <f t="shared" si="0"/>
        <v>113.6</v>
      </c>
      <c r="M4" s="545">
        <f t="shared" si="0"/>
        <v>86.2</v>
      </c>
      <c r="N4" s="545">
        <f t="shared" si="0"/>
        <v>98.2</v>
      </c>
      <c r="O4" s="545">
        <f t="shared" si="0"/>
        <v>97.1</v>
      </c>
      <c r="P4" s="545">
        <f t="shared" si="0"/>
        <v>91.3</v>
      </c>
      <c r="Q4" s="545">
        <f t="shared" si="0"/>
        <v>114.5</v>
      </c>
      <c r="R4" s="545">
        <f t="shared" si="0"/>
        <v>94.6</v>
      </c>
      <c r="S4" s="545">
        <f t="shared" si="0"/>
        <v>94.1</v>
      </c>
      <c r="T4" s="545">
        <f t="shared" si="0"/>
        <v>95</v>
      </c>
      <c r="U4" s="545">
        <f t="shared" si="0"/>
        <v>90.5</v>
      </c>
      <c r="V4" s="545">
        <f t="shared" si="0"/>
        <v>98.1</v>
      </c>
      <c r="W4" s="545">
        <f t="shared" si="0"/>
        <v>92.5</v>
      </c>
      <c r="X4" s="545">
        <f t="shared" si="0"/>
        <v>100</v>
      </c>
      <c r="Y4" s="545">
        <f t="shared" si="0"/>
        <v>100.6</v>
      </c>
      <c r="Z4" s="545">
        <f t="shared" si="0"/>
        <v>102.3</v>
      </c>
      <c r="AA4" s="545">
        <f t="shared" si="0"/>
        <v>106.3</v>
      </c>
      <c r="AB4" s="545">
        <f t="shared" si="0"/>
        <v>101.5</v>
      </c>
      <c r="AC4" s="545">
        <f t="shared" si="0"/>
        <v>108.4</v>
      </c>
      <c r="AD4" s="545">
        <f t="shared" ref="AD4:AK4" si="1">ROUND(SUM(AD31:AD42)/12,1)</f>
        <v>104.3</v>
      </c>
      <c r="AE4" s="545">
        <f t="shared" si="1"/>
        <v>213.2</v>
      </c>
      <c r="AF4" s="545">
        <f t="shared" si="1"/>
        <v>87.5</v>
      </c>
      <c r="AG4" s="545">
        <f t="shared" si="1"/>
        <v>138.19999999999999</v>
      </c>
      <c r="AH4" s="545">
        <f t="shared" si="1"/>
        <v>108.2</v>
      </c>
      <c r="AI4" s="545">
        <f t="shared" si="1"/>
        <v>83.6</v>
      </c>
      <c r="AJ4" s="545">
        <f t="shared" si="1"/>
        <v>103.3</v>
      </c>
      <c r="AK4" s="545">
        <f t="shared" si="1"/>
        <v>79.7</v>
      </c>
      <c r="AL4" s="545">
        <f>ROUND(SUM(AL31:AL42)/12,1)</f>
        <v>103.4</v>
      </c>
      <c r="AM4" s="537"/>
      <c r="AN4" s="544" t="s">
        <v>260</v>
      </c>
      <c r="AO4" s="544"/>
      <c r="AP4" s="545">
        <f t="shared" ref="AP4:AZ4" si="2">ROUND(SUM(AP31:AP42)/12,1)</f>
        <v>100.3</v>
      </c>
      <c r="AQ4" s="545">
        <f t="shared" si="2"/>
        <v>100.1</v>
      </c>
      <c r="AR4" s="545">
        <f t="shared" si="2"/>
        <v>99.8</v>
      </c>
      <c r="AS4" s="545">
        <f t="shared" si="2"/>
        <v>99.2</v>
      </c>
      <c r="AT4" s="545">
        <f t="shared" si="2"/>
        <v>101.3</v>
      </c>
      <c r="AU4" s="545">
        <f t="shared" si="2"/>
        <v>100.4</v>
      </c>
      <c r="AV4" s="545">
        <f t="shared" si="2"/>
        <v>96.6</v>
      </c>
      <c r="AW4" s="545">
        <f t="shared" si="2"/>
        <v>101.4</v>
      </c>
      <c r="AX4" s="545">
        <f t="shared" si="2"/>
        <v>100.5</v>
      </c>
      <c r="AY4" s="545">
        <f t="shared" si="2"/>
        <v>99.9</v>
      </c>
      <c r="AZ4" s="545">
        <f t="shared" si="2"/>
        <v>112.6</v>
      </c>
      <c r="BB4" s="537"/>
      <c r="BC4" s="544" t="s">
        <v>260</v>
      </c>
      <c r="BD4" s="544"/>
      <c r="BE4" s="545">
        <f>ROUND(SUM(BE31:BE42)/12,1)</f>
        <v>99.9</v>
      </c>
      <c r="BF4" s="545">
        <f t="shared" ref="BF4:CL4" si="3">ROUND(SUM(BF31:BF42)/12,1)</f>
        <v>99.9</v>
      </c>
      <c r="BG4" s="545">
        <f t="shared" si="3"/>
        <v>100</v>
      </c>
      <c r="BH4" s="545">
        <f t="shared" si="3"/>
        <v>99.9</v>
      </c>
      <c r="BI4" s="545">
        <f t="shared" si="3"/>
        <v>100.1</v>
      </c>
      <c r="BJ4" s="545">
        <f t="shared" si="3"/>
        <v>100.1</v>
      </c>
      <c r="BK4" s="545">
        <f t="shared" si="3"/>
        <v>99.9</v>
      </c>
      <c r="BL4" s="545">
        <f t="shared" si="3"/>
        <v>99.4</v>
      </c>
      <c r="BM4" s="545">
        <f t="shared" si="3"/>
        <v>99.4</v>
      </c>
      <c r="BN4" s="545"/>
      <c r="BO4" s="545">
        <f t="shared" si="3"/>
        <v>99.9</v>
      </c>
      <c r="BP4" s="545">
        <f t="shared" si="3"/>
        <v>99.7</v>
      </c>
      <c r="BQ4" s="545">
        <f t="shared" si="3"/>
        <v>99.9</v>
      </c>
      <c r="BR4" s="545">
        <f t="shared" si="3"/>
        <v>99.2</v>
      </c>
      <c r="BS4" s="545">
        <f t="shared" si="3"/>
        <v>99.9</v>
      </c>
      <c r="BT4" s="545">
        <f t="shared" si="3"/>
        <v>100</v>
      </c>
      <c r="BU4" s="545">
        <f t="shared" si="3"/>
        <v>99.9</v>
      </c>
      <c r="BV4" s="545">
        <f t="shared" si="3"/>
        <v>100.1</v>
      </c>
      <c r="BW4" s="545">
        <f t="shared" si="3"/>
        <v>100</v>
      </c>
      <c r="BX4" s="545">
        <f t="shared" si="3"/>
        <v>93.4</v>
      </c>
      <c r="BY4" s="545">
        <f t="shared" si="3"/>
        <v>103.4</v>
      </c>
      <c r="BZ4" s="545">
        <f t="shared" si="3"/>
        <v>99.8</v>
      </c>
      <c r="CA4" s="545">
        <f t="shared" si="3"/>
        <v>100.1</v>
      </c>
      <c r="CB4" s="545">
        <f t="shared" si="3"/>
        <v>100</v>
      </c>
      <c r="CC4" s="545">
        <f t="shared" si="3"/>
        <v>100</v>
      </c>
      <c r="CD4" s="545">
        <f t="shared" si="3"/>
        <v>100.1</v>
      </c>
      <c r="CE4" s="545">
        <f t="shared" si="3"/>
        <v>100.2</v>
      </c>
      <c r="CF4" s="545">
        <f t="shared" si="3"/>
        <v>100.4</v>
      </c>
      <c r="CG4" s="545">
        <f t="shared" si="3"/>
        <v>100.5</v>
      </c>
      <c r="CH4" s="545">
        <f t="shared" si="3"/>
        <v>100.3</v>
      </c>
      <c r="CI4" s="545">
        <f t="shared" si="3"/>
        <v>99.9</v>
      </c>
      <c r="CJ4" s="545">
        <f t="shared" si="3"/>
        <v>99.9</v>
      </c>
      <c r="CK4" s="545">
        <f t="shared" si="3"/>
        <v>100.1</v>
      </c>
      <c r="CL4" s="545">
        <f t="shared" si="3"/>
        <v>100.1</v>
      </c>
      <c r="CM4" s="545">
        <f>ROUND(SUM(CM31:CM42)/12,1)</f>
        <v>99.6</v>
      </c>
    </row>
    <row r="5" spans="1:91">
      <c r="A5" s="537"/>
      <c r="B5" s="544" t="s">
        <v>261</v>
      </c>
      <c r="C5" s="544"/>
      <c r="D5" s="545">
        <f>ROUND(SUM(D43:D54)/12,1)</f>
        <v>101.3</v>
      </c>
      <c r="E5" s="545">
        <f t="shared" ref="E5:AC5" si="4">ROUND(SUM(E43:E54)/12,1)</f>
        <v>101.3</v>
      </c>
      <c r="F5" s="545">
        <f t="shared" si="4"/>
        <v>102.7</v>
      </c>
      <c r="G5" s="545">
        <f t="shared" si="4"/>
        <v>103.2</v>
      </c>
      <c r="H5" s="545">
        <f t="shared" si="4"/>
        <v>100.1</v>
      </c>
      <c r="I5" s="545">
        <f t="shared" si="4"/>
        <v>103.3</v>
      </c>
      <c r="J5" s="545">
        <f t="shared" si="4"/>
        <v>102.6</v>
      </c>
      <c r="K5" s="545">
        <f t="shared" si="4"/>
        <v>105.5</v>
      </c>
      <c r="L5" s="545">
        <f t="shared" si="4"/>
        <v>105.9</v>
      </c>
      <c r="M5" s="545">
        <f t="shared" si="4"/>
        <v>96.1</v>
      </c>
      <c r="N5" s="545">
        <f t="shared" si="4"/>
        <v>102.9</v>
      </c>
      <c r="O5" s="545">
        <f t="shared" si="4"/>
        <v>103.6</v>
      </c>
      <c r="P5" s="545">
        <f t="shared" si="4"/>
        <v>97.8</v>
      </c>
      <c r="Q5" s="545">
        <f t="shared" si="4"/>
        <v>121.5</v>
      </c>
      <c r="R5" s="545">
        <f t="shared" si="4"/>
        <v>97.1</v>
      </c>
      <c r="S5" s="545">
        <f t="shared" si="4"/>
        <v>103.4</v>
      </c>
      <c r="T5" s="545">
        <f t="shared" si="4"/>
        <v>89.9</v>
      </c>
      <c r="U5" s="545">
        <f t="shared" si="4"/>
        <v>94.1</v>
      </c>
      <c r="V5" s="545">
        <f t="shared" si="4"/>
        <v>98.6</v>
      </c>
      <c r="W5" s="545">
        <f t="shared" si="4"/>
        <v>100.1</v>
      </c>
      <c r="X5" s="545">
        <f t="shared" si="4"/>
        <v>98.1</v>
      </c>
      <c r="Y5" s="545">
        <f t="shared" si="4"/>
        <v>99.9</v>
      </c>
      <c r="Z5" s="545">
        <f t="shared" si="4"/>
        <v>102.3</v>
      </c>
      <c r="AA5" s="545">
        <f t="shared" si="4"/>
        <v>100.2</v>
      </c>
      <c r="AB5" s="545">
        <f t="shared" si="4"/>
        <v>98.7</v>
      </c>
      <c r="AC5" s="545">
        <f t="shared" si="4"/>
        <v>102</v>
      </c>
      <c r="AD5" s="545">
        <f t="shared" ref="AD5:AK5" si="5">ROUND(SUM(AD43:AD54)/12,1)</f>
        <v>105.6</v>
      </c>
      <c r="AE5" s="545">
        <f t="shared" si="5"/>
        <v>113.8</v>
      </c>
      <c r="AF5" s="545">
        <f t="shared" si="5"/>
        <v>97.8</v>
      </c>
      <c r="AG5" s="545">
        <f t="shared" si="5"/>
        <v>124.9</v>
      </c>
      <c r="AH5" s="545">
        <f t="shared" si="5"/>
        <v>105.6</v>
      </c>
      <c r="AI5" s="545">
        <f t="shared" si="5"/>
        <v>80.7</v>
      </c>
      <c r="AJ5" s="545">
        <f t="shared" si="5"/>
        <v>104.7</v>
      </c>
      <c r="AK5" s="545">
        <f t="shared" si="5"/>
        <v>93</v>
      </c>
      <c r="AL5" s="545">
        <f>ROUND(SUM(AL43:AL54)/12,1)</f>
        <v>104</v>
      </c>
      <c r="AM5" s="537"/>
      <c r="AN5" s="544" t="s">
        <v>261</v>
      </c>
      <c r="AO5" s="544"/>
      <c r="AP5" s="545">
        <f t="shared" ref="AP5:AZ5" si="6">ROUND(SUM(AP43:AP54)/12,1)</f>
        <v>101.3</v>
      </c>
      <c r="AQ5" s="545">
        <f t="shared" si="6"/>
        <v>100.9</v>
      </c>
      <c r="AR5" s="545">
        <f t="shared" si="6"/>
        <v>101.4</v>
      </c>
      <c r="AS5" s="545">
        <f t="shared" si="6"/>
        <v>102.8</v>
      </c>
      <c r="AT5" s="545">
        <f t="shared" si="6"/>
        <v>97.9</v>
      </c>
      <c r="AU5" s="545">
        <f t="shared" si="6"/>
        <v>100.3</v>
      </c>
      <c r="AV5" s="545">
        <f t="shared" si="6"/>
        <v>104.4</v>
      </c>
      <c r="AW5" s="545">
        <f t="shared" si="6"/>
        <v>99.2</v>
      </c>
      <c r="AX5" s="545">
        <f t="shared" si="6"/>
        <v>101.6</v>
      </c>
      <c r="AY5" s="545">
        <f t="shared" si="6"/>
        <v>101.3</v>
      </c>
      <c r="AZ5" s="545">
        <f t="shared" si="6"/>
        <v>108.4</v>
      </c>
      <c r="BB5" s="537"/>
      <c r="BC5" s="544" t="s">
        <v>261</v>
      </c>
      <c r="BD5" s="544"/>
      <c r="BE5" s="545">
        <f>ROUND(SUM(BE43:BE54)/12,1)</f>
        <v>99.9</v>
      </c>
      <c r="BF5" s="545">
        <f t="shared" ref="BF5:CL5" si="7">ROUND(SUM(BF43:BF54)/12,1)</f>
        <v>99.9</v>
      </c>
      <c r="BG5" s="545">
        <f t="shared" si="7"/>
        <v>99.9</v>
      </c>
      <c r="BH5" s="545">
        <f t="shared" si="7"/>
        <v>100</v>
      </c>
      <c r="BI5" s="545">
        <f t="shared" si="7"/>
        <v>99.9</v>
      </c>
      <c r="BJ5" s="545">
        <f t="shared" si="7"/>
        <v>100</v>
      </c>
      <c r="BK5" s="545">
        <f t="shared" si="7"/>
        <v>99.8</v>
      </c>
      <c r="BL5" s="545">
        <f t="shared" si="7"/>
        <v>99.6</v>
      </c>
      <c r="BM5" s="545">
        <f t="shared" si="7"/>
        <v>99.5</v>
      </c>
      <c r="BN5" s="545"/>
      <c r="BO5" s="545">
        <f t="shared" si="7"/>
        <v>100.1</v>
      </c>
      <c r="BP5" s="545">
        <f t="shared" si="7"/>
        <v>99.7</v>
      </c>
      <c r="BQ5" s="545">
        <f t="shared" si="7"/>
        <v>99.8</v>
      </c>
      <c r="BR5" s="545">
        <f t="shared" si="7"/>
        <v>99.2</v>
      </c>
      <c r="BS5" s="545">
        <f t="shared" si="7"/>
        <v>99.9</v>
      </c>
      <c r="BT5" s="545">
        <f t="shared" si="7"/>
        <v>100.2</v>
      </c>
      <c r="BU5" s="545">
        <f t="shared" si="7"/>
        <v>99.8</v>
      </c>
      <c r="BV5" s="545">
        <f t="shared" si="7"/>
        <v>100</v>
      </c>
      <c r="BW5" s="545">
        <f t="shared" si="7"/>
        <v>99.8</v>
      </c>
      <c r="BX5" s="545">
        <f t="shared" si="7"/>
        <v>102.2</v>
      </c>
      <c r="BY5" s="545">
        <f t="shared" si="7"/>
        <v>100.6</v>
      </c>
      <c r="BZ5" s="545">
        <f t="shared" si="7"/>
        <v>99.9</v>
      </c>
      <c r="CA5" s="545">
        <f t="shared" si="7"/>
        <v>99.9</v>
      </c>
      <c r="CB5" s="545">
        <f t="shared" si="7"/>
        <v>99.9</v>
      </c>
      <c r="CC5" s="545">
        <f t="shared" si="7"/>
        <v>100</v>
      </c>
      <c r="CD5" s="545">
        <f t="shared" si="7"/>
        <v>100</v>
      </c>
      <c r="CE5" s="545">
        <f t="shared" si="7"/>
        <v>100</v>
      </c>
      <c r="CF5" s="545">
        <f t="shared" si="7"/>
        <v>100.1</v>
      </c>
      <c r="CG5" s="545">
        <f t="shared" si="7"/>
        <v>100.2</v>
      </c>
      <c r="CH5" s="545">
        <f t="shared" si="7"/>
        <v>100.1</v>
      </c>
      <c r="CI5" s="545">
        <f t="shared" si="7"/>
        <v>99.9</v>
      </c>
      <c r="CJ5" s="545">
        <f t="shared" si="7"/>
        <v>99.9</v>
      </c>
      <c r="CK5" s="545">
        <f t="shared" si="7"/>
        <v>99.9</v>
      </c>
      <c r="CL5" s="545">
        <f t="shared" si="7"/>
        <v>99.9</v>
      </c>
      <c r="CM5" s="545">
        <f>ROUND(SUM(CM43:CM54)/12,1)</f>
        <v>99.7</v>
      </c>
    </row>
    <row r="6" spans="1:91">
      <c r="A6" s="537"/>
      <c r="B6" s="544" t="s">
        <v>262</v>
      </c>
      <c r="C6" s="544"/>
      <c r="D6" s="545">
        <f>ROUND(SUM(D55:D66)/12,1)</f>
        <v>100</v>
      </c>
      <c r="E6" s="545">
        <f t="shared" ref="E6:AC6" si="8">ROUND(SUM(E55:E66)/12,1)</f>
        <v>100</v>
      </c>
      <c r="F6" s="545">
        <f t="shared" si="8"/>
        <v>100</v>
      </c>
      <c r="G6" s="545">
        <f t="shared" si="8"/>
        <v>100</v>
      </c>
      <c r="H6" s="545">
        <f t="shared" si="8"/>
        <v>100</v>
      </c>
      <c r="I6" s="545">
        <f t="shared" si="8"/>
        <v>100</v>
      </c>
      <c r="J6" s="545">
        <f t="shared" si="8"/>
        <v>100</v>
      </c>
      <c r="K6" s="545">
        <f t="shared" si="8"/>
        <v>100</v>
      </c>
      <c r="L6" s="545">
        <f t="shared" si="8"/>
        <v>100</v>
      </c>
      <c r="M6" s="545">
        <f t="shared" si="8"/>
        <v>100</v>
      </c>
      <c r="N6" s="545">
        <f t="shared" si="8"/>
        <v>100</v>
      </c>
      <c r="O6" s="545">
        <f t="shared" si="8"/>
        <v>100</v>
      </c>
      <c r="P6" s="545">
        <f t="shared" si="8"/>
        <v>100</v>
      </c>
      <c r="Q6" s="545">
        <f t="shared" si="8"/>
        <v>100</v>
      </c>
      <c r="R6" s="545">
        <f t="shared" si="8"/>
        <v>100</v>
      </c>
      <c r="S6" s="545">
        <f t="shared" si="8"/>
        <v>100</v>
      </c>
      <c r="T6" s="545">
        <f t="shared" si="8"/>
        <v>100</v>
      </c>
      <c r="U6" s="545">
        <f t="shared" si="8"/>
        <v>100</v>
      </c>
      <c r="V6" s="545">
        <f t="shared" si="8"/>
        <v>100</v>
      </c>
      <c r="W6" s="545">
        <f t="shared" si="8"/>
        <v>100</v>
      </c>
      <c r="X6" s="545">
        <f t="shared" si="8"/>
        <v>100</v>
      </c>
      <c r="Y6" s="545">
        <f t="shared" si="8"/>
        <v>100</v>
      </c>
      <c r="Z6" s="545">
        <f t="shared" si="8"/>
        <v>100</v>
      </c>
      <c r="AA6" s="545">
        <f t="shared" si="8"/>
        <v>100</v>
      </c>
      <c r="AB6" s="545">
        <f t="shared" si="8"/>
        <v>100</v>
      </c>
      <c r="AC6" s="545">
        <f t="shared" si="8"/>
        <v>100</v>
      </c>
      <c r="AD6" s="545">
        <f t="shared" ref="AD6:AK6" si="9">ROUND(SUM(AD55:AD66)/12,1)</f>
        <v>100</v>
      </c>
      <c r="AE6" s="545">
        <f t="shared" si="9"/>
        <v>100</v>
      </c>
      <c r="AF6" s="545">
        <f t="shared" si="9"/>
        <v>100</v>
      </c>
      <c r="AG6" s="545">
        <f t="shared" si="9"/>
        <v>100</v>
      </c>
      <c r="AH6" s="545">
        <f t="shared" si="9"/>
        <v>100</v>
      </c>
      <c r="AI6" s="545">
        <f t="shared" si="9"/>
        <v>100</v>
      </c>
      <c r="AJ6" s="545">
        <f t="shared" si="9"/>
        <v>100</v>
      </c>
      <c r="AK6" s="545">
        <f t="shared" si="9"/>
        <v>100</v>
      </c>
      <c r="AL6" s="545">
        <f>ROUND(SUM(AL55:AL66)/12,1)</f>
        <v>100</v>
      </c>
      <c r="AM6" s="537"/>
      <c r="AN6" s="544" t="s">
        <v>262</v>
      </c>
      <c r="AO6" s="544"/>
      <c r="AP6" s="545">
        <f t="shared" ref="AP6:AZ6" si="10">ROUND(SUM(AP55:AP66)/12,1)</f>
        <v>100</v>
      </c>
      <c r="AQ6" s="545">
        <f t="shared" si="10"/>
        <v>100</v>
      </c>
      <c r="AR6" s="545">
        <f t="shared" si="10"/>
        <v>100</v>
      </c>
      <c r="AS6" s="545">
        <f t="shared" si="10"/>
        <v>100</v>
      </c>
      <c r="AT6" s="545">
        <f t="shared" si="10"/>
        <v>100</v>
      </c>
      <c r="AU6" s="545">
        <f t="shared" si="10"/>
        <v>100</v>
      </c>
      <c r="AV6" s="545">
        <f t="shared" si="10"/>
        <v>100</v>
      </c>
      <c r="AW6" s="545">
        <f t="shared" si="10"/>
        <v>100</v>
      </c>
      <c r="AX6" s="545">
        <f t="shared" si="10"/>
        <v>100</v>
      </c>
      <c r="AY6" s="545">
        <f t="shared" si="10"/>
        <v>100</v>
      </c>
      <c r="AZ6" s="545">
        <f t="shared" si="10"/>
        <v>100</v>
      </c>
      <c r="BB6" s="537"/>
      <c r="BC6" s="544" t="s">
        <v>262</v>
      </c>
      <c r="BD6" s="544"/>
      <c r="BE6" s="545">
        <f>ROUND(SUM(BE55:BE66)/12,1)</f>
        <v>99.8</v>
      </c>
      <c r="BF6" s="545">
        <f t="shared" ref="BF6:CL6" si="11">ROUND(SUM(BF55:BF66)/12,1)</f>
        <v>99.8</v>
      </c>
      <c r="BG6" s="545">
        <f t="shared" si="11"/>
        <v>99.9</v>
      </c>
      <c r="BH6" s="545">
        <f t="shared" si="11"/>
        <v>100</v>
      </c>
      <c r="BI6" s="545">
        <f t="shared" si="11"/>
        <v>99.8</v>
      </c>
      <c r="BJ6" s="545">
        <f t="shared" si="11"/>
        <v>99.9</v>
      </c>
      <c r="BK6" s="545">
        <f t="shared" si="11"/>
        <v>99.8</v>
      </c>
      <c r="BL6" s="545">
        <f t="shared" si="11"/>
        <v>99.8</v>
      </c>
      <c r="BM6" s="545">
        <f t="shared" si="11"/>
        <v>99.8</v>
      </c>
      <c r="BN6" s="545"/>
      <c r="BO6" s="545">
        <f t="shared" si="11"/>
        <v>100.2</v>
      </c>
      <c r="BP6" s="545">
        <f t="shared" si="11"/>
        <v>99.7</v>
      </c>
      <c r="BQ6" s="545">
        <f t="shared" si="11"/>
        <v>99.9</v>
      </c>
      <c r="BR6" s="545">
        <f t="shared" si="11"/>
        <v>99.2</v>
      </c>
      <c r="BS6" s="545">
        <f t="shared" si="11"/>
        <v>99.9</v>
      </c>
      <c r="BT6" s="545">
        <f t="shared" si="11"/>
        <v>100.2</v>
      </c>
      <c r="BU6" s="545">
        <f t="shared" si="11"/>
        <v>99.7</v>
      </c>
      <c r="BV6" s="545">
        <f t="shared" si="11"/>
        <v>99.9</v>
      </c>
      <c r="BW6" s="545">
        <f t="shared" si="11"/>
        <v>99.6</v>
      </c>
      <c r="BX6" s="545">
        <f t="shared" si="11"/>
        <v>99.5</v>
      </c>
      <c r="BY6" s="545">
        <f t="shared" si="11"/>
        <v>99.8</v>
      </c>
      <c r="BZ6" s="545">
        <f t="shared" si="11"/>
        <v>100</v>
      </c>
      <c r="CA6" s="545">
        <f t="shared" si="11"/>
        <v>99.8</v>
      </c>
      <c r="CB6" s="545">
        <f t="shared" si="11"/>
        <v>99.9</v>
      </c>
      <c r="CC6" s="545">
        <f t="shared" si="11"/>
        <v>100</v>
      </c>
      <c r="CD6" s="545">
        <f t="shared" si="11"/>
        <v>99.9</v>
      </c>
      <c r="CE6" s="545">
        <f t="shared" si="11"/>
        <v>99.8</v>
      </c>
      <c r="CF6" s="545">
        <f t="shared" si="11"/>
        <v>99.8</v>
      </c>
      <c r="CG6" s="545">
        <f t="shared" si="11"/>
        <v>99.9</v>
      </c>
      <c r="CH6" s="545">
        <f t="shared" si="11"/>
        <v>99.8</v>
      </c>
      <c r="CI6" s="545">
        <f t="shared" si="11"/>
        <v>99.9</v>
      </c>
      <c r="CJ6" s="545">
        <f t="shared" si="11"/>
        <v>99.9</v>
      </c>
      <c r="CK6" s="545">
        <f t="shared" si="11"/>
        <v>99.9</v>
      </c>
      <c r="CL6" s="545">
        <f t="shared" si="11"/>
        <v>99.7</v>
      </c>
      <c r="CM6" s="545">
        <f>ROUND(SUM(CM55:CM66)/12,1)</f>
        <v>99.8</v>
      </c>
    </row>
    <row r="7" spans="1:91">
      <c r="A7" s="537" t="s">
        <v>149</v>
      </c>
      <c r="B7" s="544" t="s">
        <v>263</v>
      </c>
      <c r="C7" s="544"/>
      <c r="D7" s="545">
        <f t="shared" ref="D7:AC7" si="12">SUM(D67:D78)/12</f>
        <v>99.375</v>
      </c>
      <c r="E7" s="545">
        <f t="shared" si="12"/>
        <v>99.375</v>
      </c>
      <c r="F7" s="545">
        <f t="shared" si="12"/>
        <v>97.5</v>
      </c>
      <c r="G7" s="545">
        <f t="shared" si="12"/>
        <v>98.5</v>
      </c>
      <c r="H7" s="545">
        <f t="shared" si="12"/>
        <v>92.333333333333329</v>
      </c>
      <c r="I7" s="545">
        <f t="shared" si="12"/>
        <v>99.074999999999989</v>
      </c>
      <c r="J7" s="545">
        <f t="shared" si="12"/>
        <v>92.741666666666674</v>
      </c>
      <c r="K7" s="545">
        <f t="shared" si="12"/>
        <v>96.991666666666674</v>
      </c>
      <c r="L7" s="545">
        <f t="shared" si="12"/>
        <v>96.86666666666666</v>
      </c>
      <c r="M7" s="545">
        <f t="shared" si="12"/>
        <v>99.841666666666683</v>
      </c>
      <c r="N7" s="545">
        <f t="shared" si="12"/>
        <v>93.916666666666686</v>
      </c>
      <c r="O7" s="545">
        <f t="shared" si="12"/>
        <v>100.22499999999998</v>
      </c>
      <c r="P7" s="545">
        <f t="shared" si="12"/>
        <v>102.34166666666665</v>
      </c>
      <c r="Q7" s="545">
        <f t="shared" si="12"/>
        <v>93.766666666666666</v>
      </c>
      <c r="R7" s="545">
        <f t="shared" si="12"/>
        <v>106.78333333333335</v>
      </c>
      <c r="S7" s="545">
        <f t="shared" si="12"/>
        <v>98.866666666666674</v>
      </c>
      <c r="T7" s="545">
        <f t="shared" si="12"/>
        <v>115.69166666666666</v>
      </c>
      <c r="U7" s="545">
        <f t="shared" si="12"/>
        <v>103.05000000000001</v>
      </c>
      <c r="V7" s="545">
        <f t="shared" si="12"/>
        <v>101.45833333333333</v>
      </c>
      <c r="W7" s="545">
        <f t="shared" si="12"/>
        <v>100.875</v>
      </c>
      <c r="X7" s="545">
        <f t="shared" si="12"/>
        <v>101.675</v>
      </c>
      <c r="Y7" s="545">
        <f t="shared" si="12"/>
        <v>101.58333333333331</v>
      </c>
      <c r="Z7" s="545">
        <f t="shared" si="12"/>
        <v>98.583333333333329</v>
      </c>
      <c r="AA7" s="545">
        <f t="shared" si="12"/>
        <v>102.29166666666667</v>
      </c>
      <c r="AB7" s="545">
        <f t="shared" si="12"/>
        <v>99.466666666666683</v>
      </c>
      <c r="AC7" s="545">
        <f t="shared" si="12"/>
        <v>96.55</v>
      </c>
      <c r="AD7" s="545">
        <f t="shared" ref="AD7:AK7" si="13">SUM(AD67:AD78)/12</f>
        <v>96.691666666666663</v>
      </c>
      <c r="AE7" s="545">
        <f t="shared" si="13"/>
        <v>91.375</v>
      </c>
      <c r="AF7" s="545">
        <f t="shared" si="13"/>
        <v>95.441666666666663</v>
      </c>
      <c r="AG7" s="545">
        <f t="shared" si="13"/>
        <v>90.191666666666663</v>
      </c>
      <c r="AH7" s="545">
        <f t="shared" si="13"/>
        <v>98.158333333333346</v>
      </c>
      <c r="AI7" s="545">
        <f t="shared" si="13"/>
        <v>98.158333333333346</v>
      </c>
      <c r="AJ7" s="545">
        <f t="shared" si="13"/>
        <v>93.475000000000009</v>
      </c>
      <c r="AK7" s="545">
        <f t="shared" si="13"/>
        <v>88.833333333333329</v>
      </c>
      <c r="AL7" s="545">
        <f>SUM(AL67:AL78)/12</f>
        <v>94.866666666666674</v>
      </c>
      <c r="AM7" s="537" t="s">
        <v>149</v>
      </c>
      <c r="AN7" s="544" t="s">
        <v>263</v>
      </c>
      <c r="AO7" s="544"/>
      <c r="AP7" s="545">
        <f>ROUND(AVERAGE(AP67:AP78),1)</f>
        <v>99.4</v>
      </c>
      <c r="AQ7" s="545">
        <f>ROUND(AVERAGE(AQ67:AQ78),1)</f>
        <v>98.2</v>
      </c>
      <c r="AR7" s="545">
        <f>ROUND(AVERAGE(AR67:AR78),1)</f>
        <v>96.4</v>
      </c>
      <c r="AS7" s="545">
        <f>ROUND(AVERAGE(AS67:AS78),1)</f>
        <v>96</v>
      </c>
      <c r="AT7" s="545">
        <f>ROUND(AVERAGE(AT67:AT78),1)</f>
        <v>97.5</v>
      </c>
      <c r="AU7" s="545">
        <f t="shared" ref="AU7:AZ7" si="14">ROUND(AVERAGE(AU67:AU78),1)</f>
        <v>100.6</v>
      </c>
      <c r="AV7" s="545">
        <f t="shared" si="14"/>
        <v>102.1</v>
      </c>
      <c r="AW7" s="545">
        <f t="shared" si="14"/>
        <v>100.2</v>
      </c>
      <c r="AX7" s="545">
        <f t="shared" si="14"/>
        <v>100.5</v>
      </c>
      <c r="AY7" s="545">
        <f t="shared" si="14"/>
        <v>100.8</v>
      </c>
      <c r="AZ7" s="545">
        <f t="shared" si="14"/>
        <v>95</v>
      </c>
      <c r="BB7" s="537" t="s">
        <v>2</v>
      </c>
      <c r="BC7" s="544" t="s">
        <v>263</v>
      </c>
      <c r="BD7" s="544"/>
      <c r="BE7" s="545">
        <f t="shared" ref="BE7:CL7" si="15">SUM(BE67:BE78)/12</f>
        <v>99.984578716144554</v>
      </c>
      <c r="BF7" s="545">
        <f t="shared" si="15"/>
        <v>99.992314582446468</v>
      </c>
      <c r="BG7" s="545">
        <f t="shared" si="15"/>
        <v>100.06667323587648</v>
      </c>
      <c r="BH7" s="545">
        <f t="shared" si="15"/>
        <v>100.15174109509881</v>
      </c>
      <c r="BI7" s="545">
        <f t="shared" si="15"/>
        <v>99.562492113151691</v>
      </c>
      <c r="BJ7" s="545">
        <f t="shared" si="15"/>
        <v>99.803860003207092</v>
      </c>
      <c r="BK7" s="545">
        <f t="shared" si="15"/>
        <v>99.301681496493856</v>
      </c>
      <c r="BL7" s="545">
        <f t="shared" si="15"/>
        <v>101.18733465098227</v>
      </c>
      <c r="BM7" s="545">
        <f t="shared" si="15"/>
        <v>101.21688826810482</v>
      </c>
      <c r="BN7" s="545"/>
      <c r="BO7" s="545">
        <f t="shared" si="15"/>
        <v>100.36478702375649</v>
      </c>
      <c r="BP7" s="545">
        <f t="shared" si="15"/>
        <v>100.57420551034154</v>
      </c>
      <c r="BQ7" s="545">
        <f t="shared" si="15"/>
        <v>100.17540668104657</v>
      </c>
      <c r="BR7" s="545">
        <f t="shared" si="15"/>
        <v>102.41569114085962</v>
      </c>
      <c r="BS7" s="545">
        <f t="shared" si="15"/>
        <v>99.735852585939668</v>
      </c>
      <c r="BT7" s="545">
        <f t="shared" si="15"/>
        <v>99.655825768725109</v>
      </c>
      <c r="BU7" s="545">
        <f t="shared" si="15"/>
        <v>99.940243104172509</v>
      </c>
      <c r="BV7" s="545">
        <f t="shared" si="15"/>
        <v>100.01643951800212</v>
      </c>
      <c r="BW7" s="545">
        <f t="shared" si="15"/>
        <v>99.538403684775801</v>
      </c>
      <c r="BX7" s="545">
        <f t="shared" si="15"/>
        <v>98.573976711730225</v>
      </c>
      <c r="BY7" s="545">
        <f t="shared" si="15"/>
        <v>97.11716491118581</v>
      </c>
      <c r="BZ7" s="545">
        <f t="shared" si="15"/>
        <v>100.78366615871285</v>
      </c>
      <c r="CA7" s="545">
        <f t="shared" si="15"/>
        <v>99.991494112799288</v>
      </c>
      <c r="CB7" s="545">
        <f t="shared" si="15"/>
        <v>99.795167550404059</v>
      </c>
      <c r="CC7" s="545">
        <f t="shared" si="15"/>
        <v>99.886109653132465</v>
      </c>
      <c r="CD7" s="545">
        <f t="shared" si="15"/>
        <v>99.765235521018937</v>
      </c>
      <c r="CE7" s="545">
        <f t="shared" si="15"/>
        <v>99.575892083242039</v>
      </c>
      <c r="CF7" s="545">
        <f t="shared" si="15"/>
        <v>99.418352217872851</v>
      </c>
      <c r="CG7" s="545">
        <f t="shared" si="15"/>
        <v>99.121893736518629</v>
      </c>
      <c r="CH7" s="545">
        <f t="shared" si="15"/>
        <v>99.494511645988368</v>
      </c>
      <c r="CI7" s="545">
        <f t="shared" si="15"/>
        <v>100.15623378861773</v>
      </c>
      <c r="CJ7" s="545">
        <f t="shared" si="15"/>
        <v>99.870196137404719</v>
      </c>
      <c r="CK7" s="545">
        <f t="shared" si="15"/>
        <v>100.08314863943929</v>
      </c>
      <c r="CL7" s="545">
        <f t="shared" si="15"/>
        <v>100.06641707565358</v>
      </c>
      <c r="CM7" s="545">
        <f>SUM(CM67:CM78)/12</f>
        <v>100.28696390839603</v>
      </c>
    </row>
    <row r="8" spans="1:91">
      <c r="A8" s="537"/>
      <c r="B8" s="544" t="s">
        <v>237</v>
      </c>
      <c r="C8" s="544"/>
      <c r="D8" s="545">
        <f>ROUND(AVERAGE(D79:D90),1)</f>
        <v>101.9</v>
      </c>
      <c r="E8" s="545">
        <f t="shared" ref="E8:AC8" si="16">ROUND(AVERAGE(E79:E90),1)</f>
        <v>101.9</v>
      </c>
      <c r="F8" s="545">
        <f t="shared" si="16"/>
        <v>100.8</v>
      </c>
      <c r="G8" s="545">
        <f t="shared" si="16"/>
        <v>101.7</v>
      </c>
      <c r="H8" s="545">
        <f t="shared" si="16"/>
        <v>95.9</v>
      </c>
      <c r="I8" s="545">
        <f t="shared" si="16"/>
        <v>100.6</v>
      </c>
      <c r="J8" s="545">
        <f t="shared" si="16"/>
        <v>98</v>
      </c>
      <c r="K8" s="545">
        <f t="shared" si="16"/>
        <v>104.7</v>
      </c>
      <c r="L8" s="545">
        <f t="shared" si="16"/>
        <v>104.6</v>
      </c>
      <c r="M8" s="545">
        <f t="shared" si="16"/>
        <v>106</v>
      </c>
      <c r="N8" s="545">
        <f t="shared" si="16"/>
        <v>92.5</v>
      </c>
      <c r="O8" s="545">
        <f t="shared" si="16"/>
        <v>95.2</v>
      </c>
      <c r="P8" s="545">
        <f t="shared" si="16"/>
        <v>94.3</v>
      </c>
      <c r="Q8" s="545">
        <f t="shared" si="16"/>
        <v>97.9</v>
      </c>
      <c r="R8" s="545">
        <f t="shared" si="16"/>
        <v>123.4</v>
      </c>
      <c r="S8" s="545">
        <f t="shared" si="16"/>
        <v>112.6</v>
      </c>
      <c r="T8" s="545">
        <f t="shared" si="16"/>
        <v>135.5</v>
      </c>
      <c r="U8" s="545">
        <f t="shared" si="16"/>
        <v>103</v>
      </c>
      <c r="V8" s="545">
        <f t="shared" si="16"/>
        <v>102.6</v>
      </c>
      <c r="W8" s="545">
        <f t="shared" si="16"/>
        <v>103.7</v>
      </c>
      <c r="X8" s="545">
        <f t="shared" si="16"/>
        <v>102.3</v>
      </c>
      <c r="Y8" s="545">
        <f t="shared" si="16"/>
        <v>100.3</v>
      </c>
      <c r="Z8" s="545">
        <f t="shared" si="16"/>
        <v>96.2</v>
      </c>
      <c r="AA8" s="545">
        <f t="shared" si="16"/>
        <v>106.2</v>
      </c>
      <c r="AB8" s="545">
        <f t="shared" si="16"/>
        <v>101</v>
      </c>
      <c r="AC8" s="545">
        <f t="shared" si="16"/>
        <v>95.6</v>
      </c>
      <c r="AD8" s="545">
        <f t="shared" ref="AD8:AK8" si="17">ROUND(AVERAGE(AD79:AD90),1)</f>
        <v>94.2</v>
      </c>
      <c r="AE8" s="545">
        <f t="shared" si="17"/>
        <v>92.4</v>
      </c>
      <c r="AF8" s="545">
        <f t="shared" si="17"/>
        <v>95.3</v>
      </c>
      <c r="AG8" s="545">
        <f t="shared" si="17"/>
        <v>82.8</v>
      </c>
      <c r="AH8" s="545">
        <f t="shared" si="17"/>
        <v>103.1</v>
      </c>
      <c r="AI8" s="545">
        <f t="shared" si="17"/>
        <v>94.1</v>
      </c>
      <c r="AJ8" s="545">
        <f t="shared" si="17"/>
        <v>88.6</v>
      </c>
      <c r="AK8" s="545">
        <f t="shared" si="17"/>
        <v>98.9</v>
      </c>
      <c r="AL8" s="545">
        <f>ROUND(AVERAGE(AL79:AL90),1)</f>
        <v>101.3</v>
      </c>
      <c r="AM8" s="537"/>
      <c r="AN8" s="544" t="s">
        <v>237</v>
      </c>
      <c r="AO8" s="544"/>
      <c r="AP8" s="545">
        <f t="shared" ref="AP8:AZ8" si="18">ROUND(AVERAGE(AP79:AP90),1)</f>
        <v>101.9</v>
      </c>
      <c r="AQ8" s="545">
        <f t="shared" si="18"/>
        <v>98.5</v>
      </c>
      <c r="AR8" s="545">
        <f t="shared" si="18"/>
        <v>97.1</v>
      </c>
      <c r="AS8" s="545">
        <f t="shared" si="18"/>
        <v>96.6</v>
      </c>
      <c r="AT8" s="545">
        <f t="shared" si="18"/>
        <v>98.3</v>
      </c>
      <c r="AU8" s="545">
        <f t="shared" si="18"/>
        <v>100.5</v>
      </c>
      <c r="AV8" s="545">
        <f t="shared" si="18"/>
        <v>97.7</v>
      </c>
      <c r="AW8" s="545">
        <f t="shared" si="18"/>
        <v>101.2</v>
      </c>
      <c r="AX8" s="545">
        <f t="shared" si="18"/>
        <v>105.1</v>
      </c>
      <c r="AY8" s="545">
        <f t="shared" si="18"/>
        <v>106.1</v>
      </c>
      <c r="AZ8" s="545">
        <f t="shared" si="18"/>
        <v>84.2</v>
      </c>
      <c r="BB8" s="537"/>
      <c r="BC8" s="544" t="s">
        <v>237</v>
      </c>
      <c r="BD8" s="544"/>
      <c r="BE8" s="545">
        <f>ROUND(AVERAGE(BE79:BE90),1)</f>
        <v>100</v>
      </c>
      <c r="BF8" s="545">
        <f t="shared" ref="BF8:CL8" si="19">ROUND(AVERAGE(BF79:BF90),1)</f>
        <v>100</v>
      </c>
      <c r="BG8" s="545">
        <f t="shared" si="19"/>
        <v>100</v>
      </c>
      <c r="BH8" s="545">
        <f t="shared" si="19"/>
        <v>99.9</v>
      </c>
      <c r="BI8" s="545">
        <f t="shared" si="19"/>
        <v>100.2</v>
      </c>
      <c r="BJ8" s="545">
        <f t="shared" si="19"/>
        <v>100</v>
      </c>
      <c r="BK8" s="545">
        <f t="shared" si="19"/>
        <v>100.1</v>
      </c>
      <c r="BL8" s="545">
        <f t="shared" si="19"/>
        <v>99.6</v>
      </c>
      <c r="BM8" s="545">
        <f t="shared" si="19"/>
        <v>99.6</v>
      </c>
      <c r="BN8" s="545"/>
      <c r="BO8" s="545">
        <f t="shared" si="19"/>
        <v>99.7</v>
      </c>
      <c r="BP8" s="545">
        <f t="shared" si="19"/>
        <v>100</v>
      </c>
      <c r="BQ8" s="545">
        <f t="shared" si="19"/>
        <v>100.3</v>
      </c>
      <c r="BR8" s="545">
        <f t="shared" si="19"/>
        <v>99.3</v>
      </c>
      <c r="BS8" s="545">
        <f t="shared" si="19"/>
        <v>100</v>
      </c>
      <c r="BT8" s="545">
        <f t="shared" si="19"/>
        <v>99.9</v>
      </c>
      <c r="BU8" s="545">
        <f t="shared" si="19"/>
        <v>100.1</v>
      </c>
      <c r="BV8" s="545">
        <f t="shared" si="19"/>
        <v>100</v>
      </c>
      <c r="BW8" s="545">
        <f t="shared" si="19"/>
        <v>100.2</v>
      </c>
      <c r="BX8" s="545">
        <f t="shared" si="19"/>
        <v>101.8</v>
      </c>
      <c r="BY8" s="545">
        <f t="shared" si="19"/>
        <v>98.4</v>
      </c>
      <c r="BZ8" s="545">
        <f t="shared" si="19"/>
        <v>99.6</v>
      </c>
      <c r="CA8" s="545">
        <f t="shared" si="19"/>
        <v>100.1</v>
      </c>
      <c r="CB8" s="545">
        <f t="shared" si="19"/>
        <v>100.1</v>
      </c>
      <c r="CC8" s="545">
        <f t="shared" si="19"/>
        <v>100</v>
      </c>
      <c r="CD8" s="545">
        <f t="shared" si="19"/>
        <v>100.1</v>
      </c>
      <c r="CE8" s="545">
        <f t="shared" si="19"/>
        <v>100.2</v>
      </c>
      <c r="CF8" s="545">
        <f t="shared" si="19"/>
        <v>100.3</v>
      </c>
      <c r="CG8" s="545">
        <f t="shared" si="19"/>
        <v>100.3</v>
      </c>
      <c r="CH8" s="545">
        <f t="shared" si="19"/>
        <v>100.4</v>
      </c>
      <c r="CI8" s="545">
        <f t="shared" si="19"/>
        <v>99.9</v>
      </c>
      <c r="CJ8" s="545">
        <f t="shared" si="19"/>
        <v>100.2</v>
      </c>
      <c r="CK8" s="545">
        <f t="shared" si="19"/>
        <v>100</v>
      </c>
      <c r="CL8" s="545">
        <f t="shared" si="19"/>
        <v>100.1</v>
      </c>
      <c r="CM8" s="545">
        <f>ROUND(AVERAGE(CM79:CM90),1)</f>
        <v>99.9</v>
      </c>
    </row>
    <row r="9" spans="1:91">
      <c r="A9" s="537"/>
      <c r="B9" s="544" t="s">
        <v>251</v>
      </c>
      <c r="C9" s="544"/>
      <c r="D9" s="545">
        <f>ROUND(AVERAGE(D91:D102),1)</f>
        <v>104.7</v>
      </c>
      <c r="E9" s="545">
        <f t="shared" ref="E9:AC9" si="20">ROUND(AVERAGE(E91:E102),1)</f>
        <v>104.7</v>
      </c>
      <c r="F9" s="545">
        <f t="shared" si="20"/>
        <v>97.8</v>
      </c>
      <c r="G9" s="545">
        <f t="shared" si="20"/>
        <v>97.7</v>
      </c>
      <c r="H9" s="545">
        <f t="shared" si="20"/>
        <v>98.5</v>
      </c>
      <c r="I9" s="545">
        <f t="shared" si="20"/>
        <v>101.8</v>
      </c>
      <c r="J9" s="545">
        <f t="shared" si="20"/>
        <v>105.8</v>
      </c>
      <c r="K9" s="545">
        <f t="shared" si="20"/>
        <v>119.6</v>
      </c>
      <c r="L9" s="545">
        <f t="shared" si="20"/>
        <v>119.9</v>
      </c>
      <c r="M9" s="545">
        <f t="shared" si="20"/>
        <v>112.6</v>
      </c>
      <c r="N9" s="545">
        <f t="shared" si="20"/>
        <v>93.1</v>
      </c>
      <c r="O9" s="545">
        <f t="shared" si="20"/>
        <v>96.7</v>
      </c>
      <c r="P9" s="545">
        <f t="shared" si="20"/>
        <v>96.1</v>
      </c>
      <c r="Q9" s="545">
        <f t="shared" si="20"/>
        <v>98.6</v>
      </c>
      <c r="R9" s="545">
        <f t="shared" si="20"/>
        <v>133.5</v>
      </c>
      <c r="S9" s="545">
        <f t="shared" si="20"/>
        <v>126.2</v>
      </c>
      <c r="T9" s="545">
        <f t="shared" si="20"/>
        <v>141.6</v>
      </c>
      <c r="U9" s="545">
        <f t="shared" si="20"/>
        <v>106.9</v>
      </c>
      <c r="V9" s="545">
        <f t="shared" si="20"/>
        <v>104.4</v>
      </c>
      <c r="W9" s="545">
        <f t="shared" si="20"/>
        <v>99.6</v>
      </c>
      <c r="X9" s="545">
        <f t="shared" si="20"/>
        <v>106.1</v>
      </c>
      <c r="Y9" s="545">
        <f t="shared" si="20"/>
        <v>97.1</v>
      </c>
      <c r="Z9" s="545">
        <f t="shared" si="20"/>
        <v>96.7</v>
      </c>
      <c r="AA9" s="545">
        <f t="shared" si="20"/>
        <v>103</v>
      </c>
      <c r="AB9" s="545">
        <f t="shared" si="20"/>
        <v>97.8</v>
      </c>
      <c r="AC9" s="545">
        <f t="shared" si="20"/>
        <v>94.5</v>
      </c>
      <c r="AD9" s="545">
        <f t="shared" ref="AD9:AK9" si="21">ROUND(AVERAGE(AD91:AD102),1)</f>
        <v>94.1</v>
      </c>
      <c r="AE9" s="545">
        <f t="shared" si="21"/>
        <v>77</v>
      </c>
      <c r="AF9" s="545">
        <f t="shared" si="21"/>
        <v>96</v>
      </c>
      <c r="AG9" s="545">
        <f t="shared" si="21"/>
        <v>76.099999999999994</v>
      </c>
      <c r="AH9" s="545">
        <f t="shared" si="21"/>
        <v>107.6</v>
      </c>
      <c r="AI9" s="545">
        <f t="shared" si="21"/>
        <v>89.2</v>
      </c>
      <c r="AJ9" s="545">
        <f t="shared" si="21"/>
        <v>86.1</v>
      </c>
      <c r="AK9" s="545">
        <f t="shared" si="21"/>
        <v>97.2</v>
      </c>
      <c r="AL9" s="545">
        <f>ROUND(AVERAGE(AL91:AL102),1)</f>
        <v>112.7</v>
      </c>
      <c r="AM9" s="537"/>
      <c r="AN9" s="544" t="s">
        <v>251</v>
      </c>
      <c r="AO9" s="544"/>
      <c r="AP9" s="545">
        <f t="shared" ref="AP9:AZ9" si="22">ROUND(AVERAGE(AP91:AP102),1)</f>
        <v>104.7</v>
      </c>
      <c r="AQ9" s="545">
        <f t="shared" si="22"/>
        <v>101.9</v>
      </c>
      <c r="AR9" s="545">
        <f t="shared" si="22"/>
        <v>101.1</v>
      </c>
      <c r="AS9" s="545">
        <f t="shared" si="22"/>
        <v>101.4</v>
      </c>
      <c r="AT9" s="545">
        <f t="shared" si="22"/>
        <v>100.5</v>
      </c>
      <c r="AU9" s="545">
        <f t="shared" si="22"/>
        <v>102.9</v>
      </c>
      <c r="AV9" s="545">
        <f t="shared" si="22"/>
        <v>100.7</v>
      </c>
      <c r="AW9" s="545">
        <f t="shared" si="22"/>
        <v>103.5</v>
      </c>
      <c r="AX9" s="545">
        <f t="shared" si="22"/>
        <v>107.3</v>
      </c>
      <c r="AY9" s="545">
        <f t="shared" si="22"/>
        <v>108.7</v>
      </c>
      <c r="AZ9" s="545">
        <f t="shared" si="22"/>
        <v>79.400000000000006</v>
      </c>
      <c r="BB9" s="537"/>
      <c r="BC9" s="544" t="s">
        <v>251</v>
      </c>
      <c r="BD9" s="544"/>
      <c r="BE9" s="545">
        <f>ROUND(AVERAGE(BE91:BE102),1)</f>
        <v>100</v>
      </c>
      <c r="BF9" s="545">
        <f t="shared" ref="BF9:CL9" si="23">ROUND(AVERAGE(BF91:BF102),1)</f>
        <v>100</v>
      </c>
      <c r="BG9" s="545">
        <f t="shared" si="23"/>
        <v>100</v>
      </c>
      <c r="BH9" s="545">
        <f t="shared" si="23"/>
        <v>100</v>
      </c>
      <c r="BI9" s="545">
        <f t="shared" si="23"/>
        <v>100.1</v>
      </c>
      <c r="BJ9" s="545">
        <f t="shared" si="23"/>
        <v>100</v>
      </c>
      <c r="BK9" s="545">
        <f t="shared" si="23"/>
        <v>100.2</v>
      </c>
      <c r="BL9" s="545">
        <f t="shared" si="23"/>
        <v>99.7</v>
      </c>
      <c r="BM9" s="545">
        <f t="shared" si="23"/>
        <v>99.7</v>
      </c>
      <c r="BN9" s="545"/>
      <c r="BO9" s="545">
        <f t="shared" si="23"/>
        <v>100</v>
      </c>
      <c r="BP9" s="545">
        <f t="shared" si="23"/>
        <v>99.6</v>
      </c>
      <c r="BQ9" s="545">
        <f t="shared" si="23"/>
        <v>99.8</v>
      </c>
      <c r="BR9" s="545">
        <f t="shared" si="23"/>
        <v>99.1</v>
      </c>
      <c r="BS9" s="545">
        <f t="shared" si="23"/>
        <v>100.1</v>
      </c>
      <c r="BT9" s="545">
        <f t="shared" si="23"/>
        <v>100.2</v>
      </c>
      <c r="BU9" s="545">
        <f t="shared" si="23"/>
        <v>100.1</v>
      </c>
      <c r="BV9" s="545">
        <f t="shared" si="23"/>
        <v>100</v>
      </c>
      <c r="BW9" s="545">
        <f t="shared" si="23"/>
        <v>100.1</v>
      </c>
      <c r="BX9" s="545">
        <f t="shared" si="23"/>
        <v>100</v>
      </c>
      <c r="BY9" s="545">
        <f t="shared" si="23"/>
        <v>100.1</v>
      </c>
      <c r="BZ9" s="545">
        <f t="shared" si="23"/>
        <v>99.7</v>
      </c>
      <c r="CA9" s="545">
        <f t="shared" si="23"/>
        <v>100</v>
      </c>
      <c r="CB9" s="545">
        <f t="shared" si="23"/>
        <v>100</v>
      </c>
      <c r="CC9" s="545">
        <f t="shared" si="23"/>
        <v>100</v>
      </c>
      <c r="CD9" s="545">
        <f t="shared" si="23"/>
        <v>100.1</v>
      </c>
      <c r="CE9" s="545">
        <f t="shared" si="23"/>
        <v>100.1</v>
      </c>
      <c r="CF9" s="545">
        <f t="shared" si="23"/>
        <v>100</v>
      </c>
      <c r="CG9" s="545">
        <f t="shared" si="23"/>
        <v>100.3</v>
      </c>
      <c r="CH9" s="545">
        <f t="shared" si="23"/>
        <v>100.1</v>
      </c>
      <c r="CI9" s="545">
        <f t="shared" si="23"/>
        <v>100</v>
      </c>
      <c r="CJ9" s="545">
        <f t="shared" si="23"/>
        <v>99.9</v>
      </c>
      <c r="CK9" s="545">
        <f t="shared" si="23"/>
        <v>100.4</v>
      </c>
      <c r="CL9" s="545">
        <f t="shared" si="23"/>
        <v>99.9</v>
      </c>
      <c r="CM9" s="545">
        <f>ROUND(AVERAGE(CM91:CM102),1)</f>
        <v>99.9</v>
      </c>
    </row>
    <row r="10" spans="1:91">
      <c r="A10" s="537"/>
      <c r="B10" s="544" t="s">
        <v>264</v>
      </c>
      <c r="C10" s="544"/>
      <c r="D10" s="545">
        <f>ROUND(AVERAGE(D103:D114),1)</f>
        <v>104.1</v>
      </c>
      <c r="E10" s="545">
        <f t="shared" ref="E10:AC10" si="24">ROUND(AVERAGE(E103:E114),1)</f>
        <v>104.1</v>
      </c>
      <c r="F10" s="545">
        <f t="shared" si="24"/>
        <v>90</v>
      </c>
      <c r="G10" s="545">
        <f t="shared" si="24"/>
        <v>91.8</v>
      </c>
      <c r="H10" s="545">
        <f t="shared" si="24"/>
        <v>80.599999999999994</v>
      </c>
      <c r="I10" s="545">
        <f t="shared" si="24"/>
        <v>93.9</v>
      </c>
      <c r="J10" s="545">
        <f t="shared" si="24"/>
        <v>97.7</v>
      </c>
      <c r="K10" s="545">
        <f t="shared" si="24"/>
        <v>121.3</v>
      </c>
      <c r="L10" s="545">
        <f t="shared" si="24"/>
        <v>121.5</v>
      </c>
      <c r="M10" s="545">
        <f t="shared" si="24"/>
        <v>117.4</v>
      </c>
      <c r="N10" s="545">
        <f t="shared" si="24"/>
        <v>66.599999999999994</v>
      </c>
      <c r="O10" s="545">
        <f t="shared" si="24"/>
        <v>95.7</v>
      </c>
      <c r="P10" s="545">
        <f t="shared" si="24"/>
        <v>86.6</v>
      </c>
      <c r="Q10" s="545">
        <f t="shared" si="24"/>
        <v>123.4</v>
      </c>
      <c r="R10" s="545">
        <f t="shared" si="24"/>
        <v>130.6</v>
      </c>
      <c r="S10" s="545">
        <f t="shared" si="24"/>
        <v>119</v>
      </c>
      <c r="T10" s="545">
        <f t="shared" si="24"/>
        <v>143.6</v>
      </c>
      <c r="U10" s="545">
        <f t="shared" si="24"/>
        <v>93</v>
      </c>
      <c r="V10" s="545">
        <f t="shared" si="24"/>
        <v>138.6</v>
      </c>
      <c r="W10" s="545">
        <f t="shared" si="24"/>
        <v>93.7</v>
      </c>
      <c r="X10" s="545">
        <f t="shared" si="24"/>
        <v>154.30000000000001</v>
      </c>
      <c r="Y10" s="545">
        <f t="shared" si="24"/>
        <v>95.2</v>
      </c>
      <c r="Z10" s="545">
        <f t="shared" si="24"/>
        <v>92.3</v>
      </c>
      <c r="AA10" s="545">
        <f t="shared" si="24"/>
        <v>102.9</v>
      </c>
      <c r="AB10" s="545">
        <f t="shared" si="24"/>
        <v>92.3</v>
      </c>
      <c r="AC10" s="545">
        <f t="shared" si="24"/>
        <v>87.7</v>
      </c>
      <c r="AD10" s="545">
        <f t="shared" ref="AD10:AK10" si="25">ROUND(AVERAGE(AD103:AD114),1)</f>
        <v>87.8</v>
      </c>
      <c r="AE10" s="545">
        <f t="shared" si="25"/>
        <v>79.5</v>
      </c>
      <c r="AF10" s="545">
        <f t="shared" si="25"/>
        <v>96</v>
      </c>
      <c r="AG10" s="545">
        <f t="shared" si="25"/>
        <v>72.5</v>
      </c>
      <c r="AH10" s="545">
        <f t="shared" si="25"/>
        <v>101</v>
      </c>
      <c r="AI10" s="545">
        <f t="shared" si="25"/>
        <v>76.5</v>
      </c>
      <c r="AJ10" s="545">
        <f t="shared" si="25"/>
        <v>86.4</v>
      </c>
      <c r="AK10" s="545">
        <f t="shared" si="25"/>
        <v>88.2</v>
      </c>
      <c r="AL10" s="545">
        <f>ROUND(AVERAGE(AL103:AL114),1)</f>
        <v>109.5</v>
      </c>
      <c r="AM10" s="537"/>
      <c r="AN10" s="544" t="s">
        <v>264</v>
      </c>
      <c r="AO10" s="544"/>
      <c r="AP10" s="545">
        <f t="shared" ref="AP10:AZ10" si="26">ROUND(AVERAGE(AP103:AP114),1)</f>
        <v>104.1</v>
      </c>
      <c r="AQ10" s="545">
        <f t="shared" si="26"/>
        <v>107.6</v>
      </c>
      <c r="AR10" s="545">
        <f t="shared" si="26"/>
        <v>99</v>
      </c>
      <c r="AS10" s="545">
        <f t="shared" si="26"/>
        <v>100.8</v>
      </c>
      <c r="AT10" s="545">
        <f t="shared" si="26"/>
        <v>94.2</v>
      </c>
      <c r="AU10" s="545">
        <f t="shared" si="26"/>
        <v>119.4</v>
      </c>
      <c r="AV10" s="545">
        <f t="shared" si="26"/>
        <v>91.5</v>
      </c>
      <c r="AW10" s="545">
        <f t="shared" si="26"/>
        <v>127</v>
      </c>
      <c r="AX10" s="545">
        <f t="shared" si="26"/>
        <v>100.7</v>
      </c>
      <c r="AY10" s="545">
        <f t="shared" si="26"/>
        <v>101.9</v>
      </c>
      <c r="AZ10" s="545">
        <f t="shared" si="26"/>
        <v>76.599999999999994</v>
      </c>
      <c r="BB10" s="537"/>
      <c r="BC10" s="544" t="s">
        <v>264</v>
      </c>
      <c r="BD10" s="544"/>
      <c r="BE10" s="545">
        <f>ROUND(AVERAGE(BE103:BE114),1)</f>
        <v>99.7</v>
      </c>
      <c r="BF10" s="545">
        <f t="shared" ref="BF10:CL10" si="27">ROUND(AVERAGE(BF103:BF114),1)</f>
        <v>99.7</v>
      </c>
      <c r="BG10" s="545">
        <f t="shared" si="27"/>
        <v>100</v>
      </c>
      <c r="BH10" s="545">
        <f t="shared" si="27"/>
        <v>100</v>
      </c>
      <c r="BI10" s="545">
        <f t="shared" si="27"/>
        <v>99.9</v>
      </c>
      <c r="BJ10" s="545">
        <f t="shared" si="27"/>
        <v>99.6</v>
      </c>
      <c r="BK10" s="545">
        <f t="shared" si="27"/>
        <v>99.5</v>
      </c>
      <c r="BL10" s="545">
        <f t="shared" si="27"/>
        <v>99.1</v>
      </c>
      <c r="BM10" s="545">
        <f t="shared" si="27"/>
        <v>99.1</v>
      </c>
      <c r="BN10" s="545"/>
      <c r="BO10" s="545">
        <f t="shared" si="27"/>
        <v>100.1</v>
      </c>
      <c r="BP10" s="545">
        <f t="shared" si="27"/>
        <v>99.4</v>
      </c>
      <c r="BQ10" s="545">
        <f t="shared" si="27"/>
        <v>99.4</v>
      </c>
      <c r="BR10" s="545">
        <f t="shared" si="27"/>
        <v>99.4</v>
      </c>
      <c r="BS10" s="545">
        <f t="shared" si="27"/>
        <v>99.5</v>
      </c>
      <c r="BT10" s="545">
        <f t="shared" si="27"/>
        <v>99.8</v>
      </c>
      <c r="BU10" s="545">
        <f t="shared" si="27"/>
        <v>99.2</v>
      </c>
      <c r="BV10" s="545">
        <f t="shared" si="27"/>
        <v>99.8</v>
      </c>
      <c r="BW10" s="545">
        <f t="shared" si="27"/>
        <v>100.3</v>
      </c>
      <c r="BX10" s="545">
        <f t="shared" si="27"/>
        <v>100</v>
      </c>
      <c r="BY10" s="545">
        <f t="shared" si="27"/>
        <v>100.3</v>
      </c>
      <c r="BZ10" s="545">
        <f t="shared" si="27"/>
        <v>100.6</v>
      </c>
      <c r="CA10" s="545">
        <f t="shared" si="27"/>
        <v>99.5</v>
      </c>
      <c r="CB10" s="545">
        <f t="shared" si="27"/>
        <v>99.6</v>
      </c>
      <c r="CC10" s="545">
        <f t="shared" si="27"/>
        <v>99.8</v>
      </c>
      <c r="CD10" s="545">
        <f t="shared" si="27"/>
        <v>99.4</v>
      </c>
      <c r="CE10" s="545">
        <f t="shared" si="27"/>
        <v>99.3</v>
      </c>
      <c r="CF10" s="545">
        <f t="shared" si="27"/>
        <v>99.9</v>
      </c>
      <c r="CG10" s="545">
        <f t="shared" si="27"/>
        <v>99.2</v>
      </c>
      <c r="CH10" s="545">
        <f t="shared" si="27"/>
        <v>99.6</v>
      </c>
      <c r="CI10" s="545">
        <f t="shared" si="27"/>
        <v>99.9</v>
      </c>
      <c r="CJ10" s="545">
        <f t="shared" si="27"/>
        <v>99.3</v>
      </c>
      <c r="CK10" s="545">
        <f t="shared" si="27"/>
        <v>99.2</v>
      </c>
      <c r="CL10" s="545">
        <f t="shared" si="27"/>
        <v>99.4</v>
      </c>
      <c r="CM10" s="545">
        <f>ROUND(AVERAGE(CM103:CM114),1)</f>
        <v>99.4</v>
      </c>
    </row>
    <row r="11" spans="1:91">
      <c r="A11" s="537"/>
      <c r="B11" s="544" t="s">
        <v>265</v>
      </c>
      <c r="C11" s="544"/>
      <c r="D11" s="545">
        <f>ROUND(AVERAGE(D115:D126),1)</f>
        <v>94</v>
      </c>
      <c r="E11" s="545">
        <f t="shared" ref="E11:AC11" si="28">ROUND(AVERAGE(E115:E126),1)</f>
        <v>94</v>
      </c>
      <c r="F11" s="545">
        <f t="shared" si="28"/>
        <v>72.900000000000006</v>
      </c>
      <c r="G11" s="545">
        <f t="shared" si="28"/>
        <v>75.400000000000006</v>
      </c>
      <c r="H11" s="545">
        <f t="shared" si="28"/>
        <v>59.4</v>
      </c>
      <c r="I11" s="545">
        <f t="shared" si="28"/>
        <v>83.6</v>
      </c>
      <c r="J11" s="545">
        <f t="shared" si="28"/>
        <v>76.599999999999994</v>
      </c>
      <c r="K11" s="545">
        <f t="shared" si="28"/>
        <v>120.5</v>
      </c>
      <c r="L11" s="545">
        <f t="shared" si="28"/>
        <v>120.4</v>
      </c>
      <c r="M11" s="545">
        <f t="shared" si="28"/>
        <v>122.2</v>
      </c>
      <c r="N11" s="545">
        <f t="shared" si="28"/>
        <v>67.400000000000006</v>
      </c>
      <c r="O11" s="545">
        <f t="shared" si="28"/>
        <v>84.3</v>
      </c>
      <c r="P11" s="545">
        <f t="shared" si="28"/>
        <v>74.8</v>
      </c>
      <c r="Q11" s="545">
        <f t="shared" si="28"/>
        <v>113</v>
      </c>
      <c r="R11" s="545">
        <f t="shared" si="28"/>
        <v>110.6</v>
      </c>
      <c r="S11" s="545">
        <f t="shared" si="28"/>
        <v>99.3</v>
      </c>
      <c r="T11" s="545">
        <f t="shared" si="28"/>
        <v>123.3</v>
      </c>
      <c r="U11" s="545">
        <f t="shared" si="28"/>
        <v>101.8</v>
      </c>
      <c r="V11" s="545">
        <f t="shared" si="28"/>
        <v>121.3</v>
      </c>
      <c r="W11" s="545">
        <f t="shared" si="28"/>
        <v>88.7</v>
      </c>
      <c r="X11" s="545">
        <f t="shared" si="28"/>
        <v>132.69999999999999</v>
      </c>
      <c r="Y11" s="545">
        <f t="shared" si="28"/>
        <v>91.1</v>
      </c>
      <c r="Z11" s="545">
        <f t="shared" si="28"/>
        <v>103.7</v>
      </c>
      <c r="AA11" s="545">
        <f t="shared" si="28"/>
        <v>105.6</v>
      </c>
      <c r="AB11" s="545">
        <f t="shared" si="28"/>
        <v>91.9</v>
      </c>
      <c r="AC11" s="545">
        <f t="shared" si="28"/>
        <v>74.5</v>
      </c>
      <c r="AD11" s="545">
        <f t="shared" ref="AD11:AK11" si="29">ROUND(AVERAGE(AD115:AD126),1)</f>
        <v>78</v>
      </c>
      <c r="AE11" s="545">
        <f t="shared" si="29"/>
        <v>60.1</v>
      </c>
      <c r="AF11" s="545">
        <f t="shared" si="29"/>
        <v>102.6</v>
      </c>
      <c r="AG11" s="545">
        <f t="shared" si="29"/>
        <v>67.400000000000006</v>
      </c>
      <c r="AH11" s="545">
        <f t="shared" si="29"/>
        <v>82</v>
      </c>
      <c r="AI11" s="545">
        <f t="shared" si="29"/>
        <v>59.7</v>
      </c>
      <c r="AJ11" s="545">
        <f t="shared" si="29"/>
        <v>79</v>
      </c>
      <c r="AK11" s="545">
        <f t="shared" si="29"/>
        <v>67.400000000000006</v>
      </c>
      <c r="AL11" s="545">
        <f>ROUND(AVERAGE(AL115:AL126),1)</f>
        <v>98.4</v>
      </c>
      <c r="AM11" s="537"/>
      <c r="AN11" s="544" t="s">
        <v>265</v>
      </c>
      <c r="AO11" s="544"/>
      <c r="AP11" s="545">
        <f>ROUND(AVERAGE(AP115:AP126),1)</f>
        <v>94</v>
      </c>
      <c r="AQ11" s="545">
        <f t="shared" ref="AQ11:AZ11" si="30">ROUND(AVERAGE(AQ115:AQ126),1)</f>
        <v>97.5</v>
      </c>
      <c r="AR11" s="545">
        <f t="shared" si="30"/>
        <v>90.9</v>
      </c>
      <c r="AS11" s="545">
        <f t="shared" si="30"/>
        <v>92.1</v>
      </c>
      <c r="AT11" s="545">
        <f t="shared" si="30"/>
        <v>87.8</v>
      </c>
      <c r="AU11" s="545">
        <f t="shared" si="30"/>
        <v>106.5</v>
      </c>
      <c r="AV11" s="545">
        <f t="shared" si="30"/>
        <v>74.8</v>
      </c>
      <c r="AW11" s="545">
        <f t="shared" si="30"/>
        <v>115.2</v>
      </c>
      <c r="AX11" s="545">
        <f t="shared" si="30"/>
        <v>90.8</v>
      </c>
      <c r="AY11" s="545">
        <f t="shared" si="30"/>
        <v>90.4</v>
      </c>
      <c r="AZ11" s="545">
        <f t="shared" si="30"/>
        <v>97.7</v>
      </c>
      <c r="BB11" s="537"/>
      <c r="BC11" s="544" t="s">
        <v>265</v>
      </c>
      <c r="BD11" s="544"/>
      <c r="BE11" s="545">
        <f t="shared" ref="BE11:BM11" si="31">ROUND(AVERAGE(BE104:BE115),1)</f>
        <v>100.4</v>
      </c>
      <c r="BF11" s="545">
        <f t="shared" si="31"/>
        <v>100.4</v>
      </c>
      <c r="BG11" s="545">
        <f t="shared" si="31"/>
        <v>100</v>
      </c>
      <c r="BH11" s="545">
        <f t="shared" si="31"/>
        <v>99.9</v>
      </c>
      <c r="BI11" s="545">
        <f t="shared" si="31"/>
        <v>99.8</v>
      </c>
      <c r="BJ11" s="545">
        <f t="shared" si="31"/>
        <v>99.5</v>
      </c>
      <c r="BK11" s="545">
        <f t="shared" si="31"/>
        <v>100.2</v>
      </c>
      <c r="BL11" s="545">
        <f t="shared" si="31"/>
        <v>100.6</v>
      </c>
      <c r="BM11" s="545">
        <f t="shared" si="31"/>
        <v>100.6</v>
      </c>
      <c r="BN11" s="545"/>
      <c r="BO11" s="545">
        <f t="shared" ref="BO11:CM11" si="32">ROUND(AVERAGE(BO104:BO115),1)</f>
        <v>100.7</v>
      </c>
      <c r="BP11" s="545">
        <f t="shared" si="32"/>
        <v>100.6</v>
      </c>
      <c r="BQ11" s="545">
        <f t="shared" si="32"/>
        <v>100.5</v>
      </c>
      <c r="BR11" s="545">
        <f t="shared" si="32"/>
        <v>100.2</v>
      </c>
      <c r="BS11" s="545">
        <f t="shared" si="32"/>
        <v>99.6</v>
      </c>
      <c r="BT11" s="545">
        <f t="shared" si="32"/>
        <v>99.6</v>
      </c>
      <c r="BU11" s="545">
        <f t="shared" si="32"/>
        <v>99.9</v>
      </c>
      <c r="BV11" s="545">
        <f t="shared" si="32"/>
        <v>100.1</v>
      </c>
      <c r="BW11" s="545">
        <f t="shared" si="32"/>
        <v>101.3</v>
      </c>
      <c r="BX11" s="545">
        <f t="shared" si="32"/>
        <v>99.7</v>
      </c>
      <c r="BY11" s="545">
        <f t="shared" si="32"/>
        <v>101.7</v>
      </c>
      <c r="BZ11" s="545">
        <f t="shared" si="32"/>
        <v>100.1</v>
      </c>
      <c r="CA11" s="545">
        <f t="shared" si="32"/>
        <v>100.5</v>
      </c>
      <c r="CB11" s="545">
        <f t="shared" si="32"/>
        <v>100.6</v>
      </c>
      <c r="CC11" s="545">
        <f t="shared" si="32"/>
        <v>101.2</v>
      </c>
      <c r="CD11" s="545">
        <f t="shared" si="32"/>
        <v>100</v>
      </c>
      <c r="CE11" s="545">
        <f t="shared" si="32"/>
        <v>99.8</v>
      </c>
      <c r="CF11" s="545">
        <f t="shared" si="32"/>
        <v>100.2</v>
      </c>
      <c r="CG11" s="545">
        <f t="shared" si="32"/>
        <v>98.9</v>
      </c>
      <c r="CH11" s="545">
        <f t="shared" si="32"/>
        <v>100.6</v>
      </c>
      <c r="CI11" s="545">
        <f t="shared" si="32"/>
        <v>100.7</v>
      </c>
      <c r="CJ11" s="545">
        <f t="shared" si="32"/>
        <v>99.9</v>
      </c>
      <c r="CK11" s="545">
        <f t="shared" si="32"/>
        <v>99.7</v>
      </c>
      <c r="CL11" s="545">
        <f t="shared" si="32"/>
        <v>99.2</v>
      </c>
      <c r="CM11" s="545">
        <f t="shared" si="32"/>
        <v>100.5</v>
      </c>
    </row>
    <row r="12" spans="1:91">
      <c r="A12" s="537"/>
      <c r="B12" s="544" t="s">
        <v>266</v>
      </c>
      <c r="C12" s="544"/>
      <c r="D12" s="545">
        <f>ROUND(AVERAGE(D127:D138),1)</f>
        <v>95.1</v>
      </c>
      <c r="E12" s="545">
        <f t="shared" ref="E12:AC12" si="33">ROUND(AVERAGE(E127:E138),1)</f>
        <v>95.1</v>
      </c>
      <c r="F12" s="545">
        <f t="shared" si="33"/>
        <v>83.5</v>
      </c>
      <c r="G12" s="545">
        <f t="shared" si="33"/>
        <v>88.4</v>
      </c>
      <c r="H12" s="545">
        <f t="shared" si="33"/>
        <v>57.6</v>
      </c>
      <c r="I12" s="545">
        <f t="shared" si="33"/>
        <v>72.599999999999994</v>
      </c>
      <c r="J12" s="545">
        <f t="shared" si="33"/>
        <v>95.6</v>
      </c>
      <c r="K12" s="545">
        <f t="shared" si="33"/>
        <v>116.2</v>
      </c>
      <c r="L12" s="545">
        <f t="shared" si="33"/>
        <v>115.8</v>
      </c>
      <c r="M12" s="545">
        <f t="shared" si="33"/>
        <v>126</v>
      </c>
      <c r="N12" s="545">
        <f t="shared" si="33"/>
        <v>80</v>
      </c>
      <c r="O12" s="545">
        <f t="shared" si="33"/>
        <v>81.599999999999994</v>
      </c>
      <c r="P12" s="545">
        <f t="shared" si="33"/>
        <v>71.5</v>
      </c>
      <c r="Q12" s="545">
        <f t="shared" si="33"/>
        <v>112.3</v>
      </c>
      <c r="R12" s="545">
        <f t="shared" si="33"/>
        <v>94.9</v>
      </c>
      <c r="S12" s="545">
        <f t="shared" si="33"/>
        <v>112.5</v>
      </c>
      <c r="T12" s="545">
        <f t="shared" si="33"/>
        <v>75.2</v>
      </c>
      <c r="U12" s="545">
        <f t="shared" si="33"/>
        <v>104.4</v>
      </c>
      <c r="V12" s="545">
        <f t="shared" si="33"/>
        <v>127.3</v>
      </c>
      <c r="W12" s="545">
        <f t="shared" si="33"/>
        <v>98.4</v>
      </c>
      <c r="X12" s="545">
        <f t="shared" si="33"/>
        <v>137.5</v>
      </c>
      <c r="Y12" s="545">
        <f t="shared" si="33"/>
        <v>92.7</v>
      </c>
      <c r="Z12" s="545">
        <f t="shared" si="33"/>
        <v>108.4</v>
      </c>
      <c r="AA12" s="545">
        <f t="shared" si="33"/>
        <v>109</v>
      </c>
      <c r="AB12" s="545">
        <f t="shared" si="33"/>
        <v>92</v>
      </c>
      <c r="AC12" s="545">
        <f t="shared" si="33"/>
        <v>75.900000000000006</v>
      </c>
      <c r="AD12" s="545">
        <f t="shared" ref="AD12:AK12" si="34">ROUND(AVERAGE(AD127:AD138),1)</f>
        <v>76.400000000000006</v>
      </c>
      <c r="AE12" s="545">
        <f t="shared" si="34"/>
        <v>65.2</v>
      </c>
      <c r="AF12" s="545">
        <f t="shared" si="34"/>
        <v>85.4</v>
      </c>
      <c r="AG12" s="545">
        <f t="shared" si="34"/>
        <v>67.5</v>
      </c>
      <c r="AH12" s="545">
        <f t="shared" si="34"/>
        <v>92</v>
      </c>
      <c r="AI12" s="545">
        <f t="shared" si="34"/>
        <v>58.2</v>
      </c>
      <c r="AJ12" s="545">
        <f t="shared" si="34"/>
        <v>72</v>
      </c>
      <c r="AK12" s="545">
        <f t="shared" si="34"/>
        <v>85.6</v>
      </c>
      <c r="AL12" s="545">
        <f>ROUND(AVERAGE(AL127:AL138),1)</f>
        <v>105.9</v>
      </c>
      <c r="AM12" s="537"/>
      <c r="AN12" s="544" t="s">
        <v>266</v>
      </c>
      <c r="AO12" s="544"/>
      <c r="AP12" s="545">
        <f>ROUND(AVERAGE(AP127:AP138),1)</f>
        <v>95.1</v>
      </c>
      <c r="AQ12" s="545">
        <f t="shared" ref="AQ12:AZ12" si="35">ROUND(AVERAGE(AQ127:AQ138),1)</f>
        <v>97.5</v>
      </c>
      <c r="AR12" s="545">
        <f t="shared" si="35"/>
        <v>89.9</v>
      </c>
      <c r="AS12" s="545">
        <f t="shared" si="35"/>
        <v>95.3</v>
      </c>
      <c r="AT12" s="545">
        <f t="shared" si="35"/>
        <v>76.2</v>
      </c>
      <c r="AU12" s="545">
        <f t="shared" si="35"/>
        <v>107.8</v>
      </c>
      <c r="AV12" s="545">
        <f t="shared" si="35"/>
        <v>73.400000000000006</v>
      </c>
      <c r="AW12" s="545">
        <f t="shared" si="35"/>
        <v>117.3</v>
      </c>
      <c r="AX12" s="545">
        <f t="shared" si="35"/>
        <v>92.7</v>
      </c>
      <c r="AY12" s="545">
        <f t="shared" si="35"/>
        <v>92.4</v>
      </c>
      <c r="AZ12" s="545">
        <f t="shared" si="35"/>
        <v>97.9</v>
      </c>
      <c r="BB12" s="537"/>
      <c r="BC12" s="544" t="s">
        <v>266</v>
      </c>
      <c r="BD12" s="544"/>
      <c r="BE12" s="545">
        <f t="shared" ref="BE12:BM12" si="36">ROUND(AVERAGE(BE105:BE116),1)</f>
        <v>100.5</v>
      </c>
      <c r="BF12" s="545">
        <f t="shared" si="36"/>
        <v>100.5</v>
      </c>
      <c r="BG12" s="545">
        <f t="shared" si="36"/>
        <v>100.4</v>
      </c>
      <c r="BH12" s="545">
        <f t="shared" si="36"/>
        <v>100.4</v>
      </c>
      <c r="BI12" s="545">
        <f t="shared" si="36"/>
        <v>99.8</v>
      </c>
      <c r="BJ12" s="545">
        <f t="shared" si="36"/>
        <v>99.4</v>
      </c>
      <c r="BK12" s="545">
        <f t="shared" si="36"/>
        <v>100</v>
      </c>
      <c r="BL12" s="545">
        <f t="shared" si="36"/>
        <v>101.5</v>
      </c>
      <c r="BM12" s="545">
        <f t="shared" si="36"/>
        <v>101.5</v>
      </c>
      <c r="BN12" s="545"/>
      <c r="BO12" s="545">
        <f t="shared" ref="BO12:CM12" si="37">ROUND(AVERAGE(BO105:BO116),1)</f>
        <v>101.4</v>
      </c>
      <c r="BP12" s="545">
        <f t="shared" si="37"/>
        <v>100.4</v>
      </c>
      <c r="BQ12" s="545">
        <f t="shared" si="37"/>
        <v>100.9</v>
      </c>
      <c r="BR12" s="545">
        <f t="shared" si="37"/>
        <v>98.9</v>
      </c>
      <c r="BS12" s="545">
        <f t="shared" si="37"/>
        <v>98.8</v>
      </c>
      <c r="BT12" s="545">
        <f t="shared" si="37"/>
        <v>99.3</v>
      </c>
      <c r="BU12" s="545">
        <f t="shared" si="37"/>
        <v>98.9</v>
      </c>
      <c r="BV12" s="545">
        <f t="shared" si="37"/>
        <v>100.5</v>
      </c>
      <c r="BW12" s="545">
        <f t="shared" si="37"/>
        <v>101.1</v>
      </c>
      <c r="BX12" s="545">
        <f t="shared" si="37"/>
        <v>99.6</v>
      </c>
      <c r="BY12" s="545">
        <f t="shared" si="37"/>
        <v>101.5</v>
      </c>
      <c r="BZ12" s="545">
        <f t="shared" si="37"/>
        <v>100.8</v>
      </c>
      <c r="CA12" s="545">
        <f t="shared" si="37"/>
        <v>101</v>
      </c>
      <c r="CB12" s="545">
        <f t="shared" si="37"/>
        <v>101.2</v>
      </c>
      <c r="CC12" s="545">
        <f t="shared" si="37"/>
        <v>101.8</v>
      </c>
      <c r="CD12" s="545">
        <f t="shared" si="37"/>
        <v>100.6</v>
      </c>
      <c r="CE12" s="545">
        <f t="shared" si="37"/>
        <v>101.3</v>
      </c>
      <c r="CF12" s="545">
        <f t="shared" si="37"/>
        <v>100.6</v>
      </c>
      <c r="CG12" s="545">
        <f t="shared" si="37"/>
        <v>98.3</v>
      </c>
      <c r="CH12" s="545">
        <f t="shared" si="37"/>
        <v>101.1</v>
      </c>
      <c r="CI12" s="545">
        <f t="shared" si="37"/>
        <v>100.8</v>
      </c>
      <c r="CJ12" s="545">
        <f t="shared" si="37"/>
        <v>99.8</v>
      </c>
      <c r="CK12" s="545">
        <f t="shared" si="37"/>
        <v>99.8</v>
      </c>
      <c r="CL12" s="545">
        <f t="shared" si="37"/>
        <v>99</v>
      </c>
      <c r="CM12" s="545">
        <f t="shared" si="37"/>
        <v>100.8</v>
      </c>
    </row>
    <row r="13" spans="1:91">
      <c r="A13" s="537"/>
      <c r="B13" s="544" t="s">
        <v>267</v>
      </c>
      <c r="C13" s="544"/>
      <c r="D13" s="545">
        <f>ROUND(AVERAGE(D139:D150),1)</f>
        <v>95.5</v>
      </c>
      <c r="E13" s="545">
        <f t="shared" ref="E13:AC13" si="38">ROUND(AVERAGE(E139:E150),1)</f>
        <v>95.5</v>
      </c>
      <c r="F13" s="545">
        <f t="shared" si="38"/>
        <v>76.099999999999994</v>
      </c>
      <c r="G13" s="545">
        <f t="shared" si="38"/>
        <v>80.5</v>
      </c>
      <c r="H13" s="545">
        <f t="shared" si="38"/>
        <v>53</v>
      </c>
      <c r="I13" s="545">
        <f t="shared" si="38"/>
        <v>79.900000000000006</v>
      </c>
      <c r="J13" s="545">
        <f t="shared" si="38"/>
        <v>101.9</v>
      </c>
      <c r="K13" s="545">
        <f t="shared" si="38"/>
        <v>117.1</v>
      </c>
      <c r="L13" s="545">
        <f t="shared" si="38"/>
        <v>116.9</v>
      </c>
      <c r="M13" s="545">
        <f t="shared" si="38"/>
        <v>123.1</v>
      </c>
      <c r="N13" s="545">
        <f t="shared" si="38"/>
        <v>69</v>
      </c>
      <c r="O13" s="545">
        <f t="shared" si="38"/>
        <v>76.7</v>
      </c>
      <c r="P13" s="545">
        <f t="shared" si="38"/>
        <v>68.8</v>
      </c>
      <c r="Q13" s="545">
        <f t="shared" si="38"/>
        <v>100.5</v>
      </c>
      <c r="R13" s="545">
        <f t="shared" si="38"/>
        <v>101</v>
      </c>
      <c r="S13" s="545">
        <f t="shared" si="38"/>
        <v>111.7</v>
      </c>
      <c r="T13" s="545">
        <f t="shared" si="38"/>
        <v>89.1</v>
      </c>
      <c r="U13" s="545">
        <f t="shared" si="38"/>
        <v>105.8</v>
      </c>
      <c r="V13" s="545">
        <f t="shared" si="38"/>
        <v>131.1</v>
      </c>
      <c r="W13" s="545">
        <f t="shared" si="38"/>
        <v>89.8</v>
      </c>
      <c r="X13" s="545">
        <f t="shared" si="38"/>
        <v>145.6</v>
      </c>
      <c r="Y13" s="545">
        <f t="shared" si="38"/>
        <v>86.4</v>
      </c>
      <c r="Z13" s="545">
        <f t="shared" si="38"/>
        <v>104.9</v>
      </c>
      <c r="AA13" s="545">
        <f t="shared" si="38"/>
        <v>109.9</v>
      </c>
      <c r="AB13" s="545">
        <f t="shared" si="38"/>
        <v>93.3</v>
      </c>
      <c r="AC13" s="545">
        <f t="shared" si="38"/>
        <v>77</v>
      </c>
      <c r="AD13" s="545">
        <f t="shared" ref="AD13:AK13" si="39">ROUND(AVERAGE(AD139:AD150),1)</f>
        <v>78.7</v>
      </c>
      <c r="AE13" s="545">
        <f t="shared" si="39"/>
        <v>58.4</v>
      </c>
      <c r="AF13" s="545">
        <f t="shared" si="39"/>
        <v>68.3</v>
      </c>
      <c r="AG13" s="545">
        <f t="shared" si="39"/>
        <v>68.400000000000006</v>
      </c>
      <c r="AH13" s="545">
        <f t="shared" si="39"/>
        <v>93.9</v>
      </c>
      <c r="AI13" s="545">
        <f t="shared" si="39"/>
        <v>62.1</v>
      </c>
      <c r="AJ13" s="545">
        <f t="shared" si="39"/>
        <v>62.2</v>
      </c>
      <c r="AK13" s="545">
        <f t="shared" si="39"/>
        <v>85.4</v>
      </c>
      <c r="AL13" s="545">
        <f>ROUND(AVERAGE(AL139:AL150),1)</f>
        <v>109.5</v>
      </c>
      <c r="AM13" s="537"/>
      <c r="AN13" s="544" t="s">
        <v>267</v>
      </c>
      <c r="AO13" s="544"/>
      <c r="AP13" s="545">
        <f t="shared" ref="AP13:AZ13" si="40">ROUND(AVERAGE(AP139:AP150),1)</f>
        <v>95.5</v>
      </c>
      <c r="AQ13" s="545">
        <f t="shared" si="40"/>
        <v>100.5</v>
      </c>
      <c r="AR13" s="545">
        <f t="shared" si="40"/>
        <v>91.8</v>
      </c>
      <c r="AS13" s="545">
        <f t="shared" si="40"/>
        <v>94.8</v>
      </c>
      <c r="AT13" s="545">
        <f t="shared" si="40"/>
        <v>84.2</v>
      </c>
      <c r="AU13" s="545">
        <f t="shared" si="40"/>
        <v>112.2</v>
      </c>
      <c r="AV13" s="545">
        <f t="shared" si="40"/>
        <v>72.3</v>
      </c>
      <c r="AW13" s="545">
        <f t="shared" si="40"/>
        <v>123.2</v>
      </c>
      <c r="AX13" s="545">
        <f t="shared" si="40"/>
        <v>90.8</v>
      </c>
      <c r="AY13" s="545">
        <f t="shared" si="40"/>
        <v>90.7</v>
      </c>
      <c r="AZ13" s="545">
        <f t="shared" si="40"/>
        <v>91.5</v>
      </c>
      <c r="BB13" s="537"/>
      <c r="BC13" s="544" t="s">
        <v>267</v>
      </c>
      <c r="BD13" s="544"/>
      <c r="BE13" s="545">
        <f t="shared" ref="BE13:BM13" si="41">ROUND(AVERAGE(BE106:BE117),1)</f>
        <v>98.8</v>
      </c>
      <c r="BF13" s="545">
        <f t="shared" si="41"/>
        <v>98.8</v>
      </c>
      <c r="BG13" s="545">
        <f t="shared" si="41"/>
        <v>99.7</v>
      </c>
      <c r="BH13" s="545">
        <f t="shared" si="41"/>
        <v>99.6</v>
      </c>
      <c r="BI13" s="545">
        <f t="shared" si="41"/>
        <v>99.1</v>
      </c>
      <c r="BJ13" s="545">
        <f t="shared" si="41"/>
        <v>99</v>
      </c>
      <c r="BK13" s="545">
        <f t="shared" si="41"/>
        <v>98.1</v>
      </c>
      <c r="BL13" s="545">
        <f t="shared" si="41"/>
        <v>97.3</v>
      </c>
      <c r="BM13" s="545">
        <f t="shared" si="41"/>
        <v>97.1</v>
      </c>
      <c r="BN13" s="545"/>
      <c r="BO13" s="545">
        <f t="shared" ref="BO13:CM13" si="42">ROUND(AVERAGE(BO106:BO117),1)</f>
        <v>101.4</v>
      </c>
      <c r="BP13" s="545">
        <f t="shared" si="42"/>
        <v>95.7</v>
      </c>
      <c r="BQ13" s="545">
        <f t="shared" si="42"/>
        <v>97.1</v>
      </c>
      <c r="BR13" s="545">
        <f t="shared" si="42"/>
        <v>89.4</v>
      </c>
      <c r="BS13" s="545">
        <f t="shared" si="42"/>
        <v>97.8</v>
      </c>
      <c r="BT13" s="545">
        <f t="shared" si="42"/>
        <v>98.8</v>
      </c>
      <c r="BU13" s="545">
        <f t="shared" si="42"/>
        <v>97.5</v>
      </c>
      <c r="BV13" s="545">
        <f t="shared" si="42"/>
        <v>100.5</v>
      </c>
      <c r="BW13" s="545">
        <f t="shared" si="42"/>
        <v>100.4</v>
      </c>
      <c r="BX13" s="545">
        <f t="shared" si="42"/>
        <v>98.5</v>
      </c>
      <c r="BY13" s="545">
        <f t="shared" si="42"/>
        <v>100.8</v>
      </c>
      <c r="BZ13" s="545">
        <f t="shared" si="42"/>
        <v>100.7</v>
      </c>
      <c r="CA13" s="545">
        <f t="shared" si="42"/>
        <v>100.7</v>
      </c>
      <c r="CB13" s="545">
        <f t="shared" si="42"/>
        <v>100.7</v>
      </c>
      <c r="CC13" s="545">
        <f t="shared" si="42"/>
        <v>100.7</v>
      </c>
      <c r="CD13" s="545">
        <f t="shared" si="42"/>
        <v>100.1</v>
      </c>
      <c r="CE13" s="545">
        <f t="shared" si="42"/>
        <v>100.9</v>
      </c>
      <c r="CF13" s="545">
        <f t="shared" si="42"/>
        <v>101.4</v>
      </c>
      <c r="CG13" s="545">
        <f t="shared" si="42"/>
        <v>97.4</v>
      </c>
      <c r="CH13" s="545">
        <f t="shared" si="42"/>
        <v>100</v>
      </c>
      <c r="CI13" s="545">
        <f t="shared" si="42"/>
        <v>99.9</v>
      </c>
      <c r="CJ13" s="545">
        <f t="shared" si="42"/>
        <v>99.9</v>
      </c>
      <c r="CK13" s="545">
        <f t="shared" si="42"/>
        <v>98.7</v>
      </c>
      <c r="CL13" s="545">
        <f t="shared" si="42"/>
        <v>99.8</v>
      </c>
      <c r="CM13" s="545">
        <f t="shared" si="42"/>
        <v>97.6</v>
      </c>
    </row>
    <row r="14" spans="1:91" hidden="1">
      <c r="A14" s="537"/>
      <c r="B14" s="544" t="s">
        <v>268</v>
      </c>
      <c r="C14" s="544"/>
      <c r="D14" s="545" t="e">
        <f>ROUND(AVERAGE(D151:D162),1)</f>
        <v>#DIV/0!</v>
      </c>
      <c r="E14" s="545" t="e">
        <f t="shared" ref="E14:AC14" si="43">ROUND(AVERAGE(E151:E162),1)</f>
        <v>#DIV/0!</v>
      </c>
      <c r="F14" s="545" t="e">
        <f t="shared" si="43"/>
        <v>#DIV/0!</v>
      </c>
      <c r="G14" s="545" t="e">
        <f t="shared" si="43"/>
        <v>#DIV/0!</v>
      </c>
      <c r="H14" s="545" t="e">
        <f t="shared" si="43"/>
        <v>#DIV/0!</v>
      </c>
      <c r="I14" s="545" t="e">
        <f t="shared" si="43"/>
        <v>#DIV/0!</v>
      </c>
      <c r="J14" s="545" t="e">
        <f t="shared" si="43"/>
        <v>#DIV/0!</v>
      </c>
      <c r="K14" s="545" t="e">
        <f t="shared" si="43"/>
        <v>#DIV/0!</v>
      </c>
      <c r="L14" s="545" t="e">
        <f t="shared" si="43"/>
        <v>#DIV/0!</v>
      </c>
      <c r="M14" s="545" t="e">
        <f t="shared" si="43"/>
        <v>#DIV/0!</v>
      </c>
      <c r="N14" s="545" t="e">
        <f t="shared" si="43"/>
        <v>#DIV/0!</v>
      </c>
      <c r="O14" s="545" t="e">
        <f t="shared" si="43"/>
        <v>#DIV/0!</v>
      </c>
      <c r="P14" s="545" t="e">
        <f t="shared" si="43"/>
        <v>#DIV/0!</v>
      </c>
      <c r="Q14" s="545" t="e">
        <f t="shared" si="43"/>
        <v>#DIV/0!</v>
      </c>
      <c r="R14" s="545" t="e">
        <f t="shared" si="43"/>
        <v>#DIV/0!</v>
      </c>
      <c r="S14" s="545" t="e">
        <f t="shared" si="43"/>
        <v>#DIV/0!</v>
      </c>
      <c r="T14" s="545" t="e">
        <f t="shared" si="43"/>
        <v>#DIV/0!</v>
      </c>
      <c r="U14" s="545" t="e">
        <f t="shared" si="43"/>
        <v>#DIV/0!</v>
      </c>
      <c r="V14" s="545" t="e">
        <f t="shared" si="43"/>
        <v>#DIV/0!</v>
      </c>
      <c r="W14" s="545" t="e">
        <f t="shared" si="43"/>
        <v>#DIV/0!</v>
      </c>
      <c r="X14" s="545" t="e">
        <f t="shared" si="43"/>
        <v>#DIV/0!</v>
      </c>
      <c r="Y14" s="545" t="e">
        <f t="shared" si="43"/>
        <v>#DIV/0!</v>
      </c>
      <c r="Z14" s="545" t="e">
        <f t="shared" si="43"/>
        <v>#DIV/0!</v>
      </c>
      <c r="AA14" s="545" t="e">
        <f t="shared" si="43"/>
        <v>#DIV/0!</v>
      </c>
      <c r="AB14" s="545" t="e">
        <f t="shared" si="43"/>
        <v>#DIV/0!</v>
      </c>
      <c r="AC14" s="545" t="e">
        <f t="shared" si="43"/>
        <v>#DIV/0!</v>
      </c>
      <c r="AD14" s="545" t="e">
        <f t="shared" ref="AD14:AK14" si="44">ROUND(AVERAGE(AD151:AD162),1)</f>
        <v>#DIV/0!</v>
      </c>
      <c r="AE14" s="545" t="e">
        <f t="shared" si="44"/>
        <v>#DIV/0!</v>
      </c>
      <c r="AF14" s="545" t="e">
        <f t="shared" si="44"/>
        <v>#DIV/0!</v>
      </c>
      <c r="AG14" s="545" t="e">
        <f t="shared" si="44"/>
        <v>#DIV/0!</v>
      </c>
      <c r="AH14" s="545" t="e">
        <f t="shared" si="44"/>
        <v>#DIV/0!</v>
      </c>
      <c r="AI14" s="545" t="e">
        <f t="shared" si="44"/>
        <v>#DIV/0!</v>
      </c>
      <c r="AJ14" s="545" t="e">
        <f t="shared" si="44"/>
        <v>#DIV/0!</v>
      </c>
      <c r="AK14" s="545" t="e">
        <f t="shared" si="44"/>
        <v>#DIV/0!</v>
      </c>
      <c r="AL14" s="545" t="e">
        <f>ROUND(AVERAGE(AL151:AL162),1)</f>
        <v>#DIV/0!</v>
      </c>
      <c r="AM14" s="537"/>
      <c r="AN14" s="544" t="s">
        <v>268</v>
      </c>
      <c r="AO14" s="544"/>
      <c r="AP14" s="545" t="e">
        <f>ROUND(AVERAGE(AP151:AP162),1)</f>
        <v>#DIV/0!</v>
      </c>
      <c r="AQ14" s="545" t="e">
        <f t="shared" ref="AQ14:AZ14" si="45">ROUND(AVERAGE(AQ151:AQ162),1)</f>
        <v>#DIV/0!</v>
      </c>
      <c r="AR14" s="545" t="e">
        <f t="shared" si="45"/>
        <v>#DIV/0!</v>
      </c>
      <c r="AS14" s="545" t="e">
        <f t="shared" si="45"/>
        <v>#DIV/0!</v>
      </c>
      <c r="AT14" s="545" t="e">
        <f t="shared" si="45"/>
        <v>#DIV/0!</v>
      </c>
      <c r="AU14" s="545" t="e">
        <f t="shared" si="45"/>
        <v>#DIV/0!</v>
      </c>
      <c r="AV14" s="545" t="e">
        <f t="shared" si="45"/>
        <v>#DIV/0!</v>
      </c>
      <c r="AW14" s="545" t="e">
        <f t="shared" si="45"/>
        <v>#DIV/0!</v>
      </c>
      <c r="AX14" s="545" t="e">
        <f t="shared" si="45"/>
        <v>#DIV/0!</v>
      </c>
      <c r="AY14" s="545" t="e">
        <f t="shared" si="45"/>
        <v>#DIV/0!</v>
      </c>
      <c r="AZ14" s="545" t="e">
        <f t="shared" si="45"/>
        <v>#DIV/0!</v>
      </c>
      <c r="BB14" s="537"/>
      <c r="BC14" s="544" t="s">
        <v>268</v>
      </c>
      <c r="BD14" s="544"/>
      <c r="BE14" s="545" t="e">
        <f>ROUND(AVERAGE(BE151:BE162),1)</f>
        <v>#DIV/0!</v>
      </c>
      <c r="BF14" s="545" t="e">
        <f t="shared" ref="BF14:CL14" si="46">ROUND(AVERAGE(BF151:BF162),1)</f>
        <v>#DIV/0!</v>
      </c>
      <c r="BG14" s="545" t="e">
        <f t="shared" si="46"/>
        <v>#DIV/0!</v>
      </c>
      <c r="BH14" s="545" t="e">
        <f t="shared" si="46"/>
        <v>#DIV/0!</v>
      </c>
      <c r="BI14" s="545" t="e">
        <f t="shared" si="46"/>
        <v>#DIV/0!</v>
      </c>
      <c r="BJ14" s="545" t="e">
        <f t="shared" si="46"/>
        <v>#DIV/0!</v>
      </c>
      <c r="BK14" s="545" t="e">
        <f t="shared" si="46"/>
        <v>#DIV/0!</v>
      </c>
      <c r="BL14" s="545" t="e">
        <f t="shared" si="46"/>
        <v>#DIV/0!</v>
      </c>
      <c r="BM14" s="545" t="e">
        <f t="shared" si="46"/>
        <v>#DIV/0!</v>
      </c>
      <c r="BN14" s="545"/>
      <c r="BO14" s="545" t="e">
        <f t="shared" si="46"/>
        <v>#DIV/0!</v>
      </c>
      <c r="BP14" s="545" t="e">
        <f t="shared" si="46"/>
        <v>#DIV/0!</v>
      </c>
      <c r="BQ14" s="545" t="e">
        <f t="shared" si="46"/>
        <v>#DIV/0!</v>
      </c>
      <c r="BR14" s="545" t="e">
        <f t="shared" si="46"/>
        <v>#DIV/0!</v>
      </c>
      <c r="BS14" s="545" t="e">
        <f t="shared" si="46"/>
        <v>#DIV/0!</v>
      </c>
      <c r="BT14" s="545" t="e">
        <f t="shared" si="46"/>
        <v>#DIV/0!</v>
      </c>
      <c r="BU14" s="545" t="e">
        <f t="shared" si="46"/>
        <v>#DIV/0!</v>
      </c>
      <c r="BV14" s="545" t="e">
        <f t="shared" si="46"/>
        <v>#DIV/0!</v>
      </c>
      <c r="BW14" s="545" t="e">
        <f t="shared" si="46"/>
        <v>#DIV/0!</v>
      </c>
      <c r="BX14" s="545" t="e">
        <f t="shared" si="46"/>
        <v>#DIV/0!</v>
      </c>
      <c r="BY14" s="545" t="e">
        <f t="shared" si="46"/>
        <v>#DIV/0!</v>
      </c>
      <c r="BZ14" s="545" t="e">
        <f t="shared" si="46"/>
        <v>#DIV/0!</v>
      </c>
      <c r="CA14" s="545" t="e">
        <f t="shared" si="46"/>
        <v>#DIV/0!</v>
      </c>
      <c r="CB14" s="545" t="e">
        <f t="shared" si="46"/>
        <v>#DIV/0!</v>
      </c>
      <c r="CC14" s="545" t="e">
        <f t="shared" si="46"/>
        <v>#DIV/0!</v>
      </c>
      <c r="CD14" s="545" t="e">
        <f t="shared" si="46"/>
        <v>#DIV/0!</v>
      </c>
      <c r="CE14" s="545" t="e">
        <f t="shared" si="46"/>
        <v>#DIV/0!</v>
      </c>
      <c r="CF14" s="545" t="e">
        <f t="shared" si="46"/>
        <v>#DIV/0!</v>
      </c>
      <c r="CG14" s="545" t="e">
        <f t="shared" si="46"/>
        <v>#DIV/0!</v>
      </c>
      <c r="CH14" s="545" t="e">
        <f t="shared" si="46"/>
        <v>#DIV/0!</v>
      </c>
      <c r="CI14" s="545" t="e">
        <f t="shared" si="46"/>
        <v>#DIV/0!</v>
      </c>
      <c r="CJ14" s="545" t="e">
        <f t="shared" si="46"/>
        <v>#DIV/0!</v>
      </c>
      <c r="CK14" s="545" t="e">
        <f t="shared" si="46"/>
        <v>#DIV/0!</v>
      </c>
      <c r="CL14" s="545" t="e">
        <f t="shared" si="46"/>
        <v>#DIV/0!</v>
      </c>
      <c r="CM14" s="545" t="e">
        <f>ROUND(AVERAGE(CM151:CM162),1)</f>
        <v>#DIV/0!</v>
      </c>
    </row>
    <row r="15" spans="1:91" hidden="1">
      <c r="A15" s="537"/>
      <c r="B15" s="544" t="s">
        <v>269</v>
      </c>
      <c r="C15" s="544"/>
      <c r="D15" s="545" t="e">
        <f t="shared" ref="D15:AC15" si="47">ROUND(AVERAGE(D163:D174),1)</f>
        <v>#DIV/0!</v>
      </c>
      <c r="E15" s="545" t="e">
        <f t="shared" si="47"/>
        <v>#DIV/0!</v>
      </c>
      <c r="F15" s="545" t="e">
        <f t="shared" si="47"/>
        <v>#DIV/0!</v>
      </c>
      <c r="G15" s="545" t="e">
        <f t="shared" si="47"/>
        <v>#DIV/0!</v>
      </c>
      <c r="H15" s="545" t="e">
        <f t="shared" si="47"/>
        <v>#DIV/0!</v>
      </c>
      <c r="I15" s="545" t="e">
        <f t="shared" si="47"/>
        <v>#DIV/0!</v>
      </c>
      <c r="J15" s="545" t="e">
        <f t="shared" si="47"/>
        <v>#DIV/0!</v>
      </c>
      <c r="K15" s="545" t="e">
        <f t="shared" si="47"/>
        <v>#DIV/0!</v>
      </c>
      <c r="L15" s="545" t="e">
        <f t="shared" si="47"/>
        <v>#DIV/0!</v>
      </c>
      <c r="M15" s="545" t="e">
        <f t="shared" si="47"/>
        <v>#DIV/0!</v>
      </c>
      <c r="N15" s="545" t="e">
        <f t="shared" si="47"/>
        <v>#DIV/0!</v>
      </c>
      <c r="O15" s="545" t="e">
        <f t="shared" si="47"/>
        <v>#DIV/0!</v>
      </c>
      <c r="P15" s="545" t="e">
        <f t="shared" si="47"/>
        <v>#DIV/0!</v>
      </c>
      <c r="Q15" s="545" t="e">
        <f t="shared" si="47"/>
        <v>#DIV/0!</v>
      </c>
      <c r="R15" s="545" t="e">
        <f t="shared" si="47"/>
        <v>#DIV/0!</v>
      </c>
      <c r="S15" s="545" t="e">
        <f t="shared" si="47"/>
        <v>#DIV/0!</v>
      </c>
      <c r="T15" s="545" t="e">
        <f t="shared" si="47"/>
        <v>#DIV/0!</v>
      </c>
      <c r="U15" s="545" t="e">
        <f t="shared" si="47"/>
        <v>#DIV/0!</v>
      </c>
      <c r="V15" s="545" t="e">
        <f t="shared" si="47"/>
        <v>#DIV/0!</v>
      </c>
      <c r="W15" s="545" t="e">
        <f t="shared" si="47"/>
        <v>#DIV/0!</v>
      </c>
      <c r="X15" s="545" t="e">
        <f t="shared" si="47"/>
        <v>#DIV/0!</v>
      </c>
      <c r="Y15" s="545" t="e">
        <f t="shared" si="47"/>
        <v>#DIV/0!</v>
      </c>
      <c r="Z15" s="545" t="e">
        <f t="shared" si="47"/>
        <v>#DIV/0!</v>
      </c>
      <c r="AA15" s="545" t="e">
        <f t="shared" si="47"/>
        <v>#DIV/0!</v>
      </c>
      <c r="AB15" s="545" t="e">
        <f t="shared" si="47"/>
        <v>#DIV/0!</v>
      </c>
      <c r="AC15" s="545" t="e">
        <f t="shared" si="47"/>
        <v>#DIV/0!</v>
      </c>
      <c r="AD15" s="545" t="e">
        <f t="shared" ref="AD15:AK15" si="48">ROUND(AVERAGE(AD163:AD174),1)</f>
        <v>#DIV/0!</v>
      </c>
      <c r="AE15" s="545" t="e">
        <f t="shared" si="48"/>
        <v>#DIV/0!</v>
      </c>
      <c r="AF15" s="545" t="e">
        <f t="shared" si="48"/>
        <v>#DIV/0!</v>
      </c>
      <c r="AG15" s="545" t="e">
        <f t="shared" si="48"/>
        <v>#DIV/0!</v>
      </c>
      <c r="AH15" s="545" t="e">
        <f t="shared" si="48"/>
        <v>#DIV/0!</v>
      </c>
      <c r="AI15" s="545" t="e">
        <f t="shared" si="48"/>
        <v>#DIV/0!</v>
      </c>
      <c r="AJ15" s="545" t="e">
        <f t="shared" si="48"/>
        <v>#DIV/0!</v>
      </c>
      <c r="AK15" s="545" t="e">
        <f t="shared" si="48"/>
        <v>#DIV/0!</v>
      </c>
      <c r="AL15" s="545" t="e">
        <f>ROUND(AVERAGE(AL163:AL174),1)</f>
        <v>#DIV/0!</v>
      </c>
      <c r="AM15" s="537"/>
      <c r="AN15" s="544" t="s">
        <v>269</v>
      </c>
      <c r="AO15" s="544"/>
      <c r="AP15" s="545" t="e">
        <f t="shared" ref="AP15:AZ15" si="49">ROUND(AVERAGE(AP163:AP174),1)</f>
        <v>#DIV/0!</v>
      </c>
      <c r="AQ15" s="545" t="e">
        <f t="shared" si="49"/>
        <v>#DIV/0!</v>
      </c>
      <c r="AR15" s="545" t="e">
        <f t="shared" si="49"/>
        <v>#DIV/0!</v>
      </c>
      <c r="AS15" s="545" t="e">
        <f t="shared" si="49"/>
        <v>#DIV/0!</v>
      </c>
      <c r="AT15" s="545" t="e">
        <f t="shared" si="49"/>
        <v>#DIV/0!</v>
      </c>
      <c r="AU15" s="545" t="e">
        <f t="shared" si="49"/>
        <v>#DIV/0!</v>
      </c>
      <c r="AV15" s="545" t="e">
        <f t="shared" si="49"/>
        <v>#DIV/0!</v>
      </c>
      <c r="AW15" s="545" t="e">
        <f t="shared" si="49"/>
        <v>#DIV/0!</v>
      </c>
      <c r="AX15" s="545" t="e">
        <f t="shared" si="49"/>
        <v>#DIV/0!</v>
      </c>
      <c r="AY15" s="545" t="e">
        <f t="shared" si="49"/>
        <v>#DIV/0!</v>
      </c>
      <c r="AZ15" s="545" t="e">
        <f t="shared" si="49"/>
        <v>#DIV/0!</v>
      </c>
      <c r="BB15" s="537"/>
      <c r="BC15" s="544" t="s">
        <v>269</v>
      </c>
      <c r="BD15" s="544"/>
      <c r="BE15" s="545" t="e">
        <f t="shared" ref="BE15:CL15" si="50">ROUND(AVERAGE(BE163:BE174),1)</f>
        <v>#DIV/0!</v>
      </c>
      <c r="BF15" s="545" t="e">
        <f t="shared" si="50"/>
        <v>#DIV/0!</v>
      </c>
      <c r="BG15" s="545" t="e">
        <f t="shared" si="50"/>
        <v>#DIV/0!</v>
      </c>
      <c r="BH15" s="545" t="e">
        <f t="shared" si="50"/>
        <v>#DIV/0!</v>
      </c>
      <c r="BI15" s="545" t="e">
        <f t="shared" si="50"/>
        <v>#DIV/0!</v>
      </c>
      <c r="BJ15" s="545" t="e">
        <f t="shared" si="50"/>
        <v>#DIV/0!</v>
      </c>
      <c r="BK15" s="545" t="e">
        <f t="shared" si="50"/>
        <v>#DIV/0!</v>
      </c>
      <c r="BL15" s="545" t="e">
        <f t="shared" si="50"/>
        <v>#DIV/0!</v>
      </c>
      <c r="BM15" s="545" t="e">
        <f t="shared" si="50"/>
        <v>#DIV/0!</v>
      </c>
      <c r="BN15" s="545"/>
      <c r="BO15" s="545" t="e">
        <f t="shared" si="50"/>
        <v>#DIV/0!</v>
      </c>
      <c r="BP15" s="545" t="e">
        <f t="shared" si="50"/>
        <v>#DIV/0!</v>
      </c>
      <c r="BQ15" s="545" t="e">
        <f t="shared" si="50"/>
        <v>#DIV/0!</v>
      </c>
      <c r="BR15" s="545" t="e">
        <f t="shared" si="50"/>
        <v>#DIV/0!</v>
      </c>
      <c r="BS15" s="545" t="e">
        <f t="shared" si="50"/>
        <v>#DIV/0!</v>
      </c>
      <c r="BT15" s="545" t="e">
        <f t="shared" si="50"/>
        <v>#DIV/0!</v>
      </c>
      <c r="BU15" s="545" t="e">
        <f t="shared" si="50"/>
        <v>#DIV/0!</v>
      </c>
      <c r="BV15" s="545" t="e">
        <f t="shared" si="50"/>
        <v>#DIV/0!</v>
      </c>
      <c r="BW15" s="545" t="e">
        <f t="shared" si="50"/>
        <v>#DIV/0!</v>
      </c>
      <c r="BX15" s="545" t="e">
        <f t="shared" si="50"/>
        <v>#DIV/0!</v>
      </c>
      <c r="BY15" s="545" t="e">
        <f t="shared" si="50"/>
        <v>#DIV/0!</v>
      </c>
      <c r="BZ15" s="545" t="e">
        <f t="shared" si="50"/>
        <v>#DIV/0!</v>
      </c>
      <c r="CA15" s="545" t="e">
        <f t="shared" si="50"/>
        <v>#DIV/0!</v>
      </c>
      <c r="CB15" s="545" t="e">
        <f t="shared" si="50"/>
        <v>#DIV/0!</v>
      </c>
      <c r="CC15" s="545" t="e">
        <f t="shared" si="50"/>
        <v>#DIV/0!</v>
      </c>
      <c r="CD15" s="545" t="e">
        <f t="shared" si="50"/>
        <v>#DIV/0!</v>
      </c>
      <c r="CE15" s="545" t="e">
        <f t="shared" si="50"/>
        <v>#DIV/0!</v>
      </c>
      <c r="CF15" s="545" t="e">
        <f t="shared" si="50"/>
        <v>#DIV/0!</v>
      </c>
      <c r="CG15" s="545" t="e">
        <f t="shared" si="50"/>
        <v>#DIV/0!</v>
      </c>
      <c r="CH15" s="545" t="e">
        <f t="shared" si="50"/>
        <v>#DIV/0!</v>
      </c>
      <c r="CI15" s="545" t="e">
        <f t="shared" si="50"/>
        <v>#DIV/0!</v>
      </c>
      <c r="CJ15" s="545" t="e">
        <f t="shared" si="50"/>
        <v>#DIV/0!</v>
      </c>
      <c r="CK15" s="545" t="e">
        <f t="shared" si="50"/>
        <v>#DIV/0!</v>
      </c>
      <c r="CL15" s="545" t="e">
        <f t="shared" si="50"/>
        <v>#DIV/0!</v>
      </c>
      <c r="CM15" s="545" t="e">
        <f>ROUND(AVERAGE(CM163:CM174),1)</f>
        <v>#DIV/0!</v>
      </c>
    </row>
    <row r="16" spans="1:91" hidden="1">
      <c r="A16" s="537"/>
      <c r="B16" s="544" t="s">
        <v>270</v>
      </c>
      <c r="C16" s="544"/>
      <c r="D16" s="545" t="e">
        <f>ROUND(AVERAGE(D175:D186),1)</f>
        <v>#DIV/0!</v>
      </c>
      <c r="E16" s="545" t="e">
        <f t="shared" ref="E16:AL16" si="51">ROUND(AVERAGE(E175:E186),1)</f>
        <v>#DIV/0!</v>
      </c>
      <c r="F16" s="545" t="e">
        <f t="shared" si="51"/>
        <v>#DIV/0!</v>
      </c>
      <c r="G16" s="545" t="e">
        <f t="shared" si="51"/>
        <v>#DIV/0!</v>
      </c>
      <c r="H16" s="545" t="e">
        <f t="shared" si="51"/>
        <v>#DIV/0!</v>
      </c>
      <c r="I16" s="545" t="e">
        <f t="shared" si="51"/>
        <v>#DIV/0!</v>
      </c>
      <c r="J16" s="545" t="e">
        <f t="shared" si="51"/>
        <v>#DIV/0!</v>
      </c>
      <c r="K16" s="545" t="e">
        <f t="shared" si="51"/>
        <v>#DIV/0!</v>
      </c>
      <c r="L16" s="545" t="e">
        <f t="shared" si="51"/>
        <v>#DIV/0!</v>
      </c>
      <c r="M16" s="545" t="e">
        <f t="shared" si="51"/>
        <v>#DIV/0!</v>
      </c>
      <c r="N16" s="545" t="e">
        <f t="shared" si="51"/>
        <v>#DIV/0!</v>
      </c>
      <c r="O16" s="545" t="e">
        <f t="shared" si="51"/>
        <v>#DIV/0!</v>
      </c>
      <c r="P16" s="545" t="e">
        <f t="shared" si="51"/>
        <v>#DIV/0!</v>
      </c>
      <c r="Q16" s="545" t="e">
        <f t="shared" si="51"/>
        <v>#DIV/0!</v>
      </c>
      <c r="R16" s="545" t="e">
        <f t="shared" si="51"/>
        <v>#DIV/0!</v>
      </c>
      <c r="S16" s="545" t="e">
        <f t="shared" si="51"/>
        <v>#DIV/0!</v>
      </c>
      <c r="T16" s="545" t="e">
        <f t="shared" si="51"/>
        <v>#DIV/0!</v>
      </c>
      <c r="U16" s="545" t="e">
        <f t="shared" si="51"/>
        <v>#DIV/0!</v>
      </c>
      <c r="V16" s="545" t="e">
        <f t="shared" si="51"/>
        <v>#DIV/0!</v>
      </c>
      <c r="W16" s="545" t="e">
        <f t="shared" si="51"/>
        <v>#DIV/0!</v>
      </c>
      <c r="X16" s="545" t="e">
        <f t="shared" si="51"/>
        <v>#DIV/0!</v>
      </c>
      <c r="Y16" s="545" t="e">
        <f t="shared" si="51"/>
        <v>#DIV/0!</v>
      </c>
      <c r="Z16" s="545" t="e">
        <f t="shared" si="51"/>
        <v>#DIV/0!</v>
      </c>
      <c r="AA16" s="545" t="e">
        <f t="shared" si="51"/>
        <v>#DIV/0!</v>
      </c>
      <c r="AB16" s="545" t="e">
        <f t="shared" si="51"/>
        <v>#DIV/0!</v>
      </c>
      <c r="AC16" s="545" t="e">
        <f t="shared" si="51"/>
        <v>#DIV/0!</v>
      </c>
      <c r="AD16" s="545" t="e">
        <f t="shared" ref="AD16:AK16" si="52">ROUND(AVERAGE(AD175:AD186),1)</f>
        <v>#DIV/0!</v>
      </c>
      <c r="AE16" s="545" t="e">
        <f t="shared" si="52"/>
        <v>#DIV/0!</v>
      </c>
      <c r="AF16" s="545" t="e">
        <f t="shared" si="52"/>
        <v>#DIV/0!</v>
      </c>
      <c r="AG16" s="545" t="e">
        <f t="shared" si="52"/>
        <v>#DIV/0!</v>
      </c>
      <c r="AH16" s="545" t="e">
        <f t="shared" si="52"/>
        <v>#DIV/0!</v>
      </c>
      <c r="AI16" s="545" t="e">
        <f t="shared" si="52"/>
        <v>#DIV/0!</v>
      </c>
      <c r="AJ16" s="545" t="e">
        <f t="shared" si="52"/>
        <v>#DIV/0!</v>
      </c>
      <c r="AK16" s="545" t="e">
        <f t="shared" si="52"/>
        <v>#DIV/0!</v>
      </c>
      <c r="AL16" s="545" t="e">
        <f t="shared" si="51"/>
        <v>#DIV/0!</v>
      </c>
      <c r="AM16" s="545" t="s">
        <v>2</v>
      </c>
      <c r="AN16" s="544" t="s">
        <v>270</v>
      </c>
      <c r="AO16" s="544"/>
      <c r="AP16" s="545" t="e">
        <f t="shared" ref="AP16:AZ16" si="53">ROUND(AVERAGE(AP175:AP186),1)</f>
        <v>#DIV/0!</v>
      </c>
      <c r="AQ16" s="545" t="e">
        <f t="shared" si="53"/>
        <v>#DIV/0!</v>
      </c>
      <c r="AR16" s="545" t="e">
        <f t="shared" si="53"/>
        <v>#DIV/0!</v>
      </c>
      <c r="AS16" s="545" t="e">
        <f t="shared" si="53"/>
        <v>#DIV/0!</v>
      </c>
      <c r="AT16" s="545" t="e">
        <f t="shared" si="53"/>
        <v>#DIV/0!</v>
      </c>
      <c r="AU16" s="545" t="e">
        <f t="shared" si="53"/>
        <v>#DIV/0!</v>
      </c>
      <c r="AV16" s="545" t="e">
        <f t="shared" si="53"/>
        <v>#DIV/0!</v>
      </c>
      <c r="AW16" s="545" t="e">
        <f t="shared" si="53"/>
        <v>#DIV/0!</v>
      </c>
      <c r="AX16" s="545" t="e">
        <f t="shared" si="53"/>
        <v>#DIV/0!</v>
      </c>
      <c r="AY16" s="545" t="e">
        <f t="shared" si="53"/>
        <v>#DIV/0!</v>
      </c>
      <c r="AZ16" s="545" t="e">
        <f t="shared" si="53"/>
        <v>#DIV/0!</v>
      </c>
      <c r="BB16" s="537"/>
      <c r="BC16" s="544" t="s">
        <v>270</v>
      </c>
      <c r="BD16" s="544"/>
      <c r="BE16" s="545" t="e">
        <f>ROUND(AVERAGE(BE175:BE186),1)</f>
        <v>#DIV/0!</v>
      </c>
      <c r="BF16" s="545" t="e">
        <f t="shared" ref="BF16:CM16" si="54">ROUND(AVERAGE(BF175:BF186),1)</f>
        <v>#DIV/0!</v>
      </c>
      <c r="BG16" s="545" t="e">
        <f t="shared" si="54"/>
        <v>#DIV/0!</v>
      </c>
      <c r="BH16" s="545" t="e">
        <f t="shared" si="54"/>
        <v>#DIV/0!</v>
      </c>
      <c r="BI16" s="545" t="e">
        <f t="shared" si="54"/>
        <v>#DIV/0!</v>
      </c>
      <c r="BJ16" s="545" t="e">
        <f t="shared" si="54"/>
        <v>#DIV/0!</v>
      </c>
      <c r="BK16" s="545" t="e">
        <f t="shared" si="54"/>
        <v>#DIV/0!</v>
      </c>
      <c r="BL16" s="545" t="e">
        <f t="shared" si="54"/>
        <v>#DIV/0!</v>
      </c>
      <c r="BM16" s="545" t="e">
        <f t="shared" si="54"/>
        <v>#DIV/0!</v>
      </c>
      <c r="BN16" s="545"/>
      <c r="BO16" s="545" t="e">
        <f t="shared" si="54"/>
        <v>#DIV/0!</v>
      </c>
      <c r="BP16" s="545" t="e">
        <f t="shared" si="54"/>
        <v>#DIV/0!</v>
      </c>
      <c r="BQ16" s="545" t="e">
        <f t="shared" si="54"/>
        <v>#DIV/0!</v>
      </c>
      <c r="BR16" s="545" t="e">
        <f t="shared" si="54"/>
        <v>#DIV/0!</v>
      </c>
      <c r="BS16" s="545" t="e">
        <f t="shared" si="54"/>
        <v>#DIV/0!</v>
      </c>
      <c r="BT16" s="545" t="e">
        <f t="shared" si="54"/>
        <v>#DIV/0!</v>
      </c>
      <c r="BU16" s="545" t="e">
        <f t="shared" si="54"/>
        <v>#DIV/0!</v>
      </c>
      <c r="BV16" s="545" t="e">
        <f t="shared" si="54"/>
        <v>#DIV/0!</v>
      </c>
      <c r="BW16" s="545" t="e">
        <f t="shared" si="54"/>
        <v>#DIV/0!</v>
      </c>
      <c r="BX16" s="545" t="e">
        <f t="shared" si="54"/>
        <v>#DIV/0!</v>
      </c>
      <c r="BY16" s="545" t="e">
        <f t="shared" si="54"/>
        <v>#DIV/0!</v>
      </c>
      <c r="BZ16" s="545" t="e">
        <f t="shared" si="54"/>
        <v>#DIV/0!</v>
      </c>
      <c r="CA16" s="545" t="e">
        <f t="shared" si="54"/>
        <v>#DIV/0!</v>
      </c>
      <c r="CB16" s="545" t="e">
        <f t="shared" si="54"/>
        <v>#DIV/0!</v>
      </c>
      <c r="CC16" s="545" t="e">
        <f t="shared" si="54"/>
        <v>#DIV/0!</v>
      </c>
      <c r="CD16" s="545" t="e">
        <f t="shared" si="54"/>
        <v>#DIV/0!</v>
      </c>
      <c r="CE16" s="545" t="e">
        <f t="shared" si="54"/>
        <v>#DIV/0!</v>
      </c>
      <c r="CF16" s="545" t="e">
        <f t="shared" si="54"/>
        <v>#DIV/0!</v>
      </c>
      <c r="CG16" s="545" t="e">
        <f t="shared" si="54"/>
        <v>#DIV/0!</v>
      </c>
      <c r="CH16" s="545" t="e">
        <f t="shared" si="54"/>
        <v>#DIV/0!</v>
      </c>
      <c r="CI16" s="545" t="e">
        <f t="shared" si="54"/>
        <v>#DIV/0!</v>
      </c>
      <c r="CJ16" s="545" t="e">
        <f t="shared" si="54"/>
        <v>#DIV/0!</v>
      </c>
      <c r="CK16" s="545" t="e">
        <f t="shared" si="54"/>
        <v>#DIV/0!</v>
      </c>
      <c r="CL16" s="545" t="e">
        <f t="shared" si="54"/>
        <v>#DIV/0!</v>
      </c>
      <c r="CM16" s="545" t="e">
        <f t="shared" si="54"/>
        <v>#DIV/0!</v>
      </c>
    </row>
    <row r="17" spans="1:91" hidden="1">
      <c r="A17" s="537"/>
      <c r="B17" s="546" t="s">
        <v>271</v>
      </c>
      <c r="C17" s="546"/>
      <c r="D17" s="547" t="e">
        <f>ROUND(AVERAGE(D187:D198),1)</f>
        <v>#DIV/0!</v>
      </c>
      <c r="E17" s="547" t="e">
        <f t="shared" ref="E17:AL17" si="55">ROUND(AVERAGE(E187:E198),1)</f>
        <v>#DIV/0!</v>
      </c>
      <c r="F17" s="547" t="e">
        <f t="shared" si="55"/>
        <v>#DIV/0!</v>
      </c>
      <c r="G17" s="547" t="e">
        <f t="shared" si="55"/>
        <v>#DIV/0!</v>
      </c>
      <c r="H17" s="547" t="e">
        <f t="shared" si="55"/>
        <v>#DIV/0!</v>
      </c>
      <c r="I17" s="547" t="e">
        <f t="shared" si="55"/>
        <v>#DIV/0!</v>
      </c>
      <c r="J17" s="547" t="e">
        <f t="shared" si="55"/>
        <v>#DIV/0!</v>
      </c>
      <c r="K17" s="547" t="e">
        <f t="shared" si="55"/>
        <v>#DIV/0!</v>
      </c>
      <c r="L17" s="547" t="e">
        <f t="shared" si="55"/>
        <v>#DIV/0!</v>
      </c>
      <c r="M17" s="547" t="e">
        <f t="shared" si="55"/>
        <v>#DIV/0!</v>
      </c>
      <c r="N17" s="547" t="e">
        <f t="shared" si="55"/>
        <v>#DIV/0!</v>
      </c>
      <c r="O17" s="547" t="e">
        <f t="shared" si="55"/>
        <v>#DIV/0!</v>
      </c>
      <c r="P17" s="547" t="e">
        <f t="shared" si="55"/>
        <v>#DIV/0!</v>
      </c>
      <c r="Q17" s="547" t="e">
        <f t="shared" si="55"/>
        <v>#DIV/0!</v>
      </c>
      <c r="R17" s="547" t="e">
        <f t="shared" si="55"/>
        <v>#DIV/0!</v>
      </c>
      <c r="S17" s="547" t="e">
        <f t="shared" si="55"/>
        <v>#DIV/0!</v>
      </c>
      <c r="T17" s="547" t="e">
        <f t="shared" si="55"/>
        <v>#DIV/0!</v>
      </c>
      <c r="U17" s="547" t="e">
        <f t="shared" si="55"/>
        <v>#DIV/0!</v>
      </c>
      <c r="V17" s="547" t="e">
        <f t="shared" si="55"/>
        <v>#DIV/0!</v>
      </c>
      <c r="W17" s="547" t="e">
        <f t="shared" si="55"/>
        <v>#DIV/0!</v>
      </c>
      <c r="X17" s="547" t="e">
        <f t="shared" si="55"/>
        <v>#DIV/0!</v>
      </c>
      <c r="Y17" s="547" t="e">
        <f t="shared" si="55"/>
        <v>#DIV/0!</v>
      </c>
      <c r="Z17" s="547" t="e">
        <f t="shared" si="55"/>
        <v>#DIV/0!</v>
      </c>
      <c r="AA17" s="547" t="e">
        <f t="shared" si="55"/>
        <v>#DIV/0!</v>
      </c>
      <c r="AB17" s="547" t="e">
        <f t="shared" si="55"/>
        <v>#DIV/0!</v>
      </c>
      <c r="AC17" s="547" t="e">
        <f t="shared" si="55"/>
        <v>#DIV/0!</v>
      </c>
      <c r="AD17" s="547" t="e">
        <f t="shared" ref="AD17:AK17" si="56">ROUND(AVERAGE(AD187:AD198),1)</f>
        <v>#DIV/0!</v>
      </c>
      <c r="AE17" s="547" t="e">
        <f t="shared" si="56"/>
        <v>#DIV/0!</v>
      </c>
      <c r="AF17" s="547" t="e">
        <f t="shared" si="56"/>
        <v>#DIV/0!</v>
      </c>
      <c r="AG17" s="547" t="e">
        <f t="shared" si="56"/>
        <v>#DIV/0!</v>
      </c>
      <c r="AH17" s="547" t="e">
        <f t="shared" si="56"/>
        <v>#DIV/0!</v>
      </c>
      <c r="AI17" s="547" t="e">
        <f t="shared" si="56"/>
        <v>#DIV/0!</v>
      </c>
      <c r="AJ17" s="547" t="e">
        <f t="shared" si="56"/>
        <v>#DIV/0!</v>
      </c>
      <c r="AK17" s="547" t="e">
        <f t="shared" si="56"/>
        <v>#DIV/0!</v>
      </c>
      <c r="AL17" s="547" t="e">
        <f t="shared" si="55"/>
        <v>#DIV/0!</v>
      </c>
      <c r="AM17" s="548"/>
      <c r="AN17" s="546" t="s">
        <v>271</v>
      </c>
      <c r="AO17" s="546"/>
      <c r="AP17" s="547" t="e">
        <f t="shared" ref="AP17:AZ17" si="57">ROUND(AVERAGE(AP187:AP198),1)</f>
        <v>#DIV/0!</v>
      </c>
      <c r="AQ17" s="547" t="e">
        <f t="shared" si="57"/>
        <v>#DIV/0!</v>
      </c>
      <c r="AR17" s="547" t="e">
        <f t="shared" si="57"/>
        <v>#DIV/0!</v>
      </c>
      <c r="AS17" s="547" t="e">
        <f t="shared" si="57"/>
        <v>#DIV/0!</v>
      </c>
      <c r="AT17" s="547" t="e">
        <f t="shared" si="57"/>
        <v>#DIV/0!</v>
      </c>
      <c r="AU17" s="547" t="e">
        <f t="shared" si="57"/>
        <v>#DIV/0!</v>
      </c>
      <c r="AV17" s="547" t="e">
        <f t="shared" si="57"/>
        <v>#DIV/0!</v>
      </c>
      <c r="AW17" s="547" t="e">
        <f t="shared" si="57"/>
        <v>#DIV/0!</v>
      </c>
      <c r="AX17" s="547" t="e">
        <f t="shared" si="57"/>
        <v>#DIV/0!</v>
      </c>
      <c r="AY17" s="547" t="e">
        <f t="shared" si="57"/>
        <v>#DIV/0!</v>
      </c>
      <c r="AZ17" s="547" t="e">
        <f t="shared" si="57"/>
        <v>#DIV/0!</v>
      </c>
      <c r="BB17" s="537"/>
      <c r="BC17" s="546" t="s">
        <v>271</v>
      </c>
      <c r="BD17" s="546"/>
      <c r="BE17" s="547" t="e">
        <f>ROUND(AVERAGE(BE187:BE198),1)</f>
        <v>#DIV/0!</v>
      </c>
      <c r="BF17" s="547" t="e">
        <f t="shared" ref="BF17:CM17" si="58">ROUND(AVERAGE(BF187:BF198),1)</f>
        <v>#DIV/0!</v>
      </c>
      <c r="BG17" s="547" t="e">
        <f t="shared" si="58"/>
        <v>#DIV/0!</v>
      </c>
      <c r="BH17" s="547" t="e">
        <f t="shared" si="58"/>
        <v>#DIV/0!</v>
      </c>
      <c r="BI17" s="547" t="e">
        <f t="shared" si="58"/>
        <v>#DIV/0!</v>
      </c>
      <c r="BJ17" s="547" t="e">
        <f t="shared" si="58"/>
        <v>#DIV/0!</v>
      </c>
      <c r="BK17" s="547" t="e">
        <f t="shared" si="58"/>
        <v>#DIV/0!</v>
      </c>
      <c r="BL17" s="547" t="e">
        <f t="shared" si="58"/>
        <v>#DIV/0!</v>
      </c>
      <c r="BM17" s="547" t="e">
        <f t="shared" si="58"/>
        <v>#DIV/0!</v>
      </c>
      <c r="BN17" s="547"/>
      <c r="BO17" s="547" t="e">
        <f t="shared" si="58"/>
        <v>#DIV/0!</v>
      </c>
      <c r="BP17" s="547" t="e">
        <f t="shared" si="58"/>
        <v>#DIV/0!</v>
      </c>
      <c r="BQ17" s="547" t="e">
        <f t="shared" si="58"/>
        <v>#DIV/0!</v>
      </c>
      <c r="BR17" s="547" t="e">
        <f t="shared" si="58"/>
        <v>#DIV/0!</v>
      </c>
      <c r="BS17" s="547" t="e">
        <f t="shared" si="58"/>
        <v>#DIV/0!</v>
      </c>
      <c r="BT17" s="547" t="e">
        <f t="shared" si="58"/>
        <v>#DIV/0!</v>
      </c>
      <c r="BU17" s="547" t="e">
        <f t="shared" si="58"/>
        <v>#DIV/0!</v>
      </c>
      <c r="BV17" s="547" t="e">
        <f t="shared" si="58"/>
        <v>#DIV/0!</v>
      </c>
      <c r="BW17" s="547" t="e">
        <f t="shared" si="58"/>
        <v>#DIV/0!</v>
      </c>
      <c r="BX17" s="547" t="e">
        <f t="shared" si="58"/>
        <v>#DIV/0!</v>
      </c>
      <c r="BY17" s="547" t="e">
        <f t="shared" si="58"/>
        <v>#DIV/0!</v>
      </c>
      <c r="BZ17" s="547" t="e">
        <f t="shared" si="58"/>
        <v>#DIV/0!</v>
      </c>
      <c r="CA17" s="547" t="e">
        <f t="shared" si="58"/>
        <v>#DIV/0!</v>
      </c>
      <c r="CB17" s="547" t="e">
        <f t="shared" si="58"/>
        <v>#DIV/0!</v>
      </c>
      <c r="CC17" s="547" t="e">
        <f t="shared" si="58"/>
        <v>#DIV/0!</v>
      </c>
      <c r="CD17" s="547" t="e">
        <f t="shared" si="58"/>
        <v>#DIV/0!</v>
      </c>
      <c r="CE17" s="547" t="e">
        <f t="shared" si="58"/>
        <v>#DIV/0!</v>
      </c>
      <c r="CF17" s="547" t="e">
        <f t="shared" si="58"/>
        <v>#DIV/0!</v>
      </c>
      <c r="CG17" s="547" t="e">
        <f t="shared" si="58"/>
        <v>#DIV/0!</v>
      </c>
      <c r="CH17" s="547" t="e">
        <f t="shared" si="58"/>
        <v>#DIV/0!</v>
      </c>
      <c r="CI17" s="547" t="e">
        <f t="shared" si="58"/>
        <v>#DIV/0!</v>
      </c>
      <c r="CJ17" s="547" t="e">
        <f t="shared" si="58"/>
        <v>#DIV/0!</v>
      </c>
      <c r="CK17" s="547" t="e">
        <f t="shared" si="58"/>
        <v>#DIV/0!</v>
      </c>
      <c r="CL17" s="547" t="e">
        <f t="shared" si="58"/>
        <v>#DIV/0!</v>
      </c>
      <c r="CM17" s="547" t="e">
        <f t="shared" si="58"/>
        <v>#DIV/0!</v>
      </c>
    </row>
    <row r="18" spans="1:91">
      <c r="A18" s="537"/>
      <c r="B18" s="544" t="s">
        <v>272</v>
      </c>
      <c r="C18" s="544"/>
      <c r="D18" s="545">
        <f>ROUND(SUM(D34:D45)/12,1)</f>
        <v>102</v>
      </c>
      <c r="E18" s="545">
        <f t="shared" ref="E18:K18" si="59">ROUND(SUM(E34:E45)/12,1)</f>
        <v>102</v>
      </c>
      <c r="F18" s="545">
        <f t="shared" si="59"/>
        <v>103.6</v>
      </c>
      <c r="G18" s="545">
        <f t="shared" si="59"/>
        <v>103.6</v>
      </c>
      <c r="H18" s="545">
        <f t="shared" si="59"/>
        <v>103.9</v>
      </c>
      <c r="I18" s="545">
        <f t="shared" si="59"/>
        <v>105.3</v>
      </c>
      <c r="J18" s="545">
        <f t="shared" si="59"/>
        <v>101.9</v>
      </c>
      <c r="K18" s="545">
        <f t="shared" si="59"/>
        <v>110.6</v>
      </c>
      <c r="L18" s="545">
        <f t="shared" ref="L18:AC18" si="60">ROUND(SUM(L34:L45)/12,1)</f>
        <v>111.4</v>
      </c>
      <c r="M18" s="545">
        <f t="shared" si="60"/>
        <v>90</v>
      </c>
      <c r="N18" s="545">
        <f t="shared" si="60"/>
        <v>101</v>
      </c>
      <c r="O18" s="545">
        <f t="shared" si="60"/>
        <v>99.6</v>
      </c>
      <c r="P18" s="545">
        <f t="shared" si="60"/>
        <v>93.3</v>
      </c>
      <c r="Q18" s="545">
        <f t="shared" si="60"/>
        <v>118.5</v>
      </c>
      <c r="R18" s="545">
        <f t="shared" si="60"/>
        <v>94.6</v>
      </c>
      <c r="S18" s="545">
        <f t="shared" si="60"/>
        <v>100.2</v>
      </c>
      <c r="T18" s="545">
        <f t="shared" si="60"/>
        <v>88.3</v>
      </c>
      <c r="U18" s="545">
        <f t="shared" si="60"/>
        <v>89.3</v>
      </c>
      <c r="V18" s="545">
        <f t="shared" si="60"/>
        <v>100.5</v>
      </c>
      <c r="W18" s="545">
        <f t="shared" si="60"/>
        <v>95.3</v>
      </c>
      <c r="X18" s="545">
        <f t="shared" si="60"/>
        <v>102.3</v>
      </c>
      <c r="Y18" s="545">
        <f t="shared" si="60"/>
        <v>101</v>
      </c>
      <c r="Z18" s="545">
        <f t="shared" si="60"/>
        <v>104.5</v>
      </c>
      <c r="AA18" s="545">
        <f t="shared" si="60"/>
        <v>106.5</v>
      </c>
      <c r="AB18" s="545">
        <f t="shared" si="60"/>
        <v>102.6</v>
      </c>
      <c r="AC18" s="545">
        <f t="shared" si="60"/>
        <v>107</v>
      </c>
      <c r="AD18" s="545">
        <f t="shared" ref="AD18:AK18" si="61">ROUND(SUM(AD34:AD45)/12,1)</f>
        <v>105.2</v>
      </c>
      <c r="AE18" s="545">
        <f t="shared" si="61"/>
        <v>195.4</v>
      </c>
      <c r="AF18" s="545">
        <f t="shared" si="61"/>
        <v>89.6</v>
      </c>
      <c r="AG18" s="545">
        <f t="shared" si="61"/>
        <v>134.5</v>
      </c>
      <c r="AH18" s="545">
        <f t="shared" si="61"/>
        <v>106.9</v>
      </c>
      <c r="AI18" s="545">
        <f t="shared" si="61"/>
        <v>82.1</v>
      </c>
      <c r="AJ18" s="545">
        <f t="shared" si="61"/>
        <v>105.4</v>
      </c>
      <c r="AK18" s="545">
        <f t="shared" si="61"/>
        <v>81.400000000000006</v>
      </c>
      <c r="AL18" s="545">
        <f>ROUND(SUM(AL34:AL45)/12,1)</f>
        <v>106.2</v>
      </c>
      <c r="AM18" s="537"/>
      <c r="AN18" s="544" t="s">
        <v>272</v>
      </c>
      <c r="AO18" s="544"/>
      <c r="AP18" s="545">
        <f t="shared" ref="AP18:AZ18" si="62">ROUND(SUM(AP34:AP45)/12,1)</f>
        <v>102</v>
      </c>
      <c r="AQ18" s="545">
        <f t="shared" si="62"/>
        <v>102.9</v>
      </c>
      <c r="AR18" s="545">
        <f t="shared" si="62"/>
        <v>102.8</v>
      </c>
      <c r="AS18" s="545">
        <f t="shared" si="62"/>
        <v>102.8</v>
      </c>
      <c r="AT18" s="545">
        <f t="shared" si="62"/>
        <v>102.9</v>
      </c>
      <c r="AU18" s="545">
        <f t="shared" si="62"/>
        <v>102.9</v>
      </c>
      <c r="AV18" s="545">
        <f t="shared" si="62"/>
        <v>102.4</v>
      </c>
      <c r="AW18" s="545">
        <f t="shared" si="62"/>
        <v>103.1</v>
      </c>
      <c r="AX18" s="545">
        <f t="shared" si="62"/>
        <v>101.1</v>
      </c>
      <c r="AY18" s="545">
        <f t="shared" si="62"/>
        <v>100.6</v>
      </c>
      <c r="AZ18" s="545">
        <f t="shared" si="62"/>
        <v>111.4</v>
      </c>
      <c r="BB18" s="537"/>
      <c r="BC18" s="544" t="s">
        <v>272</v>
      </c>
      <c r="BD18" s="544"/>
      <c r="BE18" s="545">
        <f>ROUND(SUM(BE34:BE45)/12,1)</f>
        <v>100</v>
      </c>
      <c r="BF18" s="545">
        <f t="shared" ref="BF18:CL18" si="63">ROUND(SUM(BF34:BF45)/12,1)</f>
        <v>100</v>
      </c>
      <c r="BG18" s="545">
        <f t="shared" si="63"/>
        <v>100</v>
      </c>
      <c r="BH18" s="545">
        <f t="shared" si="63"/>
        <v>100</v>
      </c>
      <c r="BI18" s="545">
        <f t="shared" si="63"/>
        <v>100.2</v>
      </c>
      <c r="BJ18" s="545">
        <f t="shared" si="63"/>
        <v>100.1</v>
      </c>
      <c r="BK18" s="545">
        <f t="shared" si="63"/>
        <v>100.3</v>
      </c>
      <c r="BL18" s="545">
        <f t="shared" si="63"/>
        <v>99.9</v>
      </c>
      <c r="BM18" s="545">
        <f t="shared" si="63"/>
        <v>99.9</v>
      </c>
      <c r="BN18" s="545"/>
      <c r="BO18" s="545">
        <f t="shared" si="63"/>
        <v>99.9</v>
      </c>
      <c r="BP18" s="545">
        <f t="shared" si="63"/>
        <v>99.8</v>
      </c>
      <c r="BQ18" s="545">
        <f t="shared" si="63"/>
        <v>100</v>
      </c>
      <c r="BR18" s="545">
        <f t="shared" si="63"/>
        <v>99.7</v>
      </c>
      <c r="BS18" s="545">
        <f t="shared" si="63"/>
        <v>100</v>
      </c>
      <c r="BT18" s="545">
        <f t="shared" si="63"/>
        <v>100.1</v>
      </c>
      <c r="BU18" s="545">
        <f t="shared" si="63"/>
        <v>99.8</v>
      </c>
      <c r="BV18" s="545">
        <f t="shared" si="63"/>
        <v>100</v>
      </c>
      <c r="BW18" s="545">
        <f t="shared" si="63"/>
        <v>100.3</v>
      </c>
      <c r="BX18" s="545">
        <f t="shared" si="63"/>
        <v>93.7</v>
      </c>
      <c r="BY18" s="545">
        <f t="shared" si="63"/>
        <v>104.8</v>
      </c>
      <c r="BZ18" s="545">
        <f t="shared" si="63"/>
        <v>99.7</v>
      </c>
      <c r="CA18" s="545">
        <f t="shared" si="63"/>
        <v>100.1</v>
      </c>
      <c r="CB18" s="545">
        <f t="shared" si="63"/>
        <v>100.1</v>
      </c>
      <c r="CC18" s="545">
        <f t="shared" si="63"/>
        <v>100</v>
      </c>
      <c r="CD18" s="545">
        <f t="shared" si="63"/>
        <v>100.1</v>
      </c>
      <c r="CE18" s="545">
        <f t="shared" si="63"/>
        <v>100.2</v>
      </c>
      <c r="CF18" s="545">
        <f t="shared" si="63"/>
        <v>100.1</v>
      </c>
      <c r="CG18" s="545">
        <f t="shared" si="63"/>
        <v>100.3</v>
      </c>
      <c r="CH18" s="545">
        <f t="shared" si="63"/>
        <v>100.1</v>
      </c>
      <c r="CI18" s="545">
        <f t="shared" si="63"/>
        <v>99.9</v>
      </c>
      <c r="CJ18" s="545">
        <f t="shared" si="63"/>
        <v>100.1</v>
      </c>
      <c r="CK18" s="545">
        <f t="shared" si="63"/>
        <v>100.1</v>
      </c>
      <c r="CL18" s="545">
        <f t="shared" si="63"/>
        <v>100</v>
      </c>
      <c r="CM18" s="545">
        <f>ROUND(SUM(CM34:CM45)/12,1)</f>
        <v>100</v>
      </c>
    </row>
    <row r="19" spans="1:91">
      <c r="A19" s="537"/>
      <c r="B19" s="544" t="s">
        <v>273</v>
      </c>
      <c r="C19" s="544"/>
      <c r="D19" s="545">
        <f>ROUND(SUM(D46:D57)/12,1)</f>
        <v>101.2</v>
      </c>
      <c r="E19" s="545">
        <f t="shared" ref="E19:K19" si="64">ROUND(SUM(E46:E57)/12,1)</f>
        <v>101.2</v>
      </c>
      <c r="F19" s="545">
        <f t="shared" si="64"/>
        <v>101.9</v>
      </c>
      <c r="G19" s="545">
        <f t="shared" si="64"/>
        <v>102.5</v>
      </c>
      <c r="H19" s="545">
        <f t="shared" si="64"/>
        <v>98.8</v>
      </c>
      <c r="I19" s="545">
        <f t="shared" si="64"/>
        <v>101.7</v>
      </c>
      <c r="J19" s="545">
        <f t="shared" si="64"/>
        <v>103.7</v>
      </c>
      <c r="K19" s="545">
        <f t="shared" si="64"/>
        <v>105.6</v>
      </c>
      <c r="L19" s="545">
        <f t="shared" ref="L19:AC19" si="65">ROUND(SUM(L46:L57)/12,1)</f>
        <v>105.9</v>
      </c>
      <c r="M19" s="545">
        <f t="shared" si="65"/>
        <v>98.1</v>
      </c>
      <c r="N19" s="545">
        <f t="shared" si="65"/>
        <v>103</v>
      </c>
      <c r="O19" s="545">
        <f t="shared" si="65"/>
        <v>105</v>
      </c>
      <c r="P19" s="545">
        <f t="shared" si="65"/>
        <v>100.7</v>
      </c>
      <c r="Q19" s="545">
        <f t="shared" si="65"/>
        <v>118.2</v>
      </c>
      <c r="R19" s="545">
        <f t="shared" si="65"/>
        <v>96.5</v>
      </c>
      <c r="S19" s="545">
        <f t="shared" si="65"/>
        <v>101.3</v>
      </c>
      <c r="T19" s="545">
        <f t="shared" si="65"/>
        <v>91.1</v>
      </c>
      <c r="U19" s="545">
        <f t="shared" si="65"/>
        <v>97.6</v>
      </c>
      <c r="V19" s="545">
        <f t="shared" si="65"/>
        <v>98.9</v>
      </c>
      <c r="W19" s="545">
        <f t="shared" si="65"/>
        <v>100.6</v>
      </c>
      <c r="X19" s="545">
        <f t="shared" si="65"/>
        <v>98.2</v>
      </c>
      <c r="Y19" s="545">
        <f t="shared" si="65"/>
        <v>100</v>
      </c>
      <c r="Z19" s="545">
        <f t="shared" si="65"/>
        <v>100.6</v>
      </c>
      <c r="AA19" s="545">
        <f t="shared" si="65"/>
        <v>98.6</v>
      </c>
      <c r="AB19" s="545">
        <f t="shared" si="65"/>
        <v>97.9</v>
      </c>
      <c r="AC19" s="545">
        <f t="shared" si="65"/>
        <v>100.8</v>
      </c>
      <c r="AD19" s="545">
        <f t="shared" ref="AD19:AK19" si="66">ROUND(SUM(AD46:AD57)/12,1)</f>
        <v>105.1</v>
      </c>
      <c r="AE19" s="545">
        <f t="shared" si="66"/>
        <v>101.2</v>
      </c>
      <c r="AF19" s="545">
        <f t="shared" si="66"/>
        <v>99.5</v>
      </c>
      <c r="AG19" s="545">
        <f t="shared" si="66"/>
        <v>118.9</v>
      </c>
      <c r="AH19" s="545">
        <f t="shared" si="66"/>
        <v>102.6</v>
      </c>
      <c r="AI19" s="545">
        <f t="shared" si="66"/>
        <v>84.7</v>
      </c>
      <c r="AJ19" s="545">
        <f t="shared" si="66"/>
        <v>102.7</v>
      </c>
      <c r="AK19" s="545">
        <f t="shared" si="66"/>
        <v>95.2</v>
      </c>
      <c r="AL19" s="545">
        <f>ROUND(SUM(AL46:AL57)/12,1)</f>
        <v>104.6</v>
      </c>
      <c r="AM19" s="537"/>
      <c r="AN19" s="544" t="s">
        <v>273</v>
      </c>
      <c r="AO19" s="544"/>
      <c r="AP19" s="545">
        <f t="shared" ref="AP19:AZ19" si="67">ROUND(SUM(AP46:AP57)/12,1)</f>
        <v>101.2</v>
      </c>
      <c r="AQ19" s="545">
        <f t="shared" si="67"/>
        <v>100.3</v>
      </c>
      <c r="AR19" s="545">
        <f t="shared" si="67"/>
        <v>101.3</v>
      </c>
      <c r="AS19" s="545">
        <f t="shared" si="67"/>
        <v>103</v>
      </c>
      <c r="AT19" s="545">
        <f t="shared" si="67"/>
        <v>97</v>
      </c>
      <c r="AU19" s="545">
        <f t="shared" si="67"/>
        <v>98.8</v>
      </c>
      <c r="AV19" s="545">
        <f t="shared" si="67"/>
        <v>100.1</v>
      </c>
      <c r="AW19" s="545">
        <f t="shared" si="67"/>
        <v>98.5</v>
      </c>
      <c r="AX19" s="545">
        <f t="shared" si="67"/>
        <v>102.1</v>
      </c>
      <c r="AY19" s="545">
        <f t="shared" si="67"/>
        <v>101.9</v>
      </c>
      <c r="AZ19" s="545">
        <f t="shared" si="67"/>
        <v>107.1</v>
      </c>
      <c r="BB19" s="537"/>
      <c r="BC19" s="544" t="s">
        <v>273</v>
      </c>
      <c r="BD19" s="544"/>
      <c r="BE19" s="545">
        <f>ROUND(SUM(BE46:BE57)/12,1)</f>
        <v>100.1</v>
      </c>
      <c r="BF19" s="545">
        <f t="shared" ref="BF19:CL19" si="68">ROUND(SUM(BF46:BF57)/12,1)</f>
        <v>100.1</v>
      </c>
      <c r="BG19" s="545">
        <f t="shared" si="68"/>
        <v>100</v>
      </c>
      <c r="BH19" s="545">
        <f t="shared" si="68"/>
        <v>100</v>
      </c>
      <c r="BI19" s="545">
        <f t="shared" si="68"/>
        <v>100.2</v>
      </c>
      <c r="BJ19" s="545">
        <f t="shared" si="68"/>
        <v>100.1</v>
      </c>
      <c r="BK19" s="545">
        <f t="shared" si="68"/>
        <v>100.4</v>
      </c>
      <c r="BL19" s="545">
        <f t="shared" si="68"/>
        <v>100</v>
      </c>
      <c r="BM19" s="545">
        <f t="shared" si="68"/>
        <v>100</v>
      </c>
      <c r="BN19" s="545"/>
      <c r="BO19" s="545">
        <f t="shared" si="68"/>
        <v>99.9</v>
      </c>
      <c r="BP19" s="545">
        <f t="shared" si="68"/>
        <v>100.1</v>
      </c>
      <c r="BQ19" s="545">
        <f t="shared" si="68"/>
        <v>100.3</v>
      </c>
      <c r="BR19" s="545">
        <f t="shared" si="68"/>
        <v>99.6</v>
      </c>
      <c r="BS19" s="545">
        <f t="shared" si="68"/>
        <v>100</v>
      </c>
      <c r="BT19" s="545">
        <f t="shared" si="68"/>
        <v>100.2</v>
      </c>
      <c r="BU19" s="545">
        <f t="shared" si="68"/>
        <v>99.9</v>
      </c>
      <c r="BV19" s="545">
        <f t="shared" si="68"/>
        <v>100</v>
      </c>
      <c r="BW19" s="545">
        <f t="shared" si="68"/>
        <v>100.3</v>
      </c>
      <c r="BX19" s="545">
        <f t="shared" si="68"/>
        <v>103.3</v>
      </c>
      <c r="BY19" s="545">
        <f t="shared" si="68"/>
        <v>101.3</v>
      </c>
      <c r="BZ19" s="545">
        <f t="shared" si="68"/>
        <v>99.8</v>
      </c>
      <c r="CA19" s="545">
        <f t="shared" si="68"/>
        <v>100.1</v>
      </c>
      <c r="CB19" s="545">
        <f t="shared" si="68"/>
        <v>100.1</v>
      </c>
      <c r="CC19" s="545">
        <f t="shared" si="68"/>
        <v>100.1</v>
      </c>
      <c r="CD19" s="545">
        <f t="shared" si="68"/>
        <v>100.1</v>
      </c>
      <c r="CE19" s="545">
        <f t="shared" si="68"/>
        <v>100.1</v>
      </c>
      <c r="CF19" s="545">
        <f t="shared" si="68"/>
        <v>100.1</v>
      </c>
      <c r="CG19" s="545">
        <f t="shared" si="68"/>
        <v>100.4</v>
      </c>
      <c r="CH19" s="545">
        <f t="shared" si="68"/>
        <v>100.1</v>
      </c>
      <c r="CI19" s="545">
        <f t="shared" si="68"/>
        <v>100</v>
      </c>
      <c r="CJ19" s="545">
        <f t="shared" si="68"/>
        <v>100.1</v>
      </c>
      <c r="CK19" s="545">
        <f t="shared" si="68"/>
        <v>100.3</v>
      </c>
      <c r="CL19" s="545">
        <f t="shared" si="68"/>
        <v>100.1</v>
      </c>
      <c r="CM19" s="545">
        <f>ROUND(SUM(CM46:CM57)/12,1)</f>
        <v>100.1</v>
      </c>
    </row>
    <row r="20" spans="1:91">
      <c r="A20" s="537"/>
      <c r="B20" s="544" t="s">
        <v>274</v>
      </c>
      <c r="C20" s="544"/>
      <c r="D20" s="545">
        <f>ROUND(SUM(D58:D69)/12,1)</f>
        <v>99.4</v>
      </c>
      <c r="E20" s="545">
        <f t="shared" ref="E20:K20" si="69">ROUND(SUM(E58:E69)/12,1)</f>
        <v>99.4</v>
      </c>
      <c r="F20" s="545">
        <f t="shared" si="69"/>
        <v>99.5</v>
      </c>
      <c r="G20" s="545">
        <f t="shared" si="69"/>
        <v>99.5</v>
      </c>
      <c r="H20" s="545">
        <f t="shared" si="69"/>
        <v>99.6</v>
      </c>
      <c r="I20" s="545">
        <f t="shared" si="69"/>
        <v>99.6</v>
      </c>
      <c r="J20" s="545">
        <f t="shared" si="69"/>
        <v>96.5</v>
      </c>
      <c r="K20" s="545">
        <f t="shared" si="69"/>
        <v>98</v>
      </c>
      <c r="L20" s="545">
        <f t="shared" ref="L20:AC20" si="70">ROUND(SUM(L58:L69)/12,1)</f>
        <v>98</v>
      </c>
      <c r="M20" s="545">
        <f t="shared" si="70"/>
        <v>98.3</v>
      </c>
      <c r="N20" s="545">
        <f t="shared" si="70"/>
        <v>96.6</v>
      </c>
      <c r="O20" s="545">
        <f t="shared" si="70"/>
        <v>97.2</v>
      </c>
      <c r="P20" s="545">
        <f t="shared" si="70"/>
        <v>98</v>
      </c>
      <c r="Q20" s="545">
        <f t="shared" si="70"/>
        <v>94.7</v>
      </c>
      <c r="R20" s="545">
        <f t="shared" si="70"/>
        <v>102.6</v>
      </c>
      <c r="S20" s="545">
        <f t="shared" si="70"/>
        <v>99.2</v>
      </c>
      <c r="T20" s="545">
        <f t="shared" si="70"/>
        <v>106.5</v>
      </c>
      <c r="U20" s="545">
        <f t="shared" si="70"/>
        <v>100.3</v>
      </c>
      <c r="V20" s="545">
        <f t="shared" si="70"/>
        <v>101.2</v>
      </c>
      <c r="W20" s="545">
        <f t="shared" si="70"/>
        <v>99.3</v>
      </c>
      <c r="X20" s="545">
        <f t="shared" si="70"/>
        <v>101.8</v>
      </c>
      <c r="Y20" s="545">
        <f t="shared" si="70"/>
        <v>100.5</v>
      </c>
      <c r="Z20" s="545">
        <f t="shared" si="70"/>
        <v>100.4</v>
      </c>
      <c r="AA20" s="545">
        <f t="shared" si="70"/>
        <v>101.3</v>
      </c>
      <c r="AB20" s="545">
        <f t="shared" si="70"/>
        <v>100.4</v>
      </c>
      <c r="AC20" s="545">
        <f t="shared" si="70"/>
        <v>99.5</v>
      </c>
      <c r="AD20" s="545">
        <f t="shared" ref="AD20:AK20" si="71">ROUND(SUM(AD58:AD69)/12,1)</f>
        <v>98.5</v>
      </c>
      <c r="AE20" s="545">
        <f t="shared" si="71"/>
        <v>96.8</v>
      </c>
      <c r="AF20" s="545">
        <f t="shared" si="71"/>
        <v>101</v>
      </c>
      <c r="AG20" s="545">
        <f t="shared" si="71"/>
        <v>96.7</v>
      </c>
      <c r="AH20" s="545">
        <f t="shared" si="71"/>
        <v>100.9</v>
      </c>
      <c r="AI20" s="545">
        <f t="shared" si="71"/>
        <v>100.7</v>
      </c>
      <c r="AJ20" s="545">
        <f t="shared" si="71"/>
        <v>98.2</v>
      </c>
      <c r="AK20" s="545">
        <f t="shared" si="71"/>
        <v>99</v>
      </c>
      <c r="AL20" s="545">
        <f>ROUND(SUM(AL58:AL69)/12,1)</f>
        <v>97.2</v>
      </c>
      <c r="AM20" s="537"/>
      <c r="AN20" s="544" t="s">
        <v>274</v>
      </c>
      <c r="AO20" s="544"/>
      <c r="AP20" s="545">
        <f t="shared" ref="AP20:AZ20" si="72">ROUND(SUM(AP58:AP69)/12,1)</f>
        <v>99.4</v>
      </c>
      <c r="AQ20" s="545">
        <f t="shared" si="72"/>
        <v>99.5</v>
      </c>
      <c r="AR20" s="545">
        <f t="shared" si="72"/>
        <v>98.2</v>
      </c>
      <c r="AS20" s="545">
        <f t="shared" si="72"/>
        <v>97.5</v>
      </c>
      <c r="AT20" s="545">
        <f t="shared" si="72"/>
        <v>100.2</v>
      </c>
      <c r="AU20" s="545">
        <f t="shared" si="72"/>
        <v>101.3</v>
      </c>
      <c r="AV20" s="545">
        <f t="shared" si="72"/>
        <v>102.1</v>
      </c>
      <c r="AW20" s="545">
        <f t="shared" si="72"/>
        <v>101.1</v>
      </c>
      <c r="AX20" s="545">
        <f t="shared" si="72"/>
        <v>99.3</v>
      </c>
      <c r="AY20" s="545">
        <f t="shared" si="72"/>
        <v>99.3</v>
      </c>
      <c r="AZ20" s="545">
        <f t="shared" si="72"/>
        <v>98.5</v>
      </c>
      <c r="BB20" s="537"/>
      <c r="BC20" s="544" t="s">
        <v>274</v>
      </c>
      <c r="BD20" s="544"/>
      <c r="BE20" s="545">
        <f>ROUND(SUM(BE58:BE69)/12,1)</f>
        <v>100.2</v>
      </c>
      <c r="BF20" s="545">
        <f t="shared" ref="BF20:CL20" si="73">ROUND(SUM(BF58:BF69)/12,1)</f>
        <v>100.2</v>
      </c>
      <c r="BG20" s="545">
        <f t="shared" si="73"/>
        <v>100.1</v>
      </c>
      <c r="BH20" s="545">
        <f t="shared" si="73"/>
        <v>100.2</v>
      </c>
      <c r="BI20" s="545">
        <f t="shared" si="73"/>
        <v>99.8</v>
      </c>
      <c r="BJ20" s="545">
        <f t="shared" si="73"/>
        <v>100</v>
      </c>
      <c r="BK20" s="545">
        <f t="shared" si="73"/>
        <v>99.8</v>
      </c>
      <c r="BL20" s="545">
        <f t="shared" si="73"/>
        <v>101.6</v>
      </c>
      <c r="BM20" s="545">
        <f t="shared" si="73"/>
        <v>101.7</v>
      </c>
      <c r="BN20" s="545"/>
      <c r="BO20" s="545">
        <f t="shared" si="73"/>
        <v>100.4</v>
      </c>
      <c r="BP20" s="545">
        <f t="shared" si="73"/>
        <v>100.7</v>
      </c>
      <c r="BQ20" s="545">
        <f t="shared" si="73"/>
        <v>100.4</v>
      </c>
      <c r="BR20" s="545">
        <f t="shared" si="73"/>
        <v>102.6</v>
      </c>
      <c r="BS20" s="545">
        <f t="shared" si="73"/>
        <v>99.9</v>
      </c>
      <c r="BT20" s="545">
        <f t="shared" si="73"/>
        <v>99.9</v>
      </c>
      <c r="BU20" s="545">
        <f t="shared" si="73"/>
        <v>100</v>
      </c>
      <c r="BV20" s="545">
        <f t="shared" si="73"/>
        <v>100</v>
      </c>
      <c r="BW20" s="545">
        <f t="shared" si="73"/>
        <v>99.9</v>
      </c>
      <c r="BX20" s="545">
        <f t="shared" si="73"/>
        <v>97.4</v>
      </c>
      <c r="BY20" s="545">
        <f t="shared" si="73"/>
        <v>98.9</v>
      </c>
      <c r="BZ20" s="545">
        <f t="shared" si="73"/>
        <v>100.8</v>
      </c>
      <c r="CA20" s="545">
        <f t="shared" si="73"/>
        <v>100.2</v>
      </c>
      <c r="CB20" s="545">
        <f t="shared" si="73"/>
        <v>99.9</v>
      </c>
      <c r="CC20" s="545">
        <f t="shared" si="73"/>
        <v>100.1</v>
      </c>
      <c r="CD20" s="545">
        <f t="shared" si="73"/>
        <v>99.9</v>
      </c>
      <c r="CE20" s="545">
        <f t="shared" si="73"/>
        <v>99.7</v>
      </c>
      <c r="CF20" s="545">
        <f t="shared" si="73"/>
        <v>99.4</v>
      </c>
      <c r="CG20" s="545">
        <f t="shared" si="73"/>
        <v>99.6</v>
      </c>
      <c r="CH20" s="545">
        <f t="shared" si="73"/>
        <v>99.4</v>
      </c>
      <c r="CI20" s="545">
        <f t="shared" si="73"/>
        <v>100.2</v>
      </c>
      <c r="CJ20" s="545">
        <f t="shared" si="73"/>
        <v>100</v>
      </c>
      <c r="CK20" s="545">
        <f t="shared" si="73"/>
        <v>100.5</v>
      </c>
      <c r="CL20" s="545">
        <f t="shared" si="73"/>
        <v>100.2</v>
      </c>
      <c r="CM20" s="545">
        <f>ROUND(SUM(CM58:CM69)/12,1)</f>
        <v>100.6</v>
      </c>
    </row>
    <row r="21" spans="1:91">
      <c r="A21" s="537"/>
      <c r="B21" s="544" t="s">
        <v>275</v>
      </c>
      <c r="C21" s="544"/>
      <c r="D21" s="545">
        <f>ROUND(SUM(D70:D81)/12,1)</f>
        <v>99.5</v>
      </c>
      <c r="E21" s="545">
        <f t="shared" ref="E21:K21" si="74">ROUND(SUM(E70:E81)/12,1)</f>
        <v>99.5</v>
      </c>
      <c r="F21" s="545">
        <f t="shared" si="74"/>
        <v>97.3</v>
      </c>
      <c r="G21" s="545">
        <f t="shared" si="74"/>
        <v>98.4</v>
      </c>
      <c r="H21" s="545">
        <f t="shared" si="74"/>
        <v>91.6</v>
      </c>
      <c r="I21" s="545">
        <f t="shared" si="74"/>
        <v>99.7</v>
      </c>
      <c r="J21" s="545">
        <f t="shared" si="74"/>
        <v>93.4</v>
      </c>
      <c r="K21" s="545">
        <f t="shared" si="74"/>
        <v>97.8</v>
      </c>
      <c r="L21" s="545">
        <f t="shared" ref="L21:AC21" si="75">ROUND(SUM(L70:L81)/12,1)</f>
        <v>97.8</v>
      </c>
      <c r="M21" s="545">
        <f t="shared" si="75"/>
        <v>99.4</v>
      </c>
      <c r="N21" s="545">
        <f t="shared" si="75"/>
        <v>93.2</v>
      </c>
      <c r="O21" s="545">
        <f t="shared" si="75"/>
        <v>100</v>
      </c>
      <c r="P21" s="545">
        <f t="shared" si="75"/>
        <v>102.2</v>
      </c>
      <c r="Q21" s="545">
        <f t="shared" si="75"/>
        <v>93.2</v>
      </c>
      <c r="R21" s="545">
        <f t="shared" si="75"/>
        <v>107.7</v>
      </c>
      <c r="S21" s="545">
        <f t="shared" si="75"/>
        <v>99.5</v>
      </c>
      <c r="T21" s="545">
        <f t="shared" si="75"/>
        <v>116.9</v>
      </c>
      <c r="U21" s="545">
        <f t="shared" si="75"/>
        <v>103.1</v>
      </c>
      <c r="V21" s="545">
        <f t="shared" si="75"/>
        <v>100.8</v>
      </c>
      <c r="W21" s="545">
        <f t="shared" si="75"/>
        <v>102</v>
      </c>
      <c r="X21" s="545">
        <f t="shared" si="75"/>
        <v>100.4</v>
      </c>
      <c r="Y21" s="545">
        <f t="shared" si="75"/>
        <v>101.4</v>
      </c>
      <c r="Z21" s="545">
        <f t="shared" si="75"/>
        <v>97.8</v>
      </c>
      <c r="AA21" s="545">
        <f t="shared" si="75"/>
        <v>103</v>
      </c>
      <c r="AB21" s="545">
        <f t="shared" si="75"/>
        <v>99.6</v>
      </c>
      <c r="AC21" s="545">
        <f t="shared" si="75"/>
        <v>96.1</v>
      </c>
      <c r="AD21" s="545">
        <f t="shared" ref="AD21:AK21" si="76">ROUND(SUM(AD70:AD81)/12,1)</f>
        <v>96.7</v>
      </c>
      <c r="AE21" s="545">
        <f t="shared" si="76"/>
        <v>92.9</v>
      </c>
      <c r="AF21" s="545">
        <f t="shared" si="76"/>
        <v>94.2</v>
      </c>
      <c r="AG21" s="545">
        <f t="shared" si="76"/>
        <v>89.5</v>
      </c>
      <c r="AH21" s="545">
        <f t="shared" si="76"/>
        <v>97.7</v>
      </c>
      <c r="AI21" s="545">
        <f t="shared" si="76"/>
        <v>97</v>
      </c>
      <c r="AJ21" s="545">
        <f t="shared" si="76"/>
        <v>92.9</v>
      </c>
      <c r="AK21" s="545">
        <f t="shared" si="76"/>
        <v>91</v>
      </c>
      <c r="AL21" s="545">
        <f>ROUND(SUM(AL70:AL81)/12,1)</f>
        <v>95.6</v>
      </c>
      <c r="AM21" s="537"/>
      <c r="AN21" s="544" t="s">
        <v>275</v>
      </c>
      <c r="AO21" s="544"/>
      <c r="AP21" s="545">
        <f t="shared" ref="AP21:AZ21" si="77">ROUND(SUM(AP70:AP81)/12,1)</f>
        <v>99.5</v>
      </c>
      <c r="AQ21" s="545">
        <f t="shared" si="77"/>
        <v>97.7</v>
      </c>
      <c r="AR21" s="545">
        <f t="shared" si="77"/>
        <v>96.2</v>
      </c>
      <c r="AS21" s="545">
        <f t="shared" si="77"/>
        <v>95.7</v>
      </c>
      <c r="AT21" s="545">
        <f t="shared" si="77"/>
        <v>97.7</v>
      </c>
      <c r="AU21" s="545">
        <f t="shared" si="77"/>
        <v>99.8</v>
      </c>
      <c r="AV21" s="545">
        <f t="shared" si="77"/>
        <v>99.9</v>
      </c>
      <c r="AW21" s="545">
        <f t="shared" si="77"/>
        <v>99.7</v>
      </c>
      <c r="AX21" s="545">
        <f t="shared" si="77"/>
        <v>101.1</v>
      </c>
      <c r="AY21" s="545">
        <f t="shared" si="77"/>
        <v>101.5</v>
      </c>
      <c r="AZ21" s="545">
        <f t="shared" si="77"/>
        <v>93</v>
      </c>
      <c r="BB21" s="537"/>
      <c r="BC21" s="544" t="s">
        <v>275</v>
      </c>
      <c r="BD21" s="544"/>
      <c r="BE21" s="545">
        <f>ROUND(SUM(BE70:BE81)/12,1)</f>
        <v>99.8</v>
      </c>
      <c r="BF21" s="545">
        <f t="shared" ref="BF21:CL21" si="78">ROUND(SUM(BF70:BF81)/12,1)</f>
        <v>99.9</v>
      </c>
      <c r="BG21" s="545">
        <f t="shared" si="78"/>
        <v>99.9</v>
      </c>
      <c r="BH21" s="545">
        <f t="shared" si="78"/>
        <v>100</v>
      </c>
      <c r="BI21" s="545">
        <f t="shared" si="78"/>
        <v>99.8</v>
      </c>
      <c r="BJ21" s="545">
        <f t="shared" si="78"/>
        <v>99.9</v>
      </c>
      <c r="BK21" s="545">
        <f t="shared" si="78"/>
        <v>100.1</v>
      </c>
      <c r="BL21" s="545">
        <f t="shared" si="78"/>
        <v>100.1</v>
      </c>
      <c r="BM21" s="545">
        <f t="shared" si="78"/>
        <v>100.1</v>
      </c>
      <c r="BN21" s="545"/>
      <c r="BO21" s="545">
        <f t="shared" si="78"/>
        <v>100.1</v>
      </c>
      <c r="BP21" s="545">
        <f t="shared" si="78"/>
        <v>99.6</v>
      </c>
      <c r="BQ21" s="545">
        <f t="shared" si="78"/>
        <v>99.8</v>
      </c>
      <c r="BR21" s="545">
        <f t="shared" si="78"/>
        <v>99.3</v>
      </c>
      <c r="BS21" s="545">
        <f t="shared" si="78"/>
        <v>99.9</v>
      </c>
      <c r="BT21" s="545">
        <f t="shared" si="78"/>
        <v>100.1</v>
      </c>
      <c r="BU21" s="545">
        <f t="shared" si="78"/>
        <v>99.8</v>
      </c>
      <c r="BV21" s="545">
        <f t="shared" si="78"/>
        <v>99.8</v>
      </c>
      <c r="BW21" s="545">
        <f t="shared" si="78"/>
        <v>99.7</v>
      </c>
      <c r="BX21" s="545">
        <f t="shared" si="78"/>
        <v>101.2</v>
      </c>
      <c r="BY21" s="545">
        <f t="shared" si="78"/>
        <v>97.6</v>
      </c>
      <c r="BZ21" s="545">
        <f t="shared" si="78"/>
        <v>100.1</v>
      </c>
      <c r="CA21" s="545">
        <f t="shared" si="78"/>
        <v>99.8</v>
      </c>
      <c r="CB21" s="545">
        <f t="shared" si="78"/>
        <v>99.9</v>
      </c>
      <c r="CC21" s="545">
        <f t="shared" si="78"/>
        <v>100</v>
      </c>
      <c r="CD21" s="545">
        <f t="shared" si="78"/>
        <v>99.8</v>
      </c>
      <c r="CE21" s="545">
        <f t="shared" si="78"/>
        <v>99.8</v>
      </c>
      <c r="CF21" s="545">
        <f t="shared" si="78"/>
        <v>99.6</v>
      </c>
      <c r="CG21" s="545">
        <f t="shared" si="78"/>
        <v>99.8</v>
      </c>
      <c r="CH21" s="545">
        <f t="shared" si="78"/>
        <v>99.8</v>
      </c>
      <c r="CI21" s="545">
        <f t="shared" si="78"/>
        <v>99.9</v>
      </c>
      <c r="CJ21" s="545">
        <f t="shared" si="78"/>
        <v>100</v>
      </c>
      <c r="CK21" s="545">
        <f t="shared" si="78"/>
        <v>99.9</v>
      </c>
      <c r="CL21" s="545">
        <f t="shared" si="78"/>
        <v>99.7</v>
      </c>
      <c r="CM21" s="545">
        <f>ROUND(SUM(CM70:CM81)/12,1)</f>
        <v>100</v>
      </c>
    </row>
    <row r="22" spans="1:91">
      <c r="A22" s="537"/>
      <c r="B22" s="544" t="s">
        <v>244</v>
      </c>
      <c r="C22" s="544"/>
      <c r="D22" s="545">
        <f>ROUND(AVERAGE(D82:D93),1)</f>
        <v>103.2</v>
      </c>
      <c r="E22" s="545">
        <f t="shared" ref="E22:AC22" si="79">ROUND(AVERAGE(E82:E93),1)</f>
        <v>103.2</v>
      </c>
      <c r="F22" s="545">
        <f t="shared" si="79"/>
        <v>100.6</v>
      </c>
      <c r="G22" s="545">
        <f t="shared" si="79"/>
        <v>101.2</v>
      </c>
      <c r="H22" s="545">
        <f t="shared" si="79"/>
        <v>97.4</v>
      </c>
      <c r="I22" s="545">
        <f t="shared" si="79"/>
        <v>100.6</v>
      </c>
      <c r="J22" s="545">
        <f t="shared" si="79"/>
        <v>100.7</v>
      </c>
      <c r="K22" s="545">
        <f t="shared" si="79"/>
        <v>106.2</v>
      </c>
      <c r="L22" s="545">
        <f t="shared" si="79"/>
        <v>106.1</v>
      </c>
      <c r="M22" s="545">
        <f t="shared" si="79"/>
        <v>108.4</v>
      </c>
      <c r="N22" s="545">
        <f t="shared" si="79"/>
        <v>93.7</v>
      </c>
      <c r="O22" s="545">
        <f t="shared" si="79"/>
        <v>97.2</v>
      </c>
      <c r="P22" s="545">
        <f t="shared" si="79"/>
        <v>95.3</v>
      </c>
      <c r="Q22" s="545">
        <f t="shared" si="79"/>
        <v>102.9</v>
      </c>
      <c r="R22" s="545">
        <f t="shared" si="79"/>
        <v>128.9</v>
      </c>
      <c r="S22" s="545">
        <f t="shared" si="79"/>
        <v>118.9</v>
      </c>
      <c r="T22" s="545">
        <f t="shared" si="79"/>
        <v>140.19999999999999</v>
      </c>
      <c r="U22" s="545">
        <f t="shared" si="79"/>
        <v>102.9</v>
      </c>
      <c r="V22" s="545">
        <f t="shared" si="79"/>
        <v>104</v>
      </c>
      <c r="W22" s="545">
        <f t="shared" si="79"/>
        <v>103.4</v>
      </c>
      <c r="X22" s="545">
        <f t="shared" si="79"/>
        <v>104.2</v>
      </c>
      <c r="Y22" s="545">
        <f t="shared" si="79"/>
        <v>99.8</v>
      </c>
      <c r="Z22" s="545">
        <f t="shared" si="79"/>
        <v>95.2</v>
      </c>
      <c r="AA22" s="545">
        <f t="shared" si="79"/>
        <v>106.5</v>
      </c>
      <c r="AB22" s="545">
        <f t="shared" si="79"/>
        <v>100.4</v>
      </c>
      <c r="AC22" s="545">
        <f t="shared" si="79"/>
        <v>95</v>
      </c>
      <c r="AD22" s="545">
        <f t="shared" ref="AD22:AK22" si="80">ROUND(AVERAGE(AD82:AD93),1)</f>
        <v>92.9</v>
      </c>
      <c r="AE22" s="545">
        <f t="shared" si="80"/>
        <v>86.7</v>
      </c>
      <c r="AF22" s="545">
        <f t="shared" si="80"/>
        <v>95.3</v>
      </c>
      <c r="AG22" s="545">
        <f t="shared" si="80"/>
        <v>80.900000000000006</v>
      </c>
      <c r="AH22" s="545">
        <f t="shared" si="80"/>
        <v>104.9</v>
      </c>
      <c r="AI22" s="545">
        <f t="shared" si="80"/>
        <v>93.2</v>
      </c>
      <c r="AJ22" s="545">
        <f t="shared" si="80"/>
        <v>84.1</v>
      </c>
      <c r="AK22" s="545">
        <f t="shared" si="80"/>
        <v>98.9</v>
      </c>
      <c r="AL22" s="545">
        <f>ROUND(AVERAGE(AL82:AL93),1)</f>
        <v>103.4</v>
      </c>
      <c r="AM22" s="537"/>
      <c r="AN22" s="544" t="s">
        <v>244</v>
      </c>
      <c r="AO22" s="544"/>
      <c r="AP22" s="545">
        <f t="shared" ref="AP22:AZ22" si="81">ROUND(AVERAGE(AP82:AP93),1)</f>
        <v>103.2</v>
      </c>
      <c r="AQ22" s="545">
        <f t="shared" si="81"/>
        <v>100.4</v>
      </c>
      <c r="AR22" s="545">
        <f t="shared" si="81"/>
        <v>99.6</v>
      </c>
      <c r="AS22" s="545">
        <f t="shared" si="81"/>
        <v>100.4</v>
      </c>
      <c r="AT22" s="545">
        <f t="shared" si="81"/>
        <v>97.4</v>
      </c>
      <c r="AU22" s="545">
        <f t="shared" si="81"/>
        <v>101.5</v>
      </c>
      <c r="AV22" s="545">
        <f t="shared" si="81"/>
        <v>99</v>
      </c>
      <c r="AW22" s="545">
        <f t="shared" si="81"/>
        <v>102.2</v>
      </c>
      <c r="AX22" s="545">
        <f t="shared" si="81"/>
        <v>105.8</v>
      </c>
      <c r="AY22" s="545">
        <f t="shared" si="81"/>
        <v>107</v>
      </c>
      <c r="AZ22" s="545">
        <f t="shared" si="81"/>
        <v>81.3</v>
      </c>
      <c r="BB22" s="537"/>
      <c r="BC22" s="544" t="s">
        <v>244</v>
      </c>
      <c r="BD22" s="544"/>
      <c r="BE22" s="545">
        <f>ROUND(AVERAGE(BE82:BE93),1)</f>
        <v>100</v>
      </c>
      <c r="BF22" s="545">
        <f t="shared" ref="BF22:CL22" si="82">ROUND(AVERAGE(BF82:BF93),1)</f>
        <v>100</v>
      </c>
      <c r="BG22" s="545">
        <f t="shared" si="82"/>
        <v>99.9</v>
      </c>
      <c r="BH22" s="545">
        <f t="shared" si="82"/>
        <v>99.8</v>
      </c>
      <c r="BI22" s="545">
        <f t="shared" si="82"/>
        <v>100.2</v>
      </c>
      <c r="BJ22" s="545">
        <f t="shared" si="82"/>
        <v>99.8</v>
      </c>
      <c r="BK22" s="545">
        <f t="shared" si="82"/>
        <v>100.1</v>
      </c>
      <c r="BL22" s="545">
        <f t="shared" si="82"/>
        <v>98.6</v>
      </c>
      <c r="BM22" s="545">
        <f t="shared" si="82"/>
        <v>98.6</v>
      </c>
      <c r="BN22" s="545"/>
      <c r="BO22" s="545">
        <f t="shared" si="82"/>
        <v>99.6</v>
      </c>
      <c r="BP22" s="545">
        <f t="shared" si="82"/>
        <v>99.8</v>
      </c>
      <c r="BQ22" s="545">
        <f t="shared" si="82"/>
        <v>100</v>
      </c>
      <c r="BR22" s="545">
        <f t="shared" si="82"/>
        <v>99.8</v>
      </c>
      <c r="BS22" s="545">
        <f t="shared" si="82"/>
        <v>99.7</v>
      </c>
      <c r="BT22" s="545">
        <f t="shared" si="82"/>
        <v>99.7</v>
      </c>
      <c r="BU22" s="545">
        <f t="shared" si="82"/>
        <v>99.9</v>
      </c>
      <c r="BV22" s="545">
        <f t="shared" si="82"/>
        <v>100.1</v>
      </c>
      <c r="BW22" s="545">
        <f t="shared" si="82"/>
        <v>100.3</v>
      </c>
      <c r="BX22" s="545">
        <f t="shared" si="82"/>
        <v>101.2</v>
      </c>
      <c r="BY22" s="545">
        <f t="shared" si="82"/>
        <v>98.7</v>
      </c>
      <c r="BZ22" s="545">
        <f t="shared" si="82"/>
        <v>99.9</v>
      </c>
      <c r="CA22" s="545">
        <f t="shared" si="82"/>
        <v>99.8</v>
      </c>
      <c r="CB22" s="545">
        <f t="shared" si="82"/>
        <v>99.9</v>
      </c>
      <c r="CC22" s="545">
        <f t="shared" si="82"/>
        <v>99.9</v>
      </c>
      <c r="CD22" s="545">
        <f t="shared" si="82"/>
        <v>99.9</v>
      </c>
      <c r="CE22" s="545">
        <f t="shared" si="82"/>
        <v>100</v>
      </c>
      <c r="CF22" s="545">
        <f t="shared" si="82"/>
        <v>99.2</v>
      </c>
      <c r="CG22" s="545">
        <f t="shared" si="82"/>
        <v>100.3</v>
      </c>
      <c r="CH22" s="545">
        <f t="shared" si="82"/>
        <v>100.6</v>
      </c>
      <c r="CI22" s="545">
        <f t="shared" si="82"/>
        <v>100</v>
      </c>
      <c r="CJ22" s="545">
        <f t="shared" si="82"/>
        <v>100</v>
      </c>
      <c r="CK22" s="545">
        <f t="shared" si="82"/>
        <v>99.1</v>
      </c>
      <c r="CL22" s="545">
        <f t="shared" si="82"/>
        <v>100.4</v>
      </c>
      <c r="CM22" s="545">
        <f>ROUND(AVERAGE(CM82:CM93),1)</f>
        <v>99.2</v>
      </c>
    </row>
    <row r="23" spans="1:91">
      <c r="A23" s="537"/>
      <c r="B23" s="544" t="s">
        <v>276</v>
      </c>
      <c r="C23" s="544"/>
      <c r="D23" s="545">
        <f>ROUND(AVERAGE(D94:D105),1)</f>
        <v>104</v>
      </c>
      <c r="E23" s="545">
        <f t="shared" ref="E23:AC23" si="83">ROUND(AVERAGE(E94:E105),1)</f>
        <v>104</v>
      </c>
      <c r="F23" s="545">
        <f t="shared" si="83"/>
        <v>96.6</v>
      </c>
      <c r="G23" s="545">
        <f t="shared" si="83"/>
        <v>97.4</v>
      </c>
      <c r="H23" s="545">
        <f t="shared" si="83"/>
        <v>92.3</v>
      </c>
      <c r="I23" s="545">
        <f t="shared" si="83"/>
        <v>100</v>
      </c>
      <c r="J23" s="545">
        <f t="shared" si="83"/>
        <v>104.7</v>
      </c>
      <c r="K23" s="545">
        <f t="shared" si="83"/>
        <v>122.5</v>
      </c>
      <c r="L23" s="545">
        <f t="shared" si="83"/>
        <v>122.9</v>
      </c>
      <c r="M23" s="545">
        <f t="shared" si="83"/>
        <v>113.9</v>
      </c>
      <c r="N23" s="545">
        <f t="shared" si="83"/>
        <v>86.9</v>
      </c>
      <c r="O23" s="545">
        <f t="shared" si="83"/>
        <v>92.3</v>
      </c>
      <c r="P23" s="545">
        <f t="shared" si="83"/>
        <v>91.5</v>
      </c>
      <c r="Q23" s="545">
        <f t="shared" si="83"/>
        <v>94.9</v>
      </c>
      <c r="R23" s="545">
        <f t="shared" si="83"/>
        <v>135</v>
      </c>
      <c r="S23" s="545">
        <f t="shared" si="83"/>
        <v>127.5</v>
      </c>
      <c r="T23" s="545">
        <f t="shared" si="83"/>
        <v>143.5</v>
      </c>
      <c r="U23" s="545">
        <f t="shared" si="83"/>
        <v>105.4</v>
      </c>
      <c r="V23" s="545">
        <f t="shared" si="83"/>
        <v>108.2</v>
      </c>
      <c r="W23" s="545">
        <f t="shared" si="83"/>
        <v>99.3</v>
      </c>
      <c r="X23" s="545">
        <f t="shared" si="83"/>
        <v>111.4</v>
      </c>
      <c r="Y23" s="545">
        <f t="shared" si="83"/>
        <v>95.8</v>
      </c>
      <c r="Z23" s="545">
        <f t="shared" si="83"/>
        <v>96.5</v>
      </c>
      <c r="AA23" s="545">
        <f t="shared" si="83"/>
        <v>102.1</v>
      </c>
      <c r="AB23" s="545">
        <f t="shared" si="83"/>
        <v>96.1</v>
      </c>
      <c r="AC23" s="545">
        <f t="shared" si="83"/>
        <v>93.3</v>
      </c>
      <c r="AD23" s="545">
        <f t="shared" ref="AD23:AK23" si="84">ROUND(AVERAGE(AD94:AD105),1)</f>
        <v>93.2</v>
      </c>
      <c r="AE23" s="545">
        <f t="shared" si="84"/>
        <v>78.7</v>
      </c>
      <c r="AF23" s="545">
        <f t="shared" si="84"/>
        <v>95.8</v>
      </c>
      <c r="AG23" s="545">
        <f t="shared" si="84"/>
        <v>75.3</v>
      </c>
      <c r="AH23" s="545">
        <f t="shared" si="84"/>
        <v>106.7</v>
      </c>
      <c r="AI23" s="545">
        <f t="shared" si="84"/>
        <v>85.7</v>
      </c>
      <c r="AJ23" s="545">
        <f t="shared" si="84"/>
        <v>89.6</v>
      </c>
      <c r="AK23" s="545">
        <f t="shared" si="84"/>
        <v>95.9</v>
      </c>
      <c r="AL23" s="545">
        <f>ROUND(AVERAGE(AL94:AL105),1)</f>
        <v>113.5</v>
      </c>
      <c r="AM23" s="537"/>
      <c r="AN23" s="544" t="s">
        <v>276</v>
      </c>
      <c r="AO23" s="544"/>
      <c r="AP23" s="545">
        <f t="shared" ref="AP23:AZ23" si="85">ROUND(AVERAGE(AP94:AP105),1)</f>
        <v>104</v>
      </c>
      <c r="AQ23" s="545">
        <f t="shared" si="85"/>
        <v>101.1</v>
      </c>
      <c r="AR23" s="545">
        <f t="shared" si="85"/>
        <v>98.5</v>
      </c>
      <c r="AS23" s="545">
        <f t="shared" si="85"/>
        <v>98.3</v>
      </c>
      <c r="AT23" s="545">
        <f t="shared" si="85"/>
        <v>99</v>
      </c>
      <c r="AU23" s="545">
        <f t="shared" si="85"/>
        <v>104.5</v>
      </c>
      <c r="AV23" s="545">
        <f t="shared" si="85"/>
        <v>99.8</v>
      </c>
      <c r="AW23" s="545">
        <f t="shared" si="85"/>
        <v>105.7</v>
      </c>
      <c r="AX23" s="545">
        <f t="shared" si="85"/>
        <v>106.7</v>
      </c>
      <c r="AY23" s="545">
        <f t="shared" si="85"/>
        <v>108</v>
      </c>
      <c r="AZ23" s="545">
        <f t="shared" si="85"/>
        <v>79.8</v>
      </c>
      <c r="BA23" s="545"/>
      <c r="BB23" s="537"/>
      <c r="BC23" s="544" t="s">
        <v>276</v>
      </c>
      <c r="BD23" s="544"/>
      <c r="BE23" s="545">
        <f>ROUND(AVERAGE(BE94:BE105),1)</f>
        <v>99.5</v>
      </c>
      <c r="BF23" s="545">
        <f t="shared" ref="BF23:CL23" si="86">ROUND(AVERAGE(BF94:BF105),1)</f>
        <v>99.5</v>
      </c>
      <c r="BG23" s="545">
        <f t="shared" si="86"/>
        <v>99.9</v>
      </c>
      <c r="BH23" s="545">
        <f t="shared" si="86"/>
        <v>100</v>
      </c>
      <c r="BI23" s="545">
        <f t="shared" si="86"/>
        <v>99.2</v>
      </c>
      <c r="BJ23" s="545">
        <f t="shared" si="86"/>
        <v>99.6</v>
      </c>
      <c r="BK23" s="545">
        <f t="shared" si="86"/>
        <v>99.6</v>
      </c>
      <c r="BL23" s="545">
        <f t="shared" si="86"/>
        <v>99.2</v>
      </c>
      <c r="BM23" s="545">
        <f t="shared" si="86"/>
        <v>99.2</v>
      </c>
      <c r="BN23" s="545"/>
      <c r="BO23" s="545">
        <f t="shared" si="86"/>
        <v>99.4</v>
      </c>
      <c r="BP23" s="545">
        <f t="shared" si="86"/>
        <v>98.8</v>
      </c>
      <c r="BQ23" s="545">
        <f t="shared" si="86"/>
        <v>99.2</v>
      </c>
      <c r="BR23" s="545">
        <f t="shared" si="86"/>
        <v>98.6</v>
      </c>
      <c r="BS23" s="545">
        <f t="shared" si="86"/>
        <v>100.1</v>
      </c>
      <c r="BT23" s="545">
        <f t="shared" si="86"/>
        <v>100</v>
      </c>
      <c r="BU23" s="545">
        <f t="shared" si="86"/>
        <v>99.6</v>
      </c>
      <c r="BV23" s="545">
        <f t="shared" si="86"/>
        <v>99.8</v>
      </c>
      <c r="BW23" s="545">
        <f t="shared" si="86"/>
        <v>99.9</v>
      </c>
      <c r="BX23" s="545">
        <f t="shared" si="86"/>
        <v>100.2</v>
      </c>
      <c r="BY23" s="545">
        <f t="shared" si="86"/>
        <v>99.8</v>
      </c>
      <c r="BZ23" s="545">
        <f t="shared" si="86"/>
        <v>99.6</v>
      </c>
      <c r="CA23" s="545">
        <f t="shared" si="86"/>
        <v>99.8</v>
      </c>
      <c r="CB23" s="545">
        <f t="shared" si="86"/>
        <v>100</v>
      </c>
      <c r="CC23" s="545">
        <f t="shared" si="86"/>
        <v>99.9</v>
      </c>
      <c r="CD23" s="545">
        <f t="shared" si="86"/>
        <v>99.8</v>
      </c>
      <c r="CE23" s="545">
        <f t="shared" si="86"/>
        <v>99.8</v>
      </c>
      <c r="CF23" s="545">
        <f t="shared" si="86"/>
        <v>100.1</v>
      </c>
      <c r="CG23" s="545">
        <f t="shared" si="86"/>
        <v>99.7</v>
      </c>
      <c r="CH23" s="545">
        <f t="shared" si="86"/>
        <v>100.4</v>
      </c>
      <c r="CI23" s="545">
        <f t="shared" si="86"/>
        <v>99.7</v>
      </c>
      <c r="CJ23" s="545">
        <f t="shared" si="86"/>
        <v>99.5</v>
      </c>
      <c r="CK23" s="545">
        <f t="shared" si="86"/>
        <v>99.5</v>
      </c>
      <c r="CL23" s="545">
        <f t="shared" si="86"/>
        <v>100.2</v>
      </c>
      <c r="CM23" s="545">
        <f>ROUND(AVERAGE(CM94:CM105),1)</f>
        <v>99.5</v>
      </c>
    </row>
    <row r="24" spans="1:91">
      <c r="A24" s="537"/>
      <c r="B24" s="544" t="s">
        <v>277</v>
      </c>
      <c r="C24" s="544"/>
      <c r="D24" s="545">
        <f>ROUND(AVERAGE(D106:D117),1)</f>
        <v>103.6</v>
      </c>
      <c r="E24" s="545">
        <f t="shared" ref="E24:AC24" si="87">ROUND(AVERAGE(E106:E117),1)</f>
        <v>103.6</v>
      </c>
      <c r="F24" s="545">
        <f t="shared" si="87"/>
        <v>86.9</v>
      </c>
      <c r="G24" s="545">
        <f t="shared" si="87"/>
        <v>88.6</v>
      </c>
      <c r="H24" s="545">
        <f t="shared" si="87"/>
        <v>77.5</v>
      </c>
      <c r="I24" s="545">
        <f t="shared" si="87"/>
        <v>92.1</v>
      </c>
      <c r="J24" s="545">
        <f t="shared" si="87"/>
        <v>94.3</v>
      </c>
      <c r="K24" s="545">
        <f t="shared" si="87"/>
        <v>124.7</v>
      </c>
      <c r="L24" s="545">
        <f t="shared" si="87"/>
        <v>124.8</v>
      </c>
      <c r="M24" s="545">
        <f t="shared" si="87"/>
        <v>120.2</v>
      </c>
      <c r="N24" s="545">
        <f t="shared" si="87"/>
        <v>67</v>
      </c>
      <c r="O24" s="545">
        <f t="shared" si="87"/>
        <v>93</v>
      </c>
      <c r="P24" s="545">
        <f t="shared" si="87"/>
        <v>84.6</v>
      </c>
      <c r="Q24" s="545">
        <f t="shared" si="87"/>
        <v>118.5</v>
      </c>
      <c r="R24" s="545">
        <f t="shared" si="87"/>
        <v>132.1</v>
      </c>
      <c r="S24" s="545">
        <f t="shared" si="87"/>
        <v>114.8</v>
      </c>
      <c r="T24" s="545">
        <f t="shared" si="87"/>
        <v>151.6</v>
      </c>
      <c r="U24" s="545">
        <f t="shared" si="87"/>
        <v>95.3</v>
      </c>
      <c r="V24" s="545">
        <f t="shared" si="87"/>
        <v>138.1</v>
      </c>
      <c r="W24" s="545">
        <f t="shared" si="87"/>
        <v>92.6</v>
      </c>
      <c r="X24" s="545">
        <f t="shared" si="87"/>
        <v>154.1</v>
      </c>
      <c r="Y24" s="545">
        <f t="shared" si="87"/>
        <v>94.9</v>
      </c>
      <c r="Z24" s="545">
        <f t="shared" si="87"/>
        <v>97.4</v>
      </c>
      <c r="AA24" s="545">
        <f t="shared" si="87"/>
        <v>104.6</v>
      </c>
      <c r="AB24" s="545">
        <f t="shared" si="87"/>
        <v>92.8</v>
      </c>
      <c r="AC24" s="545">
        <f t="shared" si="87"/>
        <v>86.4</v>
      </c>
      <c r="AD24" s="545">
        <f t="shared" ref="AD24:AK24" si="88">ROUND(AVERAGE(AD106:AD117),1)</f>
        <v>87.8</v>
      </c>
      <c r="AE24" s="545">
        <f t="shared" si="88"/>
        <v>76.2</v>
      </c>
      <c r="AF24" s="545">
        <f t="shared" si="88"/>
        <v>97.7</v>
      </c>
      <c r="AG24" s="545">
        <f t="shared" si="88"/>
        <v>71.7</v>
      </c>
      <c r="AH24" s="545">
        <f t="shared" si="88"/>
        <v>98.2</v>
      </c>
      <c r="AI24" s="545">
        <f t="shared" si="88"/>
        <v>74.7</v>
      </c>
      <c r="AJ24" s="545">
        <f t="shared" si="88"/>
        <v>86</v>
      </c>
      <c r="AK24" s="545">
        <f t="shared" si="88"/>
        <v>84.9</v>
      </c>
      <c r="AL24" s="545">
        <f>ROUND(AVERAGE(AL106:AL117),1)</f>
        <v>109.4</v>
      </c>
      <c r="AM24" s="537"/>
      <c r="AN24" s="544" t="s">
        <v>277</v>
      </c>
      <c r="AO24" s="544"/>
      <c r="AP24" s="545">
        <f t="shared" ref="AP24:AZ24" si="89">ROUND(AVERAGE(AP106:AP117),1)</f>
        <v>103.6</v>
      </c>
      <c r="AQ24" s="545">
        <f t="shared" si="89"/>
        <v>106.1</v>
      </c>
      <c r="AR24" s="545">
        <f t="shared" si="89"/>
        <v>96.7</v>
      </c>
      <c r="AS24" s="545">
        <f t="shared" si="89"/>
        <v>97.7</v>
      </c>
      <c r="AT24" s="545">
        <f t="shared" si="89"/>
        <v>94.2</v>
      </c>
      <c r="AU24" s="545">
        <f t="shared" si="89"/>
        <v>118.9</v>
      </c>
      <c r="AV24" s="545">
        <f t="shared" si="89"/>
        <v>88.4</v>
      </c>
      <c r="AW24" s="545">
        <f t="shared" si="89"/>
        <v>127.2</v>
      </c>
      <c r="AX24" s="545">
        <f t="shared" si="89"/>
        <v>101.2</v>
      </c>
      <c r="AY24" s="545">
        <f t="shared" si="89"/>
        <v>102.1</v>
      </c>
      <c r="AZ24" s="545">
        <f t="shared" si="89"/>
        <v>83.5</v>
      </c>
      <c r="BA24" s="545"/>
      <c r="BB24" s="537"/>
      <c r="BC24" s="544" t="s">
        <v>277</v>
      </c>
      <c r="BD24" s="544"/>
      <c r="BE24" s="545">
        <f>ROUND(AVERAGE(BE106:BE117),1)</f>
        <v>98.8</v>
      </c>
      <c r="BF24" s="545">
        <f t="shared" ref="BF24:CL24" si="90">ROUND(AVERAGE(BF106:BF117),1)</f>
        <v>98.8</v>
      </c>
      <c r="BG24" s="545">
        <f t="shared" si="90"/>
        <v>99.7</v>
      </c>
      <c r="BH24" s="545">
        <f t="shared" si="90"/>
        <v>99.6</v>
      </c>
      <c r="BI24" s="545">
        <f t="shared" si="90"/>
        <v>99.1</v>
      </c>
      <c r="BJ24" s="545">
        <f t="shared" si="90"/>
        <v>99</v>
      </c>
      <c r="BK24" s="545">
        <f t="shared" si="90"/>
        <v>98.1</v>
      </c>
      <c r="BL24" s="545">
        <f t="shared" si="90"/>
        <v>97.3</v>
      </c>
      <c r="BM24" s="545">
        <f t="shared" si="90"/>
        <v>97.1</v>
      </c>
      <c r="BN24" s="545"/>
      <c r="BO24" s="545">
        <f t="shared" si="90"/>
        <v>101.4</v>
      </c>
      <c r="BP24" s="545">
        <f t="shared" si="90"/>
        <v>95.7</v>
      </c>
      <c r="BQ24" s="545">
        <f t="shared" si="90"/>
        <v>97.1</v>
      </c>
      <c r="BR24" s="545">
        <f t="shared" si="90"/>
        <v>89.4</v>
      </c>
      <c r="BS24" s="545">
        <f t="shared" si="90"/>
        <v>97.8</v>
      </c>
      <c r="BT24" s="545">
        <f t="shared" si="90"/>
        <v>98.8</v>
      </c>
      <c r="BU24" s="545">
        <f t="shared" si="90"/>
        <v>97.5</v>
      </c>
      <c r="BV24" s="545">
        <f t="shared" si="90"/>
        <v>100.5</v>
      </c>
      <c r="BW24" s="545">
        <f t="shared" si="90"/>
        <v>100.4</v>
      </c>
      <c r="BX24" s="545">
        <f t="shared" si="90"/>
        <v>98.5</v>
      </c>
      <c r="BY24" s="545">
        <f t="shared" si="90"/>
        <v>100.8</v>
      </c>
      <c r="BZ24" s="545">
        <f t="shared" si="90"/>
        <v>100.7</v>
      </c>
      <c r="CA24" s="545">
        <f t="shared" si="90"/>
        <v>100.7</v>
      </c>
      <c r="CB24" s="545">
        <f t="shared" si="90"/>
        <v>100.7</v>
      </c>
      <c r="CC24" s="545">
        <f t="shared" si="90"/>
        <v>100.7</v>
      </c>
      <c r="CD24" s="545">
        <f t="shared" si="90"/>
        <v>100.1</v>
      </c>
      <c r="CE24" s="545">
        <f t="shared" si="90"/>
        <v>100.9</v>
      </c>
      <c r="CF24" s="545">
        <f t="shared" si="90"/>
        <v>101.4</v>
      </c>
      <c r="CG24" s="545">
        <f t="shared" si="90"/>
        <v>97.4</v>
      </c>
      <c r="CH24" s="545">
        <f t="shared" si="90"/>
        <v>100</v>
      </c>
      <c r="CI24" s="545">
        <f t="shared" si="90"/>
        <v>99.9</v>
      </c>
      <c r="CJ24" s="545">
        <f t="shared" si="90"/>
        <v>99.9</v>
      </c>
      <c r="CK24" s="545">
        <f t="shared" si="90"/>
        <v>98.7</v>
      </c>
      <c r="CL24" s="545">
        <f t="shared" si="90"/>
        <v>99.8</v>
      </c>
      <c r="CM24" s="545">
        <f>ROUND(AVERAGE(CM106:CM117),1)</f>
        <v>97.6</v>
      </c>
    </row>
    <row r="25" spans="1:91">
      <c r="A25" s="537"/>
      <c r="B25" s="544" t="s">
        <v>278</v>
      </c>
      <c r="C25" s="544"/>
      <c r="D25" s="545">
        <f>ROUND(AVERAGE(D118:D129),1)</f>
        <v>93.1</v>
      </c>
      <c r="E25" s="545">
        <f t="shared" ref="E25:AC25" si="91">ROUND(AVERAGE(E118:E129),1)</f>
        <v>93.1</v>
      </c>
      <c r="F25" s="545">
        <f t="shared" si="91"/>
        <v>73.599999999999994</v>
      </c>
      <c r="G25" s="545">
        <f t="shared" si="91"/>
        <v>76.599999999999994</v>
      </c>
      <c r="H25" s="545">
        <f t="shared" si="91"/>
        <v>57.8</v>
      </c>
      <c r="I25" s="545">
        <f t="shared" si="91"/>
        <v>83.2</v>
      </c>
      <c r="J25" s="545">
        <f t="shared" si="91"/>
        <v>77.099999999999994</v>
      </c>
      <c r="K25" s="545">
        <f t="shared" si="91"/>
        <v>118.4</v>
      </c>
      <c r="L25" s="545">
        <f t="shared" si="91"/>
        <v>118.2</v>
      </c>
      <c r="M25" s="545">
        <f t="shared" si="91"/>
        <v>122.9</v>
      </c>
      <c r="N25" s="545">
        <f t="shared" si="91"/>
        <v>69.2</v>
      </c>
      <c r="O25" s="545">
        <f t="shared" si="91"/>
        <v>86.4</v>
      </c>
      <c r="P25" s="545">
        <f t="shared" si="91"/>
        <v>72.8</v>
      </c>
      <c r="Q25" s="545">
        <f t="shared" si="91"/>
        <v>127.6</v>
      </c>
      <c r="R25" s="545">
        <f t="shared" si="91"/>
        <v>99.4</v>
      </c>
      <c r="S25" s="545">
        <f t="shared" si="91"/>
        <v>101</v>
      </c>
      <c r="T25" s="545">
        <f t="shared" si="91"/>
        <v>97.5</v>
      </c>
      <c r="U25" s="545">
        <f t="shared" si="91"/>
        <v>100.9</v>
      </c>
      <c r="V25" s="545">
        <f t="shared" si="91"/>
        <v>121.6</v>
      </c>
      <c r="W25" s="545">
        <f t="shared" si="91"/>
        <v>89.3</v>
      </c>
      <c r="X25" s="545">
        <f t="shared" si="91"/>
        <v>132.9</v>
      </c>
      <c r="Y25" s="545">
        <f t="shared" si="91"/>
        <v>90.7</v>
      </c>
      <c r="Z25" s="545">
        <f t="shared" si="91"/>
        <v>102.7</v>
      </c>
      <c r="AA25" s="545">
        <f t="shared" si="91"/>
        <v>105.9</v>
      </c>
      <c r="AB25" s="545">
        <f t="shared" si="91"/>
        <v>91.4</v>
      </c>
      <c r="AC25" s="545">
        <f t="shared" si="91"/>
        <v>72.5</v>
      </c>
      <c r="AD25" s="545">
        <f t="shared" ref="AD25:AK25" si="92">ROUND(AVERAGE(AD118:AD129),1)</f>
        <v>74.8</v>
      </c>
      <c r="AE25" s="545">
        <f t="shared" si="92"/>
        <v>57.5</v>
      </c>
      <c r="AF25" s="545">
        <f t="shared" si="92"/>
        <v>101.6</v>
      </c>
      <c r="AG25" s="545">
        <f t="shared" si="92"/>
        <v>66.400000000000006</v>
      </c>
      <c r="AH25" s="545">
        <f t="shared" si="92"/>
        <v>82</v>
      </c>
      <c r="AI25" s="545">
        <f t="shared" si="92"/>
        <v>56.8</v>
      </c>
      <c r="AJ25" s="545">
        <f t="shared" si="92"/>
        <v>75.7</v>
      </c>
      <c r="AK25" s="545">
        <f t="shared" si="92"/>
        <v>65.099999999999994</v>
      </c>
      <c r="AL25" s="545">
        <f>ROUND(AVERAGE(AL118:AL129),1)</f>
        <v>97.7</v>
      </c>
      <c r="AM25" s="537"/>
      <c r="AN25" s="544" t="s">
        <v>278</v>
      </c>
      <c r="AO25" s="544"/>
      <c r="AP25" s="545">
        <f t="shared" ref="AP25:AZ25" si="93">ROUND(AVERAGE(AP118:AP129),1)</f>
        <v>93.1</v>
      </c>
      <c r="AQ25" s="545">
        <f t="shared" si="93"/>
        <v>98.1</v>
      </c>
      <c r="AR25" s="545">
        <f t="shared" si="93"/>
        <v>92.2</v>
      </c>
      <c r="AS25" s="545">
        <f t="shared" si="93"/>
        <v>94.4</v>
      </c>
      <c r="AT25" s="545">
        <f t="shared" si="93"/>
        <v>86.3</v>
      </c>
      <c r="AU25" s="545">
        <f t="shared" si="93"/>
        <v>106.2</v>
      </c>
      <c r="AV25" s="545">
        <f t="shared" si="93"/>
        <v>74.400000000000006</v>
      </c>
      <c r="AW25" s="545">
        <f t="shared" si="93"/>
        <v>114.8</v>
      </c>
      <c r="AX25" s="545">
        <f t="shared" si="93"/>
        <v>88.3</v>
      </c>
      <c r="AY25" s="545">
        <f t="shared" si="93"/>
        <v>88</v>
      </c>
      <c r="AZ25" s="545">
        <f t="shared" si="93"/>
        <v>95.8</v>
      </c>
      <c r="BA25" s="545"/>
      <c r="BB25" s="537"/>
      <c r="BC25" s="544" t="s">
        <v>278</v>
      </c>
      <c r="BD25" s="544"/>
      <c r="BE25" s="545">
        <f t="shared" ref="BE25:BM25" si="94">ROUND(AVERAGE(BE107:BE118),1)</f>
        <v>99</v>
      </c>
      <c r="BF25" s="545">
        <f t="shared" si="94"/>
        <v>99</v>
      </c>
      <c r="BG25" s="545">
        <f t="shared" si="94"/>
        <v>100.1</v>
      </c>
      <c r="BH25" s="545">
        <f t="shared" si="94"/>
        <v>100.3</v>
      </c>
      <c r="BI25" s="545">
        <f t="shared" si="94"/>
        <v>98.8</v>
      </c>
      <c r="BJ25" s="545">
        <f t="shared" si="94"/>
        <v>99</v>
      </c>
      <c r="BK25" s="545">
        <f t="shared" si="94"/>
        <v>98.2</v>
      </c>
      <c r="BL25" s="545">
        <f t="shared" si="94"/>
        <v>98.9</v>
      </c>
      <c r="BM25" s="545">
        <f t="shared" si="94"/>
        <v>98.8</v>
      </c>
      <c r="BN25" s="545"/>
      <c r="BO25" s="545">
        <f t="shared" ref="BO25:CM25" si="95">ROUND(AVERAGE(BO107:BO118),1)</f>
        <v>101.8</v>
      </c>
      <c r="BP25" s="545">
        <f t="shared" si="95"/>
        <v>96.8</v>
      </c>
      <c r="BQ25" s="545">
        <f t="shared" si="95"/>
        <v>98.5</v>
      </c>
      <c r="BR25" s="545">
        <f t="shared" si="95"/>
        <v>89.8</v>
      </c>
      <c r="BS25" s="545">
        <f t="shared" si="95"/>
        <v>98.9</v>
      </c>
      <c r="BT25" s="545">
        <f t="shared" si="95"/>
        <v>99.8</v>
      </c>
      <c r="BU25" s="545">
        <f t="shared" si="95"/>
        <v>98.8</v>
      </c>
      <c r="BV25" s="545">
        <f t="shared" si="95"/>
        <v>100.2</v>
      </c>
      <c r="BW25" s="545">
        <f t="shared" si="95"/>
        <v>99.1</v>
      </c>
      <c r="BX25" s="545">
        <f t="shared" si="95"/>
        <v>98.2</v>
      </c>
      <c r="BY25" s="545">
        <f t="shared" si="95"/>
        <v>99.3</v>
      </c>
      <c r="BZ25" s="545">
        <f t="shared" si="95"/>
        <v>100.2</v>
      </c>
      <c r="CA25" s="545">
        <f t="shared" si="95"/>
        <v>100.6</v>
      </c>
      <c r="CB25" s="545">
        <f t="shared" si="95"/>
        <v>99.9</v>
      </c>
      <c r="CC25" s="545">
        <f t="shared" si="95"/>
        <v>100</v>
      </c>
      <c r="CD25" s="545">
        <f t="shared" si="95"/>
        <v>99.8</v>
      </c>
      <c r="CE25" s="545">
        <f t="shared" si="95"/>
        <v>100.8</v>
      </c>
      <c r="CF25" s="545">
        <f t="shared" si="95"/>
        <v>99.7</v>
      </c>
      <c r="CG25" s="545">
        <f t="shared" si="95"/>
        <v>97.8</v>
      </c>
      <c r="CH25" s="545">
        <f t="shared" si="95"/>
        <v>100.3</v>
      </c>
      <c r="CI25" s="545">
        <f t="shared" si="95"/>
        <v>99.3</v>
      </c>
      <c r="CJ25" s="545">
        <f t="shared" si="95"/>
        <v>99.3</v>
      </c>
      <c r="CK25" s="545">
        <f t="shared" si="95"/>
        <v>98.8</v>
      </c>
      <c r="CL25" s="545">
        <f t="shared" si="95"/>
        <v>99</v>
      </c>
      <c r="CM25" s="545">
        <f t="shared" si="95"/>
        <v>98.4</v>
      </c>
    </row>
    <row r="26" spans="1:91">
      <c r="A26" s="537"/>
      <c r="B26" s="544" t="s">
        <v>279</v>
      </c>
      <c r="C26" s="544"/>
      <c r="D26" s="545">
        <f>ROUND(AVERAGE(D130:D141),1)</f>
        <v>93.9</v>
      </c>
      <c r="E26" s="545">
        <f t="shared" ref="E26:AD26" si="96">ROUND(AVERAGE(E130:E141),1)</f>
        <v>93.9</v>
      </c>
      <c r="F26" s="545">
        <f t="shared" si="96"/>
        <v>81.599999999999994</v>
      </c>
      <c r="G26" s="545">
        <f t="shared" si="96"/>
        <v>86.3</v>
      </c>
      <c r="H26" s="545">
        <f t="shared" si="96"/>
        <v>56.3</v>
      </c>
      <c r="I26" s="545">
        <f t="shared" si="96"/>
        <v>68</v>
      </c>
      <c r="J26" s="545">
        <f t="shared" si="96"/>
        <v>96.2</v>
      </c>
      <c r="K26" s="545">
        <f t="shared" si="96"/>
        <v>114.1</v>
      </c>
      <c r="L26" s="545">
        <f t="shared" si="96"/>
        <v>113.6</v>
      </c>
      <c r="M26" s="545">
        <f t="shared" si="96"/>
        <v>125.8</v>
      </c>
      <c r="N26" s="545">
        <f t="shared" si="96"/>
        <v>79.7</v>
      </c>
      <c r="O26" s="545">
        <f t="shared" si="96"/>
        <v>77.400000000000006</v>
      </c>
      <c r="P26" s="545">
        <f t="shared" si="96"/>
        <v>70.900000000000006</v>
      </c>
      <c r="Q26" s="545">
        <f t="shared" si="96"/>
        <v>97.3</v>
      </c>
      <c r="R26" s="545">
        <f t="shared" si="96"/>
        <v>93</v>
      </c>
      <c r="S26" s="545">
        <f t="shared" si="96"/>
        <v>111.4</v>
      </c>
      <c r="T26" s="545">
        <f t="shared" si="96"/>
        <v>72.400000000000006</v>
      </c>
      <c r="U26" s="545">
        <f t="shared" si="96"/>
        <v>105.5</v>
      </c>
      <c r="V26" s="545">
        <f t="shared" si="96"/>
        <v>129.4</v>
      </c>
      <c r="W26" s="545">
        <f t="shared" si="96"/>
        <v>97.4</v>
      </c>
      <c r="X26" s="545">
        <f t="shared" si="96"/>
        <v>140.6</v>
      </c>
      <c r="Y26" s="545">
        <f t="shared" si="96"/>
        <v>92.9</v>
      </c>
      <c r="Z26" s="545">
        <f t="shared" si="96"/>
        <v>108.3</v>
      </c>
      <c r="AA26" s="545">
        <f t="shared" si="96"/>
        <v>108.6</v>
      </c>
      <c r="AB26" s="545">
        <f t="shared" si="96"/>
        <v>92.8</v>
      </c>
      <c r="AC26" s="545">
        <f t="shared" si="96"/>
        <v>76</v>
      </c>
      <c r="AD26" s="545">
        <f t="shared" si="96"/>
        <v>78.2</v>
      </c>
      <c r="AE26" s="545">
        <f>ROUND(AVERAGE(AE130:AE141),1)</f>
        <v>66</v>
      </c>
      <c r="AF26" s="545">
        <f t="shared" ref="AF26:AL26" si="97">ROUND(AVERAGE(AF130:AF141),1)</f>
        <v>76.7</v>
      </c>
      <c r="AG26" s="545">
        <f t="shared" si="97"/>
        <v>67.3</v>
      </c>
      <c r="AH26" s="545">
        <f t="shared" si="97"/>
        <v>91.3</v>
      </c>
      <c r="AI26" s="545">
        <f t="shared" si="97"/>
        <v>58</v>
      </c>
      <c r="AJ26" s="545">
        <f t="shared" si="97"/>
        <v>69.900000000000006</v>
      </c>
      <c r="AK26" s="545">
        <f t="shared" si="97"/>
        <v>90</v>
      </c>
      <c r="AL26" s="545">
        <f t="shared" si="97"/>
        <v>105.1</v>
      </c>
      <c r="AM26" s="537"/>
      <c r="AN26" s="544" t="s">
        <v>279</v>
      </c>
      <c r="AO26" s="544"/>
      <c r="AP26" s="545">
        <f t="shared" ref="AP26:AZ26" si="98">ROUND(AVERAGE(AP130:AP141),1)</f>
        <v>93.9</v>
      </c>
      <c r="AQ26" s="545">
        <f t="shared" si="98"/>
        <v>96.5</v>
      </c>
      <c r="AR26" s="545">
        <f t="shared" si="98"/>
        <v>87.2</v>
      </c>
      <c r="AS26" s="545">
        <f t="shared" si="98"/>
        <v>92.9</v>
      </c>
      <c r="AT26" s="545">
        <f t="shared" si="98"/>
        <v>72.8</v>
      </c>
      <c r="AU26" s="545">
        <f t="shared" si="98"/>
        <v>109</v>
      </c>
      <c r="AV26" s="545">
        <f t="shared" si="98"/>
        <v>70.099999999999994</v>
      </c>
      <c r="AW26" s="545">
        <f t="shared" si="98"/>
        <v>119.7</v>
      </c>
      <c r="AX26" s="545">
        <f t="shared" si="98"/>
        <v>91.4</v>
      </c>
      <c r="AY26" s="545">
        <f t="shared" si="98"/>
        <v>91.1</v>
      </c>
      <c r="AZ26" s="545">
        <f t="shared" si="98"/>
        <v>96.6</v>
      </c>
      <c r="BA26" s="545"/>
      <c r="BB26" s="537"/>
      <c r="BC26" s="544" t="s">
        <v>279</v>
      </c>
      <c r="BD26" s="544"/>
      <c r="BE26" s="545">
        <f t="shared" ref="BE26:BM26" si="99">ROUND(AVERAGE(BE108:BE119),1)</f>
        <v>99.8</v>
      </c>
      <c r="BF26" s="545">
        <f t="shared" si="99"/>
        <v>99.8</v>
      </c>
      <c r="BG26" s="545">
        <f t="shared" si="99"/>
        <v>99.8</v>
      </c>
      <c r="BH26" s="545">
        <f t="shared" si="99"/>
        <v>99.8</v>
      </c>
      <c r="BI26" s="545">
        <f t="shared" si="99"/>
        <v>98.5</v>
      </c>
      <c r="BJ26" s="545">
        <f t="shared" si="99"/>
        <v>100.3</v>
      </c>
      <c r="BK26" s="545">
        <f t="shared" si="99"/>
        <v>98.3</v>
      </c>
      <c r="BL26" s="545">
        <f t="shared" si="99"/>
        <v>101.7</v>
      </c>
      <c r="BM26" s="545">
        <f t="shared" si="99"/>
        <v>101.6</v>
      </c>
      <c r="BN26" s="545"/>
      <c r="BO26" s="545">
        <f t="shared" ref="BO26:CM26" si="100">ROUND(AVERAGE(BO108:BO119),1)</f>
        <v>102.3</v>
      </c>
      <c r="BP26" s="545">
        <f t="shared" si="100"/>
        <v>98.1</v>
      </c>
      <c r="BQ26" s="545">
        <f t="shared" si="100"/>
        <v>100.4</v>
      </c>
      <c r="BR26" s="545">
        <f t="shared" si="100"/>
        <v>88.7</v>
      </c>
      <c r="BS26" s="545">
        <f t="shared" si="100"/>
        <v>100.4</v>
      </c>
      <c r="BT26" s="545">
        <f t="shared" si="100"/>
        <v>102</v>
      </c>
      <c r="BU26" s="545">
        <f t="shared" si="100"/>
        <v>99.9</v>
      </c>
      <c r="BV26" s="545">
        <f t="shared" si="100"/>
        <v>101.5</v>
      </c>
      <c r="BW26" s="545">
        <f t="shared" si="100"/>
        <v>99</v>
      </c>
      <c r="BX26" s="545">
        <f t="shared" si="100"/>
        <v>97.9</v>
      </c>
      <c r="BY26" s="545">
        <f t="shared" si="100"/>
        <v>99.1</v>
      </c>
      <c r="BZ26" s="545">
        <f t="shared" si="100"/>
        <v>99.9</v>
      </c>
      <c r="CA26" s="545">
        <f t="shared" si="100"/>
        <v>101.1</v>
      </c>
      <c r="CB26" s="545">
        <f t="shared" si="100"/>
        <v>101.3</v>
      </c>
      <c r="CC26" s="545">
        <f t="shared" si="100"/>
        <v>100.7</v>
      </c>
      <c r="CD26" s="545">
        <f t="shared" si="100"/>
        <v>100.6</v>
      </c>
      <c r="CE26" s="545">
        <f t="shared" si="100"/>
        <v>101.6</v>
      </c>
      <c r="CF26" s="545">
        <f t="shared" si="100"/>
        <v>99.9</v>
      </c>
      <c r="CG26" s="545">
        <f t="shared" si="100"/>
        <v>99.8</v>
      </c>
      <c r="CH26" s="545">
        <f t="shared" si="100"/>
        <v>101.8</v>
      </c>
      <c r="CI26" s="545">
        <f t="shared" si="100"/>
        <v>100</v>
      </c>
      <c r="CJ26" s="545">
        <f t="shared" si="100"/>
        <v>100</v>
      </c>
      <c r="CK26" s="545">
        <f t="shared" si="100"/>
        <v>100.5</v>
      </c>
      <c r="CL26" s="545">
        <f t="shared" si="100"/>
        <v>99.5</v>
      </c>
      <c r="CM26" s="545">
        <f t="shared" si="100"/>
        <v>99.7</v>
      </c>
    </row>
    <row r="27" spans="1:91" hidden="1">
      <c r="A27" s="537"/>
      <c r="B27" s="544" t="s">
        <v>280</v>
      </c>
      <c r="C27" s="544"/>
      <c r="D27" s="545">
        <f>ROUND(AVERAGE(D142:D152),1)</f>
        <v>95.4</v>
      </c>
      <c r="E27" s="545">
        <f t="shared" ref="E27:AE27" si="101">ROUND(AVERAGE(E142:E152),1)</f>
        <v>95.4</v>
      </c>
      <c r="F27" s="545">
        <f t="shared" si="101"/>
        <v>75.7</v>
      </c>
      <c r="G27" s="545">
        <f t="shared" si="101"/>
        <v>80.2</v>
      </c>
      <c r="H27" s="545">
        <f t="shared" si="101"/>
        <v>51.8</v>
      </c>
      <c r="I27" s="545">
        <f t="shared" si="101"/>
        <v>83</v>
      </c>
      <c r="J27" s="545">
        <f t="shared" si="101"/>
        <v>102.9</v>
      </c>
      <c r="K27" s="545">
        <f t="shared" si="101"/>
        <v>114.5</v>
      </c>
      <c r="L27" s="545">
        <f t="shared" si="101"/>
        <v>114.2</v>
      </c>
      <c r="M27" s="545">
        <f t="shared" si="101"/>
        <v>121.4</v>
      </c>
      <c r="N27" s="545">
        <f t="shared" si="101"/>
        <v>66.400000000000006</v>
      </c>
      <c r="O27" s="545">
        <f t="shared" si="101"/>
        <v>74.900000000000006</v>
      </c>
      <c r="P27" s="545">
        <f t="shared" si="101"/>
        <v>67.099999999999994</v>
      </c>
      <c r="Q27" s="545">
        <f t="shared" si="101"/>
        <v>98.3</v>
      </c>
      <c r="R27" s="545">
        <f t="shared" si="101"/>
        <v>102.5</v>
      </c>
      <c r="S27" s="545">
        <f t="shared" si="101"/>
        <v>109.1</v>
      </c>
      <c r="T27" s="545">
        <f t="shared" si="101"/>
        <v>95.1</v>
      </c>
      <c r="U27" s="545">
        <f t="shared" si="101"/>
        <v>105.6</v>
      </c>
      <c r="V27" s="545">
        <f t="shared" si="101"/>
        <v>131.30000000000001</v>
      </c>
      <c r="W27" s="545">
        <f t="shared" si="101"/>
        <v>86.9</v>
      </c>
      <c r="X27" s="545">
        <f t="shared" si="101"/>
        <v>146.9</v>
      </c>
      <c r="Y27" s="545">
        <f t="shared" si="101"/>
        <v>84</v>
      </c>
      <c r="Z27" s="545">
        <f t="shared" si="101"/>
        <v>104.4</v>
      </c>
      <c r="AA27" s="545">
        <f t="shared" si="101"/>
        <v>111.2</v>
      </c>
      <c r="AB27" s="545">
        <f t="shared" si="101"/>
        <v>93.4</v>
      </c>
      <c r="AC27" s="545">
        <f t="shared" si="101"/>
        <v>77.7</v>
      </c>
      <c r="AD27" s="545">
        <f t="shared" si="101"/>
        <v>78.7</v>
      </c>
      <c r="AE27" s="545">
        <f t="shared" si="101"/>
        <v>58.7</v>
      </c>
      <c r="AF27" s="545">
        <f t="shared" ref="AF27:AL27" si="102">ROUND(AVERAGE(AF142:AF152),1)</f>
        <v>68.2</v>
      </c>
      <c r="AG27" s="545">
        <f t="shared" si="102"/>
        <v>69.099999999999994</v>
      </c>
      <c r="AH27" s="545">
        <f t="shared" si="102"/>
        <v>95.3</v>
      </c>
      <c r="AI27" s="545">
        <f t="shared" si="102"/>
        <v>63.4</v>
      </c>
      <c r="AJ27" s="545">
        <f t="shared" si="102"/>
        <v>59.8</v>
      </c>
      <c r="AK27" s="545">
        <f t="shared" si="102"/>
        <v>84.5</v>
      </c>
      <c r="AL27" s="545">
        <f t="shared" si="102"/>
        <v>108.7</v>
      </c>
      <c r="AM27" s="537"/>
      <c r="AN27" s="544" t="s">
        <v>280</v>
      </c>
      <c r="AO27" s="544"/>
      <c r="AP27" s="545">
        <f>ROUND(AVERAGE(AP142:AP152),1)</f>
        <v>95.4</v>
      </c>
      <c r="AQ27" s="545">
        <f t="shared" ref="AQ27:AZ27" si="103">ROUND(AVERAGE(AQ142:AQ152),1)</f>
        <v>100.4</v>
      </c>
      <c r="AR27" s="545">
        <f t="shared" si="103"/>
        <v>91.3</v>
      </c>
      <c r="AS27" s="545">
        <f t="shared" si="103"/>
        <v>93.1</v>
      </c>
      <c r="AT27" s="545">
        <f t="shared" si="103"/>
        <v>86.6</v>
      </c>
      <c r="AU27" s="545">
        <f t="shared" si="103"/>
        <v>112.9</v>
      </c>
      <c r="AV27" s="545">
        <f t="shared" si="103"/>
        <v>73.5</v>
      </c>
      <c r="AW27" s="545">
        <f t="shared" si="103"/>
        <v>123.6</v>
      </c>
      <c r="AX27" s="545">
        <f t="shared" si="103"/>
        <v>90.7</v>
      </c>
      <c r="AY27" s="545">
        <f t="shared" si="103"/>
        <v>90.6</v>
      </c>
      <c r="AZ27" s="545">
        <f t="shared" si="103"/>
        <v>91</v>
      </c>
      <c r="BA27" s="545"/>
      <c r="BB27" s="537"/>
      <c r="BC27" s="544" t="s">
        <v>280</v>
      </c>
      <c r="BD27" s="544"/>
      <c r="BE27" s="545" t="e">
        <f>ROUND(AVERAGE(BE142:BE152),1)</f>
        <v>#DIV/0!</v>
      </c>
      <c r="BF27" s="545" t="e">
        <f t="shared" ref="BF27:CF27" si="104">ROUND(AVERAGE(BF142:BF152),1)</f>
        <v>#DIV/0!</v>
      </c>
      <c r="BG27" s="545" t="e">
        <f t="shared" si="104"/>
        <v>#DIV/0!</v>
      </c>
      <c r="BH27" s="545" t="e">
        <f t="shared" si="104"/>
        <v>#DIV/0!</v>
      </c>
      <c r="BI27" s="545" t="e">
        <f t="shared" si="104"/>
        <v>#DIV/0!</v>
      </c>
      <c r="BJ27" s="545" t="e">
        <f t="shared" si="104"/>
        <v>#DIV/0!</v>
      </c>
      <c r="BK27" s="545" t="e">
        <f t="shared" si="104"/>
        <v>#DIV/0!</v>
      </c>
      <c r="BL27" s="545" t="e">
        <f t="shared" si="104"/>
        <v>#DIV/0!</v>
      </c>
      <c r="BM27" s="545" t="e">
        <f t="shared" si="104"/>
        <v>#DIV/0!</v>
      </c>
      <c r="BN27" s="545"/>
      <c r="BO27" s="545" t="e">
        <f t="shared" si="104"/>
        <v>#DIV/0!</v>
      </c>
      <c r="BP27" s="545" t="e">
        <f t="shared" si="104"/>
        <v>#DIV/0!</v>
      </c>
      <c r="BQ27" s="545" t="e">
        <f t="shared" si="104"/>
        <v>#DIV/0!</v>
      </c>
      <c r="BR27" s="545" t="e">
        <f t="shared" si="104"/>
        <v>#DIV/0!</v>
      </c>
      <c r="BS27" s="545" t="e">
        <f t="shared" si="104"/>
        <v>#DIV/0!</v>
      </c>
      <c r="BT27" s="545" t="e">
        <f t="shared" si="104"/>
        <v>#DIV/0!</v>
      </c>
      <c r="BU27" s="545" t="e">
        <f t="shared" si="104"/>
        <v>#DIV/0!</v>
      </c>
      <c r="BV27" s="545" t="e">
        <f t="shared" si="104"/>
        <v>#DIV/0!</v>
      </c>
      <c r="BW27" s="545" t="e">
        <f t="shared" si="104"/>
        <v>#DIV/0!</v>
      </c>
      <c r="BX27" s="545" t="e">
        <f t="shared" si="104"/>
        <v>#DIV/0!</v>
      </c>
      <c r="BY27" s="545" t="e">
        <f t="shared" si="104"/>
        <v>#DIV/0!</v>
      </c>
      <c r="BZ27" s="545" t="e">
        <f t="shared" si="104"/>
        <v>#DIV/0!</v>
      </c>
      <c r="CA27" s="545" t="e">
        <f t="shared" si="104"/>
        <v>#DIV/0!</v>
      </c>
      <c r="CB27" s="545" t="e">
        <f t="shared" si="104"/>
        <v>#DIV/0!</v>
      </c>
      <c r="CC27" s="545" t="e">
        <f t="shared" si="104"/>
        <v>#DIV/0!</v>
      </c>
      <c r="CD27" s="545" t="e">
        <f t="shared" si="104"/>
        <v>#DIV/0!</v>
      </c>
      <c r="CE27" s="545" t="e">
        <f t="shared" si="104"/>
        <v>#DIV/0!</v>
      </c>
      <c r="CF27" s="545" t="e">
        <f t="shared" si="104"/>
        <v>#DIV/0!</v>
      </c>
      <c r="CG27" s="545" t="e">
        <f>ROUND(AVERAGE(CG142:CG152),1)</f>
        <v>#DIV/0!</v>
      </c>
      <c r="CH27" s="545"/>
      <c r="CI27" s="545"/>
      <c r="CJ27" s="545"/>
      <c r="CK27" s="545"/>
      <c r="CL27" s="545"/>
      <c r="CM27" s="545" t="e">
        <f>ROUND(AVERAGE(CM142:CM152),1)</f>
        <v>#DIV/0!</v>
      </c>
    </row>
    <row r="28" spans="1:91" hidden="1">
      <c r="A28" s="537"/>
      <c r="B28" s="544" t="s">
        <v>281</v>
      </c>
      <c r="C28" s="544"/>
      <c r="D28" s="545" t="e">
        <f>ROUND(AVERAGE(D153:D164),1)</f>
        <v>#DIV/0!</v>
      </c>
      <c r="E28" s="545" t="e">
        <f t="shared" ref="E28:AE28" si="105">ROUND(AVERAGE(E153:E164),1)</f>
        <v>#DIV/0!</v>
      </c>
      <c r="F28" s="545" t="e">
        <f t="shared" si="105"/>
        <v>#DIV/0!</v>
      </c>
      <c r="G28" s="545" t="e">
        <f t="shared" si="105"/>
        <v>#DIV/0!</v>
      </c>
      <c r="H28" s="545" t="e">
        <f t="shared" si="105"/>
        <v>#DIV/0!</v>
      </c>
      <c r="I28" s="545" t="e">
        <f t="shared" si="105"/>
        <v>#DIV/0!</v>
      </c>
      <c r="J28" s="545" t="e">
        <f t="shared" si="105"/>
        <v>#DIV/0!</v>
      </c>
      <c r="K28" s="545" t="e">
        <f t="shared" si="105"/>
        <v>#DIV/0!</v>
      </c>
      <c r="L28" s="545" t="e">
        <f t="shared" si="105"/>
        <v>#DIV/0!</v>
      </c>
      <c r="M28" s="545" t="e">
        <f t="shared" si="105"/>
        <v>#DIV/0!</v>
      </c>
      <c r="N28" s="545" t="e">
        <f t="shared" si="105"/>
        <v>#DIV/0!</v>
      </c>
      <c r="O28" s="545" t="e">
        <f t="shared" si="105"/>
        <v>#DIV/0!</v>
      </c>
      <c r="P28" s="545" t="e">
        <f t="shared" si="105"/>
        <v>#DIV/0!</v>
      </c>
      <c r="Q28" s="545" t="e">
        <f t="shared" si="105"/>
        <v>#DIV/0!</v>
      </c>
      <c r="R28" s="545" t="e">
        <f t="shared" si="105"/>
        <v>#DIV/0!</v>
      </c>
      <c r="S28" s="545" t="e">
        <f t="shared" si="105"/>
        <v>#DIV/0!</v>
      </c>
      <c r="T28" s="545" t="e">
        <f t="shared" si="105"/>
        <v>#DIV/0!</v>
      </c>
      <c r="U28" s="545" t="e">
        <f t="shared" si="105"/>
        <v>#DIV/0!</v>
      </c>
      <c r="V28" s="545" t="e">
        <f t="shared" si="105"/>
        <v>#DIV/0!</v>
      </c>
      <c r="W28" s="545" t="e">
        <f t="shared" si="105"/>
        <v>#DIV/0!</v>
      </c>
      <c r="X28" s="545" t="e">
        <f t="shared" si="105"/>
        <v>#DIV/0!</v>
      </c>
      <c r="Y28" s="545" t="e">
        <f t="shared" si="105"/>
        <v>#DIV/0!</v>
      </c>
      <c r="Z28" s="545" t="e">
        <f t="shared" si="105"/>
        <v>#DIV/0!</v>
      </c>
      <c r="AA28" s="545" t="e">
        <f t="shared" si="105"/>
        <v>#DIV/0!</v>
      </c>
      <c r="AB28" s="545" t="e">
        <f t="shared" si="105"/>
        <v>#DIV/0!</v>
      </c>
      <c r="AC28" s="545" t="e">
        <f t="shared" si="105"/>
        <v>#DIV/0!</v>
      </c>
      <c r="AD28" s="545" t="e">
        <f t="shared" si="105"/>
        <v>#DIV/0!</v>
      </c>
      <c r="AE28" s="545" t="e">
        <f t="shared" si="105"/>
        <v>#DIV/0!</v>
      </c>
      <c r="AF28" s="545" t="e">
        <f t="shared" ref="AF28:AL28" si="106">ROUND(AVERAGE(AF153:AF164),1)</f>
        <v>#DIV/0!</v>
      </c>
      <c r="AG28" s="545" t="e">
        <f t="shared" si="106"/>
        <v>#DIV/0!</v>
      </c>
      <c r="AH28" s="545" t="e">
        <f t="shared" si="106"/>
        <v>#DIV/0!</v>
      </c>
      <c r="AI28" s="545" t="e">
        <f t="shared" si="106"/>
        <v>#DIV/0!</v>
      </c>
      <c r="AJ28" s="545" t="e">
        <f t="shared" si="106"/>
        <v>#DIV/0!</v>
      </c>
      <c r="AK28" s="545" t="e">
        <f t="shared" si="106"/>
        <v>#DIV/0!</v>
      </c>
      <c r="AL28" s="545" t="e">
        <f t="shared" si="106"/>
        <v>#DIV/0!</v>
      </c>
      <c r="AM28" s="537"/>
      <c r="AN28" s="544" t="s">
        <v>281</v>
      </c>
      <c r="AO28" s="544"/>
      <c r="AP28" s="545" t="e">
        <f t="shared" ref="AP28:AZ28" si="107">ROUND(AVERAGE(AP153:AP164),1)</f>
        <v>#DIV/0!</v>
      </c>
      <c r="AQ28" s="545" t="e">
        <f t="shared" si="107"/>
        <v>#DIV/0!</v>
      </c>
      <c r="AR28" s="545" t="e">
        <f t="shared" si="107"/>
        <v>#DIV/0!</v>
      </c>
      <c r="AS28" s="545" t="e">
        <f t="shared" si="107"/>
        <v>#DIV/0!</v>
      </c>
      <c r="AT28" s="545" t="e">
        <f t="shared" si="107"/>
        <v>#DIV/0!</v>
      </c>
      <c r="AU28" s="545" t="e">
        <f t="shared" si="107"/>
        <v>#DIV/0!</v>
      </c>
      <c r="AV28" s="545" t="e">
        <f t="shared" si="107"/>
        <v>#DIV/0!</v>
      </c>
      <c r="AW28" s="545" t="e">
        <f t="shared" si="107"/>
        <v>#DIV/0!</v>
      </c>
      <c r="AX28" s="545" t="e">
        <f t="shared" si="107"/>
        <v>#DIV/0!</v>
      </c>
      <c r="AY28" s="545" t="e">
        <f t="shared" si="107"/>
        <v>#DIV/0!</v>
      </c>
      <c r="AZ28" s="545" t="e">
        <f t="shared" si="107"/>
        <v>#DIV/0!</v>
      </c>
      <c r="BA28" s="545"/>
      <c r="BB28" s="537"/>
      <c r="BC28" s="544" t="s">
        <v>281</v>
      </c>
      <c r="BD28" s="544"/>
      <c r="BE28" s="545" t="e">
        <f>ROUND(AVERAGE(BE153:BE164),1)</f>
        <v>#DIV/0!</v>
      </c>
      <c r="BF28" s="545" t="e">
        <f t="shared" ref="BF28:CG28" si="108">ROUND(AVERAGE(BF153:BF164),1)</f>
        <v>#DIV/0!</v>
      </c>
      <c r="BG28" s="545" t="e">
        <f t="shared" si="108"/>
        <v>#DIV/0!</v>
      </c>
      <c r="BH28" s="545" t="e">
        <f t="shared" si="108"/>
        <v>#DIV/0!</v>
      </c>
      <c r="BI28" s="545" t="e">
        <f t="shared" si="108"/>
        <v>#DIV/0!</v>
      </c>
      <c r="BJ28" s="545" t="e">
        <f t="shared" si="108"/>
        <v>#DIV/0!</v>
      </c>
      <c r="BK28" s="545" t="e">
        <f t="shared" si="108"/>
        <v>#DIV/0!</v>
      </c>
      <c r="BL28" s="545" t="e">
        <f t="shared" si="108"/>
        <v>#DIV/0!</v>
      </c>
      <c r="BM28" s="545" t="e">
        <f t="shared" si="108"/>
        <v>#DIV/0!</v>
      </c>
      <c r="BN28" s="545"/>
      <c r="BO28" s="545" t="e">
        <f t="shared" si="108"/>
        <v>#DIV/0!</v>
      </c>
      <c r="BP28" s="545" t="e">
        <f t="shared" si="108"/>
        <v>#DIV/0!</v>
      </c>
      <c r="BQ28" s="545" t="e">
        <f t="shared" si="108"/>
        <v>#DIV/0!</v>
      </c>
      <c r="BR28" s="545" t="e">
        <f t="shared" si="108"/>
        <v>#DIV/0!</v>
      </c>
      <c r="BS28" s="545" t="e">
        <f t="shared" si="108"/>
        <v>#DIV/0!</v>
      </c>
      <c r="BT28" s="545" t="e">
        <f t="shared" si="108"/>
        <v>#DIV/0!</v>
      </c>
      <c r="BU28" s="545" t="e">
        <f t="shared" si="108"/>
        <v>#DIV/0!</v>
      </c>
      <c r="BV28" s="545" t="e">
        <f t="shared" si="108"/>
        <v>#DIV/0!</v>
      </c>
      <c r="BW28" s="545" t="e">
        <f t="shared" si="108"/>
        <v>#DIV/0!</v>
      </c>
      <c r="BX28" s="545" t="e">
        <f t="shared" si="108"/>
        <v>#DIV/0!</v>
      </c>
      <c r="BY28" s="545" t="e">
        <f t="shared" si="108"/>
        <v>#DIV/0!</v>
      </c>
      <c r="BZ28" s="545" t="e">
        <f t="shared" si="108"/>
        <v>#DIV/0!</v>
      </c>
      <c r="CA28" s="545" t="e">
        <f t="shared" si="108"/>
        <v>#DIV/0!</v>
      </c>
      <c r="CB28" s="545" t="e">
        <f t="shared" si="108"/>
        <v>#DIV/0!</v>
      </c>
      <c r="CC28" s="545" t="e">
        <f t="shared" si="108"/>
        <v>#DIV/0!</v>
      </c>
      <c r="CD28" s="545" t="e">
        <f t="shared" si="108"/>
        <v>#DIV/0!</v>
      </c>
      <c r="CE28" s="545" t="e">
        <f t="shared" si="108"/>
        <v>#DIV/0!</v>
      </c>
      <c r="CF28" s="545" t="e">
        <f t="shared" si="108"/>
        <v>#DIV/0!</v>
      </c>
      <c r="CG28" s="545" t="e">
        <f t="shared" si="108"/>
        <v>#DIV/0!</v>
      </c>
      <c r="CH28" s="545"/>
      <c r="CI28" s="545"/>
      <c r="CJ28" s="545"/>
      <c r="CK28" s="545"/>
      <c r="CL28" s="545"/>
      <c r="CM28" s="545" t="e">
        <f>ROUND(AVERAGE(CM153:CM164),1)</f>
        <v>#DIV/0!</v>
      </c>
    </row>
    <row r="29" spans="1:91" hidden="1">
      <c r="A29" s="537"/>
      <c r="B29" s="544" t="s">
        <v>282</v>
      </c>
      <c r="C29" s="544"/>
      <c r="D29" s="545" t="e">
        <f>ROUND(AVERAGE(D165:D176),1)</f>
        <v>#DIV/0!</v>
      </c>
      <c r="E29" s="545" t="e">
        <f t="shared" ref="E29:AE29" si="109">ROUND(AVERAGE(E165:E176),1)</f>
        <v>#DIV/0!</v>
      </c>
      <c r="F29" s="545" t="e">
        <f t="shared" si="109"/>
        <v>#DIV/0!</v>
      </c>
      <c r="G29" s="545" t="e">
        <f t="shared" si="109"/>
        <v>#DIV/0!</v>
      </c>
      <c r="H29" s="545" t="e">
        <f t="shared" si="109"/>
        <v>#DIV/0!</v>
      </c>
      <c r="I29" s="545" t="e">
        <f t="shared" si="109"/>
        <v>#DIV/0!</v>
      </c>
      <c r="J29" s="545" t="e">
        <f t="shared" si="109"/>
        <v>#DIV/0!</v>
      </c>
      <c r="K29" s="545" t="e">
        <f t="shared" si="109"/>
        <v>#DIV/0!</v>
      </c>
      <c r="L29" s="545" t="e">
        <f t="shared" si="109"/>
        <v>#DIV/0!</v>
      </c>
      <c r="M29" s="545" t="e">
        <f t="shared" si="109"/>
        <v>#DIV/0!</v>
      </c>
      <c r="N29" s="545" t="e">
        <f t="shared" si="109"/>
        <v>#DIV/0!</v>
      </c>
      <c r="O29" s="545" t="e">
        <f t="shared" si="109"/>
        <v>#DIV/0!</v>
      </c>
      <c r="P29" s="545" t="e">
        <f t="shared" si="109"/>
        <v>#DIV/0!</v>
      </c>
      <c r="Q29" s="545" t="e">
        <f t="shared" si="109"/>
        <v>#DIV/0!</v>
      </c>
      <c r="R29" s="545" t="e">
        <f t="shared" si="109"/>
        <v>#DIV/0!</v>
      </c>
      <c r="S29" s="545" t="e">
        <f t="shared" si="109"/>
        <v>#DIV/0!</v>
      </c>
      <c r="T29" s="545" t="e">
        <f t="shared" si="109"/>
        <v>#DIV/0!</v>
      </c>
      <c r="U29" s="545" t="e">
        <f t="shared" si="109"/>
        <v>#DIV/0!</v>
      </c>
      <c r="V29" s="545" t="e">
        <f t="shared" si="109"/>
        <v>#DIV/0!</v>
      </c>
      <c r="W29" s="545" t="e">
        <f t="shared" si="109"/>
        <v>#DIV/0!</v>
      </c>
      <c r="X29" s="545" t="e">
        <f t="shared" si="109"/>
        <v>#DIV/0!</v>
      </c>
      <c r="Y29" s="545" t="e">
        <f t="shared" si="109"/>
        <v>#DIV/0!</v>
      </c>
      <c r="Z29" s="545" t="e">
        <f t="shared" si="109"/>
        <v>#DIV/0!</v>
      </c>
      <c r="AA29" s="545" t="e">
        <f t="shared" si="109"/>
        <v>#DIV/0!</v>
      </c>
      <c r="AB29" s="545" t="e">
        <f t="shared" si="109"/>
        <v>#DIV/0!</v>
      </c>
      <c r="AC29" s="545" t="e">
        <f t="shared" si="109"/>
        <v>#DIV/0!</v>
      </c>
      <c r="AD29" s="545" t="e">
        <f t="shared" si="109"/>
        <v>#DIV/0!</v>
      </c>
      <c r="AE29" s="545" t="e">
        <f t="shared" si="109"/>
        <v>#DIV/0!</v>
      </c>
      <c r="AF29" s="545" t="e">
        <f t="shared" ref="AF29:AL29" si="110">ROUND(AVERAGE(AF165:AF176),1)</f>
        <v>#DIV/0!</v>
      </c>
      <c r="AG29" s="545" t="e">
        <f t="shared" si="110"/>
        <v>#DIV/0!</v>
      </c>
      <c r="AH29" s="545" t="e">
        <f t="shared" si="110"/>
        <v>#DIV/0!</v>
      </c>
      <c r="AI29" s="545" t="e">
        <f t="shared" si="110"/>
        <v>#DIV/0!</v>
      </c>
      <c r="AJ29" s="545" t="e">
        <f t="shared" si="110"/>
        <v>#DIV/0!</v>
      </c>
      <c r="AK29" s="545" t="e">
        <f t="shared" si="110"/>
        <v>#DIV/0!</v>
      </c>
      <c r="AL29" s="545" t="e">
        <f t="shared" si="110"/>
        <v>#DIV/0!</v>
      </c>
      <c r="AM29" s="537"/>
      <c r="AN29" s="544" t="s">
        <v>282</v>
      </c>
      <c r="AO29" s="544"/>
      <c r="AP29" s="545" t="e">
        <f>ROUND(AVERAGE(AP165:AP176),1)</f>
        <v>#DIV/0!</v>
      </c>
      <c r="AQ29" s="545" t="e">
        <f t="shared" ref="AQ29:AZ29" si="111">ROUND(AVERAGE(AQ165:AQ176),1)</f>
        <v>#DIV/0!</v>
      </c>
      <c r="AR29" s="545" t="e">
        <f t="shared" si="111"/>
        <v>#DIV/0!</v>
      </c>
      <c r="AS29" s="545" t="e">
        <f t="shared" si="111"/>
        <v>#DIV/0!</v>
      </c>
      <c r="AT29" s="545" t="e">
        <f t="shared" si="111"/>
        <v>#DIV/0!</v>
      </c>
      <c r="AU29" s="545" t="e">
        <f t="shared" si="111"/>
        <v>#DIV/0!</v>
      </c>
      <c r="AV29" s="545" t="e">
        <f t="shared" si="111"/>
        <v>#DIV/0!</v>
      </c>
      <c r="AW29" s="545" t="e">
        <f t="shared" si="111"/>
        <v>#DIV/0!</v>
      </c>
      <c r="AX29" s="545" t="e">
        <f t="shared" si="111"/>
        <v>#DIV/0!</v>
      </c>
      <c r="AY29" s="545" t="e">
        <f t="shared" si="111"/>
        <v>#DIV/0!</v>
      </c>
      <c r="AZ29" s="545" t="e">
        <f t="shared" si="111"/>
        <v>#DIV/0!</v>
      </c>
      <c r="BA29" s="545"/>
      <c r="BB29" s="537"/>
      <c r="BC29" s="544" t="s">
        <v>282</v>
      </c>
      <c r="BD29" s="544"/>
      <c r="BE29" s="545" t="e">
        <f>ROUND(AVERAGE(BE165:BE176),1)</f>
        <v>#DIV/0!</v>
      </c>
      <c r="BF29" s="545" t="e">
        <f t="shared" ref="BF29:CG29" si="112">ROUND(AVERAGE(BF165:BF176),1)</f>
        <v>#DIV/0!</v>
      </c>
      <c r="BG29" s="545" t="e">
        <f t="shared" si="112"/>
        <v>#DIV/0!</v>
      </c>
      <c r="BH29" s="545" t="e">
        <f t="shared" si="112"/>
        <v>#DIV/0!</v>
      </c>
      <c r="BI29" s="545" t="e">
        <f t="shared" si="112"/>
        <v>#DIV/0!</v>
      </c>
      <c r="BJ29" s="545" t="e">
        <f t="shared" si="112"/>
        <v>#DIV/0!</v>
      </c>
      <c r="BK29" s="545" t="e">
        <f t="shared" si="112"/>
        <v>#DIV/0!</v>
      </c>
      <c r="BL29" s="545" t="e">
        <f t="shared" si="112"/>
        <v>#DIV/0!</v>
      </c>
      <c r="BM29" s="545" t="e">
        <f t="shared" si="112"/>
        <v>#DIV/0!</v>
      </c>
      <c r="BN29" s="545"/>
      <c r="BO29" s="545" t="e">
        <f t="shared" si="112"/>
        <v>#DIV/0!</v>
      </c>
      <c r="BP29" s="545" t="e">
        <f t="shared" si="112"/>
        <v>#DIV/0!</v>
      </c>
      <c r="BQ29" s="545" t="e">
        <f t="shared" si="112"/>
        <v>#DIV/0!</v>
      </c>
      <c r="BR29" s="545" t="e">
        <f t="shared" si="112"/>
        <v>#DIV/0!</v>
      </c>
      <c r="BS29" s="545" t="e">
        <f t="shared" si="112"/>
        <v>#DIV/0!</v>
      </c>
      <c r="BT29" s="545" t="e">
        <f t="shared" si="112"/>
        <v>#DIV/0!</v>
      </c>
      <c r="BU29" s="545" t="e">
        <f t="shared" si="112"/>
        <v>#DIV/0!</v>
      </c>
      <c r="BV29" s="545" t="e">
        <f t="shared" si="112"/>
        <v>#DIV/0!</v>
      </c>
      <c r="BW29" s="545" t="e">
        <f t="shared" si="112"/>
        <v>#DIV/0!</v>
      </c>
      <c r="BX29" s="545" t="e">
        <f t="shared" si="112"/>
        <v>#DIV/0!</v>
      </c>
      <c r="BY29" s="545" t="e">
        <f t="shared" si="112"/>
        <v>#DIV/0!</v>
      </c>
      <c r="BZ29" s="545" t="e">
        <f t="shared" si="112"/>
        <v>#DIV/0!</v>
      </c>
      <c r="CA29" s="545" t="e">
        <f t="shared" si="112"/>
        <v>#DIV/0!</v>
      </c>
      <c r="CB29" s="545" t="e">
        <f t="shared" si="112"/>
        <v>#DIV/0!</v>
      </c>
      <c r="CC29" s="545" t="e">
        <f t="shared" si="112"/>
        <v>#DIV/0!</v>
      </c>
      <c r="CD29" s="545" t="e">
        <f t="shared" si="112"/>
        <v>#DIV/0!</v>
      </c>
      <c r="CE29" s="545" t="e">
        <f t="shared" si="112"/>
        <v>#DIV/0!</v>
      </c>
      <c r="CF29" s="545" t="e">
        <f t="shared" si="112"/>
        <v>#DIV/0!</v>
      </c>
      <c r="CG29" s="545" t="e">
        <f t="shared" si="112"/>
        <v>#DIV/0!</v>
      </c>
      <c r="CH29" s="545"/>
      <c r="CI29" s="545"/>
      <c r="CJ29" s="545"/>
      <c r="CK29" s="545"/>
      <c r="CL29" s="545"/>
      <c r="CM29" s="545" t="e">
        <f>ROUND(AVERAGE(CM165:CM176),1)</f>
        <v>#DIV/0!</v>
      </c>
    </row>
    <row r="30" spans="1:91" hidden="1">
      <c r="A30" s="549"/>
      <c r="B30" s="550" t="s">
        <v>283</v>
      </c>
      <c r="C30" s="550"/>
      <c r="D30" s="548" t="e">
        <f t="shared" ref="D30:AE30" si="113">ROUND(AVERAGE(D177:D188),1)</f>
        <v>#DIV/0!</v>
      </c>
      <c r="E30" s="548" t="e">
        <f t="shared" si="113"/>
        <v>#DIV/0!</v>
      </c>
      <c r="F30" s="548" t="e">
        <f t="shared" si="113"/>
        <v>#DIV/0!</v>
      </c>
      <c r="G30" s="548" t="e">
        <f t="shared" si="113"/>
        <v>#DIV/0!</v>
      </c>
      <c r="H30" s="548" t="e">
        <f t="shared" si="113"/>
        <v>#DIV/0!</v>
      </c>
      <c r="I30" s="548" t="e">
        <f t="shared" si="113"/>
        <v>#DIV/0!</v>
      </c>
      <c r="J30" s="548" t="e">
        <f t="shared" si="113"/>
        <v>#DIV/0!</v>
      </c>
      <c r="K30" s="548" t="e">
        <f t="shared" si="113"/>
        <v>#DIV/0!</v>
      </c>
      <c r="L30" s="548" t="e">
        <f t="shared" si="113"/>
        <v>#DIV/0!</v>
      </c>
      <c r="M30" s="548" t="e">
        <f t="shared" si="113"/>
        <v>#DIV/0!</v>
      </c>
      <c r="N30" s="548" t="e">
        <f t="shared" si="113"/>
        <v>#DIV/0!</v>
      </c>
      <c r="O30" s="548" t="e">
        <f t="shared" si="113"/>
        <v>#DIV/0!</v>
      </c>
      <c r="P30" s="548" t="e">
        <f t="shared" si="113"/>
        <v>#DIV/0!</v>
      </c>
      <c r="Q30" s="548" t="e">
        <f t="shared" si="113"/>
        <v>#DIV/0!</v>
      </c>
      <c r="R30" s="548" t="e">
        <f t="shared" si="113"/>
        <v>#DIV/0!</v>
      </c>
      <c r="S30" s="548" t="e">
        <f t="shared" si="113"/>
        <v>#DIV/0!</v>
      </c>
      <c r="T30" s="548" t="e">
        <f t="shared" si="113"/>
        <v>#DIV/0!</v>
      </c>
      <c r="U30" s="548" t="e">
        <f t="shared" si="113"/>
        <v>#DIV/0!</v>
      </c>
      <c r="V30" s="548" t="e">
        <f t="shared" si="113"/>
        <v>#DIV/0!</v>
      </c>
      <c r="W30" s="548" t="e">
        <f t="shared" si="113"/>
        <v>#DIV/0!</v>
      </c>
      <c r="X30" s="548" t="e">
        <f t="shared" si="113"/>
        <v>#DIV/0!</v>
      </c>
      <c r="Y30" s="548" t="e">
        <f t="shared" si="113"/>
        <v>#DIV/0!</v>
      </c>
      <c r="Z30" s="548" t="e">
        <f t="shared" si="113"/>
        <v>#DIV/0!</v>
      </c>
      <c r="AA30" s="548" t="e">
        <f t="shared" si="113"/>
        <v>#DIV/0!</v>
      </c>
      <c r="AB30" s="548" t="e">
        <f t="shared" si="113"/>
        <v>#DIV/0!</v>
      </c>
      <c r="AC30" s="548" t="e">
        <f t="shared" si="113"/>
        <v>#DIV/0!</v>
      </c>
      <c r="AD30" s="548" t="e">
        <f t="shared" si="113"/>
        <v>#DIV/0!</v>
      </c>
      <c r="AE30" s="548" t="e">
        <f t="shared" si="113"/>
        <v>#DIV/0!</v>
      </c>
      <c r="AF30" s="548" t="e">
        <f t="shared" ref="AF30:AL30" si="114">ROUND(AVERAGE(AF177:AF188),1)</f>
        <v>#DIV/0!</v>
      </c>
      <c r="AG30" s="548" t="e">
        <f t="shared" si="114"/>
        <v>#DIV/0!</v>
      </c>
      <c r="AH30" s="548" t="e">
        <f t="shared" si="114"/>
        <v>#DIV/0!</v>
      </c>
      <c r="AI30" s="548" t="e">
        <f t="shared" si="114"/>
        <v>#DIV/0!</v>
      </c>
      <c r="AJ30" s="548" t="e">
        <f t="shared" si="114"/>
        <v>#DIV/0!</v>
      </c>
      <c r="AK30" s="548" t="e">
        <f t="shared" si="114"/>
        <v>#DIV/0!</v>
      </c>
      <c r="AL30" s="548" t="e">
        <f t="shared" si="114"/>
        <v>#DIV/0!</v>
      </c>
      <c r="AM30" s="537"/>
      <c r="AN30" s="550" t="s">
        <v>283</v>
      </c>
      <c r="AO30" s="550"/>
      <c r="AP30" s="548" t="e">
        <f t="shared" ref="AP30:AZ30" si="115">ROUND(AVERAGE(AP177:AP188),1)</f>
        <v>#DIV/0!</v>
      </c>
      <c r="AQ30" s="548" t="e">
        <f t="shared" si="115"/>
        <v>#DIV/0!</v>
      </c>
      <c r="AR30" s="548" t="e">
        <f t="shared" si="115"/>
        <v>#DIV/0!</v>
      </c>
      <c r="AS30" s="548" t="e">
        <f t="shared" si="115"/>
        <v>#DIV/0!</v>
      </c>
      <c r="AT30" s="548" t="e">
        <f t="shared" si="115"/>
        <v>#DIV/0!</v>
      </c>
      <c r="AU30" s="548" t="e">
        <f t="shared" si="115"/>
        <v>#DIV/0!</v>
      </c>
      <c r="AV30" s="548" t="e">
        <f t="shared" si="115"/>
        <v>#DIV/0!</v>
      </c>
      <c r="AW30" s="548" t="e">
        <f t="shared" si="115"/>
        <v>#DIV/0!</v>
      </c>
      <c r="AX30" s="548" t="e">
        <f t="shared" si="115"/>
        <v>#DIV/0!</v>
      </c>
      <c r="AY30" s="548" t="e">
        <f t="shared" si="115"/>
        <v>#DIV/0!</v>
      </c>
      <c r="AZ30" s="548" t="e">
        <f t="shared" si="115"/>
        <v>#DIV/0!</v>
      </c>
      <c r="BA30" s="545"/>
      <c r="BB30" s="537"/>
      <c r="BC30" s="544" t="s">
        <v>283</v>
      </c>
      <c r="BD30" s="544"/>
      <c r="BE30" s="545" t="e">
        <f t="shared" ref="BE30:CF30" si="116">ROUND(AVERAGE(BE177:BE188),1)</f>
        <v>#DIV/0!</v>
      </c>
      <c r="BF30" s="545" t="e">
        <f t="shared" si="116"/>
        <v>#DIV/0!</v>
      </c>
      <c r="BG30" s="545" t="e">
        <f t="shared" si="116"/>
        <v>#DIV/0!</v>
      </c>
      <c r="BH30" s="545" t="e">
        <f t="shared" si="116"/>
        <v>#DIV/0!</v>
      </c>
      <c r="BI30" s="545" t="e">
        <f t="shared" si="116"/>
        <v>#DIV/0!</v>
      </c>
      <c r="BJ30" s="545" t="e">
        <f t="shared" si="116"/>
        <v>#DIV/0!</v>
      </c>
      <c r="BK30" s="545" t="e">
        <f t="shared" si="116"/>
        <v>#DIV/0!</v>
      </c>
      <c r="BL30" s="545" t="e">
        <f t="shared" si="116"/>
        <v>#DIV/0!</v>
      </c>
      <c r="BM30" s="545" t="e">
        <f t="shared" si="116"/>
        <v>#DIV/0!</v>
      </c>
      <c r="BN30" s="545"/>
      <c r="BO30" s="545" t="e">
        <f t="shared" si="116"/>
        <v>#DIV/0!</v>
      </c>
      <c r="BP30" s="545" t="e">
        <f t="shared" si="116"/>
        <v>#DIV/0!</v>
      </c>
      <c r="BQ30" s="545" t="e">
        <f t="shared" si="116"/>
        <v>#DIV/0!</v>
      </c>
      <c r="BR30" s="545" t="e">
        <f t="shared" si="116"/>
        <v>#DIV/0!</v>
      </c>
      <c r="BS30" s="545" t="e">
        <f t="shared" si="116"/>
        <v>#DIV/0!</v>
      </c>
      <c r="BT30" s="545" t="e">
        <f t="shared" si="116"/>
        <v>#DIV/0!</v>
      </c>
      <c r="BU30" s="545" t="e">
        <f t="shared" si="116"/>
        <v>#DIV/0!</v>
      </c>
      <c r="BV30" s="545" t="e">
        <f t="shared" si="116"/>
        <v>#DIV/0!</v>
      </c>
      <c r="BW30" s="545" t="e">
        <f t="shared" si="116"/>
        <v>#DIV/0!</v>
      </c>
      <c r="BX30" s="545" t="e">
        <f t="shared" si="116"/>
        <v>#DIV/0!</v>
      </c>
      <c r="BY30" s="545" t="e">
        <f t="shared" si="116"/>
        <v>#DIV/0!</v>
      </c>
      <c r="BZ30" s="545" t="e">
        <f t="shared" si="116"/>
        <v>#DIV/0!</v>
      </c>
      <c r="CA30" s="545" t="e">
        <f t="shared" si="116"/>
        <v>#DIV/0!</v>
      </c>
      <c r="CB30" s="545" t="e">
        <f t="shared" si="116"/>
        <v>#DIV/0!</v>
      </c>
      <c r="CC30" s="545" t="e">
        <f t="shared" si="116"/>
        <v>#DIV/0!</v>
      </c>
      <c r="CD30" s="545" t="e">
        <f t="shared" si="116"/>
        <v>#DIV/0!</v>
      </c>
      <c r="CE30" s="545" t="e">
        <f t="shared" si="116"/>
        <v>#DIV/0!</v>
      </c>
      <c r="CF30" s="545" t="e">
        <f t="shared" si="116"/>
        <v>#DIV/0!</v>
      </c>
      <c r="CG30" s="545" t="s">
        <v>2</v>
      </c>
      <c r="CH30" s="545"/>
      <c r="CI30" s="545"/>
      <c r="CJ30" s="545"/>
      <c r="CK30" s="545"/>
      <c r="CL30" s="545"/>
      <c r="CM30" s="545" t="e">
        <f>ROUND(AVERAGE(CM177:CM188),1)</f>
        <v>#DIV/0!</v>
      </c>
    </row>
    <row r="31" spans="1:91">
      <c r="A31" s="537" t="s">
        <v>150</v>
      </c>
      <c r="B31" s="544" t="s">
        <v>3</v>
      </c>
      <c r="C31" s="537" t="s">
        <v>113</v>
      </c>
      <c r="D31" s="561">
        <v>89.8</v>
      </c>
      <c r="E31" s="561">
        <v>89.8</v>
      </c>
      <c r="F31" s="561">
        <v>97.6</v>
      </c>
      <c r="G31" s="561">
        <v>93.6</v>
      </c>
      <c r="H31" s="561">
        <v>118.7</v>
      </c>
      <c r="I31" s="561">
        <v>105.2</v>
      </c>
      <c r="J31" s="561">
        <v>69.7</v>
      </c>
      <c r="K31" s="561">
        <v>89.6</v>
      </c>
      <c r="L31" s="561">
        <v>90.4</v>
      </c>
      <c r="M31" s="561">
        <v>71.900000000000006</v>
      </c>
      <c r="N31" s="561">
        <v>91.9</v>
      </c>
      <c r="O31" s="561">
        <v>86</v>
      </c>
      <c r="P31" s="561">
        <v>84.6</v>
      </c>
      <c r="Q31" s="561">
        <v>90.4</v>
      </c>
      <c r="R31" s="561">
        <v>106.1</v>
      </c>
      <c r="S31" s="561">
        <v>85.7</v>
      </c>
      <c r="T31" s="561">
        <v>129</v>
      </c>
      <c r="U31" s="561">
        <v>85.6</v>
      </c>
      <c r="V31" s="561">
        <v>78.099999999999994</v>
      </c>
      <c r="W31" s="561">
        <v>89.9</v>
      </c>
      <c r="X31" s="561">
        <v>74</v>
      </c>
      <c r="Y31" s="561">
        <v>100.7</v>
      </c>
      <c r="Z31" s="561">
        <v>89.3</v>
      </c>
      <c r="AA31" s="561">
        <v>93.8</v>
      </c>
      <c r="AB31" s="561">
        <v>83.3</v>
      </c>
      <c r="AC31" s="561">
        <v>105</v>
      </c>
      <c r="AD31" s="561">
        <v>97.6</v>
      </c>
      <c r="AE31" s="562">
        <v>220.2</v>
      </c>
      <c r="AF31" s="562">
        <v>85.6</v>
      </c>
      <c r="AG31" s="562">
        <v>124.6</v>
      </c>
      <c r="AH31" s="562">
        <v>105.7</v>
      </c>
      <c r="AI31" s="562">
        <v>84.9</v>
      </c>
      <c r="AJ31" s="562">
        <v>106.1</v>
      </c>
      <c r="AK31" s="562">
        <v>81.2</v>
      </c>
      <c r="AL31" s="562">
        <v>79.599999999999994</v>
      </c>
      <c r="AM31" s="537" t="s">
        <v>150</v>
      </c>
      <c r="AN31" s="556" t="s">
        <v>3</v>
      </c>
      <c r="AO31" s="557" t="s">
        <v>113</v>
      </c>
      <c r="AP31" s="558">
        <v>89.8</v>
      </c>
      <c r="AQ31" s="595">
        <v>87.5</v>
      </c>
      <c r="AR31" s="595">
        <v>93.2</v>
      </c>
      <c r="AS31" s="595">
        <v>88.8</v>
      </c>
      <c r="AT31" s="595">
        <v>104.4</v>
      </c>
      <c r="AU31" s="595">
        <v>79.7</v>
      </c>
      <c r="AV31" s="595">
        <v>86.8</v>
      </c>
      <c r="AW31" s="595">
        <v>77.7</v>
      </c>
      <c r="AX31" s="595">
        <v>92</v>
      </c>
      <c r="AY31" s="595">
        <v>91.2</v>
      </c>
      <c r="AZ31" s="595">
        <v>107.1</v>
      </c>
      <c r="BB31" s="638" t="s">
        <v>150</v>
      </c>
      <c r="BC31" s="556" t="s">
        <v>3</v>
      </c>
      <c r="BD31" s="557" t="s">
        <v>113</v>
      </c>
      <c r="BE31" s="639">
        <f>D31/D200*100</f>
        <v>93.250259605399791</v>
      </c>
      <c r="BF31" s="639">
        <f t="shared" ref="BF31:CM38" si="117">E31/E200*100</f>
        <v>93.250259605399791</v>
      </c>
      <c r="BG31" s="639">
        <f t="shared" si="117"/>
        <v>101.34994807892004</v>
      </c>
      <c r="BH31" s="639">
        <f t="shared" si="117"/>
        <v>100.75349838536059</v>
      </c>
      <c r="BI31" s="639">
        <f t="shared" si="117"/>
        <v>102.77056277056278</v>
      </c>
      <c r="BJ31" s="639">
        <f t="shared" si="117"/>
        <v>104.46871896722941</v>
      </c>
      <c r="BK31" s="639">
        <f t="shared" si="117"/>
        <v>92.933333333333337</v>
      </c>
      <c r="BL31" s="639">
        <f t="shared" si="117"/>
        <v>87.499999999999986</v>
      </c>
      <c r="BM31" s="639">
        <f t="shared" si="117"/>
        <v>87.174541947926727</v>
      </c>
      <c r="BN31" s="639">
        <f t="shared" si="117"/>
        <v>93.864229765013079</v>
      </c>
      <c r="BO31" s="639">
        <f t="shared" si="117"/>
        <v>95.43094496365525</v>
      </c>
      <c r="BP31" s="639">
        <f t="shared" si="117"/>
        <v>90.336134453781511</v>
      </c>
      <c r="BQ31" s="639">
        <f t="shared" si="117"/>
        <v>90.870032223415691</v>
      </c>
      <c r="BR31" s="639">
        <f t="shared" si="117"/>
        <v>86.013320647002871</v>
      </c>
      <c r="BS31" s="639">
        <f t="shared" si="117"/>
        <v>102.4131274131274</v>
      </c>
      <c r="BT31" s="639">
        <f t="shared" si="117"/>
        <v>105.28255528255528</v>
      </c>
      <c r="BU31" s="639">
        <f t="shared" si="117"/>
        <v>95.13274336283186</v>
      </c>
      <c r="BV31" s="639">
        <f t="shared" si="117"/>
        <v>95.642458100558656</v>
      </c>
      <c r="BW31" s="639">
        <f t="shared" si="117"/>
        <v>91.238317757009341</v>
      </c>
      <c r="BX31" s="639">
        <f t="shared" si="117"/>
        <v>105.39273153575617</v>
      </c>
      <c r="BY31" s="639">
        <f t="shared" si="117"/>
        <v>80.173347778981579</v>
      </c>
      <c r="BZ31" s="639">
        <f t="shared" si="117"/>
        <v>104.24430641821947</v>
      </c>
      <c r="CA31" s="639">
        <f t="shared" si="117"/>
        <v>90.020161290322577</v>
      </c>
      <c r="CB31" s="639">
        <f t="shared" si="117"/>
        <v>88.490566037735846</v>
      </c>
      <c r="CC31" s="639">
        <f t="shared" si="117"/>
        <v>84.826883910386968</v>
      </c>
      <c r="CD31" s="639">
        <f t="shared" si="117"/>
        <v>94.850948509485093</v>
      </c>
      <c r="CE31" s="639">
        <f t="shared" si="117"/>
        <v>96.538081107814051</v>
      </c>
      <c r="CF31" s="639">
        <f t="shared" si="117"/>
        <v>102.03892493049118</v>
      </c>
      <c r="CG31" s="639">
        <f t="shared" si="117"/>
        <v>109.04458598726114</v>
      </c>
      <c r="CH31" s="639">
        <f t="shared" si="117"/>
        <v>87.377279102384293</v>
      </c>
      <c r="CI31" s="639">
        <f t="shared" si="117"/>
        <v>92.073170731707322</v>
      </c>
      <c r="CJ31" s="639">
        <f t="shared" si="117"/>
        <v>93.915929203539832</v>
      </c>
      <c r="CK31" s="639">
        <f t="shared" si="117"/>
        <v>99.251637043966312</v>
      </c>
      <c r="CL31" s="639">
        <f t="shared" si="117"/>
        <v>98.067632850241552</v>
      </c>
      <c r="CM31" s="639">
        <f t="shared" si="117"/>
        <v>90.557451649601802</v>
      </c>
    </row>
    <row r="32" spans="1:91">
      <c r="A32" s="537" t="s">
        <v>151</v>
      </c>
      <c r="B32" s="544"/>
      <c r="C32" s="537" t="s">
        <v>115</v>
      </c>
      <c r="D32" s="561">
        <v>94</v>
      </c>
      <c r="E32" s="561">
        <v>94</v>
      </c>
      <c r="F32" s="561">
        <v>94.3</v>
      </c>
      <c r="G32" s="561">
        <v>90.5</v>
      </c>
      <c r="H32" s="561">
        <v>114.4</v>
      </c>
      <c r="I32" s="561">
        <v>100.5</v>
      </c>
      <c r="J32" s="561">
        <v>77.099999999999994</v>
      </c>
      <c r="K32" s="561">
        <v>103.5</v>
      </c>
      <c r="L32" s="561">
        <v>104.7</v>
      </c>
      <c r="M32" s="561">
        <v>77.3</v>
      </c>
      <c r="N32" s="561">
        <v>94.4</v>
      </c>
      <c r="O32" s="561">
        <v>93.3</v>
      </c>
      <c r="P32" s="561">
        <v>83</v>
      </c>
      <c r="Q32" s="561">
        <v>124.9</v>
      </c>
      <c r="R32" s="561">
        <v>102.2</v>
      </c>
      <c r="S32" s="561">
        <v>92.1</v>
      </c>
      <c r="T32" s="561">
        <v>113.5</v>
      </c>
      <c r="U32" s="561">
        <v>94</v>
      </c>
      <c r="V32" s="561">
        <v>84.8</v>
      </c>
      <c r="W32" s="561">
        <v>89.9</v>
      </c>
      <c r="X32" s="561">
        <v>83</v>
      </c>
      <c r="Y32" s="561">
        <v>95.4</v>
      </c>
      <c r="Z32" s="561">
        <v>89.1</v>
      </c>
      <c r="AA32" s="561">
        <v>98.3</v>
      </c>
      <c r="AB32" s="561">
        <v>94.2</v>
      </c>
      <c r="AC32" s="561">
        <v>105.4</v>
      </c>
      <c r="AD32" s="561">
        <v>94.4</v>
      </c>
      <c r="AE32" s="562">
        <v>207.3</v>
      </c>
      <c r="AF32" s="562">
        <v>84.7</v>
      </c>
      <c r="AG32" s="562">
        <v>129.30000000000001</v>
      </c>
      <c r="AH32" s="562">
        <v>109.8</v>
      </c>
      <c r="AI32" s="562">
        <v>88.3</v>
      </c>
      <c r="AJ32" s="562">
        <v>98.7</v>
      </c>
      <c r="AK32" s="562">
        <v>80.3</v>
      </c>
      <c r="AL32" s="562">
        <v>90.3</v>
      </c>
      <c r="AM32" s="537" t="s">
        <v>151</v>
      </c>
      <c r="AN32" s="544"/>
      <c r="AO32" s="537" t="s">
        <v>115</v>
      </c>
      <c r="AP32" s="553">
        <v>94</v>
      </c>
      <c r="AQ32" s="561">
        <v>90.7</v>
      </c>
      <c r="AR32" s="561">
        <v>91.5</v>
      </c>
      <c r="AS32" s="561">
        <v>89.8</v>
      </c>
      <c r="AT32" s="561">
        <v>95.9</v>
      </c>
      <c r="AU32" s="561">
        <v>89.5</v>
      </c>
      <c r="AV32" s="561">
        <v>90.1</v>
      </c>
      <c r="AW32" s="561">
        <v>89.4</v>
      </c>
      <c r="AX32" s="561">
        <v>97.1</v>
      </c>
      <c r="AY32" s="561">
        <v>96.7</v>
      </c>
      <c r="AZ32" s="561">
        <v>106.2</v>
      </c>
      <c r="BB32" s="640" t="s">
        <v>151</v>
      </c>
      <c r="BC32" s="544"/>
      <c r="BD32" s="537" t="s">
        <v>115</v>
      </c>
      <c r="BE32" s="582">
        <f t="shared" ref="BE32:BE95" si="118">D32/D201*100</f>
        <v>97.81477627471385</v>
      </c>
      <c r="BF32" s="582">
        <f t="shared" si="117"/>
        <v>97.81477627471385</v>
      </c>
      <c r="BG32" s="582">
        <f t="shared" si="117"/>
        <v>96.519959058341854</v>
      </c>
      <c r="BH32" s="582">
        <f t="shared" si="117"/>
        <v>95.263157894736835</v>
      </c>
      <c r="BI32" s="582">
        <f t="shared" si="117"/>
        <v>101.32860938883968</v>
      </c>
      <c r="BJ32" s="582">
        <f t="shared" si="117"/>
        <v>100</v>
      </c>
      <c r="BK32" s="582">
        <f t="shared" si="117"/>
        <v>96.374999999999986</v>
      </c>
      <c r="BL32" s="582">
        <f t="shared" si="117"/>
        <v>90.078328981723232</v>
      </c>
      <c r="BM32" s="582">
        <f t="shared" si="117"/>
        <v>89.717223650385606</v>
      </c>
      <c r="BN32" s="582">
        <f t="shared" si="117"/>
        <v>95.786864931846338</v>
      </c>
      <c r="BO32" s="582">
        <f t="shared" si="117"/>
        <v>97.925311203319495</v>
      </c>
      <c r="BP32" s="582">
        <f t="shared" si="117"/>
        <v>102.30263157894737</v>
      </c>
      <c r="BQ32" s="582">
        <f t="shared" si="117"/>
        <v>94.640820980615743</v>
      </c>
      <c r="BR32" s="582">
        <f t="shared" si="117"/>
        <v>118.83920076117984</v>
      </c>
      <c r="BS32" s="582">
        <f t="shared" si="117"/>
        <v>105.36082474226805</v>
      </c>
      <c r="BT32" s="582">
        <f t="shared" si="117"/>
        <v>105.0171037628278</v>
      </c>
      <c r="BU32" s="582">
        <f t="shared" si="117"/>
        <v>104.12844036697248</v>
      </c>
      <c r="BV32" s="582">
        <f t="shared" si="117"/>
        <v>99.365750528541227</v>
      </c>
      <c r="BW32" s="582">
        <f t="shared" si="117"/>
        <v>94.117647058823522</v>
      </c>
      <c r="BX32" s="582">
        <f t="shared" si="117"/>
        <v>99.8888888888889</v>
      </c>
      <c r="BY32" s="582">
        <f t="shared" si="117"/>
        <v>87.830687830687822</v>
      </c>
      <c r="BZ32" s="582">
        <f t="shared" si="117"/>
        <v>92.173913043478265</v>
      </c>
      <c r="CA32" s="582">
        <f t="shared" si="117"/>
        <v>94.78723404255318</v>
      </c>
      <c r="CB32" s="582">
        <f t="shared" si="117"/>
        <v>91.869158878504678</v>
      </c>
      <c r="CC32" s="582">
        <f t="shared" si="117"/>
        <v>94.48345035105315</v>
      </c>
      <c r="CD32" s="582">
        <f t="shared" si="117"/>
        <v>95.2122854561879</v>
      </c>
      <c r="CE32" s="582">
        <f t="shared" si="117"/>
        <v>91.119691119691126</v>
      </c>
      <c r="CF32" s="582">
        <f t="shared" si="117"/>
        <v>100.58224163027658</v>
      </c>
      <c r="CG32" s="582">
        <f t="shared" si="117"/>
        <v>104.69715698393078</v>
      </c>
      <c r="CH32" s="582">
        <f t="shared" si="117"/>
        <v>91.637136782423823</v>
      </c>
      <c r="CI32" s="582">
        <f t="shared" si="117"/>
        <v>96.062992125984252</v>
      </c>
      <c r="CJ32" s="582">
        <f t="shared" si="117"/>
        <v>98.769574944071579</v>
      </c>
      <c r="CK32" s="582">
        <f t="shared" si="117"/>
        <v>98.7</v>
      </c>
      <c r="CL32" s="582">
        <f t="shared" si="117"/>
        <v>96.167664670658681</v>
      </c>
      <c r="CM32" s="582">
        <f t="shared" si="117"/>
        <v>93.575129533678762</v>
      </c>
    </row>
    <row r="33" spans="1:91">
      <c r="A33" s="537" t="s">
        <v>152</v>
      </c>
      <c r="B33" s="544"/>
      <c r="C33" s="537" t="s">
        <v>116</v>
      </c>
      <c r="D33" s="561">
        <v>115.4</v>
      </c>
      <c r="E33" s="561">
        <v>115.4</v>
      </c>
      <c r="F33" s="561">
        <v>105.9</v>
      </c>
      <c r="G33" s="561">
        <v>102.7</v>
      </c>
      <c r="H33" s="561">
        <v>123.2</v>
      </c>
      <c r="I33" s="561">
        <v>99.1</v>
      </c>
      <c r="J33" s="561">
        <v>88.8</v>
      </c>
      <c r="K33" s="561">
        <v>176.3</v>
      </c>
      <c r="L33" s="561">
        <v>179.2</v>
      </c>
      <c r="M33" s="561">
        <v>107.1</v>
      </c>
      <c r="N33" s="561">
        <v>94.7</v>
      </c>
      <c r="O33" s="561">
        <v>144</v>
      </c>
      <c r="P33" s="561">
        <v>119.7</v>
      </c>
      <c r="Q33" s="561">
        <v>217.8</v>
      </c>
      <c r="R33" s="561">
        <v>99.4</v>
      </c>
      <c r="S33" s="561">
        <v>87</v>
      </c>
      <c r="T33" s="561">
        <v>113.3</v>
      </c>
      <c r="U33" s="561">
        <v>96.7</v>
      </c>
      <c r="V33" s="561">
        <v>105.5</v>
      </c>
      <c r="W33" s="561">
        <v>96.3</v>
      </c>
      <c r="X33" s="561">
        <v>108.7</v>
      </c>
      <c r="Y33" s="561">
        <v>100.3</v>
      </c>
      <c r="Z33" s="561">
        <v>106.4</v>
      </c>
      <c r="AA33" s="561">
        <v>106.4</v>
      </c>
      <c r="AB33" s="561">
        <v>109.2</v>
      </c>
      <c r="AC33" s="561">
        <v>118.3</v>
      </c>
      <c r="AD33" s="561">
        <v>101.7</v>
      </c>
      <c r="AE33" s="562">
        <v>238.2</v>
      </c>
      <c r="AF33" s="562">
        <v>92.3</v>
      </c>
      <c r="AG33" s="562">
        <v>165.3</v>
      </c>
      <c r="AH33" s="562">
        <v>131.1</v>
      </c>
      <c r="AI33" s="562">
        <v>87.5</v>
      </c>
      <c r="AJ33" s="562">
        <v>113.1</v>
      </c>
      <c r="AK33" s="562">
        <v>70.7</v>
      </c>
      <c r="AL33" s="562">
        <v>132.4</v>
      </c>
      <c r="AM33" s="537" t="s">
        <v>152</v>
      </c>
      <c r="AN33" s="544"/>
      <c r="AO33" s="537" t="s">
        <v>116</v>
      </c>
      <c r="AP33" s="553">
        <v>115.4</v>
      </c>
      <c r="AQ33" s="561">
        <v>120</v>
      </c>
      <c r="AR33" s="561">
        <v>128.9</v>
      </c>
      <c r="AS33" s="561">
        <v>138.69999999999999</v>
      </c>
      <c r="AT33" s="561">
        <v>103.8</v>
      </c>
      <c r="AU33" s="561">
        <v>107.9</v>
      </c>
      <c r="AV33" s="561">
        <v>90.2</v>
      </c>
      <c r="AW33" s="561">
        <v>112.7</v>
      </c>
      <c r="AX33" s="561">
        <v>111</v>
      </c>
      <c r="AY33" s="561">
        <v>110.4</v>
      </c>
      <c r="AZ33" s="561">
        <v>123.2</v>
      </c>
      <c r="BB33" s="640" t="s">
        <v>152</v>
      </c>
      <c r="BC33" s="544"/>
      <c r="BD33" s="641" t="s">
        <v>116</v>
      </c>
      <c r="BE33" s="642">
        <f t="shared" si="118"/>
        <v>115.28471528471529</v>
      </c>
      <c r="BF33" s="642">
        <f t="shared" si="117"/>
        <v>115.28471528471529</v>
      </c>
      <c r="BG33" s="642">
        <f t="shared" si="117"/>
        <v>106.006006006006</v>
      </c>
      <c r="BH33" s="642">
        <f t="shared" si="117"/>
        <v>105.54984583761562</v>
      </c>
      <c r="BI33" s="642">
        <f t="shared" si="117"/>
        <v>106.48228176318064</v>
      </c>
      <c r="BJ33" s="642">
        <f t="shared" si="117"/>
        <v>100.71138211382113</v>
      </c>
      <c r="BK33" s="642">
        <f t="shared" si="117"/>
        <v>108.02919708029196</v>
      </c>
      <c r="BL33" s="642">
        <f t="shared" si="117"/>
        <v>136.24420401854712</v>
      </c>
      <c r="BM33" s="642">
        <f t="shared" si="117"/>
        <v>137.31800766283524</v>
      </c>
      <c r="BN33" s="642">
        <f t="shared" si="117"/>
        <v>123.10344827586206</v>
      </c>
      <c r="BO33" s="642">
        <f t="shared" si="117"/>
        <v>106.88487584650115</v>
      </c>
      <c r="BP33" s="642">
        <f t="shared" si="117"/>
        <v>145.45454545454547</v>
      </c>
      <c r="BQ33" s="642">
        <f t="shared" si="117"/>
        <v>134.94926719278467</v>
      </c>
      <c r="BR33" s="642">
        <f t="shared" si="117"/>
        <v>168.96819239720713</v>
      </c>
      <c r="BS33" s="642">
        <f t="shared" si="117"/>
        <v>106.53804930332262</v>
      </c>
      <c r="BT33" s="642">
        <f t="shared" si="117"/>
        <v>99.088838268792713</v>
      </c>
      <c r="BU33" s="642">
        <f t="shared" si="117"/>
        <v>119.51476793248945</v>
      </c>
      <c r="BV33" s="642">
        <f t="shared" si="117"/>
        <v>102.87234042553193</v>
      </c>
      <c r="BW33" s="642">
        <f t="shared" si="117"/>
        <v>102.42718446601941</v>
      </c>
      <c r="BX33" s="642">
        <f t="shared" si="117"/>
        <v>89.249304911955505</v>
      </c>
      <c r="BY33" s="642">
        <f t="shared" si="117"/>
        <v>107.30503455083911</v>
      </c>
      <c r="BZ33" s="642">
        <f t="shared" si="117"/>
        <v>102.13849287169042</v>
      </c>
      <c r="CA33" s="642">
        <f t="shared" si="117"/>
        <v>105.66037735849056</v>
      </c>
      <c r="CB33" s="642">
        <f t="shared" si="117"/>
        <v>105.13833992094861</v>
      </c>
      <c r="CC33" s="642">
        <f t="shared" si="117"/>
        <v>110.97560975609755</v>
      </c>
      <c r="CD33" s="642">
        <f t="shared" si="117"/>
        <v>105.2491103202847</v>
      </c>
      <c r="CE33" s="642">
        <f t="shared" si="117"/>
        <v>100.0984251968504</v>
      </c>
      <c r="CF33" s="642">
        <f t="shared" si="117"/>
        <v>101.7948717948718</v>
      </c>
      <c r="CG33" s="642">
        <f t="shared" si="117"/>
        <v>102.3281596452328</v>
      </c>
      <c r="CH33" s="642">
        <f t="shared" si="117"/>
        <v>111.91604603926881</v>
      </c>
      <c r="CI33" s="642">
        <f t="shared" si="117"/>
        <v>112.14713430282292</v>
      </c>
      <c r="CJ33" s="642">
        <f t="shared" si="117"/>
        <v>100.57471264367817</v>
      </c>
      <c r="CK33" s="642">
        <f t="shared" si="117"/>
        <v>115.05595116988809</v>
      </c>
      <c r="CL33" s="642">
        <f t="shared" si="117"/>
        <v>91.818181818181827</v>
      </c>
      <c r="CM33" s="642">
        <f t="shared" si="117"/>
        <v>127.18539865513929</v>
      </c>
    </row>
    <row r="34" spans="1:91">
      <c r="A34" s="537"/>
      <c r="B34" s="544"/>
      <c r="C34" s="537" t="s">
        <v>117</v>
      </c>
      <c r="D34" s="561">
        <v>93.8</v>
      </c>
      <c r="E34" s="561">
        <v>93.8</v>
      </c>
      <c r="F34" s="561">
        <v>99.7</v>
      </c>
      <c r="G34" s="561">
        <v>96.5</v>
      </c>
      <c r="H34" s="561">
        <v>116.6</v>
      </c>
      <c r="I34" s="561">
        <v>97.5</v>
      </c>
      <c r="J34" s="561">
        <v>81.8</v>
      </c>
      <c r="K34" s="561">
        <v>90.3</v>
      </c>
      <c r="L34" s="561">
        <v>90.8</v>
      </c>
      <c r="M34" s="561">
        <v>79.599999999999994</v>
      </c>
      <c r="N34" s="561">
        <v>92</v>
      </c>
      <c r="O34" s="561">
        <v>78.8</v>
      </c>
      <c r="P34" s="561">
        <v>80</v>
      </c>
      <c r="Q34" s="561">
        <v>75.5</v>
      </c>
      <c r="R34" s="561">
        <v>76.900000000000006</v>
      </c>
      <c r="S34" s="561">
        <v>83.6</v>
      </c>
      <c r="T34" s="561">
        <v>69.2</v>
      </c>
      <c r="U34" s="561">
        <v>98.6</v>
      </c>
      <c r="V34" s="561">
        <v>99.4</v>
      </c>
      <c r="W34" s="561">
        <v>90.9</v>
      </c>
      <c r="X34" s="561">
        <v>102.4</v>
      </c>
      <c r="Y34" s="561">
        <v>107.3</v>
      </c>
      <c r="Z34" s="561">
        <v>110.9</v>
      </c>
      <c r="AA34" s="561">
        <v>109.2</v>
      </c>
      <c r="AB34" s="561">
        <v>108.6</v>
      </c>
      <c r="AC34" s="561">
        <v>113.7</v>
      </c>
      <c r="AD34" s="561">
        <v>107.7</v>
      </c>
      <c r="AE34" s="562">
        <v>224.7</v>
      </c>
      <c r="AF34" s="562">
        <v>88.1</v>
      </c>
      <c r="AG34" s="562">
        <v>132.19999999999999</v>
      </c>
      <c r="AH34" s="562">
        <v>118.4</v>
      </c>
      <c r="AI34" s="562">
        <v>89.3</v>
      </c>
      <c r="AJ34" s="562">
        <v>101</v>
      </c>
      <c r="AK34" s="562">
        <v>86.6</v>
      </c>
      <c r="AL34" s="562">
        <v>86.1</v>
      </c>
      <c r="AM34" s="537"/>
      <c r="AN34" s="544"/>
      <c r="AO34" s="537" t="s">
        <v>117</v>
      </c>
      <c r="AP34" s="553">
        <v>93.8</v>
      </c>
      <c r="AQ34" s="561">
        <v>91.7</v>
      </c>
      <c r="AR34" s="561">
        <v>83.6</v>
      </c>
      <c r="AS34" s="561">
        <v>74.900000000000006</v>
      </c>
      <c r="AT34" s="561">
        <v>105.9</v>
      </c>
      <c r="AU34" s="561">
        <v>102.8</v>
      </c>
      <c r="AV34" s="561">
        <v>85.9</v>
      </c>
      <c r="AW34" s="561">
        <v>107.5</v>
      </c>
      <c r="AX34" s="561">
        <v>95.8</v>
      </c>
      <c r="AY34" s="561">
        <v>94.8</v>
      </c>
      <c r="AZ34" s="561">
        <v>115.8</v>
      </c>
      <c r="BB34" s="640" t="s">
        <v>508</v>
      </c>
      <c r="BC34" s="544"/>
      <c r="BD34" s="537" t="s">
        <v>117</v>
      </c>
      <c r="BE34" s="582">
        <f t="shared" si="118"/>
        <v>96.205128205128204</v>
      </c>
      <c r="BF34" s="582">
        <f t="shared" si="117"/>
        <v>96.205128205128204</v>
      </c>
      <c r="BG34" s="582">
        <f t="shared" si="117"/>
        <v>95.042897998093423</v>
      </c>
      <c r="BH34" s="582">
        <f t="shared" si="117"/>
        <v>94.146341463414629</v>
      </c>
      <c r="BI34" s="582">
        <f t="shared" si="117"/>
        <v>103.2772364924712</v>
      </c>
      <c r="BJ34" s="582">
        <f t="shared" si="117"/>
        <v>97.793380140421263</v>
      </c>
      <c r="BK34" s="582">
        <f t="shared" si="117"/>
        <v>96.919431279620838</v>
      </c>
      <c r="BL34" s="582">
        <f t="shared" si="117"/>
        <v>88.269794721407621</v>
      </c>
      <c r="BM34" s="582">
        <f t="shared" si="117"/>
        <v>88.241010689990276</v>
      </c>
      <c r="BN34" s="582">
        <f t="shared" si="117"/>
        <v>92.02312138728324</v>
      </c>
      <c r="BO34" s="582">
        <f t="shared" si="117"/>
        <v>95.435684647302892</v>
      </c>
      <c r="BP34" s="582">
        <f t="shared" si="117"/>
        <v>81.237113402061851</v>
      </c>
      <c r="BQ34" s="582">
        <f t="shared" si="117"/>
        <v>87.815587266739854</v>
      </c>
      <c r="BR34" s="582">
        <f t="shared" si="117"/>
        <v>69.972196478220567</v>
      </c>
      <c r="BS34" s="582">
        <f t="shared" si="117"/>
        <v>91.656734207389746</v>
      </c>
      <c r="BT34" s="582">
        <f t="shared" si="117"/>
        <v>88.559322033898297</v>
      </c>
      <c r="BU34" s="582">
        <f t="shared" si="117"/>
        <v>100</v>
      </c>
      <c r="BV34" s="582">
        <f t="shared" si="117"/>
        <v>101.12820512820512</v>
      </c>
      <c r="BW34" s="582">
        <f t="shared" si="117"/>
        <v>107.69230769230771</v>
      </c>
      <c r="BX34" s="582">
        <f t="shared" si="117"/>
        <v>97.741935483870975</v>
      </c>
      <c r="BY34" s="582">
        <f t="shared" si="117"/>
        <v>107.00104493207942</v>
      </c>
      <c r="BZ34" s="582">
        <f t="shared" si="117"/>
        <v>101.99619771863118</v>
      </c>
      <c r="CA34" s="582">
        <f t="shared" si="117"/>
        <v>107.77453838678328</v>
      </c>
      <c r="CB34" s="582">
        <f t="shared" si="117"/>
        <v>103.40909090909092</v>
      </c>
      <c r="CC34" s="582">
        <f t="shared" si="117"/>
        <v>108.38323353293413</v>
      </c>
      <c r="CD34" s="582">
        <f t="shared" si="117"/>
        <v>102.43243243243244</v>
      </c>
      <c r="CE34" s="582">
        <f t="shared" si="117"/>
        <v>103.06220095693782</v>
      </c>
      <c r="CF34" s="582">
        <f t="shared" si="117"/>
        <v>100.26773761713521</v>
      </c>
      <c r="CG34" s="582">
        <f t="shared" si="117"/>
        <v>100.91638029782359</v>
      </c>
      <c r="CH34" s="582">
        <f t="shared" si="117"/>
        <v>96.849816849816833</v>
      </c>
      <c r="CI34" s="582">
        <f t="shared" si="117"/>
        <v>103.13588850174216</v>
      </c>
      <c r="CJ34" s="582">
        <f t="shared" si="117"/>
        <v>104.20070011668612</v>
      </c>
      <c r="CK34" s="582">
        <f t="shared" si="117"/>
        <v>100</v>
      </c>
      <c r="CL34" s="582">
        <f t="shared" si="117"/>
        <v>105.35279805352798</v>
      </c>
      <c r="CM34" s="582">
        <f t="shared" si="117"/>
        <v>93.081081081081081</v>
      </c>
    </row>
    <row r="35" spans="1:91">
      <c r="A35" s="537"/>
      <c r="B35" s="544"/>
      <c r="C35" s="537" t="s">
        <v>118</v>
      </c>
      <c r="D35" s="561">
        <v>92.6</v>
      </c>
      <c r="E35" s="561">
        <v>92.6</v>
      </c>
      <c r="F35" s="561">
        <v>105.4</v>
      </c>
      <c r="G35" s="561">
        <v>104.6</v>
      </c>
      <c r="H35" s="561">
        <v>109.8</v>
      </c>
      <c r="I35" s="561">
        <v>91.1</v>
      </c>
      <c r="J35" s="561">
        <v>90.9</v>
      </c>
      <c r="K35" s="561">
        <v>93.8</v>
      </c>
      <c r="L35" s="561">
        <v>94.7</v>
      </c>
      <c r="M35" s="561">
        <v>72</v>
      </c>
      <c r="N35" s="561">
        <v>97.6</v>
      </c>
      <c r="O35" s="561">
        <v>82.5</v>
      </c>
      <c r="P35" s="561">
        <v>79.2</v>
      </c>
      <c r="Q35" s="561">
        <v>92.8</v>
      </c>
      <c r="R35" s="561">
        <v>77.2</v>
      </c>
      <c r="S35" s="561">
        <v>79</v>
      </c>
      <c r="T35" s="561">
        <v>75.099999999999994</v>
      </c>
      <c r="U35" s="561">
        <v>86.9</v>
      </c>
      <c r="V35" s="561">
        <v>93.5</v>
      </c>
      <c r="W35" s="561">
        <v>91.5</v>
      </c>
      <c r="X35" s="561">
        <v>94.2</v>
      </c>
      <c r="Y35" s="561">
        <v>96.1</v>
      </c>
      <c r="Z35" s="561">
        <v>102.3</v>
      </c>
      <c r="AA35" s="561">
        <v>103.1</v>
      </c>
      <c r="AB35" s="561">
        <v>99.1</v>
      </c>
      <c r="AC35" s="561">
        <v>102.9</v>
      </c>
      <c r="AD35" s="561">
        <v>106.4</v>
      </c>
      <c r="AE35" s="562">
        <v>200.7</v>
      </c>
      <c r="AF35" s="562">
        <v>72.400000000000006</v>
      </c>
      <c r="AG35" s="562">
        <v>130.1</v>
      </c>
      <c r="AH35" s="562">
        <v>94.2</v>
      </c>
      <c r="AI35" s="562">
        <v>80.8</v>
      </c>
      <c r="AJ35" s="562">
        <v>106.5</v>
      </c>
      <c r="AK35" s="562">
        <v>70.900000000000006</v>
      </c>
      <c r="AL35" s="562">
        <v>92.3</v>
      </c>
      <c r="AM35" s="537"/>
      <c r="AN35" s="544"/>
      <c r="AO35" s="537" t="s">
        <v>118</v>
      </c>
      <c r="AP35" s="553">
        <v>92.6</v>
      </c>
      <c r="AQ35" s="561">
        <v>88</v>
      </c>
      <c r="AR35" s="561">
        <v>83.6</v>
      </c>
      <c r="AS35" s="561">
        <v>80.400000000000006</v>
      </c>
      <c r="AT35" s="561">
        <v>92.1</v>
      </c>
      <c r="AU35" s="561">
        <v>94</v>
      </c>
      <c r="AV35" s="561">
        <v>85</v>
      </c>
      <c r="AW35" s="561">
        <v>96.5</v>
      </c>
      <c r="AX35" s="561">
        <v>96.9</v>
      </c>
      <c r="AY35" s="561">
        <v>96.3</v>
      </c>
      <c r="AZ35" s="561">
        <v>108.7</v>
      </c>
      <c r="BB35" s="282" t="s">
        <v>153</v>
      </c>
      <c r="BC35" s="544"/>
      <c r="BD35" s="537" t="s">
        <v>118</v>
      </c>
      <c r="BE35" s="582">
        <f t="shared" si="118"/>
        <v>94.877049180327873</v>
      </c>
      <c r="BF35" s="582">
        <f t="shared" si="117"/>
        <v>94.877049180327873</v>
      </c>
      <c r="BG35" s="582">
        <f t="shared" si="117"/>
        <v>102.33009708737863</v>
      </c>
      <c r="BH35" s="582">
        <f t="shared" si="117"/>
        <v>102.04878048780488</v>
      </c>
      <c r="BI35" s="582">
        <f t="shared" si="117"/>
        <v>101.85528756957329</v>
      </c>
      <c r="BJ35" s="582">
        <f t="shared" si="117"/>
        <v>90.918163672654686</v>
      </c>
      <c r="BK35" s="582">
        <f t="shared" si="117"/>
        <v>98.05825242718447</v>
      </c>
      <c r="BL35" s="582">
        <f t="shared" si="117"/>
        <v>85.897435897435898</v>
      </c>
      <c r="BM35" s="582">
        <f t="shared" si="117"/>
        <v>85.778985507246375</v>
      </c>
      <c r="BN35" s="582">
        <f t="shared" si="117"/>
        <v>89.440993788819881</v>
      </c>
      <c r="BO35" s="582">
        <f t="shared" si="117"/>
        <v>98.090452261306524</v>
      </c>
      <c r="BP35" s="582">
        <f t="shared" si="117"/>
        <v>87.301587301587304</v>
      </c>
      <c r="BQ35" s="582">
        <f t="shared" si="117"/>
        <v>89.795918367346943</v>
      </c>
      <c r="BR35" s="582">
        <f t="shared" si="117"/>
        <v>82.269503546099287</v>
      </c>
      <c r="BS35" s="582">
        <f t="shared" si="117"/>
        <v>90.186915887850475</v>
      </c>
      <c r="BT35" s="582">
        <f t="shared" si="117"/>
        <v>86.056644880174289</v>
      </c>
      <c r="BU35" s="582">
        <f t="shared" si="117"/>
        <v>94.703656998738964</v>
      </c>
      <c r="BV35" s="582">
        <f t="shared" si="117"/>
        <v>91.090146750524113</v>
      </c>
      <c r="BW35" s="582">
        <f t="shared" si="117"/>
        <v>103.42920353982301</v>
      </c>
      <c r="BX35" s="582">
        <f t="shared" si="117"/>
        <v>101.21681415929203</v>
      </c>
      <c r="BY35" s="582">
        <f t="shared" si="117"/>
        <v>100.31948881789137</v>
      </c>
      <c r="BZ35" s="582">
        <f t="shared" si="117"/>
        <v>95.812562313060809</v>
      </c>
      <c r="CA35" s="582">
        <f t="shared" si="117"/>
        <v>100.09784735812133</v>
      </c>
      <c r="CB35" s="582">
        <f t="shared" si="117"/>
        <v>96.535580524344567</v>
      </c>
      <c r="CC35" s="582">
        <f t="shared" si="117"/>
        <v>95.105566218809983</v>
      </c>
      <c r="CD35" s="582">
        <f t="shared" si="117"/>
        <v>98.280802292263616</v>
      </c>
      <c r="CE35" s="582">
        <f t="shared" si="117"/>
        <v>103.00096805421104</v>
      </c>
      <c r="CF35" s="582">
        <f t="shared" si="117"/>
        <v>97.902439024390247</v>
      </c>
      <c r="CG35" s="582">
        <f t="shared" si="117"/>
        <v>94.88859764089122</v>
      </c>
      <c r="CH35" s="582">
        <f t="shared" si="117"/>
        <v>92.796005706134096</v>
      </c>
      <c r="CI35" s="582">
        <f t="shared" si="117"/>
        <v>94.673366834170864</v>
      </c>
      <c r="CJ35" s="582">
        <f t="shared" si="117"/>
        <v>97.232250300842367</v>
      </c>
      <c r="CK35" s="582">
        <f t="shared" si="117"/>
        <v>94.919786096256686</v>
      </c>
      <c r="CL35" s="582">
        <f t="shared" si="117"/>
        <v>99.299719887955177</v>
      </c>
      <c r="CM35" s="582">
        <f t="shared" si="117"/>
        <v>91.115498519249755</v>
      </c>
    </row>
    <row r="36" spans="1:91">
      <c r="A36" s="537"/>
      <c r="B36" s="544"/>
      <c r="C36" s="537" t="s">
        <v>119</v>
      </c>
      <c r="D36" s="561">
        <v>100.6</v>
      </c>
      <c r="E36" s="561">
        <v>100.6</v>
      </c>
      <c r="F36" s="561">
        <v>98.4</v>
      </c>
      <c r="G36" s="561">
        <v>96.3</v>
      </c>
      <c r="H36" s="561">
        <v>109</v>
      </c>
      <c r="I36" s="561">
        <v>96.7</v>
      </c>
      <c r="J36" s="561">
        <v>102</v>
      </c>
      <c r="K36" s="561">
        <v>120.5</v>
      </c>
      <c r="L36" s="561">
        <v>122.1</v>
      </c>
      <c r="M36" s="561">
        <v>82.8</v>
      </c>
      <c r="N36" s="561">
        <v>99.2</v>
      </c>
      <c r="O36" s="561">
        <v>97.4</v>
      </c>
      <c r="P36" s="561">
        <v>86.4</v>
      </c>
      <c r="Q36" s="561">
        <v>131.1</v>
      </c>
      <c r="R36" s="561">
        <v>85.6</v>
      </c>
      <c r="S36" s="561">
        <v>80.900000000000006</v>
      </c>
      <c r="T36" s="561">
        <v>90.8</v>
      </c>
      <c r="U36" s="561">
        <v>97.3</v>
      </c>
      <c r="V36" s="561">
        <v>96.6</v>
      </c>
      <c r="W36" s="561">
        <v>90</v>
      </c>
      <c r="X36" s="561">
        <v>98.9</v>
      </c>
      <c r="Y36" s="561">
        <v>87.7</v>
      </c>
      <c r="Z36" s="561">
        <v>110.8</v>
      </c>
      <c r="AA36" s="561">
        <v>112.5</v>
      </c>
      <c r="AB36" s="561">
        <v>104.9</v>
      </c>
      <c r="AC36" s="561">
        <v>106.3</v>
      </c>
      <c r="AD36" s="561">
        <v>97.7</v>
      </c>
      <c r="AE36" s="562">
        <v>209.2</v>
      </c>
      <c r="AF36" s="562">
        <v>73.900000000000006</v>
      </c>
      <c r="AG36" s="562">
        <v>135.80000000000001</v>
      </c>
      <c r="AH36" s="562">
        <v>109.9</v>
      </c>
      <c r="AI36" s="562">
        <v>86.9</v>
      </c>
      <c r="AJ36" s="562">
        <v>91.3</v>
      </c>
      <c r="AK36" s="562">
        <v>78.2</v>
      </c>
      <c r="AL36" s="562">
        <v>111.2</v>
      </c>
      <c r="AM36" s="537"/>
      <c r="AN36" s="544"/>
      <c r="AO36" s="537" t="s">
        <v>119</v>
      </c>
      <c r="AP36" s="553">
        <v>100.6</v>
      </c>
      <c r="AQ36" s="561">
        <v>98.2</v>
      </c>
      <c r="AR36" s="561">
        <v>98.9</v>
      </c>
      <c r="AS36" s="561">
        <v>101</v>
      </c>
      <c r="AT36" s="561">
        <v>93.7</v>
      </c>
      <c r="AU36" s="561">
        <v>97.2</v>
      </c>
      <c r="AV36" s="561">
        <v>81.3</v>
      </c>
      <c r="AW36" s="561">
        <v>101.6</v>
      </c>
      <c r="AX36" s="561">
        <v>103</v>
      </c>
      <c r="AY36" s="561">
        <v>102.5</v>
      </c>
      <c r="AZ36" s="561">
        <v>112.9</v>
      </c>
      <c r="BB36" s="640" t="s">
        <v>154</v>
      </c>
      <c r="BC36" s="544"/>
      <c r="BD36" s="537" t="s">
        <v>119</v>
      </c>
      <c r="BE36" s="582">
        <f t="shared" si="118"/>
        <v>102.86298568507158</v>
      </c>
      <c r="BF36" s="582">
        <f t="shared" si="117"/>
        <v>102.86298568507158</v>
      </c>
      <c r="BG36" s="582">
        <f t="shared" si="117"/>
        <v>101.1305241521069</v>
      </c>
      <c r="BH36" s="582">
        <f t="shared" si="117"/>
        <v>99.896265560165958</v>
      </c>
      <c r="BI36" s="582">
        <f t="shared" si="117"/>
        <v>105.31400966183575</v>
      </c>
      <c r="BJ36" s="582">
        <f t="shared" si="117"/>
        <v>95.932539682539684</v>
      </c>
      <c r="BK36" s="582">
        <f t="shared" si="117"/>
        <v>106.47181628392484</v>
      </c>
      <c r="BL36" s="582">
        <f t="shared" si="117"/>
        <v>111.16236162361623</v>
      </c>
      <c r="BM36" s="582">
        <f t="shared" si="117"/>
        <v>111.50684931506849</v>
      </c>
      <c r="BN36" s="582">
        <f t="shared" si="117"/>
        <v>96.728971962616825</v>
      </c>
      <c r="BO36" s="582">
        <f t="shared" si="117"/>
        <v>100.40485829959516</v>
      </c>
      <c r="BP36" s="582">
        <f t="shared" si="117"/>
        <v>102.95983086680762</v>
      </c>
      <c r="BQ36" s="582">
        <f t="shared" si="117"/>
        <v>102.00708382526564</v>
      </c>
      <c r="BR36" s="582">
        <f t="shared" si="117"/>
        <v>105.55555555555556</v>
      </c>
      <c r="BS36" s="582">
        <f t="shared" si="117"/>
        <v>97.494305239179951</v>
      </c>
      <c r="BT36" s="582">
        <f t="shared" si="117"/>
        <v>91.309255079006775</v>
      </c>
      <c r="BU36" s="582">
        <f t="shared" si="117"/>
        <v>103.18181818181817</v>
      </c>
      <c r="BV36" s="582">
        <f t="shared" si="117"/>
        <v>103.62087326943556</v>
      </c>
      <c r="BW36" s="582">
        <f t="shared" si="117"/>
        <v>106.858407079646</v>
      </c>
      <c r="BX36" s="582">
        <f t="shared" si="117"/>
        <v>98.792535675082334</v>
      </c>
      <c r="BY36" s="582">
        <f t="shared" si="117"/>
        <v>108.32420591456737</v>
      </c>
      <c r="BZ36" s="582">
        <f t="shared" si="117"/>
        <v>91.832460732984302</v>
      </c>
      <c r="CA36" s="582">
        <f t="shared" si="117"/>
        <v>106.74373795761079</v>
      </c>
      <c r="CB36" s="582">
        <f t="shared" si="117"/>
        <v>103.59116022099448</v>
      </c>
      <c r="CC36" s="582">
        <f t="shared" si="117"/>
        <v>99.243140964995263</v>
      </c>
      <c r="CD36" s="582">
        <f t="shared" si="117"/>
        <v>99.625117150890347</v>
      </c>
      <c r="CE36" s="582">
        <f t="shared" si="117"/>
        <v>95.596868884540115</v>
      </c>
      <c r="CF36" s="582">
        <f t="shared" si="117"/>
        <v>97.302325581395337</v>
      </c>
      <c r="CG36" s="582">
        <f t="shared" si="117"/>
        <v>89.467312348668287</v>
      </c>
      <c r="CH36" s="582">
        <f t="shared" si="117"/>
        <v>99.051787016776089</v>
      </c>
      <c r="CI36" s="582">
        <f t="shared" si="117"/>
        <v>102.99906279287723</v>
      </c>
      <c r="CJ36" s="582">
        <f t="shared" si="117"/>
        <v>103.45238095238096</v>
      </c>
      <c r="CK36" s="582">
        <f t="shared" si="117"/>
        <v>90.755467196819083</v>
      </c>
      <c r="CL36" s="582">
        <f t="shared" si="117"/>
        <v>98.117942283563366</v>
      </c>
      <c r="CM36" s="582">
        <f t="shared" si="117"/>
        <v>108.69990224828936</v>
      </c>
    </row>
    <row r="37" spans="1:91">
      <c r="A37" s="537"/>
      <c r="B37" s="544"/>
      <c r="C37" s="537" t="s">
        <v>120</v>
      </c>
      <c r="D37" s="561">
        <v>101.7</v>
      </c>
      <c r="E37" s="561">
        <v>101.7</v>
      </c>
      <c r="F37" s="561">
        <v>102.2</v>
      </c>
      <c r="G37" s="561">
        <v>104.9</v>
      </c>
      <c r="H37" s="561">
        <v>88</v>
      </c>
      <c r="I37" s="561">
        <v>105.6</v>
      </c>
      <c r="J37" s="561">
        <v>106.3</v>
      </c>
      <c r="K37" s="561">
        <v>116.8</v>
      </c>
      <c r="L37" s="561">
        <v>117.4</v>
      </c>
      <c r="M37" s="561">
        <v>102</v>
      </c>
      <c r="N37" s="561">
        <v>104.9</v>
      </c>
      <c r="O37" s="561">
        <v>92.5</v>
      </c>
      <c r="P37" s="561">
        <v>85.8</v>
      </c>
      <c r="Q37" s="561">
        <v>112.8</v>
      </c>
      <c r="R37" s="561">
        <v>86.2</v>
      </c>
      <c r="S37" s="561">
        <v>92.3</v>
      </c>
      <c r="T37" s="561">
        <v>79.400000000000006</v>
      </c>
      <c r="U37" s="561">
        <v>92.6</v>
      </c>
      <c r="V37" s="561">
        <v>100.9</v>
      </c>
      <c r="W37" s="561">
        <v>85.8</v>
      </c>
      <c r="X37" s="561">
        <v>106.1</v>
      </c>
      <c r="Y37" s="561">
        <v>112.6</v>
      </c>
      <c r="Z37" s="561">
        <v>109.1</v>
      </c>
      <c r="AA37" s="561">
        <v>112.3</v>
      </c>
      <c r="AB37" s="561">
        <v>102.9</v>
      </c>
      <c r="AC37" s="561">
        <v>112.2</v>
      </c>
      <c r="AD37" s="561">
        <v>108.4</v>
      </c>
      <c r="AE37" s="562">
        <v>222.3</v>
      </c>
      <c r="AF37" s="562">
        <v>84.4</v>
      </c>
      <c r="AG37" s="562">
        <v>142.30000000000001</v>
      </c>
      <c r="AH37" s="562">
        <v>112.8</v>
      </c>
      <c r="AI37" s="562">
        <v>85.5</v>
      </c>
      <c r="AJ37" s="562">
        <v>112.6</v>
      </c>
      <c r="AK37" s="562">
        <v>80.3</v>
      </c>
      <c r="AL37" s="562">
        <v>111.5</v>
      </c>
      <c r="AM37" s="537"/>
      <c r="AN37" s="544"/>
      <c r="AO37" s="537" t="s">
        <v>120</v>
      </c>
      <c r="AP37" s="553">
        <v>101.7</v>
      </c>
      <c r="AQ37" s="561">
        <v>100.6</v>
      </c>
      <c r="AR37" s="561">
        <v>99.4</v>
      </c>
      <c r="AS37" s="561">
        <v>98.9</v>
      </c>
      <c r="AT37" s="561">
        <v>100.7</v>
      </c>
      <c r="AU37" s="561">
        <v>102.2</v>
      </c>
      <c r="AV37" s="561">
        <v>92.8</v>
      </c>
      <c r="AW37" s="561">
        <v>104.8</v>
      </c>
      <c r="AX37" s="561">
        <v>102.8</v>
      </c>
      <c r="AY37" s="561">
        <v>102.2</v>
      </c>
      <c r="AZ37" s="561">
        <v>114.6</v>
      </c>
      <c r="BB37" s="640" t="s">
        <v>151</v>
      </c>
      <c r="BC37" s="544"/>
      <c r="BD37" s="537" t="s">
        <v>120</v>
      </c>
      <c r="BE37" s="582">
        <f t="shared" si="118"/>
        <v>100.79286422200198</v>
      </c>
      <c r="BF37" s="582">
        <f t="shared" si="117"/>
        <v>100.79286422200198</v>
      </c>
      <c r="BG37" s="582">
        <f t="shared" si="117"/>
        <v>102.40480961923848</v>
      </c>
      <c r="BH37" s="582">
        <f t="shared" si="117"/>
        <v>102.9440628066732</v>
      </c>
      <c r="BI37" s="582">
        <f t="shared" si="117"/>
        <v>101.96987253765933</v>
      </c>
      <c r="BJ37" s="582">
        <f t="shared" si="117"/>
        <v>101.05263157894737</v>
      </c>
      <c r="BK37" s="582">
        <f t="shared" si="117"/>
        <v>105.98205383848453</v>
      </c>
      <c r="BL37" s="582">
        <f t="shared" si="117"/>
        <v>96.92946058091286</v>
      </c>
      <c r="BM37" s="582">
        <f t="shared" si="117"/>
        <v>96.466721446179122</v>
      </c>
      <c r="BN37" s="582">
        <f t="shared" si="117"/>
        <v>105.26315789473684</v>
      </c>
      <c r="BO37" s="582">
        <f t="shared" si="117"/>
        <v>104.48207171314741</v>
      </c>
      <c r="BP37" s="582">
        <f t="shared" si="117"/>
        <v>96.96016771488469</v>
      </c>
      <c r="BQ37" s="582">
        <f t="shared" si="117"/>
        <v>97.058823529411754</v>
      </c>
      <c r="BR37" s="582">
        <f t="shared" si="117"/>
        <v>91.856677524429969</v>
      </c>
      <c r="BS37" s="582">
        <f t="shared" si="117"/>
        <v>96.528555431131025</v>
      </c>
      <c r="BT37" s="582">
        <f t="shared" si="117"/>
        <v>100.65430752453652</v>
      </c>
      <c r="BU37" s="582">
        <f t="shared" si="117"/>
        <v>88.715083798882688</v>
      </c>
      <c r="BV37" s="582">
        <f t="shared" si="117"/>
        <v>105.58722919042187</v>
      </c>
      <c r="BW37" s="582">
        <f t="shared" si="117"/>
        <v>104.559585492228</v>
      </c>
      <c r="BX37" s="582">
        <f t="shared" si="117"/>
        <v>86.842105263157904</v>
      </c>
      <c r="BY37" s="582">
        <f t="shared" si="117"/>
        <v>106.312625250501</v>
      </c>
      <c r="BZ37" s="582">
        <f t="shared" si="117"/>
        <v>102.55009107468123</v>
      </c>
      <c r="CA37" s="582">
        <f t="shared" si="117"/>
        <v>103.70722433460075</v>
      </c>
      <c r="CB37" s="582">
        <f t="shared" si="117"/>
        <v>106.74904942965779</v>
      </c>
      <c r="CC37" s="582">
        <f t="shared" si="117"/>
        <v>102.38805970149254</v>
      </c>
      <c r="CD37" s="582">
        <f t="shared" si="117"/>
        <v>104.85981308411215</v>
      </c>
      <c r="CE37" s="582">
        <f t="shared" si="117"/>
        <v>105.55014605647517</v>
      </c>
      <c r="CF37" s="582">
        <f t="shared" si="117"/>
        <v>99.775583482944342</v>
      </c>
      <c r="CG37" s="582">
        <f t="shared" si="117"/>
        <v>97.123130034522447</v>
      </c>
      <c r="CH37" s="582">
        <f t="shared" si="117"/>
        <v>107.23436322532029</v>
      </c>
      <c r="CI37" s="582">
        <f t="shared" si="117"/>
        <v>106.11476952022578</v>
      </c>
      <c r="CJ37" s="582">
        <f t="shared" si="117"/>
        <v>106.21118012422359</v>
      </c>
      <c r="CK37" s="582">
        <f t="shared" si="117"/>
        <v>103.87453874538744</v>
      </c>
      <c r="CL37" s="582">
        <f t="shared" si="117"/>
        <v>100.75282308657465</v>
      </c>
      <c r="CM37" s="582">
        <f t="shared" si="117"/>
        <v>98.324514991181658</v>
      </c>
    </row>
    <row r="38" spans="1:91">
      <c r="A38" s="537"/>
      <c r="B38" s="544"/>
      <c r="C38" s="537" t="s">
        <v>121</v>
      </c>
      <c r="D38" s="561">
        <v>92.2</v>
      </c>
      <c r="E38" s="561">
        <v>92.2</v>
      </c>
      <c r="F38" s="561">
        <v>95.8</v>
      </c>
      <c r="G38" s="561">
        <v>99.2</v>
      </c>
      <c r="H38" s="561">
        <v>77.599999999999994</v>
      </c>
      <c r="I38" s="561">
        <v>96.7</v>
      </c>
      <c r="J38" s="561">
        <v>88</v>
      </c>
      <c r="K38" s="561">
        <v>107.1</v>
      </c>
      <c r="L38" s="561">
        <v>108</v>
      </c>
      <c r="M38" s="561">
        <v>86.1</v>
      </c>
      <c r="N38" s="561">
        <v>98.2</v>
      </c>
      <c r="O38" s="561">
        <v>88.2</v>
      </c>
      <c r="P38" s="561">
        <v>85.3</v>
      </c>
      <c r="Q38" s="561">
        <v>97.2</v>
      </c>
      <c r="R38" s="561">
        <v>83.7</v>
      </c>
      <c r="S38" s="561">
        <v>80.099999999999994</v>
      </c>
      <c r="T38" s="561">
        <v>87.7</v>
      </c>
      <c r="U38" s="561">
        <v>78.900000000000006</v>
      </c>
      <c r="V38" s="561">
        <v>88.4</v>
      </c>
      <c r="W38" s="561">
        <v>91.6</v>
      </c>
      <c r="X38" s="561">
        <v>87.2</v>
      </c>
      <c r="Y38" s="561">
        <v>106</v>
      </c>
      <c r="Z38" s="561">
        <v>90.7</v>
      </c>
      <c r="AA38" s="561">
        <v>101.2</v>
      </c>
      <c r="AB38" s="561">
        <v>92.1</v>
      </c>
      <c r="AC38" s="561">
        <v>98.1</v>
      </c>
      <c r="AD38" s="561">
        <v>104.2</v>
      </c>
      <c r="AE38" s="562">
        <v>195.6</v>
      </c>
      <c r="AF38" s="562">
        <v>67.7</v>
      </c>
      <c r="AG38" s="562">
        <v>130</v>
      </c>
      <c r="AH38" s="562">
        <v>88</v>
      </c>
      <c r="AI38" s="562">
        <v>72.5</v>
      </c>
      <c r="AJ38" s="562">
        <v>94.7</v>
      </c>
      <c r="AK38" s="562">
        <v>73.099999999999994</v>
      </c>
      <c r="AL38" s="562">
        <v>97.5</v>
      </c>
      <c r="AM38" s="537"/>
      <c r="AN38" s="544"/>
      <c r="AO38" s="537" t="s">
        <v>121</v>
      </c>
      <c r="AP38" s="553">
        <v>92.2</v>
      </c>
      <c r="AQ38" s="561">
        <v>88.8</v>
      </c>
      <c r="AR38" s="561">
        <v>88.9</v>
      </c>
      <c r="AS38" s="561">
        <v>89.5</v>
      </c>
      <c r="AT38" s="561">
        <v>87.6</v>
      </c>
      <c r="AU38" s="561">
        <v>88.5</v>
      </c>
      <c r="AV38" s="561">
        <v>90</v>
      </c>
      <c r="AW38" s="561">
        <v>88.1</v>
      </c>
      <c r="AX38" s="561">
        <v>95.4</v>
      </c>
      <c r="AY38" s="561">
        <v>95.3</v>
      </c>
      <c r="AZ38" s="561">
        <v>97.7</v>
      </c>
      <c r="BB38" s="640" t="s">
        <v>152</v>
      </c>
      <c r="BC38" s="544"/>
      <c r="BD38" s="537" t="s">
        <v>121</v>
      </c>
      <c r="BE38" s="582">
        <f t="shared" si="118"/>
        <v>90.837438423645324</v>
      </c>
      <c r="BF38" s="582">
        <f t="shared" si="117"/>
        <v>90.927021696252467</v>
      </c>
      <c r="BG38" s="582">
        <f t="shared" si="117"/>
        <v>94.664031620553359</v>
      </c>
      <c r="BH38" s="582">
        <f t="shared" si="117"/>
        <v>100.30333670374114</v>
      </c>
      <c r="BI38" s="582">
        <f t="shared" si="117"/>
        <v>77.833500501504503</v>
      </c>
      <c r="BJ38" s="582">
        <f t="shared" si="117"/>
        <v>90.62792877225867</v>
      </c>
      <c r="BK38" s="582">
        <f t="shared" si="117"/>
        <v>91.571279916753383</v>
      </c>
      <c r="BL38" s="582">
        <f t="shared" si="117"/>
        <v>95.967741935483872</v>
      </c>
      <c r="BM38" s="582">
        <f t="shared" si="117"/>
        <v>95.829636202307015</v>
      </c>
      <c r="BN38" s="582">
        <f t="shared" si="117"/>
        <v>98.851894374282438</v>
      </c>
      <c r="BO38" s="582">
        <f t="shared" si="117"/>
        <v>97.324083250743314</v>
      </c>
      <c r="BP38" s="582">
        <f t="shared" si="117"/>
        <v>87.673956262425463</v>
      </c>
      <c r="BQ38" s="582">
        <f t="shared" si="117"/>
        <v>91.819160387513449</v>
      </c>
      <c r="BR38" s="582">
        <f t="shared" si="117"/>
        <v>79.34693877551021</v>
      </c>
      <c r="BS38" s="582">
        <f t="shared" si="117"/>
        <v>89.614561027837254</v>
      </c>
      <c r="BT38" s="582">
        <f t="shared" si="117"/>
        <v>85.394456289978677</v>
      </c>
      <c r="BU38" s="582">
        <f t="shared" si="117"/>
        <v>95.637949836423118</v>
      </c>
      <c r="BV38" s="582">
        <f t="shared" si="117"/>
        <v>91.319444444444443</v>
      </c>
      <c r="BW38" s="582">
        <f t="shared" ref="BW38:BW101" si="119">V38/V207*100</f>
        <v>93.942614240170045</v>
      </c>
      <c r="BX38" s="582">
        <f t="shared" ref="BX38:BX101" si="120">W38/W207*100</f>
        <v>96.319663512092532</v>
      </c>
      <c r="BY38" s="582">
        <f t="shared" ref="BY38:BY101" si="121">X38/X207*100</f>
        <v>89.896907216494853</v>
      </c>
      <c r="BZ38" s="582">
        <f t="shared" ref="BZ38:BZ101" si="122">Y38/Y207*100</f>
        <v>104.12573673870334</v>
      </c>
      <c r="CA38" s="582">
        <f t="shared" ref="CA38:CA101" si="123">Z38/Z207*100</f>
        <v>89.271653543307096</v>
      </c>
      <c r="CB38" s="582">
        <f t="shared" ref="CB38:CB101" si="124">AA38/AA207*100</f>
        <v>95.833333333333343</v>
      </c>
      <c r="CC38" s="582">
        <f t="shared" ref="CC38:CC101" si="125">AB38/AB207*100</f>
        <v>85.994397759103634</v>
      </c>
      <c r="CD38" s="582">
        <f t="shared" ref="CD38:CD101" si="126">AC38/AC207*100</f>
        <v>92.722117202268421</v>
      </c>
      <c r="CE38" s="582">
        <f t="shared" ref="CE38:CE101" si="127">AD38/AD207*100</f>
        <v>97.292250233426714</v>
      </c>
      <c r="CF38" s="582">
        <f t="shared" ref="CF38:CF101" si="128">AE38/AE207*100</f>
        <v>92.833412434741334</v>
      </c>
      <c r="CG38" s="582">
        <f t="shared" ref="CG38:CG101" si="129">AF38/AF207*100</f>
        <v>86.572890025575447</v>
      </c>
      <c r="CH38" s="582">
        <f t="shared" ref="CH38:CH101" si="130">AG38/AG207*100</f>
        <v>96.367679762787247</v>
      </c>
      <c r="CI38" s="582">
        <f t="shared" ref="CI38:CI101" si="131">AH38/AH207*100</f>
        <v>85.354025218234725</v>
      </c>
      <c r="CJ38" s="582">
        <f t="shared" ref="CJ38:CJ101" si="132">AI38/AI207*100</f>
        <v>96.409574468085097</v>
      </c>
      <c r="CK38" s="582">
        <f t="shared" ref="CK38:CK101" si="133">AJ38/AJ207*100</f>
        <v>91.586073500967117</v>
      </c>
      <c r="CL38" s="582">
        <f t="shared" ref="CL38:CL101" si="134">AK38/AK207*100</f>
        <v>96.949602122015904</v>
      </c>
      <c r="CM38" s="582">
        <f t="shared" ref="CM38:CM101" si="135">AL38/AL207*100</f>
        <v>93.301435406698559</v>
      </c>
    </row>
    <row r="39" spans="1:91">
      <c r="A39" s="537"/>
      <c r="B39" s="544"/>
      <c r="C39" s="537" t="s">
        <v>122</v>
      </c>
      <c r="D39" s="561">
        <v>104.4</v>
      </c>
      <c r="E39" s="561">
        <v>104.4</v>
      </c>
      <c r="F39" s="561">
        <v>101</v>
      </c>
      <c r="G39" s="561">
        <v>103.8</v>
      </c>
      <c r="H39" s="561">
        <v>86.2</v>
      </c>
      <c r="I39" s="561">
        <v>101.6</v>
      </c>
      <c r="J39" s="561">
        <v>108.9</v>
      </c>
      <c r="K39" s="561">
        <v>135.6</v>
      </c>
      <c r="L39" s="561">
        <v>137.5</v>
      </c>
      <c r="M39" s="561">
        <v>91.4</v>
      </c>
      <c r="N39" s="561">
        <v>101.7</v>
      </c>
      <c r="O39" s="561">
        <v>110.8</v>
      </c>
      <c r="P39" s="561">
        <v>105.4</v>
      </c>
      <c r="Q39" s="561">
        <v>127.4</v>
      </c>
      <c r="R39" s="561">
        <v>94.6</v>
      </c>
      <c r="S39" s="561">
        <v>103.9</v>
      </c>
      <c r="T39" s="561">
        <v>84</v>
      </c>
      <c r="U39" s="561">
        <v>84.9</v>
      </c>
      <c r="V39" s="561">
        <v>103.4</v>
      </c>
      <c r="W39" s="561">
        <v>98.9</v>
      </c>
      <c r="X39" s="561">
        <v>104.9</v>
      </c>
      <c r="Y39" s="561">
        <v>101</v>
      </c>
      <c r="Z39" s="561">
        <v>95.7</v>
      </c>
      <c r="AA39" s="561">
        <v>108.4</v>
      </c>
      <c r="AB39" s="561">
        <v>90.5</v>
      </c>
      <c r="AC39" s="561">
        <v>106</v>
      </c>
      <c r="AD39" s="561">
        <v>108</v>
      </c>
      <c r="AE39" s="562">
        <v>192.2</v>
      </c>
      <c r="AF39" s="562">
        <v>91.4</v>
      </c>
      <c r="AG39" s="562">
        <v>152.19999999999999</v>
      </c>
      <c r="AH39" s="562">
        <v>97</v>
      </c>
      <c r="AI39" s="562">
        <v>80.599999999999994</v>
      </c>
      <c r="AJ39" s="562">
        <v>88.9</v>
      </c>
      <c r="AK39" s="562">
        <v>89.7</v>
      </c>
      <c r="AL39" s="562">
        <v>122.2</v>
      </c>
      <c r="AM39" s="537"/>
      <c r="AN39" s="544"/>
      <c r="AO39" s="537" t="s">
        <v>122</v>
      </c>
      <c r="AP39" s="553">
        <v>104.4</v>
      </c>
      <c r="AQ39" s="561">
        <v>106.3</v>
      </c>
      <c r="AR39" s="561">
        <v>112.4</v>
      </c>
      <c r="AS39" s="561">
        <v>120</v>
      </c>
      <c r="AT39" s="561">
        <v>92.8</v>
      </c>
      <c r="AU39" s="561">
        <v>98.1</v>
      </c>
      <c r="AV39" s="561">
        <v>104.4</v>
      </c>
      <c r="AW39" s="561">
        <v>96.4</v>
      </c>
      <c r="AX39" s="561">
        <v>102.5</v>
      </c>
      <c r="AY39" s="561">
        <v>102.1</v>
      </c>
      <c r="AZ39" s="561">
        <v>110.4</v>
      </c>
      <c r="BB39" s="537"/>
      <c r="BC39" s="544"/>
      <c r="BD39" s="537" t="s">
        <v>122</v>
      </c>
      <c r="BE39" s="582">
        <f t="shared" si="118"/>
        <v>102.25269343780607</v>
      </c>
      <c r="BF39" s="582">
        <f t="shared" ref="BF39:BF102" si="136">E39/E208*100</f>
        <v>102.25269343780607</v>
      </c>
      <c r="BG39" s="582">
        <f t="shared" ref="BG39:BG102" si="137">F39/F208*100</f>
        <v>99.50738916256158</v>
      </c>
      <c r="BH39" s="582">
        <f t="shared" ref="BH39:BH102" si="138">G39/G208*100</f>
        <v>101.3671875</v>
      </c>
      <c r="BI39" s="582">
        <f t="shared" ref="BI39:BI102" si="139">H39/H208*100</f>
        <v>87.869520897043842</v>
      </c>
      <c r="BJ39" s="582">
        <f t="shared" ref="BJ39:BJ102" si="140">I39/I208*100</f>
        <v>97.039159503342873</v>
      </c>
      <c r="BK39" s="582">
        <f t="shared" ref="BK39:BK102" si="141">J39/J208*100</f>
        <v>105.6256062075655</v>
      </c>
      <c r="BL39" s="582">
        <f t="shared" ref="BL39:BL102" si="142">K39/K208*100</f>
        <v>119.15641476274166</v>
      </c>
      <c r="BM39" s="582">
        <f t="shared" ref="BM39:BM102" si="143">L39/L208*100</f>
        <v>119.56521739130434</v>
      </c>
      <c r="BN39" s="582">
        <f t="shared" ref="BN39:BN102" si="144">M39/M208*100</f>
        <v>105.42099192618224</v>
      </c>
      <c r="BO39" s="582">
        <f t="shared" ref="BO39:BO102" si="145">N39/N208*100</f>
        <v>105.9375</v>
      </c>
      <c r="BP39" s="582">
        <f t="shared" ref="BP39:BP102" si="146">O39/O208*100</f>
        <v>110.9109109109109</v>
      </c>
      <c r="BQ39" s="582">
        <f t="shared" ref="BQ39:BQ102" si="147">P39/P208*100</f>
        <v>112.12765957446808</v>
      </c>
      <c r="BR39" s="582">
        <f t="shared" ref="BR39:BR102" si="148">Q39/Q208*100</f>
        <v>109.92234685073339</v>
      </c>
      <c r="BS39" s="582">
        <f t="shared" ref="BS39:BS102" si="149">R39/R208*100</f>
        <v>101.72043010752687</v>
      </c>
      <c r="BT39" s="582">
        <f t="shared" ref="BT39:BT102" si="150">S39/S208*100</f>
        <v>107.8920041536864</v>
      </c>
      <c r="BU39" s="582">
        <f t="shared" ref="BU39:BU102" si="151">T39/T208*100</f>
        <v>94.488188976377955</v>
      </c>
      <c r="BV39" s="582">
        <f t="shared" ref="BV39:BV102" si="152">U39/U208*100</f>
        <v>98.606271777003499</v>
      </c>
      <c r="BW39" s="582">
        <f t="shared" si="119"/>
        <v>96.275605214152705</v>
      </c>
      <c r="BX39" s="582">
        <f t="shared" si="120"/>
        <v>89.990900818926306</v>
      </c>
      <c r="BY39" s="582">
        <f t="shared" si="121"/>
        <v>104.58624127617149</v>
      </c>
      <c r="BZ39" s="582">
        <f t="shared" si="122"/>
        <v>100.49751243781095</v>
      </c>
      <c r="CA39" s="582">
        <f t="shared" si="123"/>
        <v>97.653061224489804</v>
      </c>
      <c r="CB39" s="582">
        <f t="shared" si="124"/>
        <v>100.64995357474467</v>
      </c>
      <c r="CC39" s="582">
        <f t="shared" si="125"/>
        <v>88.292682926829272</v>
      </c>
      <c r="CD39" s="582">
        <f t="shared" si="126"/>
        <v>99.811676082862519</v>
      </c>
      <c r="CE39" s="582">
        <f t="shared" si="127"/>
        <v>98.810612991765794</v>
      </c>
      <c r="CF39" s="582">
        <f t="shared" si="128"/>
        <v>97.070707070707059</v>
      </c>
      <c r="CG39" s="582">
        <f t="shared" si="129"/>
        <v>93.26530612244899</v>
      </c>
      <c r="CH39" s="582">
        <f t="shared" si="130"/>
        <v>112.07658321060381</v>
      </c>
      <c r="CI39" s="582">
        <f t="shared" si="131"/>
        <v>101.14702815432742</v>
      </c>
      <c r="CJ39" s="582">
        <f t="shared" si="132"/>
        <v>98.17295980511571</v>
      </c>
      <c r="CK39" s="582">
        <f t="shared" si="133"/>
        <v>91.649484536082483</v>
      </c>
      <c r="CL39" s="582">
        <f t="shared" si="134"/>
        <v>99.5560488346282</v>
      </c>
      <c r="CM39" s="582">
        <f t="shared" si="135"/>
        <v>112.00733272227315</v>
      </c>
    </row>
    <row r="40" spans="1:91">
      <c r="A40" s="537"/>
      <c r="B40" s="544"/>
      <c r="C40" s="537" t="s">
        <v>123</v>
      </c>
      <c r="D40" s="561">
        <v>103.3</v>
      </c>
      <c r="E40" s="561">
        <v>103.3</v>
      </c>
      <c r="F40" s="561">
        <v>106.1</v>
      </c>
      <c r="G40" s="561">
        <v>105.7</v>
      </c>
      <c r="H40" s="561">
        <v>108.2</v>
      </c>
      <c r="I40" s="561">
        <v>117.7</v>
      </c>
      <c r="J40" s="561">
        <v>104.7</v>
      </c>
      <c r="K40" s="561">
        <v>94.2</v>
      </c>
      <c r="L40" s="561">
        <v>94.3</v>
      </c>
      <c r="M40" s="561">
        <v>90.4</v>
      </c>
      <c r="N40" s="561">
        <v>100</v>
      </c>
      <c r="O40" s="561">
        <v>86.8</v>
      </c>
      <c r="P40" s="561">
        <v>84.9</v>
      </c>
      <c r="Q40" s="561">
        <v>92.7</v>
      </c>
      <c r="R40" s="561">
        <v>102.2</v>
      </c>
      <c r="S40" s="561">
        <v>114.8</v>
      </c>
      <c r="T40" s="561">
        <v>88</v>
      </c>
      <c r="U40" s="561">
        <v>91.4</v>
      </c>
      <c r="V40" s="561">
        <v>113.2</v>
      </c>
      <c r="W40" s="561">
        <v>100.9</v>
      </c>
      <c r="X40" s="561">
        <v>117.5</v>
      </c>
      <c r="Y40" s="561">
        <v>103.2</v>
      </c>
      <c r="Z40" s="561">
        <v>107.3</v>
      </c>
      <c r="AA40" s="561">
        <v>110.4</v>
      </c>
      <c r="AB40" s="561">
        <v>105.9</v>
      </c>
      <c r="AC40" s="561">
        <v>115.8</v>
      </c>
      <c r="AD40" s="561">
        <v>112.2</v>
      </c>
      <c r="AE40" s="562">
        <v>222.5</v>
      </c>
      <c r="AF40" s="562">
        <v>122.9</v>
      </c>
      <c r="AG40" s="562">
        <v>132.6</v>
      </c>
      <c r="AH40" s="562">
        <v>119.4</v>
      </c>
      <c r="AI40" s="562">
        <v>84.6</v>
      </c>
      <c r="AJ40" s="562">
        <v>113.7</v>
      </c>
      <c r="AK40" s="562">
        <v>86.1</v>
      </c>
      <c r="AL40" s="562">
        <v>99.5</v>
      </c>
      <c r="AM40" s="537"/>
      <c r="AN40" s="544"/>
      <c r="AO40" s="537" t="s">
        <v>123</v>
      </c>
      <c r="AP40" s="553">
        <v>103.3</v>
      </c>
      <c r="AQ40" s="561">
        <v>104.5</v>
      </c>
      <c r="AR40" s="561">
        <v>98</v>
      </c>
      <c r="AS40" s="561">
        <v>93</v>
      </c>
      <c r="AT40" s="561">
        <v>110.7</v>
      </c>
      <c r="AU40" s="561">
        <v>113.3</v>
      </c>
      <c r="AV40" s="561">
        <v>120</v>
      </c>
      <c r="AW40" s="561">
        <v>111.4</v>
      </c>
      <c r="AX40" s="561">
        <v>102.2</v>
      </c>
      <c r="AY40" s="561">
        <v>101.3</v>
      </c>
      <c r="AZ40" s="561">
        <v>120.4</v>
      </c>
      <c r="BB40" s="537"/>
      <c r="BC40" s="544"/>
      <c r="BD40" s="537" t="s">
        <v>123</v>
      </c>
      <c r="BE40" s="582">
        <f t="shared" si="118"/>
        <v>99.903288201160535</v>
      </c>
      <c r="BF40" s="582">
        <f t="shared" si="136"/>
        <v>99.903288201160535</v>
      </c>
      <c r="BG40" s="582">
        <f t="shared" si="137"/>
        <v>100.18885741265345</v>
      </c>
      <c r="BH40" s="582">
        <f t="shared" si="138"/>
        <v>98.692810457516345</v>
      </c>
      <c r="BI40" s="582">
        <f t="shared" si="139"/>
        <v>103.63984674329501</v>
      </c>
      <c r="BJ40" s="582">
        <f t="shared" si="140"/>
        <v>108.7800369685767</v>
      </c>
      <c r="BK40" s="582">
        <f t="shared" si="141"/>
        <v>100.67307692307692</v>
      </c>
      <c r="BL40" s="582">
        <f t="shared" si="142"/>
        <v>83.658969804618124</v>
      </c>
      <c r="BM40" s="582">
        <f t="shared" si="143"/>
        <v>82.864674868189809</v>
      </c>
      <c r="BN40" s="582">
        <f t="shared" si="144"/>
        <v>103.78874856486797</v>
      </c>
      <c r="BO40" s="582">
        <f t="shared" si="145"/>
        <v>100.70493454179254</v>
      </c>
      <c r="BP40" s="582">
        <f t="shared" si="146"/>
        <v>91.464699683877754</v>
      </c>
      <c r="BQ40" s="582">
        <f t="shared" si="147"/>
        <v>94.019933554817285</v>
      </c>
      <c r="BR40" s="582">
        <f t="shared" si="148"/>
        <v>88.53868194842407</v>
      </c>
      <c r="BS40" s="582">
        <f t="shared" si="149"/>
        <v>104.92813141683779</v>
      </c>
      <c r="BT40" s="582">
        <f t="shared" si="150"/>
        <v>115.37688442211056</v>
      </c>
      <c r="BU40" s="582">
        <f t="shared" si="151"/>
        <v>93.61702127659575</v>
      </c>
      <c r="BV40" s="582">
        <f t="shared" si="152"/>
        <v>103.74574347332577</v>
      </c>
      <c r="BW40" s="582">
        <f t="shared" si="119"/>
        <v>105.10677808727948</v>
      </c>
      <c r="BX40" s="582">
        <f t="shared" si="120"/>
        <v>91.147244805781398</v>
      </c>
      <c r="BY40" s="582">
        <f t="shared" si="121"/>
        <v>123.03664921465969</v>
      </c>
      <c r="BZ40" s="582">
        <f t="shared" si="122"/>
        <v>104.45344129554657</v>
      </c>
      <c r="CA40" s="582">
        <f t="shared" si="123"/>
        <v>102.38549618320612</v>
      </c>
      <c r="CB40" s="582">
        <f t="shared" si="124"/>
        <v>103.56472795497187</v>
      </c>
      <c r="CC40" s="582">
        <f t="shared" si="125"/>
        <v>105.47808764940238</v>
      </c>
      <c r="CD40" s="582">
        <f t="shared" si="126"/>
        <v>106.43382352941177</v>
      </c>
      <c r="CE40" s="582">
        <f t="shared" si="127"/>
        <v>108.72093023255813</v>
      </c>
      <c r="CF40" s="582">
        <f t="shared" si="128"/>
        <v>107.12566201251805</v>
      </c>
      <c r="CG40" s="582">
        <f t="shared" si="129"/>
        <v>108.37742504409171</v>
      </c>
      <c r="CH40" s="582">
        <f t="shared" si="130"/>
        <v>101.60919540229885</v>
      </c>
      <c r="CI40" s="582">
        <f t="shared" si="131"/>
        <v>106.60714285714286</v>
      </c>
      <c r="CJ40" s="582">
        <f t="shared" si="132"/>
        <v>101.92771084337349</v>
      </c>
      <c r="CK40" s="582">
        <f t="shared" si="133"/>
        <v>109.32692307692309</v>
      </c>
      <c r="CL40" s="582">
        <f t="shared" si="134"/>
        <v>105.38555691554467</v>
      </c>
      <c r="CM40" s="582">
        <f t="shared" si="135"/>
        <v>91.6206261510129</v>
      </c>
    </row>
    <row r="41" spans="1:91">
      <c r="A41" s="537"/>
      <c r="B41" s="544"/>
      <c r="C41" s="537" t="s">
        <v>124</v>
      </c>
      <c r="D41" s="561">
        <v>104.9</v>
      </c>
      <c r="E41" s="561">
        <v>104.9</v>
      </c>
      <c r="F41" s="561">
        <v>107.5</v>
      </c>
      <c r="G41" s="561">
        <v>107.2</v>
      </c>
      <c r="H41" s="561">
        <v>109.2</v>
      </c>
      <c r="I41" s="561">
        <v>112.4</v>
      </c>
      <c r="J41" s="561">
        <v>110.1</v>
      </c>
      <c r="K41" s="561">
        <v>106.3</v>
      </c>
      <c r="L41" s="561">
        <v>106.8</v>
      </c>
      <c r="M41" s="561">
        <v>93.8</v>
      </c>
      <c r="N41" s="561">
        <v>98.5</v>
      </c>
      <c r="O41" s="561">
        <v>90</v>
      </c>
      <c r="P41" s="561">
        <v>89.3</v>
      </c>
      <c r="Q41" s="561">
        <v>92</v>
      </c>
      <c r="R41" s="561">
        <v>108</v>
      </c>
      <c r="S41" s="561">
        <v>112</v>
      </c>
      <c r="T41" s="561">
        <v>103.5</v>
      </c>
      <c r="U41" s="561">
        <v>91.2</v>
      </c>
      <c r="V41" s="561">
        <v>106.6</v>
      </c>
      <c r="W41" s="561">
        <v>84.8</v>
      </c>
      <c r="X41" s="561">
        <v>114.2</v>
      </c>
      <c r="Y41" s="561">
        <v>97.6</v>
      </c>
      <c r="Z41" s="561">
        <v>111.7</v>
      </c>
      <c r="AA41" s="561">
        <v>108.1</v>
      </c>
      <c r="AB41" s="561">
        <v>108.6</v>
      </c>
      <c r="AC41" s="561">
        <v>111.9</v>
      </c>
      <c r="AD41" s="561">
        <v>108.4</v>
      </c>
      <c r="AE41" s="562">
        <v>216.3</v>
      </c>
      <c r="AF41" s="562">
        <v>90.2</v>
      </c>
      <c r="AG41" s="562">
        <v>141.9</v>
      </c>
      <c r="AH41" s="562">
        <v>115.5</v>
      </c>
      <c r="AI41" s="562">
        <v>81.400000000000006</v>
      </c>
      <c r="AJ41" s="562">
        <v>101.3</v>
      </c>
      <c r="AK41" s="562">
        <v>80.900000000000006</v>
      </c>
      <c r="AL41" s="562">
        <v>108.2</v>
      </c>
      <c r="AM41" s="537"/>
      <c r="AN41" s="544"/>
      <c r="AO41" s="537" t="s">
        <v>124</v>
      </c>
      <c r="AP41" s="553">
        <v>104.9</v>
      </c>
      <c r="AQ41" s="561">
        <v>108.2</v>
      </c>
      <c r="AR41" s="561">
        <v>104.6</v>
      </c>
      <c r="AS41" s="561">
        <v>100.2</v>
      </c>
      <c r="AT41" s="561">
        <v>115.6</v>
      </c>
      <c r="AU41" s="561">
        <v>113.2</v>
      </c>
      <c r="AV41" s="561">
        <v>112.5</v>
      </c>
      <c r="AW41" s="561">
        <v>113.3</v>
      </c>
      <c r="AX41" s="561">
        <v>101.8</v>
      </c>
      <c r="AY41" s="561">
        <v>100.8</v>
      </c>
      <c r="AZ41" s="561">
        <v>121.1</v>
      </c>
      <c r="BB41" s="537"/>
      <c r="BC41" s="544"/>
      <c r="BD41" s="537" t="s">
        <v>124</v>
      </c>
      <c r="BE41" s="582">
        <f t="shared" si="118"/>
        <v>100</v>
      </c>
      <c r="BF41" s="582">
        <f t="shared" si="136"/>
        <v>100</v>
      </c>
      <c r="BG41" s="582">
        <f t="shared" si="137"/>
        <v>100.46728971962618</v>
      </c>
      <c r="BH41" s="582">
        <f t="shared" si="138"/>
        <v>99.443413729128011</v>
      </c>
      <c r="BI41" s="582">
        <f t="shared" si="139"/>
        <v>104.09914204003815</v>
      </c>
      <c r="BJ41" s="582">
        <f t="shared" si="140"/>
        <v>106.74264007597343</v>
      </c>
      <c r="BK41" s="582">
        <f t="shared" si="141"/>
        <v>98.567591763652629</v>
      </c>
      <c r="BL41" s="582">
        <f t="shared" si="142"/>
        <v>89.028475711892796</v>
      </c>
      <c r="BM41" s="582">
        <f t="shared" si="143"/>
        <v>88.704318936877073</v>
      </c>
      <c r="BN41" s="582">
        <f t="shared" si="144"/>
        <v>98.84088514225499</v>
      </c>
      <c r="BO41" s="582">
        <f t="shared" si="145"/>
        <v>97.718253968253975</v>
      </c>
      <c r="BP41" s="582">
        <f t="shared" si="146"/>
        <v>91.277890466531446</v>
      </c>
      <c r="BQ41" s="582">
        <f t="shared" si="147"/>
        <v>96.021505376344081</v>
      </c>
      <c r="BR41" s="582">
        <f t="shared" si="148"/>
        <v>89.060987415295259</v>
      </c>
      <c r="BS41" s="582">
        <f t="shared" si="149"/>
        <v>105.16066212268744</v>
      </c>
      <c r="BT41" s="582">
        <f t="shared" si="150"/>
        <v>108.94941634241246</v>
      </c>
      <c r="BU41" s="582">
        <f t="shared" si="151"/>
        <v>101.17302052785924</v>
      </c>
      <c r="BV41" s="582">
        <f t="shared" si="152"/>
        <v>104.70723306544203</v>
      </c>
      <c r="BW41" s="582">
        <f t="shared" si="119"/>
        <v>97.262773722627742</v>
      </c>
      <c r="BX41" s="582">
        <f t="shared" si="120"/>
        <v>75.310834813499113</v>
      </c>
      <c r="BY41" s="582">
        <f t="shared" si="121"/>
        <v>116.88843398157624</v>
      </c>
      <c r="BZ41" s="582">
        <f t="shared" si="122"/>
        <v>97.795591182364731</v>
      </c>
      <c r="CA41" s="582">
        <f t="shared" si="123"/>
        <v>105.07996237064911</v>
      </c>
      <c r="CB41" s="582">
        <f t="shared" si="124"/>
        <v>101.31208997188376</v>
      </c>
      <c r="CC41" s="582">
        <f t="shared" si="125"/>
        <v>107.41839762611276</v>
      </c>
      <c r="CD41" s="582">
        <f t="shared" si="126"/>
        <v>102.47252747252749</v>
      </c>
      <c r="CE41" s="582">
        <f t="shared" si="127"/>
        <v>102.65151515151516</v>
      </c>
      <c r="CF41" s="582">
        <f t="shared" si="128"/>
        <v>107.77279521674141</v>
      </c>
      <c r="CG41" s="582">
        <f t="shared" si="129"/>
        <v>106.61938534278961</v>
      </c>
      <c r="CH41" s="582">
        <f t="shared" si="130"/>
        <v>104.18502202643174</v>
      </c>
      <c r="CI41" s="582">
        <f t="shared" si="131"/>
        <v>103.03300624442461</v>
      </c>
      <c r="CJ41" s="582">
        <f t="shared" si="132"/>
        <v>99.389499389499392</v>
      </c>
      <c r="CK41" s="582">
        <f t="shared" si="133"/>
        <v>101.40140140140139</v>
      </c>
      <c r="CL41" s="582">
        <f t="shared" si="134"/>
        <v>106.16797900262466</v>
      </c>
      <c r="CM41" s="582">
        <f t="shared" si="135"/>
        <v>93.436960276338525</v>
      </c>
    </row>
    <row r="42" spans="1:91">
      <c r="A42" s="537"/>
      <c r="B42" s="544"/>
      <c r="C42" s="537" t="s">
        <v>111</v>
      </c>
      <c r="D42" s="561">
        <v>110.6</v>
      </c>
      <c r="E42" s="561">
        <v>110.6</v>
      </c>
      <c r="F42" s="561">
        <v>108.7</v>
      </c>
      <c r="G42" s="561">
        <v>107.5</v>
      </c>
      <c r="H42" s="561">
        <v>115</v>
      </c>
      <c r="I42" s="561">
        <v>115.1</v>
      </c>
      <c r="J42" s="561">
        <v>105.4</v>
      </c>
      <c r="K42" s="561">
        <v>115.3</v>
      </c>
      <c r="L42" s="561">
        <v>116.8</v>
      </c>
      <c r="M42" s="561">
        <v>79.7</v>
      </c>
      <c r="N42" s="561">
        <v>104.9</v>
      </c>
      <c r="O42" s="561">
        <v>114.3</v>
      </c>
      <c r="P42" s="561">
        <v>112.5</v>
      </c>
      <c r="Q42" s="561">
        <v>119.9</v>
      </c>
      <c r="R42" s="561">
        <v>112.7</v>
      </c>
      <c r="S42" s="561">
        <v>118</v>
      </c>
      <c r="T42" s="561">
        <v>106.7</v>
      </c>
      <c r="U42" s="561">
        <v>88.3</v>
      </c>
      <c r="V42" s="561">
        <v>106.4</v>
      </c>
      <c r="W42" s="561">
        <v>99.9</v>
      </c>
      <c r="X42" s="561">
        <v>108.7</v>
      </c>
      <c r="Y42" s="561">
        <v>99.6</v>
      </c>
      <c r="Z42" s="561">
        <v>104.2</v>
      </c>
      <c r="AA42" s="561">
        <v>112.1</v>
      </c>
      <c r="AB42" s="561">
        <v>119</v>
      </c>
      <c r="AC42" s="561">
        <v>105.3</v>
      </c>
      <c r="AD42" s="561">
        <v>104.9</v>
      </c>
      <c r="AE42" s="562">
        <v>208.8</v>
      </c>
      <c r="AF42" s="562">
        <v>96.4</v>
      </c>
      <c r="AG42" s="562">
        <v>141.5</v>
      </c>
      <c r="AH42" s="562">
        <v>96.6</v>
      </c>
      <c r="AI42" s="562">
        <v>80.7</v>
      </c>
      <c r="AJ42" s="562">
        <v>111.3</v>
      </c>
      <c r="AK42" s="562">
        <v>78.400000000000006</v>
      </c>
      <c r="AL42" s="562">
        <v>110.3</v>
      </c>
      <c r="AM42" s="537"/>
      <c r="AN42" s="550"/>
      <c r="AO42" s="549" t="s">
        <v>111</v>
      </c>
      <c r="AP42" s="555">
        <v>110.6</v>
      </c>
      <c r="AQ42" s="547">
        <v>116.2</v>
      </c>
      <c r="AR42" s="547">
        <v>114.5</v>
      </c>
      <c r="AS42" s="547">
        <v>115.4</v>
      </c>
      <c r="AT42" s="547">
        <v>112.1</v>
      </c>
      <c r="AU42" s="547">
        <v>118.5</v>
      </c>
      <c r="AV42" s="547">
        <v>120.6</v>
      </c>
      <c r="AW42" s="547">
        <v>117.9</v>
      </c>
      <c r="AX42" s="547">
        <v>105.3</v>
      </c>
      <c r="AY42" s="547">
        <v>104.9</v>
      </c>
      <c r="AZ42" s="547">
        <v>112.8</v>
      </c>
      <c r="BB42" s="549"/>
      <c r="BC42" s="550"/>
      <c r="BD42" s="549" t="s">
        <v>111</v>
      </c>
      <c r="BE42" s="587">
        <f t="shared" si="118"/>
        <v>104.93358633776091</v>
      </c>
      <c r="BF42" s="587">
        <f t="shared" si="136"/>
        <v>104.93358633776091</v>
      </c>
      <c r="BG42" s="587">
        <f t="shared" si="137"/>
        <v>99.90808823529413</v>
      </c>
      <c r="BH42" s="587">
        <f t="shared" si="138"/>
        <v>98.805147058823522</v>
      </c>
      <c r="BI42" s="587">
        <f t="shared" si="139"/>
        <v>104.3557168784029</v>
      </c>
      <c r="BJ42" s="587">
        <f t="shared" si="140"/>
        <v>106.87093779015784</v>
      </c>
      <c r="BK42" s="587">
        <f t="shared" si="141"/>
        <v>97.05340699815838</v>
      </c>
      <c r="BL42" s="587">
        <f t="shared" si="142"/>
        <v>109.08230842005675</v>
      </c>
      <c r="BM42" s="587">
        <f t="shared" si="143"/>
        <v>109.56848030018762</v>
      </c>
      <c r="BN42" s="587">
        <f t="shared" si="144"/>
        <v>94.319526627218949</v>
      </c>
      <c r="BO42" s="587">
        <f t="shared" si="145"/>
        <v>98.590225563909769</v>
      </c>
      <c r="BP42" s="587">
        <f t="shared" si="146"/>
        <v>108.54700854700855</v>
      </c>
      <c r="BQ42" s="587">
        <f t="shared" si="147"/>
        <v>107.24499523355576</v>
      </c>
      <c r="BR42" s="587">
        <f t="shared" si="148"/>
        <v>100.41876046901173</v>
      </c>
      <c r="BS42" s="587">
        <f t="shared" si="149"/>
        <v>107.53816793893129</v>
      </c>
      <c r="BT42" s="587">
        <f t="shared" si="150"/>
        <v>106.69077757685352</v>
      </c>
      <c r="BU42" s="587">
        <f t="shared" si="151"/>
        <v>108.32487309644669</v>
      </c>
      <c r="BV42" s="587">
        <f t="shared" si="152"/>
        <v>103.51699882766705</v>
      </c>
      <c r="BW42" s="587">
        <f t="shared" si="119"/>
        <v>97.525206232813943</v>
      </c>
      <c r="BX42" s="587">
        <f t="shared" si="120"/>
        <v>88.407079646017706</v>
      </c>
      <c r="BY42" s="587">
        <f t="shared" si="121"/>
        <v>109.4662638469285</v>
      </c>
      <c r="BZ42" s="587">
        <f t="shared" si="122"/>
        <v>99.500499500499501</v>
      </c>
      <c r="CA42" s="587">
        <f t="shared" si="123"/>
        <v>97.565543071161059</v>
      </c>
      <c r="CB42" s="587">
        <f t="shared" si="124"/>
        <v>102.93847566574838</v>
      </c>
      <c r="CC42" s="587">
        <f t="shared" si="125"/>
        <v>117.47285291214216</v>
      </c>
      <c r="CD42" s="587">
        <f t="shared" si="126"/>
        <v>99.059266227657574</v>
      </c>
      <c r="CE42" s="587">
        <f t="shared" si="127"/>
        <v>100.09541984732826</v>
      </c>
      <c r="CF42" s="587">
        <f t="shared" si="128"/>
        <v>100.43290043290042</v>
      </c>
      <c r="CG42" s="587">
        <f t="shared" si="129"/>
        <v>112.74853801169591</v>
      </c>
      <c r="CH42" s="587">
        <f t="shared" si="130"/>
        <v>102.23988439306358</v>
      </c>
      <c r="CI42" s="587">
        <f t="shared" si="131"/>
        <v>95.266272189349095</v>
      </c>
      <c r="CJ42" s="587">
        <f t="shared" si="132"/>
        <v>99.140049140049129</v>
      </c>
      <c r="CK42" s="587">
        <f t="shared" si="133"/>
        <v>104.11599625818522</v>
      </c>
      <c r="CL42" s="587">
        <f t="shared" si="134"/>
        <v>103.56671070013211</v>
      </c>
      <c r="CM42" s="587">
        <f t="shared" si="135"/>
        <v>102.60465116279069</v>
      </c>
    </row>
    <row r="43" spans="1:91">
      <c r="A43" s="537"/>
      <c r="B43" s="556" t="s">
        <v>69</v>
      </c>
      <c r="C43" s="557" t="s">
        <v>113</v>
      </c>
      <c r="D43" s="595">
        <v>98.9</v>
      </c>
      <c r="E43" s="595">
        <v>98.9</v>
      </c>
      <c r="F43" s="595">
        <v>108.4</v>
      </c>
      <c r="G43" s="595">
        <v>108.1</v>
      </c>
      <c r="H43" s="595">
        <v>109.8</v>
      </c>
      <c r="I43" s="595">
        <v>110.4</v>
      </c>
      <c r="J43" s="595">
        <v>100.4</v>
      </c>
      <c r="K43" s="595">
        <v>101.6</v>
      </c>
      <c r="L43" s="595">
        <v>102.2</v>
      </c>
      <c r="M43" s="595">
        <v>85.5</v>
      </c>
      <c r="N43" s="595">
        <v>98.2</v>
      </c>
      <c r="O43" s="595">
        <v>93.9</v>
      </c>
      <c r="P43" s="595">
        <v>82.3</v>
      </c>
      <c r="Q43" s="595">
        <v>129.1</v>
      </c>
      <c r="R43" s="595">
        <v>107.9</v>
      </c>
      <c r="S43" s="595">
        <v>114.1</v>
      </c>
      <c r="T43" s="595">
        <v>100.9</v>
      </c>
      <c r="U43" s="595">
        <v>83.7</v>
      </c>
      <c r="V43" s="595">
        <v>94.4</v>
      </c>
      <c r="W43" s="595">
        <v>103.9</v>
      </c>
      <c r="X43" s="595">
        <v>91</v>
      </c>
      <c r="Y43" s="595">
        <v>106.6</v>
      </c>
      <c r="Z43" s="595">
        <v>96</v>
      </c>
      <c r="AA43" s="595">
        <v>95.8</v>
      </c>
      <c r="AB43" s="595">
        <v>87.1</v>
      </c>
      <c r="AC43" s="595">
        <v>102.5</v>
      </c>
      <c r="AD43" s="595">
        <v>101.2</v>
      </c>
      <c r="AE43" s="643">
        <v>181.6</v>
      </c>
      <c r="AF43" s="643">
        <v>97.3</v>
      </c>
      <c r="AG43" s="643">
        <v>115.8</v>
      </c>
      <c r="AH43" s="643">
        <v>103</v>
      </c>
      <c r="AI43" s="643">
        <v>80.8</v>
      </c>
      <c r="AJ43" s="643">
        <v>108.4</v>
      </c>
      <c r="AK43" s="643">
        <v>79.3</v>
      </c>
      <c r="AL43" s="643">
        <v>101</v>
      </c>
      <c r="AM43" s="537"/>
      <c r="AN43" s="556" t="s">
        <v>69</v>
      </c>
      <c r="AO43" s="557" t="s">
        <v>113</v>
      </c>
      <c r="AP43" s="553">
        <v>98.9</v>
      </c>
      <c r="AQ43" s="595">
        <v>98</v>
      </c>
      <c r="AR43" s="595">
        <v>100.2</v>
      </c>
      <c r="AS43" s="595">
        <v>97.7</v>
      </c>
      <c r="AT43" s="595">
        <v>106.6</v>
      </c>
      <c r="AU43" s="595">
        <v>95</v>
      </c>
      <c r="AV43" s="595">
        <v>115.5</v>
      </c>
      <c r="AW43" s="595">
        <v>89.4</v>
      </c>
      <c r="AX43" s="595">
        <v>99.7</v>
      </c>
      <c r="AY43" s="595">
        <v>99.5</v>
      </c>
      <c r="AZ43" s="595">
        <v>103.6</v>
      </c>
      <c r="BB43" s="640" t="s">
        <v>150</v>
      </c>
      <c r="BC43" s="544" t="s">
        <v>69</v>
      </c>
      <c r="BD43" s="537" t="s">
        <v>113</v>
      </c>
      <c r="BE43" s="582">
        <f t="shared" si="118"/>
        <v>93.566698202459804</v>
      </c>
      <c r="BF43" s="582">
        <f t="shared" si="136"/>
        <v>93.566698202459804</v>
      </c>
      <c r="BG43" s="582">
        <f t="shared" si="137"/>
        <v>101.78403755868545</v>
      </c>
      <c r="BH43" s="582">
        <f t="shared" si="138"/>
        <v>101.12254443405051</v>
      </c>
      <c r="BI43" s="582">
        <f t="shared" si="139"/>
        <v>103.2925682031985</v>
      </c>
      <c r="BJ43" s="582">
        <f t="shared" si="140"/>
        <v>103.75939849624061</v>
      </c>
      <c r="BK43" s="582">
        <f t="shared" si="141"/>
        <v>94.007490636704134</v>
      </c>
      <c r="BL43" s="582">
        <f t="shared" si="142"/>
        <v>86.837606837606828</v>
      </c>
      <c r="BM43" s="582">
        <f t="shared" si="143"/>
        <v>86.463620981387479</v>
      </c>
      <c r="BN43" s="582">
        <f t="shared" si="144"/>
        <v>93.544857768052509</v>
      </c>
      <c r="BO43" s="582">
        <f t="shared" si="145"/>
        <v>95.432458697764815</v>
      </c>
      <c r="BP43" s="582">
        <f t="shared" si="146"/>
        <v>91.69921875</v>
      </c>
      <c r="BQ43" s="582">
        <f t="shared" si="147"/>
        <v>91.039823008849552</v>
      </c>
      <c r="BR43" s="582">
        <f t="shared" si="148"/>
        <v>88.062755798090038</v>
      </c>
      <c r="BS43" s="582">
        <f t="shared" si="149"/>
        <v>102.17803030303033</v>
      </c>
      <c r="BT43" s="582">
        <f t="shared" si="150"/>
        <v>105.25830258302582</v>
      </c>
      <c r="BU43" s="582">
        <f t="shared" si="151"/>
        <v>93.512511584800734</v>
      </c>
      <c r="BV43" s="582">
        <f t="shared" si="152"/>
        <v>95.005675368898991</v>
      </c>
      <c r="BW43" s="582">
        <f t="shared" si="119"/>
        <v>91.828793774319067</v>
      </c>
      <c r="BX43" s="582">
        <f t="shared" si="120"/>
        <v>100.19286403085826</v>
      </c>
      <c r="BY43" s="582">
        <f t="shared" si="121"/>
        <v>92.762487257900105</v>
      </c>
      <c r="BZ43" s="582">
        <f t="shared" si="122"/>
        <v>104.30528375733854</v>
      </c>
      <c r="CA43" s="582">
        <f t="shared" si="123"/>
        <v>90.480678605089551</v>
      </c>
      <c r="CB43" s="582">
        <f t="shared" si="124"/>
        <v>89.11627906976743</v>
      </c>
      <c r="CC43" s="582">
        <f t="shared" si="125"/>
        <v>84.810126582278471</v>
      </c>
      <c r="CD43" s="582">
        <f t="shared" si="126"/>
        <v>94.731977818853977</v>
      </c>
      <c r="CE43" s="582">
        <f t="shared" si="127"/>
        <v>96.564885496183209</v>
      </c>
      <c r="CF43" s="582">
        <f t="shared" si="128"/>
        <v>101.56599552572708</v>
      </c>
      <c r="CG43" s="582">
        <f t="shared" si="129"/>
        <v>106.10687022900763</v>
      </c>
      <c r="CH43" s="582">
        <f t="shared" si="130"/>
        <v>87.00225394440271</v>
      </c>
      <c r="CI43" s="582">
        <f t="shared" si="131"/>
        <v>92.542677448337827</v>
      </c>
      <c r="CJ43" s="582">
        <f t="shared" si="132"/>
        <v>93.844367015098726</v>
      </c>
      <c r="CK43" s="582">
        <f t="shared" si="133"/>
        <v>100.18484288354898</v>
      </c>
      <c r="CL43" s="582">
        <f t="shared" si="134"/>
        <v>98.631840796019887</v>
      </c>
      <c r="CM43" s="582">
        <f t="shared" si="135"/>
        <v>90.909090909090921</v>
      </c>
    </row>
    <row r="44" spans="1:91">
      <c r="A44" s="537"/>
      <c r="B44" s="544"/>
      <c r="C44" s="537" t="s">
        <v>115</v>
      </c>
      <c r="D44" s="561">
        <v>100.3</v>
      </c>
      <c r="E44" s="561">
        <v>100.3</v>
      </c>
      <c r="F44" s="561">
        <v>100.6</v>
      </c>
      <c r="G44" s="561">
        <v>99.3</v>
      </c>
      <c r="H44" s="561">
        <v>107.4</v>
      </c>
      <c r="I44" s="561">
        <v>108.9</v>
      </c>
      <c r="J44" s="561">
        <v>100.8</v>
      </c>
      <c r="K44" s="561">
        <v>97.6</v>
      </c>
      <c r="L44" s="561">
        <v>97.7</v>
      </c>
      <c r="M44" s="561">
        <v>94.1</v>
      </c>
      <c r="N44" s="561">
        <v>103.8</v>
      </c>
      <c r="O44" s="561">
        <v>105</v>
      </c>
      <c r="P44" s="561">
        <v>93.4</v>
      </c>
      <c r="Q44" s="561">
        <v>140</v>
      </c>
      <c r="R44" s="561">
        <v>101.2</v>
      </c>
      <c r="S44" s="561">
        <v>114.8</v>
      </c>
      <c r="T44" s="561">
        <v>85.9</v>
      </c>
      <c r="U44" s="561">
        <v>88.1</v>
      </c>
      <c r="V44" s="561">
        <v>95.7</v>
      </c>
      <c r="W44" s="561">
        <v>96.9</v>
      </c>
      <c r="X44" s="561">
        <v>95.4</v>
      </c>
      <c r="Y44" s="561">
        <v>84.1</v>
      </c>
      <c r="Z44" s="561">
        <v>99.9</v>
      </c>
      <c r="AA44" s="561">
        <v>95.1</v>
      </c>
      <c r="AB44" s="561">
        <v>96.5</v>
      </c>
      <c r="AC44" s="561">
        <v>100.6</v>
      </c>
      <c r="AD44" s="561">
        <v>95.7</v>
      </c>
      <c r="AE44" s="562">
        <v>158.69999999999999</v>
      </c>
      <c r="AF44" s="562">
        <v>94.3</v>
      </c>
      <c r="AG44" s="562">
        <v>116.9</v>
      </c>
      <c r="AH44" s="562">
        <v>108.4</v>
      </c>
      <c r="AI44" s="562">
        <v>79.400000000000006</v>
      </c>
      <c r="AJ44" s="562">
        <v>109.5</v>
      </c>
      <c r="AK44" s="562">
        <v>78.7</v>
      </c>
      <c r="AL44" s="562">
        <v>99.2</v>
      </c>
      <c r="AM44" s="537"/>
      <c r="AN44" s="544"/>
      <c r="AO44" s="537" t="s">
        <v>115</v>
      </c>
      <c r="AP44" s="553">
        <v>100.3</v>
      </c>
      <c r="AQ44" s="561">
        <v>101.9</v>
      </c>
      <c r="AR44" s="561">
        <v>103.9</v>
      </c>
      <c r="AS44" s="561">
        <v>103.4</v>
      </c>
      <c r="AT44" s="561">
        <v>105.3</v>
      </c>
      <c r="AU44" s="561">
        <v>99.1</v>
      </c>
      <c r="AV44" s="561">
        <v>110.1</v>
      </c>
      <c r="AW44" s="561">
        <v>96</v>
      </c>
      <c r="AX44" s="561">
        <v>98.8</v>
      </c>
      <c r="AY44" s="561">
        <v>98.7</v>
      </c>
      <c r="AZ44" s="561">
        <v>100.9</v>
      </c>
      <c r="BB44" s="640" t="s">
        <v>151</v>
      </c>
      <c r="BC44" s="544"/>
      <c r="BD44" s="537" t="s">
        <v>115</v>
      </c>
      <c r="BE44" s="582">
        <f t="shared" si="118"/>
        <v>98.044965786901273</v>
      </c>
      <c r="BF44" s="582">
        <f t="shared" si="136"/>
        <v>98.044965786901273</v>
      </c>
      <c r="BG44" s="582">
        <f t="shared" si="137"/>
        <v>96.823869104908553</v>
      </c>
      <c r="BH44" s="582">
        <f t="shared" si="138"/>
        <v>95.480769230769226</v>
      </c>
      <c r="BI44" s="582">
        <f t="shared" si="139"/>
        <v>102.48091603053436</v>
      </c>
      <c r="BJ44" s="582">
        <f t="shared" si="140"/>
        <v>100.46125461254614</v>
      </c>
      <c r="BK44" s="582">
        <f t="shared" si="141"/>
        <v>98.245614035087726</v>
      </c>
      <c r="BL44" s="582">
        <f t="shared" si="142"/>
        <v>91.471415182755379</v>
      </c>
      <c r="BM44" s="582">
        <f t="shared" si="143"/>
        <v>91.223155929038285</v>
      </c>
      <c r="BN44" s="582">
        <f t="shared" si="144"/>
        <v>95.050505050505038</v>
      </c>
      <c r="BO44" s="582">
        <f t="shared" si="145"/>
        <v>97.832233741753058</v>
      </c>
      <c r="BP44" s="582">
        <f t="shared" si="146"/>
        <v>101.25361620057861</v>
      </c>
      <c r="BQ44" s="582">
        <f t="shared" si="147"/>
        <v>94.630192502532935</v>
      </c>
      <c r="BR44" s="582">
        <f t="shared" si="148"/>
        <v>118.946474086661</v>
      </c>
      <c r="BS44" s="582">
        <f t="shared" si="149"/>
        <v>105.08826583592938</v>
      </c>
      <c r="BT44" s="582">
        <f t="shared" si="150"/>
        <v>105.22456461961502</v>
      </c>
      <c r="BU44" s="582">
        <f t="shared" si="151"/>
        <v>104.37424058323208</v>
      </c>
      <c r="BV44" s="582">
        <f t="shared" si="152"/>
        <v>99.548022598870048</v>
      </c>
      <c r="BW44" s="582">
        <f t="shared" si="119"/>
        <v>95.129224652087487</v>
      </c>
      <c r="BX44" s="582">
        <f t="shared" si="120"/>
        <v>94.906953966699319</v>
      </c>
      <c r="BY44" s="582">
        <f t="shared" si="121"/>
        <v>96.656534954407306</v>
      </c>
      <c r="BZ44" s="582">
        <f t="shared" si="122"/>
        <v>91.812227074235807</v>
      </c>
      <c r="CA44" s="582">
        <f t="shared" si="123"/>
        <v>94.602272727272734</v>
      </c>
      <c r="CB44" s="582">
        <f t="shared" si="124"/>
        <v>92.509727626459139</v>
      </c>
      <c r="CC44" s="582">
        <f t="shared" si="125"/>
        <v>94.886922320550639</v>
      </c>
      <c r="CD44" s="582">
        <f t="shared" si="126"/>
        <v>95.536562203228868</v>
      </c>
      <c r="CE44" s="582">
        <f t="shared" si="127"/>
        <v>90.539262062440869</v>
      </c>
      <c r="CF44" s="582">
        <f t="shared" si="128"/>
        <v>99.623352165725038</v>
      </c>
      <c r="CG44" s="582">
        <f t="shared" si="129"/>
        <v>105.12820512820514</v>
      </c>
      <c r="CH44" s="582">
        <f t="shared" si="130"/>
        <v>91.114575214341386</v>
      </c>
      <c r="CI44" s="582">
        <f t="shared" si="131"/>
        <v>96.87220732797141</v>
      </c>
      <c r="CJ44" s="582">
        <f t="shared" si="132"/>
        <v>99.874213836477992</v>
      </c>
      <c r="CK44" s="582">
        <f t="shared" si="133"/>
        <v>98.737601442741209</v>
      </c>
      <c r="CL44" s="582">
        <f t="shared" si="134"/>
        <v>96.092796092796078</v>
      </c>
      <c r="CM44" s="582">
        <f t="shared" si="135"/>
        <v>94.746895893027698</v>
      </c>
    </row>
    <row r="45" spans="1:91">
      <c r="A45" s="537"/>
      <c r="B45" s="544"/>
      <c r="C45" s="537" t="s">
        <v>116</v>
      </c>
      <c r="D45" s="561">
        <v>120.2</v>
      </c>
      <c r="E45" s="561">
        <v>120.2</v>
      </c>
      <c r="F45" s="561">
        <v>109.6</v>
      </c>
      <c r="G45" s="561">
        <v>109.5</v>
      </c>
      <c r="H45" s="561">
        <v>110.1</v>
      </c>
      <c r="I45" s="561">
        <v>110.2</v>
      </c>
      <c r="J45" s="561">
        <v>123.5</v>
      </c>
      <c r="K45" s="561">
        <v>147.69999999999999</v>
      </c>
      <c r="L45" s="561">
        <v>148.69999999999999</v>
      </c>
      <c r="M45" s="561">
        <v>122.7</v>
      </c>
      <c r="N45" s="561">
        <v>113.4</v>
      </c>
      <c r="O45" s="561">
        <v>154.4</v>
      </c>
      <c r="P45" s="561">
        <v>135.6</v>
      </c>
      <c r="Q45" s="561">
        <v>211.6</v>
      </c>
      <c r="R45" s="561">
        <v>99.2</v>
      </c>
      <c r="S45" s="561">
        <v>108.9</v>
      </c>
      <c r="T45" s="561">
        <v>88.2</v>
      </c>
      <c r="U45" s="561">
        <v>89.4</v>
      </c>
      <c r="V45" s="561">
        <v>107.5</v>
      </c>
      <c r="W45" s="561">
        <v>108.1</v>
      </c>
      <c r="X45" s="561">
        <v>107.2</v>
      </c>
      <c r="Y45" s="561">
        <v>110.3</v>
      </c>
      <c r="Z45" s="561">
        <v>115.5</v>
      </c>
      <c r="AA45" s="561">
        <v>109.2</v>
      </c>
      <c r="AB45" s="561">
        <v>116.4</v>
      </c>
      <c r="AC45" s="561">
        <v>108.2</v>
      </c>
      <c r="AD45" s="561">
        <v>107.1</v>
      </c>
      <c r="AE45" s="562">
        <v>112.7</v>
      </c>
      <c r="AF45" s="562">
        <v>95.6</v>
      </c>
      <c r="AG45" s="562">
        <v>142.1</v>
      </c>
      <c r="AH45" s="562">
        <v>119.8</v>
      </c>
      <c r="AI45" s="562">
        <v>82.3</v>
      </c>
      <c r="AJ45" s="562">
        <v>125</v>
      </c>
      <c r="AK45" s="562">
        <v>94.8</v>
      </c>
      <c r="AL45" s="562">
        <v>135.6</v>
      </c>
      <c r="AM45" s="537"/>
      <c r="AN45" s="544"/>
      <c r="AO45" s="537" t="s">
        <v>116</v>
      </c>
      <c r="AP45" s="553">
        <v>120.2</v>
      </c>
      <c r="AQ45" s="561">
        <v>132.19999999999999</v>
      </c>
      <c r="AR45" s="561">
        <v>146.1</v>
      </c>
      <c r="AS45" s="561">
        <v>159.5</v>
      </c>
      <c r="AT45" s="561">
        <v>111.7</v>
      </c>
      <c r="AU45" s="561">
        <v>113.3</v>
      </c>
      <c r="AV45" s="561">
        <v>111</v>
      </c>
      <c r="AW45" s="561">
        <v>113.9</v>
      </c>
      <c r="AX45" s="561">
        <v>108.8</v>
      </c>
      <c r="AY45" s="561">
        <v>108.3</v>
      </c>
      <c r="AZ45" s="561">
        <v>118.4</v>
      </c>
      <c r="BB45" s="640" t="s">
        <v>152</v>
      </c>
      <c r="BC45" s="544"/>
      <c r="BD45" s="641" t="s">
        <v>116</v>
      </c>
      <c r="BE45" s="642">
        <f t="shared" si="118"/>
        <v>115.79961464354528</v>
      </c>
      <c r="BF45" s="642">
        <f t="shared" si="136"/>
        <v>115.79961464354528</v>
      </c>
      <c r="BG45" s="642">
        <f t="shared" si="137"/>
        <v>105.7915057915058</v>
      </c>
      <c r="BH45" s="642">
        <f t="shared" si="138"/>
        <v>105.59305689488909</v>
      </c>
      <c r="BI45" s="642">
        <f t="shared" si="139"/>
        <v>106.17164898746383</v>
      </c>
      <c r="BJ45" s="642">
        <f t="shared" si="140"/>
        <v>101.75438596491229</v>
      </c>
      <c r="BK45" s="642">
        <f t="shared" si="141"/>
        <v>110.07130124777183</v>
      </c>
      <c r="BL45" s="642">
        <f t="shared" si="142"/>
        <v>141.06972301814707</v>
      </c>
      <c r="BM45" s="642">
        <f t="shared" si="143"/>
        <v>142.1606118546845</v>
      </c>
      <c r="BN45" s="642">
        <f t="shared" si="144"/>
        <v>123.06920762286862</v>
      </c>
      <c r="BO45" s="642">
        <f t="shared" si="145"/>
        <v>106.88030160226202</v>
      </c>
      <c r="BP45" s="642">
        <f t="shared" si="146"/>
        <v>146.35071090047393</v>
      </c>
      <c r="BQ45" s="642">
        <f t="shared" si="147"/>
        <v>135.87174348697394</v>
      </c>
      <c r="BR45" s="642">
        <f t="shared" si="148"/>
        <v>171.89277010560519</v>
      </c>
      <c r="BS45" s="642">
        <f t="shared" si="149"/>
        <v>107.35930735930737</v>
      </c>
      <c r="BT45" s="642">
        <f t="shared" si="150"/>
        <v>99.816681943171417</v>
      </c>
      <c r="BU45" s="642">
        <f t="shared" si="151"/>
        <v>120</v>
      </c>
      <c r="BV45" s="642">
        <f t="shared" si="152"/>
        <v>102.17142857142858</v>
      </c>
      <c r="BW45" s="642">
        <f t="shared" si="119"/>
        <v>103.46487006737246</v>
      </c>
      <c r="BX45" s="642">
        <f t="shared" si="120"/>
        <v>103.14885496183206</v>
      </c>
      <c r="BY45" s="642">
        <f t="shared" si="121"/>
        <v>101.80436847103513</v>
      </c>
      <c r="BZ45" s="642">
        <f t="shared" si="122"/>
        <v>101.84672206832872</v>
      </c>
      <c r="CA45" s="642">
        <f t="shared" si="123"/>
        <v>105.57586837294333</v>
      </c>
      <c r="CB45" s="642">
        <f t="shared" si="124"/>
        <v>104.8991354466859</v>
      </c>
      <c r="CC45" s="642">
        <f t="shared" si="125"/>
        <v>110.54131054131055</v>
      </c>
      <c r="CD45" s="642">
        <f t="shared" si="126"/>
        <v>105.0485436893204</v>
      </c>
      <c r="CE45" s="642">
        <f t="shared" si="127"/>
        <v>100</v>
      </c>
      <c r="CF45" s="642">
        <f t="shared" si="128"/>
        <v>99.822852081488051</v>
      </c>
      <c r="CG45" s="642">
        <f t="shared" si="129"/>
        <v>102.57510729613732</v>
      </c>
      <c r="CH45" s="642">
        <f t="shared" si="130"/>
        <v>111.015625</v>
      </c>
      <c r="CI45" s="642">
        <f t="shared" si="131"/>
        <v>111.54562383612662</v>
      </c>
      <c r="CJ45" s="642">
        <f t="shared" si="132"/>
        <v>101.35467980295564</v>
      </c>
      <c r="CK45" s="642">
        <f t="shared" si="133"/>
        <v>114.57378551787352</v>
      </c>
      <c r="CL45" s="642">
        <f t="shared" si="134"/>
        <v>90.544412607449857</v>
      </c>
      <c r="CM45" s="642">
        <f t="shared" si="135"/>
        <v>129.63671128107075</v>
      </c>
    </row>
    <row r="46" spans="1:91">
      <c r="A46" s="537"/>
      <c r="B46" s="544"/>
      <c r="C46" s="537" t="s">
        <v>117</v>
      </c>
      <c r="D46" s="561">
        <v>97.8</v>
      </c>
      <c r="E46" s="561">
        <v>97.8</v>
      </c>
      <c r="F46" s="561">
        <v>96.9</v>
      </c>
      <c r="G46" s="561">
        <v>94.5</v>
      </c>
      <c r="H46" s="561">
        <v>109.3</v>
      </c>
      <c r="I46" s="561">
        <v>105.5</v>
      </c>
      <c r="J46" s="561">
        <v>100.3</v>
      </c>
      <c r="K46" s="561">
        <v>98.2</v>
      </c>
      <c r="L46" s="561">
        <v>98.9</v>
      </c>
      <c r="M46" s="561">
        <v>81</v>
      </c>
      <c r="N46" s="561">
        <v>96.8</v>
      </c>
      <c r="O46" s="561">
        <v>85.4</v>
      </c>
      <c r="P46" s="561">
        <v>84.7</v>
      </c>
      <c r="Q46" s="561">
        <v>87.4</v>
      </c>
      <c r="R46" s="561">
        <v>94</v>
      </c>
      <c r="S46" s="561">
        <v>96.5</v>
      </c>
      <c r="T46" s="561">
        <v>91.2</v>
      </c>
      <c r="U46" s="561">
        <v>91.6</v>
      </c>
      <c r="V46" s="561">
        <v>103.7</v>
      </c>
      <c r="W46" s="561">
        <v>99.1</v>
      </c>
      <c r="X46" s="561">
        <v>105.3</v>
      </c>
      <c r="Y46" s="561">
        <v>89.7</v>
      </c>
      <c r="Z46" s="561">
        <v>109.2</v>
      </c>
      <c r="AA46" s="561">
        <v>101.2</v>
      </c>
      <c r="AB46" s="561">
        <v>100.3</v>
      </c>
      <c r="AC46" s="561">
        <v>104.8</v>
      </c>
      <c r="AD46" s="561">
        <v>108.7</v>
      </c>
      <c r="AE46" s="562">
        <v>108.8</v>
      </c>
      <c r="AF46" s="562">
        <v>93.8</v>
      </c>
      <c r="AG46" s="562">
        <v>122.4</v>
      </c>
      <c r="AH46" s="562">
        <v>110.8</v>
      </c>
      <c r="AI46" s="562">
        <v>84.9</v>
      </c>
      <c r="AJ46" s="562">
        <v>106.7</v>
      </c>
      <c r="AK46" s="562">
        <v>91.1</v>
      </c>
      <c r="AL46" s="562">
        <v>99.3</v>
      </c>
      <c r="AM46" s="537"/>
      <c r="AN46" s="544"/>
      <c r="AO46" s="537" t="s">
        <v>117</v>
      </c>
      <c r="AP46" s="553">
        <v>97.8</v>
      </c>
      <c r="AQ46" s="561">
        <v>96.3</v>
      </c>
      <c r="AR46" s="561">
        <v>91.2</v>
      </c>
      <c r="AS46" s="561">
        <v>87.9</v>
      </c>
      <c r="AT46" s="561">
        <v>99.6</v>
      </c>
      <c r="AU46" s="561">
        <v>103.3</v>
      </c>
      <c r="AV46" s="561">
        <v>102.3</v>
      </c>
      <c r="AW46" s="561">
        <v>103.6</v>
      </c>
      <c r="AX46" s="561">
        <v>99.3</v>
      </c>
      <c r="AY46" s="561">
        <v>98.7</v>
      </c>
      <c r="AZ46" s="561">
        <v>112.2</v>
      </c>
      <c r="BB46" s="640" t="s">
        <v>508</v>
      </c>
      <c r="BC46" s="544"/>
      <c r="BD46" s="537" t="s">
        <v>117</v>
      </c>
      <c r="BE46" s="582">
        <f t="shared" si="118"/>
        <v>96.259842519685051</v>
      </c>
      <c r="BF46" s="582">
        <f t="shared" si="136"/>
        <v>96.259842519685051</v>
      </c>
      <c r="BG46" s="582">
        <f t="shared" si="137"/>
        <v>95.09322865554465</v>
      </c>
      <c r="BH46" s="582">
        <f t="shared" si="138"/>
        <v>93.75</v>
      </c>
      <c r="BI46" s="582">
        <f t="shared" si="139"/>
        <v>103.89733840304183</v>
      </c>
      <c r="BJ46" s="582">
        <f t="shared" si="140"/>
        <v>97.775718257645963</v>
      </c>
      <c r="BK46" s="582">
        <f t="shared" si="141"/>
        <v>97.853658536585357</v>
      </c>
      <c r="BL46" s="582">
        <f t="shared" si="142"/>
        <v>87.756925826630919</v>
      </c>
      <c r="BM46" s="582">
        <f t="shared" si="143"/>
        <v>87.599645704162981</v>
      </c>
      <c r="BN46" s="582">
        <f t="shared" si="144"/>
        <v>93.425605536332185</v>
      </c>
      <c r="BO46" s="582">
        <f t="shared" si="145"/>
        <v>95.181907571288093</v>
      </c>
      <c r="BP46" s="582">
        <f t="shared" si="146"/>
        <v>81.488549618320619</v>
      </c>
      <c r="BQ46" s="582">
        <f t="shared" si="147"/>
        <v>87.139917695473258</v>
      </c>
      <c r="BR46" s="582">
        <f t="shared" si="148"/>
        <v>69.475357710651835</v>
      </c>
      <c r="BS46" s="582">
        <f t="shared" si="149"/>
        <v>93.161546085232899</v>
      </c>
      <c r="BT46" s="582">
        <f t="shared" si="150"/>
        <v>90.271281571562199</v>
      </c>
      <c r="BU46" s="582">
        <f t="shared" si="151"/>
        <v>100.21978021978022</v>
      </c>
      <c r="BV46" s="582">
        <f t="shared" si="152"/>
        <v>100.54884742041712</v>
      </c>
      <c r="BW46" s="582">
        <f t="shared" si="119"/>
        <v>106.90721649484536</v>
      </c>
      <c r="BX46" s="582">
        <f t="shared" si="120"/>
        <v>102.80082987551866</v>
      </c>
      <c r="BY46" s="582">
        <f t="shared" si="121"/>
        <v>109.11917098445596</v>
      </c>
      <c r="BZ46" s="582">
        <f t="shared" si="122"/>
        <v>102.39726027397262</v>
      </c>
      <c r="CA46" s="582">
        <f t="shared" si="123"/>
        <v>106.84931506849315</v>
      </c>
      <c r="CB46" s="582">
        <f t="shared" si="124"/>
        <v>103.16004077471968</v>
      </c>
      <c r="CC46" s="582">
        <f t="shared" si="125"/>
        <v>108.31533477321815</v>
      </c>
      <c r="CD46" s="582">
        <f t="shared" si="126"/>
        <v>102.94695481335954</v>
      </c>
      <c r="CE46" s="582">
        <f t="shared" si="127"/>
        <v>103.32699619771863</v>
      </c>
      <c r="CF46" s="582">
        <f t="shared" si="128"/>
        <v>99.816513761467888</v>
      </c>
      <c r="CG46" s="582">
        <f t="shared" si="129"/>
        <v>100.10672358591248</v>
      </c>
      <c r="CH46" s="582">
        <f t="shared" si="130"/>
        <v>96.835443037974684</v>
      </c>
      <c r="CI46" s="582">
        <f t="shared" si="131"/>
        <v>104.52830188679245</v>
      </c>
      <c r="CJ46" s="582">
        <f t="shared" si="132"/>
        <v>104.81481481481482</v>
      </c>
      <c r="CK46" s="582">
        <f t="shared" si="133"/>
        <v>100.47080979284368</v>
      </c>
      <c r="CL46" s="582">
        <f t="shared" si="134"/>
        <v>104.11428571428571</v>
      </c>
      <c r="CM46" s="582">
        <f t="shared" si="135"/>
        <v>93.327067669172919</v>
      </c>
    </row>
    <row r="47" spans="1:91">
      <c r="A47" s="537"/>
      <c r="B47" s="544"/>
      <c r="C47" s="537" t="s">
        <v>118</v>
      </c>
      <c r="D47" s="561">
        <v>94.7</v>
      </c>
      <c r="E47" s="561">
        <v>94.7</v>
      </c>
      <c r="F47" s="561">
        <v>101.8</v>
      </c>
      <c r="G47" s="561">
        <v>99.8</v>
      </c>
      <c r="H47" s="561">
        <v>112.5</v>
      </c>
      <c r="I47" s="561">
        <v>85.6</v>
      </c>
      <c r="J47" s="561">
        <v>89.5</v>
      </c>
      <c r="K47" s="561">
        <v>88.1</v>
      </c>
      <c r="L47" s="561">
        <v>88.3</v>
      </c>
      <c r="M47" s="561">
        <v>84.5</v>
      </c>
      <c r="N47" s="561">
        <v>99.2</v>
      </c>
      <c r="O47" s="561">
        <v>86</v>
      </c>
      <c r="P47" s="561">
        <v>83.4</v>
      </c>
      <c r="Q47" s="561">
        <v>94.1</v>
      </c>
      <c r="R47" s="561">
        <v>94.4</v>
      </c>
      <c r="S47" s="561">
        <v>91.9</v>
      </c>
      <c r="T47" s="561">
        <v>97.2</v>
      </c>
      <c r="U47" s="561">
        <v>81.3</v>
      </c>
      <c r="V47" s="561">
        <v>114.1</v>
      </c>
      <c r="W47" s="561">
        <v>103.8</v>
      </c>
      <c r="X47" s="561">
        <v>117.7</v>
      </c>
      <c r="Y47" s="561">
        <v>84.3</v>
      </c>
      <c r="Z47" s="561">
        <v>98.2</v>
      </c>
      <c r="AA47" s="561">
        <v>98.8</v>
      </c>
      <c r="AB47" s="561">
        <v>93.1</v>
      </c>
      <c r="AC47" s="561">
        <v>100</v>
      </c>
      <c r="AD47" s="561">
        <v>106.9</v>
      </c>
      <c r="AE47" s="562">
        <v>105.6</v>
      </c>
      <c r="AF47" s="562">
        <v>100.3</v>
      </c>
      <c r="AG47" s="562">
        <v>114.6</v>
      </c>
      <c r="AH47" s="562">
        <v>101.5</v>
      </c>
      <c r="AI47" s="562">
        <v>80.400000000000006</v>
      </c>
      <c r="AJ47" s="562">
        <v>91.8</v>
      </c>
      <c r="AK47" s="562">
        <v>98.3</v>
      </c>
      <c r="AL47" s="562">
        <v>88.8</v>
      </c>
      <c r="AM47" s="537"/>
      <c r="AN47" s="544"/>
      <c r="AO47" s="537" t="s">
        <v>118</v>
      </c>
      <c r="AP47" s="553">
        <v>94.7</v>
      </c>
      <c r="AQ47" s="561">
        <v>92.3</v>
      </c>
      <c r="AR47" s="561">
        <v>83.9</v>
      </c>
      <c r="AS47" s="561">
        <v>83.8</v>
      </c>
      <c r="AT47" s="561">
        <v>84.1</v>
      </c>
      <c r="AU47" s="561">
        <v>103.7</v>
      </c>
      <c r="AV47" s="561">
        <v>92.8</v>
      </c>
      <c r="AW47" s="561">
        <v>106.7</v>
      </c>
      <c r="AX47" s="561">
        <v>97</v>
      </c>
      <c r="AY47" s="561">
        <v>96.9</v>
      </c>
      <c r="AZ47" s="561">
        <v>99.4</v>
      </c>
      <c r="BB47" s="282" t="s">
        <v>153</v>
      </c>
      <c r="BC47" s="544"/>
      <c r="BD47" s="537" t="s">
        <v>118</v>
      </c>
      <c r="BE47" s="582">
        <f t="shared" si="118"/>
        <v>93.300492610837438</v>
      </c>
      <c r="BF47" s="582">
        <f t="shared" si="136"/>
        <v>93.300492610837438</v>
      </c>
      <c r="BG47" s="582">
        <f t="shared" si="137"/>
        <v>102.62096774193547</v>
      </c>
      <c r="BH47" s="582">
        <f t="shared" si="138"/>
        <v>102.67489711934157</v>
      </c>
      <c r="BI47" s="582">
        <f t="shared" si="139"/>
        <v>100.80645161290323</v>
      </c>
      <c r="BJ47" s="582">
        <f t="shared" si="140"/>
        <v>88.612836438923395</v>
      </c>
      <c r="BK47" s="582">
        <f t="shared" si="141"/>
        <v>95.824411134903627</v>
      </c>
      <c r="BL47" s="582">
        <f t="shared" si="142"/>
        <v>83.745247148288968</v>
      </c>
      <c r="BM47" s="582">
        <f t="shared" si="143"/>
        <v>83.538315988647099</v>
      </c>
      <c r="BN47" s="582">
        <f t="shared" si="144"/>
        <v>86.755646817248461</v>
      </c>
      <c r="BO47" s="582">
        <f t="shared" si="145"/>
        <v>96.498054474708169</v>
      </c>
      <c r="BP47" s="582">
        <f t="shared" si="146"/>
        <v>85.148514851485146</v>
      </c>
      <c r="BQ47" s="582">
        <f t="shared" si="147"/>
        <v>86.514522821576762</v>
      </c>
      <c r="BR47" s="582">
        <f t="shared" si="148"/>
        <v>82.688927943760987</v>
      </c>
      <c r="BS47" s="582">
        <f t="shared" si="149"/>
        <v>89.478672985781998</v>
      </c>
      <c r="BT47" s="582">
        <f t="shared" si="150"/>
        <v>84.157509157509153</v>
      </c>
      <c r="BU47" s="582">
        <f t="shared" si="151"/>
        <v>95.952615992102679</v>
      </c>
      <c r="BV47" s="582">
        <f t="shared" si="152"/>
        <v>89.53744493392071</v>
      </c>
      <c r="BW47" s="582">
        <f t="shared" si="119"/>
        <v>101.875</v>
      </c>
      <c r="BX47" s="582">
        <f t="shared" si="120"/>
        <v>89.948006932409015</v>
      </c>
      <c r="BY47" s="582">
        <f t="shared" si="121"/>
        <v>116.76587301587303</v>
      </c>
      <c r="BZ47" s="582">
        <f t="shared" si="122"/>
        <v>96.342857142857142</v>
      </c>
      <c r="CA47" s="582">
        <f t="shared" si="123"/>
        <v>97.808764940239044</v>
      </c>
      <c r="CB47" s="582">
        <f t="shared" si="124"/>
        <v>95.091434071222324</v>
      </c>
      <c r="CC47" s="582">
        <f t="shared" si="125"/>
        <v>94.326241134751768</v>
      </c>
      <c r="CD47" s="582">
        <f t="shared" si="126"/>
        <v>96.993210475266736</v>
      </c>
      <c r="CE47" s="582">
        <f t="shared" si="127"/>
        <v>101.42314990512334</v>
      </c>
      <c r="CF47" s="582">
        <f t="shared" si="128"/>
        <v>96.969696969696955</v>
      </c>
      <c r="CG47" s="582">
        <f t="shared" si="129"/>
        <v>88.60424028268551</v>
      </c>
      <c r="CH47" s="582">
        <f t="shared" si="130"/>
        <v>92.270531400966178</v>
      </c>
      <c r="CI47" s="582">
        <f t="shared" si="131"/>
        <v>93.981481481481481</v>
      </c>
      <c r="CJ47" s="582">
        <f t="shared" si="132"/>
        <v>96.518607442977199</v>
      </c>
      <c r="CK47" s="582">
        <f t="shared" si="133"/>
        <v>91.071428571428569</v>
      </c>
      <c r="CL47" s="582">
        <f t="shared" si="134"/>
        <v>97.038499506416585</v>
      </c>
      <c r="CM47" s="582">
        <f t="shared" si="135"/>
        <v>89.42598187311178</v>
      </c>
    </row>
    <row r="48" spans="1:91">
      <c r="A48" s="537"/>
      <c r="B48" s="544"/>
      <c r="C48" s="537" t="s">
        <v>119</v>
      </c>
      <c r="D48" s="561">
        <v>103.7</v>
      </c>
      <c r="E48" s="561">
        <v>103.7</v>
      </c>
      <c r="F48" s="561">
        <v>104</v>
      </c>
      <c r="G48" s="561">
        <v>103.1</v>
      </c>
      <c r="H48" s="561">
        <v>108.7</v>
      </c>
      <c r="I48" s="561">
        <v>98.7</v>
      </c>
      <c r="J48" s="561">
        <v>102.1</v>
      </c>
      <c r="K48" s="561">
        <v>108.6</v>
      </c>
      <c r="L48" s="561">
        <v>109.1</v>
      </c>
      <c r="M48" s="561">
        <v>95.8</v>
      </c>
      <c r="N48" s="561">
        <v>104.8</v>
      </c>
      <c r="O48" s="561">
        <v>104.7</v>
      </c>
      <c r="P48" s="561">
        <v>104.1</v>
      </c>
      <c r="Q48" s="561">
        <v>106.7</v>
      </c>
      <c r="R48" s="561">
        <v>102.8</v>
      </c>
      <c r="S48" s="561">
        <v>101</v>
      </c>
      <c r="T48" s="561">
        <v>104.9</v>
      </c>
      <c r="U48" s="561">
        <v>99.3</v>
      </c>
      <c r="V48" s="561">
        <v>106.4</v>
      </c>
      <c r="W48" s="561">
        <v>104.9</v>
      </c>
      <c r="X48" s="561">
        <v>106.9</v>
      </c>
      <c r="Y48" s="561">
        <v>93.7</v>
      </c>
      <c r="Z48" s="561">
        <v>110.1</v>
      </c>
      <c r="AA48" s="561">
        <v>105.2</v>
      </c>
      <c r="AB48" s="561">
        <v>99.2</v>
      </c>
      <c r="AC48" s="561">
        <v>103.6</v>
      </c>
      <c r="AD48" s="561">
        <v>107.9</v>
      </c>
      <c r="AE48" s="562">
        <v>106</v>
      </c>
      <c r="AF48" s="562">
        <v>100.5</v>
      </c>
      <c r="AG48" s="562">
        <v>123.7</v>
      </c>
      <c r="AH48" s="562">
        <v>107.5</v>
      </c>
      <c r="AI48" s="562">
        <v>84.5</v>
      </c>
      <c r="AJ48" s="562">
        <v>95.7</v>
      </c>
      <c r="AK48" s="562">
        <v>93.3</v>
      </c>
      <c r="AL48" s="562">
        <v>105.4</v>
      </c>
      <c r="AM48" s="537"/>
      <c r="AN48" s="544"/>
      <c r="AO48" s="537" t="s">
        <v>119</v>
      </c>
      <c r="AP48" s="553">
        <v>103.7</v>
      </c>
      <c r="AQ48" s="561">
        <v>102.2</v>
      </c>
      <c r="AR48" s="561">
        <v>101.6</v>
      </c>
      <c r="AS48" s="561">
        <v>104.5</v>
      </c>
      <c r="AT48" s="561">
        <v>94.3</v>
      </c>
      <c r="AU48" s="561">
        <v>102.9</v>
      </c>
      <c r="AV48" s="561">
        <v>100</v>
      </c>
      <c r="AW48" s="561">
        <v>103.7</v>
      </c>
      <c r="AX48" s="561">
        <v>105.2</v>
      </c>
      <c r="AY48" s="561">
        <v>105.1</v>
      </c>
      <c r="AZ48" s="561">
        <v>106.8</v>
      </c>
      <c r="BB48" s="640" t="s">
        <v>154</v>
      </c>
      <c r="BC48" s="544"/>
      <c r="BD48" s="537" t="s">
        <v>119</v>
      </c>
      <c r="BE48" s="582">
        <f t="shared" si="118"/>
        <v>104.22110552763819</v>
      </c>
      <c r="BF48" s="582">
        <f t="shared" si="136"/>
        <v>104.22110552763819</v>
      </c>
      <c r="BG48" s="582">
        <f t="shared" si="137"/>
        <v>100.8729388942774</v>
      </c>
      <c r="BH48" s="582">
        <f t="shared" si="138"/>
        <v>99.709864603481606</v>
      </c>
      <c r="BI48" s="582">
        <f t="shared" si="139"/>
        <v>107.19921104536489</v>
      </c>
      <c r="BJ48" s="582">
        <f t="shared" si="140"/>
        <v>97.24137931034484</v>
      </c>
      <c r="BK48" s="582">
        <f t="shared" si="141"/>
        <v>108.84861407249467</v>
      </c>
      <c r="BL48" s="582">
        <f t="shared" si="142"/>
        <v>109.69696969696969</v>
      </c>
      <c r="BM48" s="582">
        <f t="shared" si="143"/>
        <v>109.97983870967741</v>
      </c>
      <c r="BN48" s="582">
        <f t="shared" si="144"/>
        <v>99.171842650103528</v>
      </c>
      <c r="BO48" s="582">
        <f t="shared" si="145"/>
        <v>101.74757281553397</v>
      </c>
      <c r="BP48" s="582">
        <f t="shared" si="146"/>
        <v>104.49101796407186</v>
      </c>
      <c r="BQ48" s="582">
        <f t="shared" si="147"/>
        <v>105.47112462006079</v>
      </c>
      <c r="BR48" s="582">
        <f t="shared" si="148"/>
        <v>101.23339658444021</v>
      </c>
      <c r="BS48" s="582">
        <f t="shared" si="149"/>
        <v>100.19493177387915</v>
      </c>
      <c r="BT48" s="582">
        <f t="shared" si="150"/>
        <v>94.040968342644319</v>
      </c>
      <c r="BU48" s="582">
        <f t="shared" si="151"/>
        <v>105.53319919517104</v>
      </c>
      <c r="BV48" s="582">
        <f t="shared" si="152"/>
        <v>104.85744456177402</v>
      </c>
      <c r="BW48" s="582">
        <f t="shared" si="119"/>
        <v>108.35030549898168</v>
      </c>
      <c r="BX48" s="582">
        <f t="shared" si="120"/>
        <v>108.59213250517598</v>
      </c>
      <c r="BY48" s="582">
        <f t="shared" si="121"/>
        <v>105.73689416419387</v>
      </c>
      <c r="BZ48" s="582">
        <f t="shared" si="122"/>
        <v>90.00960614793469</v>
      </c>
      <c r="CA48" s="582">
        <f t="shared" si="123"/>
        <v>108.47290640394087</v>
      </c>
      <c r="CB48" s="582">
        <f t="shared" si="124"/>
        <v>104.88534396809573</v>
      </c>
      <c r="CC48" s="582">
        <f t="shared" si="125"/>
        <v>101.01832993890021</v>
      </c>
      <c r="CD48" s="582">
        <f t="shared" si="126"/>
        <v>100.3875968992248</v>
      </c>
      <c r="CE48" s="582">
        <f t="shared" si="127"/>
        <v>96.684587813620084</v>
      </c>
      <c r="CF48" s="582">
        <f t="shared" si="128"/>
        <v>98.513011152416368</v>
      </c>
      <c r="CG48" s="582">
        <f t="shared" si="129"/>
        <v>94.277673545966238</v>
      </c>
      <c r="CH48" s="582">
        <f t="shared" si="130"/>
        <v>99.437299035369776</v>
      </c>
      <c r="CI48" s="582">
        <f t="shared" si="131"/>
        <v>102.96934865900383</v>
      </c>
      <c r="CJ48" s="582">
        <f t="shared" si="132"/>
        <v>103.8083538083538</v>
      </c>
      <c r="CK48" s="582">
        <f t="shared" si="133"/>
        <v>94.565217391304344</v>
      </c>
      <c r="CL48" s="582">
        <f t="shared" si="134"/>
        <v>99.044585987261129</v>
      </c>
      <c r="CM48" s="582">
        <f t="shared" si="135"/>
        <v>108.88429752066115</v>
      </c>
    </row>
    <row r="49" spans="1:91">
      <c r="A49" s="537"/>
      <c r="B49" s="544"/>
      <c r="C49" s="537" t="s">
        <v>120</v>
      </c>
      <c r="D49" s="561">
        <v>99.6</v>
      </c>
      <c r="E49" s="561">
        <v>99.6</v>
      </c>
      <c r="F49" s="561">
        <v>103</v>
      </c>
      <c r="G49" s="561">
        <v>105.9</v>
      </c>
      <c r="H49" s="561">
        <v>87.8</v>
      </c>
      <c r="I49" s="561">
        <v>107.4</v>
      </c>
      <c r="J49" s="561">
        <v>103.3</v>
      </c>
      <c r="K49" s="561">
        <v>100.8</v>
      </c>
      <c r="L49" s="561">
        <v>101</v>
      </c>
      <c r="M49" s="561">
        <v>97.2</v>
      </c>
      <c r="N49" s="561">
        <v>103.1</v>
      </c>
      <c r="O49" s="561">
        <v>88.1</v>
      </c>
      <c r="P49" s="561">
        <v>85.7</v>
      </c>
      <c r="Q49" s="561">
        <v>95.3</v>
      </c>
      <c r="R49" s="561">
        <v>89.3</v>
      </c>
      <c r="S49" s="561">
        <v>100.6</v>
      </c>
      <c r="T49" s="561">
        <v>76.599999999999994</v>
      </c>
      <c r="U49" s="561">
        <v>103.5</v>
      </c>
      <c r="V49" s="561">
        <v>103.7</v>
      </c>
      <c r="W49" s="561">
        <v>100</v>
      </c>
      <c r="X49" s="561">
        <v>105</v>
      </c>
      <c r="Y49" s="561">
        <v>101.8</v>
      </c>
      <c r="Z49" s="561">
        <v>105.5</v>
      </c>
      <c r="AA49" s="561">
        <v>110.1</v>
      </c>
      <c r="AB49" s="561">
        <v>99</v>
      </c>
      <c r="AC49" s="561">
        <v>105.9</v>
      </c>
      <c r="AD49" s="561">
        <v>112</v>
      </c>
      <c r="AE49" s="562">
        <v>99.3</v>
      </c>
      <c r="AF49" s="562">
        <v>97.1</v>
      </c>
      <c r="AG49" s="562">
        <v>136.30000000000001</v>
      </c>
      <c r="AH49" s="562">
        <v>108.3</v>
      </c>
      <c r="AI49" s="562">
        <v>84.9</v>
      </c>
      <c r="AJ49" s="562">
        <v>98.3</v>
      </c>
      <c r="AK49" s="562">
        <v>98.6</v>
      </c>
      <c r="AL49" s="562">
        <v>102.1</v>
      </c>
      <c r="AM49" s="537"/>
      <c r="AN49" s="544"/>
      <c r="AO49" s="537" t="s">
        <v>120</v>
      </c>
      <c r="AP49" s="553">
        <v>99.6</v>
      </c>
      <c r="AQ49" s="561">
        <v>95.3</v>
      </c>
      <c r="AR49" s="561">
        <v>90.4</v>
      </c>
      <c r="AS49" s="561">
        <v>88.2</v>
      </c>
      <c r="AT49" s="561">
        <v>96</v>
      </c>
      <c r="AU49" s="561">
        <v>101.9</v>
      </c>
      <c r="AV49" s="561">
        <v>102.8</v>
      </c>
      <c r="AW49" s="561">
        <v>101.7</v>
      </c>
      <c r="AX49" s="561">
        <v>103.6</v>
      </c>
      <c r="AY49" s="561">
        <v>103</v>
      </c>
      <c r="AZ49" s="561">
        <v>116.4</v>
      </c>
      <c r="BB49" s="640" t="s">
        <v>151</v>
      </c>
      <c r="BC49" s="544"/>
      <c r="BD49" s="537" t="s">
        <v>120</v>
      </c>
      <c r="BE49" s="582">
        <f t="shared" si="118"/>
        <v>100.70778564206269</v>
      </c>
      <c r="BF49" s="582">
        <f t="shared" si="136"/>
        <v>100.70778564206269</v>
      </c>
      <c r="BG49" s="582">
        <f t="shared" si="137"/>
        <v>101.7786561264822</v>
      </c>
      <c r="BH49" s="582">
        <f t="shared" si="138"/>
        <v>102.12150433944069</v>
      </c>
      <c r="BI49" s="582">
        <f t="shared" si="139"/>
        <v>102.21187427240976</v>
      </c>
      <c r="BJ49" s="582">
        <f t="shared" si="140"/>
        <v>100.65604498594189</v>
      </c>
      <c r="BK49" s="582">
        <f t="shared" si="141"/>
        <v>105.62372188139059</v>
      </c>
      <c r="BL49" s="582">
        <f t="shared" si="142"/>
        <v>96.737044145873313</v>
      </c>
      <c r="BM49" s="582">
        <f t="shared" si="143"/>
        <v>96.28217349857006</v>
      </c>
      <c r="BN49" s="582">
        <f t="shared" si="144"/>
        <v>106.11353711790395</v>
      </c>
      <c r="BO49" s="582">
        <f t="shared" si="145"/>
        <v>104.98981670061099</v>
      </c>
      <c r="BP49" s="582">
        <f t="shared" si="146"/>
        <v>95.865070729053301</v>
      </c>
      <c r="BQ49" s="582">
        <f t="shared" si="147"/>
        <v>96.50900900900902</v>
      </c>
      <c r="BR49" s="582">
        <f t="shared" si="148"/>
        <v>91.811175337186896</v>
      </c>
      <c r="BS49" s="582">
        <f t="shared" si="149"/>
        <v>96.021505376344081</v>
      </c>
      <c r="BT49" s="582">
        <f t="shared" si="150"/>
        <v>100.4995004995005</v>
      </c>
      <c r="BU49" s="582">
        <f t="shared" si="151"/>
        <v>89.173457508731076</v>
      </c>
      <c r="BV49" s="582">
        <f t="shared" si="152"/>
        <v>105.72012257405514</v>
      </c>
      <c r="BW49" s="582">
        <f t="shared" si="119"/>
        <v>104.32595573440643</v>
      </c>
      <c r="BX49" s="582">
        <f t="shared" si="120"/>
        <v>101.93679918450562</v>
      </c>
      <c r="BY49" s="582">
        <f t="shared" si="121"/>
        <v>108.13594232749743</v>
      </c>
      <c r="BZ49" s="582">
        <f t="shared" si="122"/>
        <v>103.56052899287896</v>
      </c>
      <c r="CA49" s="582">
        <f t="shared" si="123"/>
        <v>104.2490118577075</v>
      </c>
      <c r="CB49" s="582">
        <f t="shared" si="124"/>
        <v>107.30994152046785</v>
      </c>
      <c r="CC49" s="582">
        <f t="shared" si="125"/>
        <v>101.956745623069</v>
      </c>
      <c r="CD49" s="582">
        <f t="shared" si="126"/>
        <v>104.64426877470356</v>
      </c>
      <c r="CE49" s="582">
        <f t="shared" si="127"/>
        <v>105.56079170593779</v>
      </c>
      <c r="CF49" s="582">
        <f t="shared" si="128"/>
        <v>99.498997995991985</v>
      </c>
      <c r="CG49" s="582">
        <f t="shared" si="129"/>
        <v>98.578680203045678</v>
      </c>
      <c r="CH49" s="582">
        <f t="shared" si="130"/>
        <v>106.90196078431373</v>
      </c>
      <c r="CI49" s="582">
        <f t="shared" si="131"/>
        <v>105.45277507302823</v>
      </c>
      <c r="CJ49" s="582">
        <f t="shared" si="132"/>
        <v>105.99250936329589</v>
      </c>
      <c r="CK49" s="582">
        <f t="shared" si="133"/>
        <v>100.8205128205128</v>
      </c>
      <c r="CL49" s="582">
        <f t="shared" si="134"/>
        <v>102.3883696780893</v>
      </c>
      <c r="CM49" s="582">
        <f t="shared" si="135"/>
        <v>98.647342995169069</v>
      </c>
    </row>
    <row r="50" spans="1:91">
      <c r="A50" s="537"/>
      <c r="B50" s="544"/>
      <c r="C50" s="537" t="s">
        <v>121</v>
      </c>
      <c r="D50" s="561">
        <v>86.9</v>
      </c>
      <c r="E50" s="561">
        <v>86.9</v>
      </c>
      <c r="F50" s="561">
        <v>97.1</v>
      </c>
      <c r="G50" s="561">
        <v>102.7</v>
      </c>
      <c r="H50" s="561">
        <v>67.3</v>
      </c>
      <c r="I50" s="561">
        <v>82.7</v>
      </c>
      <c r="J50" s="561">
        <v>84.4</v>
      </c>
      <c r="K50" s="561">
        <v>100.5</v>
      </c>
      <c r="L50" s="561">
        <v>100.9</v>
      </c>
      <c r="M50" s="561">
        <v>91.8</v>
      </c>
      <c r="N50" s="561">
        <v>94.8</v>
      </c>
      <c r="O50" s="561">
        <v>80.599999999999994</v>
      </c>
      <c r="P50" s="561">
        <v>79.599999999999994</v>
      </c>
      <c r="Q50" s="561">
        <v>83.7</v>
      </c>
      <c r="R50" s="561">
        <v>83.5</v>
      </c>
      <c r="S50" s="561">
        <v>79</v>
      </c>
      <c r="T50" s="561">
        <v>88.5</v>
      </c>
      <c r="U50" s="561">
        <v>88.8</v>
      </c>
      <c r="V50" s="561">
        <v>83.3</v>
      </c>
      <c r="W50" s="561">
        <v>95.1</v>
      </c>
      <c r="X50" s="561">
        <v>79.099999999999994</v>
      </c>
      <c r="Y50" s="561">
        <v>107.2</v>
      </c>
      <c r="Z50" s="561">
        <v>87.7</v>
      </c>
      <c r="AA50" s="561">
        <v>92.4</v>
      </c>
      <c r="AB50" s="561">
        <v>81.900000000000006</v>
      </c>
      <c r="AC50" s="561">
        <v>91</v>
      </c>
      <c r="AD50" s="561">
        <v>100.2</v>
      </c>
      <c r="AE50" s="562">
        <v>88</v>
      </c>
      <c r="AF50" s="562">
        <v>73</v>
      </c>
      <c r="AG50" s="562">
        <v>119.8</v>
      </c>
      <c r="AH50" s="562">
        <v>87.4</v>
      </c>
      <c r="AI50" s="562">
        <v>74.099999999999994</v>
      </c>
      <c r="AJ50" s="562">
        <v>89.5</v>
      </c>
      <c r="AK50" s="562">
        <v>88.3</v>
      </c>
      <c r="AL50" s="562">
        <v>92.4</v>
      </c>
      <c r="AM50" s="537"/>
      <c r="AN50" s="544"/>
      <c r="AO50" s="537" t="s">
        <v>121</v>
      </c>
      <c r="AP50" s="553">
        <v>86.9</v>
      </c>
      <c r="AQ50" s="561">
        <v>79.900000000000006</v>
      </c>
      <c r="AR50" s="561">
        <v>79</v>
      </c>
      <c r="AS50" s="561">
        <v>80.2</v>
      </c>
      <c r="AT50" s="561">
        <v>75.8</v>
      </c>
      <c r="AU50" s="561">
        <v>81.099999999999994</v>
      </c>
      <c r="AV50" s="561">
        <v>83.2</v>
      </c>
      <c r="AW50" s="561">
        <v>80.599999999999994</v>
      </c>
      <c r="AX50" s="561">
        <v>93.6</v>
      </c>
      <c r="AY50" s="561">
        <v>93.3</v>
      </c>
      <c r="AZ50" s="561">
        <v>97.7</v>
      </c>
      <c r="BB50" s="640" t="s">
        <v>152</v>
      </c>
      <c r="BC50" s="544"/>
      <c r="BD50" s="537" t="s">
        <v>121</v>
      </c>
      <c r="BE50" s="582">
        <f t="shared" si="118"/>
        <v>88.945752302968273</v>
      </c>
      <c r="BF50" s="582">
        <f t="shared" si="136"/>
        <v>88.945752302968273</v>
      </c>
      <c r="BG50" s="582">
        <f t="shared" si="137"/>
        <v>94.731707317073159</v>
      </c>
      <c r="BH50" s="582">
        <f t="shared" si="138"/>
        <v>99.805636540330411</v>
      </c>
      <c r="BI50" s="582">
        <f t="shared" si="139"/>
        <v>75.279642058165535</v>
      </c>
      <c r="BJ50" s="582">
        <f t="shared" si="140"/>
        <v>88.638799571275456</v>
      </c>
      <c r="BK50" s="582">
        <f t="shared" si="141"/>
        <v>88.935721812434139</v>
      </c>
      <c r="BL50" s="582">
        <f t="shared" si="142"/>
        <v>94.277673545966238</v>
      </c>
      <c r="BM50" s="582">
        <f t="shared" si="143"/>
        <v>94.211017740429511</v>
      </c>
      <c r="BN50" s="582">
        <f t="shared" si="144"/>
        <v>94.73684210526315</v>
      </c>
      <c r="BO50" s="582">
        <f t="shared" si="145"/>
        <v>95.564516129032256</v>
      </c>
      <c r="BP50" s="582">
        <f t="shared" si="146"/>
        <v>84.221525600835932</v>
      </c>
      <c r="BQ50" s="582">
        <f t="shared" si="147"/>
        <v>86.615886833514679</v>
      </c>
      <c r="BR50" s="582">
        <f t="shared" si="148"/>
        <v>78.665413533834581</v>
      </c>
      <c r="BS50" s="582">
        <f t="shared" si="149"/>
        <v>87.89473684210526</v>
      </c>
      <c r="BT50" s="582">
        <f t="shared" si="150"/>
        <v>82.549634273772199</v>
      </c>
      <c r="BU50" s="582">
        <f t="shared" si="151"/>
        <v>94.957081545064369</v>
      </c>
      <c r="BV50" s="582">
        <f t="shared" si="152"/>
        <v>90.335707019328581</v>
      </c>
      <c r="BW50" s="582">
        <f t="shared" si="119"/>
        <v>91.437980241492866</v>
      </c>
      <c r="BX50" s="582">
        <f t="shared" si="120"/>
        <v>105.54938956714761</v>
      </c>
      <c r="BY50" s="582">
        <f t="shared" si="121"/>
        <v>83.001049317943327</v>
      </c>
      <c r="BZ50" s="582">
        <f t="shared" si="122"/>
        <v>104.58536585365854</v>
      </c>
      <c r="CA50" s="582">
        <f t="shared" si="123"/>
        <v>87.003968253968253</v>
      </c>
      <c r="CB50" s="582">
        <f t="shared" si="124"/>
        <v>94.672131147540995</v>
      </c>
      <c r="CC50" s="582">
        <f t="shared" si="125"/>
        <v>84.520123839009287</v>
      </c>
      <c r="CD50" s="582">
        <f t="shared" si="126"/>
        <v>92.198581560283685</v>
      </c>
      <c r="CE50" s="582">
        <f t="shared" si="127"/>
        <v>96.253602305475511</v>
      </c>
      <c r="CF50" s="582">
        <f t="shared" si="128"/>
        <v>92.827004219409275</v>
      </c>
      <c r="CG50" s="582">
        <f t="shared" si="129"/>
        <v>84.883720930232556</v>
      </c>
      <c r="CH50" s="582">
        <f t="shared" si="130"/>
        <v>97.082658022690424</v>
      </c>
      <c r="CI50" s="582">
        <f t="shared" si="131"/>
        <v>84.772065955383141</v>
      </c>
      <c r="CJ50" s="582">
        <f t="shared" si="132"/>
        <v>95.736434108527106</v>
      </c>
      <c r="CK50" s="582">
        <f t="shared" si="133"/>
        <v>88.003933136676494</v>
      </c>
      <c r="CL50" s="582">
        <f t="shared" si="134"/>
        <v>96.714129244249719</v>
      </c>
      <c r="CM50" s="582">
        <f t="shared" si="135"/>
        <v>91.666666666666671</v>
      </c>
    </row>
    <row r="51" spans="1:91">
      <c r="A51" s="537"/>
      <c r="B51" s="544"/>
      <c r="C51" s="537" t="s">
        <v>122</v>
      </c>
      <c r="D51" s="561">
        <v>103.5</v>
      </c>
      <c r="E51" s="561">
        <v>103.5</v>
      </c>
      <c r="F51" s="561">
        <v>101.5</v>
      </c>
      <c r="G51" s="561">
        <v>105.4</v>
      </c>
      <c r="H51" s="561">
        <v>80.5</v>
      </c>
      <c r="I51" s="561">
        <v>102.2</v>
      </c>
      <c r="J51" s="561">
        <v>111.7</v>
      </c>
      <c r="K51" s="561">
        <v>128.5</v>
      </c>
      <c r="L51" s="561">
        <v>129.19999999999999</v>
      </c>
      <c r="M51" s="561">
        <v>111.9</v>
      </c>
      <c r="N51" s="561">
        <v>110.1</v>
      </c>
      <c r="O51" s="561">
        <v>113.3</v>
      </c>
      <c r="P51" s="561">
        <v>105.2</v>
      </c>
      <c r="Q51" s="561">
        <v>138.1</v>
      </c>
      <c r="R51" s="561">
        <v>97.2</v>
      </c>
      <c r="S51" s="561">
        <v>111.8</v>
      </c>
      <c r="T51" s="561">
        <v>80.8</v>
      </c>
      <c r="U51" s="561">
        <v>101.2</v>
      </c>
      <c r="V51" s="561">
        <v>92.4</v>
      </c>
      <c r="W51" s="561">
        <v>92.3</v>
      </c>
      <c r="X51" s="561">
        <v>92.4</v>
      </c>
      <c r="Y51" s="561">
        <v>104.1</v>
      </c>
      <c r="Z51" s="561">
        <v>101.2</v>
      </c>
      <c r="AA51" s="561">
        <v>99.9</v>
      </c>
      <c r="AB51" s="561">
        <v>86.3</v>
      </c>
      <c r="AC51" s="561">
        <v>101.3</v>
      </c>
      <c r="AD51" s="561">
        <v>106.8</v>
      </c>
      <c r="AE51" s="562">
        <v>99.4</v>
      </c>
      <c r="AF51" s="562">
        <v>93.5</v>
      </c>
      <c r="AG51" s="562">
        <v>139.30000000000001</v>
      </c>
      <c r="AH51" s="562">
        <v>102.2</v>
      </c>
      <c r="AI51" s="562">
        <v>78.900000000000006</v>
      </c>
      <c r="AJ51" s="562">
        <v>94.6</v>
      </c>
      <c r="AK51" s="562">
        <v>91.8</v>
      </c>
      <c r="AL51" s="562">
        <v>120.1</v>
      </c>
      <c r="AM51" s="537"/>
      <c r="AN51" s="544"/>
      <c r="AO51" s="537" t="s">
        <v>122</v>
      </c>
      <c r="AP51" s="553">
        <v>103.5</v>
      </c>
      <c r="AQ51" s="561">
        <v>101.3</v>
      </c>
      <c r="AR51" s="561">
        <v>107.2</v>
      </c>
      <c r="AS51" s="561">
        <v>110.9</v>
      </c>
      <c r="AT51" s="561">
        <v>97.6</v>
      </c>
      <c r="AU51" s="561">
        <v>93.1</v>
      </c>
      <c r="AV51" s="561">
        <v>111</v>
      </c>
      <c r="AW51" s="561">
        <v>88.3</v>
      </c>
      <c r="AX51" s="561">
        <v>105.6</v>
      </c>
      <c r="AY51" s="561">
        <v>105.4</v>
      </c>
      <c r="AZ51" s="561">
        <v>110.6</v>
      </c>
      <c r="BB51" s="537"/>
      <c r="BC51" s="544"/>
      <c r="BD51" s="537" t="s">
        <v>122</v>
      </c>
      <c r="BE51" s="582">
        <f t="shared" si="118"/>
        <v>103.70741482965933</v>
      </c>
      <c r="BF51" s="582">
        <f t="shared" si="136"/>
        <v>103.70741482965933</v>
      </c>
      <c r="BG51" s="582">
        <f t="shared" si="137"/>
        <v>99.12109375</v>
      </c>
      <c r="BH51" s="582">
        <f t="shared" si="138"/>
        <v>101.05465004793865</v>
      </c>
      <c r="BI51" s="582">
        <f t="shared" si="139"/>
        <v>85.18518518518519</v>
      </c>
      <c r="BJ51" s="582">
        <f t="shared" si="140"/>
        <v>99.031007751937977</v>
      </c>
      <c r="BK51" s="582">
        <f t="shared" si="141"/>
        <v>106.58396946564885</v>
      </c>
      <c r="BL51" s="582">
        <f t="shared" si="142"/>
        <v>122.03228869895537</v>
      </c>
      <c r="BM51" s="582">
        <f t="shared" si="143"/>
        <v>122.58064516129031</v>
      </c>
      <c r="BN51" s="582">
        <f t="shared" si="144"/>
        <v>108.22050290135397</v>
      </c>
      <c r="BO51" s="582">
        <f t="shared" si="145"/>
        <v>106.78952473326868</v>
      </c>
      <c r="BP51" s="582">
        <f t="shared" si="146"/>
        <v>113.52705410821645</v>
      </c>
      <c r="BQ51" s="582">
        <f t="shared" si="147"/>
        <v>116.24309392265192</v>
      </c>
      <c r="BR51" s="582">
        <f t="shared" si="148"/>
        <v>107.05426356589147</v>
      </c>
      <c r="BS51" s="582">
        <f t="shared" si="149"/>
        <v>102.63991552270329</v>
      </c>
      <c r="BT51" s="582">
        <f t="shared" si="150"/>
        <v>109.71540726202159</v>
      </c>
      <c r="BU51" s="582">
        <f t="shared" si="151"/>
        <v>93.95348837209302</v>
      </c>
      <c r="BV51" s="582">
        <f t="shared" si="152"/>
        <v>100.39682539682539</v>
      </c>
      <c r="BW51" s="582">
        <f t="shared" si="119"/>
        <v>98.193411264612124</v>
      </c>
      <c r="BX51" s="582">
        <f t="shared" si="120"/>
        <v>98.087141339001064</v>
      </c>
      <c r="BY51" s="582">
        <f t="shared" si="121"/>
        <v>97.058823529411768</v>
      </c>
      <c r="BZ51" s="582">
        <f t="shared" si="122"/>
        <v>99.712643678160902</v>
      </c>
      <c r="CA51" s="582">
        <f t="shared" si="123"/>
        <v>99.606299212598444</v>
      </c>
      <c r="CB51" s="582">
        <f t="shared" si="124"/>
        <v>101.52439024390243</v>
      </c>
      <c r="CC51" s="582">
        <f t="shared" si="125"/>
        <v>89.615784008307372</v>
      </c>
      <c r="CD51" s="582">
        <f t="shared" si="126"/>
        <v>100.99700897308075</v>
      </c>
      <c r="CE51" s="582">
        <f t="shared" si="127"/>
        <v>100.6597549481621</v>
      </c>
      <c r="CF51" s="582">
        <f t="shared" si="128"/>
        <v>99.799196787148603</v>
      </c>
      <c r="CG51" s="582">
        <f t="shared" si="129"/>
        <v>98.941798941798936</v>
      </c>
      <c r="CH51" s="582">
        <f t="shared" si="130"/>
        <v>112.7022653721683</v>
      </c>
      <c r="CI51" s="582">
        <f t="shared" si="131"/>
        <v>101.48957298907646</v>
      </c>
      <c r="CJ51" s="582">
        <f t="shared" si="132"/>
        <v>97.769516728624538</v>
      </c>
      <c r="CK51" s="582">
        <f t="shared" si="133"/>
        <v>95.555555555555543</v>
      </c>
      <c r="CL51" s="582">
        <f t="shared" si="134"/>
        <v>100.32786885245901</v>
      </c>
      <c r="CM51" s="582">
        <f t="shared" si="135"/>
        <v>113.73106060606059</v>
      </c>
    </row>
    <row r="52" spans="1:91">
      <c r="A52" s="537"/>
      <c r="B52" s="544"/>
      <c r="C52" s="537" t="s">
        <v>123</v>
      </c>
      <c r="D52" s="561">
        <v>104.2</v>
      </c>
      <c r="E52" s="561">
        <v>104.2</v>
      </c>
      <c r="F52" s="561">
        <v>102.6</v>
      </c>
      <c r="G52" s="561">
        <v>102.6</v>
      </c>
      <c r="H52" s="561">
        <v>102.7</v>
      </c>
      <c r="I52" s="561">
        <v>115.5</v>
      </c>
      <c r="J52" s="561">
        <v>117.7</v>
      </c>
      <c r="K52" s="561">
        <v>88</v>
      </c>
      <c r="L52" s="561">
        <v>87.5</v>
      </c>
      <c r="M52" s="561">
        <v>100.7</v>
      </c>
      <c r="N52" s="561">
        <v>105.9</v>
      </c>
      <c r="O52" s="561">
        <v>104.9</v>
      </c>
      <c r="P52" s="561">
        <v>97.5</v>
      </c>
      <c r="Q52" s="561">
        <v>127.3</v>
      </c>
      <c r="R52" s="561">
        <v>101.8</v>
      </c>
      <c r="S52" s="561">
        <v>113</v>
      </c>
      <c r="T52" s="561">
        <v>89.1</v>
      </c>
      <c r="U52" s="561">
        <v>96.6</v>
      </c>
      <c r="V52" s="561">
        <v>100.9</v>
      </c>
      <c r="W52" s="561">
        <v>102.4</v>
      </c>
      <c r="X52" s="561">
        <v>100.4</v>
      </c>
      <c r="Y52" s="561">
        <v>108</v>
      </c>
      <c r="Z52" s="561">
        <v>103.5</v>
      </c>
      <c r="AA52" s="561">
        <v>100.1</v>
      </c>
      <c r="AB52" s="561">
        <v>105.3</v>
      </c>
      <c r="AC52" s="561">
        <v>108</v>
      </c>
      <c r="AD52" s="561">
        <v>116.7</v>
      </c>
      <c r="AE52" s="562">
        <v>109.5</v>
      </c>
      <c r="AF52" s="562">
        <v>110.9</v>
      </c>
      <c r="AG52" s="562">
        <v>125.4</v>
      </c>
      <c r="AH52" s="562">
        <v>109.3</v>
      </c>
      <c r="AI52" s="562">
        <v>84.1</v>
      </c>
      <c r="AJ52" s="562">
        <v>117.4</v>
      </c>
      <c r="AK52" s="562">
        <v>98.7</v>
      </c>
      <c r="AL52" s="562">
        <v>102.9</v>
      </c>
      <c r="AM52" s="537"/>
      <c r="AN52" s="544"/>
      <c r="AO52" s="537" t="s">
        <v>123</v>
      </c>
      <c r="AP52" s="553">
        <v>104.2</v>
      </c>
      <c r="AQ52" s="561">
        <v>105</v>
      </c>
      <c r="AR52" s="561">
        <v>104.4</v>
      </c>
      <c r="AS52" s="561">
        <v>104.1</v>
      </c>
      <c r="AT52" s="561">
        <v>105</v>
      </c>
      <c r="AU52" s="561">
        <v>106</v>
      </c>
      <c r="AV52" s="561">
        <v>118.6</v>
      </c>
      <c r="AW52" s="561">
        <v>102.5</v>
      </c>
      <c r="AX52" s="561">
        <v>103.5</v>
      </c>
      <c r="AY52" s="561">
        <v>102.9</v>
      </c>
      <c r="AZ52" s="561">
        <v>115.4</v>
      </c>
      <c r="BB52" s="537"/>
      <c r="BC52" s="544"/>
      <c r="BD52" s="537" t="s">
        <v>123</v>
      </c>
      <c r="BE52" s="582">
        <f t="shared" si="118"/>
        <v>99.904122722914678</v>
      </c>
      <c r="BF52" s="582">
        <f t="shared" si="136"/>
        <v>99.904122722914678</v>
      </c>
      <c r="BG52" s="582">
        <f t="shared" si="137"/>
        <v>100</v>
      </c>
      <c r="BH52" s="582">
        <f t="shared" si="138"/>
        <v>98.653846153846146</v>
      </c>
      <c r="BI52" s="582">
        <f t="shared" si="139"/>
        <v>104.05268490374873</v>
      </c>
      <c r="BJ52" s="582">
        <f t="shared" si="140"/>
        <v>109.375</v>
      </c>
      <c r="BK52" s="582">
        <f t="shared" si="141"/>
        <v>99.745762711864401</v>
      </c>
      <c r="BL52" s="582">
        <f t="shared" si="142"/>
        <v>83.097261567516526</v>
      </c>
      <c r="BM52" s="582">
        <f t="shared" si="143"/>
        <v>82.23684210526315</v>
      </c>
      <c r="BN52" s="582">
        <f t="shared" si="144"/>
        <v>104.35233160621762</v>
      </c>
      <c r="BO52" s="582">
        <f t="shared" si="145"/>
        <v>101.33971291866028</v>
      </c>
      <c r="BP52" s="582">
        <f t="shared" si="146"/>
        <v>91.6958041958042</v>
      </c>
      <c r="BQ52" s="582">
        <f t="shared" si="147"/>
        <v>93.840230991337819</v>
      </c>
      <c r="BR52" s="582">
        <f t="shared" si="148"/>
        <v>89.020979020979013</v>
      </c>
      <c r="BS52" s="582">
        <f t="shared" si="149"/>
        <v>104.3032786885246</v>
      </c>
      <c r="BT52" s="582">
        <f t="shared" si="150"/>
        <v>114.83739837398372</v>
      </c>
      <c r="BU52" s="582">
        <f t="shared" si="151"/>
        <v>92.331606217616581</v>
      </c>
      <c r="BV52" s="582">
        <f t="shared" si="152"/>
        <v>105.57377049180327</v>
      </c>
      <c r="BW52" s="582">
        <f t="shared" si="119"/>
        <v>105.65445026178011</v>
      </c>
      <c r="BX52" s="582">
        <f t="shared" si="120"/>
        <v>108.82040382571734</v>
      </c>
      <c r="BY52" s="582">
        <f t="shared" si="121"/>
        <v>103.82626680455016</v>
      </c>
      <c r="BZ52" s="582">
        <f t="shared" si="122"/>
        <v>104.34782608695652</v>
      </c>
      <c r="CA52" s="582">
        <f t="shared" si="123"/>
        <v>103.49999999999999</v>
      </c>
      <c r="CB52" s="582">
        <f t="shared" si="124"/>
        <v>103.73056994818653</v>
      </c>
      <c r="CC52" s="582">
        <f t="shared" si="125"/>
        <v>105.72289156626506</v>
      </c>
      <c r="CD52" s="582">
        <f t="shared" si="126"/>
        <v>106.40394088669952</v>
      </c>
      <c r="CE52" s="582">
        <f t="shared" si="127"/>
        <v>108.86194029850746</v>
      </c>
      <c r="CF52" s="582">
        <f t="shared" si="128"/>
        <v>107.45829244357212</v>
      </c>
      <c r="CG52" s="582">
        <f t="shared" si="129"/>
        <v>109.26108374384238</v>
      </c>
      <c r="CH52" s="582">
        <f t="shared" si="130"/>
        <v>102.200488997555</v>
      </c>
      <c r="CI52" s="582">
        <f t="shared" si="131"/>
        <v>106.21963070942661</v>
      </c>
      <c r="CJ52" s="582">
        <f t="shared" si="132"/>
        <v>101.57004830917874</v>
      </c>
      <c r="CK52" s="582">
        <f t="shared" si="133"/>
        <v>110.33834586466165</v>
      </c>
      <c r="CL52" s="582">
        <f t="shared" si="134"/>
        <v>106.58747300215983</v>
      </c>
      <c r="CM52" s="582">
        <f t="shared" si="135"/>
        <v>90.901060070671377</v>
      </c>
    </row>
    <row r="53" spans="1:91">
      <c r="A53" s="537"/>
      <c r="B53" s="544"/>
      <c r="C53" s="537" t="s">
        <v>124</v>
      </c>
      <c r="D53" s="561">
        <v>97.9</v>
      </c>
      <c r="E53" s="561">
        <v>97.9</v>
      </c>
      <c r="F53" s="561">
        <v>103.4</v>
      </c>
      <c r="G53" s="561">
        <v>104.3</v>
      </c>
      <c r="H53" s="561">
        <v>98.2</v>
      </c>
      <c r="I53" s="561">
        <v>107.6</v>
      </c>
      <c r="J53" s="561">
        <v>96</v>
      </c>
      <c r="K53" s="561">
        <v>87.7</v>
      </c>
      <c r="L53" s="561">
        <v>87.7</v>
      </c>
      <c r="M53" s="561">
        <v>88.9</v>
      </c>
      <c r="N53" s="561">
        <v>102.7</v>
      </c>
      <c r="O53" s="561">
        <v>97.5</v>
      </c>
      <c r="P53" s="561">
        <v>89.1</v>
      </c>
      <c r="Q53" s="561">
        <v>123</v>
      </c>
      <c r="R53" s="561">
        <v>94.4</v>
      </c>
      <c r="S53" s="561">
        <v>102.6</v>
      </c>
      <c r="T53" s="561">
        <v>85.1</v>
      </c>
      <c r="U53" s="561">
        <v>101.3</v>
      </c>
      <c r="V53" s="561">
        <v>89.4</v>
      </c>
      <c r="W53" s="561">
        <v>89.2</v>
      </c>
      <c r="X53" s="561">
        <v>89.5</v>
      </c>
      <c r="Y53" s="561">
        <v>101.5</v>
      </c>
      <c r="Z53" s="561">
        <v>101.6</v>
      </c>
      <c r="AA53" s="561">
        <v>97.1</v>
      </c>
      <c r="AB53" s="561">
        <v>103.8</v>
      </c>
      <c r="AC53" s="561">
        <v>99.1</v>
      </c>
      <c r="AD53" s="561">
        <v>102.8</v>
      </c>
      <c r="AE53" s="562">
        <v>96.7</v>
      </c>
      <c r="AF53" s="562">
        <v>100.4</v>
      </c>
      <c r="AG53" s="562">
        <v>116.8</v>
      </c>
      <c r="AH53" s="562">
        <v>106.6</v>
      </c>
      <c r="AI53" s="562">
        <v>76.8</v>
      </c>
      <c r="AJ53" s="562">
        <v>106</v>
      </c>
      <c r="AK53" s="562">
        <v>100</v>
      </c>
      <c r="AL53" s="562">
        <v>91.9</v>
      </c>
      <c r="AM53" s="537"/>
      <c r="AN53" s="544"/>
      <c r="AO53" s="537" t="s">
        <v>124</v>
      </c>
      <c r="AP53" s="553">
        <v>97.9</v>
      </c>
      <c r="AQ53" s="561">
        <v>97.2</v>
      </c>
      <c r="AR53" s="561">
        <v>95.2</v>
      </c>
      <c r="AS53" s="561">
        <v>92.8</v>
      </c>
      <c r="AT53" s="561">
        <v>101.6</v>
      </c>
      <c r="AU53" s="561">
        <v>99.9</v>
      </c>
      <c r="AV53" s="561">
        <v>104.3</v>
      </c>
      <c r="AW53" s="561">
        <v>98.7</v>
      </c>
      <c r="AX53" s="561">
        <v>98.5</v>
      </c>
      <c r="AY53" s="561">
        <v>98</v>
      </c>
      <c r="AZ53" s="561">
        <v>108.7</v>
      </c>
      <c r="BB53" s="537"/>
      <c r="BC53" s="544"/>
      <c r="BD53" s="537" t="s">
        <v>124</v>
      </c>
      <c r="BE53" s="582">
        <f t="shared" si="118"/>
        <v>97.219463753723929</v>
      </c>
      <c r="BF53" s="582">
        <f t="shared" si="136"/>
        <v>97.219463753723929</v>
      </c>
      <c r="BG53" s="582">
        <f t="shared" si="137"/>
        <v>100.1937984496124</v>
      </c>
      <c r="BH53" s="582">
        <f t="shared" si="138"/>
        <v>100</v>
      </c>
      <c r="BI53" s="582">
        <f t="shared" si="139"/>
        <v>101.23711340206185</v>
      </c>
      <c r="BJ53" s="582">
        <f t="shared" si="140"/>
        <v>103.36215177713737</v>
      </c>
      <c r="BK53" s="582">
        <f t="shared" si="141"/>
        <v>93.203883495145632</v>
      </c>
      <c r="BL53" s="582">
        <f t="shared" si="142"/>
        <v>87.7</v>
      </c>
      <c r="BM53" s="582">
        <f t="shared" si="143"/>
        <v>87.35059760956176</v>
      </c>
      <c r="BN53" s="582">
        <f t="shared" si="144"/>
        <v>94.6751863684771</v>
      </c>
      <c r="BO53" s="582">
        <f t="shared" si="145"/>
        <v>99.035679845708785</v>
      </c>
      <c r="BP53" s="582">
        <f t="shared" si="146"/>
        <v>89.041095890410958</v>
      </c>
      <c r="BQ53" s="582">
        <f t="shared" si="147"/>
        <v>91.950464396284815</v>
      </c>
      <c r="BR53" s="582">
        <f t="shared" si="148"/>
        <v>90.909090909090907</v>
      </c>
      <c r="BS53" s="582">
        <f t="shared" si="149"/>
        <v>101.28755364806867</v>
      </c>
      <c r="BT53" s="582">
        <f t="shared" si="150"/>
        <v>105.44707091469681</v>
      </c>
      <c r="BU53" s="582">
        <f t="shared" si="151"/>
        <v>98.381502890173394</v>
      </c>
      <c r="BV53" s="582">
        <f t="shared" si="152"/>
        <v>103.15682281059063</v>
      </c>
      <c r="BW53" s="582">
        <f t="shared" si="119"/>
        <v>91.975308641975303</v>
      </c>
      <c r="BX53" s="582">
        <f t="shared" si="120"/>
        <v>94.092827004219416</v>
      </c>
      <c r="BY53" s="582">
        <f t="shared" si="121"/>
        <v>96.861471861471856</v>
      </c>
      <c r="BZ53" s="582">
        <f t="shared" si="122"/>
        <v>99.607458292443567</v>
      </c>
      <c r="CA53" s="582">
        <f t="shared" si="123"/>
        <v>101.70170170170169</v>
      </c>
      <c r="CB53" s="582">
        <f t="shared" si="124"/>
        <v>99.08163265306122</v>
      </c>
      <c r="CC53" s="582">
        <f t="shared" si="125"/>
        <v>105.38071065989847</v>
      </c>
      <c r="CD53" s="582">
        <f t="shared" si="126"/>
        <v>99.698189134808842</v>
      </c>
      <c r="CE53" s="582">
        <f t="shared" si="127"/>
        <v>98.94128970163618</v>
      </c>
      <c r="CF53" s="582">
        <f t="shared" si="128"/>
        <v>102.43644067796609</v>
      </c>
      <c r="CG53" s="582">
        <f t="shared" si="129"/>
        <v>97.57045675413022</v>
      </c>
      <c r="CH53" s="582">
        <f t="shared" si="130"/>
        <v>102.00873362445415</v>
      </c>
      <c r="CI53" s="582">
        <f t="shared" si="131"/>
        <v>101.91204588910135</v>
      </c>
      <c r="CJ53" s="582">
        <f t="shared" si="132"/>
        <v>97.215189873417714</v>
      </c>
      <c r="CK53" s="582">
        <f t="shared" si="133"/>
        <v>95.754290876242095</v>
      </c>
      <c r="CL53" s="582">
        <f t="shared" si="134"/>
        <v>102.56410256410255</v>
      </c>
      <c r="CM53" s="582">
        <f t="shared" si="135"/>
        <v>90.363815142576215</v>
      </c>
    </row>
    <row r="54" spans="1:91">
      <c r="A54" s="537"/>
      <c r="B54" s="550"/>
      <c r="C54" s="549" t="s">
        <v>111</v>
      </c>
      <c r="D54" s="547">
        <v>107.7</v>
      </c>
      <c r="E54" s="547">
        <v>107.7</v>
      </c>
      <c r="F54" s="547">
        <v>103.7</v>
      </c>
      <c r="G54" s="547">
        <v>103.1</v>
      </c>
      <c r="H54" s="547">
        <v>107.3</v>
      </c>
      <c r="I54" s="547">
        <v>104.3</v>
      </c>
      <c r="J54" s="547">
        <v>101.1</v>
      </c>
      <c r="K54" s="547">
        <v>118.3</v>
      </c>
      <c r="L54" s="547">
        <v>119.2</v>
      </c>
      <c r="M54" s="547">
        <v>99.2</v>
      </c>
      <c r="N54" s="547">
        <v>101.5</v>
      </c>
      <c r="O54" s="547">
        <v>129.80000000000001</v>
      </c>
      <c r="P54" s="547">
        <v>132.5</v>
      </c>
      <c r="Q54" s="547">
        <v>121.6</v>
      </c>
      <c r="R54" s="547">
        <v>99</v>
      </c>
      <c r="S54" s="547">
        <v>106.3</v>
      </c>
      <c r="T54" s="547">
        <v>90.8</v>
      </c>
      <c r="U54" s="547">
        <v>103.8</v>
      </c>
      <c r="V54" s="547">
        <v>92.1</v>
      </c>
      <c r="W54" s="547">
        <v>105.9</v>
      </c>
      <c r="X54" s="547">
        <v>87.3</v>
      </c>
      <c r="Y54" s="547">
        <v>107.1</v>
      </c>
      <c r="Z54" s="547">
        <v>99.2</v>
      </c>
      <c r="AA54" s="547">
        <v>97.9</v>
      </c>
      <c r="AB54" s="547">
        <v>115.9</v>
      </c>
      <c r="AC54" s="547">
        <v>98.8</v>
      </c>
      <c r="AD54" s="547">
        <v>101.2</v>
      </c>
      <c r="AE54" s="633">
        <v>99.2</v>
      </c>
      <c r="AF54" s="633">
        <v>117</v>
      </c>
      <c r="AG54" s="633">
        <v>125.2</v>
      </c>
      <c r="AH54" s="633">
        <v>101.9</v>
      </c>
      <c r="AI54" s="633">
        <v>77.099999999999994</v>
      </c>
      <c r="AJ54" s="633">
        <v>113.6</v>
      </c>
      <c r="AK54" s="633">
        <v>103.2</v>
      </c>
      <c r="AL54" s="633">
        <v>109.7</v>
      </c>
      <c r="AM54" s="537"/>
      <c r="AN54" s="550"/>
      <c r="AO54" s="549" t="s">
        <v>111</v>
      </c>
      <c r="AP54" s="553">
        <v>107.7</v>
      </c>
      <c r="AQ54" s="547">
        <v>109.5</v>
      </c>
      <c r="AR54" s="547">
        <v>113.5</v>
      </c>
      <c r="AS54" s="547">
        <v>120</v>
      </c>
      <c r="AT54" s="547">
        <v>96.8</v>
      </c>
      <c r="AU54" s="547">
        <v>104</v>
      </c>
      <c r="AV54" s="547">
        <v>100.8</v>
      </c>
      <c r="AW54" s="547">
        <v>104.9</v>
      </c>
      <c r="AX54" s="547">
        <v>106.1</v>
      </c>
      <c r="AY54" s="547">
        <v>105.9</v>
      </c>
      <c r="AZ54" s="547">
        <v>110.4</v>
      </c>
      <c r="BB54" s="537"/>
      <c r="BC54" s="550"/>
      <c r="BD54" s="644" t="s">
        <v>111</v>
      </c>
      <c r="BE54" s="645">
        <f t="shared" si="118"/>
        <v>106.52818991097924</v>
      </c>
      <c r="BF54" s="645">
        <f t="shared" si="136"/>
        <v>106.52818991097924</v>
      </c>
      <c r="BG54" s="645">
        <f t="shared" si="137"/>
        <v>100.58195926285161</v>
      </c>
      <c r="BH54" s="645">
        <f t="shared" si="138"/>
        <v>99.517374517374506</v>
      </c>
      <c r="BI54" s="645">
        <f t="shared" si="139"/>
        <v>107.3</v>
      </c>
      <c r="BJ54" s="645">
        <f t="shared" si="140"/>
        <v>108.87265135699373</v>
      </c>
      <c r="BK54" s="645">
        <f t="shared" si="141"/>
        <v>98.538011695906434</v>
      </c>
      <c r="BL54" s="645">
        <f t="shared" si="142"/>
        <v>110.25163094128612</v>
      </c>
      <c r="BM54" s="645">
        <f t="shared" si="143"/>
        <v>110.78066914498142</v>
      </c>
      <c r="BN54" s="645">
        <f t="shared" si="144"/>
        <v>98.608349900596423</v>
      </c>
      <c r="BO54" s="645">
        <f t="shared" si="145"/>
        <v>99.315068493150676</v>
      </c>
      <c r="BP54" s="645">
        <f t="shared" si="146"/>
        <v>111.32075471698116</v>
      </c>
      <c r="BQ54" s="645">
        <f t="shared" si="147"/>
        <v>111.81434599156117</v>
      </c>
      <c r="BR54" s="645">
        <f t="shared" si="148"/>
        <v>100.164744645799</v>
      </c>
      <c r="BS54" s="645">
        <f t="shared" si="149"/>
        <v>109.51327433628317</v>
      </c>
      <c r="BT54" s="645">
        <f t="shared" si="150"/>
        <v>110.04140786749484</v>
      </c>
      <c r="BU54" s="645">
        <f t="shared" si="151"/>
        <v>109.13461538461537</v>
      </c>
      <c r="BV54" s="645">
        <f t="shared" si="152"/>
        <v>103.48953140578266</v>
      </c>
      <c r="BW54" s="645">
        <f t="shared" si="119"/>
        <v>98.502673796791441</v>
      </c>
      <c r="BX54" s="645">
        <f t="shared" si="120"/>
        <v>118.45637583892616</v>
      </c>
      <c r="BY54" s="645">
        <f t="shared" si="121"/>
        <v>95.828759604829855</v>
      </c>
      <c r="BZ54" s="645">
        <f t="shared" si="122"/>
        <v>100.1870907390084</v>
      </c>
      <c r="CA54" s="645">
        <f t="shared" si="123"/>
        <v>99.299299299299292</v>
      </c>
      <c r="CB54" s="645">
        <f t="shared" si="124"/>
        <v>103.27004219409284</v>
      </c>
      <c r="CC54" s="645">
        <f t="shared" si="125"/>
        <v>118.5071574642127</v>
      </c>
      <c r="CD54" s="645">
        <f t="shared" si="126"/>
        <v>100.10131712259371</v>
      </c>
      <c r="CE54" s="645">
        <f t="shared" si="127"/>
        <v>101.50451354062187</v>
      </c>
      <c r="CF54" s="645">
        <f t="shared" si="128"/>
        <v>103.22580645161293</v>
      </c>
      <c r="CG54" s="645">
        <f t="shared" si="129"/>
        <v>115.95639246778988</v>
      </c>
      <c r="CH54" s="645">
        <f t="shared" si="130"/>
        <v>102.12071778140294</v>
      </c>
      <c r="CI54" s="645">
        <f t="shared" si="131"/>
        <v>96.496212121212139</v>
      </c>
      <c r="CJ54" s="645">
        <f t="shared" si="132"/>
        <v>100.52151238591915</v>
      </c>
      <c r="CK54" s="645">
        <f t="shared" si="133"/>
        <v>108.91658676893576</v>
      </c>
      <c r="CL54" s="645">
        <f t="shared" si="134"/>
        <v>104.45344129554657</v>
      </c>
      <c r="CM54" s="645">
        <f t="shared" si="135"/>
        <v>103.68620037807183</v>
      </c>
    </row>
    <row r="55" spans="1:91">
      <c r="A55" s="537"/>
      <c r="B55" s="544" t="s">
        <v>70</v>
      </c>
      <c r="C55" s="537" t="s">
        <v>113</v>
      </c>
      <c r="D55" s="561">
        <v>97.2</v>
      </c>
      <c r="E55" s="561">
        <v>97.2</v>
      </c>
      <c r="F55" s="561">
        <v>103.9</v>
      </c>
      <c r="G55" s="561">
        <v>104.2</v>
      </c>
      <c r="H55" s="561">
        <v>102.3</v>
      </c>
      <c r="I55" s="561">
        <v>103.4</v>
      </c>
      <c r="J55" s="561">
        <v>101.6</v>
      </c>
      <c r="K55" s="561">
        <v>88.3</v>
      </c>
      <c r="L55" s="561">
        <v>87.9</v>
      </c>
      <c r="M55" s="561">
        <v>97.4</v>
      </c>
      <c r="N55" s="561">
        <v>107.6</v>
      </c>
      <c r="O55" s="561">
        <v>106.7</v>
      </c>
      <c r="P55" s="561">
        <v>103.6</v>
      </c>
      <c r="Q55" s="561">
        <v>116.3</v>
      </c>
      <c r="R55" s="561">
        <v>92.5</v>
      </c>
      <c r="S55" s="561">
        <v>103.7</v>
      </c>
      <c r="T55" s="561">
        <v>79.900000000000006</v>
      </c>
      <c r="U55" s="561">
        <v>102.8</v>
      </c>
      <c r="V55" s="561">
        <v>92.1</v>
      </c>
      <c r="W55" s="561">
        <v>105.3</v>
      </c>
      <c r="X55" s="561">
        <v>87.5</v>
      </c>
      <c r="Y55" s="561">
        <v>106.8</v>
      </c>
      <c r="Z55" s="561">
        <v>89</v>
      </c>
      <c r="AA55" s="561">
        <v>88</v>
      </c>
      <c r="AB55" s="561">
        <v>86.4</v>
      </c>
      <c r="AC55" s="561">
        <v>96.5</v>
      </c>
      <c r="AD55" s="561">
        <v>102.7</v>
      </c>
      <c r="AE55" s="562">
        <v>100</v>
      </c>
      <c r="AF55" s="562">
        <v>91.8</v>
      </c>
      <c r="AG55" s="562">
        <v>92.7</v>
      </c>
      <c r="AH55" s="562">
        <v>92.6</v>
      </c>
      <c r="AI55" s="562">
        <v>92.7</v>
      </c>
      <c r="AJ55" s="562">
        <v>104.5</v>
      </c>
      <c r="AK55" s="562">
        <v>96.1</v>
      </c>
      <c r="AL55" s="562">
        <v>95</v>
      </c>
      <c r="AM55" s="537"/>
      <c r="AN55" s="544" t="s">
        <v>70</v>
      </c>
      <c r="AO55" s="537" t="s">
        <v>113</v>
      </c>
      <c r="AP55" s="558">
        <v>97.2</v>
      </c>
      <c r="AQ55" s="561">
        <v>94.7</v>
      </c>
      <c r="AR55" s="561">
        <v>99.9</v>
      </c>
      <c r="AS55" s="561">
        <v>99.8</v>
      </c>
      <c r="AT55" s="561">
        <v>100.3</v>
      </c>
      <c r="AU55" s="561">
        <v>87.6</v>
      </c>
      <c r="AV55" s="561">
        <v>94.4</v>
      </c>
      <c r="AW55" s="561">
        <v>85.8</v>
      </c>
      <c r="AX55" s="561">
        <v>99.5</v>
      </c>
      <c r="AY55" s="561">
        <v>99.7</v>
      </c>
      <c r="AZ55" s="561">
        <v>96.8</v>
      </c>
      <c r="BB55" s="638" t="s">
        <v>150</v>
      </c>
      <c r="BC55" s="544" t="s">
        <v>70</v>
      </c>
      <c r="BD55" s="537" t="s">
        <v>113</v>
      </c>
      <c r="BE55" s="582">
        <f t="shared" si="118"/>
        <v>92.307692307692307</v>
      </c>
      <c r="BF55" s="582">
        <f t="shared" si="136"/>
        <v>92.307692307692307</v>
      </c>
      <c r="BG55" s="582">
        <f t="shared" si="137"/>
        <v>101.86274509803923</v>
      </c>
      <c r="BH55" s="582">
        <f t="shared" si="138"/>
        <v>101.460564751704</v>
      </c>
      <c r="BI55" s="582">
        <f t="shared" si="139"/>
        <v>102.19780219780219</v>
      </c>
      <c r="BJ55" s="582">
        <f t="shared" si="140"/>
        <v>101.4720314033366</v>
      </c>
      <c r="BK55" s="582">
        <f t="shared" si="141"/>
        <v>92.531876138433518</v>
      </c>
      <c r="BL55" s="582">
        <f t="shared" si="142"/>
        <v>85.231660231660229</v>
      </c>
      <c r="BM55" s="582">
        <f t="shared" si="143"/>
        <v>84.927536231884062</v>
      </c>
      <c r="BN55" s="582">
        <f t="shared" si="144"/>
        <v>90.520446096654283</v>
      </c>
      <c r="BO55" s="582">
        <f t="shared" si="145"/>
        <v>94.138232720909883</v>
      </c>
      <c r="BP55" s="582">
        <f t="shared" si="146"/>
        <v>90.577249575551789</v>
      </c>
      <c r="BQ55" s="582">
        <f t="shared" si="147"/>
        <v>88.170212765957444</v>
      </c>
      <c r="BR55" s="582">
        <f t="shared" si="148"/>
        <v>90.576323987538927</v>
      </c>
      <c r="BS55" s="582">
        <f t="shared" si="149"/>
        <v>99.036402569593136</v>
      </c>
      <c r="BT55" s="582">
        <f t="shared" si="150"/>
        <v>102.06692913385828</v>
      </c>
      <c r="BU55" s="582">
        <f t="shared" si="151"/>
        <v>90.898748577929467</v>
      </c>
      <c r="BV55" s="582">
        <f t="shared" si="152"/>
        <v>93.539581437670606</v>
      </c>
      <c r="BW55" s="582">
        <f t="shared" si="119"/>
        <v>90.649606299212593</v>
      </c>
      <c r="BX55" s="582">
        <f t="shared" si="120"/>
        <v>103.74384236453203</v>
      </c>
      <c r="BY55" s="582">
        <f t="shared" si="121"/>
        <v>83.492366412213741</v>
      </c>
      <c r="BZ55" s="582">
        <f t="shared" si="122"/>
        <v>105.32544378698223</v>
      </c>
      <c r="CA55" s="582">
        <f t="shared" si="123"/>
        <v>89.357429718875508</v>
      </c>
      <c r="CB55" s="582">
        <f t="shared" si="124"/>
        <v>89.068825910931182</v>
      </c>
      <c r="CC55" s="582">
        <f t="shared" si="125"/>
        <v>83.883495145631073</v>
      </c>
      <c r="CD55" s="582">
        <f t="shared" si="126"/>
        <v>93.598448108632397</v>
      </c>
      <c r="CE55" s="582">
        <f t="shared" si="127"/>
        <v>95.357474466109565</v>
      </c>
      <c r="CF55" s="582">
        <f t="shared" si="128"/>
        <v>98.716683119447197</v>
      </c>
      <c r="CG55" s="582">
        <f t="shared" si="129"/>
        <v>99.891186071817188</v>
      </c>
      <c r="CH55" s="582">
        <f t="shared" si="130"/>
        <v>86.879100281162138</v>
      </c>
      <c r="CI55" s="582">
        <f t="shared" si="131"/>
        <v>91.956305858987093</v>
      </c>
      <c r="CJ55" s="582">
        <f t="shared" si="132"/>
        <v>93.353474320241702</v>
      </c>
      <c r="CK55" s="582">
        <f t="shared" si="133"/>
        <v>97.028783658310118</v>
      </c>
      <c r="CL55" s="582">
        <f t="shared" si="134"/>
        <v>98.36233367451382</v>
      </c>
      <c r="CM55" s="582">
        <f t="shared" si="135"/>
        <v>89.622641509433961</v>
      </c>
    </row>
    <row r="56" spans="1:91">
      <c r="A56" s="537"/>
      <c r="B56" s="544"/>
      <c r="C56" s="537" t="s">
        <v>115</v>
      </c>
      <c r="D56" s="561">
        <v>99.9</v>
      </c>
      <c r="E56" s="561">
        <v>99.9</v>
      </c>
      <c r="F56" s="561">
        <v>99.3</v>
      </c>
      <c r="G56" s="561">
        <v>98.3</v>
      </c>
      <c r="H56" s="561">
        <v>105.1</v>
      </c>
      <c r="I56" s="561">
        <v>100.8</v>
      </c>
      <c r="J56" s="561">
        <v>109.5</v>
      </c>
      <c r="K56" s="561">
        <v>96.7</v>
      </c>
      <c r="L56" s="561">
        <v>96.3</v>
      </c>
      <c r="M56" s="561">
        <v>104.5</v>
      </c>
      <c r="N56" s="561">
        <v>101.5</v>
      </c>
      <c r="O56" s="561">
        <v>106.7</v>
      </c>
      <c r="P56" s="561">
        <v>96.1</v>
      </c>
      <c r="Q56" s="561">
        <v>138.9</v>
      </c>
      <c r="R56" s="561">
        <v>96.4</v>
      </c>
      <c r="S56" s="561">
        <v>103.3</v>
      </c>
      <c r="T56" s="561">
        <v>88.6</v>
      </c>
      <c r="U56" s="561">
        <v>100.3</v>
      </c>
      <c r="V56" s="561">
        <v>100.1</v>
      </c>
      <c r="W56" s="561">
        <v>100.5</v>
      </c>
      <c r="X56" s="561">
        <v>99.9</v>
      </c>
      <c r="Y56" s="561">
        <v>92.9</v>
      </c>
      <c r="Z56" s="561">
        <v>94.7</v>
      </c>
      <c r="AA56" s="561">
        <v>91.6</v>
      </c>
      <c r="AB56" s="561">
        <v>93.6</v>
      </c>
      <c r="AC56" s="561">
        <v>95.5</v>
      </c>
      <c r="AD56" s="561">
        <v>90.8</v>
      </c>
      <c r="AE56" s="562">
        <v>99.5</v>
      </c>
      <c r="AF56" s="562">
        <v>110.3</v>
      </c>
      <c r="AG56" s="562">
        <v>95.4</v>
      </c>
      <c r="AH56" s="562">
        <v>96.5</v>
      </c>
      <c r="AI56" s="562">
        <v>97.9</v>
      </c>
      <c r="AJ56" s="562">
        <v>101.9</v>
      </c>
      <c r="AK56" s="562">
        <v>93.6</v>
      </c>
      <c r="AL56" s="562">
        <v>103.1</v>
      </c>
      <c r="AM56" s="537"/>
      <c r="AN56" s="544"/>
      <c r="AO56" s="537" t="s">
        <v>115</v>
      </c>
      <c r="AP56" s="553">
        <v>99.9</v>
      </c>
      <c r="AQ56" s="561">
        <v>100.1</v>
      </c>
      <c r="AR56" s="561">
        <v>104.1</v>
      </c>
      <c r="AS56" s="561">
        <v>104.4</v>
      </c>
      <c r="AT56" s="561">
        <v>103.3</v>
      </c>
      <c r="AU56" s="561">
        <v>94.7</v>
      </c>
      <c r="AV56" s="561">
        <v>90.8</v>
      </c>
      <c r="AW56" s="561">
        <v>95.8</v>
      </c>
      <c r="AX56" s="561">
        <v>99.7</v>
      </c>
      <c r="AY56" s="561">
        <v>99.7</v>
      </c>
      <c r="AZ56" s="561">
        <v>99.7</v>
      </c>
      <c r="BB56" s="640" t="s">
        <v>151</v>
      </c>
      <c r="BC56" s="544"/>
      <c r="BD56" s="537" t="s">
        <v>115</v>
      </c>
      <c r="BE56" s="582">
        <f t="shared" si="118"/>
        <v>98.326771653543318</v>
      </c>
      <c r="BF56" s="582">
        <f t="shared" si="136"/>
        <v>98.326771653543318</v>
      </c>
      <c r="BG56" s="582">
        <f t="shared" si="137"/>
        <v>96.972656249999986</v>
      </c>
      <c r="BH56" s="582">
        <f t="shared" si="138"/>
        <v>95.622568093385212</v>
      </c>
      <c r="BI56" s="582">
        <f t="shared" si="139"/>
        <v>103.24165029469548</v>
      </c>
      <c r="BJ56" s="582">
        <f t="shared" si="140"/>
        <v>100.69930069930071</v>
      </c>
      <c r="BK56" s="582">
        <f t="shared" si="141"/>
        <v>100.18298261665142</v>
      </c>
      <c r="BL56" s="582">
        <f t="shared" si="142"/>
        <v>92.980769230769226</v>
      </c>
      <c r="BM56" s="582">
        <f t="shared" si="143"/>
        <v>92.953667953667946</v>
      </c>
      <c r="BN56" s="582">
        <f t="shared" si="144"/>
        <v>93.890386343216534</v>
      </c>
      <c r="BO56" s="582">
        <f t="shared" si="145"/>
        <v>97.59615384615384</v>
      </c>
      <c r="BP56" s="582">
        <f t="shared" si="146"/>
        <v>100.75542965061379</v>
      </c>
      <c r="BQ56" s="582">
        <f t="shared" si="147"/>
        <v>94.586614173228341</v>
      </c>
      <c r="BR56" s="582">
        <f t="shared" si="148"/>
        <v>119.2274678111588</v>
      </c>
      <c r="BS56" s="582">
        <f t="shared" si="149"/>
        <v>104.89662676822633</v>
      </c>
      <c r="BT56" s="582">
        <f t="shared" si="150"/>
        <v>104.97967479674797</v>
      </c>
      <c r="BU56" s="582">
        <f t="shared" si="151"/>
        <v>105.35077288941737</v>
      </c>
      <c r="BV56" s="582">
        <f t="shared" si="152"/>
        <v>99.110671936758891</v>
      </c>
      <c r="BW56" s="582">
        <f t="shared" si="119"/>
        <v>96.065259117082519</v>
      </c>
      <c r="BX56" s="582">
        <f t="shared" si="120"/>
        <v>95.170454545454547</v>
      </c>
      <c r="BY56" s="582">
        <f t="shared" si="121"/>
        <v>101.42131979695432</v>
      </c>
      <c r="BZ56" s="582">
        <f t="shared" si="122"/>
        <v>91.707798617966446</v>
      </c>
      <c r="CA56" s="582">
        <f t="shared" si="123"/>
        <v>94.228855721393032</v>
      </c>
      <c r="CB56" s="582">
        <f t="shared" si="124"/>
        <v>93.089430894308933</v>
      </c>
      <c r="CC56" s="582">
        <f t="shared" si="125"/>
        <v>95.315682281059054</v>
      </c>
      <c r="CD56" s="582">
        <f t="shared" si="126"/>
        <v>95.69138276553106</v>
      </c>
      <c r="CE56" s="582">
        <f t="shared" si="127"/>
        <v>89.812067260138491</v>
      </c>
      <c r="CF56" s="582">
        <f t="shared" si="128"/>
        <v>99.202392821535398</v>
      </c>
      <c r="CG56" s="582">
        <f t="shared" si="129"/>
        <v>105.34861509073544</v>
      </c>
      <c r="CH56" s="582">
        <f t="shared" si="130"/>
        <v>90.598290598290603</v>
      </c>
      <c r="CI56" s="582">
        <f t="shared" si="131"/>
        <v>97.573306370070782</v>
      </c>
      <c r="CJ56" s="582">
        <f t="shared" si="132"/>
        <v>100.72016460905351</v>
      </c>
      <c r="CK56" s="582">
        <f t="shared" si="133"/>
        <v>99.41463414634147</v>
      </c>
      <c r="CL56" s="582">
        <f t="shared" si="134"/>
        <v>96</v>
      </c>
      <c r="CM56" s="582">
        <f t="shared" si="135"/>
        <v>96.175373134328339</v>
      </c>
    </row>
    <row r="57" spans="1:91">
      <c r="A57" s="537"/>
      <c r="B57" s="544"/>
      <c r="C57" s="537" t="s">
        <v>116</v>
      </c>
      <c r="D57" s="561">
        <v>121.4</v>
      </c>
      <c r="E57" s="561">
        <v>121.4</v>
      </c>
      <c r="F57" s="561">
        <v>105.4</v>
      </c>
      <c r="G57" s="561">
        <v>105.7</v>
      </c>
      <c r="H57" s="561">
        <v>104.3</v>
      </c>
      <c r="I57" s="561">
        <v>106.6</v>
      </c>
      <c r="J57" s="561">
        <v>127.2</v>
      </c>
      <c r="K57" s="561">
        <v>163</v>
      </c>
      <c r="L57" s="561">
        <v>164.7</v>
      </c>
      <c r="M57" s="561">
        <v>123.7</v>
      </c>
      <c r="N57" s="561">
        <v>108.5</v>
      </c>
      <c r="O57" s="561">
        <v>156.1</v>
      </c>
      <c r="P57" s="561">
        <v>146.30000000000001</v>
      </c>
      <c r="Q57" s="561">
        <v>185.9</v>
      </c>
      <c r="R57" s="561">
        <v>112.8</v>
      </c>
      <c r="S57" s="561">
        <v>105.8</v>
      </c>
      <c r="T57" s="561">
        <v>120.7</v>
      </c>
      <c r="U57" s="561">
        <v>101</v>
      </c>
      <c r="V57" s="561">
        <v>108</v>
      </c>
      <c r="W57" s="561">
        <v>109.1</v>
      </c>
      <c r="X57" s="561">
        <v>107.6</v>
      </c>
      <c r="Y57" s="561">
        <v>103.1</v>
      </c>
      <c r="Z57" s="561">
        <v>107.7</v>
      </c>
      <c r="AA57" s="561">
        <v>100.6</v>
      </c>
      <c r="AB57" s="561">
        <v>109.4</v>
      </c>
      <c r="AC57" s="561">
        <v>104.8</v>
      </c>
      <c r="AD57" s="561">
        <v>104.4</v>
      </c>
      <c r="AE57" s="562">
        <v>101.8</v>
      </c>
      <c r="AF57" s="562">
        <v>105.2</v>
      </c>
      <c r="AG57" s="562">
        <v>114.8</v>
      </c>
      <c r="AH57" s="562">
        <v>106.5</v>
      </c>
      <c r="AI57" s="562">
        <v>99.6</v>
      </c>
      <c r="AJ57" s="562">
        <v>112.6</v>
      </c>
      <c r="AK57" s="562">
        <v>89.9</v>
      </c>
      <c r="AL57" s="562">
        <v>145</v>
      </c>
      <c r="AM57" s="537"/>
      <c r="AN57" s="544"/>
      <c r="AO57" s="537" t="s">
        <v>116</v>
      </c>
      <c r="AP57" s="553">
        <v>121.4</v>
      </c>
      <c r="AQ57" s="561">
        <v>129.30000000000001</v>
      </c>
      <c r="AR57" s="561">
        <v>145.1</v>
      </c>
      <c r="AS57" s="561">
        <v>159.19999999999999</v>
      </c>
      <c r="AT57" s="561">
        <v>109</v>
      </c>
      <c r="AU57" s="561">
        <v>107.9</v>
      </c>
      <c r="AV57" s="561">
        <v>100.1</v>
      </c>
      <c r="AW57" s="561">
        <v>110</v>
      </c>
      <c r="AX57" s="561">
        <v>113.9</v>
      </c>
      <c r="AY57" s="561">
        <v>114</v>
      </c>
      <c r="AZ57" s="561">
        <v>110.9</v>
      </c>
      <c r="BB57" s="640" t="s">
        <v>152</v>
      </c>
      <c r="BC57" s="544"/>
      <c r="BD57" s="641" t="s">
        <v>116</v>
      </c>
      <c r="BE57" s="642">
        <f t="shared" si="118"/>
        <v>119.72386587771202</v>
      </c>
      <c r="BF57" s="642">
        <f t="shared" si="136"/>
        <v>119.72386587771202</v>
      </c>
      <c r="BG57" s="642">
        <f t="shared" si="137"/>
        <v>106.25</v>
      </c>
      <c r="BH57" s="642">
        <f t="shared" si="138"/>
        <v>105.48902195608783</v>
      </c>
      <c r="BI57" s="642">
        <f t="shared" si="139"/>
        <v>109.78947368421052</v>
      </c>
      <c r="BJ57" s="642">
        <f t="shared" si="140"/>
        <v>105.85898709036744</v>
      </c>
      <c r="BK57" s="642">
        <f t="shared" si="141"/>
        <v>116.80440771349862</v>
      </c>
      <c r="BL57" s="642">
        <f t="shared" si="142"/>
        <v>146.84684684684686</v>
      </c>
      <c r="BM57" s="642">
        <f t="shared" si="143"/>
        <v>147.97843665768193</v>
      </c>
      <c r="BN57" s="642">
        <f t="shared" si="144"/>
        <v>127.5257731958763</v>
      </c>
      <c r="BO57" s="642">
        <f t="shared" si="145"/>
        <v>106.58153241650294</v>
      </c>
      <c r="BP57" s="642">
        <f t="shared" si="146"/>
        <v>152.59042033235582</v>
      </c>
      <c r="BQ57" s="642">
        <f t="shared" si="147"/>
        <v>144.56521739130434</v>
      </c>
      <c r="BR57" s="642">
        <f t="shared" si="148"/>
        <v>174.22680412371133</v>
      </c>
      <c r="BS57" s="642">
        <f t="shared" si="149"/>
        <v>111.57270029673592</v>
      </c>
      <c r="BT57" s="642">
        <f t="shared" si="150"/>
        <v>103.21951219512195</v>
      </c>
      <c r="BU57" s="642">
        <f t="shared" si="151"/>
        <v>123.4151329243354</v>
      </c>
      <c r="BV57" s="642">
        <f t="shared" si="152"/>
        <v>103.90946502057612</v>
      </c>
      <c r="BW57" s="642">
        <f t="shared" si="119"/>
        <v>109.97963340122199</v>
      </c>
      <c r="BX57" s="642">
        <f t="shared" si="120"/>
        <v>112.82316442605998</v>
      </c>
      <c r="BY57" s="642">
        <f t="shared" si="121"/>
        <v>114.71215351812367</v>
      </c>
      <c r="BZ57" s="642">
        <f t="shared" si="122"/>
        <v>99.325626204238915</v>
      </c>
      <c r="CA57" s="642">
        <f t="shared" si="123"/>
        <v>109.22920892494929</v>
      </c>
      <c r="CB57" s="642">
        <f t="shared" si="124"/>
        <v>106.23020063357971</v>
      </c>
      <c r="CC57" s="642">
        <f t="shared" si="125"/>
        <v>112.43576567317575</v>
      </c>
      <c r="CD57" s="642">
        <f t="shared" si="126"/>
        <v>107.7081192189106</v>
      </c>
      <c r="CE57" s="642">
        <f t="shared" si="127"/>
        <v>103.36633663366337</v>
      </c>
      <c r="CF57" s="642">
        <f t="shared" si="128"/>
        <v>102.20883534136547</v>
      </c>
      <c r="CG57" s="642">
        <f t="shared" si="129"/>
        <v>111.32275132275133</v>
      </c>
      <c r="CH57" s="642">
        <f t="shared" si="130"/>
        <v>112.54901960784314</v>
      </c>
      <c r="CI57" s="642">
        <f t="shared" si="131"/>
        <v>112.10526315789473</v>
      </c>
      <c r="CJ57" s="642">
        <f t="shared" si="132"/>
        <v>103.53430353430353</v>
      </c>
      <c r="CK57" s="642">
        <f t="shared" si="133"/>
        <v>121.20559741657695</v>
      </c>
      <c r="CL57" s="642">
        <f t="shared" si="134"/>
        <v>93.160621761658035</v>
      </c>
      <c r="CM57" s="642">
        <f t="shared" si="135"/>
        <v>134.88372093023256</v>
      </c>
    </row>
    <row r="58" spans="1:91">
      <c r="A58" s="537"/>
      <c r="B58" s="544"/>
      <c r="C58" s="537" t="s">
        <v>117</v>
      </c>
      <c r="D58" s="561">
        <v>95.5</v>
      </c>
      <c r="E58" s="561">
        <v>95.5</v>
      </c>
      <c r="F58" s="561">
        <v>92.9</v>
      </c>
      <c r="G58" s="561">
        <v>91.9</v>
      </c>
      <c r="H58" s="561">
        <v>98.2</v>
      </c>
      <c r="I58" s="561">
        <v>97.1</v>
      </c>
      <c r="J58" s="561">
        <v>101.9</v>
      </c>
      <c r="K58" s="561">
        <v>79.5</v>
      </c>
      <c r="L58" s="561">
        <v>78.900000000000006</v>
      </c>
      <c r="M58" s="561">
        <v>93.7</v>
      </c>
      <c r="N58" s="561">
        <v>97.3</v>
      </c>
      <c r="O58" s="561">
        <v>78.900000000000006</v>
      </c>
      <c r="P58" s="561">
        <v>82</v>
      </c>
      <c r="Q58" s="561">
        <v>69.400000000000006</v>
      </c>
      <c r="R58" s="561">
        <v>95.7</v>
      </c>
      <c r="S58" s="561">
        <v>92.5</v>
      </c>
      <c r="T58" s="561">
        <v>99.4</v>
      </c>
      <c r="U58" s="561">
        <v>94.2</v>
      </c>
      <c r="V58" s="561">
        <v>105.8</v>
      </c>
      <c r="W58" s="561">
        <v>99.8</v>
      </c>
      <c r="X58" s="561">
        <v>107.9</v>
      </c>
      <c r="Y58" s="561">
        <v>102.8</v>
      </c>
      <c r="Z58" s="561">
        <v>106</v>
      </c>
      <c r="AA58" s="561">
        <v>102.1</v>
      </c>
      <c r="AB58" s="561">
        <v>107.4</v>
      </c>
      <c r="AC58" s="561">
        <v>103.9</v>
      </c>
      <c r="AD58" s="561">
        <v>102.6</v>
      </c>
      <c r="AE58" s="562">
        <v>99.2</v>
      </c>
      <c r="AF58" s="562">
        <v>96.2</v>
      </c>
      <c r="AG58" s="562">
        <v>100.9</v>
      </c>
      <c r="AH58" s="562">
        <v>107.1</v>
      </c>
      <c r="AI58" s="562">
        <v>105.2</v>
      </c>
      <c r="AJ58" s="562">
        <v>102.1</v>
      </c>
      <c r="AK58" s="562">
        <v>103.8</v>
      </c>
      <c r="AL58" s="562">
        <v>90.7</v>
      </c>
      <c r="AM58" s="537"/>
      <c r="AN58" s="544"/>
      <c r="AO58" s="537" t="s">
        <v>117</v>
      </c>
      <c r="AP58" s="553">
        <v>95.5</v>
      </c>
      <c r="AQ58" s="561">
        <v>95.7</v>
      </c>
      <c r="AR58" s="561">
        <v>89.4</v>
      </c>
      <c r="AS58" s="561">
        <v>86.3</v>
      </c>
      <c r="AT58" s="561">
        <v>97.4</v>
      </c>
      <c r="AU58" s="561">
        <v>104.2</v>
      </c>
      <c r="AV58" s="561">
        <v>89.5</v>
      </c>
      <c r="AW58" s="561">
        <v>108.2</v>
      </c>
      <c r="AX58" s="561">
        <v>95.5</v>
      </c>
      <c r="AY58" s="561">
        <v>95</v>
      </c>
      <c r="AZ58" s="561">
        <v>105.4</v>
      </c>
      <c r="BB58" s="640" t="s">
        <v>508</v>
      </c>
      <c r="BC58" s="544"/>
      <c r="BD58" s="537" t="s">
        <v>117</v>
      </c>
      <c r="BE58" s="582">
        <f t="shared" si="118"/>
        <v>96.464646464646464</v>
      </c>
      <c r="BF58" s="582">
        <f t="shared" si="136"/>
        <v>96.464646464646464</v>
      </c>
      <c r="BG58" s="582">
        <f t="shared" si="137"/>
        <v>95.087001023541461</v>
      </c>
      <c r="BH58" s="582">
        <f t="shared" si="138"/>
        <v>93.394308943089428</v>
      </c>
      <c r="BI58" s="582">
        <f t="shared" si="139"/>
        <v>104.57933972310968</v>
      </c>
      <c r="BJ58" s="582">
        <f t="shared" si="140"/>
        <v>98.080808080808083</v>
      </c>
      <c r="BK58" s="582">
        <f t="shared" si="141"/>
        <v>99.028182701652085</v>
      </c>
      <c r="BL58" s="582">
        <f t="shared" si="142"/>
        <v>87.362637362637358</v>
      </c>
      <c r="BM58" s="582">
        <f t="shared" si="143"/>
        <v>87.0860927152318</v>
      </c>
      <c r="BN58" s="582">
        <f t="shared" si="144"/>
        <v>94.646464646464651</v>
      </c>
      <c r="BO58" s="582">
        <f t="shared" si="145"/>
        <v>95.019531249999986</v>
      </c>
      <c r="BP58" s="582">
        <f t="shared" si="146"/>
        <v>81.931464174454831</v>
      </c>
      <c r="BQ58" s="582">
        <f t="shared" si="147"/>
        <v>86.225026288117775</v>
      </c>
      <c r="BR58" s="582">
        <f t="shared" si="148"/>
        <v>69.959677419354833</v>
      </c>
      <c r="BS58" s="582">
        <f t="shared" si="149"/>
        <v>94.471865745310964</v>
      </c>
      <c r="BT58" s="582">
        <f t="shared" si="150"/>
        <v>91.674925668979185</v>
      </c>
      <c r="BU58" s="582">
        <f t="shared" si="151"/>
        <v>99.102691924227329</v>
      </c>
      <c r="BV58" s="582">
        <f t="shared" si="152"/>
        <v>100</v>
      </c>
      <c r="BW58" s="582">
        <f t="shared" si="119"/>
        <v>105.9059059059059</v>
      </c>
      <c r="BX58" s="582">
        <f t="shared" si="120"/>
        <v>100</v>
      </c>
      <c r="BY58" s="582">
        <f t="shared" si="121"/>
        <v>109.32117527862208</v>
      </c>
      <c r="BZ58" s="582">
        <f t="shared" si="122"/>
        <v>101.78217821782178</v>
      </c>
      <c r="CA58" s="582">
        <f t="shared" si="123"/>
        <v>105.89410589410591</v>
      </c>
      <c r="CB58" s="582">
        <f t="shared" si="124"/>
        <v>103.23559150657229</v>
      </c>
      <c r="CC58" s="582">
        <f t="shared" si="125"/>
        <v>108.1570996978852</v>
      </c>
      <c r="CD58" s="582">
        <f t="shared" si="126"/>
        <v>103.38308457711443</v>
      </c>
      <c r="CE58" s="582">
        <f t="shared" si="127"/>
        <v>103.53178607467204</v>
      </c>
      <c r="CF58" s="582">
        <f t="shared" si="128"/>
        <v>99.899295065458219</v>
      </c>
      <c r="CG58" s="582">
        <f t="shared" si="129"/>
        <v>99.689119170984469</v>
      </c>
      <c r="CH58" s="582">
        <f t="shared" si="130"/>
        <v>97.299903567984572</v>
      </c>
      <c r="CI58" s="582">
        <f t="shared" si="131"/>
        <v>105.51724137931033</v>
      </c>
      <c r="CJ58" s="582">
        <f t="shared" si="132"/>
        <v>104.99001996007983</v>
      </c>
      <c r="CK58" s="582">
        <f t="shared" si="133"/>
        <v>100.88932806324109</v>
      </c>
      <c r="CL58" s="582">
        <f t="shared" si="134"/>
        <v>102.16535433070865</v>
      </c>
      <c r="CM58" s="582">
        <f t="shared" si="135"/>
        <v>93.795243019648396</v>
      </c>
    </row>
    <row r="59" spans="1:91">
      <c r="A59" s="537"/>
      <c r="B59" s="544"/>
      <c r="C59" s="537" t="s">
        <v>118</v>
      </c>
      <c r="D59" s="561">
        <v>91.3</v>
      </c>
      <c r="E59" s="561">
        <v>91.3</v>
      </c>
      <c r="F59" s="561">
        <v>104</v>
      </c>
      <c r="G59" s="561">
        <v>105.1</v>
      </c>
      <c r="H59" s="561">
        <v>97.9</v>
      </c>
      <c r="I59" s="561">
        <v>82.9</v>
      </c>
      <c r="J59" s="561">
        <v>99.2</v>
      </c>
      <c r="K59" s="561">
        <v>90.2</v>
      </c>
      <c r="L59" s="561">
        <v>90.6</v>
      </c>
      <c r="M59" s="561">
        <v>79.099999999999994</v>
      </c>
      <c r="N59" s="561">
        <v>95.6</v>
      </c>
      <c r="O59" s="561">
        <v>80.3</v>
      </c>
      <c r="P59" s="561">
        <v>78.2</v>
      </c>
      <c r="Q59" s="561">
        <v>86.7</v>
      </c>
      <c r="R59" s="561">
        <v>87.9</v>
      </c>
      <c r="S59" s="561">
        <v>80.5</v>
      </c>
      <c r="T59" s="561">
        <v>96.1</v>
      </c>
      <c r="U59" s="561">
        <v>83.3</v>
      </c>
      <c r="V59" s="561">
        <v>97</v>
      </c>
      <c r="W59" s="561">
        <v>97.8</v>
      </c>
      <c r="X59" s="561">
        <v>96.7</v>
      </c>
      <c r="Y59" s="561">
        <v>96.8</v>
      </c>
      <c r="Z59" s="561">
        <v>91.8</v>
      </c>
      <c r="AA59" s="561">
        <v>91.9</v>
      </c>
      <c r="AB59" s="561">
        <v>92.7</v>
      </c>
      <c r="AC59" s="561">
        <v>94.4</v>
      </c>
      <c r="AD59" s="561">
        <v>99</v>
      </c>
      <c r="AE59" s="562">
        <v>101.9</v>
      </c>
      <c r="AF59" s="562">
        <v>80.7</v>
      </c>
      <c r="AG59" s="562">
        <v>85.5</v>
      </c>
      <c r="AH59" s="562">
        <v>92.3</v>
      </c>
      <c r="AI59" s="562">
        <v>93.9</v>
      </c>
      <c r="AJ59" s="562">
        <v>87.4</v>
      </c>
      <c r="AK59" s="562">
        <v>92.3</v>
      </c>
      <c r="AL59" s="562">
        <v>94.7</v>
      </c>
      <c r="AM59" s="537"/>
      <c r="AN59" s="544"/>
      <c r="AO59" s="537" t="s">
        <v>118</v>
      </c>
      <c r="AP59" s="553">
        <v>91.3</v>
      </c>
      <c r="AQ59" s="561">
        <v>88.8</v>
      </c>
      <c r="AR59" s="561">
        <v>86.6</v>
      </c>
      <c r="AS59" s="561">
        <v>87.7</v>
      </c>
      <c r="AT59" s="561">
        <v>83.9</v>
      </c>
      <c r="AU59" s="561">
        <v>91.8</v>
      </c>
      <c r="AV59" s="561">
        <v>81.5</v>
      </c>
      <c r="AW59" s="561">
        <v>94.7</v>
      </c>
      <c r="AX59" s="561">
        <v>93.7</v>
      </c>
      <c r="AY59" s="561">
        <v>93.9</v>
      </c>
      <c r="AZ59" s="561">
        <v>90.5</v>
      </c>
      <c r="BB59" s="282" t="s">
        <v>153</v>
      </c>
      <c r="BC59" s="544"/>
      <c r="BD59" s="537" t="s">
        <v>118</v>
      </c>
      <c r="BE59" s="582">
        <f t="shared" si="118"/>
        <v>90.575396825396822</v>
      </c>
      <c r="BF59" s="582">
        <f t="shared" si="136"/>
        <v>90.575396825396822</v>
      </c>
      <c r="BG59" s="582">
        <f t="shared" si="137"/>
        <v>102.36220472440945</v>
      </c>
      <c r="BH59" s="582">
        <f t="shared" si="138"/>
        <v>103.1403336604514</v>
      </c>
      <c r="BI59" s="582">
        <f t="shared" si="139"/>
        <v>97.997997997997999</v>
      </c>
      <c r="BJ59" s="582">
        <f t="shared" si="140"/>
        <v>85.463917525773198</v>
      </c>
      <c r="BK59" s="582">
        <f t="shared" si="141"/>
        <v>91.936978683966629</v>
      </c>
      <c r="BL59" s="582">
        <f t="shared" si="142"/>
        <v>81.481481481481481</v>
      </c>
      <c r="BM59" s="582">
        <f t="shared" si="143"/>
        <v>81.328545780969478</v>
      </c>
      <c r="BN59" s="582">
        <f t="shared" si="144"/>
        <v>83.61522198731501</v>
      </c>
      <c r="BO59" s="582">
        <f t="shared" si="145"/>
        <v>96.468213925327944</v>
      </c>
      <c r="BP59" s="582">
        <f t="shared" si="146"/>
        <v>81.440162271805278</v>
      </c>
      <c r="BQ59" s="582">
        <f t="shared" si="147"/>
        <v>81.036269430051817</v>
      </c>
      <c r="BR59" s="582">
        <f t="shared" si="148"/>
        <v>83.365384615384613</v>
      </c>
      <c r="BS59" s="582">
        <f t="shared" si="149"/>
        <v>87.81218781218783</v>
      </c>
      <c r="BT59" s="582">
        <f t="shared" si="150"/>
        <v>81.975560081466398</v>
      </c>
      <c r="BU59" s="582">
        <f t="shared" si="151"/>
        <v>95.148514851485146</v>
      </c>
      <c r="BV59" s="582">
        <f t="shared" si="152"/>
        <v>87.225130890052355</v>
      </c>
      <c r="BW59" s="582">
        <f t="shared" si="119"/>
        <v>97.683786505538777</v>
      </c>
      <c r="BX59" s="582">
        <f t="shared" si="120"/>
        <v>96.735905044510389</v>
      </c>
      <c r="BY59" s="582">
        <f t="shared" si="121"/>
        <v>97.97365754812563</v>
      </c>
      <c r="BZ59" s="582">
        <f t="shared" si="122"/>
        <v>98.977505112474446</v>
      </c>
      <c r="CA59" s="582">
        <f t="shared" si="123"/>
        <v>94.15384615384616</v>
      </c>
      <c r="CB59" s="582">
        <f t="shared" si="124"/>
        <v>92.734611503531795</v>
      </c>
      <c r="CC59" s="582">
        <f t="shared" si="125"/>
        <v>92.885771543086179</v>
      </c>
      <c r="CD59" s="582">
        <f t="shared" si="126"/>
        <v>94.4</v>
      </c>
      <c r="CE59" s="582">
        <f t="shared" si="127"/>
        <v>97.922848664688431</v>
      </c>
      <c r="CF59" s="582">
        <f t="shared" si="128"/>
        <v>93.486238532110093</v>
      </c>
      <c r="CG59" s="582">
        <f t="shared" si="129"/>
        <v>80.378486055776889</v>
      </c>
      <c r="CH59" s="582">
        <f t="shared" si="130"/>
        <v>89.905362776025243</v>
      </c>
      <c r="CI59" s="582">
        <f t="shared" si="131"/>
        <v>93.04435483870968</v>
      </c>
      <c r="CJ59" s="582">
        <f t="shared" si="132"/>
        <v>95.040485829959522</v>
      </c>
      <c r="CK59" s="582">
        <f t="shared" si="133"/>
        <v>85.434995112414484</v>
      </c>
      <c r="CL59" s="582">
        <f t="shared" si="134"/>
        <v>93.326592517694635</v>
      </c>
      <c r="CM59" s="582">
        <f t="shared" si="135"/>
        <v>86.801099908340987</v>
      </c>
    </row>
    <row r="60" spans="1:91">
      <c r="A60" s="537"/>
      <c r="B60" s="544"/>
      <c r="C60" s="537" t="s">
        <v>119</v>
      </c>
      <c r="D60" s="561">
        <v>103.2</v>
      </c>
      <c r="E60" s="561">
        <v>103.2</v>
      </c>
      <c r="F60" s="561">
        <v>101.4</v>
      </c>
      <c r="G60" s="561">
        <v>99.5</v>
      </c>
      <c r="H60" s="561">
        <v>111.4</v>
      </c>
      <c r="I60" s="561">
        <v>96.2</v>
      </c>
      <c r="J60" s="561">
        <v>103.4</v>
      </c>
      <c r="K60" s="561">
        <v>109.8</v>
      </c>
      <c r="L60" s="561">
        <v>110.3</v>
      </c>
      <c r="M60" s="561">
        <v>97.6</v>
      </c>
      <c r="N60" s="561">
        <v>99.4</v>
      </c>
      <c r="O60" s="561">
        <v>105.1</v>
      </c>
      <c r="P60" s="561">
        <v>105.3</v>
      </c>
      <c r="Q60" s="561">
        <v>104.7</v>
      </c>
      <c r="R60" s="561">
        <v>95.1</v>
      </c>
      <c r="S60" s="561">
        <v>93.7</v>
      </c>
      <c r="T60" s="561">
        <v>96.8</v>
      </c>
      <c r="U60" s="561">
        <v>91.3</v>
      </c>
      <c r="V60" s="561">
        <v>110.1</v>
      </c>
      <c r="W60" s="561">
        <v>96.5</v>
      </c>
      <c r="X60" s="561">
        <v>114.8</v>
      </c>
      <c r="Y60" s="561">
        <v>85.6</v>
      </c>
      <c r="Z60" s="561">
        <v>108.3</v>
      </c>
      <c r="AA60" s="561">
        <v>108.3</v>
      </c>
      <c r="AB60" s="561">
        <v>104</v>
      </c>
      <c r="AC60" s="561">
        <v>100.6</v>
      </c>
      <c r="AD60" s="561">
        <v>93.5</v>
      </c>
      <c r="AE60" s="562">
        <v>100.6</v>
      </c>
      <c r="AF60" s="562">
        <v>107.1</v>
      </c>
      <c r="AG60" s="562">
        <v>102.9</v>
      </c>
      <c r="AH60" s="562">
        <v>104.7</v>
      </c>
      <c r="AI60" s="562">
        <v>104.6</v>
      </c>
      <c r="AJ60" s="562">
        <v>99.1</v>
      </c>
      <c r="AK60" s="562">
        <v>104.4</v>
      </c>
      <c r="AL60" s="562">
        <v>106.6</v>
      </c>
      <c r="AM60" s="537"/>
      <c r="AN60" s="544"/>
      <c r="AO60" s="537" t="s">
        <v>119</v>
      </c>
      <c r="AP60" s="553">
        <v>103.2</v>
      </c>
      <c r="AQ60" s="561">
        <v>103.7</v>
      </c>
      <c r="AR60" s="561">
        <v>102.1</v>
      </c>
      <c r="AS60" s="561">
        <v>104.8</v>
      </c>
      <c r="AT60" s="561">
        <v>95</v>
      </c>
      <c r="AU60" s="561">
        <v>106</v>
      </c>
      <c r="AV60" s="561">
        <v>92.4</v>
      </c>
      <c r="AW60" s="561">
        <v>109.8</v>
      </c>
      <c r="AX60" s="561">
        <v>102.5</v>
      </c>
      <c r="AY60" s="561">
        <v>102.5</v>
      </c>
      <c r="AZ60" s="561">
        <v>103.4</v>
      </c>
      <c r="BB60" s="640" t="s">
        <v>154</v>
      </c>
      <c r="BC60" s="544"/>
      <c r="BD60" s="537" t="s">
        <v>119</v>
      </c>
      <c r="BE60" s="582">
        <f t="shared" si="118"/>
        <v>105.62947799385876</v>
      </c>
      <c r="BF60" s="582">
        <f t="shared" si="136"/>
        <v>105.62947799385876</v>
      </c>
      <c r="BG60" s="582">
        <f t="shared" si="137"/>
        <v>100.8955223880597</v>
      </c>
      <c r="BH60" s="582">
        <f t="shared" si="138"/>
        <v>99.5995995995996</v>
      </c>
      <c r="BI60" s="582">
        <f t="shared" si="139"/>
        <v>108.6829268292683</v>
      </c>
      <c r="BJ60" s="582">
        <f t="shared" si="140"/>
        <v>99.07312049433574</v>
      </c>
      <c r="BK60" s="582">
        <f t="shared" si="141"/>
        <v>111.30247578040904</v>
      </c>
      <c r="BL60" s="582">
        <f t="shared" si="142"/>
        <v>109.3625498007968</v>
      </c>
      <c r="BM60" s="582">
        <f t="shared" si="143"/>
        <v>109.64214711729623</v>
      </c>
      <c r="BN60" s="582">
        <f t="shared" si="144"/>
        <v>101.98537095088818</v>
      </c>
      <c r="BO60" s="582">
        <f t="shared" si="145"/>
        <v>103.11203319502073</v>
      </c>
      <c r="BP60" s="582">
        <f t="shared" si="146"/>
        <v>106.70050761421319</v>
      </c>
      <c r="BQ60" s="582">
        <f t="shared" si="147"/>
        <v>110.14644351464436</v>
      </c>
      <c r="BR60" s="582">
        <f t="shared" si="148"/>
        <v>96.143250688705223</v>
      </c>
      <c r="BS60" s="582">
        <f t="shared" si="149"/>
        <v>102.9220779220779</v>
      </c>
      <c r="BT60" s="582">
        <f t="shared" si="150"/>
        <v>97.199170124481327</v>
      </c>
      <c r="BU60" s="582">
        <f t="shared" si="151"/>
        <v>107.67519466073414</v>
      </c>
      <c r="BV60" s="582">
        <f t="shared" si="152"/>
        <v>105.91647331786542</v>
      </c>
      <c r="BW60" s="582">
        <f t="shared" si="119"/>
        <v>109.88023952095807</v>
      </c>
      <c r="BX60" s="582">
        <f t="shared" si="120"/>
        <v>94.793713163064837</v>
      </c>
      <c r="BY60" s="582">
        <f t="shared" si="121"/>
        <v>114.11530815109346</v>
      </c>
      <c r="BZ60" s="582">
        <f t="shared" si="122"/>
        <v>89.352818371607512</v>
      </c>
      <c r="CA60" s="582">
        <f t="shared" si="123"/>
        <v>110.28513238289206</v>
      </c>
      <c r="CB60" s="582">
        <f t="shared" si="124"/>
        <v>106.07247796278159</v>
      </c>
      <c r="CC60" s="582">
        <f t="shared" si="125"/>
        <v>102.46305418719213</v>
      </c>
      <c r="CD60" s="582">
        <f t="shared" si="126"/>
        <v>101.3091641490433</v>
      </c>
      <c r="CE60" s="582">
        <f t="shared" si="127"/>
        <v>98.317560462670883</v>
      </c>
      <c r="CF60" s="582">
        <f t="shared" si="128"/>
        <v>100.80160320641282</v>
      </c>
      <c r="CG60" s="582">
        <f t="shared" si="129"/>
        <v>99.166666666666657</v>
      </c>
      <c r="CH60" s="582">
        <f t="shared" si="130"/>
        <v>99.516441005802704</v>
      </c>
      <c r="CI60" s="582">
        <f t="shared" si="131"/>
        <v>103.35636722606121</v>
      </c>
      <c r="CJ60" s="582">
        <f t="shared" si="132"/>
        <v>103.76984126984125</v>
      </c>
      <c r="CK60" s="582">
        <f t="shared" si="133"/>
        <v>98.803589232303096</v>
      </c>
      <c r="CL60" s="582">
        <f t="shared" si="134"/>
        <v>99.523355576739746</v>
      </c>
      <c r="CM60" s="582">
        <f t="shared" si="135"/>
        <v>110.01031991744065</v>
      </c>
    </row>
    <row r="61" spans="1:91">
      <c r="A61" s="537"/>
      <c r="B61" s="544"/>
      <c r="C61" s="537" t="s">
        <v>120</v>
      </c>
      <c r="D61" s="561">
        <v>101.8</v>
      </c>
      <c r="E61" s="561">
        <v>101.8</v>
      </c>
      <c r="F61" s="561">
        <v>101.7</v>
      </c>
      <c r="G61" s="561">
        <v>98.7</v>
      </c>
      <c r="H61" s="561">
        <v>117.6</v>
      </c>
      <c r="I61" s="561">
        <v>99.4</v>
      </c>
      <c r="J61" s="561">
        <v>103.6</v>
      </c>
      <c r="K61" s="561">
        <v>101.5</v>
      </c>
      <c r="L61" s="561">
        <v>101.1</v>
      </c>
      <c r="M61" s="561">
        <v>112.1</v>
      </c>
      <c r="N61" s="561">
        <v>105.2</v>
      </c>
      <c r="O61" s="561">
        <v>96.7</v>
      </c>
      <c r="P61" s="561">
        <v>95.1</v>
      </c>
      <c r="Q61" s="561">
        <v>101.4</v>
      </c>
      <c r="R61" s="561">
        <v>99.6</v>
      </c>
      <c r="S61" s="561">
        <v>102.1</v>
      </c>
      <c r="T61" s="561">
        <v>96.9</v>
      </c>
      <c r="U61" s="561">
        <v>106.6</v>
      </c>
      <c r="V61" s="561">
        <v>105</v>
      </c>
      <c r="W61" s="561">
        <v>100.7</v>
      </c>
      <c r="X61" s="561">
        <v>106.5</v>
      </c>
      <c r="Y61" s="561">
        <v>104.5</v>
      </c>
      <c r="Z61" s="561">
        <v>100.7</v>
      </c>
      <c r="AA61" s="561">
        <v>110.6</v>
      </c>
      <c r="AB61" s="561">
        <v>103.2</v>
      </c>
      <c r="AC61" s="561">
        <v>105.5</v>
      </c>
      <c r="AD61" s="561">
        <v>106.2</v>
      </c>
      <c r="AE61" s="562">
        <v>98.6</v>
      </c>
      <c r="AF61" s="562">
        <v>104.6</v>
      </c>
      <c r="AG61" s="562">
        <v>107.4</v>
      </c>
      <c r="AH61" s="562">
        <v>107.3</v>
      </c>
      <c r="AI61" s="562">
        <v>103.5</v>
      </c>
      <c r="AJ61" s="562">
        <v>99.6</v>
      </c>
      <c r="AK61" s="562">
        <v>94.7</v>
      </c>
      <c r="AL61" s="562">
        <v>102.6</v>
      </c>
      <c r="AM61" s="537"/>
      <c r="AN61" s="544"/>
      <c r="AO61" s="537" t="s">
        <v>120</v>
      </c>
      <c r="AP61" s="553">
        <v>101.8</v>
      </c>
      <c r="AQ61" s="561">
        <v>101.3</v>
      </c>
      <c r="AR61" s="561">
        <v>99</v>
      </c>
      <c r="AS61" s="561">
        <v>100.6</v>
      </c>
      <c r="AT61" s="561">
        <v>95.1</v>
      </c>
      <c r="AU61" s="561">
        <v>104.3</v>
      </c>
      <c r="AV61" s="561">
        <v>104.2</v>
      </c>
      <c r="AW61" s="561">
        <v>104.4</v>
      </c>
      <c r="AX61" s="561">
        <v>102.4</v>
      </c>
      <c r="AY61" s="561">
        <v>102.5</v>
      </c>
      <c r="AZ61" s="561">
        <v>100.7</v>
      </c>
      <c r="BB61" s="640" t="s">
        <v>151</v>
      </c>
      <c r="BC61" s="544"/>
      <c r="BD61" s="537" t="s">
        <v>120</v>
      </c>
      <c r="BE61" s="582">
        <f t="shared" si="118"/>
        <v>100.39447731755425</v>
      </c>
      <c r="BF61" s="582">
        <f t="shared" si="136"/>
        <v>100.39447731755425</v>
      </c>
      <c r="BG61" s="582">
        <f t="shared" si="137"/>
        <v>101.49700598802396</v>
      </c>
      <c r="BH61" s="582">
        <f t="shared" si="138"/>
        <v>101.6477857878476</v>
      </c>
      <c r="BI61" s="582">
        <f t="shared" si="139"/>
        <v>102.61780104712042</v>
      </c>
      <c r="BJ61" s="582">
        <f t="shared" si="140"/>
        <v>100.1007049345418</v>
      </c>
      <c r="BK61" s="582">
        <f t="shared" si="141"/>
        <v>104.8582995951417</v>
      </c>
      <c r="BL61" s="582">
        <f t="shared" si="142"/>
        <v>94.506517690875228</v>
      </c>
      <c r="BM61" s="582">
        <f t="shared" si="143"/>
        <v>94.046511627906966</v>
      </c>
      <c r="BN61" s="582">
        <f t="shared" si="144"/>
        <v>106.45773979107311</v>
      </c>
      <c r="BO61" s="582">
        <f t="shared" si="145"/>
        <v>105.30530530530531</v>
      </c>
      <c r="BP61" s="582">
        <f t="shared" si="146"/>
        <v>94.803921568627459</v>
      </c>
      <c r="BQ61" s="582">
        <f t="shared" si="147"/>
        <v>95.674044265593551</v>
      </c>
      <c r="BR61" s="582">
        <f t="shared" si="148"/>
        <v>91.105121293800551</v>
      </c>
      <c r="BS61" s="582">
        <f t="shared" si="149"/>
        <v>95.95375722543352</v>
      </c>
      <c r="BT61" s="582">
        <f t="shared" si="150"/>
        <v>100.49212598425197</v>
      </c>
      <c r="BU61" s="582">
        <f t="shared" si="151"/>
        <v>90.307548928238589</v>
      </c>
      <c r="BV61" s="582">
        <f t="shared" si="152"/>
        <v>105.85898709036744</v>
      </c>
      <c r="BW61" s="582">
        <f t="shared" si="119"/>
        <v>104.3737574552684</v>
      </c>
      <c r="BX61" s="582">
        <f t="shared" si="120"/>
        <v>101.00300902708123</v>
      </c>
      <c r="BY61" s="582">
        <f t="shared" si="121"/>
        <v>108.4521384928717</v>
      </c>
      <c r="BZ61" s="582">
        <f t="shared" si="122"/>
        <v>103.98009950248756</v>
      </c>
      <c r="CA61" s="582">
        <f t="shared" si="123"/>
        <v>104.78668054110302</v>
      </c>
      <c r="CB61" s="582">
        <f t="shared" si="124"/>
        <v>108.11339198435972</v>
      </c>
      <c r="CC61" s="582">
        <f t="shared" si="125"/>
        <v>101.57480314960632</v>
      </c>
      <c r="CD61" s="582">
        <f t="shared" si="126"/>
        <v>104.45544554455446</v>
      </c>
      <c r="CE61" s="582">
        <f t="shared" si="127"/>
        <v>105.35714285714286</v>
      </c>
      <c r="CF61" s="582">
        <f t="shared" si="128"/>
        <v>99.797570850202419</v>
      </c>
      <c r="CG61" s="582">
        <f t="shared" si="129"/>
        <v>99.52426260704091</v>
      </c>
      <c r="CH61" s="582">
        <f t="shared" si="130"/>
        <v>106.75944333996026</v>
      </c>
      <c r="CI61" s="582">
        <f t="shared" si="131"/>
        <v>104.88758553274681</v>
      </c>
      <c r="CJ61" s="582">
        <f t="shared" si="132"/>
        <v>106.15384615384616</v>
      </c>
      <c r="CK61" s="582">
        <f t="shared" si="133"/>
        <v>97.455968688845402</v>
      </c>
      <c r="CL61" s="582">
        <f t="shared" si="134"/>
        <v>103.72398685651699</v>
      </c>
      <c r="CM61" s="582">
        <f t="shared" si="135"/>
        <v>98.08795411089865</v>
      </c>
    </row>
    <row r="62" spans="1:91">
      <c r="A62" s="537"/>
      <c r="B62" s="544"/>
      <c r="C62" s="537" t="s">
        <v>121</v>
      </c>
      <c r="D62" s="561">
        <v>88.4</v>
      </c>
      <c r="E62" s="561">
        <v>88.4</v>
      </c>
      <c r="F62" s="561">
        <v>93.8</v>
      </c>
      <c r="G62" s="561">
        <v>98.2</v>
      </c>
      <c r="H62" s="561">
        <v>70.099999999999994</v>
      </c>
      <c r="I62" s="561">
        <v>86.2</v>
      </c>
      <c r="J62" s="561">
        <v>91.8</v>
      </c>
      <c r="K62" s="561">
        <v>93.5</v>
      </c>
      <c r="L62" s="561">
        <v>93.7</v>
      </c>
      <c r="M62" s="561">
        <v>89.1</v>
      </c>
      <c r="N62" s="561">
        <v>91.5</v>
      </c>
      <c r="O62" s="561">
        <v>79.900000000000006</v>
      </c>
      <c r="P62" s="561">
        <v>80.3</v>
      </c>
      <c r="Q62" s="561">
        <v>78.5</v>
      </c>
      <c r="R62" s="561">
        <v>89.2</v>
      </c>
      <c r="S62" s="561">
        <v>80.7</v>
      </c>
      <c r="T62" s="561">
        <v>98.8</v>
      </c>
      <c r="U62" s="561">
        <v>91.4</v>
      </c>
      <c r="V62" s="561">
        <v>87.8</v>
      </c>
      <c r="W62" s="561">
        <v>96</v>
      </c>
      <c r="X62" s="561">
        <v>84.9</v>
      </c>
      <c r="Y62" s="561">
        <v>101.2</v>
      </c>
      <c r="Z62" s="561">
        <v>87.4</v>
      </c>
      <c r="AA62" s="561">
        <v>95.9</v>
      </c>
      <c r="AB62" s="561">
        <v>85.2</v>
      </c>
      <c r="AC62" s="561">
        <v>94.8</v>
      </c>
      <c r="AD62" s="561">
        <v>95.3</v>
      </c>
      <c r="AE62" s="562">
        <v>101.5</v>
      </c>
      <c r="AF62" s="562">
        <v>86.4</v>
      </c>
      <c r="AG62" s="562">
        <v>99.5</v>
      </c>
      <c r="AH62" s="562">
        <v>88.6</v>
      </c>
      <c r="AI62" s="562">
        <v>100.1</v>
      </c>
      <c r="AJ62" s="562">
        <v>94.8</v>
      </c>
      <c r="AK62" s="562">
        <v>108.2</v>
      </c>
      <c r="AL62" s="562">
        <v>92.6</v>
      </c>
      <c r="AM62" s="537"/>
      <c r="AN62" s="544"/>
      <c r="AO62" s="537" t="s">
        <v>121</v>
      </c>
      <c r="AP62" s="553">
        <v>88.4</v>
      </c>
      <c r="AQ62" s="561">
        <v>84.6</v>
      </c>
      <c r="AR62" s="561">
        <v>82.4</v>
      </c>
      <c r="AS62" s="561">
        <v>80.5</v>
      </c>
      <c r="AT62" s="561">
        <v>87.4</v>
      </c>
      <c r="AU62" s="561">
        <v>87.5</v>
      </c>
      <c r="AV62" s="561">
        <v>95.9</v>
      </c>
      <c r="AW62" s="561">
        <v>85.2</v>
      </c>
      <c r="AX62" s="561">
        <v>92.1</v>
      </c>
      <c r="AY62" s="561">
        <v>92.4</v>
      </c>
      <c r="AZ62" s="561">
        <v>86.6</v>
      </c>
      <c r="BB62" s="640" t="s">
        <v>152</v>
      </c>
      <c r="BC62" s="544"/>
      <c r="BD62" s="537" t="s">
        <v>121</v>
      </c>
      <c r="BE62" s="582">
        <f t="shared" si="118"/>
        <v>88.844221105527637</v>
      </c>
      <c r="BF62" s="582">
        <f t="shared" si="136"/>
        <v>88.844221105527637</v>
      </c>
      <c r="BG62" s="582">
        <f t="shared" si="137"/>
        <v>95.035460992907801</v>
      </c>
      <c r="BH62" s="582">
        <f t="shared" si="138"/>
        <v>99.59432048681542</v>
      </c>
      <c r="BI62" s="582">
        <f t="shared" si="139"/>
        <v>74.337221633085889</v>
      </c>
      <c r="BJ62" s="582">
        <f t="shared" si="140"/>
        <v>88.410256410256409</v>
      </c>
      <c r="BK62" s="582">
        <f t="shared" si="141"/>
        <v>88.781431334622823</v>
      </c>
      <c r="BL62" s="582">
        <f t="shared" si="142"/>
        <v>93.969849246231149</v>
      </c>
      <c r="BM62" s="582">
        <f t="shared" si="143"/>
        <v>93.887775551102209</v>
      </c>
      <c r="BN62" s="582">
        <f t="shared" si="144"/>
        <v>94.385593220338976</v>
      </c>
      <c r="BO62" s="582">
        <f t="shared" si="145"/>
        <v>95.81151832460732</v>
      </c>
      <c r="BP62" s="582">
        <f t="shared" si="146"/>
        <v>82.797927461139892</v>
      </c>
      <c r="BQ62" s="582">
        <f t="shared" si="147"/>
        <v>84.526315789473685</v>
      </c>
      <c r="BR62" s="582">
        <f t="shared" si="148"/>
        <v>77.339901477832512</v>
      </c>
      <c r="BS62" s="582">
        <f t="shared" si="149"/>
        <v>88.055281342546891</v>
      </c>
      <c r="BT62" s="582">
        <f t="shared" si="150"/>
        <v>82.599795291709313</v>
      </c>
      <c r="BU62" s="582">
        <f t="shared" si="151"/>
        <v>95.45893719806763</v>
      </c>
      <c r="BV62" s="582">
        <f t="shared" si="152"/>
        <v>91.21756487025948</v>
      </c>
      <c r="BW62" s="582">
        <f t="shared" si="119"/>
        <v>91.553701772679858</v>
      </c>
      <c r="BX62" s="582">
        <f t="shared" si="120"/>
        <v>99.173553719008268</v>
      </c>
      <c r="BY62" s="582">
        <f t="shared" si="121"/>
        <v>86.809815950920253</v>
      </c>
      <c r="BZ62" s="582">
        <f t="shared" si="122"/>
        <v>104.32989690721651</v>
      </c>
      <c r="CA62" s="582">
        <f t="shared" si="123"/>
        <v>86.620416253716542</v>
      </c>
      <c r="CB62" s="582">
        <f t="shared" si="124"/>
        <v>94.575936883629197</v>
      </c>
      <c r="CC62" s="582">
        <f t="shared" si="125"/>
        <v>84.023668639053255</v>
      </c>
      <c r="CD62" s="582">
        <f t="shared" si="126"/>
        <v>92.578124999999986</v>
      </c>
      <c r="CE62" s="582">
        <f t="shared" si="127"/>
        <v>96.457489878542518</v>
      </c>
      <c r="CF62" s="582">
        <f t="shared" si="128"/>
        <v>94.243268337975863</v>
      </c>
      <c r="CG62" s="582">
        <f t="shared" si="129"/>
        <v>86.4</v>
      </c>
      <c r="CH62" s="582">
        <f t="shared" si="130"/>
        <v>97.16796875</v>
      </c>
      <c r="CI62" s="582">
        <f t="shared" si="131"/>
        <v>85.110470701248801</v>
      </c>
      <c r="CJ62" s="582">
        <f t="shared" si="132"/>
        <v>95.606494746895891</v>
      </c>
      <c r="CK62" s="582">
        <f t="shared" si="133"/>
        <v>87.052341597796129</v>
      </c>
      <c r="CL62" s="582">
        <f t="shared" si="134"/>
        <v>97.741644083107488</v>
      </c>
      <c r="CM62" s="582">
        <f t="shared" si="135"/>
        <v>91.865079365079367</v>
      </c>
    </row>
    <row r="63" spans="1:91">
      <c r="A63" s="537"/>
      <c r="B63" s="544"/>
      <c r="C63" s="537" t="s">
        <v>122</v>
      </c>
      <c r="D63" s="561">
        <v>102.7</v>
      </c>
      <c r="E63" s="561">
        <v>102.7</v>
      </c>
      <c r="F63" s="561">
        <v>96.2</v>
      </c>
      <c r="G63" s="561">
        <v>99.1</v>
      </c>
      <c r="H63" s="561">
        <v>80.8</v>
      </c>
      <c r="I63" s="561">
        <v>102</v>
      </c>
      <c r="J63" s="561">
        <v>96.8</v>
      </c>
      <c r="K63" s="561">
        <v>120.5</v>
      </c>
      <c r="L63" s="561">
        <v>121.3</v>
      </c>
      <c r="M63" s="561">
        <v>102.9</v>
      </c>
      <c r="N63" s="561">
        <v>104.8</v>
      </c>
      <c r="O63" s="561">
        <v>117.1</v>
      </c>
      <c r="P63" s="561">
        <v>124.6</v>
      </c>
      <c r="Q63" s="561">
        <v>94</v>
      </c>
      <c r="R63" s="561">
        <v>100.9</v>
      </c>
      <c r="S63" s="561">
        <v>107.5</v>
      </c>
      <c r="T63" s="561">
        <v>93.5</v>
      </c>
      <c r="U63" s="561">
        <v>95.3</v>
      </c>
      <c r="V63" s="561">
        <v>97.2</v>
      </c>
      <c r="W63" s="561">
        <v>101.3</v>
      </c>
      <c r="X63" s="561">
        <v>95.8</v>
      </c>
      <c r="Y63" s="561">
        <v>102.9</v>
      </c>
      <c r="Z63" s="561">
        <v>99.6</v>
      </c>
      <c r="AA63" s="561">
        <v>100.9</v>
      </c>
      <c r="AB63" s="561">
        <v>90.5</v>
      </c>
      <c r="AC63" s="561">
        <v>100.4</v>
      </c>
      <c r="AD63" s="561">
        <v>97.1</v>
      </c>
      <c r="AE63" s="562">
        <v>100.5</v>
      </c>
      <c r="AF63" s="562">
        <v>89.5</v>
      </c>
      <c r="AG63" s="562">
        <v>110.1</v>
      </c>
      <c r="AH63" s="562">
        <v>104.3</v>
      </c>
      <c r="AI63" s="562">
        <v>99.1</v>
      </c>
      <c r="AJ63" s="562">
        <v>94.3</v>
      </c>
      <c r="AK63" s="562">
        <v>102.1</v>
      </c>
      <c r="AL63" s="562">
        <v>108.6</v>
      </c>
      <c r="AM63" s="537"/>
      <c r="AN63" s="544"/>
      <c r="AO63" s="537" t="s">
        <v>122</v>
      </c>
      <c r="AP63" s="553">
        <v>102.7</v>
      </c>
      <c r="AQ63" s="561">
        <v>102.4</v>
      </c>
      <c r="AR63" s="561">
        <v>107.4</v>
      </c>
      <c r="AS63" s="561">
        <v>111.8</v>
      </c>
      <c r="AT63" s="561">
        <v>96</v>
      </c>
      <c r="AU63" s="561">
        <v>95.6</v>
      </c>
      <c r="AV63" s="561">
        <v>111.5</v>
      </c>
      <c r="AW63" s="561">
        <v>91.3</v>
      </c>
      <c r="AX63" s="561">
        <v>103</v>
      </c>
      <c r="AY63" s="561">
        <v>103.2</v>
      </c>
      <c r="AZ63" s="561">
        <v>97.3</v>
      </c>
      <c r="BB63" s="537"/>
      <c r="BC63" s="544"/>
      <c r="BD63" s="537" t="s">
        <v>122</v>
      </c>
      <c r="BE63" s="582">
        <f t="shared" si="118"/>
        <v>102.08747514910537</v>
      </c>
      <c r="BF63" s="582">
        <f t="shared" si="136"/>
        <v>102.08747514910537</v>
      </c>
      <c r="BG63" s="582">
        <f t="shared" si="137"/>
        <v>98.464687819856707</v>
      </c>
      <c r="BH63" s="582">
        <f t="shared" si="138"/>
        <v>101.01936799184506</v>
      </c>
      <c r="BI63" s="582">
        <f t="shared" si="139"/>
        <v>80.638722554890222</v>
      </c>
      <c r="BJ63" s="582">
        <f t="shared" si="140"/>
        <v>97.888675623800381</v>
      </c>
      <c r="BK63" s="582">
        <f t="shared" si="141"/>
        <v>103.64025695931475</v>
      </c>
      <c r="BL63" s="582">
        <f t="shared" si="142"/>
        <v>123.84378211716343</v>
      </c>
      <c r="BM63" s="582">
        <f t="shared" si="143"/>
        <v>124.53798767967146</v>
      </c>
      <c r="BN63" s="582">
        <f t="shared" si="144"/>
        <v>106.08247422680412</v>
      </c>
      <c r="BO63" s="582">
        <f t="shared" si="145"/>
        <v>107.59753593429157</v>
      </c>
      <c r="BP63" s="582">
        <f t="shared" si="146"/>
        <v>110.99526066350711</v>
      </c>
      <c r="BQ63" s="582">
        <f t="shared" si="147"/>
        <v>113.47905282331512</v>
      </c>
      <c r="BR63" s="582">
        <f t="shared" si="148"/>
        <v>104.79375696767002</v>
      </c>
      <c r="BS63" s="582">
        <f t="shared" si="149"/>
        <v>101.10220440881766</v>
      </c>
      <c r="BT63" s="582">
        <f t="shared" si="150"/>
        <v>109.02636916835699</v>
      </c>
      <c r="BU63" s="582">
        <f t="shared" si="151"/>
        <v>92.300098716683124</v>
      </c>
      <c r="BV63" s="582">
        <f t="shared" si="152"/>
        <v>99.790575916230367</v>
      </c>
      <c r="BW63" s="582">
        <f t="shared" si="119"/>
        <v>95.014662756598241</v>
      </c>
      <c r="BX63" s="582">
        <f t="shared" si="120"/>
        <v>99.411187438665351</v>
      </c>
      <c r="BY63" s="582">
        <f t="shared" si="121"/>
        <v>95.323383084577102</v>
      </c>
      <c r="BZ63" s="582">
        <f t="shared" si="122"/>
        <v>101.47928994082839</v>
      </c>
      <c r="CA63" s="582">
        <f t="shared" si="123"/>
        <v>98.031496062992133</v>
      </c>
      <c r="CB63" s="582">
        <f t="shared" si="124"/>
        <v>100.69860279441119</v>
      </c>
      <c r="CC63" s="582">
        <f t="shared" si="125"/>
        <v>89.42687747035572</v>
      </c>
      <c r="CD63" s="582">
        <f t="shared" si="126"/>
        <v>99.504459861248762</v>
      </c>
      <c r="CE63" s="582">
        <f t="shared" si="127"/>
        <v>98.879837067209763</v>
      </c>
      <c r="CF63" s="582">
        <f t="shared" si="128"/>
        <v>97.857838364167478</v>
      </c>
      <c r="CG63" s="582">
        <f t="shared" si="129"/>
        <v>96.5480043149946</v>
      </c>
      <c r="CH63" s="582">
        <f t="shared" si="130"/>
        <v>110.43129388164492</v>
      </c>
      <c r="CI63" s="582">
        <f t="shared" si="131"/>
        <v>101.16391852570321</v>
      </c>
      <c r="CJ63" s="582">
        <f t="shared" si="132"/>
        <v>95.934172313649555</v>
      </c>
      <c r="CK63" s="582">
        <f t="shared" si="133"/>
        <v>94.869215291750493</v>
      </c>
      <c r="CL63" s="582">
        <f t="shared" si="134"/>
        <v>97.609942638623323</v>
      </c>
      <c r="CM63" s="582">
        <f t="shared" si="135"/>
        <v>112.53886010362694</v>
      </c>
    </row>
    <row r="64" spans="1:91">
      <c r="A64" s="537"/>
      <c r="B64" s="544"/>
      <c r="C64" s="537" t="s">
        <v>123</v>
      </c>
      <c r="D64" s="561">
        <v>98.2</v>
      </c>
      <c r="E64" s="561">
        <v>98.2</v>
      </c>
      <c r="F64" s="561">
        <v>97.8</v>
      </c>
      <c r="G64" s="561">
        <v>96</v>
      </c>
      <c r="H64" s="561">
        <v>107.4</v>
      </c>
      <c r="I64" s="561">
        <v>111.7</v>
      </c>
      <c r="J64" s="561">
        <v>93.5</v>
      </c>
      <c r="K64" s="561">
        <v>75.5</v>
      </c>
      <c r="L64" s="561">
        <v>74</v>
      </c>
      <c r="M64" s="561">
        <v>112.9</v>
      </c>
      <c r="N64" s="561">
        <v>98.4</v>
      </c>
      <c r="O64" s="561">
        <v>83.4</v>
      </c>
      <c r="P64" s="561">
        <v>85.7</v>
      </c>
      <c r="Q64" s="561">
        <v>76.599999999999994</v>
      </c>
      <c r="R64" s="561">
        <v>101.1</v>
      </c>
      <c r="S64" s="561">
        <v>112.8</v>
      </c>
      <c r="T64" s="561">
        <v>88</v>
      </c>
      <c r="U64" s="561">
        <v>111.9</v>
      </c>
      <c r="V64" s="561">
        <v>108.8</v>
      </c>
      <c r="W64" s="561">
        <v>105.6</v>
      </c>
      <c r="X64" s="561">
        <v>109.9</v>
      </c>
      <c r="Y64" s="561">
        <v>104.7</v>
      </c>
      <c r="Z64" s="561">
        <v>106.4</v>
      </c>
      <c r="AA64" s="561">
        <v>107.5</v>
      </c>
      <c r="AB64" s="561">
        <v>105</v>
      </c>
      <c r="AC64" s="561">
        <v>104.9</v>
      </c>
      <c r="AD64" s="561">
        <v>106.8</v>
      </c>
      <c r="AE64" s="562">
        <v>101.7</v>
      </c>
      <c r="AF64" s="562">
        <v>103.7</v>
      </c>
      <c r="AG64" s="562">
        <v>104.1</v>
      </c>
      <c r="AH64" s="562">
        <v>104.3</v>
      </c>
      <c r="AI64" s="562">
        <v>103.3</v>
      </c>
      <c r="AJ64" s="562">
        <v>112</v>
      </c>
      <c r="AK64" s="562">
        <v>113.6</v>
      </c>
      <c r="AL64" s="562">
        <v>84.6</v>
      </c>
      <c r="AM64" s="537"/>
      <c r="AN64" s="544"/>
      <c r="AO64" s="537" t="s">
        <v>123</v>
      </c>
      <c r="AP64" s="553">
        <v>98.2</v>
      </c>
      <c r="AQ64" s="561">
        <v>98.1</v>
      </c>
      <c r="AR64" s="561">
        <v>89.5</v>
      </c>
      <c r="AS64" s="561">
        <v>82.3</v>
      </c>
      <c r="AT64" s="561">
        <v>107.8</v>
      </c>
      <c r="AU64" s="561">
        <v>109.7</v>
      </c>
      <c r="AV64" s="561">
        <v>120.7</v>
      </c>
      <c r="AW64" s="561">
        <v>106.7</v>
      </c>
      <c r="AX64" s="561">
        <v>98.3</v>
      </c>
      <c r="AY64" s="561">
        <v>97.8</v>
      </c>
      <c r="AZ64" s="561">
        <v>108.4</v>
      </c>
      <c r="BB64" s="537"/>
      <c r="BC64" s="544"/>
      <c r="BD64" s="537" t="s">
        <v>123</v>
      </c>
      <c r="BE64" s="582">
        <f t="shared" si="118"/>
        <v>98.298298298298292</v>
      </c>
      <c r="BF64" s="582">
        <f t="shared" si="136"/>
        <v>98.298298298298292</v>
      </c>
      <c r="BG64" s="582">
        <f t="shared" si="137"/>
        <v>99.390243902439011</v>
      </c>
      <c r="BH64" s="582">
        <f t="shared" si="138"/>
        <v>98.461538461538467</v>
      </c>
      <c r="BI64" s="582">
        <f t="shared" si="139"/>
        <v>102.87356321839081</v>
      </c>
      <c r="BJ64" s="582">
        <f t="shared" si="140"/>
        <v>107.61078998073219</v>
      </c>
      <c r="BK64" s="582">
        <f t="shared" si="141"/>
        <v>96.292481977342945</v>
      </c>
      <c r="BL64" s="582">
        <f t="shared" si="142"/>
        <v>81.798483206933909</v>
      </c>
      <c r="BM64" s="582">
        <f t="shared" si="143"/>
        <v>80.874316939890718</v>
      </c>
      <c r="BN64" s="582">
        <f t="shared" si="144"/>
        <v>101.8034265103697</v>
      </c>
      <c r="BO64" s="582">
        <f t="shared" si="145"/>
        <v>100.71647901740022</v>
      </c>
      <c r="BP64" s="582">
        <f t="shared" si="146"/>
        <v>90.55374592833877</v>
      </c>
      <c r="BQ64" s="582">
        <f t="shared" si="147"/>
        <v>91.170212765957444</v>
      </c>
      <c r="BR64" s="582">
        <f t="shared" si="148"/>
        <v>91.19047619047619</v>
      </c>
      <c r="BS64" s="582">
        <f t="shared" si="149"/>
        <v>101.71026156941649</v>
      </c>
      <c r="BT64" s="582">
        <f t="shared" si="150"/>
        <v>111.13300492610838</v>
      </c>
      <c r="BU64" s="582">
        <f t="shared" si="151"/>
        <v>90.81527347781217</v>
      </c>
      <c r="BV64" s="582">
        <f t="shared" si="152"/>
        <v>105.4665409990575</v>
      </c>
      <c r="BW64" s="582">
        <f t="shared" si="119"/>
        <v>103.42205323193916</v>
      </c>
      <c r="BX64" s="582">
        <f t="shared" si="120"/>
        <v>99.622641509433961</v>
      </c>
      <c r="BY64" s="582">
        <f t="shared" si="121"/>
        <v>105.97878495660559</v>
      </c>
      <c r="BZ64" s="582">
        <f t="shared" si="122"/>
        <v>104.90981963927857</v>
      </c>
      <c r="CA64" s="582">
        <f t="shared" si="123"/>
        <v>102.70270270270272</v>
      </c>
      <c r="CB64" s="582">
        <f t="shared" si="124"/>
        <v>103.06807286673059</v>
      </c>
      <c r="CC64" s="582">
        <f t="shared" si="125"/>
        <v>104.5816733067729</v>
      </c>
      <c r="CD64" s="582">
        <f t="shared" si="126"/>
        <v>105.005005005005</v>
      </c>
      <c r="CE64" s="582">
        <f t="shared" si="127"/>
        <v>107.44466800804828</v>
      </c>
      <c r="CF64" s="582">
        <f t="shared" si="128"/>
        <v>104.73738414006179</v>
      </c>
      <c r="CG64" s="582">
        <f t="shared" si="129"/>
        <v>105.06585612968591</v>
      </c>
      <c r="CH64" s="582">
        <f t="shared" si="130"/>
        <v>103.06930693069307</v>
      </c>
      <c r="CI64" s="582">
        <f t="shared" si="131"/>
        <v>105.14112903225805</v>
      </c>
      <c r="CJ64" s="582">
        <f t="shared" si="132"/>
        <v>100.87890625</v>
      </c>
      <c r="CK64" s="582">
        <f t="shared" si="133"/>
        <v>106.76835081029552</v>
      </c>
      <c r="CL64" s="582">
        <f t="shared" si="134"/>
        <v>105.87138863000931</v>
      </c>
      <c r="CM64" s="582">
        <f t="shared" si="135"/>
        <v>88.401253918495286</v>
      </c>
    </row>
    <row r="65" spans="1:91">
      <c r="A65" s="537"/>
      <c r="B65" s="544"/>
      <c r="C65" s="537" t="s">
        <v>124</v>
      </c>
      <c r="D65" s="561">
        <v>97.1</v>
      </c>
      <c r="E65" s="561">
        <v>97.1</v>
      </c>
      <c r="F65" s="561">
        <v>104.3</v>
      </c>
      <c r="G65" s="561">
        <v>103.7</v>
      </c>
      <c r="H65" s="561">
        <v>107.5</v>
      </c>
      <c r="I65" s="561">
        <v>105.6</v>
      </c>
      <c r="J65" s="561">
        <v>86.3</v>
      </c>
      <c r="K65" s="561">
        <v>81.400000000000006</v>
      </c>
      <c r="L65" s="561">
        <v>81</v>
      </c>
      <c r="M65" s="561">
        <v>90.5</v>
      </c>
      <c r="N65" s="561">
        <v>97.6</v>
      </c>
      <c r="O65" s="561">
        <v>85.7</v>
      </c>
      <c r="P65" s="561">
        <v>93.5</v>
      </c>
      <c r="Q65" s="561">
        <v>61.8</v>
      </c>
      <c r="R65" s="561">
        <v>110.4</v>
      </c>
      <c r="S65" s="561">
        <v>109.2</v>
      </c>
      <c r="T65" s="561">
        <v>111.8</v>
      </c>
      <c r="U65" s="561">
        <v>111.5</v>
      </c>
      <c r="V65" s="561">
        <v>92.3</v>
      </c>
      <c r="W65" s="561">
        <v>81.7</v>
      </c>
      <c r="X65" s="561">
        <v>96.1</v>
      </c>
      <c r="Y65" s="561">
        <v>93.6</v>
      </c>
      <c r="Z65" s="561">
        <v>110.4</v>
      </c>
      <c r="AA65" s="561">
        <v>99</v>
      </c>
      <c r="AB65" s="561">
        <v>105</v>
      </c>
      <c r="AC65" s="561">
        <v>98.6</v>
      </c>
      <c r="AD65" s="561">
        <v>99.7</v>
      </c>
      <c r="AE65" s="562">
        <v>98.2</v>
      </c>
      <c r="AF65" s="562">
        <v>105.4</v>
      </c>
      <c r="AG65" s="562">
        <v>92.3</v>
      </c>
      <c r="AH65" s="562">
        <v>100.2</v>
      </c>
      <c r="AI65" s="562">
        <v>96.6</v>
      </c>
      <c r="AJ65" s="562">
        <v>91.9</v>
      </c>
      <c r="AK65" s="562">
        <v>98.6</v>
      </c>
      <c r="AL65" s="562">
        <v>83.9</v>
      </c>
      <c r="AM65" s="537"/>
      <c r="AN65" s="544"/>
      <c r="AO65" s="537" t="s">
        <v>124</v>
      </c>
      <c r="AP65" s="553">
        <v>97.1</v>
      </c>
      <c r="AQ65" s="561">
        <v>96.2</v>
      </c>
      <c r="AR65" s="561">
        <v>91.6</v>
      </c>
      <c r="AS65" s="561">
        <v>82.1</v>
      </c>
      <c r="AT65" s="561">
        <v>115.9</v>
      </c>
      <c r="AU65" s="561">
        <v>102.5</v>
      </c>
      <c r="AV65" s="561">
        <v>108</v>
      </c>
      <c r="AW65" s="561">
        <v>101.1</v>
      </c>
      <c r="AX65" s="561">
        <v>98</v>
      </c>
      <c r="AY65" s="561">
        <v>97.8</v>
      </c>
      <c r="AZ65" s="561">
        <v>103.4</v>
      </c>
      <c r="BB65" s="537"/>
      <c r="BC65" s="544"/>
      <c r="BD65" s="537" t="s">
        <v>124</v>
      </c>
      <c r="BE65" s="582">
        <f t="shared" si="118"/>
        <v>98.980632008154942</v>
      </c>
      <c r="BF65" s="582">
        <f t="shared" si="136"/>
        <v>98.980632008154942</v>
      </c>
      <c r="BG65" s="582">
        <f t="shared" si="137"/>
        <v>100.57859209257474</v>
      </c>
      <c r="BH65" s="582">
        <f t="shared" si="138"/>
        <v>100.19323671497584</v>
      </c>
      <c r="BI65" s="582">
        <f t="shared" si="139"/>
        <v>103.36538461538463</v>
      </c>
      <c r="BJ65" s="582">
        <f t="shared" si="140"/>
        <v>105.07462686567163</v>
      </c>
      <c r="BK65" s="582">
        <f t="shared" si="141"/>
        <v>93.906420021762784</v>
      </c>
      <c r="BL65" s="582">
        <f t="shared" si="142"/>
        <v>88.961748633879793</v>
      </c>
      <c r="BM65" s="582">
        <f t="shared" si="143"/>
        <v>88.621444201312897</v>
      </c>
      <c r="BN65" s="582">
        <f t="shared" si="144"/>
        <v>97.103004291845494</v>
      </c>
      <c r="BO65" s="582">
        <f t="shared" si="145"/>
        <v>101.45530145530144</v>
      </c>
      <c r="BP65" s="582">
        <f t="shared" si="146"/>
        <v>92.64864864864866</v>
      </c>
      <c r="BQ65" s="582">
        <f t="shared" si="147"/>
        <v>96.491228070175424</v>
      </c>
      <c r="BR65" s="582">
        <f t="shared" si="148"/>
        <v>92.932330827067659</v>
      </c>
      <c r="BS65" s="582">
        <f t="shared" si="149"/>
        <v>103.08123249299722</v>
      </c>
      <c r="BT65" s="582">
        <f t="shared" si="150"/>
        <v>108.11881188118812</v>
      </c>
      <c r="BU65" s="582">
        <f t="shared" si="151"/>
        <v>98.938053097345133</v>
      </c>
      <c r="BV65" s="582">
        <f t="shared" si="152"/>
        <v>105.0895381715363</v>
      </c>
      <c r="BW65" s="582">
        <f t="shared" si="119"/>
        <v>92.763819095477388</v>
      </c>
      <c r="BX65" s="582">
        <f t="shared" si="120"/>
        <v>81.536926147704591</v>
      </c>
      <c r="BY65" s="582">
        <f t="shared" si="121"/>
        <v>94.679802955665011</v>
      </c>
      <c r="BZ65" s="582">
        <f t="shared" si="122"/>
        <v>98.422712933753942</v>
      </c>
      <c r="CA65" s="582">
        <f t="shared" si="123"/>
        <v>103.56472795497187</v>
      </c>
      <c r="CB65" s="582">
        <f t="shared" si="124"/>
        <v>99.198396793587179</v>
      </c>
      <c r="CC65" s="582">
        <f t="shared" si="125"/>
        <v>107.03363914373089</v>
      </c>
      <c r="CD65" s="582">
        <f t="shared" si="126"/>
        <v>100.50968399592253</v>
      </c>
      <c r="CE65" s="582">
        <f t="shared" si="127"/>
        <v>100.20100502512564</v>
      </c>
      <c r="CF65" s="582">
        <f t="shared" si="128"/>
        <v>103.25972660357519</v>
      </c>
      <c r="CG65" s="582">
        <f t="shared" si="129"/>
        <v>101.73745173745175</v>
      </c>
      <c r="CH65" s="582">
        <f t="shared" si="130"/>
        <v>101.65198237885463</v>
      </c>
      <c r="CI65" s="582">
        <f t="shared" si="131"/>
        <v>102.66393442622952</v>
      </c>
      <c r="CJ65" s="582">
        <f t="shared" si="132"/>
        <v>97.575757575757578</v>
      </c>
      <c r="CK65" s="582">
        <f t="shared" si="133"/>
        <v>100.54704595185994</v>
      </c>
      <c r="CL65" s="582">
        <f t="shared" si="134"/>
        <v>104.1182682154171</v>
      </c>
      <c r="CM65" s="582">
        <f t="shared" si="135"/>
        <v>91.195652173913047</v>
      </c>
    </row>
    <row r="66" spans="1:91">
      <c r="A66" s="537"/>
      <c r="B66" s="560" t="s">
        <v>126</v>
      </c>
      <c r="C66" s="537" t="s">
        <v>111</v>
      </c>
      <c r="D66" s="561">
        <v>103.2</v>
      </c>
      <c r="E66" s="561">
        <v>103.2</v>
      </c>
      <c r="F66" s="561">
        <v>99.3</v>
      </c>
      <c r="G66" s="561">
        <v>99.6</v>
      </c>
      <c r="H66" s="561">
        <v>97.4</v>
      </c>
      <c r="I66" s="561">
        <v>108</v>
      </c>
      <c r="J66" s="561">
        <v>85.3</v>
      </c>
      <c r="K66" s="561">
        <v>100.1</v>
      </c>
      <c r="L66" s="561">
        <v>100.2</v>
      </c>
      <c r="M66" s="561">
        <v>96.6</v>
      </c>
      <c r="N66" s="561">
        <v>92.6</v>
      </c>
      <c r="O66" s="561">
        <v>103.5</v>
      </c>
      <c r="P66" s="561">
        <v>109.3</v>
      </c>
      <c r="Q66" s="561">
        <v>85.9</v>
      </c>
      <c r="R66" s="561">
        <v>118.3</v>
      </c>
      <c r="S66" s="561">
        <v>108.3</v>
      </c>
      <c r="T66" s="561">
        <v>129.6</v>
      </c>
      <c r="U66" s="561">
        <v>110.5</v>
      </c>
      <c r="V66" s="561">
        <v>95.9</v>
      </c>
      <c r="W66" s="561">
        <v>105.5</v>
      </c>
      <c r="X66" s="561">
        <v>92.5</v>
      </c>
      <c r="Y66" s="561">
        <v>105.3</v>
      </c>
      <c r="Z66" s="561">
        <v>98</v>
      </c>
      <c r="AA66" s="561">
        <v>103.7</v>
      </c>
      <c r="AB66" s="561">
        <v>117.5</v>
      </c>
      <c r="AC66" s="561">
        <v>100.3</v>
      </c>
      <c r="AD66" s="561">
        <v>101.8</v>
      </c>
      <c r="AE66" s="562">
        <v>96.4</v>
      </c>
      <c r="AF66" s="562">
        <v>119.1</v>
      </c>
      <c r="AG66" s="562">
        <v>94.4</v>
      </c>
      <c r="AH66" s="562">
        <v>95.7</v>
      </c>
      <c r="AI66" s="562">
        <v>103.6</v>
      </c>
      <c r="AJ66" s="562">
        <v>99.7</v>
      </c>
      <c r="AK66" s="562">
        <v>102.8</v>
      </c>
      <c r="AL66" s="562">
        <v>92.6</v>
      </c>
      <c r="AM66" s="537"/>
      <c r="AN66" s="560" t="s">
        <v>5</v>
      </c>
      <c r="AO66" s="537" t="s">
        <v>111</v>
      </c>
      <c r="AP66" s="555">
        <v>103.2</v>
      </c>
      <c r="AQ66" s="561">
        <v>105.1</v>
      </c>
      <c r="AR66" s="561">
        <v>103</v>
      </c>
      <c r="AS66" s="561">
        <v>100.7</v>
      </c>
      <c r="AT66" s="561">
        <v>108.8</v>
      </c>
      <c r="AU66" s="561">
        <v>108</v>
      </c>
      <c r="AV66" s="561">
        <v>111.1</v>
      </c>
      <c r="AW66" s="561">
        <v>107.2</v>
      </c>
      <c r="AX66" s="561">
        <v>101.3</v>
      </c>
      <c r="AY66" s="561">
        <v>101.5</v>
      </c>
      <c r="AZ66" s="561">
        <v>96.8</v>
      </c>
      <c r="BB66" s="549"/>
      <c r="BC66" s="560" t="s">
        <v>5</v>
      </c>
      <c r="BD66" s="641" t="s">
        <v>111</v>
      </c>
      <c r="BE66" s="642">
        <f t="shared" si="118"/>
        <v>106.17283950617285</v>
      </c>
      <c r="BF66" s="642">
        <f t="shared" si="136"/>
        <v>106.17283950617285</v>
      </c>
      <c r="BG66" s="642">
        <f t="shared" si="137"/>
        <v>100.81218274111674</v>
      </c>
      <c r="BH66" s="642">
        <f t="shared" si="138"/>
        <v>99.799599198396791</v>
      </c>
      <c r="BI66" s="642">
        <f t="shared" si="139"/>
        <v>107.86267995570323</v>
      </c>
      <c r="BJ66" s="642">
        <f t="shared" si="140"/>
        <v>108.87096774193547</v>
      </c>
      <c r="BK66" s="642">
        <f t="shared" si="141"/>
        <v>98.045977011494244</v>
      </c>
      <c r="BL66" s="642">
        <f t="shared" si="142"/>
        <v>111.59420289855071</v>
      </c>
      <c r="BM66" s="642">
        <f t="shared" si="143"/>
        <v>112.08053691275168</v>
      </c>
      <c r="BN66" s="642">
        <f t="shared" si="144"/>
        <v>100.52029136316337</v>
      </c>
      <c r="BO66" s="642">
        <f t="shared" si="145"/>
        <v>98.615548455804031</v>
      </c>
      <c r="BP66" s="642">
        <f t="shared" si="146"/>
        <v>110.93247588424437</v>
      </c>
      <c r="BQ66" s="642">
        <f t="shared" si="147"/>
        <v>112.44855967078189</v>
      </c>
      <c r="BR66" s="642">
        <f t="shared" si="148"/>
        <v>99.306358381502903</v>
      </c>
      <c r="BS66" s="642">
        <f t="shared" si="149"/>
        <v>108.33333333333333</v>
      </c>
      <c r="BT66" s="642">
        <f t="shared" si="150"/>
        <v>109.94923857868019</v>
      </c>
      <c r="BU66" s="642">
        <f t="shared" si="151"/>
        <v>107.19602977667493</v>
      </c>
      <c r="BV66" s="642">
        <f t="shared" si="152"/>
        <v>102.22016651248845</v>
      </c>
      <c r="BW66" s="642">
        <f t="shared" si="119"/>
        <v>97.757390417940897</v>
      </c>
      <c r="BX66" s="642">
        <f t="shared" si="120"/>
        <v>110.24033437826542</v>
      </c>
      <c r="BY66" s="642">
        <f t="shared" si="121"/>
        <v>85.4898336414048</v>
      </c>
      <c r="BZ66" s="642">
        <f t="shared" si="122"/>
        <v>100.57306590257879</v>
      </c>
      <c r="CA66" s="642">
        <f t="shared" si="123"/>
        <v>99.290780141843967</v>
      </c>
      <c r="CB66" s="642">
        <f t="shared" si="124"/>
        <v>102.57171117705244</v>
      </c>
      <c r="CC66" s="642">
        <f t="shared" si="125"/>
        <v>118.20925553319918</v>
      </c>
      <c r="CD66" s="642">
        <f t="shared" si="126"/>
        <v>100.29999999999998</v>
      </c>
      <c r="CE66" s="642">
        <f t="shared" si="127"/>
        <v>101.29353233830844</v>
      </c>
      <c r="CF66" s="642">
        <f t="shared" si="128"/>
        <v>103.65591397849462</v>
      </c>
      <c r="CG66" s="642">
        <f t="shared" si="129"/>
        <v>114.08045977011494</v>
      </c>
      <c r="CH66" s="642">
        <f t="shared" si="130"/>
        <v>102.05405405405405</v>
      </c>
      <c r="CI66" s="642">
        <f t="shared" si="131"/>
        <v>96.862348178137665</v>
      </c>
      <c r="CJ66" s="642">
        <f t="shared" si="132"/>
        <v>101.36986301369862</v>
      </c>
      <c r="CK66" s="642">
        <f t="shared" si="133"/>
        <v>109.44017563117454</v>
      </c>
      <c r="CL66" s="642">
        <f t="shared" si="134"/>
        <v>104.25963488843814</v>
      </c>
      <c r="CM66" s="642">
        <f t="shared" si="135"/>
        <v>103.81165919282512</v>
      </c>
    </row>
    <row r="67" spans="1:91">
      <c r="A67" s="537"/>
      <c r="B67" s="563" t="s">
        <v>284</v>
      </c>
      <c r="C67" s="557" t="s">
        <v>113</v>
      </c>
      <c r="D67" s="564">
        <v>90.1</v>
      </c>
      <c r="E67" s="564">
        <v>90.1</v>
      </c>
      <c r="F67" s="564">
        <v>100.8</v>
      </c>
      <c r="G67" s="564">
        <v>100.7</v>
      </c>
      <c r="H67" s="564">
        <v>101.5</v>
      </c>
      <c r="I67" s="564">
        <v>96.7</v>
      </c>
      <c r="J67" s="564">
        <v>87.8</v>
      </c>
      <c r="K67" s="564">
        <v>77.400000000000006</v>
      </c>
      <c r="L67" s="564">
        <v>77.099999999999994</v>
      </c>
      <c r="M67" s="564">
        <v>84.5</v>
      </c>
      <c r="N67" s="564">
        <v>89.3</v>
      </c>
      <c r="O67" s="564">
        <v>85.1</v>
      </c>
      <c r="P67" s="564">
        <v>86.1</v>
      </c>
      <c r="Q67" s="564">
        <v>82</v>
      </c>
      <c r="R67" s="564">
        <v>94.2</v>
      </c>
      <c r="S67" s="564">
        <v>97.5</v>
      </c>
      <c r="T67" s="564">
        <v>90.4</v>
      </c>
      <c r="U67" s="564">
        <v>94.6</v>
      </c>
      <c r="V67" s="564">
        <v>95.9</v>
      </c>
      <c r="W67" s="564">
        <v>101.9</v>
      </c>
      <c r="X67" s="564">
        <v>93.8</v>
      </c>
      <c r="Y67" s="564">
        <v>106.8</v>
      </c>
      <c r="Z67" s="564">
        <v>88.9</v>
      </c>
      <c r="AA67" s="564">
        <v>90.2</v>
      </c>
      <c r="AB67" s="564">
        <v>82.9</v>
      </c>
      <c r="AC67" s="564">
        <v>90.6</v>
      </c>
      <c r="AD67" s="564">
        <v>92.7</v>
      </c>
      <c r="AE67" s="566">
        <v>82.5</v>
      </c>
      <c r="AF67" s="566">
        <v>100.3</v>
      </c>
      <c r="AG67" s="566">
        <v>80.400000000000006</v>
      </c>
      <c r="AH67" s="566">
        <v>91.5</v>
      </c>
      <c r="AI67" s="566">
        <v>90.8</v>
      </c>
      <c r="AJ67" s="566">
        <v>77.7</v>
      </c>
      <c r="AK67" s="566">
        <v>95.3</v>
      </c>
      <c r="AL67" s="566">
        <v>82.6</v>
      </c>
      <c r="AM67" s="537"/>
      <c r="AN67" s="563" t="s">
        <v>284</v>
      </c>
      <c r="AO67" s="557" t="s">
        <v>113</v>
      </c>
      <c r="AP67" s="567">
        <v>90.1</v>
      </c>
      <c r="AQ67" s="564">
        <v>88.8</v>
      </c>
      <c r="AR67" s="564">
        <v>89.1</v>
      </c>
      <c r="AS67" s="564">
        <v>85.6</v>
      </c>
      <c r="AT67" s="564">
        <v>98.1</v>
      </c>
      <c r="AU67" s="564">
        <v>88.4</v>
      </c>
      <c r="AV67" s="564">
        <v>98</v>
      </c>
      <c r="AW67" s="564">
        <v>85.8</v>
      </c>
      <c r="AX67" s="564">
        <v>91.3</v>
      </c>
      <c r="AY67" s="564">
        <v>91.3</v>
      </c>
      <c r="AZ67" s="564">
        <v>89.8</v>
      </c>
      <c r="BB67" s="638" t="s">
        <v>150</v>
      </c>
      <c r="BC67" s="563" t="s">
        <v>284</v>
      </c>
      <c r="BD67" s="557" t="s">
        <v>113</v>
      </c>
      <c r="BE67" s="639">
        <f t="shared" si="118"/>
        <v>90.826612903225794</v>
      </c>
      <c r="BF67" s="639">
        <f t="shared" si="136"/>
        <v>90.826612903225794</v>
      </c>
      <c r="BG67" s="639">
        <f t="shared" si="137"/>
        <v>101.81818181818181</v>
      </c>
      <c r="BH67" s="639">
        <f t="shared" si="138"/>
        <v>101.71717171717172</v>
      </c>
      <c r="BI67" s="639">
        <f t="shared" si="139"/>
        <v>100.59464816650147</v>
      </c>
      <c r="BJ67" s="639">
        <f t="shared" si="140"/>
        <v>99.588053553038108</v>
      </c>
      <c r="BK67" s="639">
        <f t="shared" si="141"/>
        <v>90.984455958549219</v>
      </c>
      <c r="BL67" s="639">
        <f t="shared" si="142"/>
        <v>82.869379014989292</v>
      </c>
      <c r="BM67" s="639">
        <f t="shared" si="143"/>
        <v>82.636655948553056</v>
      </c>
      <c r="BN67" s="639">
        <f t="shared" si="144"/>
        <v>88.112617309697598</v>
      </c>
      <c r="BO67" s="639">
        <f t="shared" si="145"/>
        <v>92.731048805815163</v>
      </c>
      <c r="BP67" s="639">
        <f t="shared" si="146"/>
        <v>88.92371995820271</v>
      </c>
      <c r="BQ67" s="639">
        <f t="shared" si="147"/>
        <v>85.501489572989058</v>
      </c>
      <c r="BR67" s="639">
        <f t="shared" si="148"/>
        <v>92.342342342342349</v>
      </c>
      <c r="BS67" s="639">
        <f t="shared" si="149"/>
        <v>95.537525354969574</v>
      </c>
      <c r="BT67" s="639">
        <f t="shared" si="150"/>
        <v>99.186164801627669</v>
      </c>
      <c r="BU67" s="639">
        <f t="shared" si="151"/>
        <v>87.34299516908213</v>
      </c>
      <c r="BV67" s="639">
        <f t="shared" si="152"/>
        <v>92.202729044834314</v>
      </c>
      <c r="BW67" s="639">
        <f t="shared" si="119"/>
        <v>89.542483660130728</v>
      </c>
      <c r="BX67" s="639">
        <f t="shared" si="120"/>
        <v>92.217194570135746</v>
      </c>
      <c r="BY67" s="639">
        <f t="shared" si="121"/>
        <v>79.829787234042556</v>
      </c>
      <c r="BZ67" s="639">
        <f t="shared" si="122"/>
        <v>106.26865671641789</v>
      </c>
      <c r="CA67" s="639">
        <f t="shared" si="123"/>
        <v>88.10703666997027</v>
      </c>
      <c r="CB67" s="639">
        <f t="shared" si="124"/>
        <v>88.692232055063911</v>
      </c>
      <c r="CC67" s="639">
        <f t="shared" si="125"/>
        <v>82.734530938123754</v>
      </c>
      <c r="CD67" s="639">
        <f t="shared" si="126"/>
        <v>92.354740061162076</v>
      </c>
      <c r="CE67" s="639">
        <f t="shared" si="127"/>
        <v>94.207317073170728</v>
      </c>
      <c r="CF67" s="639">
        <f t="shared" si="128"/>
        <v>95.930232558139537</v>
      </c>
      <c r="CG67" s="639">
        <f t="shared" si="129"/>
        <v>94.178403755868544</v>
      </c>
      <c r="CH67" s="639">
        <f t="shared" si="130"/>
        <v>86.825053995680364</v>
      </c>
      <c r="CI67" s="639">
        <f t="shared" si="131"/>
        <v>91.226321036889331</v>
      </c>
      <c r="CJ67" s="639">
        <f t="shared" si="132"/>
        <v>92.842535787321069</v>
      </c>
      <c r="CK67" s="639">
        <f t="shared" si="133"/>
        <v>93.727382388419784</v>
      </c>
      <c r="CL67" s="639">
        <f t="shared" si="134"/>
        <v>97.843942505133469</v>
      </c>
      <c r="CM67" s="639">
        <f t="shared" si="135"/>
        <v>87.685774946921441</v>
      </c>
    </row>
    <row r="68" spans="1:91">
      <c r="A68" s="537"/>
      <c r="B68" s="568" t="s">
        <v>114</v>
      </c>
      <c r="C68" s="537" t="s">
        <v>115</v>
      </c>
      <c r="D68" s="545">
        <v>102.3</v>
      </c>
      <c r="E68" s="545">
        <v>102.3</v>
      </c>
      <c r="F68" s="545">
        <v>97.3</v>
      </c>
      <c r="G68" s="545">
        <v>96.4</v>
      </c>
      <c r="H68" s="545">
        <v>102.1</v>
      </c>
      <c r="I68" s="545">
        <v>101.4</v>
      </c>
      <c r="J68" s="545">
        <v>97.1</v>
      </c>
      <c r="K68" s="545">
        <v>101.2</v>
      </c>
      <c r="L68" s="545">
        <v>101.3</v>
      </c>
      <c r="M68" s="545">
        <v>98.9</v>
      </c>
      <c r="N68" s="545">
        <v>92.9</v>
      </c>
      <c r="O68" s="545">
        <v>104.4</v>
      </c>
      <c r="P68" s="545">
        <v>95.9</v>
      </c>
      <c r="Q68" s="545">
        <v>130.5</v>
      </c>
      <c r="R68" s="545">
        <v>119.8</v>
      </c>
      <c r="S68" s="545">
        <v>100.2</v>
      </c>
      <c r="T68" s="545">
        <v>141.9</v>
      </c>
      <c r="U68" s="545">
        <v>106.3</v>
      </c>
      <c r="V68" s="545">
        <v>106</v>
      </c>
      <c r="W68" s="545">
        <v>99.8</v>
      </c>
      <c r="X68" s="545">
        <v>108.2</v>
      </c>
      <c r="Y68" s="545">
        <v>101</v>
      </c>
      <c r="Z68" s="545">
        <v>96.9</v>
      </c>
      <c r="AA68" s="545">
        <v>97.9</v>
      </c>
      <c r="AB68" s="545">
        <v>97</v>
      </c>
      <c r="AC68" s="545">
        <v>95</v>
      </c>
      <c r="AD68" s="545">
        <v>86.7</v>
      </c>
      <c r="AE68" s="570">
        <v>92.1</v>
      </c>
      <c r="AF68" s="570">
        <v>105.4</v>
      </c>
      <c r="AG68" s="570">
        <v>81.3</v>
      </c>
      <c r="AH68" s="570">
        <v>101.8</v>
      </c>
      <c r="AI68" s="570">
        <v>103.1</v>
      </c>
      <c r="AJ68" s="570">
        <v>102</v>
      </c>
      <c r="AK68" s="570">
        <v>93.5</v>
      </c>
      <c r="AL68" s="570">
        <v>99.1</v>
      </c>
      <c r="AM68" s="537"/>
      <c r="AN68" s="568" t="s">
        <v>114</v>
      </c>
      <c r="AO68" s="537" t="s">
        <v>115</v>
      </c>
      <c r="AP68" s="567">
        <v>102.3</v>
      </c>
      <c r="AQ68" s="545">
        <v>104.1</v>
      </c>
      <c r="AR68" s="545">
        <v>105.4</v>
      </c>
      <c r="AS68" s="545">
        <v>105.5</v>
      </c>
      <c r="AT68" s="545">
        <v>105.1</v>
      </c>
      <c r="AU68" s="545">
        <v>102.3</v>
      </c>
      <c r="AV68" s="545">
        <v>102.1</v>
      </c>
      <c r="AW68" s="545">
        <v>102.4</v>
      </c>
      <c r="AX68" s="545">
        <v>100.5</v>
      </c>
      <c r="AY68" s="545">
        <v>100.7</v>
      </c>
      <c r="AZ68" s="545">
        <v>96</v>
      </c>
      <c r="BB68" s="640" t="s">
        <v>151</v>
      </c>
      <c r="BC68" s="568" t="s">
        <v>114</v>
      </c>
      <c r="BD68" s="537" t="s">
        <v>115</v>
      </c>
      <c r="BE68" s="582">
        <f t="shared" si="118"/>
        <v>103.43781597573305</v>
      </c>
      <c r="BF68" s="582">
        <f t="shared" si="136"/>
        <v>103.43781597573305</v>
      </c>
      <c r="BG68" s="582">
        <f t="shared" si="137"/>
        <v>99.387129724208364</v>
      </c>
      <c r="BH68" s="582">
        <f t="shared" si="138"/>
        <v>98.167006109979638</v>
      </c>
      <c r="BI68" s="582">
        <f t="shared" si="139"/>
        <v>104.82546201232033</v>
      </c>
      <c r="BJ68" s="582">
        <f t="shared" si="140"/>
        <v>103.46938775510203</v>
      </c>
      <c r="BK68" s="582">
        <f t="shared" si="141"/>
        <v>99.08163265306122</v>
      </c>
      <c r="BL68" s="582">
        <f t="shared" si="142"/>
        <v>110.3598691384951</v>
      </c>
      <c r="BM68" s="582">
        <f t="shared" si="143"/>
        <v>110.95290251916758</v>
      </c>
      <c r="BN68" s="582">
        <f t="shared" si="144"/>
        <v>106.22986036519873</v>
      </c>
      <c r="BO68" s="582">
        <f t="shared" si="145"/>
        <v>99.358288770053477</v>
      </c>
      <c r="BP68" s="582">
        <f t="shared" si="146"/>
        <v>115.61461794019934</v>
      </c>
      <c r="BQ68" s="582">
        <f t="shared" si="147"/>
        <v>103.22927879440257</v>
      </c>
      <c r="BR68" s="582">
        <f t="shared" si="148"/>
        <v>159.53545232273839</v>
      </c>
      <c r="BS68" s="582">
        <f t="shared" si="149"/>
        <v>106.11160318866253</v>
      </c>
      <c r="BT68" s="582">
        <f t="shared" si="150"/>
        <v>101.41700404858301</v>
      </c>
      <c r="BU68" s="582">
        <f t="shared" si="151"/>
        <v>111.90851735015774</v>
      </c>
      <c r="BV68" s="582">
        <f t="shared" si="152"/>
        <v>101.81992337164749</v>
      </c>
      <c r="BW68" s="582">
        <f t="shared" si="119"/>
        <v>101.14503816793894</v>
      </c>
      <c r="BX68" s="582">
        <f t="shared" si="120"/>
        <v>93.271028037383175</v>
      </c>
      <c r="BY68" s="582">
        <f t="shared" si="121"/>
        <v>99.723502304147473</v>
      </c>
      <c r="BZ68" s="582">
        <f t="shared" si="122"/>
        <v>98.6328125</v>
      </c>
      <c r="CA68" s="582">
        <f t="shared" si="123"/>
        <v>99.588900308324781</v>
      </c>
      <c r="CB68" s="582">
        <f t="shared" si="124"/>
        <v>94.044188280499526</v>
      </c>
      <c r="CC68" s="582">
        <f t="shared" si="125"/>
        <v>96.613545816733065</v>
      </c>
      <c r="CD68" s="582">
        <f t="shared" si="126"/>
        <v>97.435897435897431</v>
      </c>
      <c r="CE68" s="582">
        <f t="shared" si="127"/>
        <v>89.937759336099589</v>
      </c>
      <c r="CF68" s="582">
        <f t="shared" si="128"/>
        <v>99.67532467532466</v>
      </c>
      <c r="CG68" s="582">
        <f t="shared" si="129"/>
        <v>106.57229524772498</v>
      </c>
      <c r="CH68" s="582">
        <f t="shared" si="130"/>
        <v>88.465723612622398</v>
      </c>
      <c r="CI68" s="582">
        <f t="shared" si="131"/>
        <v>101.49551345962114</v>
      </c>
      <c r="CJ68" s="582">
        <f t="shared" si="132"/>
        <v>102.18037661050543</v>
      </c>
      <c r="CK68" s="582">
        <f t="shared" si="133"/>
        <v>107.59493670886076</v>
      </c>
      <c r="CL68" s="582">
        <f t="shared" si="134"/>
        <v>105.0561797752809</v>
      </c>
      <c r="CM68" s="582">
        <f t="shared" si="135"/>
        <v>105.76307363927427</v>
      </c>
    </row>
    <row r="69" spans="1:91">
      <c r="A69" s="537" t="s">
        <v>126</v>
      </c>
      <c r="B69" s="568" t="s">
        <v>114</v>
      </c>
      <c r="C69" s="537" t="s">
        <v>116</v>
      </c>
      <c r="D69" s="545">
        <v>118.9</v>
      </c>
      <c r="E69" s="545">
        <v>118.9</v>
      </c>
      <c r="F69" s="545">
        <v>105</v>
      </c>
      <c r="G69" s="545">
        <v>105.4</v>
      </c>
      <c r="H69" s="545">
        <v>103.2</v>
      </c>
      <c r="I69" s="545">
        <v>108.4</v>
      </c>
      <c r="J69" s="545">
        <v>111.5</v>
      </c>
      <c r="K69" s="545">
        <v>144.9</v>
      </c>
      <c r="L69" s="545">
        <v>145.9</v>
      </c>
      <c r="M69" s="545">
        <v>121.7</v>
      </c>
      <c r="N69" s="545">
        <v>94.8</v>
      </c>
      <c r="O69" s="545">
        <v>146.30000000000001</v>
      </c>
      <c r="P69" s="545">
        <v>140.30000000000001</v>
      </c>
      <c r="Q69" s="545">
        <v>164.3</v>
      </c>
      <c r="R69" s="545">
        <v>119.1</v>
      </c>
      <c r="S69" s="545">
        <v>104.9</v>
      </c>
      <c r="T69" s="545">
        <v>135</v>
      </c>
      <c r="U69" s="545">
        <v>106.9</v>
      </c>
      <c r="V69" s="545">
        <v>112.4</v>
      </c>
      <c r="W69" s="545">
        <v>105.2</v>
      </c>
      <c r="X69" s="545">
        <v>115</v>
      </c>
      <c r="Y69" s="545">
        <v>100.6</v>
      </c>
      <c r="Z69" s="545">
        <v>110.3</v>
      </c>
      <c r="AA69" s="545">
        <v>107.9</v>
      </c>
      <c r="AB69" s="545">
        <v>114.2</v>
      </c>
      <c r="AC69" s="545">
        <v>104.9</v>
      </c>
      <c r="AD69" s="545">
        <v>100.5</v>
      </c>
      <c r="AE69" s="570">
        <v>88.2</v>
      </c>
      <c r="AF69" s="570">
        <v>113.8</v>
      </c>
      <c r="AG69" s="570">
        <v>101.6</v>
      </c>
      <c r="AH69" s="570">
        <v>112.6</v>
      </c>
      <c r="AI69" s="570">
        <v>104.6</v>
      </c>
      <c r="AJ69" s="570">
        <v>118</v>
      </c>
      <c r="AK69" s="570">
        <v>78.5</v>
      </c>
      <c r="AL69" s="570">
        <v>128.1</v>
      </c>
      <c r="AM69" s="537" t="s">
        <v>160</v>
      </c>
      <c r="AN69" s="568" t="s">
        <v>114</v>
      </c>
      <c r="AO69" s="537" t="s">
        <v>116</v>
      </c>
      <c r="AP69" s="567">
        <v>118.9</v>
      </c>
      <c r="AQ69" s="545">
        <v>125.5</v>
      </c>
      <c r="AR69" s="545">
        <v>133.30000000000001</v>
      </c>
      <c r="AS69" s="545">
        <v>141.80000000000001</v>
      </c>
      <c r="AT69" s="545">
        <v>111.3</v>
      </c>
      <c r="AU69" s="545">
        <v>114.8</v>
      </c>
      <c r="AV69" s="545">
        <v>110.2</v>
      </c>
      <c r="AW69" s="545">
        <v>116.1</v>
      </c>
      <c r="AX69" s="545">
        <v>112.5</v>
      </c>
      <c r="AY69" s="545">
        <v>113</v>
      </c>
      <c r="AZ69" s="545">
        <v>104</v>
      </c>
      <c r="BB69" s="640" t="s">
        <v>152</v>
      </c>
      <c r="BC69" s="568" t="s">
        <v>114</v>
      </c>
      <c r="BD69" s="641" t="s">
        <v>116</v>
      </c>
      <c r="BE69" s="642">
        <f t="shared" si="118"/>
        <v>120.34412955465588</v>
      </c>
      <c r="BF69" s="642">
        <f t="shared" si="136"/>
        <v>120.34412955465588</v>
      </c>
      <c r="BG69" s="642">
        <f t="shared" si="137"/>
        <v>106.16784630940343</v>
      </c>
      <c r="BH69" s="642">
        <f t="shared" si="138"/>
        <v>105.92964824120602</v>
      </c>
      <c r="BI69" s="642">
        <f t="shared" si="139"/>
        <v>109.32203389830508</v>
      </c>
      <c r="BJ69" s="642">
        <f t="shared" si="140"/>
        <v>106.9033530571992</v>
      </c>
      <c r="BK69" s="642">
        <f t="shared" si="141"/>
        <v>119.6351931330472</v>
      </c>
      <c r="BL69" s="642">
        <f t="shared" si="142"/>
        <v>153.00950369588173</v>
      </c>
      <c r="BM69" s="642">
        <f t="shared" si="143"/>
        <v>154.22832980972518</v>
      </c>
      <c r="BN69" s="642">
        <f t="shared" si="144"/>
        <v>129.33049946865037</v>
      </c>
      <c r="BO69" s="642">
        <f t="shared" si="145"/>
        <v>108.9655172413793</v>
      </c>
      <c r="BP69" s="642">
        <f t="shared" si="146"/>
        <v>150.98039215686273</v>
      </c>
      <c r="BQ69" s="642">
        <f t="shared" si="147"/>
        <v>144.49021627188466</v>
      </c>
      <c r="BR69" s="642">
        <f t="shared" si="148"/>
        <v>173.12961011591148</v>
      </c>
      <c r="BS69" s="642">
        <f t="shared" si="149"/>
        <v>113.42857142857143</v>
      </c>
      <c r="BT69" s="642">
        <f t="shared" si="150"/>
        <v>106.28166160081054</v>
      </c>
      <c r="BU69" s="642">
        <f t="shared" si="151"/>
        <v>123.62637362637363</v>
      </c>
      <c r="BV69" s="642">
        <f t="shared" si="152"/>
        <v>103.68574199806015</v>
      </c>
      <c r="BW69" s="642">
        <f t="shared" si="119"/>
        <v>109.55165692007797</v>
      </c>
      <c r="BX69" s="642">
        <f t="shared" si="120"/>
        <v>100.86289549376799</v>
      </c>
      <c r="BY69" s="642">
        <f t="shared" si="121"/>
        <v>109.31558935361217</v>
      </c>
      <c r="BZ69" s="642">
        <f t="shared" si="122"/>
        <v>101.3091641490433</v>
      </c>
      <c r="CA69" s="642">
        <f t="shared" si="123"/>
        <v>108.99209486166008</v>
      </c>
      <c r="CB69" s="642">
        <f t="shared" si="124"/>
        <v>105.99214145383104</v>
      </c>
      <c r="CC69" s="642">
        <f t="shared" si="125"/>
        <v>113.40615690168818</v>
      </c>
      <c r="CD69" s="642">
        <f t="shared" si="126"/>
        <v>107.15015321756896</v>
      </c>
      <c r="CE69" s="642">
        <f t="shared" si="127"/>
        <v>102.65577119509703</v>
      </c>
      <c r="CF69" s="642">
        <f t="shared" si="128"/>
        <v>99.773755656108591</v>
      </c>
      <c r="CG69" s="642">
        <f t="shared" si="129"/>
        <v>111.7878192534381</v>
      </c>
      <c r="CH69" s="642">
        <f t="shared" si="130"/>
        <v>109.48275862068965</v>
      </c>
      <c r="CI69" s="642">
        <f t="shared" si="131"/>
        <v>112.03980099502486</v>
      </c>
      <c r="CJ69" s="642">
        <f t="shared" si="132"/>
        <v>103.46191889218595</v>
      </c>
      <c r="CK69" s="642">
        <f t="shared" si="133"/>
        <v>123.30198537095089</v>
      </c>
      <c r="CL69" s="642">
        <f t="shared" si="134"/>
        <v>91.598599766627757</v>
      </c>
      <c r="CM69" s="642">
        <f t="shared" si="135"/>
        <v>137.59398496240601</v>
      </c>
    </row>
    <row r="70" spans="1:91">
      <c r="A70" s="537"/>
      <c r="B70" s="568" t="s">
        <v>114</v>
      </c>
      <c r="C70" s="537" t="s">
        <v>117</v>
      </c>
      <c r="D70" s="545">
        <v>94.9</v>
      </c>
      <c r="E70" s="545">
        <v>94.9</v>
      </c>
      <c r="F70" s="545">
        <v>92.8</v>
      </c>
      <c r="G70" s="545">
        <v>91.7</v>
      </c>
      <c r="H70" s="545">
        <v>98.8</v>
      </c>
      <c r="I70" s="545">
        <v>93.6</v>
      </c>
      <c r="J70" s="545">
        <v>96.1</v>
      </c>
      <c r="K70" s="545">
        <v>76.599999999999994</v>
      </c>
      <c r="L70" s="545">
        <v>75.599999999999994</v>
      </c>
      <c r="M70" s="545">
        <v>99.6</v>
      </c>
      <c r="N70" s="545">
        <v>87.4</v>
      </c>
      <c r="O70" s="545">
        <v>80.7</v>
      </c>
      <c r="P70" s="545">
        <v>86.7</v>
      </c>
      <c r="Q70" s="545">
        <v>62.4</v>
      </c>
      <c r="R70" s="545">
        <v>101.4</v>
      </c>
      <c r="S70" s="545">
        <v>94.7</v>
      </c>
      <c r="T70" s="545">
        <v>109</v>
      </c>
      <c r="U70" s="545">
        <v>98.8</v>
      </c>
      <c r="V70" s="545">
        <v>105.2</v>
      </c>
      <c r="W70" s="545">
        <v>99.5</v>
      </c>
      <c r="X70" s="545">
        <v>107.1</v>
      </c>
      <c r="Y70" s="545">
        <v>103.5</v>
      </c>
      <c r="Z70" s="545">
        <v>96.2</v>
      </c>
      <c r="AA70" s="545">
        <v>108.6</v>
      </c>
      <c r="AB70" s="545">
        <v>108.3</v>
      </c>
      <c r="AC70" s="545">
        <v>103.4</v>
      </c>
      <c r="AD70" s="545">
        <v>100.7</v>
      </c>
      <c r="AE70" s="570">
        <v>103.6</v>
      </c>
      <c r="AF70" s="570">
        <v>81.8</v>
      </c>
      <c r="AG70" s="570">
        <v>91.2</v>
      </c>
      <c r="AH70" s="570">
        <v>111.4</v>
      </c>
      <c r="AI70" s="570">
        <v>106.1</v>
      </c>
      <c r="AJ70" s="570">
        <v>94.8</v>
      </c>
      <c r="AK70" s="570">
        <v>74</v>
      </c>
      <c r="AL70" s="570">
        <v>86.4</v>
      </c>
      <c r="AM70" s="537"/>
      <c r="AN70" s="568" t="s">
        <v>114</v>
      </c>
      <c r="AO70" s="537" t="s">
        <v>117</v>
      </c>
      <c r="AP70" s="567">
        <v>94.9</v>
      </c>
      <c r="AQ70" s="545">
        <v>94.6</v>
      </c>
      <c r="AR70" s="545">
        <v>85.2</v>
      </c>
      <c r="AS70" s="545">
        <v>84.9</v>
      </c>
      <c r="AT70" s="545">
        <v>85.9</v>
      </c>
      <c r="AU70" s="545">
        <v>107.5</v>
      </c>
      <c r="AV70" s="545">
        <v>103.4</v>
      </c>
      <c r="AW70" s="545">
        <v>108.6</v>
      </c>
      <c r="AX70" s="545">
        <v>95.2</v>
      </c>
      <c r="AY70" s="545">
        <v>95</v>
      </c>
      <c r="AZ70" s="545">
        <v>99.6</v>
      </c>
      <c r="BB70" s="640" t="s">
        <v>508</v>
      </c>
      <c r="BC70" s="568" t="s">
        <v>114</v>
      </c>
      <c r="BD70" s="537" t="s">
        <v>117</v>
      </c>
      <c r="BE70" s="582">
        <f t="shared" si="118"/>
        <v>95.090180360721462</v>
      </c>
      <c r="BF70" s="582">
        <f t="shared" si="136"/>
        <v>95.090180360721462</v>
      </c>
      <c r="BG70" s="582">
        <f t="shared" si="137"/>
        <v>94.790602655771181</v>
      </c>
      <c r="BH70" s="582">
        <f t="shared" si="138"/>
        <v>93.096446700507613</v>
      </c>
      <c r="BI70" s="582">
        <f t="shared" si="139"/>
        <v>103.34728033472804</v>
      </c>
      <c r="BJ70" s="582">
        <f t="shared" si="140"/>
        <v>96.694214876033058</v>
      </c>
      <c r="BK70" s="582">
        <f t="shared" si="141"/>
        <v>97.36575481256331</v>
      </c>
      <c r="BL70" s="582">
        <f t="shared" si="142"/>
        <v>85.491071428571431</v>
      </c>
      <c r="BM70" s="582">
        <f t="shared" si="143"/>
        <v>85.039370078740149</v>
      </c>
      <c r="BN70" s="582">
        <f t="shared" si="144"/>
        <v>92.910447761194021</v>
      </c>
      <c r="BO70" s="582">
        <f t="shared" si="145"/>
        <v>93.776824034334766</v>
      </c>
      <c r="BP70" s="582">
        <f t="shared" si="146"/>
        <v>80.139026812313801</v>
      </c>
      <c r="BQ70" s="582">
        <f t="shared" si="147"/>
        <v>82.887189292543027</v>
      </c>
      <c r="BR70" s="582">
        <f t="shared" si="148"/>
        <v>70.270270270270274</v>
      </c>
      <c r="BS70" s="582">
        <f t="shared" si="149"/>
        <v>93.198529411764724</v>
      </c>
      <c r="BT70" s="582">
        <f t="shared" si="150"/>
        <v>90.190476190476204</v>
      </c>
      <c r="BU70" s="582">
        <f t="shared" si="151"/>
        <v>97.670250896057354</v>
      </c>
      <c r="BV70" s="582">
        <f t="shared" si="152"/>
        <v>98.406374501992019</v>
      </c>
      <c r="BW70" s="582">
        <f t="shared" si="119"/>
        <v>103.74753451676528</v>
      </c>
      <c r="BX70" s="582">
        <f t="shared" si="120"/>
        <v>97.740667976424362</v>
      </c>
      <c r="BY70" s="582">
        <f t="shared" si="121"/>
        <v>106.35551142005957</v>
      </c>
      <c r="BZ70" s="582">
        <f t="shared" si="122"/>
        <v>101.97044334975369</v>
      </c>
      <c r="CA70" s="582">
        <f t="shared" si="123"/>
        <v>103.44086021505376</v>
      </c>
      <c r="CB70" s="582">
        <f t="shared" si="124"/>
        <v>102.64650283553875</v>
      </c>
      <c r="CC70" s="582">
        <f t="shared" si="125"/>
        <v>106.69950738916256</v>
      </c>
      <c r="CD70" s="582">
        <f t="shared" si="126"/>
        <v>102.68123138033765</v>
      </c>
      <c r="CE70" s="582">
        <f t="shared" si="127"/>
        <v>102.23350253807106</v>
      </c>
      <c r="CF70" s="582">
        <f t="shared" si="128"/>
        <v>98.760724499523349</v>
      </c>
      <c r="CG70" s="582">
        <f t="shared" si="129"/>
        <v>95.449241540256708</v>
      </c>
      <c r="CH70" s="582">
        <f t="shared" si="130"/>
        <v>97.959183673469397</v>
      </c>
      <c r="CI70" s="582">
        <f t="shared" si="131"/>
        <v>105.59241706161137</v>
      </c>
      <c r="CJ70" s="582">
        <f t="shared" si="132"/>
        <v>104.32645034414945</v>
      </c>
      <c r="CK70" s="582">
        <f t="shared" si="133"/>
        <v>97.832817337461293</v>
      </c>
      <c r="CL70" s="582">
        <f t="shared" si="134"/>
        <v>100</v>
      </c>
      <c r="CM70" s="582">
        <f t="shared" si="135"/>
        <v>92.307692307692321</v>
      </c>
    </row>
    <row r="71" spans="1:91">
      <c r="A71" s="537"/>
      <c r="B71" s="568" t="s">
        <v>114</v>
      </c>
      <c r="C71" s="537" t="s">
        <v>118</v>
      </c>
      <c r="D71" s="545">
        <v>91.9</v>
      </c>
      <c r="E71" s="545">
        <v>91.9</v>
      </c>
      <c r="F71" s="545">
        <v>101.7</v>
      </c>
      <c r="G71" s="545">
        <v>103.5</v>
      </c>
      <c r="H71" s="545">
        <v>92.7</v>
      </c>
      <c r="I71" s="545">
        <v>89.4</v>
      </c>
      <c r="J71" s="545">
        <v>91.1</v>
      </c>
      <c r="K71" s="545">
        <v>71.400000000000006</v>
      </c>
      <c r="L71" s="545">
        <v>70.599999999999994</v>
      </c>
      <c r="M71" s="545">
        <v>89.4</v>
      </c>
      <c r="N71" s="545">
        <v>93</v>
      </c>
      <c r="O71" s="545">
        <v>83.7</v>
      </c>
      <c r="P71" s="545">
        <v>87.6</v>
      </c>
      <c r="Q71" s="545">
        <v>71.8</v>
      </c>
      <c r="R71" s="545">
        <v>95.7</v>
      </c>
      <c r="S71" s="545">
        <v>82.8</v>
      </c>
      <c r="T71" s="545">
        <v>110.1</v>
      </c>
      <c r="U71" s="545">
        <v>89.5</v>
      </c>
      <c r="V71" s="545">
        <v>104.8</v>
      </c>
      <c r="W71" s="545">
        <v>106.7</v>
      </c>
      <c r="X71" s="545">
        <v>104.1</v>
      </c>
      <c r="Y71" s="545">
        <v>103.1</v>
      </c>
      <c r="Z71" s="545">
        <v>95.9</v>
      </c>
      <c r="AA71" s="545">
        <v>90.4</v>
      </c>
      <c r="AB71" s="545">
        <v>94.3</v>
      </c>
      <c r="AC71" s="545">
        <v>91.8</v>
      </c>
      <c r="AD71" s="545">
        <v>96.8</v>
      </c>
      <c r="AE71" s="570">
        <v>78.7</v>
      </c>
      <c r="AF71" s="570">
        <v>80.7</v>
      </c>
      <c r="AG71" s="570">
        <v>79.3</v>
      </c>
      <c r="AH71" s="570">
        <v>90.8</v>
      </c>
      <c r="AI71" s="570">
        <v>94.9</v>
      </c>
      <c r="AJ71" s="570">
        <v>86.7</v>
      </c>
      <c r="AK71" s="570">
        <v>66.3</v>
      </c>
      <c r="AL71" s="570">
        <v>81.3</v>
      </c>
      <c r="AM71" s="537"/>
      <c r="AN71" s="568" t="s">
        <v>114</v>
      </c>
      <c r="AO71" s="537" t="s">
        <v>118</v>
      </c>
      <c r="AP71" s="567">
        <v>91.9</v>
      </c>
      <c r="AQ71" s="545">
        <v>90.2</v>
      </c>
      <c r="AR71" s="545">
        <v>83.5</v>
      </c>
      <c r="AS71" s="545">
        <v>83.4</v>
      </c>
      <c r="AT71" s="545">
        <v>83.8</v>
      </c>
      <c r="AU71" s="545">
        <v>99.3</v>
      </c>
      <c r="AV71" s="545">
        <v>97.5</v>
      </c>
      <c r="AW71" s="545">
        <v>99.8</v>
      </c>
      <c r="AX71" s="545">
        <v>93.6</v>
      </c>
      <c r="AY71" s="545">
        <v>93.8</v>
      </c>
      <c r="AZ71" s="545">
        <v>89.9</v>
      </c>
      <c r="BB71" s="282" t="s">
        <v>153</v>
      </c>
      <c r="BC71" s="568" t="s">
        <v>114</v>
      </c>
      <c r="BD71" s="537" t="s">
        <v>118</v>
      </c>
      <c r="BE71" s="582">
        <f t="shared" si="118"/>
        <v>92.084168336673358</v>
      </c>
      <c r="BF71" s="582">
        <f t="shared" si="136"/>
        <v>92.084168336673358</v>
      </c>
      <c r="BG71" s="582">
        <f t="shared" si="137"/>
        <v>102.72727272727273</v>
      </c>
      <c r="BH71" s="582">
        <f t="shared" si="138"/>
        <v>103.49999999999999</v>
      </c>
      <c r="BI71" s="582">
        <f t="shared" si="139"/>
        <v>100</v>
      </c>
      <c r="BJ71" s="582">
        <f t="shared" si="140"/>
        <v>86.54404646660214</v>
      </c>
      <c r="BK71" s="582">
        <f t="shared" si="141"/>
        <v>94.30641821946169</v>
      </c>
      <c r="BL71" s="582">
        <f t="shared" si="142"/>
        <v>81.88073394495413</v>
      </c>
      <c r="BM71" s="582">
        <f t="shared" si="143"/>
        <v>81.618497109826578</v>
      </c>
      <c r="BN71" s="582">
        <f t="shared" si="144"/>
        <v>85.961538461538467</v>
      </c>
      <c r="BO71" s="582">
        <f t="shared" si="145"/>
        <v>97.791798107255516</v>
      </c>
      <c r="BP71" s="582">
        <f t="shared" si="146"/>
        <v>83.449651046859429</v>
      </c>
      <c r="BQ71" s="582">
        <f t="shared" si="147"/>
        <v>83.269961977186298</v>
      </c>
      <c r="BR71" s="582">
        <f t="shared" si="148"/>
        <v>84.272300469483568</v>
      </c>
      <c r="BS71" s="582">
        <f t="shared" si="149"/>
        <v>90.710900473933648</v>
      </c>
      <c r="BT71" s="582">
        <f t="shared" si="150"/>
        <v>84.146341463414629</v>
      </c>
      <c r="BU71" s="582">
        <f t="shared" si="151"/>
        <v>98.303571428571416</v>
      </c>
      <c r="BV71" s="582">
        <f t="shared" si="152"/>
        <v>88.526211671612259</v>
      </c>
      <c r="BW71" s="582">
        <f t="shared" si="119"/>
        <v>99.619771863117862</v>
      </c>
      <c r="BX71" s="582">
        <f t="shared" si="120"/>
        <v>100.28195488721805</v>
      </c>
      <c r="BY71" s="582">
        <f t="shared" si="121"/>
        <v>101.36319376825705</v>
      </c>
      <c r="BZ71" s="582">
        <f t="shared" si="122"/>
        <v>98.471824259789869</v>
      </c>
      <c r="CA71" s="582">
        <f t="shared" si="123"/>
        <v>95.708582834331338</v>
      </c>
      <c r="CB71" s="582">
        <f t="shared" si="124"/>
        <v>92.528147389969291</v>
      </c>
      <c r="CC71" s="582">
        <f t="shared" si="125"/>
        <v>94.20579420579422</v>
      </c>
      <c r="CD71" s="582">
        <f t="shared" si="126"/>
        <v>95.42619542619542</v>
      </c>
      <c r="CE71" s="582">
        <f t="shared" si="127"/>
        <v>99.588477366255134</v>
      </c>
      <c r="CF71" s="582">
        <f t="shared" si="128"/>
        <v>96.564417177914123</v>
      </c>
      <c r="CG71" s="582">
        <f t="shared" si="129"/>
        <v>83.195876288659804</v>
      </c>
      <c r="CH71" s="582">
        <f t="shared" si="130"/>
        <v>89.604519774011294</v>
      </c>
      <c r="CI71" s="582">
        <f t="shared" si="131"/>
        <v>93.51184346035015</v>
      </c>
      <c r="CJ71" s="582">
        <f t="shared" si="132"/>
        <v>95.18555667001003</v>
      </c>
      <c r="CK71" s="582">
        <f t="shared" si="133"/>
        <v>88.109756097560975</v>
      </c>
      <c r="CL71" s="582">
        <f t="shared" si="134"/>
        <v>92.857142857142847</v>
      </c>
      <c r="CM71" s="582">
        <f t="shared" si="135"/>
        <v>88.273615635179155</v>
      </c>
    </row>
    <row r="72" spans="1:91">
      <c r="A72" s="537"/>
      <c r="B72" s="568" t="s">
        <v>114</v>
      </c>
      <c r="C72" s="537" t="s">
        <v>119</v>
      </c>
      <c r="D72" s="545">
        <v>105.3</v>
      </c>
      <c r="E72" s="545">
        <v>105.3</v>
      </c>
      <c r="F72" s="545">
        <v>97.5</v>
      </c>
      <c r="G72" s="545">
        <v>97.3</v>
      </c>
      <c r="H72" s="545">
        <v>98.5</v>
      </c>
      <c r="I72" s="545">
        <v>101.8</v>
      </c>
      <c r="J72" s="545">
        <v>109.6</v>
      </c>
      <c r="K72" s="545">
        <v>101</v>
      </c>
      <c r="L72" s="545">
        <v>101.1</v>
      </c>
      <c r="M72" s="545">
        <v>100.3</v>
      </c>
      <c r="N72" s="545">
        <v>98.5</v>
      </c>
      <c r="O72" s="545">
        <v>107.1</v>
      </c>
      <c r="P72" s="545">
        <v>117.3</v>
      </c>
      <c r="Q72" s="545">
        <v>76.2</v>
      </c>
      <c r="R72" s="545">
        <v>113.8</v>
      </c>
      <c r="S72" s="545">
        <v>97.1</v>
      </c>
      <c r="T72" s="545">
        <v>132.5</v>
      </c>
      <c r="U72" s="545">
        <v>111.3</v>
      </c>
      <c r="V72" s="545">
        <v>111.2</v>
      </c>
      <c r="W72" s="545">
        <v>106.6</v>
      </c>
      <c r="X72" s="545">
        <v>112.8</v>
      </c>
      <c r="Y72" s="545">
        <v>90.9</v>
      </c>
      <c r="Z72" s="545">
        <v>108.4</v>
      </c>
      <c r="AA72" s="545">
        <v>106.7</v>
      </c>
      <c r="AB72" s="545">
        <v>101</v>
      </c>
      <c r="AC72" s="545">
        <v>98.3</v>
      </c>
      <c r="AD72" s="545">
        <v>99.8</v>
      </c>
      <c r="AE72" s="570">
        <v>95.9</v>
      </c>
      <c r="AF72" s="570">
        <v>90.8</v>
      </c>
      <c r="AG72" s="570">
        <v>89.8</v>
      </c>
      <c r="AH72" s="570">
        <v>99.2</v>
      </c>
      <c r="AI72" s="570">
        <v>99.5</v>
      </c>
      <c r="AJ72" s="570">
        <v>97.2</v>
      </c>
      <c r="AK72" s="570">
        <v>84.4</v>
      </c>
      <c r="AL72" s="570">
        <v>105.4</v>
      </c>
      <c r="AM72" s="537"/>
      <c r="AN72" s="568" t="s">
        <v>114</v>
      </c>
      <c r="AO72" s="537" t="s">
        <v>119</v>
      </c>
      <c r="AP72" s="567">
        <v>105.3</v>
      </c>
      <c r="AQ72" s="545">
        <v>105.8</v>
      </c>
      <c r="AR72" s="545">
        <v>104.5</v>
      </c>
      <c r="AS72" s="545">
        <v>107.1</v>
      </c>
      <c r="AT72" s="545">
        <v>97.7</v>
      </c>
      <c r="AU72" s="545">
        <v>107.6</v>
      </c>
      <c r="AV72" s="545">
        <v>110.4</v>
      </c>
      <c r="AW72" s="545">
        <v>106.8</v>
      </c>
      <c r="AX72" s="545">
        <v>104.8</v>
      </c>
      <c r="AY72" s="545">
        <v>105.2</v>
      </c>
      <c r="AZ72" s="545">
        <v>98.2</v>
      </c>
      <c r="BB72" s="640" t="s">
        <v>154</v>
      </c>
      <c r="BC72" s="568" t="s">
        <v>114</v>
      </c>
      <c r="BD72" s="537" t="s">
        <v>119</v>
      </c>
      <c r="BE72" s="582">
        <f t="shared" si="118"/>
        <v>105.61685055165495</v>
      </c>
      <c r="BF72" s="582">
        <f t="shared" si="136"/>
        <v>105.61685055165495</v>
      </c>
      <c r="BG72" s="582">
        <f t="shared" si="137"/>
        <v>100.72314049586777</v>
      </c>
      <c r="BH72" s="582">
        <f t="shared" si="138"/>
        <v>99.387129724208364</v>
      </c>
      <c r="BI72" s="582">
        <f t="shared" si="139"/>
        <v>108.59977949283351</v>
      </c>
      <c r="BJ72" s="582">
        <f t="shared" si="140"/>
        <v>99.706170421155733</v>
      </c>
      <c r="BK72" s="582">
        <f t="shared" si="141"/>
        <v>111.3821138211382</v>
      </c>
      <c r="BL72" s="582">
        <f t="shared" si="142"/>
        <v>108.48549946294308</v>
      </c>
      <c r="BM72" s="582">
        <f t="shared" si="143"/>
        <v>108.82669537136704</v>
      </c>
      <c r="BN72" s="582">
        <f t="shared" si="144"/>
        <v>101.41557128412538</v>
      </c>
      <c r="BO72" s="582">
        <f t="shared" si="145"/>
        <v>102.92580982236154</v>
      </c>
      <c r="BP72" s="582">
        <f t="shared" si="146"/>
        <v>107.1</v>
      </c>
      <c r="BQ72" s="582">
        <f t="shared" si="147"/>
        <v>111.50190114068441</v>
      </c>
      <c r="BR72" s="582">
        <f t="shared" si="148"/>
        <v>93.154034229828852</v>
      </c>
      <c r="BS72" s="582">
        <f t="shared" si="149"/>
        <v>102.70758122743682</v>
      </c>
      <c r="BT72" s="582">
        <f t="shared" si="150"/>
        <v>97.197197197197184</v>
      </c>
      <c r="BU72" s="582">
        <f t="shared" si="151"/>
        <v>107.0274636510501</v>
      </c>
      <c r="BV72" s="582">
        <f t="shared" si="152"/>
        <v>105.39772727272727</v>
      </c>
      <c r="BW72" s="582">
        <f t="shared" si="119"/>
        <v>109.77295162882528</v>
      </c>
      <c r="BX72" s="582">
        <f t="shared" si="120"/>
        <v>106.59999999999998</v>
      </c>
      <c r="BY72" s="582">
        <f t="shared" si="121"/>
        <v>112.12723658051691</v>
      </c>
      <c r="BZ72" s="582">
        <f t="shared" si="122"/>
        <v>88.85630498533726</v>
      </c>
      <c r="CA72" s="582">
        <f t="shared" si="123"/>
        <v>110.27466937945067</v>
      </c>
      <c r="CB72" s="582">
        <f t="shared" si="124"/>
        <v>106.38085742771686</v>
      </c>
      <c r="CC72" s="582">
        <f t="shared" si="125"/>
        <v>102.33029381965552</v>
      </c>
      <c r="CD72" s="582">
        <f t="shared" si="126"/>
        <v>100.92402464065708</v>
      </c>
      <c r="CE72" s="582">
        <f t="shared" si="127"/>
        <v>98.228346456692918</v>
      </c>
      <c r="CF72" s="582">
        <f t="shared" si="128"/>
        <v>101.16033755274263</v>
      </c>
      <c r="CG72" s="582">
        <f t="shared" si="129"/>
        <v>99.126637554585145</v>
      </c>
      <c r="CH72" s="582">
        <f t="shared" si="130"/>
        <v>100</v>
      </c>
      <c r="CI72" s="582">
        <f t="shared" si="131"/>
        <v>102.90456431535269</v>
      </c>
      <c r="CJ72" s="582">
        <f t="shared" si="132"/>
        <v>103.10880829015545</v>
      </c>
      <c r="CK72" s="582">
        <f t="shared" si="133"/>
        <v>99.386503067484668</v>
      </c>
      <c r="CL72" s="582">
        <f t="shared" si="134"/>
        <v>99.294117647058826</v>
      </c>
      <c r="CM72" s="582">
        <f t="shared" si="135"/>
        <v>109.67741935483872</v>
      </c>
    </row>
    <row r="73" spans="1:91">
      <c r="A73" s="537" t="s">
        <v>126</v>
      </c>
      <c r="B73" s="568" t="s">
        <v>114</v>
      </c>
      <c r="C73" s="537" t="s">
        <v>120</v>
      </c>
      <c r="D73" s="545">
        <v>95.3</v>
      </c>
      <c r="E73" s="545">
        <v>95.3</v>
      </c>
      <c r="F73" s="545">
        <v>99.2</v>
      </c>
      <c r="G73" s="545">
        <v>100.3</v>
      </c>
      <c r="H73" s="545">
        <v>93.5</v>
      </c>
      <c r="I73" s="545">
        <v>95.7</v>
      </c>
      <c r="J73" s="545">
        <v>94</v>
      </c>
      <c r="K73" s="545">
        <v>75.2</v>
      </c>
      <c r="L73" s="545">
        <v>74.400000000000006</v>
      </c>
      <c r="M73" s="545">
        <v>94.6</v>
      </c>
      <c r="N73" s="545">
        <v>100.2</v>
      </c>
      <c r="O73" s="545">
        <v>91.3</v>
      </c>
      <c r="P73" s="545">
        <v>94.6</v>
      </c>
      <c r="Q73" s="545">
        <v>81.3</v>
      </c>
      <c r="R73" s="545">
        <v>97.7</v>
      </c>
      <c r="S73" s="545">
        <v>94.3</v>
      </c>
      <c r="T73" s="545">
        <v>101.6</v>
      </c>
      <c r="U73" s="545">
        <v>108.5</v>
      </c>
      <c r="V73" s="545">
        <v>98.8</v>
      </c>
      <c r="W73" s="545">
        <v>92.9</v>
      </c>
      <c r="X73" s="545">
        <v>100.9</v>
      </c>
      <c r="Y73" s="545">
        <v>108</v>
      </c>
      <c r="Z73" s="545">
        <v>102.6</v>
      </c>
      <c r="AA73" s="545">
        <v>109.2</v>
      </c>
      <c r="AB73" s="545">
        <v>95.2</v>
      </c>
      <c r="AC73" s="545">
        <v>97.7</v>
      </c>
      <c r="AD73" s="545">
        <v>92.7</v>
      </c>
      <c r="AE73" s="570">
        <v>91.7</v>
      </c>
      <c r="AF73" s="570">
        <v>83.3</v>
      </c>
      <c r="AG73" s="570">
        <v>99.7</v>
      </c>
      <c r="AH73" s="570">
        <v>100.7</v>
      </c>
      <c r="AI73" s="570">
        <v>105.9</v>
      </c>
      <c r="AJ73" s="570">
        <v>82.5</v>
      </c>
      <c r="AK73" s="570">
        <v>91.5</v>
      </c>
      <c r="AL73" s="570">
        <v>84.7</v>
      </c>
      <c r="AM73" s="537" t="s">
        <v>160</v>
      </c>
      <c r="AN73" s="568" t="s">
        <v>114</v>
      </c>
      <c r="AO73" s="537" t="s">
        <v>120</v>
      </c>
      <c r="AP73" s="567">
        <v>95.3</v>
      </c>
      <c r="AQ73" s="545">
        <v>92.9</v>
      </c>
      <c r="AR73" s="545">
        <v>88.6</v>
      </c>
      <c r="AS73" s="545">
        <v>88.8</v>
      </c>
      <c r="AT73" s="545">
        <v>88.3</v>
      </c>
      <c r="AU73" s="545">
        <v>98.7</v>
      </c>
      <c r="AV73" s="545">
        <v>103.2</v>
      </c>
      <c r="AW73" s="545">
        <v>97.5</v>
      </c>
      <c r="AX73" s="545">
        <v>97.6</v>
      </c>
      <c r="AY73" s="545">
        <v>97.7</v>
      </c>
      <c r="AZ73" s="545">
        <v>95.6</v>
      </c>
      <c r="BB73" s="640" t="s">
        <v>151</v>
      </c>
      <c r="BC73" s="568" t="s">
        <v>114</v>
      </c>
      <c r="BD73" s="537" t="s">
        <v>120</v>
      </c>
      <c r="BE73" s="582">
        <f t="shared" si="118"/>
        <v>96.849593495934954</v>
      </c>
      <c r="BF73" s="582">
        <f t="shared" si="136"/>
        <v>96.849593495934954</v>
      </c>
      <c r="BG73" s="582">
        <f t="shared" si="137"/>
        <v>100.8130081300813</v>
      </c>
      <c r="BH73" s="582">
        <f t="shared" si="138"/>
        <v>101.00704934541793</v>
      </c>
      <c r="BI73" s="582">
        <f t="shared" si="139"/>
        <v>100.42964554242751</v>
      </c>
      <c r="BJ73" s="582">
        <f t="shared" si="140"/>
        <v>96.471774193548384</v>
      </c>
      <c r="BK73" s="582">
        <f t="shared" si="141"/>
        <v>98.843322818086236</v>
      </c>
      <c r="BL73" s="582">
        <f t="shared" si="142"/>
        <v>89.205219454329779</v>
      </c>
      <c r="BM73" s="582">
        <f t="shared" si="143"/>
        <v>88.676996424314652</v>
      </c>
      <c r="BN73" s="582">
        <f t="shared" si="144"/>
        <v>100.7454739084132</v>
      </c>
      <c r="BO73" s="582">
        <f t="shared" si="145"/>
        <v>102.66393442622952</v>
      </c>
      <c r="BP73" s="582">
        <f t="shared" si="146"/>
        <v>90.485629335976199</v>
      </c>
      <c r="BQ73" s="582">
        <f t="shared" si="147"/>
        <v>89.923954372623569</v>
      </c>
      <c r="BR73" s="582">
        <f t="shared" si="148"/>
        <v>91.45106861642293</v>
      </c>
      <c r="BS73" s="582">
        <f t="shared" si="149"/>
        <v>92.082940622054679</v>
      </c>
      <c r="BT73" s="582">
        <f t="shared" si="150"/>
        <v>95.542046605876379</v>
      </c>
      <c r="BU73" s="582">
        <f t="shared" si="151"/>
        <v>89.122807017543863</v>
      </c>
      <c r="BV73" s="582">
        <f t="shared" si="152"/>
        <v>103.33333333333334</v>
      </c>
      <c r="BW73" s="582">
        <f t="shared" si="119"/>
        <v>100.5086469989827</v>
      </c>
      <c r="BX73" s="582">
        <f t="shared" si="120"/>
        <v>93.554884189325278</v>
      </c>
      <c r="BY73" s="582">
        <f t="shared" si="121"/>
        <v>98.151750972762656</v>
      </c>
      <c r="BZ73" s="582">
        <f t="shared" si="122"/>
        <v>105.46875</v>
      </c>
      <c r="CA73" s="582">
        <f t="shared" si="123"/>
        <v>101.6848364717542</v>
      </c>
      <c r="CB73" s="582">
        <f t="shared" si="124"/>
        <v>106.84931506849315</v>
      </c>
      <c r="CC73" s="582">
        <f t="shared" si="125"/>
        <v>98.652849740932652</v>
      </c>
      <c r="CD73" s="582">
        <f t="shared" si="126"/>
        <v>102.08986415882968</v>
      </c>
      <c r="CE73" s="582">
        <f t="shared" si="127"/>
        <v>102.09251101321586</v>
      </c>
      <c r="CF73" s="582">
        <f t="shared" si="128"/>
        <v>96.42481598317562</v>
      </c>
      <c r="CG73" s="582">
        <f t="shared" si="129"/>
        <v>92.04419889502762</v>
      </c>
      <c r="CH73" s="582">
        <f t="shared" si="130"/>
        <v>106.97424892703862</v>
      </c>
      <c r="CI73" s="582">
        <f t="shared" si="131"/>
        <v>102.86006128702758</v>
      </c>
      <c r="CJ73" s="582">
        <f t="shared" si="132"/>
        <v>105.05952380952381</v>
      </c>
      <c r="CK73" s="582">
        <f t="shared" si="133"/>
        <v>88.235294117647058</v>
      </c>
      <c r="CL73" s="582">
        <f t="shared" si="134"/>
        <v>102.23463687150837</v>
      </c>
      <c r="CM73" s="582">
        <f t="shared" si="135"/>
        <v>93.694690265486727</v>
      </c>
    </row>
    <row r="74" spans="1:91">
      <c r="A74" s="537"/>
      <c r="B74" s="568" t="s">
        <v>114</v>
      </c>
      <c r="C74" s="537" t="s">
        <v>121</v>
      </c>
      <c r="D74" s="545">
        <v>88.7</v>
      </c>
      <c r="E74" s="545">
        <v>88.7</v>
      </c>
      <c r="F74" s="545">
        <v>95</v>
      </c>
      <c r="G74" s="545">
        <v>100</v>
      </c>
      <c r="H74" s="545">
        <v>68.7</v>
      </c>
      <c r="I74" s="545">
        <v>91.3</v>
      </c>
      <c r="J74" s="545">
        <v>82.5</v>
      </c>
      <c r="K74" s="545">
        <v>89.8</v>
      </c>
      <c r="L74" s="545">
        <v>89.5</v>
      </c>
      <c r="M74" s="545">
        <v>95.6</v>
      </c>
      <c r="N74" s="545">
        <v>106.5</v>
      </c>
      <c r="O74" s="545">
        <v>77.5</v>
      </c>
      <c r="P74" s="545">
        <v>80</v>
      </c>
      <c r="Q74" s="545">
        <v>69.8</v>
      </c>
      <c r="R74" s="545">
        <v>93.4</v>
      </c>
      <c r="S74" s="545">
        <v>91.8</v>
      </c>
      <c r="T74" s="545">
        <v>95.3</v>
      </c>
      <c r="U74" s="545">
        <v>93.2</v>
      </c>
      <c r="V74" s="545">
        <v>93</v>
      </c>
      <c r="W74" s="545">
        <v>104.6</v>
      </c>
      <c r="X74" s="545">
        <v>89</v>
      </c>
      <c r="Y74" s="545">
        <v>96.4</v>
      </c>
      <c r="Z74" s="545">
        <v>86.7</v>
      </c>
      <c r="AA74" s="545">
        <v>96.9</v>
      </c>
      <c r="AB74" s="545">
        <v>83.8</v>
      </c>
      <c r="AC74" s="545">
        <v>91.3</v>
      </c>
      <c r="AD74" s="545">
        <v>97.8</v>
      </c>
      <c r="AE74" s="570">
        <v>92.4</v>
      </c>
      <c r="AF74" s="570">
        <v>91.6</v>
      </c>
      <c r="AG74" s="570">
        <v>85.9</v>
      </c>
      <c r="AH74" s="570">
        <v>83.2</v>
      </c>
      <c r="AI74" s="570">
        <v>93.6</v>
      </c>
      <c r="AJ74" s="570">
        <v>81.099999999999994</v>
      </c>
      <c r="AK74" s="570">
        <v>99.3</v>
      </c>
      <c r="AL74" s="570">
        <v>86.1</v>
      </c>
      <c r="AM74" s="537"/>
      <c r="AN74" s="568" t="s">
        <v>114</v>
      </c>
      <c r="AO74" s="537" t="s">
        <v>121</v>
      </c>
      <c r="AP74" s="567">
        <v>88.7</v>
      </c>
      <c r="AQ74" s="545">
        <v>81.5</v>
      </c>
      <c r="AR74" s="545">
        <v>77.3</v>
      </c>
      <c r="AS74" s="545">
        <v>73.3</v>
      </c>
      <c r="AT74" s="545">
        <v>87.5</v>
      </c>
      <c r="AU74" s="545">
        <v>87.2</v>
      </c>
      <c r="AV74" s="545">
        <v>94.2</v>
      </c>
      <c r="AW74" s="545">
        <v>85.3</v>
      </c>
      <c r="AX74" s="545">
        <v>95.6</v>
      </c>
      <c r="AY74" s="545">
        <v>96.2</v>
      </c>
      <c r="AZ74" s="545">
        <v>84.1</v>
      </c>
      <c r="BB74" s="640" t="s">
        <v>152</v>
      </c>
      <c r="BC74" s="568" t="s">
        <v>114</v>
      </c>
      <c r="BD74" s="537" t="s">
        <v>121</v>
      </c>
      <c r="BE74" s="582">
        <f t="shared" si="118"/>
        <v>90.695296523517385</v>
      </c>
      <c r="BF74" s="582">
        <f t="shared" si="136"/>
        <v>90.788126919140225</v>
      </c>
      <c r="BG74" s="582">
        <f t="shared" si="137"/>
        <v>95.573440643863165</v>
      </c>
      <c r="BH74" s="582">
        <f t="shared" si="138"/>
        <v>100</v>
      </c>
      <c r="BI74" s="582">
        <f t="shared" si="139"/>
        <v>74.592833876221505</v>
      </c>
      <c r="BJ74" s="582">
        <f t="shared" si="140"/>
        <v>89.862204724409452</v>
      </c>
      <c r="BK74" s="582">
        <f t="shared" si="141"/>
        <v>92.281879194630861</v>
      </c>
      <c r="BL74" s="582">
        <f t="shared" si="142"/>
        <v>97.186147186147181</v>
      </c>
      <c r="BM74" s="582">
        <f t="shared" si="143"/>
        <v>97.071583514099785</v>
      </c>
      <c r="BN74" s="582">
        <f t="shared" si="144"/>
        <v>99.687174139728867</v>
      </c>
      <c r="BO74" s="582">
        <f t="shared" si="145"/>
        <v>100.85227272727273</v>
      </c>
      <c r="BP74" s="582">
        <f t="shared" si="146"/>
        <v>83.78378378378379</v>
      </c>
      <c r="BQ74" s="582">
        <f t="shared" si="147"/>
        <v>86.114101184068886</v>
      </c>
      <c r="BR74" s="582">
        <f t="shared" si="148"/>
        <v>76.11777535441658</v>
      </c>
      <c r="BS74" s="582">
        <f t="shared" si="149"/>
        <v>91.568627450980401</v>
      </c>
      <c r="BT74" s="582">
        <f t="shared" si="150"/>
        <v>87.762906309751429</v>
      </c>
      <c r="BU74" s="582">
        <f t="shared" si="151"/>
        <v>96.165489404641775</v>
      </c>
      <c r="BV74" s="582">
        <f t="shared" si="152"/>
        <v>93.668341708542712</v>
      </c>
      <c r="BW74" s="582">
        <f t="shared" si="119"/>
        <v>92.445328031809154</v>
      </c>
      <c r="BX74" s="582">
        <f t="shared" si="120"/>
        <v>104.28713858424726</v>
      </c>
      <c r="BY74" s="582">
        <f t="shared" si="121"/>
        <v>84.600760456273761</v>
      </c>
      <c r="BZ74" s="582">
        <f t="shared" si="122"/>
        <v>104.89662676822633</v>
      </c>
      <c r="CA74" s="582">
        <f t="shared" si="123"/>
        <v>88.020304568527919</v>
      </c>
      <c r="CB74" s="582">
        <f t="shared" si="124"/>
        <v>95.37401574803151</v>
      </c>
      <c r="CC74" s="582">
        <f t="shared" si="125"/>
        <v>85.510204081632651</v>
      </c>
      <c r="CD74" s="582">
        <f t="shared" si="126"/>
        <v>93.545081967213122</v>
      </c>
      <c r="CE74" s="582">
        <f t="shared" si="127"/>
        <v>97.410358565737042</v>
      </c>
      <c r="CF74" s="582">
        <f t="shared" si="128"/>
        <v>96.652719665271974</v>
      </c>
      <c r="CG74" s="582">
        <f t="shared" si="129"/>
        <v>91.508491508491502</v>
      </c>
      <c r="CH74" s="582">
        <f t="shared" si="130"/>
        <v>94.499449944994495</v>
      </c>
      <c r="CI74" s="582">
        <f t="shared" si="131"/>
        <v>86.847599164926933</v>
      </c>
      <c r="CJ74" s="582">
        <f t="shared" si="132"/>
        <v>96</v>
      </c>
      <c r="CK74" s="582">
        <f t="shared" si="133"/>
        <v>90.919282511210753</v>
      </c>
      <c r="CL74" s="582">
        <f t="shared" si="134"/>
        <v>98.316831683168317</v>
      </c>
      <c r="CM74" s="582">
        <f t="shared" si="135"/>
        <v>95.033112582781456</v>
      </c>
    </row>
    <row r="75" spans="1:91">
      <c r="A75" s="537"/>
      <c r="B75" s="568" t="s">
        <v>114</v>
      </c>
      <c r="C75" s="537" t="s">
        <v>122</v>
      </c>
      <c r="D75" s="545">
        <v>105.8</v>
      </c>
      <c r="E75" s="545">
        <v>105.8</v>
      </c>
      <c r="F75" s="545">
        <v>95.3</v>
      </c>
      <c r="G75" s="545">
        <v>99.1</v>
      </c>
      <c r="H75" s="545">
        <v>75.099999999999994</v>
      </c>
      <c r="I75" s="545">
        <v>95.7</v>
      </c>
      <c r="J75" s="545">
        <v>96.7</v>
      </c>
      <c r="K75" s="545">
        <v>131.6</v>
      </c>
      <c r="L75" s="545">
        <v>132.9</v>
      </c>
      <c r="M75" s="545">
        <v>101.5</v>
      </c>
      <c r="N75" s="545">
        <v>94.2</v>
      </c>
      <c r="O75" s="545">
        <v>121.4</v>
      </c>
      <c r="P75" s="545">
        <v>130.19999999999999</v>
      </c>
      <c r="Q75" s="545">
        <v>94.5</v>
      </c>
      <c r="R75" s="545">
        <v>124.9</v>
      </c>
      <c r="S75" s="545">
        <v>103.7</v>
      </c>
      <c r="T75" s="545">
        <v>148.80000000000001</v>
      </c>
      <c r="U75" s="545">
        <v>106.3</v>
      </c>
      <c r="V75" s="545">
        <v>98.5</v>
      </c>
      <c r="W75" s="545">
        <v>96.2</v>
      </c>
      <c r="X75" s="545">
        <v>99.3</v>
      </c>
      <c r="Y75" s="545">
        <v>100.1</v>
      </c>
      <c r="Z75" s="545">
        <v>97.8</v>
      </c>
      <c r="AA75" s="545">
        <v>105.7</v>
      </c>
      <c r="AB75" s="545">
        <v>88.8</v>
      </c>
      <c r="AC75" s="545">
        <v>96.3</v>
      </c>
      <c r="AD75" s="545">
        <v>97.3</v>
      </c>
      <c r="AE75" s="570">
        <v>83</v>
      </c>
      <c r="AF75" s="570">
        <v>100.9</v>
      </c>
      <c r="AG75" s="570">
        <v>99.7</v>
      </c>
      <c r="AH75" s="570">
        <v>98.4</v>
      </c>
      <c r="AI75" s="570">
        <v>92.7</v>
      </c>
      <c r="AJ75" s="570">
        <v>97</v>
      </c>
      <c r="AK75" s="570">
        <v>91.5</v>
      </c>
      <c r="AL75" s="570">
        <v>114.1</v>
      </c>
      <c r="AM75" s="537"/>
      <c r="AN75" s="568" t="s">
        <v>114</v>
      </c>
      <c r="AO75" s="537" t="s">
        <v>122</v>
      </c>
      <c r="AP75" s="567">
        <v>105.8</v>
      </c>
      <c r="AQ75" s="545">
        <v>103.4</v>
      </c>
      <c r="AR75" s="545">
        <v>110.4</v>
      </c>
      <c r="AS75" s="545">
        <v>116.8</v>
      </c>
      <c r="AT75" s="545">
        <v>93.9</v>
      </c>
      <c r="AU75" s="545">
        <v>93.8</v>
      </c>
      <c r="AV75" s="545">
        <v>100.6</v>
      </c>
      <c r="AW75" s="545">
        <v>91.9</v>
      </c>
      <c r="AX75" s="545">
        <v>108.1</v>
      </c>
      <c r="AY75" s="545">
        <v>108.7</v>
      </c>
      <c r="AZ75" s="545">
        <v>95.9</v>
      </c>
      <c r="BB75" s="537"/>
      <c r="BC75" s="568" t="s">
        <v>114</v>
      </c>
      <c r="BD75" s="537" t="s">
        <v>122</v>
      </c>
      <c r="BE75" s="582">
        <f t="shared" si="118"/>
        <v>103.11890838206628</v>
      </c>
      <c r="BF75" s="582">
        <f t="shared" si="136"/>
        <v>103.11890838206628</v>
      </c>
      <c r="BG75" s="582">
        <f t="shared" si="137"/>
        <v>98.756476683937819</v>
      </c>
      <c r="BH75" s="582">
        <f t="shared" si="138"/>
        <v>100.81383519837233</v>
      </c>
      <c r="BI75" s="582">
        <f t="shared" si="139"/>
        <v>80.320855614973254</v>
      </c>
      <c r="BJ75" s="582">
        <f t="shared" si="140"/>
        <v>99.273858921161832</v>
      </c>
      <c r="BK75" s="582">
        <f t="shared" si="141"/>
        <v>103.64415862808147</v>
      </c>
      <c r="BL75" s="582">
        <f t="shared" si="142"/>
        <v>123.5680751173709</v>
      </c>
      <c r="BM75" s="582">
        <f t="shared" si="143"/>
        <v>124.32179607109448</v>
      </c>
      <c r="BN75" s="582">
        <f t="shared" si="144"/>
        <v>106.06060606060606</v>
      </c>
      <c r="BO75" s="582">
        <f t="shared" si="145"/>
        <v>105.48712206047033</v>
      </c>
      <c r="BP75" s="582">
        <f t="shared" si="146"/>
        <v>113.45794392523365</v>
      </c>
      <c r="BQ75" s="582">
        <f t="shared" si="147"/>
        <v>116.87612208258527</v>
      </c>
      <c r="BR75" s="582">
        <f t="shared" si="148"/>
        <v>103.27868852459017</v>
      </c>
      <c r="BS75" s="582">
        <f t="shared" si="149"/>
        <v>101.79299103504482</v>
      </c>
      <c r="BT75" s="582">
        <f t="shared" si="150"/>
        <v>108.47280334728033</v>
      </c>
      <c r="BU75" s="582">
        <f t="shared" si="151"/>
        <v>93.880126182965313</v>
      </c>
      <c r="BV75" s="582">
        <f t="shared" si="152"/>
        <v>101.04562737642584</v>
      </c>
      <c r="BW75" s="582">
        <f t="shared" si="119"/>
        <v>97.718253968253975</v>
      </c>
      <c r="BX75" s="582">
        <f t="shared" si="120"/>
        <v>94.965449160908193</v>
      </c>
      <c r="BY75" s="582">
        <f t="shared" si="121"/>
        <v>93.590951932139504</v>
      </c>
      <c r="BZ75" s="582">
        <f t="shared" si="122"/>
        <v>99.10891089108911</v>
      </c>
      <c r="CA75" s="582">
        <f t="shared" si="123"/>
        <v>99.897854954034727</v>
      </c>
      <c r="CB75" s="582">
        <f t="shared" si="124"/>
        <v>101.5369836695485</v>
      </c>
      <c r="CC75" s="582">
        <f t="shared" si="125"/>
        <v>90.152284263959388</v>
      </c>
      <c r="CD75" s="582">
        <f t="shared" si="126"/>
        <v>101.15546218487394</v>
      </c>
      <c r="CE75" s="582">
        <f t="shared" si="127"/>
        <v>101.03842159916927</v>
      </c>
      <c r="CF75" s="582">
        <f t="shared" si="128"/>
        <v>100.8505467800729</v>
      </c>
      <c r="CG75" s="582">
        <f t="shared" si="129"/>
        <v>101.40703517587941</v>
      </c>
      <c r="CH75" s="582">
        <f t="shared" si="130"/>
        <v>112.78280542986425</v>
      </c>
      <c r="CI75" s="582">
        <f t="shared" si="131"/>
        <v>101.7580144777663</v>
      </c>
      <c r="CJ75" s="582">
        <f t="shared" si="132"/>
        <v>96.261682242990659</v>
      </c>
      <c r="CK75" s="582">
        <f t="shared" si="133"/>
        <v>98.078867542972688</v>
      </c>
      <c r="CL75" s="582">
        <f t="shared" si="134"/>
        <v>99.781897491821141</v>
      </c>
      <c r="CM75" s="582">
        <f t="shared" si="135"/>
        <v>112.52465483234712</v>
      </c>
    </row>
    <row r="76" spans="1:91">
      <c r="A76" s="537"/>
      <c r="B76" s="568" t="s">
        <v>114</v>
      </c>
      <c r="C76" s="537" t="s">
        <v>123</v>
      </c>
      <c r="D76" s="545">
        <v>95</v>
      </c>
      <c r="E76" s="545">
        <v>95</v>
      </c>
      <c r="F76" s="545">
        <v>96</v>
      </c>
      <c r="G76" s="545">
        <v>97.5</v>
      </c>
      <c r="H76" s="545">
        <v>88.3</v>
      </c>
      <c r="I76" s="545">
        <v>102.5</v>
      </c>
      <c r="J76" s="545">
        <v>74.099999999999994</v>
      </c>
      <c r="K76" s="545">
        <v>79.099999999999994</v>
      </c>
      <c r="L76" s="545">
        <v>78.099999999999994</v>
      </c>
      <c r="M76" s="545">
        <v>104.1</v>
      </c>
      <c r="N76" s="545">
        <v>87.2</v>
      </c>
      <c r="O76" s="545">
        <v>90.9</v>
      </c>
      <c r="P76" s="545">
        <v>90</v>
      </c>
      <c r="Q76" s="545">
        <v>93.5</v>
      </c>
      <c r="R76" s="545">
        <v>102.4</v>
      </c>
      <c r="S76" s="545">
        <v>106.3</v>
      </c>
      <c r="T76" s="545">
        <v>98</v>
      </c>
      <c r="U76" s="545">
        <v>109.3</v>
      </c>
      <c r="V76" s="545">
        <v>100.5</v>
      </c>
      <c r="W76" s="545">
        <v>105.5</v>
      </c>
      <c r="X76" s="545">
        <v>98.8</v>
      </c>
      <c r="Y76" s="545">
        <v>106.8</v>
      </c>
      <c r="Z76" s="545">
        <v>99.9</v>
      </c>
      <c r="AA76" s="545">
        <v>106</v>
      </c>
      <c r="AB76" s="545">
        <v>102.6</v>
      </c>
      <c r="AC76" s="545">
        <v>97.6</v>
      </c>
      <c r="AD76" s="545">
        <v>102.8</v>
      </c>
      <c r="AE76" s="570">
        <v>88.9</v>
      </c>
      <c r="AF76" s="570">
        <v>93.3</v>
      </c>
      <c r="AG76" s="570">
        <v>91</v>
      </c>
      <c r="AH76" s="570">
        <v>100.9</v>
      </c>
      <c r="AI76" s="570">
        <v>90.8</v>
      </c>
      <c r="AJ76" s="570">
        <v>90.1</v>
      </c>
      <c r="AK76" s="570">
        <v>95.9</v>
      </c>
      <c r="AL76" s="570">
        <v>76.599999999999994</v>
      </c>
      <c r="AM76" s="537"/>
      <c r="AN76" s="568" t="s">
        <v>114</v>
      </c>
      <c r="AO76" s="537" t="s">
        <v>123</v>
      </c>
      <c r="AP76" s="567">
        <v>95</v>
      </c>
      <c r="AQ76" s="545">
        <v>90.3</v>
      </c>
      <c r="AR76" s="545">
        <v>83.9</v>
      </c>
      <c r="AS76" s="545">
        <v>76.3</v>
      </c>
      <c r="AT76" s="545">
        <v>103.5</v>
      </c>
      <c r="AU76" s="545">
        <v>99</v>
      </c>
      <c r="AV76" s="545">
        <v>99.6</v>
      </c>
      <c r="AW76" s="545">
        <v>98.9</v>
      </c>
      <c r="AX76" s="545">
        <v>99.5</v>
      </c>
      <c r="AY76" s="545">
        <v>99.5</v>
      </c>
      <c r="AZ76" s="545">
        <v>97.8</v>
      </c>
      <c r="BB76" s="537"/>
      <c r="BC76" s="568" t="s">
        <v>114</v>
      </c>
      <c r="BD76" s="537" t="s">
        <v>123</v>
      </c>
      <c r="BE76" s="582">
        <f t="shared" si="118"/>
        <v>96.839959225280339</v>
      </c>
      <c r="BF76" s="582">
        <f t="shared" si="136"/>
        <v>96.839959225280339</v>
      </c>
      <c r="BG76" s="582">
        <f t="shared" si="137"/>
        <v>98.76543209876543</v>
      </c>
      <c r="BH76" s="582">
        <f t="shared" si="138"/>
        <v>98.187311178247739</v>
      </c>
      <c r="BI76" s="582">
        <f t="shared" si="139"/>
        <v>101.49425287356321</v>
      </c>
      <c r="BJ76" s="582">
        <f t="shared" si="140"/>
        <v>105.34429599177801</v>
      </c>
      <c r="BK76" s="582">
        <f t="shared" si="141"/>
        <v>93.090452261306538</v>
      </c>
      <c r="BL76" s="582">
        <f t="shared" si="142"/>
        <v>80.632008154943932</v>
      </c>
      <c r="BM76" s="582">
        <f t="shared" si="143"/>
        <v>79.612640163098874</v>
      </c>
      <c r="BN76" s="582">
        <f t="shared" si="144"/>
        <v>98.86039886039886</v>
      </c>
      <c r="BO76" s="582">
        <f t="shared" si="145"/>
        <v>99.77116704805492</v>
      </c>
      <c r="BP76" s="582">
        <f t="shared" si="146"/>
        <v>89.292730844793724</v>
      </c>
      <c r="BQ76" s="582">
        <f t="shared" si="147"/>
        <v>88.58267716535434</v>
      </c>
      <c r="BR76" s="582">
        <f t="shared" si="148"/>
        <v>92.209072978303738</v>
      </c>
      <c r="BS76" s="582">
        <f t="shared" si="149"/>
        <v>99.417475728155352</v>
      </c>
      <c r="BT76" s="582">
        <f t="shared" si="150"/>
        <v>107.7001013171226</v>
      </c>
      <c r="BU76" s="582">
        <f t="shared" si="151"/>
        <v>89.334548769371011</v>
      </c>
      <c r="BV76" s="582">
        <f t="shared" si="152"/>
        <v>104.89443378119002</v>
      </c>
      <c r="BW76" s="582">
        <f t="shared" si="119"/>
        <v>101.20845921450152</v>
      </c>
      <c r="BX76" s="582">
        <f t="shared" si="120"/>
        <v>107.21544715447153</v>
      </c>
      <c r="BY76" s="582">
        <f t="shared" si="121"/>
        <v>95.551257253384904</v>
      </c>
      <c r="BZ76" s="582">
        <f t="shared" si="122"/>
        <v>105.63798219584571</v>
      </c>
      <c r="CA76" s="582">
        <f t="shared" si="123"/>
        <v>101.52439024390243</v>
      </c>
      <c r="CB76" s="582">
        <f t="shared" si="124"/>
        <v>102.61374636979671</v>
      </c>
      <c r="CC76" s="582">
        <f t="shared" si="125"/>
        <v>103.11557788944722</v>
      </c>
      <c r="CD76" s="582">
        <f t="shared" si="126"/>
        <v>103.60934182590233</v>
      </c>
      <c r="CE76" s="582">
        <f t="shared" si="127"/>
        <v>105.87023686920701</v>
      </c>
      <c r="CF76" s="582">
        <f t="shared" si="128"/>
        <v>101.48401826484019</v>
      </c>
      <c r="CG76" s="582">
        <f t="shared" si="129"/>
        <v>100.53879310344827</v>
      </c>
      <c r="CH76" s="582">
        <f t="shared" si="130"/>
        <v>103.76282782212087</v>
      </c>
      <c r="CI76" s="582">
        <f t="shared" si="131"/>
        <v>104.34332988624612</v>
      </c>
      <c r="CJ76" s="582">
        <f t="shared" si="132"/>
        <v>100.11025358324146</v>
      </c>
      <c r="CK76" s="582">
        <f t="shared" si="133"/>
        <v>103.32568807339449</v>
      </c>
      <c r="CL76" s="582">
        <f t="shared" si="134"/>
        <v>105.15350877192984</v>
      </c>
      <c r="CM76" s="582">
        <f t="shared" si="135"/>
        <v>85.970819304152641</v>
      </c>
    </row>
    <row r="77" spans="1:91">
      <c r="A77" s="537"/>
      <c r="B77" s="568" t="s">
        <v>114</v>
      </c>
      <c r="C77" s="537" t="s">
        <v>124</v>
      </c>
      <c r="D77" s="545">
        <v>100.4</v>
      </c>
      <c r="E77" s="545">
        <v>100.4</v>
      </c>
      <c r="F77" s="545">
        <v>90.7</v>
      </c>
      <c r="G77" s="545">
        <v>91.8</v>
      </c>
      <c r="H77" s="545">
        <v>85</v>
      </c>
      <c r="I77" s="545">
        <v>105.8</v>
      </c>
      <c r="J77" s="545">
        <v>82.4</v>
      </c>
      <c r="K77" s="545">
        <v>89</v>
      </c>
      <c r="L77" s="545">
        <v>88.3</v>
      </c>
      <c r="M77" s="545">
        <v>103.5</v>
      </c>
      <c r="N77" s="545">
        <v>96.8</v>
      </c>
      <c r="O77" s="545">
        <v>110.6</v>
      </c>
      <c r="P77" s="545">
        <v>107.6</v>
      </c>
      <c r="Q77" s="545">
        <v>119.7</v>
      </c>
      <c r="R77" s="545">
        <v>108.7</v>
      </c>
      <c r="S77" s="545">
        <v>109.4</v>
      </c>
      <c r="T77" s="545">
        <v>108</v>
      </c>
      <c r="U77" s="545">
        <v>112.9</v>
      </c>
      <c r="V77" s="545">
        <v>94</v>
      </c>
      <c r="W77" s="545">
        <v>83.8</v>
      </c>
      <c r="X77" s="545">
        <v>97.6</v>
      </c>
      <c r="Y77" s="545">
        <v>101.7</v>
      </c>
      <c r="Z77" s="545">
        <v>103.4</v>
      </c>
      <c r="AA77" s="545">
        <v>103.7</v>
      </c>
      <c r="AB77" s="545">
        <v>109.6</v>
      </c>
      <c r="AC77" s="545">
        <v>98.1</v>
      </c>
      <c r="AD77" s="545">
        <v>98.6</v>
      </c>
      <c r="AE77" s="570">
        <v>98.1</v>
      </c>
      <c r="AF77" s="570">
        <v>100.9</v>
      </c>
      <c r="AG77" s="570">
        <v>91.4</v>
      </c>
      <c r="AH77" s="570">
        <v>100.7</v>
      </c>
      <c r="AI77" s="570">
        <v>96.4</v>
      </c>
      <c r="AJ77" s="570">
        <v>94.4</v>
      </c>
      <c r="AK77" s="570">
        <v>106.2</v>
      </c>
      <c r="AL77" s="570">
        <v>85.7</v>
      </c>
      <c r="AM77" s="537"/>
      <c r="AN77" s="568" t="s">
        <v>114</v>
      </c>
      <c r="AO77" s="537" t="s">
        <v>124</v>
      </c>
      <c r="AP77" s="567">
        <v>100.4</v>
      </c>
      <c r="AQ77" s="545">
        <v>100.2</v>
      </c>
      <c r="AR77" s="545">
        <v>97.6</v>
      </c>
      <c r="AS77" s="545">
        <v>93.6</v>
      </c>
      <c r="AT77" s="545">
        <v>108</v>
      </c>
      <c r="AU77" s="545">
        <v>103.7</v>
      </c>
      <c r="AV77" s="545">
        <v>105.4</v>
      </c>
      <c r="AW77" s="545">
        <v>103.2</v>
      </c>
      <c r="AX77" s="545">
        <v>100.7</v>
      </c>
      <c r="AY77" s="545">
        <v>100.9</v>
      </c>
      <c r="AZ77" s="545">
        <v>96.4</v>
      </c>
      <c r="BB77" s="537"/>
      <c r="BC77" s="568" t="s">
        <v>114</v>
      </c>
      <c r="BD77" s="537" t="s">
        <v>124</v>
      </c>
      <c r="BE77" s="582">
        <f t="shared" si="118"/>
        <v>100.80321285140563</v>
      </c>
      <c r="BF77" s="582">
        <f t="shared" si="136"/>
        <v>100.80321285140563</v>
      </c>
      <c r="BG77" s="582">
        <f t="shared" si="137"/>
        <v>100.66592674805773</v>
      </c>
      <c r="BH77" s="582">
        <f t="shared" si="138"/>
        <v>100.21834061135371</v>
      </c>
      <c r="BI77" s="582">
        <f t="shared" si="139"/>
        <v>105.32837670384139</v>
      </c>
      <c r="BJ77" s="582">
        <f t="shared" si="140"/>
        <v>106.76084762865791</v>
      </c>
      <c r="BK77" s="582">
        <f t="shared" si="141"/>
        <v>95.260115606936424</v>
      </c>
      <c r="BL77" s="582">
        <f t="shared" si="142"/>
        <v>91.002044989775058</v>
      </c>
      <c r="BM77" s="582">
        <f t="shared" si="143"/>
        <v>90.564102564102569</v>
      </c>
      <c r="BN77" s="582">
        <f t="shared" si="144"/>
        <v>100.48543689320388</v>
      </c>
      <c r="BO77" s="582">
        <f t="shared" si="145"/>
        <v>103.30843116328707</v>
      </c>
      <c r="BP77" s="582">
        <f t="shared" si="146"/>
        <v>96.090356211989572</v>
      </c>
      <c r="BQ77" s="582">
        <f t="shared" si="147"/>
        <v>100.65481758652946</v>
      </c>
      <c r="BR77" s="582">
        <f t="shared" si="148"/>
        <v>94.103773584905653</v>
      </c>
      <c r="BS77" s="582">
        <f t="shared" si="149"/>
        <v>105.12572533849129</v>
      </c>
      <c r="BT77" s="582">
        <f t="shared" si="150"/>
        <v>111.06598984771574</v>
      </c>
      <c r="BU77" s="582">
        <f t="shared" si="151"/>
        <v>100.27855153203342</v>
      </c>
      <c r="BV77" s="582">
        <f t="shared" si="152"/>
        <v>106.91287878787881</v>
      </c>
      <c r="BW77" s="582">
        <f t="shared" si="119"/>
        <v>93.625498007968119</v>
      </c>
      <c r="BX77" s="582">
        <f t="shared" si="120"/>
        <v>83.549351944167498</v>
      </c>
      <c r="BY77" s="582">
        <f t="shared" si="121"/>
        <v>93.129770992366417</v>
      </c>
      <c r="BZ77" s="582">
        <f t="shared" si="122"/>
        <v>97.97687861271676</v>
      </c>
      <c r="CA77" s="582">
        <f t="shared" si="123"/>
        <v>105.29531568228106</v>
      </c>
      <c r="CB77" s="582">
        <f t="shared" si="124"/>
        <v>99.424736337488014</v>
      </c>
      <c r="CC77" s="582">
        <f t="shared" si="125"/>
        <v>108.73015873015872</v>
      </c>
      <c r="CD77" s="582">
        <f t="shared" si="126"/>
        <v>101.44777662874871</v>
      </c>
      <c r="CE77" s="582">
        <f t="shared" si="127"/>
        <v>101.75438596491226</v>
      </c>
      <c r="CF77" s="582">
        <f t="shared" si="128"/>
        <v>104.14012738853502</v>
      </c>
      <c r="CG77" s="582">
        <f t="shared" si="129"/>
        <v>106.0988433228181</v>
      </c>
      <c r="CH77" s="582">
        <f t="shared" si="130"/>
        <v>101.33037694013305</v>
      </c>
      <c r="CI77" s="582">
        <f t="shared" si="131"/>
        <v>103.28205128205128</v>
      </c>
      <c r="CJ77" s="582">
        <f t="shared" si="132"/>
        <v>98.167006109979638</v>
      </c>
      <c r="CK77" s="582">
        <f t="shared" si="133"/>
        <v>105.12249443207129</v>
      </c>
      <c r="CL77" s="582">
        <f t="shared" si="134"/>
        <v>105.67164179104478</v>
      </c>
      <c r="CM77" s="582">
        <f t="shared" si="135"/>
        <v>92.748917748917748</v>
      </c>
    </row>
    <row r="78" spans="1:91">
      <c r="A78" s="537"/>
      <c r="B78" s="571" t="s">
        <v>114</v>
      </c>
      <c r="C78" s="549" t="s">
        <v>111</v>
      </c>
      <c r="D78" s="548">
        <v>103.9</v>
      </c>
      <c r="E78" s="548">
        <v>103.9</v>
      </c>
      <c r="F78" s="548">
        <v>98.7</v>
      </c>
      <c r="G78" s="548">
        <v>98.3</v>
      </c>
      <c r="H78" s="548">
        <v>100.6</v>
      </c>
      <c r="I78" s="548">
        <v>106.6</v>
      </c>
      <c r="J78" s="548">
        <v>90</v>
      </c>
      <c r="K78" s="548">
        <v>126.7</v>
      </c>
      <c r="L78" s="548">
        <v>127.6</v>
      </c>
      <c r="M78" s="548">
        <v>104.4</v>
      </c>
      <c r="N78" s="548">
        <v>86.2</v>
      </c>
      <c r="O78" s="548">
        <v>103.7</v>
      </c>
      <c r="P78" s="548">
        <v>111.8</v>
      </c>
      <c r="Q78" s="548">
        <v>79.2</v>
      </c>
      <c r="R78" s="548">
        <v>110.3</v>
      </c>
      <c r="S78" s="548">
        <v>103.7</v>
      </c>
      <c r="T78" s="548">
        <v>117.7</v>
      </c>
      <c r="U78" s="548">
        <v>99</v>
      </c>
      <c r="V78" s="548">
        <v>97.2</v>
      </c>
      <c r="W78" s="548">
        <v>107.8</v>
      </c>
      <c r="X78" s="548">
        <v>93.5</v>
      </c>
      <c r="Y78" s="548">
        <v>100.1</v>
      </c>
      <c r="Z78" s="548">
        <v>96</v>
      </c>
      <c r="AA78" s="548">
        <v>104.3</v>
      </c>
      <c r="AB78" s="548">
        <v>115.9</v>
      </c>
      <c r="AC78" s="548">
        <v>93.6</v>
      </c>
      <c r="AD78" s="548">
        <v>93.9</v>
      </c>
      <c r="AE78" s="573">
        <v>101.4</v>
      </c>
      <c r="AF78" s="573">
        <v>102.5</v>
      </c>
      <c r="AG78" s="573">
        <v>91</v>
      </c>
      <c r="AH78" s="573">
        <v>86.7</v>
      </c>
      <c r="AI78" s="573">
        <v>99.5</v>
      </c>
      <c r="AJ78" s="573">
        <v>100.2</v>
      </c>
      <c r="AK78" s="573">
        <v>89.6</v>
      </c>
      <c r="AL78" s="573">
        <v>108.3</v>
      </c>
      <c r="AM78" s="537"/>
      <c r="AN78" s="571" t="s">
        <v>114</v>
      </c>
      <c r="AO78" s="549" t="s">
        <v>111</v>
      </c>
      <c r="AP78" s="567">
        <v>103.9</v>
      </c>
      <c r="AQ78" s="548">
        <v>101.3</v>
      </c>
      <c r="AR78" s="548">
        <v>98.3</v>
      </c>
      <c r="AS78" s="548">
        <v>95.1</v>
      </c>
      <c r="AT78" s="548">
        <v>106.3</v>
      </c>
      <c r="AU78" s="548">
        <v>105.4</v>
      </c>
      <c r="AV78" s="548">
        <v>101</v>
      </c>
      <c r="AW78" s="548">
        <v>106.6</v>
      </c>
      <c r="AX78" s="548">
        <v>106.3</v>
      </c>
      <c r="AY78" s="548">
        <v>107</v>
      </c>
      <c r="AZ78" s="548">
        <v>92.7</v>
      </c>
      <c r="BB78" s="549"/>
      <c r="BC78" s="571" t="s">
        <v>114</v>
      </c>
      <c r="BD78" s="549" t="s">
        <v>111</v>
      </c>
      <c r="BE78" s="587">
        <f t="shared" si="118"/>
        <v>104.10821643286575</v>
      </c>
      <c r="BF78" s="587">
        <f t="shared" si="136"/>
        <v>104.10821643286575</v>
      </c>
      <c r="BG78" s="587">
        <f t="shared" si="137"/>
        <v>100.61162079510704</v>
      </c>
      <c r="BH78" s="587">
        <f t="shared" si="138"/>
        <v>99.796954314720807</v>
      </c>
      <c r="BI78" s="587">
        <f t="shared" si="139"/>
        <v>105.89473684210526</v>
      </c>
      <c r="BJ78" s="587">
        <f t="shared" si="140"/>
        <v>107.0281124497992</v>
      </c>
      <c r="BK78" s="587">
        <f t="shared" si="141"/>
        <v>95.744680851063833</v>
      </c>
      <c r="BL78" s="587">
        <f t="shared" si="142"/>
        <v>110.55846422338568</v>
      </c>
      <c r="BM78" s="587">
        <f t="shared" si="143"/>
        <v>111.05308964316795</v>
      </c>
      <c r="BN78" s="587">
        <f t="shared" si="144"/>
        <v>98.957345971563981</v>
      </c>
      <c r="BO78" s="587">
        <f t="shared" si="145"/>
        <v>96.745230078563424</v>
      </c>
      <c r="BP78" s="587">
        <f t="shared" si="146"/>
        <v>107.57261410788381</v>
      </c>
      <c r="BQ78" s="587">
        <f t="shared" si="147"/>
        <v>109.07317073170732</v>
      </c>
      <c r="BR78" s="587">
        <f t="shared" si="148"/>
        <v>99.123904881101382</v>
      </c>
      <c r="BS78" s="587">
        <f t="shared" si="149"/>
        <v>105.14775977121067</v>
      </c>
      <c r="BT78" s="587">
        <f t="shared" si="150"/>
        <v>106.90721649484536</v>
      </c>
      <c r="BU78" s="587">
        <f t="shared" si="151"/>
        <v>104.62222222222222</v>
      </c>
      <c r="BV78" s="587">
        <f t="shared" si="152"/>
        <v>100.30395136778114</v>
      </c>
      <c r="BW78" s="587">
        <f t="shared" si="119"/>
        <v>95.575221238938056</v>
      </c>
      <c r="BX78" s="587">
        <f t="shared" si="120"/>
        <v>108.34170854271356</v>
      </c>
      <c r="BY78" s="587">
        <f t="shared" si="121"/>
        <v>91.666666666666657</v>
      </c>
      <c r="BZ78" s="587">
        <f t="shared" si="122"/>
        <v>100.80563947633433</v>
      </c>
      <c r="CA78" s="587">
        <f t="shared" si="123"/>
        <v>97.363083164300207</v>
      </c>
      <c r="CB78" s="587">
        <f t="shared" si="124"/>
        <v>101.45914396887159</v>
      </c>
      <c r="CC78" s="587">
        <f t="shared" si="125"/>
        <v>116.48241206030153</v>
      </c>
      <c r="CD78" s="587">
        <f t="shared" si="126"/>
        <v>99.363057324840753</v>
      </c>
      <c r="CE78" s="587">
        <f t="shared" si="127"/>
        <v>99.893617021276597</v>
      </c>
      <c r="CF78" s="587">
        <f t="shared" si="128"/>
        <v>101.60320641282566</v>
      </c>
      <c r="CG78" s="587">
        <f t="shared" si="129"/>
        <v>107.55508919202519</v>
      </c>
      <c r="CH78" s="587">
        <f t="shared" si="130"/>
        <v>102.24719101123596</v>
      </c>
      <c r="CI78" s="587">
        <f t="shared" si="131"/>
        <v>96.013289036544862</v>
      </c>
      <c r="CJ78" s="587">
        <f t="shared" si="132"/>
        <v>101.73824130879345</v>
      </c>
      <c r="CK78" s="587">
        <f t="shared" si="133"/>
        <v>105.3627760252366</v>
      </c>
      <c r="CL78" s="587">
        <f t="shared" si="134"/>
        <v>102.98850574712644</v>
      </c>
      <c r="CM78" s="587">
        <f t="shared" si="135"/>
        <v>102.16981132075472</v>
      </c>
    </row>
    <row r="79" spans="1:91">
      <c r="A79" s="574"/>
      <c r="B79" s="568" t="s">
        <v>232</v>
      </c>
      <c r="C79" s="557" t="s">
        <v>113</v>
      </c>
      <c r="D79" s="545">
        <v>89</v>
      </c>
      <c r="E79" s="545">
        <v>89</v>
      </c>
      <c r="F79" s="545">
        <v>100.7</v>
      </c>
      <c r="G79" s="545">
        <v>102.3</v>
      </c>
      <c r="H79" s="545">
        <v>92.3</v>
      </c>
      <c r="I79" s="545">
        <v>102</v>
      </c>
      <c r="J79" s="545">
        <v>85.8</v>
      </c>
      <c r="K79" s="545">
        <v>81.599999999999994</v>
      </c>
      <c r="L79" s="545">
        <v>81.2</v>
      </c>
      <c r="M79" s="545">
        <v>91.5</v>
      </c>
      <c r="N79" s="545">
        <v>82.7</v>
      </c>
      <c r="O79" s="545">
        <v>81.599999999999994</v>
      </c>
      <c r="P79" s="545">
        <v>80.5</v>
      </c>
      <c r="Q79" s="545">
        <v>85.1</v>
      </c>
      <c r="R79" s="545">
        <v>92.6</v>
      </c>
      <c r="S79" s="545">
        <v>99.1</v>
      </c>
      <c r="T79" s="545">
        <v>85.2</v>
      </c>
      <c r="U79" s="545">
        <v>98</v>
      </c>
      <c r="V79" s="545">
        <v>90.3</v>
      </c>
      <c r="W79" s="545">
        <v>102.4</v>
      </c>
      <c r="X79" s="545">
        <v>86.1</v>
      </c>
      <c r="Y79" s="545">
        <v>109.3</v>
      </c>
      <c r="Z79" s="545">
        <v>87.7</v>
      </c>
      <c r="AA79" s="545">
        <v>92.8</v>
      </c>
      <c r="AB79" s="545">
        <v>82.6</v>
      </c>
      <c r="AC79" s="545">
        <v>87.5</v>
      </c>
      <c r="AD79" s="545">
        <v>87.3</v>
      </c>
      <c r="AE79" s="570">
        <v>93.9</v>
      </c>
      <c r="AF79" s="570">
        <v>91.1</v>
      </c>
      <c r="AG79" s="570">
        <v>76.8</v>
      </c>
      <c r="AH79" s="570">
        <v>88.9</v>
      </c>
      <c r="AI79" s="570">
        <v>88</v>
      </c>
      <c r="AJ79" s="570">
        <v>88.5</v>
      </c>
      <c r="AK79" s="570">
        <v>94.6</v>
      </c>
      <c r="AL79" s="570">
        <v>83.7</v>
      </c>
      <c r="AM79" s="574"/>
      <c r="AN79" s="568" t="s">
        <v>232</v>
      </c>
      <c r="AO79" s="557" t="s">
        <v>113</v>
      </c>
      <c r="AP79" s="575">
        <v>89</v>
      </c>
      <c r="AQ79" s="545">
        <v>84.8</v>
      </c>
      <c r="AR79" s="545">
        <v>85.2</v>
      </c>
      <c r="AS79" s="545">
        <v>79.099999999999994</v>
      </c>
      <c r="AT79" s="545">
        <v>100.7</v>
      </c>
      <c r="AU79" s="545">
        <v>84.3</v>
      </c>
      <c r="AV79" s="545">
        <v>88.8</v>
      </c>
      <c r="AW79" s="545">
        <v>83.1</v>
      </c>
      <c r="AX79" s="545">
        <v>93</v>
      </c>
      <c r="AY79" s="545">
        <v>93.5</v>
      </c>
      <c r="AZ79" s="545">
        <v>82.4</v>
      </c>
      <c r="BB79" s="640" t="s">
        <v>150</v>
      </c>
      <c r="BC79" s="568" t="s">
        <v>232</v>
      </c>
      <c r="BD79" s="537" t="s">
        <v>113</v>
      </c>
      <c r="BE79" s="582">
        <f t="shared" si="118"/>
        <v>92.2279792746114</v>
      </c>
      <c r="BF79" s="582">
        <f t="shared" si="136"/>
        <v>92.2279792746114</v>
      </c>
      <c r="BG79" s="582">
        <f t="shared" si="137"/>
        <v>102.12981744421907</v>
      </c>
      <c r="BH79" s="582">
        <f t="shared" si="138"/>
        <v>101.99401794616152</v>
      </c>
      <c r="BI79" s="582">
        <f t="shared" si="139"/>
        <v>101.98895027624309</v>
      </c>
      <c r="BJ79" s="582">
        <f t="shared" si="140"/>
        <v>101.29096325719959</v>
      </c>
      <c r="BK79" s="582">
        <f t="shared" si="141"/>
        <v>93.362350380848738</v>
      </c>
      <c r="BL79" s="582">
        <f t="shared" si="142"/>
        <v>83.864337101747168</v>
      </c>
      <c r="BM79" s="582">
        <f t="shared" si="143"/>
        <v>83.625128733264688</v>
      </c>
      <c r="BN79" s="582">
        <f t="shared" si="144"/>
        <v>91.044776119402982</v>
      </c>
      <c r="BO79" s="582">
        <f t="shared" si="145"/>
        <v>94.191343963553535</v>
      </c>
      <c r="BP79" s="582">
        <f t="shared" si="146"/>
        <v>90.465631929046552</v>
      </c>
      <c r="BQ79" s="582">
        <f t="shared" si="147"/>
        <v>88.170865279299022</v>
      </c>
      <c r="BR79" s="582">
        <f t="shared" si="148"/>
        <v>93.005464480874309</v>
      </c>
      <c r="BS79" s="582">
        <f t="shared" si="149"/>
        <v>96.760710553813993</v>
      </c>
      <c r="BT79" s="582">
        <f t="shared" si="150"/>
        <v>101.84994861253853</v>
      </c>
      <c r="BU79" s="582">
        <f t="shared" si="151"/>
        <v>87.384615384615387</v>
      </c>
      <c r="BV79" s="582">
        <f t="shared" si="152"/>
        <v>93.155893536121667</v>
      </c>
      <c r="BW79" s="582">
        <f t="shared" si="119"/>
        <v>91.396761133603249</v>
      </c>
      <c r="BX79" s="582">
        <f t="shared" si="120"/>
        <v>103.74873353596759</v>
      </c>
      <c r="BY79" s="582">
        <f t="shared" si="121"/>
        <v>85.163204747774472</v>
      </c>
      <c r="BZ79" s="582">
        <f t="shared" si="122"/>
        <v>105.70599613152805</v>
      </c>
      <c r="CA79" s="582">
        <f t="shared" si="123"/>
        <v>89.764585465711363</v>
      </c>
      <c r="CB79" s="582">
        <f t="shared" si="124"/>
        <v>89.402697495183048</v>
      </c>
      <c r="CC79" s="582">
        <f t="shared" si="125"/>
        <v>83.857868020304565</v>
      </c>
      <c r="CD79" s="582">
        <f t="shared" si="126"/>
        <v>93.184238551650694</v>
      </c>
      <c r="CE79" s="582">
        <f t="shared" si="127"/>
        <v>95.723684210526301</v>
      </c>
      <c r="CF79" s="582">
        <f t="shared" si="128"/>
        <v>96.804123711340225</v>
      </c>
      <c r="CG79" s="582">
        <f t="shared" si="129"/>
        <v>98.274002157497293</v>
      </c>
      <c r="CH79" s="582">
        <f t="shared" si="130"/>
        <v>86.292134831460672</v>
      </c>
      <c r="CI79" s="582">
        <f t="shared" si="131"/>
        <v>91.74406604747162</v>
      </c>
      <c r="CJ79" s="582">
        <f t="shared" si="132"/>
        <v>93.31919406150584</v>
      </c>
      <c r="CK79" s="582">
        <f t="shared" si="133"/>
        <v>97.03947368421052</v>
      </c>
      <c r="CL79" s="582">
        <f t="shared" si="134"/>
        <v>98.953974895397494</v>
      </c>
      <c r="CM79" s="582">
        <f t="shared" si="135"/>
        <v>89.137380191693282</v>
      </c>
    </row>
    <row r="80" spans="1:91">
      <c r="A80" s="574"/>
      <c r="B80" s="568"/>
      <c r="C80" s="537" t="s">
        <v>115</v>
      </c>
      <c r="D80" s="545">
        <v>101.7</v>
      </c>
      <c r="E80" s="545">
        <v>101.7</v>
      </c>
      <c r="F80" s="545">
        <v>97.3</v>
      </c>
      <c r="G80" s="545">
        <v>96.9</v>
      </c>
      <c r="H80" s="545">
        <v>98.9</v>
      </c>
      <c r="I80" s="545">
        <v>104.4</v>
      </c>
      <c r="J80" s="545">
        <v>100</v>
      </c>
      <c r="K80" s="545">
        <v>98.7</v>
      </c>
      <c r="L80" s="545">
        <v>99.8</v>
      </c>
      <c r="M80" s="545">
        <v>72.5</v>
      </c>
      <c r="N80" s="545">
        <v>85.5</v>
      </c>
      <c r="O80" s="545">
        <v>106.5</v>
      </c>
      <c r="P80" s="545">
        <v>98.7</v>
      </c>
      <c r="Q80" s="545">
        <v>130.1</v>
      </c>
      <c r="R80" s="545">
        <v>120</v>
      </c>
      <c r="S80" s="545">
        <v>104.2</v>
      </c>
      <c r="T80" s="545">
        <v>137.80000000000001</v>
      </c>
      <c r="U80" s="545">
        <v>99.8</v>
      </c>
      <c r="V80" s="545">
        <v>101.4</v>
      </c>
      <c r="W80" s="545">
        <v>103.2</v>
      </c>
      <c r="X80" s="545">
        <v>100.8</v>
      </c>
      <c r="Y80" s="545">
        <v>92.9</v>
      </c>
      <c r="Z80" s="545">
        <v>94</v>
      </c>
      <c r="AA80" s="545">
        <v>99.4</v>
      </c>
      <c r="AB80" s="545">
        <v>96.7</v>
      </c>
      <c r="AC80" s="545">
        <v>94.1</v>
      </c>
      <c r="AD80" s="545">
        <v>88.1</v>
      </c>
      <c r="AE80" s="570">
        <v>91.6</v>
      </c>
      <c r="AF80" s="570">
        <v>105.3</v>
      </c>
      <c r="AG80" s="570">
        <v>82</v>
      </c>
      <c r="AH80" s="570">
        <v>100.4</v>
      </c>
      <c r="AI80" s="570">
        <v>98.9</v>
      </c>
      <c r="AJ80" s="570">
        <v>89.9</v>
      </c>
      <c r="AK80" s="570">
        <v>103</v>
      </c>
      <c r="AL80" s="570">
        <v>99.3</v>
      </c>
      <c r="AM80" s="574"/>
      <c r="AN80" s="568"/>
      <c r="AO80" s="537" t="s">
        <v>115</v>
      </c>
      <c r="AP80" s="567">
        <v>101.7</v>
      </c>
      <c r="AQ80" s="545">
        <v>99.8</v>
      </c>
      <c r="AR80" s="545">
        <v>101.4</v>
      </c>
      <c r="AS80" s="545">
        <v>101.3</v>
      </c>
      <c r="AT80" s="545">
        <v>101.5</v>
      </c>
      <c r="AU80" s="545">
        <v>97.7</v>
      </c>
      <c r="AV80" s="545">
        <v>96.4</v>
      </c>
      <c r="AW80" s="545">
        <v>98</v>
      </c>
      <c r="AX80" s="545">
        <v>103.5</v>
      </c>
      <c r="AY80" s="545">
        <v>104.4</v>
      </c>
      <c r="AZ80" s="545">
        <v>85.7</v>
      </c>
      <c r="BB80" s="640" t="s">
        <v>151</v>
      </c>
      <c r="BC80" s="568"/>
      <c r="BD80" s="537" t="s">
        <v>115</v>
      </c>
      <c r="BE80" s="582">
        <f t="shared" si="118"/>
        <v>100.39486673247779</v>
      </c>
      <c r="BF80" s="582">
        <f t="shared" si="136"/>
        <v>100.39486673247779</v>
      </c>
      <c r="BG80" s="582">
        <f t="shared" si="137"/>
        <v>97.494989979959925</v>
      </c>
      <c r="BH80" s="582">
        <f t="shared" si="138"/>
        <v>95.845697329376861</v>
      </c>
      <c r="BI80" s="582">
        <f t="shared" si="139"/>
        <v>106.11587982832617</v>
      </c>
      <c r="BJ80" s="582">
        <f t="shared" si="140"/>
        <v>102.15264187866929</v>
      </c>
      <c r="BK80" s="582">
        <f t="shared" si="141"/>
        <v>105.0420168067227</v>
      </c>
      <c r="BL80" s="582">
        <f t="shared" si="142"/>
        <v>94.540229885057471</v>
      </c>
      <c r="BM80" s="582">
        <f t="shared" si="143"/>
        <v>94.866920152091254</v>
      </c>
      <c r="BN80" s="582">
        <f t="shared" si="144"/>
        <v>91.888466413181234</v>
      </c>
      <c r="BO80" s="582">
        <f t="shared" si="145"/>
        <v>95.530726256983243</v>
      </c>
      <c r="BP80" s="582">
        <f t="shared" si="146"/>
        <v>103.90243902439025</v>
      </c>
      <c r="BQ80" s="582">
        <f t="shared" si="147"/>
        <v>96.764705882352942</v>
      </c>
      <c r="BR80" s="582">
        <f t="shared" si="148"/>
        <v>121.1359404096834</v>
      </c>
      <c r="BS80" s="582">
        <f t="shared" si="149"/>
        <v>106.95187165775401</v>
      </c>
      <c r="BT80" s="582">
        <f t="shared" si="150"/>
        <v>104.2</v>
      </c>
      <c r="BU80" s="582">
        <f t="shared" si="151"/>
        <v>110.06389776357828</v>
      </c>
      <c r="BV80" s="582">
        <f t="shared" si="152"/>
        <v>98.422090729783037</v>
      </c>
      <c r="BW80" s="582">
        <f t="shared" si="119"/>
        <v>100.29673590504453</v>
      </c>
      <c r="BX80" s="582">
        <f t="shared" si="120"/>
        <v>103.09690309690312</v>
      </c>
      <c r="BY80" s="582">
        <f t="shared" si="121"/>
        <v>98.823529411764696</v>
      </c>
      <c r="BZ80" s="582">
        <f t="shared" si="122"/>
        <v>90.457643622200592</v>
      </c>
      <c r="CA80" s="582">
        <f t="shared" si="123"/>
        <v>95.431472081218274</v>
      </c>
      <c r="CB80" s="582">
        <f t="shared" si="124"/>
        <v>94.937917860553966</v>
      </c>
      <c r="CC80" s="582">
        <f t="shared" si="125"/>
        <v>96.123260437375762</v>
      </c>
      <c r="CD80" s="582">
        <f t="shared" si="126"/>
        <v>97.311271975180972</v>
      </c>
      <c r="CE80" s="582">
        <f t="shared" si="127"/>
        <v>91.106514994829354</v>
      </c>
      <c r="CF80" s="582">
        <f t="shared" si="128"/>
        <v>101.66481687014428</v>
      </c>
      <c r="CG80" s="582">
        <f t="shared" si="129"/>
        <v>110.37735849056602</v>
      </c>
      <c r="CH80" s="582">
        <f t="shared" si="130"/>
        <v>92.446448703494923</v>
      </c>
      <c r="CI80" s="582">
        <f t="shared" si="131"/>
        <v>98.14271749755622</v>
      </c>
      <c r="CJ80" s="582">
        <f t="shared" si="132"/>
        <v>102.6998961578401</v>
      </c>
      <c r="CK80" s="582">
        <f t="shared" si="133"/>
        <v>101.46726862302484</v>
      </c>
      <c r="CL80" s="582">
        <f t="shared" si="134"/>
        <v>98.659003831417621</v>
      </c>
      <c r="CM80" s="582">
        <f t="shared" si="135"/>
        <v>99.798994974874361</v>
      </c>
    </row>
    <row r="81" spans="1:91">
      <c r="A81" s="574"/>
      <c r="B81" s="568"/>
      <c r="C81" s="537" t="s">
        <v>116</v>
      </c>
      <c r="D81" s="545">
        <v>121.5</v>
      </c>
      <c r="E81" s="545">
        <v>121.5</v>
      </c>
      <c r="F81" s="545">
        <v>102.7</v>
      </c>
      <c r="G81" s="545">
        <v>101.9</v>
      </c>
      <c r="H81" s="545">
        <v>106.9</v>
      </c>
      <c r="I81" s="545">
        <v>108.1</v>
      </c>
      <c r="J81" s="545">
        <v>118.5</v>
      </c>
      <c r="K81" s="545">
        <v>153.19999999999999</v>
      </c>
      <c r="L81" s="545">
        <v>154</v>
      </c>
      <c r="M81" s="545">
        <v>135.80000000000001</v>
      </c>
      <c r="N81" s="545">
        <v>99.7</v>
      </c>
      <c r="O81" s="545">
        <v>144.9</v>
      </c>
      <c r="P81" s="545">
        <v>141.69999999999999</v>
      </c>
      <c r="Q81" s="545">
        <v>154.69999999999999</v>
      </c>
      <c r="R81" s="545">
        <v>131.4</v>
      </c>
      <c r="S81" s="545">
        <v>107.4</v>
      </c>
      <c r="T81" s="545">
        <v>158.5</v>
      </c>
      <c r="U81" s="545">
        <v>110.2</v>
      </c>
      <c r="V81" s="545">
        <v>114.8</v>
      </c>
      <c r="W81" s="545">
        <v>114.7</v>
      </c>
      <c r="X81" s="545">
        <v>114.8</v>
      </c>
      <c r="Y81" s="545">
        <v>103.7</v>
      </c>
      <c r="Z81" s="545">
        <v>104.4</v>
      </c>
      <c r="AA81" s="545">
        <v>112</v>
      </c>
      <c r="AB81" s="545">
        <v>116.9</v>
      </c>
      <c r="AC81" s="545">
        <v>103.8</v>
      </c>
      <c r="AD81" s="545">
        <v>104.1</v>
      </c>
      <c r="AE81" s="570">
        <v>96</v>
      </c>
      <c r="AF81" s="570">
        <v>108.2</v>
      </c>
      <c r="AG81" s="570">
        <v>95.6</v>
      </c>
      <c r="AH81" s="570">
        <v>111</v>
      </c>
      <c r="AI81" s="570">
        <v>97.4</v>
      </c>
      <c r="AJ81" s="570">
        <v>112.3</v>
      </c>
      <c r="AK81" s="570">
        <v>95.6</v>
      </c>
      <c r="AL81" s="570">
        <v>135.80000000000001</v>
      </c>
      <c r="AM81" s="574"/>
      <c r="AN81" s="568"/>
      <c r="AO81" s="537" t="s">
        <v>116</v>
      </c>
      <c r="AP81" s="567">
        <v>121.5</v>
      </c>
      <c r="AQ81" s="578">
        <v>128.1</v>
      </c>
      <c r="AR81" s="578">
        <v>139</v>
      </c>
      <c r="AS81" s="578">
        <v>148.5</v>
      </c>
      <c r="AT81" s="578">
        <v>114.7</v>
      </c>
      <c r="AU81" s="578">
        <v>113.1</v>
      </c>
      <c r="AV81" s="578">
        <v>98.3</v>
      </c>
      <c r="AW81" s="578">
        <v>117.2</v>
      </c>
      <c r="AX81" s="578">
        <v>115.2</v>
      </c>
      <c r="AY81" s="578">
        <v>116.1</v>
      </c>
      <c r="AZ81" s="578">
        <v>97.7</v>
      </c>
      <c r="BB81" s="640" t="s">
        <v>152</v>
      </c>
      <c r="BC81" s="568"/>
      <c r="BD81" s="641" t="s">
        <v>116</v>
      </c>
      <c r="BE81" s="642">
        <f t="shared" si="118"/>
        <v>120.29702970297029</v>
      </c>
      <c r="BF81" s="642">
        <f t="shared" si="136"/>
        <v>120.29702970297029</v>
      </c>
      <c r="BG81" s="642">
        <f t="shared" si="137"/>
        <v>106.20475698035162</v>
      </c>
      <c r="BH81" s="642">
        <f t="shared" si="138"/>
        <v>106.03537981269513</v>
      </c>
      <c r="BI81" s="642">
        <f t="shared" si="139"/>
        <v>109.52868852459017</v>
      </c>
      <c r="BJ81" s="642">
        <f t="shared" si="140"/>
        <v>107.13577799801783</v>
      </c>
      <c r="BK81" s="642">
        <f t="shared" si="141"/>
        <v>120.54933875890133</v>
      </c>
      <c r="BL81" s="642">
        <f t="shared" si="142"/>
        <v>154.59132189707364</v>
      </c>
      <c r="BM81" s="642">
        <f t="shared" si="143"/>
        <v>155.87044534412954</v>
      </c>
      <c r="BN81" s="642">
        <f t="shared" si="144"/>
        <v>128.23418319169028</v>
      </c>
      <c r="BO81" s="642">
        <f t="shared" si="145"/>
        <v>108.36956521739131</v>
      </c>
      <c r="BP81" s="642">
        <f t="shared" si="146"/>
        <v>149.8448810754912</v>
      </c>
      <c r="BQ81" s="642">
        <f t="shared" si="147"/>
        <v>143.71196754563894</v>
      </c>
      <c r="BR81" s="642">
        <f t="shared" si="148"/>
        <v>173.62514029180696</v>
      </c>
      <c r="BS81" s="642">
        <f t="shared" si="149"/>
        <v>113.37359792924934</v>
      </c>
      <c r="BT81" s="642">
        <f t="shared" si="150"/>
        <v>106.12648221343875</v>
      </c>
      <c r="BU81" s="642">
        <f t="shared" si="151"/>
        <v>123.34630350194553</v>
      </c>
      <c r="BV81" s="642">
        <f t="shared" si="152"/>
        <v>103.57142857142856</v>
      </c>
      <c r="BW81" s="642">
        <f t="shared" si="119"/>
        <v>109.96168582375478</v>
      </c>
      <c r="BX81" s="642">
        <f t="shared" si="120"/>
        <v>110.71428571428572</v>
      </c>
      <c r="BY81" s="642">
        <f t="shared" si="121"/>
        <v>111.13262342691191</v>
      </c>
      <c r="BZ81" s="642">
        <f t="shared" si="122"/>
        <v>101.66666666666666</v>
      </c>
      <c r="CA81" s="642">
        <f t="shared" si="123"/>
        <v>108.97703549060545</v>
      </c>
      <c r="CB81" s="642">
        <f t="shared" si="124"/>
        <v>105.96026490066225</v>
      </c>
      <c r="CC81" s="642">
        <f t="shared" si="125"/>
        <v>113.71595330739301</v>
      </c>
      <c r="CD81" s="642">
        <f t="shared" si="126"/>
        <v>107.23140495867769</v>
      </c>
      <c r="CE81" s="642">
        <f t="shared" si="127"/>
        <v>102.5615763546798</v>
      </c>
      <c r="CF81" s="642">
        <f t="shared" si="128"/>
        <v>98.969072164948457</v>
      </c>
      <c r="CG81" s="642">
        <f t="shared" si="129"/>
        <v>111.89245087900723</v>
      </c>
      <c r="CH81" s="642">
        <f t="shared" si="130"/>
        <v>109.63302752293578</v>
      </c>
      <c r="CI81" s="642">
        <f t="shared" si="131"/>
        <v>111.67002012072433</v>
      </c>
      <c r="CJ81" s="642">
        <f t="shared" si="132"/>
        <v>103.61702127659575</v>
      </c>
      <c r="CK81" s="642">
        <f t="shared" si="133"/>
        <v>123.81477398015434</v>
      </c>
      <c r="CL81" s="642">
        <f t="shared" si="134"/>
        <v>91.92307692307692</v>
      </c>
      <c r="CM81" s="642">
        <f t="shared" si="135"/>
        <v>138.28920570264768</v>
      </c>
    </row>
    <row r="82" spans="1:91">
      <c r="A82" s="574"/>
      <c r="B82" s="568"/>
      <c r="C82" s="537" t="s">
        <v>117</v>
      </c>
      <c r="D82" s="545">
        <v>97.3</v>
      </c>
      <c r="E82" s="545">
        <v>97.3</v>
      </c>
      <c r="F82" s="545">
        <v>102.9</v>
      </c>
      <c r="G82" s="545">
        <v>103.1</v>
      </c>
      <c r="H82" s="545">
        <v>101.9</v>
      </c>
      <c r="I82" s="545">
        <v>98.5</v>
      </c>
      <c r="J82" s="545">
        <v>94.4</v>
      </c>
      <c r="K82" s="545">
        <v>85.4</v>
      </c>
      <c r="L82" s="545">
        <v>84.8</v>
      </c>
      <c r="M82" s="545">
        <v>99.3</v>
      </c>
      <c r="N82" s="545">
        <v>89.7</v>
      </c>
      <c r="O82" s="545">
        <v>79.7</v>
      </c>
      <c r="P82" s="545">
        <v>78.099999999999994</v>
      </c>
      <c r="Q82" s="545">
        <v>84.4</v>
      </c>
      <c r="R82" s="545">
        <v>108.9</v>
      </c>
      <c r="S82" s="545">
        <v>94.1</v>
      </c>
      <c r="T82" s="545">
        <v>125.6</v>
      </c>
      <c r="U82" s="545">
        <v>108</v>
      </c>
      <c r="V82" s="545">
        <v>107.5</v>
      </c>
      <c r="W82" s="545">
        <v>103.2</v>
      </c>
      <c r="X82" s="545">
        <v>109</v>
      </c>
      <c r="Y82" s="545">
        <v>101.4</v>
      </c>
      <c r="Z82" s="545">
        <v>99.2</v>
      </c>
      <c r="AA82" s="545">
        <v>108.8</v>
      </c>
      <c r="AB82" s="545">
        <v>102.2</v>
      </c>
      <c r="AC82" s="545">
        <v>99.5</v>
      </c>
      <c r="AD82" s="545">
        <v>100</v>
      </c>
      <c r="AE82" s="570">
        <v>114.2</v>
      </c>
      <c r="AF82" s="570">
        <v>94.3</v>
      </c>
      <c r="AG82" s="570">
        <v>86</v>
      </c>
      <c r="AH82" s="570">
        <v>105.3</v>
      </c>
      <c r="AI82" s="570">
        <v>94.5</v>
      </c>
      <c r="AJ82" s="570">
        <v>85</v>
      </c>
      <c r="AK82" s="570">
        <v>104.2</v>
      </c>
      <c r="AL82" s="570">
        <v>90</v>
      </c>
      <c r="AM82" s="574"/>
      <c r="AN82" s="568"/>
      <c r="AO82" s="537" t="s">
        <v>117</v>
      </c>
      <c r="AP82" s="567">
        <v>97.3</v>
      </c>
      <c r="AQ82" s="578">
        <v>93.2</v>
      </c>
      <c r="AR82" s="578">
        <v>87</v>
      </c>
      <c r="AS82" s="578">
        <v>82.4</v>
      </c>
      <c r="AT82" s="578">
        <v>98.8</v>
      </c>
      <c r="AU82" s="578">
        <v>101.7</v>
      </c>
      <c r="AV82" s="578">
        <v>90.7</v>
      </c>
      <c r="AW82" s="578">
        <v>104.7</v>
      </c>
      <c r="AX82" s="578">
        <v>101.3</v>
      </c>
      <c r="AY82" s="578">
        <v>101.8</v>
      </c>
      <c r="AZ82" s="578">
        <v>90.4</v>
      </c>
      <c r="BB82" s="640" t="s">
        <v>508</v>
      </c>
      <c r="BC82" s="568"/>
      <c r="BD82" s="537" t="s">
        <v>117</v>
      </c>
      <c r="BE82" s="582">
        <f t="shared" si="118"/>
        <v>95.112414467253188</v>
      </c>
      <c r="BF82" s="582">
        <f t="shared" si="136"/>
        <v>95.112414467253188</v>
      </c>
      <c r="BG82" s="582">
        <f t="shared" si="137"/>
        <v>94.838709677419359</v>
      </c>
      <c r="BH82" s="582">
        <f t="shared" si="138"/>
        <v>92.882882882882882</v>
      </c>
      <c r="BI82" s="582">
        <f t="shared" si="139"/>
        <v>104.08580183861082</v>
      </c>
      <c r="BJ82" s="582">
        <f t="shared" si="140"/>
        <v>96.379647749510752</v>
      </c>
      <c r="BK82" s="582">
        <f t="shared" si="141"/>
        <v>97.019527235354587</v>
      </c>
      <c r="BL82" s="582">
        <f t="shared" si="142"/>
        <v>83.154819863680629</v>
      </c>
      <c r="BM82" s="582">
        <f t="shared" si="143"/>
        <v>82.65107212475634</v>
      </c>
      <c r="BN82" s="582">
        <f t="shared" si="144"/>
        <v>91.605166051660518</v>
      </c>
      <c r="BO82" s="582">
        <f t="shared" si="145"/>
        <v>91.158536585365852</v>
      </c>
      <c r="BP82" s="582">
        <f t="shared" si="146"/>
        <v>80.342741935483872</v>
      </c>
      <c r="BQ82" s="582">
        <f t="shared" si="147"/>
        <v>82.297154899894622</v>
      </c>
      <c r="BR82" s="582">
        <f t="shared" si="148"/>
        <v>71.043771043771059</v>
      </c>
      <c r="BS82" s="582">
        <f t="shared" si="149"/>
        <v>92.680851063829792</v>
      </c>
      <c r="BT82" s="582">
        <f t="shared" si="150"/>
        <v>88.191190253045917</v>
      </c>
      <c r="BU82" s="582">
        <f t="shared" si="151"/>
        <v>97.591297591297604</v>
      </c>
      <c r="BV82" s="582">
        <f t="shared" si="152"/>
        <v>98.09264305177112</v>
      </c>
      <c r="BW82" s="582">
        <f t="shared" si="119"/>
        <v>105.08308895405669</v>
      </c>
      <c r="BX82" s="582">
        <f t="shared" si="120"/>
        <v>101.77514792899407</v>
      </c>
      <c r="BY82" s="582">
        <f t="shared" si="121"/>
        <v>106.75808031341822</v>
      </c>
      <c r="BZ82" s="582">
        <f t="shared" si="122"/>
        <v>100.19762845849802</v>
      </c>
      <c r="CA82" s="582">
        <f t="shared" si="123"/>
        <v>102.79792746113989</v>
      </c>
      <c r="CB82" s="582">
        <f t="shared" si="124"/>
        <v>103.03030303030303</v>
      </c>
      <c r="CC82" s="582">
        <f t="shared" si="125"/>
        <v>105.90673575129534</v>
      </c>
      <c r="CD82" s="582">
        <f t="shared" si="126"/>
        <v>103.32294911734164</v>
      </c>
      <c r="CE82" s="582">
        <f t="shared" si="127"/>
        <v>102.88065843621399</v>
      </c>
      <c r="CF82" s="582">
        <f t="shared" si="128"/>
        <v>100.70546737213404</v>
      </c>
      <c r="CG82" s="582">
        <f t="shared" si="129"/>
        <v>95.252525252525245</v>
      </c>
      <c r="CH82" s="582">
        <f t="shared" si="130"/>
        <v>100.93896713615023</v>
      </c>
      <c r="CI82" s="582">
        <f t="shared" si="131"/>
        <v>105.1948051948052</v>
      </c>
      <c r="CJ82" s="582">
        <f t="shared" si="132"/>
        <v>104.41988950276244</v>
      </c>
      <c r="CK82" s="582">
        <f t="shared" si="133"/>
        <v>96.153846153846146</v>
      </c>
      <c r="CL82" s="582">
        <f t="shared" si="134"/>
        <v>100.77369439071566</v>
      </c>
      <c r="CM82" s="582">
        <f t="shared" si="135"/>
        <v>91.463414634146332</v>
      </c>
    </row>
    <row r="83" spans="1:91">
      <c r="A83" s="574"/>
      <c r="B83" s="568"/>
      <c r="C83" s="537" t="s">
        <v>118</v>
      </c>
      <c r="D83" s="545">
        <v>94.3</v>
      </c>
      <c r="E83" s="545">
        <v>94.3</v>
      </c>
      <c r="F83" s="545">
        <v>103.7</v>
      </c>
      <c r="G83" s="545">
        <v>104.7</v>
      </c>
      <c r="H83" s="545">
        <v>98.6</v>
      </c>
      <c r="I83" s="545">
        <v>84.8</v>
      </c>
      <c r="J83" s="545">
        <v>89.4</v>
      </c>
      <c r="K83" s="545">
        <v>84.2</v>
      </c>
      <c r="L83" s="545">
        <v>83.8</v>
      </c>
      <c r="M83" s="545">
        <v>95</v>
      </c>
      <c r="N83" s="545">
        <v>90.9</v>
      </c>
      <c r="O83" s="545">
        <v>84.1</v>
      </c>
      <c r="P83" s="545">
        <v>81.400000000000006</v>
      </c>
      <c r="Q83" s="545">
        <v>92.3</v>
      </c>
      <c r="R83" s="545">
        <v>114.5</v>
      </c>
      <c r="S83" s="545">
        <v>92.9</v>
      </c>
      <c r="T83" s="545">
        <v>138.9</v>
      </c>
      <c r="U83" s="545">
        <v>99.5</v>
      </c>
      <c r="V83" s="545">
        <v>98.5</v>
      </c>
      <c r="W83" s="545">
        <v>102</v>
      </c>
      <c r="X83" s="545">
        <v>97.2</v>
      </c>
      <c r="Y83" s="545">
        <v>100.9</v>
      </c>
      <c r="Z83" s="545">
        <v>95.6</v>
      </c>
      <c r="AA83" s="545">
        <v>96.6</v>
      </c>
      <c r="AB83" s="545">
        <v>95.7</v>
      </c>
      <c r="AC83" s="545">
        <v>92.4</v>
      </c>
      <c r="AD83" s="545">
        <v>96.4</v>
      </c>
      <c r="AE83" s="570">
        <v>96.8</v>
      </c>
      <c r="AF83" s="570">
        <v>79.2</v>
      </c>
      <c r="AG83" s="570">
        <v>78.5</v>
      </c>
      <c r="AH83" s="570">
        <v>97.2</v>
      </c>
      <c r="AI83" s="570">
        <v>87.3</v>
      </c>
      <c r="AJ83" s="570">
        <v>66.2</v>
      </c>
      <c r="AK83" s="570">
        <v>95.1</v>
      </c>
      <c r="AL83" s="570">
        <v>86.8</v>
      </c>
      <c r="AM83" s="574"/>
      <c r="AN83" s="568"/>
      <c r="AO83" s="537" t="s">
        <v>118</v>
      </c>
      <c r="AP83" s="567">
        <v>94.3</v>
      </c>
      <c r="AQ83" s="578">
        <v>88.4</v>
      </c>
      <c r="AR83" s="578">
        <v>84.2</v>
      </c>
      <c r="AS83" s="578">
        <v>84.3</v>
      </c>
      <c r="AT83" s="578">
        <v>84</v>
      </c>
      <c r="AU83" s="578">
        <v>94</v>
      </c>
      <c r="AV83" s="578">
        <v>87.8</v>
      </c>
      <c r="AW83" s="578">
        <v>95.7</v>
      </c>
      <c r="AX83" s="578">
        <v>100</v>
      </c>
      <c r="AY83" s="578">
        <v>100.8</v>
      </c>
      <c r="AZ83" s="578">
        <v>84.5</v>
      </c>
      <c r="BB83" s="282" t="s">
        <v>153</v>
      </c>
      <c r="BC83" s="568"/>
      <c r="BD83" s="537" t="s">
        <v>118</v>
      </c>
      <c r="BE83" s="582">
        <f t="shared" si="118"/>
        <v>93.551587301587304</v>
      </c>
      <c r="BF83" s="582">
        <f t="shared" si="136"/>
        <v>93.551587301587304</v>
      </c>
      <c r="BG83" s="582">
        <f t="shared" si="137"/>
        <v>102.97914597815291</v>
      </c>
      <c r="BH83" s="582">
        <f t="shared" si="138"/>
        <v>103.56083086053414</v>
      </c>
      <c r="BI83" s="582">
        <f t="shared" si="139"/>
        <v>101.85950413223139</v>
      </c>
      <c r="BJ83" s="582">
        <f t="shared" si="140"/>
        <v>88.058151609553477</v>
      </c>
      <c r="BK83" s="582">
        <f t="shared" si="141"/>
        <v>96.544276457883385</v>
      </c>
      <c r="BL83" s="582">
        <f t="shared" si="142"/>
        <v>82.387475538160473</v>
      </c>
      <c r="BM83" s="582">
        <f t="shared" si="143"/>
        <v>81.996086105675133</v>
      </c>
      <c r="BN83" s="582">
        <f t="shared" si="144"/>
        <v>88.951310861423224</v>
      </c>
      <c r="BO83" s="582">
        <f t="shared" si="145"/>
        <v>99.127589967284621</v>
      </c>
      <c r="BP83" s="582">
        <f t="shared" si="146"/>
        <v>85.554425228891148</v>
      </c>
      <c r="BQ83" s="582">
        <f t="shared" si="147"/>
        <v>85.864978902953595</v>
      </c>
      <c r="BR83" s="582">
        <f t="shared" si="148"/>
        <v>84.601283226397811</v>
      </c>
      <c r="BS83" s="582">
        <f t="shared" si="149"/>
        <v>93.165174938974772</v>
      </c>
      <c r="BT83" s="582">
        <f t="shared" si="150"/>
        <v>86.258124419684307</v>
      </c>
      <c r="BU83" s="582">
        <f t="shared" si="151"/>
        <v>100.43383947939262</v>
      </c>
      <c r="BV83" s="582">
        <f t="shared" si="152"/>
        <v>89.96383363471972</v>
      </c>
      <c r="BW83" s="582">
        <f t="shared" si="119"/>
        <v>101.65118679050566</v>
      </c>
      <c r="BX83" s="582">
        <f t="shared" si="120"/>
        <v>105.15463917525774</v>
      </c>
      <c r="BY83" s="582">
        <f t="shared" si="121"/>
        <v>96.237623762376245</v>
      </c>
      <c r="BZ83" s="582">
        <f t="shared" si="122"/>
        <v>98.247322297955208</v>
      </c>
      <c r="CA83" s="582">
        <f t="shared" si="123"/>
        <v>97.551020408163254</v>
      </c>
      <c r="CB83" s="582">
        <f t="shared" si="124"/>
        <v>92.617449664429529</v>
      </c>
      <c r="CC83" s="582">
        <f t="shared" si="125"/>
        <v>95.413758723828522</v>
      </c>
      <c r="CD83" s="582">
        <f t="shared" si="126"/>
        <v>96.350364963503651</v>
      </c>
      <c r="CE83" s="582">
        <f t="shared" si="127"/>
        <v>101.04821802935011</v>
      </c>
      <c r="CF83" s="582">
        <f t="shared" si="128"/>
        <v>99.383983572895275</v>
      </c>
      <c r="CG83" s="582">
        <f t="shared" si="129"/>
        <v>86.557377049180332</v>
      </c>
      <c r="CH83" s="582">
        <f t="shared" si="130"/>
        <v>89.407744874715263</v>
      </c>
      <c r="CI83" s="582">
        <f t="shared" si="131"/>
        <v>94.09486931268151</v>
      </c>
      <c r="CJ83" s="582">
        <f t="shared" si="132"/>
        <v>95.409836065573771</v>
      </c>
      <c r="CK83" s="582">
        <f t="shared" si="133"/>
        <v>90.934065934065941</v>
      </c>
      <c r="CL83" s="582">
        <f t="shared" si="134"/>
        <v>92.871093749999986</v>
      </c>
      <c r="CM83" s="582">
        <f t="shared" si="135"/>
        <v>89.762150982419854</v>
      </c>
    </row>
    <row r="84" spans="1:91">
      <c r="A84" s="574"/>
      <c r="B84" s="568"/>
      <c r="C84" s="537" t="s">
        <v>119</v>
      </c>
      <c r="D84" s="545">
        <v>107.7</v>
      </c>
      <c r="E84" s="545">
        <v>107.7</v>
      </c>
      <c r="F84" s="545">
        <v>100.6</v>
      </c>
      <c r="G84" s="545">
        <v>99.8</v>
      </c>
      <c r="H84" s="545">
        <v>104.3</v>
      </c>
      <c r="I84" s="545">
        <v>104.7</v>
      </c>
      <c r="J84" s="545">
        <v>107.2</v>
      </c>
      <c r="K84" s="545">
        <v>114.9</v>
      </c>
      <c r="L84" s="545">
        <v>115.1</v>
      </c>
      <c r="M84" s="545">
        <v>111.1</v>
      </c>
      <c r="N84" s="545">
        <v>95.1</v>
      </c>
      <c r="O84" s="545">
        <v>104.7</v>
      </c>
      <c r="P84" s="545">
        <v>110.6</v>
      </c>
      <c r="Q84" s="545">
        <v>86.8</v>
      </c>
      <c r="R84" s="545">
        <v>124.1</v>
      </c>
      <c r="S84" s="545">
        <v>109.6</v>
      </c>
      <c r="T84" s="545">
        <v>140.4</v>
      </c>
      <c r="U84" s="545">
        <v>109.5</v>
      </c>
      <c r="V84" s="545">
        <v>114</v>
      </c>
      <c r="W84" s="545">
        <v>106.4</v>
      </c>
      <c r="X84" s="545">
        <v>116.7</v>
      </c>
      <c r="Y84" s="545">
        <v>88.6</v>
      </c>
      <c r="Z84" s="545">
        <v>108.5</v>
      </c>
      <c r="AA84" s="545">
        <v>113.9</v>
      </c>
      <c r="AB84" s="545">
        <v>102</v>
      </c>
      <c r="AC84" s="545">
        <v>94.7</v>
      </c>
      <c r="AD84" s="545">
        <v>88.5</v>
      </c>
      <c r="AE84" s="570">
        <v>94.9</v>
      </c>
      <c r="AF84" s="570">
        <v>90.2</v>
      </c>
      <c r="AG84" s="570">
        <v>83</v>
      </c>
      <c r="AH84" s="570">
        <v>106</v>
      </c>
      <c r="AI84" s="570">
        <v>95.5</v>
      </c>
      <c r="AJ84" s="570">
        <v>87.4</v>
      </c>
      <c r="AK84" s="570">
        <v>97.8</v>
      </c>
      <c r="AL84" s="570">
        <v>111</v>
      </c>
      <c r="AM84" s="574"/>
      <c r="AN84" s="568"/>
      <c r="AO84" s="537" t="s">
        <v>119</v>
      </c>
      <c r="AP84" s="567">
        <v>107.7</v>
      </c>
      <c r="AQ84" s="578">
        <v>105.9</v>
      </c>
      <c r="AR84" s="578">
        <v>105.1</v>
      </c>
      <c r="AS84" s="578">
        <v>106.2</v>
      </c>
      <c r="AT84" s="578">
        <v>102.2</v>
      </c>
      <c r="AU84" s="578">
        <v>106.9</v>
      </c>
      <c r="AV84" s="578">
        <v>99.1</v>
      </c>
      <c r="AW84" s="578">
        <v>109.1</v>
      </c>
      <c r="AX84" s="578">
        <v>109.4</v>
      </c>
      <c r="AY84" s="578">
        <v>110.2</v>
      </c>
      <c r="AZ84" s="578">
        <v>92.4</v>
      </c>
      <c r="BB84" s="640" t="s">
        <v>154</v>
      </c>
      <c r="BC84" s="568"/>
      <c r="BD84" s="537" t="s">
        <v>119</v>
      </c>
      <c r="BE84" s="582">
        <f t="shared" si="118"/>
        <v>105.69185475956819</v>
      </c>
      <c r="BF84" s="582">
        <f t="shared" si="136"/>
        <v>105.69185475956819</v>
      </c>
      <c r="BG84" s="582">
        <f t="shared" si="137"/>
        <v>100.6</v>
      </c>
      <c r="BH84" s="582">
        <f t="shared" si="138"/>
        <v>99.303482587064678</v>
      </c>
      <c r="BI84" s="582">
        <f t="shared" si="139"/>
        <v>108.53277835587929</v>
      </c>
      <c r="BJ84" s="582">
        <f t="shared" si="140"/>
        <v>100.38350910834133</v>
      </c>
      <c r="BK84" s="582">
        <f t="shared" si="141"/>
        <v>111.55046826222686</v>
      </c>
      <c r="BL84" s="582">
        <f t="shared" si="142"/>
        <v>108.80681818181819</v>
      </c>
      <c r="BM84" s="582">
        <f t="shared" si="143"/>
        <v>109.20303605313092</v>
      </c>
      <c r="BN84" s="582">
        <f t="shared" si="144"/>
        <v>101.36861313868613</v>
      </c>
      <c r="BO84" s="582">
        <f t="shared" si="145"/>
        <v>103.03358613217767</v>
      </c>
      <c r="BP84" s="582">
        <f t="shared" si="146"/>
        <v>107.49486652977411</v>
      </c>
      <c r="BQ84" s="582">
        <f t="shared" si="147"/>
        <v>112.51271617497456</v>
      </c>
      <c r="BR84" s="582">
        <f t="shared" si="148"/>
        <v>91.080797481636935</v>
      </c>
      <c r="BS84" s="582">
        <f t="shared" si="149"/>
        <v>102.73178807947019</v>
      </c>
      <c r="BT84" s="582">
        <f t="shared" si="150"/>
        <v>97.595725734639359</v>
      </c>
      <c r="BU84" s="582">
        <f t="shared" si="151"/>
        <v>107.25744843391902</v>
      </c>
      <c r="BV84" s="582">
        <f t="shared" si="152"/>
        <v>105.18731988472622</v>
      </c>
      <c r="BW84" s="582">
        <f t="shared" si="119"/>
        <v>110.03861003861005</v>
      </c>
      <c r="BX84" s="582">
        <f t="shared" si="120"/>
        <v>103.00096805421104</v>
      </c>
      <c r="BY84" s="582">
        <f t="shared" si="121"/>
        <v>114.41176470588235</v>
      </c>
      <c r="BZ84" s="582">
        <f t="shared" si="122"/>
        <v>89.134808853118699</v>
      </c>
      <c r="CA84" s="582">
        <f t="shared" si="123"/>
        <v>110.26422764227641</v>
      </c>
      <c r="CB84" s="582">
        <f t="shared" si="124"/>
        <v>106.34920634920637</v>
      </c>
      <c r="CC84" s="582">
        <f t="shared" si="125"/>
        <v>102.10210210210209</v>
      </c>
      <c r="CD84" s="582">
        <f t="shared" si="126"/>
        <v>100.85197018104365</v>
      </c>
      <c r="CE84" s="582">
        <f t="shared" si="127"/>
        <v>98.442714126807559</v>
      </c>
      <c r="CF84" s="582">
        <f t="shared" si="128"/>
        <v>101.82403433476395</v>
      </c>
      <c r="CG84" s="582">
        <f t="shared" si="129"/>
        <v>98.150163220892267</v>
      </c>
      <c r="CH84" s="582">
        <f t="shared" si="130"/>
        <v>100.2415458937198</v>
      </c>
      <c r="CI84" s="582">
        <f t="shared" si="131"/>
        <v>102.81280310378274</v>
      </c>
      <c r="CJ84" s="582">
        <f t="shared" si="132"/>
        <v>102.46781115879828</v>
      </c>
      <c r="CK84" s="582">
        <f t="shared" si="133"/>
        <v>100</v>
      </c>
      <c r="CL84" s="582">
        <f t="shared" si="134"/>
        <v>98.987854251012138</v>
      </c>
      <c r="CM84" s="582">
        <f t="shared" si="135"/>
        <v>110.22840119165839</v>
      </c>
    </row>
    <row r="85" spans="1:91">
      <c r="A85" s="574"/>
      <c r="B85" s="568"/>
      <c r="C85" s="537" t="s">
        <v>120</v>
      </c>
      <c r="D85" s="545">
        <v>98.1</v>
      </c>
      <c r="E85" s="545">
        <v>98.1</v>
      </c>
      <c r="F85" s="545">
        <v>100.2</v>
      </c>
      <c r="G85" s="545">
        <v>100.8</v>
      </c>
      <c r="H85" s="545">
        <v>97.5</v>
      </c>
      <c r="I85" s="545">
        <v>95.9</v>
      </c>
      <c r="J85" s="545">
        <v>93.1</v>
      </c>
      <c r="K85" s="545">
        <v>88.8</v>
      </c>
      <c r="L85" s="545">
        <v>87.8</v>
      </c>
      <c r="M85" s="545">
        <v>112.2</v>
      </c>
      <c r="N85" s="545">
        <v>93.4</v>
      </c>
      <c r="O85" s="545">
        <v>84.7</v>
      </c>
      <c r="P85" s="545">
        <v>84.6</v>
      </c>
      <c r="Q85" s="545">
        <v>85.1</v>
      </c>
      <c r="R85" s="545">
        <v>117.1</v>
      </c>
      <c r="S85" s="545">
        <v>109.4</v>
      </c>
      <c r="T85" s="545">
        <v>125.7</v>
      </c>
      <c r="U85" s="545">
        <v>105.1</v>
      </c>
      <c r="V85" s="545">
        <v>104.3</v>
      </c>
      <c r="W85" s="545">
        <v>105.9</v>
      </c>
      <c r="X85" s="545">
        <v>103.8</v>
      </c>
      <c r="Y85" s="545">
        <v>106.4</v>
      </c>
      <c r="Z85" s="545">
        <v>99.3</v>
      </c>
      <c r="AA85" s="545">
        <v>113</v>
      </c>
      <c r="AB85" s="545">
        <v>100.1</v>
      </c>
      <c r="AC85" s="545">
        <v>96.8</v>
      </c>
      <c r="AD85" s="545">
        <v>95.3</v>
      </c>
      <c r="AE85" s="570">
        <v>89.3</v>
      </c>
      <c r="AF85" s="570">
        <v>90.6</v>
      </c>
      <c r="AG85" s="570">
        <v>82.8</v>
      </c>
      <c r="AH85" s="570">
        <v>104.7</v>
      </c>
      <c r="AI85" s="570">
        <v>98.4</v>
      </c>
      <c r="AJ85" s="570">
        <v>70</v>
      </c>
      <c r="AK85" s="570">
        <v>103.2</v>
      </c>
      <c r="AL85" s="570">
        <v>90.9</v>
      </c>
      <c r="AM85" s="574"/>
      <c r="AN85" s="568"/>
      <c r="AO85" s="537" t="s">
        <v>120</v>
      </c>
      <c r="AP85" s="567">
        <v>98.1</v>
      </c>
      <c r="AQ85" s="578">
        <v>91.5</v>
      </c>
      <c r="AR85" s="578">
        <v>85</v>
      </c>
      <c r="AS85" s="578">
        <v>83.9</v>
      </c>
      <c r="AT85" s="578">
        <v>88</v>
      </c>
      <c r="AU85" s="578">
        <v>100.4</v>
      </c>
      <c r="AV85" s="578">
        <v>93.4</v>
      </c>
      <c r="AW85" s="578">
        <v>102.3</v>
      </c>
      <c r="AX85" s="578">
        <v>104.3</v>
      </c>
      <c r="AY85" s="578">
        <v>105.1</v>
      </c>
      <c r="AZ85" s="578">
        <v>86.9</v>
      </c>
      <c r="BB85" s="640" t="s">
        <v>151</v>
      </c>
      <c r="BC85" s="568"/>
      <c r="BD85" s="537" t="s">
        <v>120</v>
      </c>
      <c r="BE85" s="582">
        <f t="shared" si="118"/>
        <v>96.650246305418719</v>
      </c>
      <c r="BF85" s="582">
        <f t="shared" si="136"/>
        <v>96.650246305418719</v>
      </c>
      <c r="BG85" s="582">
        <f t="shared" si="137"/>
        <v>100.90634441087613</v>
      </c>
      <c r="BH85" s="582">
        <f t="shared" si="138"/>
        <v>100.90090090090089</v>
      </c>
      <c r="BI85" s="582">
        <f t="shared" si="139"/>
        <v>100.93167701863355</v>
      </c>
      <c r="BJ85" s="582">
        <f t="shared" si="140"/>
        <v>96.285140562249012</v>
      </c>
      <c r="BK85" s="582">
        <f t="shared" si="141"/>
        <v>98.103266596417271</v>
      </c>
      <c r="BL85" s="582">
        <f t="shared" si="142"/>
        <v>86.888454011741672</v>
      </c>
      <c r="BM85" s="582">
        <f t="shared" si="143"/>
        <v>86.162904808635915</v>
      </c>
      <c r="BN85" s="582">
        <f t="shared" si="144"/>
        <v>100.80862533692722</v>
      </c>
      <c r="BO85" s="582">
        <f t="shared" si="145"/>
        <v>102.86343612334802</v>
      </c>
      <c r="BP85" s="582">
        <f t="shared" si="146"/>
        <v>90.394877267876211</v>
      </c>
      <c r="BQ85" s="582">
        <f t="shared" si="147"/>
        <v>90.191897654584224</v>
      </c>
      <c r="BR85" s="582">
        <f t="shared" si="148"/>
        <v>91.113490364025679</v>
      </c>
      <c r="BS85" s="582">
        <f t="shared" si="149"/>
        <v>92.423046566692975</v>
      </c>
      <c r="BT85" s="582">
        <f t="shared" si="150"/>
        <v>95.796847635726806</v>
      </c>
      <c r="BU85" s="582">
        <f t="shared" si="151"/>
        <v>89.914163090128753</v>
      </c>
      <c r="BV85" s="582">
        <f t="shared" si="152"/>
        <v>103.44488188976378</v>
      </c>
      <c r="BW85" s="582">
        <f t="shared" si="119"/>
        <v>100.19212295869357</v>
      </c>
      <c r="BX85" s="582">
        <f t="shared" si="120"/>
        <v>103.21637426900585</v>
      </c>
      <c r="BY85" s="582">
        <f t="shared" si="121"/>
        <v>99.807692307692307</v>
      </c>
      <c r="BZ85" s="582">
        <f t="shared" si="122"/>
        <v>105.45094152626362</v>
      </c>
      <c r="CA85" s="582">
        <f t="shared" si="123"/>
        <v>102.05549845837616</v>
      </c>
      <c r="CB85" s="582">
        <f t="shared" si="124"/>
        <v>106.90633869441817</v>
      </c>
      <c r="CC85" s="582">
        <f t="shared" si="125"/>
        <v>98.426745329400191</v>
      </c>
      <c r="CD85" s="582">
        <f t="shared" si="126"/>
        <v>102.00210748155953</v>
      </c>
      <c r="CE85" s="582">
        <f t="shared" si="127"/>
        <v>101.92513368983957</v>
      </c>
      <c r="CF85" s="582">
        <f t="shared" si="128"/>
        <v>96.959826275787179</v>
      </c>
      <c r="CG85" s="582">
        <f t="shared" si="129"/>
        <v>92.166836215666322</v>
      </c>
      <c r="CH85" s="582">
        <f t="shared" si="130"/>
        <v>106.70103092783505</v>
      </c>
      <c r="CI85" s="582">
        <f t="shared" si="131"/>
        <v>102.94985250737463</v>
      </c>
      <c r="CJ85" s="582">
        <f t="shared" si="132"/>
        <v>105.35331905781584</v>
      </c>
      <c r="CK85" s="582">
        <f t="shared" si="133"/>
        <v>86.848635235732019</v>
      </c>
      <c r="CL85" s="582">
        <f t="shared" si="134"/>
        <v>102.07715133531158</v>
      </c>
      <c r="CM85" s="582">
        <f t="shared" si="135"/>
        <v>92.660550458715605</v>
      </c>
    </row>
    <row r="86" spans="1:91">
      <c r="A86" s="574"/>
      <c r="B86" s="568"/>
      <c r="C86" s="537" t="s">
        <v>121</v>
      </c>
      <c r="D86" s="545">
        <v>95.1</v>
      </c>
      <c r="E86" s="545">
        <v>95.1</v>
      </c>
      <c r="F86" s="545">
        <v>97.1</v>
      </c>
      <c r="G86" s="545">
        <v>102</v>
      </c>
      <c r="H86" s="545">
        <v>70.900000000000006</v>
      </c>
      <c r="I86" s="545">
        <v>89.2</v>
      </c>
      <c r="J86" s="545">
        <v>96.5</v>
      </c>
      <c r="K86" s="545">
        <v>105.4</v>
      </c>
      <c r="L86" s="545">
        <v>104.9</v>
      </c>
      <c r="M86" s="545">
        <v>115.7</v>
      </c>
      <c r="N86" s="545">
        <v>95.1</v>
      </c>
      <c r="O86" s="545">
        <v>77.2</v>
      </c>
      <c r="P86" s="545">
        <v>78.5</v>
      </c>
      <c r="Q86" s="545">
        <v>73.3</v>
      </c>
      <c r="R86" s="545">
        <v>124.4</v>
      </c>
      <c r="S86" s="545">
        <v>111.6</v>
      </c>
      <c r="T86" s="545">
        <v>138.80000000000001</v>
      </c>
      <c r="U86" s="545">
        <v>101.6</v>
      </c>
      <c r="V86" s="545">
        <v>99.9</v>
      </c>
      <c r="W86" s="545">
        <v>104.2</v>
      </c>
      <c r="X86" s="545">
        <v>98.4</v>
      </c>
      <c r="Y86" s="545">
        <v>106.4</v>
      </c>
      <c r="Z86" s="545">
        <v>83.6</v>
      </c>
      <c r="AA86" s="545">
        <v>103.4</v>
      </c>
      <c r="AB86" s="545">
        <v>86.1</v>
      </c>
      <c r="AC86" s="545">
        <v>88.7</v>
      </c>
      <c r="AD86" s="545">
        <v>89</v>
      </c>
      <c r="AE86" s="570">
        <v>85.5</v>
      </c>
      <c r="AF86" s="570">
        <v>89.4</v>
      </c>
      <c r="AG86" s="570">
        <v>73.5</v>
      </c>
      <c r="AH86" s="570">
        <v>92.2</v>
      </c>
      <c r="AI86" s="570">
        <v>91.3</v>
      </c>
      <c r="AJ86" s="570">
        <v>69</v>
      </c>
      <c r="AK86" s="570">
        <v>94.2</v>
      </c>
      <c r="AL86" s="570">
        <v>100.9</v>
      </c>
      <c r="AM86" s="574"/>
      <c r="AN86" s="568"/>
      <c r="AO86" s="537" t="s">
        <v>121</v>
      </c>
      <c r="AP86" s="567">
        <v>95.1</v>
      </c>
      <c r="AQ86" s="578">
        <v>86.7</v>
      </c>
      <c r="AR86" s="578">
        <v>83.6</v>
      </c>
      <c r="AS86" s="578">
        <v>83.5</v>
      </c>
      <c r="AT86" s="578">
        <v>83.8</v>
      </c>
      <c r="AU86" s="578">
        <v>91</v>
      </c>
      <c r="AV86" s="578">
        <v>90.1</v>
      </c>
      <c r="AW86" s="578">
        <v>91.2</v>
      </c>
      <c r="AX86" s="578">
        <v>103</v>
      </c>
      <c r="AY86" s="578">
        <v>104.6</v>
      </c>
      <c r="AZ86" s="578">
        <v>72</v>
      </c>
      <c r="BB86" s="640" t="s">
        <v>152</v>
      </c>
      <c r="BC86" s="568"/>
      <c r="BD86" s="537" t="s">
        <v>121</v>
      </c>
      <c r="BE86" s="582">
        <f t="shared" si="118"/>
        <v>90.917782026768649</v>
      </c>
      <c r="BF86" s="582">
        <f t="shared" si="136"/>
        <v>90.917782026768649</v>
      </c>
      <c r="BG86" s="582">
        <f t="shared" si="137"/>
        <v>95.853899308983216</v>
      </c>
      <c r="BH86" s="582">
        <f t="shared" si="138"/>
        <v>100.19646365422396</v>
      </c>
      <c r="BI86" s="582">
        <f t="shared" si="139"/>
        <v>74.55310199789696</v>
      </c>
      <c r="BJ86" s="582">
        <f t="shared" si="140"/>
        <v>89.738430583501</v>
      </c>
      <c r="BK86" s="582">
        <f t="shared" si="141"/>
        <v>92.699327569644581</v>
      </c>
      <c r="BL86" s="582">
        <f t="shared" si="142"/>
        <v>96.786042240587705</v>
      </c>
      <c r="BM86" s="582">
        <f t="shared" si="143"/>
        <v>96.68202764976958</v>
      </c>
      <c r="BN86" s="582">
        <f t="shared" si="144"/>
        <v>100.17316017316018</v>
      </c>
      <c r="BO86" s="582">
        <f t="shared" si="145"/>
        <v>101.4941302027748</v>
      </c>
      <c r="BP86" s="582">
        <f t="shared" si="146"/>
        <v>83.731019522776577</v>
      </c>
      <c r="BQ86" s="582">
        <f t="shared" si="147"/>
        <v>85.605234460196286</v>
      </c>
      <c r="BR86" s="582">
        <f t="shared" si="148"/>
        <v>75.879917184265011</v>
      </c>
      <c r="BS86" s="582">
        <f t="shared" si="149"/>
        <v>91.672807663964633</v>
      </c>
      <c r="BT86" s="582">
        <f t="shared" si="150"/>
        <v>88.221343873517782</v>
      </c>
      <c r="BU86" s="582">
        <f t="shared" si="151"/>
        <v>95.724137931034491</v>
      </c>
      <c r="BV86" s="582">
        <f t="shared" si="152"/>
        <v>94.511627906976742</v>
      </c>
      <c r="BW86" s="582">
        <f t="shared" si="119"/>
        <v>93.190298507462686</v>
      </c>
      <c r="BX86" s="582">
        <f t="shared" si="120"/>
        <v>95.159817351598178</v>
      </c>
      <c r="BY86" s="582">
        <f t="shared" si="121"/>
        <v>86.849073256840256</v>
      </c>
      <c r="BZ86" s="582">
        <f t="shared" si="122"/>
        <v>104.72440944881892</v>
      </c>
      <c r="CA86" s="582">
        <f t="shared" si="123"/>
        <v>87.999999999999986</v>
      </c>
      <c r="CB86" s="582">
        <f t="shared" si="124"/>
        <v>95.652173913043498</v>
      </c>
      <c r="CC86" s="582">
        <f t="shared" si="125"/>
        <v>85.332011892963322</v>
      </c>
      <c r="CD86" s="582">
        <f t="shared" si="126"/>
        <v>93.763213530655392</v>
      </c>
      <c r="CE86" s="582">
        <f t="shared" si="127"/>
        <v>97.480832420591454</v>
      </c>
      <c r="CF86" s="582">
        <f t="shared" si="128"/>
        <v>97.380410022779046</v>
      </c>
      <c r="CG86" s="582">
        <f t="shared" si="129"/>
        <v>92.164948453608247</v>
      </c>
      <c r="CH86" s="582">
        <f t="shared" si="130"/>
        <v>94.351732991014117</v>
      </c>
      <c r="CI86" s="582">
        <f t="shared" si="131"/>
        <v>87.228003784295169</v>
      </c>
      <c r="CJ86" s="582">
        <f t="shared" si="132"/>
        <v>96.206533192834556</v>
      </c>
      <c r="CK86" s="582">
        <f t="shared" si="133"/>
        <v>89.610389610389603</v>
      </c>
      <c r="CL86" s="582">
        <f t="shared" si="134"/>
        <v>99.262381454162281</v>
      </c>
      <c r="CM86" s="582">
        <f t="shared" si="135"/>
        <v>95.36862003780719</v>
      </c>
    </row>
    <row r="87" spans="1:91">
      <c r="A87" s="574"/>
      <c r="B87" s="568"/>
      <c r="C87" s="537" t="s">
        <v>122</v>
      </c>
      <c r="D87" s="545">
        <v>103.8</v>
      </c>
      <c r="E87" s="545">
        <v>103.8</v>
      </c>
      <c r="F87" s="545">
        <v>101.8</v>
      </c>
      <c r="G87" s="545">
        <v>107.2</v>
      </c>
      <c r="H87" s="545">
        <v>73.2</v>
      </c>
      <c r="I87" s="545">
        <v>99.8</v>
      </c>
      <c r="J87" s="545">
        <v>99.7</v>
      </c>
      <c r="K87" s="545">
        <v>119.3</v>
      </c>
      <c r="L87" s="545">
        <v>119.6</v>
      </c>
      <c r="M87" s="545">
        <v>112.9</v>
      </c>
      <c r="N87" s="545">
        <v>92.6</v>
      </c>
      <c r="O87" s="545">
        <v>100.4</v>
      </c>
      <c r="P87" s="545">
        <v>100.8</v>
      </c>
      <c r="Q87" s="545">
        <v>99.4</v>
      </c>
      <c r="R87" s="545">
        <v>130.9</v>
      </c>
      <c r="S87" s="545">
        <v>126.6</v>
      </c>
      <c r="T87" s="545">
        <v>135.69999999999999</v>
      </c>
      <c r="U87" s="545">
        <v>102.5</v>
      </c>
      <c r="V87" s="545">
        <v>100.6</v>
      </c>
      <c r="W87" s="545">
        <v>101.1</v>
      </c>
      <c r="X87" s="545">
        <v>100.5</v>
      </c>
      <c r="Y87" s="545">
        <v>92.7</v>
      </c>
      <c r="Z87" s="545">
        <v>94.8</v>
      </c>
      <c r="AA87" s="545">
        <v>108.4</v>
      </c>
      <c r="AB87" s="545">
        <v>93.2</v>
      </c>
      <c r="AC87" s="545">
        <v>97.5</v>
      </c>
      <c r="AD87" s="545">
        <v>96.2</v>
      </c>
      <c r="AE87" s="570">
        <v>89.2</v>
      </c>
      <c r="AF87" s="570">
        <v>105.5</v>
      </c>
      <c r="AG87" s="570">
        <v>91</v>
      </c>
      <c r="AH87" s="570">
        <v>107.1</v>
      </c>
      <c r="AI87" s="570">
        <v>90.2</v>
      </c>
      <c r="AJ87" s="570">
        <v>89.2</v>
      </c>
      <c r="AK87" s="570">
        <v>96.3</v>
      </c>
      <c r="AL87" s="570">
        <v>109.5</v>
      </c>
      <c r="AM87" s="574"/>
      <c r="AN87" s="568"/>
      <c r="AO87" s="537" t="s">
        <v>122</v>
      </c>
      <c r="AP87" s="567">
        <v>103.8</v>
      </c>
      <c r="AQ87" s="578">
        <v>100.2</v>
      </c>
      <c r="AR87" s="578">
        <v>102.6</v>
      </c>
      <c r="AS87" s="578">
        <v>106.5</v>
      </c>
      <c r="AT87" s="578">
        <v>92.5</v>
      </c>
      <c r="AU87" s="578">
        <v>97</v>
      </c>
      <c r="AV87" s="578">
        <v>103.5</v>
      </c>
      <c r="AW87" s="578">
        <v>95.3</v>
      </c>
      <c r="AX87" s="578">
        <v>107.2</v>
      </c>
      <c r="AY87" s="578">
        <v>108.3</v>
      </c>
      <c r="AZ87" s="578">
        <v>83.5</v>
      </c>
      <c r="BB87" s="574"/>
      <c r="BC87" s="568"/>
      <c r="BD87" s="537" t="s">
        <v>122</v>
      </c>
      <c r="BE87" s="582">
        <f t="shared" si="118"/>
        <v>102.46791707798617</v>
      </c>
      <c r="BF87" s="582">
        <f t="shared" si="136"/>
        <v>102.46791707798617</v>
      </c>
      <c r="BG87" s="582">
        <f t="shared" si="137"/>
        <v>98.931000971817298</v>
      </c>
      <c r="BH87" s="582">
        <f t="shared" si="138"/>
        <v>100.56285178236399</v>
      </c>
      <c r="BI87" s="582">
        <f t="shared" si="139"/>
        <v>80</v>
      </c>
      <c r="BJ87" s="582">
        <f t="shared" si="140"/>
        <v>98.714144411473796</v>
      </c>
      <c r="BK87" s="582">
        <f t="shared" si="141"/>
        <v>101.83861082737486</v>
      </c>
      <c r="BL87" s="582">
        <f t="shared" si="142"/>
        <v>121.23983739837398</v>
      </c>
      <c r="BM87" s="582">
        <f t="shared" si="143"/>
        <v>122.16547497446373</v>
      </c>
      <c r="BN87" s="582">
        <f t="shared" si="144"/>
        <v>103.10502283105023</v>
      </c>
      <c r="BO87" s="582">
        <f t="shared" si="145"/>
        <v>102.32044198895028</v>
      </c>
      <c r="BP87" s="582">
        <f t="shared" si="146"/>
        <v>113.57466063348416</v>
      </c>
      <c r="BQ87" s="582">
        <f t="shared" si="147"/>
        <v>116.66666666666666</v>
      </c>
      <c r="BR87" s="582">
        <f t="shared" si="148"/>
        <v>102.79214064115823</v>
      </c>
      <c r="BS87" s="582">
        <f t="shared" si="149"/>
        <v>101.00308641975309</v>
      </c>
      <c r="BT87" s="582">
        <f t="shared" si="150"/>
        <v>105.14950166112955</v>
      </c>
      <c r="BU87" s="582">
        <f t="shared" si="151"/>
        <v>95.161290322580641</v>
      </c>
      <c r="BV87" s="582">
        <f t="shared" si="152"/>
        <v>101.18460019743335</v>
      </c>
      <c r="BW87" s="582">
        <f t="shared" si="119"/>
        <v>98.627450980392155</v>
      </c>
      <c r="BX87" s="582">
        <f t="shared" si="120"/>
        <v>100.0990099009901</v>
      </c>
      <c r="BY87" s="582">
        <f t="shared" si="121"/>
        <v>94.543744120413933</v>
      </c>
      <c r="BZ87" s="582">
        <f t="shared" si="122"/>
        <v>97.37394957983193</v>
      </c>
      <c r="CA87" s="582">
        <f t="shared" si="123"/>
        <v>99.789473684210535</v>
      </c>
      <c r="CB87" s="582">
        <f t="shared" si="124"/>
        <v>101.78403755868545</v>
      </c>
      <c r="CC87" s="582">
        <f t="shared" si="125"/>
        <v>89.701636188642922</v>
      </c>
      <c r="CD87" s="582">
        <f t="shared" si="126"/>
        <v>101.66840458811262</v>
      </c>
      <c r="CE87" s="582">
        <f t="shared" si="127"/>
        <v>101.47679324894516</v>
      </c>
      <c r="CF87" s="582">
        <f t="shared" si="128"/>
        <v>101.71037628278221</v>
      </c>
      <c r="CG87" s="582">
        <f t="shared" si="129"/>
        <v>101.93236714975846</v>
      </c>
      <c r="CH87" s="582">
        <f t="shared" si="130"/>
        <v>115.33586818757922</v>
      </c>
      <c r="CI87" s="582">
        <f t="shared" si="131"/>
        <v>101.32450331125827</v>
      </c>
      <c r="CJ87" s="582">
        <f t="shared" si="132"/>
        <v>96.264674493062969</v>
      </c>
      <c r="CK87" s="582">
        <f t="shared" si="133"/>
        <v>97.59299781181619</v>
      </c>
      <c r="CL87" s="582">
        <f t="shared" si="134"/>
        <v>101.47523709167542</v>
      </c>
      <c r="CM87" s="582">
        <f t="shared" si="135"/>
        <v>110.82995951417006</v>
      </c>
    </row>
    <row r="88" spans="1:91">
      <c r="A88" s="574"/>
      <c r="B88" s="568"/>
      <c r="C88" s="537" t="s">
        <v>123</v>
      </c>
      <c r="D88" s="545">
        <v>102</v>
      </c>
      <c r="E88" s="545">
        <v>102</v>
      </c>
      <c r="F88" s="545">
        <v>99.1</v>
      </c>
      <c r="G88" s="545">
        <v>98.7</v>
      </c>
      <c r="H88" s="545">
        <v>101.3</v>
      </c>
      <c r="I88" s="545">
        <v>105.1</v>
      </c>
      <c r="J88" s="545">
        <v>85.3</v>
      </c>
      <c r="K88" s="545">
        <v>98.4</v>
      </c>
      <c r="L88" s="545">
        <v>98.4</v>
      </c>
      <c r="M88" s="545">
        <v>99.4</v>
      </c>
      <c r="N88" s="545">
        <v>96.2</v>
      </c>
      <c r="O88" s="545">
        <v>86.6</v>
      </c>
      <c r="P88" s="545">
        <v>85.6</v>
      </c>
      <c r="Q88" s="545">
        <v>89.4</v>
      </c>
      <c r="R88" s="545">
        <v>140.80000000000001</v>
      </c>
      <c r="S88" s="545">
        <v>130.4</v>
      </c>
      <c r="T88" s="545">
        <v>152.6</v>
      </c>
      <c r="U88" s="545">
        <v>106.8</v>
      </c>
      <c r="V88" s="545">
        <v>102.8</v>
      </c>
      <c r="W88" s="545">
        <v>108.3</v>
      </c>
      <c r="X88" s="545">
        <v>100.8</v>
      </c>
      <c r="Y88" s="545">
        <v>105.8</v>
      </c>
      <c r="Z88" s="545">
        <v>97.6</v>
      </c>
      <c r="AA88" s="545">
        <v>111.1</v>
      </c>
      <c r="AB88" s="545">
        <v>105.6</v>
      </c>
      <c r="AC88" s="545">
        <v>99.4</v>
      </c>
      <c r="AD88" s="545">
        <v>98.4</v>
      </c>
      <c r="AE88" s="570">
        <v>88.1</v>
      </c>
      <c r="AF88" s="570">
        <v>100.7</v>
      </c>
      <c r="AG88" s="570">
        <v>81.8</v>
      </c>
      <c r="AH88" s="570">
        <v>111.9</v>
      </c>
      <c r="AI88" s="570">
        <v>94</v>
      </c>
      <c r="AJ88" s="570">
        <v>97.3</v>
      </c>
      <c r="AK88" s="570">
        <v>100.1</v>
      </c>
      <c r="AL88" s="570">
        <v>91.8</v>
      </c>
      <c r="AM88" s="574"/>
      <c r="AN88" s="568"/>
      <c r="AO88" s="537" t="s">
        <v>123</v>
      </c>
      <c r="AP88" s="567">
        <v>102</v>
      </c>
      <c r="AQ88" s="578">
        <v>95.9</v>
      </c>
      <c r="AR88" s="578">
        <v>90.6</v>
      </c>
      <c r="AS88" s="578">
        <v>86.1</v>
      </c>
      <c r="AT88" s="578">
        <v>102.4</v>
      </c>
      <c r="AU88" s="578">
        <v>103</v>
      </c>
      <c r="AV88" s="578">
        <v>107.2</v>
      </c>
      <c r="AW88" s="578">
        <v>101.9</v>
      </c>
      <c r="AX88" s="578">
        <v>107.8</v>
      </c>
      <c r="AY88" s="578">
        <v>109.1</v>
      </c>
      <c r="AZ88" s="578">
        <v>81.3</v>
      </c>
      <c r="BB88" s="574"/>
      <c r="BC88" s="568"/>
      <c r="BD88" s="537" t="s">
        <v>123</v>
      </c>
      <c r="BE88" s="582">
        <f t="shared" si="118"/>
        <v>98.455598455598462</v>
      </c>
      <c r="BF88" s="582">
        <f t="shared" si="136"/>
        <v>98.455598455598462</v>
      </c>
      <c r="BG88" s="582">
        <f t="shared" si="137"/>
        <v>98.705179282868514</v>
      </c>
      <c r="BH88" s="582">
        <f t="shared" si="138"/>
        <v>98.208955223880594</v>
      </c>
      <c r="BI88" s="582">
        <f t="shared" si="139"/>
        <v>102.84263959390863</v>
      </c>
      <c r="BJ88" s="582">
        <f t="shared" si="140"/>
        <v>106.5922920892495</v>
      </c>
      <c r="BK88" s="582">
        <f t="shared" si="141"/>
        <v>94.567627494456758</v>
      </c>
      <c r="BL88" s="582">
        <f t="shared" si="142"/>
        <v>82.274247491638803</v>
      </c>
      <c r="BM88" s="582">
        <f t="shared" si="143"/>
        <v>81.32231404958678</v>
      </c>
      <c r="BN88" s="582">
        <f t="shared" si="144"/>
        <v>102.2633744855967</v>
      </c>
      <c r="BO88" s="582">
        <f t="shared" si="145"/>
        <v>101.26315789473685</v>
      </c>
      <c r="BP88" s="582">
        <f t="shared" si="146"/>
        <v>91.737288135593204</v>
      </c>
      <c r="BQ88" s="582">
        <f t="shared" si="147"/>
        <v>91.452991452991455</v>
      </c>
      <c r="BR88" s="582">
        <f t="shared" si="148"/>
        <v>92.642487046632127</v>
      </c>
      <c r="BS88" s="582">
        <f t="shared" si="149"/>
        <v>101.58730158730161</v>
      </c>
      <c r="BT88" s="582">
        <f t="shared" si="150"/>
        <v>110.6022052586938</v>
      </c>
      <c r="BU88" s="582">
        <f t="shared" si="151"/>
        <v>90.617577197149629</v>
      </c>
      <c r="BV88" s="582">
        <f t="shared" si="152"/>
        <v>106.26865671641789</v>
      </c>
      <c r="BW88" s="582">
        <f t="shared" si="119"/>
        <v>102.28855721393035</v>
      </c>
      <c r="BX88" s="582">
        <f t="shared" si="120"/>
        <v>109.39393939393941</v>
      </c>
      <c r="BY88" s="582">
        <f t="shared" si="121"/>
        <v>96.459330143540669</v>
      </c>
      <c r="BZ88" s="582">
        <f t="shared" si="122"/>
        <v>104.96031746031747</v>
      </c>
      <c r="CA88" s="582">
        <f t="shared" si="123"/>
        <v>103.49946977730646</v>
      </c>
      <c r="CB88" s="582">
        <f t="shared" si="124"/>
        <v>103.54147250698975</v>
      </c>
      <c r="CC88" s="582">
        <f t="shared" si="125"/>
        <v>104.45103857566767</v>
      </c>
      <c r="CD88" s="582">
        <f t="shared" si="126"/>
        <v>104.41176470588236</v>
      </c>
      <c r="CE88" s="582">
        <f t="shared" si="127"/>
        <v>107.42358078602621</v>
      </c>
      <c r="CF88" s="582">
        <f t="shared" si="128"/>
        <v>102.08574739281575</v>
      </c>
      <c r="CG88" s="582">
        <f t="shared" si="129"/>
        <v>105.00521376433784</v>
      </c>
      <c r="CH88" s="582">
        <f t="shared" si="130"/>
        <v>103.41340075853351</v>
      </c>
      <c r="CI88" s="582">
        <f t="shared" si="131"/>
        <v>105.16917293233084</v>
      </c>
      <c r="CJ88" s="582">
        <f t="shared" si="132"/>
        <v>100.42735042735043</v>
      </c>
      <c r="CK88" s="582">
        <f t="shared" si="133"/>
        <v>106.92307692307692</v>
      </c>
      <c r="CL88" s="582">
        <f t="shared" si="134"/>
        <v>105.81395348837211</v>
      </c>
      <c r="CM88" s="582">
        <f t="shared" si="135"/>
        <v>86.8495742667928</v>
      </c>
    </row>
    <row r="89" spans="1:91">
      <c r="A89" s="574"/>
      <c r="B89" s="568"/>
      <c r="C89" s="537" t="s">
        <v>124</v>
      </c>
      <c r="D89" s="545">
        <v>105</v>
      </c>
      <c r="E89" s="545">
        <v>105</v>
      </c>
      <c r="F89" s="545">
        <v>102.6</v>
      </c>
      <c r="G89" s="545">
        <v>102.6</v>
      </c>
      <c r="H89" s="545">
        <v>102.5</v>
      </c>
      <c r="I89" s="545">
        <v>106.4</v>
      </c>
      <c r="J89" s="545">
        <v>102.9</v>
      </c>
      <c r="K89" s="545">
        <v>105.7</v>
      </c>
      <c r="L89" s="545">
        <v>105.3</v>
      </c>
      <c r="M89" s="545">
        <v>114.2</v>
      </c>
      <c r="N89" s="545">
        <v>98.1</v>
      </c>
      <c r="O89" s="545">
        <v>94.6</v>
      </c>
      <c r="P89" s="545">
        <v>94.3</v>
      </c>
      <c r="Q89" s="545">
        <v>95.7</v>
      </c>
      <c r="R89" s="545">
        <v>139.30000000000001</v>
      </c>
      <c r="S89" s="545">
        <v>131.9</v>
      </c>
      <c r="T89" s="545">
        <v>147.69999999999999</v>
      </c>
      <c r="U89" s="545">
        <v>104.6</v>
      </c>
      <c r="V89" s="545">
        <v>94.1</v>
      </c>
      <c r="W89" s="545">
        <v>84.8</v>
      </c>
      <c r="X89" s="545">
        <v>97.3</v>
      </c>
      <c r="Y89" s="545">
        <v>99.2</v>
      </c>
      <c r="Z89" s="545">
        <v>97.4</v>
      </c>
      <c r="AA89" s="545">
        <v>105.4</v>
      </c>
      <c r="AB89" s="545">
        <v>112.6</v>
      </c>
      <c r="AC89" s="545">
        <v>95.9</v>
      </c>
      <c r="AD89" s="545">
        <v>90.4</v>
      </c>
      <c r="AE89" s="570">
        <v>86.1</v>
      </c>
      <c r="AF89" s="570">
        <v>96.4</v>
      </c>
      <c r="AG89" s="570">
        <v>80.2</v>
      </c>
      <c r="AH89" s="570">
        <v>109</v>
      </c>
      <c r="AI89" s="570">
        <v>94.2</v>
      </c>
      <c r="AJ89" s="570">
        <v>121.6</v>
      </c>
      <c r="AK89" s="570">
        <v>102.6</v>
      </c>
      <c r="AL89" s="570">
        <v>104.3</v>
      </c>
      <c r="AM89" s="574"/>
      <c r="AN89" s="568"/>
      <c r="AO89" s="537" t="s">
        <v>124</v>
      </c>
      <c r="AP89" s="567">
        <v>105</v>
      </c>
      <c r="AQ89" s="578">
        <v>102.4</v>
      </c>
      <c r="AR89" s="578">
        <v>100.6</v>
      </c>
      <c r="AS89" s="578">
        <v>98.5</v>
      </c>
      <c r="AT89" s="578">
        <v>105.9</v>
      </c>
      <c r="AU89" s="578">
        <v>104.9</v>
      </c>
      <c r="AV89" s="578">
        <v>108.9</v>
      </c>
      <c r="AW89" s="578">
        <v>103.8</v>
      </c>
      <c r="AX89" s="578">
        <v>107.5</v>
      </c>
      <c r="AY89" s="578">
        <v>108.8</v>
      </c>
      <c r="AZ89" s="578">
        <v>79.400000000000006</v>
      </c>
      <c r="BB89" s="574"/>
      <c r="BC89" s="568"/>
      <c r="BD89" s="537" t="s">
        <v>124</v>
      </c>
      <c r="BE89" s="582">
        <f t="shared" si="118"/>
        <v>100.86455331412105</v>
      </c>
      <c r="BF89" s="582">
        <f t="shared" si="136"/>
        <v>100.86455331412105</v>
      </c>
      <c r="BG89" s="582">
        <f t="shared" si="137"/>
        <v>100.48971596474045</v>
      </c>
      <c r="BH89" s="582">
        <f t="shared" si="138"/>
        <v>100</v>
      </c>
      <c r="BI89" s="582">
        <f t="shared" si="139"/>
        <v>105.56127703398559</v>
      </c>
      <c r="BJ89" s="582">
        <f t="shared" si="140"/>
        <v>106.61322645290583</v>
      </c>
      <c r="BK89" s="582">
        <f t="shared" si="141"/>
        <v>94.838709677419359</v>
      </c>
      <c r="BL89" s="582">
        <f t="shared" si="142"/>
        <v>91.278065630397236</v>
      </c>
      <c r="BM89" s="582">
        <f t="shared" si="143"/>
        <v>90.775862068965523</v>
      </c>
      <c r="BN89" s="582">
        <f t="shared" si="144"/>
        <v>100.79435127978817</v>
      </c>
      <c r="BO89" s="582">
        <f t="shared" si="145"/>
        <v>103.69978858350952</v>
      </c>
      <c r="BP89" s="582">
        <f t="shared" si="146"/>
        <v>96.926229508196727</v>
      </c>
      <c r="BQ89" s="582">
        <f t="shared" si="147"/>
        <v>101.39784946236558</v>
      </c>
      <c r="BR89" s="582">
        <f t="shared" si="148"/>
        <v>95.604395604395606</v>
      </c>
      <c r="BS89" s="582">
        <f t="shared" si="149"/>
        <v>104.50112528132034</v>
      </c>
      <c r="BT89" s="582">
        <f t="shared" si="150"/>
        <v>110.93355761143819</v>
      </c>
      <c r="BU89" s="582">
        <f t="shared" si="151"/>
        <v>99.260752688172033</v>
      </c>
      <c r="BV89" s="582">
        <f t="shared" si="152"/>
        <v>107.17213114754098</v>
      </c>
      <c r="BW89" s="582">
        <f t="shared" si="119"/>
        <v>93.076162215628088</v>
      </c>
      <c r="BX89" s="582">
        <f t="shared" si="120"/>
        <v>84.294234592445321</v>
      </c>
      <c r="BY89" s="582">
        <f t="shared" si="121"/>
        <v>93.467819404418833</v>
      </c>
      <c r="BZ89" s="582">
        <f t="shared" si="122"/>
        <v>98.31516352824579</v>
      </c>
      <c r="CA89" s="582">
        <f t="shared" si="123"/>
        <v>105.18358531317496</v>
      </c>
      <c r="CB89" s="582">
        <f t="shared" si="124"/>
        <v>99.153339604891826</v>
      </c>
      <c r="CC89" s="582">
        <f t="shared" si="125"/>
        <v>109.10852713178294</v>
      </c>
      <c r="CD89" s="582">
        <f t="shared" si="126"/>
        <v>101.37420718816068</v>
      </c>
      <c r="CE89" s="582">
        <f t="shared" si="127"/>
        <v>101.8018018018018</v>
      </c>
      <c r="CF89" s="582">
        <f t="shared" si="128"/>
        <v>103.36134453781511</v>
      </c>
      <c r="CG89" s="582">
        <f t="shared" si="129"/>
        <v>105.93406593406594</v>
      </c>
      <c r="CH89" s="582">
        <f t="shared" si="130"/>
        <v>101.39064475347664</v>
      </c>
      <c r="CI89" s="582">
        <f t="shared" si="131"/>
        <v>103.12204351939451</v>
      </c>
      <c r="CJ89" s="582">
        <f t="shared" si="132"/>
        <v>98.535564853556494</v>
      </c>
      <c r="CK89" s="582">
        <f t="shared" si="133"/>
        <v>106.10820244328099</v>
      </c>
      <c r="CL89" s="582">
        <f t="shared" si="134"/>
        <v>106.43153526970951</v>
      </c>
      <c r="CM89" s="582">
        <f t="shared" si="135"/>
        <v>92.546583850931668</v>
      </c>
    </row>
    <row r="90" spans="1:91">
      <c r="A90" s="574"/>
      <c r="B90" s="571"/>
      <c r="C90" s="549" t="s">
        <v>111</v>
      </c>
      <c r="D90" s="548">
        <v>107.5</v>
      </c>
      <c r="E90" s="548">
        <v>107.5</v>
      </c>
      <c r="F90" s="548">
        <v>100.9</v>
      </c>
      <c r="G90" s="548">
        <v>100.6</v>
      </c>
      <c r="H90" s="548">
        <v>102.6</v>
      </c>
      <c r="I90" s="548">
        <v>108.6</v>
      </c>
      <c r="J90" s="548">
        <v>103.6</v>
      </c>
      <c r="K90" s="548">
        <v>120.7</v>
      </c>
      <c r="L90" s="548">
        <v>121</v>
      </c>
      <c r="M90" s="548">
        <v>112.5</v>
      </c>
      <c r="N90" s="548">
        <v>90.8</v>
      </c>
      <c r="O90" s="548">
        <v>97.5</v>
      </c>
      <c r="P90" s="548">
        <v>97</v>
      </c>
      <c r="Q90" s="548">
        <v>98.9</v>
      </c>
      <c r="R90" s="548">
        <v>136.30000000000001</v>
      </c>
      <c r="S90" s="548">
        <v>133.4</v>
      </c>
      <c r="T90" s="548">
        <v>139.6</v>
      </c>
      <c r="U90" s="548">
        <v>90.7</v>
      </c>
      <c r="V90" s="548">
        <v>103.3</v>
      </c>
      <c r="W90" s="548">
        <v>108</v>
      </c>
      <c r="X90" s="548">
        <v>101.6</v>
      </c>
      <c r="Y90" s="548">
        <v>96.1</v>
      </c>
      <c r="Z90" s="548">
        <v>92</v>
      </c>
      <c r="AA90" s="548">
        <v>109.6</v>
      </c>
      <c r="AB90" s="548">
        <v>118.1</v>
      </c>
      <c r="AC90" s="548">
        <v>97.1</v>
      </c>
      <c r="AD90" s="548">
        <v>97</v>
      </c>
      <c r="AE90" s="570">
        <v>83.5</v>
      </c>
      <c r="AF90" s="570">
        <v>92.4</v>
      </c>
      <c r="AG90" s="570">
        <v>81.900000000000006</v>
      </c>
      <c r="AH90" s="570">
        <v>103.9</v>
      </c>
      <c r="AI90" s="570">
        <v>98.9</v>
      </c>
      <c r="AJ90" s="570">
        <v>86.2</v>
      </c>
      <c r="AK90" s="570">
        <v>99.5</v>
      </c>
      <c r="AL90" s="570">
        <v>112.1</v>
      </c>
      <c r="AM90" s="574"/>
      <c r="AN90" s="571"/>
      <c r="AO90" s="549" t="s">
        <v>111</v>
      </c>
      <c r="AP90" s="614">
        <v>107.5</v>
      </c>
      <c r="AQ90" s="579">
        <v>105.5</v>
      </c>
      <c r="AR90" s="579">
        <v>101</v>
      </c>
      <c r="AS90" s="579">
        <v>99.2</v>
      </c>
      <c r="AT90" s="579">
        <v>105.6</v>
      </c>
      <c r="AU90" s="579">
        <v>111.7</v>
      </c>
      <c r="AV90" s="579">
        <v>108.3</v>
      </c>
      <c r="AW90" s="579">
        <v>112.6</v>
      </c>
      <c r="AX90" s="579">
        <v>109.2</v>
      </c>
      <c r="AY90" s="579">
        <v>111</v>
      </c>
      <c r="AZ90" s="579">
        <v>74.2</v>
      </c>
      <c r="BB90" s="574"/>
      <c r="BC90" s="568"/>
      <c r="BD90" s="537" t="s">
        <v>111</v>
      </c>
      <c r="BE90" s="582">
        <f t="shared" si="118"/>
        <v>103.66441658630666</v>
      </c>
      <c r="BF90" s="582">
        <f t="shared" si="136"/>
        <v>103.66441658630666</v>
      </c>
      <c r="BG90" s="582">
        <f t="shared" si="137"/>
        <v>100.39800995024876</v>
      </c>
      <c r="BH90" s="582">
        <f t="shared" si="138"/>
        <v>99.407114624505923</v>
      </c>
      <c r="BI90" s="582">
        <f t="shared" si="139"/>
        <v>105.88235294117645</v>
      </c>
      <c r="BJ90" s="582">
        <f t="shared" si="140"/>
        <v>106.57507360157015</v>
      </c>
      <c r="BK90" s="582">
        <f t="shared" si="141"/>
        <v>95.220588235294116</v>
      </c>
      <c r="BL90" s="582">
        <f t="shared" si="142"/>
        <v>109.72727272727273</v>
      </c>
      <c r="BM90" s="582">
        <f t="shared" si="143"/>
        <v>110.10009099181073</v>
      </c>
      <c r="BN90" s="582">
        <f t="shared" si="144"/>
        <v>98.081952920662602</v>
      </c>
      <c r="BO90" s="582">
        <f t="shared" si="145"/>
        <v>93.704850361197103</v>
      </c>
      <c r="BP90" s="582">
        <f t="shared" si="146"/>
        <v>106.44104803493451</v>
      </c>
      <c r="BQ90" s="582">
        <f t="shared" si="147"/>
        <v>108.50111856823266</v>
      </c>
      <c r="BR90" s="582">
        <f t="shared" si="148"/>
        <v>99.098196392785582</v>
      </c>
      <c r="BS90" s="582">
        <f t="shared" si="149"/>
        <v>103.41426403641883</v>
      </c>
      <c r="BT90" s="582">
        <f t="shared" si="150"/>
        <v>103.975058456742</v>
      </c>
      <c r="BU90" s="582">
        <f t="shared" si="151"/>
        <v>104.1014168530947</v>
      </c>
      <c r="BV90" s="582">
        <f t="shared" si="152"/>
        <v>99.560922063666311</v>
      </c>
      <c r="BW90" s="582">
        <f t="shared" si="119"/>
        <v>96.904315196998127</v>
      </c>
      <c r="BX90" s="582">
        <f t="shared" si="120"/>
        <v>102.17596972563861</v>
      </c>
      <c r="BY90" s="582">
        <f t="shared" si="121"/>
        <v>97.411313518696062</v>
      </c>
      <c r="BZ90" s="582">
        <f t="shared" si="122"/>
        <v>98.665297741273079</v>
      </c>
      <c r="CA90" s="582">
        <f t="shared" si="123"/>
        <v>97.354497354497354</v>
      </c>
      <c r="CB90" s="582">
        <f t="shared" si="124"/>
        <v>101.38760407030527</v>
      </c>
      <c r="CC90" s="582">
        <f t="shared" si="125"/>
        <v>115.55772994129158</v>
      </c>
      <c r="CD90" s="582">
        <f t="shared" si="126"/>
        <v>100.10309278350516</v>
      </c>
      <c r="CE90" s="582">
        <f t="shared" si="127"/>
        <v>100.31023784901758</v>
      </c>
      <c r="CF90" s="582">
        <f t="shared" si="128"/>
        <v>102.45398773006136</v>
      </c>
      <c r="CG90" s="582">
        <f t="shared" si="129"/>
        <v>106.0849598163031</v>
      </c>
      <c r="CH90" s="582">
        <f t="shared" si="130"/>
        <v>104.5977011494253</v>
      </c>
      <c r="CI90" s="582">
        <f t="shared" si="131"/>
        <v>95.321100917431195</v>
      </c>
      <c r="CJ90" s="582">
        <f t="shared" si="132"/>
        <v>103.23590814196244</v>
      </c>
      <c r="CK90" s="582">
        <f t="shared" si="133"/>
        <v>103.48139255702282</v>
      </c>
      <c r="CL90" s="582">
        <f t="shared" si="134"/>
        <v>104.40713536201469</v>
      </c>
      <c r="CM90" s="582">
        <f t="shared" si="135"/>
        <v>101.72413793103448</v>
      </c>
    </row>
    <row r="91" spans="1:91">
      <c r="A91" s="537"/>
      <c r="B91" s="568" t="s">
        <v>245</v>
      </c>
      <c r="C91" s="557" t="s">
        <v>113</v>
      </c>
      <c r="D91" s="545">
        <v>94.2</v>
      </c>
      <c r="E91" s="545">
        <v>94.2</v>
      </c>
      <c r="F91" s="545">
        <v>97.8</v>
      </c>
      <c r="G91" s="545">
        <v>96.8</v>
      </c>
      <c r="H91" s="545">
        <v>103.5</v>
      </c>
      <c r="I91" s="545">
        <v>100.9</v>
      </c>
      <c r="J91" s="545">
        <v>96.9</v>
      </c>
      <c r="K91" s="545">
        <v>86.6</v>
      </c>
      <c r="L91" s="545">
        <v>86.6</v>
      </c>
      <c r="M91" s="545">
        <v>85.6</v>
      </c>
      <c r="N91" s="545">
        <v>91.3</v>
      </c>
      <c r="O91" s="545">
        <v>88</v>
      </c>
      <c r="P91" s="545">
        <v>85.2</v>
      </c>
      <c r="Q91" s="545">
        <v>96.5</v>
      </c>
      <c r="R91" s="545">
        <v>122.3</v>
      </c>
      <c r="S91" s="545">
        <v>125.3</v>
      </c>
      <c r="T91" s="545">
        <v>118.9</v>
      </c>
      <c r="U91" s="545">
        <v>99.7</v>
      </c>
      <c r="V91" s="545">
        <v>89.7</v>
      </c>
      <c r="W91" s="545">
        <v>105.4</v>
      </c>
      <c r="X91" s="545">
        <v>84.2</v>
      </c>
      <c r="Y91" s="545">
        <v>102.5</v>
      </c>
      <c r="Z91" s="545">
        <v>83</v>
      </c>
      <c r="AA91" s="545">
        <v>94.7</v>
      </c>
      <c r="AB91" s="545">
        <v>84.3</v>
      </c>
      <c r="AC91" s="545">
        <v>88.2</v>
      </c>
      <c r="AD91" s="545">
        <v>88.1</v>
      </c>
      <c r="AE91" s="566">
        <v>71.099999999999994</v>
      </c>
      <c r="AF91" s="566">
        <v>96.5</v>
      </c>
      <c r="AG91" s="566">
        <v>70.7</v>
      </c>
      <c r="AH91" s="566">
        <v>96.1</v>
      </c>
      <c r="AI91" s="566">
        <v>88.6</v>
      </c>
      <c r="AJ91" s="566">
        <v>64.7</v>
      </c>
      <c r="AK91" s="566">
        <v>100.8</v>
      </c>
      <c r="AL91" s="566">
        <v>91.8</v>
      </c>
      <c r="AM91" s="537"/>
      <c r="AN91" s="568" t="s">
        <v>245</v>
      </c>
      <c r="AO91" s="557" t="s">
        <v>113</v>
      </c>
      <c r="AP91" s="567">
        <v>94.2</v>
      </c>
      <c r="AQ91" s="578">
        <v>89.9</v>
      </c>
      <c r="AR91" s="578">
        <v>91.6</v>
      </c>
      <c r="AS91" s="578">
        <v>89.6</v>
      </c>
      <c r="AT91" s="578">
        <v>96.7</v>
      </c>
      <c r="AU91" s="578">
        <v>87.7</v>
      </c>
      <c r="AV91" s="578">
        <v>99.5</v>
      </c>
      <c r="AW91" s="578">
        <v>84.5</v>
      </c>
      <c r="AX91" s="578">
        <v>98.2</v>
      </c>
      <c r="AY91" s="578">
        <v>99.6</v>
      </c>
      <c r="AZ91" s="578">
        <v>70.2</v>
      </c>
      <c r="BB91" s="638" t="s">
        <v>150</v>
      </c>
      <c r="BC91" s="563" t="s">
        <v>245</v>
      </c>
      <c r="BD91" s="557" t="s">
        <v>113</v>
      </c>
      <c r="BE91" s="639">
        <f t="shared" si="118"/>
        <v>93.638170974155074</v>
      </c>
      <c r="BF91" s="639">
        <f t="shared" si="136"/>
        <v>93.638170974155074</v>
      </c>
      <c r="BG91" s="639">
        <f t="shared" si="137"/>
        <v>101.875</v>
      </c>
      <c r="BH91" s="639">
        <f t="shared" si="138"/>
        <v>101.7875920084122</v>
      </c>
      <c r="BI91" s="639">
        <f t="shared" si="139"/>
        <v>104.33467741935483</v>
      </c>
      <c r="BJ91" s="639">
        <f t="shared" si="140"/>
        <v>101.40703517587941</v>
      </c>
      <c r="BK91" s="639">
        <f t="shared" si="141"/>
        <v>94.444444444444457</v>
      </c>
      <c r="BL91" s="639">
        <f t="shared" si="142"/>
        <v>81.010289990645461</v>
      </c>
      <c r="BM91" s="639">
        <f t="shared" si="143"/>
        <v>80.783582089552226</v>
      </c>
      <c r="BN91" s="639">
        <f t="shared" si="144"/>
        <v>90.967056323060575</v>
      </c>
      <c r="BO91" s="639">
        <f t="shared" si="145"/>
        <v>95.502092050209214</v>
      </c>
      <c r="BP91" s="639">
        <f t="shared" si="146"/>
        <v>92.534174553102005</v>
      </c>
      <c r="BQ91" s="639">
        <f t="shared" si="147"/>
        <v>92.407809110629074</v>
      </c>
      <c r="BR91" s="639">
        <f t="shared" si="148"/>
        <v>91.469194312796205</v>
      </c>
      <c r="BS91" s="639">
        <f t="shared" si="149"/>
        <v>93.644716692189903</v>
      </c>
      <c r="BT91" s="639">
        <f t="shared" si="150"/>
        <v>102.11898940505297</v>
      </c>
      <c r="BU91" s="639">
        <f t="shared" si="151"/>
        <v>86.535662299854437</v>
      </c>
      <c r="BV91" s="639">
        <f t="shared" si="152"/>
        <v>95.865384615384613</v>
      </c>
      <c r="BW91" s="639">
        <f t="shared" si="119"/>
        <v>92.761116856256464</v>
      </c>
      <c r="BX91" s="639">
        <f t="shared" si="120"/>
        <v>102.13178294573643</v>
      </c>
      <c r="BY91" s="639">
        <f t="shared" si="121"/>
        <v>88.912354804646256</v>
      </c>
      <c r="BZ91" s="639">
        <f t="shared" si="122"/>
        <v>104.91299897645854</v>
      </c>
      <c r="CA91" s="639">
        <f t="shared" si="123"/>
        <v>89.924160346695558</v>
      </c>
      <c r="CB91" s="639">
        <f t="shared" si="124"/>
        <v>89.1713747645951</v>
      </c>
      <c r="CC91" s="639">
        <f t="shared" si="125"/>
        <v>84.553660982948841</v>
      </c>
      <c r="CD91" s="639">
        <f t="shared" si="126"/>
        <v>93.432203389830505</v>
      </c>
      <c r="CE91" s="639">
        <f t="shared" si="127"/>
        <v>95.34632034632034</v>
      </c>
      <c r="CF91" s="639">
        <f t="shared" si="128"/>
        <v>94.547872340425528</v>
      </c>
      <c r="CG91" s="639">
        <f t="shared" si="129"/>
        <v>104.21166306695464</v>
      </c>
      <c r="CH91" s="639">
        <f t="shared" si="130"/>
        <v>88.044831880448328</v>
      </c>
      <c r="CI91" s="639">
        <f t="shared" si="131"/>
        <v>91.523809523809518</v>
      </c>
      <c r="CJ91" s="639">
        <f t="shared" si="132"/>
        <v>93.657505285412256</v>
      </c>
      <c r="CK91" s="639">
        <f t="shared" si="133"/>
        <v>97.881996974281407</v>
      </c>
      <c r="CL91" s="639">
        <f t="shared" si="134"/>
        <v>100.59880239520957</v>
      </c>
      <c r="CM91" s="639">
        <f t="shared" si="135"/>
        <v>88.184438040345825</v>
      </c>
    </row>
    <row r="92" spans="1:91">
      <c r="A92" s="537"/>
      <c r="B92" s="568"/>
      <c r="C92" s="537" t="s">
        <v>115</v>
      </c>
      <c r="D92" s="545">
        <v>104.5</v>
      </c>
      <c r="E92" s="545">
        <v>104.5</v>
      </c>
      <c r="F92" s="545">
        <v>94.3</v>
      </c>
      <c r="G92" s="545">
        <v>92.5</v>
      </c>
      <c r="H92" s="545">
        <v>103.5</v>
      </c>
      <c r="I92" s="545">
        <v>104.1</v>
      </c>
      <c r="J92" s="545">
        <v>107.9</v>
      </c>
      <c r="K92" s="545">
        <v>95</v>
      </c>
      <c r="L92" s="545">
        <v>94.5</v>
      </c>
      <c r="M92" s="545">
        <v>106.1</v>
      </c>
      <c r="N92" s="545">
        <v>90.8</v>
      </c>
      <c r="O92" s="545">
        <v>92.5</v>
      </c>
      <c r="P92" s="545">
        <v>85.1</v>
      </c>
      <c r="Q92" s="545">
        <v>115.1</v>
      </c>
      <c r="R92" s="545">
        <v>144.1</v>
      </c>
      <c r="S92" s="545">
        <v>127.8</v>
      </c>
      <c r="T92" s="545">
        <v>162.4</v>
      </c>
      <c r="U92" s="545">
        <v>101.1</v>
      </c>
      <c r="V92" s="545">
        <v>127.9</v>
      </c>
      <c r="W92" s="545">
        <v>100.8</v>
      </c>
      <c r="X92" s="545">
        <v>137.4</v>
      </c>
      <c r="Y92" s="545">
        <v>95</v>
      </c>
      <c r="Z92" s="545">
        <v>90.2</v>
      </c>
      <c r="AA92" s="545">
        <v>100.6</v>
      </c>
      <c r="AB92" s="545">
        <v>92.9</v>
      </c>
      <c r="AC92" s="545">
        <v>89.5</v>
      </c>
      <c r="AD92" s="545">
        <v>77.599999999999994</v>
      </c>
      <c r="AE92" s="570">
        <v>71.099999999999994</v>
      </c>
      <c r="AF92" s="570">
        <v>99.4</v>
      </c>
      <c r="AG92" s="570">
        <v>74.900000000000006</v>
      </c>
      <c r="AH92" s="570">
        <v>107.7</v>
      </c>
      <c r="AI92" s="570">
        <v>93.4</v>
      </c>
      <c r="AJ92" s="570">
        <v>81.900000000000006</v>
      </c>
      <c r="AK92" s="570">
        <v>101.3</v>
      </c>
      <c r="AL92" s="570">
        <v>101.5</v>
      </c>
      <c r="AM92" s="537"/>
      <c r="AN92" s="568"/>
      <c r="AO92" s="537" t="s">
        <v>115</v>
      </c>
      <c r="AP92" s="567">
        <v>104.5</v>
      </c>
      <c r="AQ92" s="578">
        <v>107.6</v>
      </c>
      <c r="AR92" s="578">
        <v>103.2</v>
      </c>
      <c r="AS92" s="578">
        <v>104.5</v>
      </c>
      <c r="AT92" s="578">
        <v>100.1</v>
      </c>
      <c r="AU92" s="578">
        <v>113.6</v>
      </c>
      <c r="AV92" s="578">
        <v>102.9</v>
      </c>
      <c r="AW92" s="578">
        <v>116.5</v>
      </c>
      <c r="AX92" s="578">
        <v>101.6</v>
      </c>
      <c r="AY92" s="578">
        <v>102.9</v>
      </c>
      <c r="AZ92" s="578">
        <v>74.7</v>
      </c>
      <c r="BB92" s="640" t="s">
        <v>151</v>
      </c>
      <c r="BC92" s="568"/>
      <c r="BD92" s="537" t="s">
        <v>115</v>
      </c>
      <c r="BE92" s="582">
        <f t="shared" si="118"/>
        <v>99.618684461391794</v>
      </c>
      <c r="BF92" s="582">
        <f t="shared" si="136"/>
        <v>99.618684461391794</v>
      </c>
      <c r="BG92" s="582">
        <f t="shared" si="137"/>
        <v>96.618852459016395</v>
      </c>
      <c r="BH92" s="582">
        <f t="shared" si="138"/>
        <v>95.262615859938222</v>
      </c>
      <c r="BI92" s="582">
        <f t="shared" si="139"/>
        <v>104.33467741935483</v>
      </c>
      <c r="BJ92" s="582">
        <f t="shared" si="140"/>
        <v>101.16618075801749</v>
      </c>
      <c r="BK92" s="582">
        <f t="shared" si="141"/>
        <v>103.84985563041387</v>
      </c>
      <c r="BL92" s="582">
        <f t="shared" si="142"/>
        <v>90.562440419447086</v>
      </c>
      <c r="BM92" s="582">
        <f t="shared" si="143"/>
        <v>90.865384615384613</v>
      </c>
      <c r="BN92" s="582">
        <f t="shared" si="144"/>
        <v>92.42160278745645</v>
      </c>
      <c r="BO92" s="582">
        <f t="shared" si="145"/>
        <v>95.67966280295046</v>
      </c>
      <c r="BP92" s="582">
        <f t="shared" si="146"/>
        <v>96.858638743455501</v>
      </c>
      <c r="BQ92" s="582">
        <f t="shared" si="147"/>
        <v>90.531914893617014</v>
      </c>
      <c r="BR92" s="582">
        <f t="shared" si="148"/>
        <v>118.05128205128203</v>
      </c>
      <c r="BS92" s="582">
        <f t="shared" si="149"/>
        <v>108.67269984917043</v>
      </c>
      <c r="BT92" s="582">
        <f t="shared" si="150"/>
        <v>103.48178137651823</v>
      </c>
      <c r="BU92" s="582">
        <f t="shared" si="151"/>
        <v>112.9346314325452</v>
      </c>
      <c r="BV92" s="582">
        <f t="shared" si="152"/>
        <v>97.586872586872587</v>
      </c>
      <c r="BW92" s="582">
        <f t="shared" si="119"/>
        <v>101.91235059760957</v>
      </c>
      <c r="BX92" s="582">
        <f t="shared" si="120"/>
        <v>99.408284023668642</v>
      </c>
      <c r="BY92" s="582">
        <f t="shared" si="121"/>
        <v>101.70244263508512</v>
      </c>
      <c r="BZ92" s="582">
        <f t="shared" si="122"/>
        <v>94.059405940594047</v>
      </c>
      <c r="CA92" s="582">
        <f t="shared" si="123"/>
        <v>94.154488517745307</v>
      </c>
      <c r="CB92" s="582">
        <f t="shared" si="124"/>
        <v>94.194756554307119</v>
      </c>
      <c r="CC92" s="582">
        <f t="shared" si="125"/>
        <v>94.892747701736468</v>
      </c>
      <c r="CD92" s="582">
        <f t="shared" si="126"/>
        <v>95.517609391675563</v>
      </c>
      <c r="CE92" s="582">
        <f t="shared" si="127"/>
        <v>87.78280542986424</v>
      </c>
      <c r="CF92" s="582">
        <f t="shared" si="128"/>
        <v>94.422310756972109</v>
      </c>
      <c r="CG92" s="582">
        <f t="shared" si="129"/>
        <v>105.74468085106383</v>
      </c>
      <c r="CH92" s="582">
        <f t="shared" si="130"/>
        <v>92.355117139334169</v>
      </c>
      <c r="CI92" s="582">
        <f t="shared" si="131"/>
        <v>100.09293680297398</v>
      </c>
      <c r="CJ92" s="582">
        <f t="shared" si="132"/>
        <v>101.41150922909883</v>
      </c>
      <c r="CK92" s="582">
        <f t="shared" si="133"/>
        <v>98.083832335329348</v>
      </c>
      <c r="CL92" s="582">
        <f t="shared" si="134"/>
        <v>99.508840864440074</v>
      </c>
      <c r="CM92" s="582">
        <f t="shared" si="135"/>
        <v>96.758817921830314</v>
      </c>
    </row>
    <row r="93" spans="1:91">
      <c r="A93" s="537"/>
      <c r="B93" s="568"/>
      <c r="C93" s="537" t="s">
        <v>116</v>
      </c>
      <c r="D93" s="545">
        <v>128.5</v>
      </c>
      <c r="E93" s="545">
        <v>128.5</v>
      </c>
      <c r="F93" s="545">
        <v>105.8</v>
      </c>
      <c r="G93" s="545">
        <v>105.2</v>
      </c>
      <c r="H93" s="545">
        <v>109</v>
      </c>
      <c r="I93" s="545">
        <v>109.5</v>
      </c>
      <c r="J93" s="545">
        <v>131.30000000000001</v>
      </c>
      <c r="K93" s="545">
        <v>169.9</v>
      </c>
      <c r="L93" s="545">
        <v>171.3</v>
      </c>
      <c r="M93" s="545">
        <v>136.19999999999999</v>
      </c>
      <c r="N93" s="545">
        <v>100.1</v>
      </c>
      <c r="O93" s="545">
        <v>175.8</v>
      </c>
      <c r="P93" s="545">
        <v>162.1</v>
      </c>
      <c r="Q93" s="545">
        <v>217.4</v>
      </c>
      <c r="R93" s="545">
        <v>144.5</v>
      </c>
      <c r="S93" s="545">
        <v>133.80000000000001</v>
      </c>
      <c r="T93" s="545">
        <v>156.5</v>
      </c>
      <c r="U93" s="545">
        <v>106</v>
      </c>
      <c r="V93" s="545">
        <v>105.6</v>
      </c>
      <c r="W93" s="545">
        <v>110.5</v>
      </c>
      <c r="X93" s="545">
        <v>103.9</v>
      </c>
      <c r="Y93" s="545">
        <v>102.7</v>
      </c>
      <c r="Z93" s="545">
        <v>101.7</v>
      </c>
      <c r="AA93" s="545">
        <v>112.3</v>
      </c>
      <c r="AB93" s="545">
        <v>112</v>
      </c>
      <c r="AC93" s="545">
        <v>100.3</v>
      </c>
      <c r="AD93" s="545">
        <v>98.1</v>
      </c>
      <c r="AE93" s="570">
        <v>71.099999999999994</v>
      </c>
      <c r="AF93" s="570">
        <v>108.9</v>
      </c>
      <c r="AG93" s="570">
        <v>86.2</v>
      </c>
      <c r="AH93" s="570">
        <v>117.5</v>
      </c>
      <c r="AI93" s="570">
        <v>92.6</v>
      </c>
      <c r="AJ93" s="570">
        <v>90.3</v>
      </c>
      <c r="AK93" s="570">
        <v>91.3</v>
      </c>
      <c r="AL93" s="570">
        <v>150.5</v>
      </c>
      <c r="AM93" s="537"/>
      <c r="AN93" s="568"/>
      <c r="AO93" s="537" t="s">
        <v>116</v>
      </c>
      <c r="AP93" s="567">
        <v>128.5</v>
      </c>
      <c r="AQ93" s="578">
        <v>137.80000000000001</v>
      </c>
      <c r="AR93" s="578">
        <v>160.6</v>
      </c>
      <c r="AS93" s="578">
        <v>180.5</v>
      </c>
      <c r="AT93" s="578">
        <v>109.3</v>
      </c>
      <c r="AU93" s="578">
        <v>106.6</v>
      </c>
      <c r="AV93" s="578">
        <v>97</v>
      </c>
      <c r="AW93" s="578">
        <v>109.3</v>
      </c>
      <c r="AX93" s="578">
        <v>119.7</v>
      </c>
      <c r="AY93" s="578">
        <v>121.4</v>
      </c>
      <c r="AZ93" s="578">
        <v>85.5</v>
      </c>
      <c r="BB93" s="640" t="s">
        <v>152</v>
      </c>
      <c r="BC93" s="568"/>
      <c r="BD93" s="641" t="s">
        <v>116</v>
      </c>
      <c r="BE93" s="642">
        <f t="shared" si="118"/>
        <v>119.20222634508349</v>
      </c>
      <c r="BF93" s="642">
        <f t="shared" si="136"/>
        <v>119.20222634508349</v>
      </c>
      <c r="BG93" s="642">
        <f t="shared" si="137"/>
        <v>106.11835506519557</v>
      </c>
      <c r="BH93" s="642">
        <f t="shared" si="138"/>
        <v>105.94159113796577</v>
      </c>
      <c r="BI93" s="642">
        <f t="shared" si="139"/>
        <v>109.00000000000001</v>
      </c>
      <c r="BJ93" s="642">
        <f t="shared" si="140"/>
        <v>106.10465116279069</v>
      </c>
      <c r="BK93" s="642">
        <f t="shared" si="141"/>
        <v>120.128087831656</v>
      </c>
      <c r="BL93" s="642">
        <f t="shared" si="142"/>
        <v>149.03508771929825</v>
      </c>
      <c r="BM93" s="642">
        <f t="shared" si="143"/>
        <v>150.13146362839615</v>
      </c>
      <c r="BN93" s="642">
        <f t="shared" si="144"/>
        <v>122.81334535617671</v>
      </c>
      <c r="BO93" s="642">
        <f t="shared" si="145"/>
        <v>105.59071729957805</v>
      </c>
      <c r="BP93" s="642">
        <f t="shared" si="146"/>
        <v>152.47181266261927</v>
      </c>
      <c r="BQ93" s="642">
        <f t="shared" si="147"/>
        <v>142.56816182937555</v>
      </c>
      <c r="BR93" s="642">
        <f t="shared" si="148"/>
        <v>184.39355385920271</v>
      </c>
      <c r="BS93" s="642">
        <f t="shared" si="149"/>
        <v>111.49691358024691</v>
      </c>
      <c r="BT93" s="642">
        <f t="shared" si="150"/>
        <v>104.44964871194379</v>
      </c>
      <c r="BU93" s="642">
        <f t="shared" si="151"/>
        <v>119.01140684410647</v>
      </c>
      <c r="BV93" s="642">
        <f t="shared" si="152"/>
        <v>102.61374636979671</v>
      </c>
      <c r="BW93" s="642">
        <f t="shared" si="119"/>
        <v>107.31707317073169</v>
      </c>
      <c r="BX93" s="642">
        <f t="shared" si="120"/>
        <v>108.54616895874263</v>
      </c>
      <c r="BY93" s="642">
        <f t="shared" si="121"/>
        <v>108.00415800415801</v>
      </c>
      <c r="BZ93" s="642">
        <f t="shared" si="122"/>
        <v>103.11244979919681</v>
      </c>
      <c r="CA93" s="642">
        <f t="shared" si="123"/>
        <v>106.71563483735574</v>
      </c>
      <c r="CB93" s="642">
        <f t="shared" si="124"/>
        <v>105.24835988753513</v>
      </c>
      <c r="CC93" s="642">
        <f t="shared" si="125"/>
        <v>113.47517730496452</v>
      </c>
      <c r="CD93" s="642">
        <f t="shared" si="126"/>
        <v>106.3626723223754</v>
      </c>
      <c r="CE93" s="642">
        <f t="shared" si="127"/>
        <v>104.25079702444209</v>
      </c>
      <c r="CF93" s="642">
        <f t="shared" si="128"/>
        <v>95.693135935397038</v>
      </c>
      <c r="CG93" s="642">
        <f t="shared" si="129"/>
        <v>110.89613034623218</v>
      </c>
      <c r="CH93" s="642">
        <f t="shared" si="130"/>
        <v>110.65468549422334</v>
      </c>
      <c r="CI93" s="642">
        <f t="shared" si="131"/>
        <v>110.6403013182674</v>
      </c>
      <c r="CJ93" s="642">
        <f t="shared" si="132"/>
        <v>102.66075388026607</v>
      </c>
      <c r="CK93" s="642">
        <f t="shared" si="133"/>
        <v>115.17857142857142</v>
      </c>
      <c r="CL93" s="642">
        <f t="shared" si="134"/>
        <v>92.315470171890794</v>
      </c>
      <c r="CM93" s="642">
        <f t="shared" si="135"/>
        <v>134.61538461538461</v>
      </c>
    </row>
    <row r="94" spans="1:91">
      <c r="A94" s="537"/>
      <c r="B94" s="568"/>
      <c r="C94" s="537" t="s">
        <v>117</v>
      </c>
      <c r="D94" s="545">
        <v>101.1</v>
      </c>
      <c r="E94" s="545">
        <v>101.1</v>
      </c>
      <c r="F94" s="545">
        <v>94.7</v>
      </c>
      <c r="G94" s="545">
        <v>93.2</v>
      </c>
      <c r="H94" s="545">
        <v>103.1</v>
      </c>
      <c r="I94" s="545">
        <v>103.1</v>
      </c>
      <c r="J94" s="545">
        <v>109.7</v>
      </c>
      <c r="K94" s="545">
        <v>97.1</v>
      </c>
      <c r="L94" s="545">
        <v>96.4</v>
      </c>
      <c r="M94" s="545">
        <v>113</v>
      </c>
      <c r="N94" s="545">
        <v>94.7</v>
      </c>
      <c r="O94" s="545">
        <v>89.7</v>
      </c>
      <c r="P94" s="545">
        <v>91.3</v>
      </c>
      <c r="Q94" s="545">
        <v>85</v>
      </c>
      <c r="R94" s="545">
        <v>110.7</v>
      </c>
      <c r="S94" s="545">
        <v>112.4</v>
      </c>
      <c r="T94" s="545">
        <v>108.8</v>
      </c>
      <c r="U94" s="545">
        <v>108.7</v>
      </c>
      <c r="V94" s="545">
        <v>104.9</v>
      </c>
      <c r="W94" s="545">
        <v>100.9</v>
      </c>
      <c r="X94" s="545">
        <v>106.3</v>
      </c>
      <c r="Y94" s="545">
        <v>99.7</v>
      </c>
      <c r="Z94" s="545">
        <v>98</v>
      </c>
      <c r="AA94" s="545">
        <v>114.6</v>
      </c>
      <c r="AB94" s="545">
        <v>104.8</v>
      </c>
      <c r="AC94" s="545">
        <v>98.3</v>
      </c>
      <c r="AD94" s="545">
        <v>96.1</v>
      </c>
      <c r="AE94" s="570">
        <v>91.4</v>
      </c>
      <c r="AF94" s="570">
        <v>85.1</v>
      </c>
      <c r="AG94" s="570">
        <v>77.3</v>
      </c>
      <c r="AH94" s="570">
        <v>112.8</v>
      </c>
      <c r="AI94" s="570">
        <v>96.3</v>
      </c>
      <c r="AJ94" s="570">
        <v>69</v>
      </c>
      <c r="AK94" s="570">
        <v>107.8</v>
      </c>
      <c r="AL94" s="570">
        <v>103.4</v>
      </c>
      <c r="AM94" s="537"/>
      <c r="AN94" s="568"/>
      <c r="AO94" s="537" t="s">
        <v>117</v>
      </c>
      <c r="AP94" s="567">
        <v>101.1</v>
      </c>
      <c r="AQ94" s="578">
        <v>100.2</v>
      </c>
      <c r="AR94" s="578">
        <v>97.5</v>
      </c>
      <c r="AS94" s="578">
        <v>97.4</v>
      </c>
      <c r="AT94" s="578">
        <v>97.8</v>
      </c>
      <c r="AU94" s="578">
        <v>103.8</v>
      </c>
      <c r="AV94" s="578">
        <v>90.2</v>
      </c>
      <c r="AW94" s="578">
        <v>107.5</v>
      </c>
      <c r="AX94" s="578">
        <v>101.9</v>
      </c>
      <c r="AY94" s="578">
        <v>102.7</v>
      </c>
      <c r="AZ94" s="578">
        <v>86</v>
      </c>
      <c r="BB94" s="640" t="s">
        <v>508</v>
      </c>
      <c r="BC94" s="568"/>
      <c r="BD94" s="537" t="s">
        <v>117</v>
      </c>
      <c r="BE94" s="582">
        <f t="shared" si="118"/>
        <v>96.102661596958171</v>
      </c>
      <c r="BF94" s="582">
        <f t="shared" si="136"/>
        <v>96.102661596958171</v>
      </c>
      <c r="BG94" s="582">
        <f t="shared" si="137"/>
        <v>95.463709677419345</v>
      </c>
      <c r="BH94" s="582">
        <f t="shared" si="138"/>
        <v>94.046417759838548</v>
      </c>
      <c r="BI94" s="582">
        <f t="shared" si="139"/>
        <v>104.03632694248235</v>
      </c>
      <c r="BJ94" s="582">
        <f t="shared" si="140"/>
        <v>98.471824259789869</v>
      </c>
      <c r="BK94" s="582">
        <f t="shared" si="141"/>
        <v>100.27422303473492</v>
      </c>
      <c r="BL94" s="582">
        <f t="shared" si="142"/>
        <v>83.062446535500428</v>
      </c>
      <c r="BM94" s="582">
        <f t="shared" si="143"/>
        <v>82.32280102476517</v>
      </c>
      <c r="BN94" s="582">
        <f t="shared" si="144"/>
        <v>97.497842968075915</v>
      </c>
      <c r="BO94" s="582">
        <f t="shared" si="145"/>
        <v>96.239837398373979</v>
      </c>
      <c r="BP94" s="582">
        <f t="shared" si="146"/>
        <v>85.755258126195031</v>
      </c>
      <c r="BQ94" s="582">
        <f t="shared" si="147"/>
        <v>85.167910447761187</v>
      </c>
      <c r="BR94" s="582">
        <f t="shared" si="148"/>
        <v>78.630897317298803</v>
      </c>
      <c r="BS94" s="582">
        <f t="shared" si="149"/>
        <v>93.496621621621628</v>
      </c>
      <c r="BT94" s="582">
        <f t="shared" si="150"/>
        <v>90.499194847020931</v>
      </c>
      <c r="BU94" s="582">
        <f t="shared" si="151"/>
        <v>93.63166953528399</v>
      </c>
      <c r="BV94" s="582">
        <f t="shared" si="152"/>
        <v>100.55504162812213</v>
      </c>
      <c r="BW94" s="582">
        <f t="shared" si="119"/>
        <v>103.55380059230011</v>
      </c>
      <c r="BX94" s="582">
        <f t="shared" si="120"/>
        <v>99.802176063303676</v>
      </c>
      <c r="BY94" s="582">
        <f t="shared" si="121"/>
        <v>104.93583415597236</v>
      </c>
      <c r="BZ94" s="582">
        <f t="shared" si="122"/>
        <v>101.94274028629857</v>
      </c>
      <c r="CA94" s="582">
        <f t="shared" si="123"/>
        <v>102.51046025104603</v>
      </c>
      <c r="CB94" s="582">
        <f t="shared" si="124"/>
        <v>105.52486187845305</v>
      </c>
      <c r="CC94" s="582">
        <f t="shared" si="125"/>
        <v>106.28803245436104</v>
      </c>
      <c r="CD94" s="582">
        <f t="shared" si="126"/>
        <v>103.47368421052632</v>
      </c>
      <c r="CE94" s="582">
        <f t="shared" si="127"/>
        <v>103.0010718113612</v>
      </c>
      <c r="CF94" s="582">
        <f t="shared" si="128"/>
        <v>110.25331724969843</v>
      </c>
      <c r="CG94" s="582">
        <f t="shared" si="129"/>
        <v>90.148305084745743</v>
      </c>
      <c r="CH94" s="582">
        <f t="shared" si="130"/>
        <v>99.229781771501919</v>
      </c>
      <c r="CI94" s="582">
        <f t="shared" si="131"/>
        <v>105.61797752808988</v>
      </c>
      <c r="CJ94" s="582">
        <f t="shared" si="132"/>
        <v>104.56026058631922</v>
      </c>
      <c r="CK94" s="582">
        <f t="shared" si="133"/>
        <v>94.780219780219781</v>
      </c>
      <c r="CL94" s="582">
        <f t="shared" si="134"/>
        <v>102.76453765490943</v>
      </c>
      <c r="CM94" s="582">
        <f t="shared" si="135"/>
        <v>91.423519009725922</v>
      </c>
    </row>
    <row r="95" spans="1:91">
      <c r="A95" s="537"/>
      <c r="B95" s="568"/>
      <c r="C95" s="537" t="s">
        <v>118</v>
      </c>
      <c r="D95" s="545">
        <v>99.2</v>
      </c>
      <c r="E95" s="545">
        <v>99.2</v>
      </c>
      <c r="F95" s="545">
        <v>99.9</v>
      </c>
      <c r="G95" s="545">
        <v>100.6</v>
      </c>
      <c r="H95" s="545">
        <v>96.1</v>
      </c>
      <c r="I95" s="545">
        <v>96.5</v>
      </c>
      <c r="J95" s="545">
        <v>107.7</v>
      </c>
      <c r="K95" s="545">
        <v>96.3</v>
      </c>
      <c r="L95" s="545">
        <v>95.1</v>
      </c>
      <c r="M95" s="545">
        <v>123.7</v>
      </c>
      <c r="N95" s="545">
        <v>98</v>
      </c>
      <c r="O95" s="545">
        <v>87.4</v>
      </c>
      <c r="P95" s="545">
        <v>83</v>
      </c>
      <c r="Q95" s="545">
        <v>100.6</v>
      </c>
      <c r="R95" s="545">
        <v>115.7</v>
      </c>
      <c r="S95" s="545">
        <v>108.4</v>
      </c>
      <c r="T95" s="545">
        <v>123.9</v>
      </c>
      <c r="U95" s="545">
        <v>102.9</v>
      </c>
      <c r="V95" s="545">
        <v>105.3</v>
      </c>
      <c r="W95" s="545">
        <v>100.1</v>
      </c>
      <c r="X95" s="545">
        <v>107.2</v>
      </c>
      <c r="Y95" s="545">
        <v>94.6</v>
      </c>
      <c r="Z95" s="545">
        <v>97.3</v>
      </c>
      <c r="AA95" s="545">
        <v>99</v>
      </c>
      <c r="AB95" s="545">
        <v>95.6</v>
      </c>
      <c r="AC95" s="545">
        <v>92</v>
      </c>
      <c r="AD95" s="545">
        <v>93.4</v>
      </c>
      <c r="AE95" s="570">
        <v>71.099999999999994</v>
      </c>
      <c r="AF95" s="570">
        <v>87</v>
      </c>
      <c r="AG95" s="570">
        <v>70.8</v>
      </c>
      <c r="AH95" s="570">
        <v>103.7</v>
      </c>
      <c r="AI95" s="570">
        <v>87.9</v>
      </c>
      <c r="AJ95" s="570">
        <v>90.4</v>
      </c>
      <c r="AK95" s="570">
        <v>93.8</v>
      </c>
      <c r="AL95" s="570">
        <v>102</v>
      </c>
      <c r="AM95" s="537"/>
      <c r="AN95" s="568"/>
      <c r="AO95" s="537" t="s">
        <v>118</v>
      </c>
      <c r="AP95" s="567">
        <v>99.2</v>
      </c>
      <c r="AQ95" s="578">
        <v>95.2</v>
      </c>
      <c r="AR95" s="578">
        <v>92</v>
      </c>
      <c r="AS95" s="578">
        <v>90.2</v>
      </c>
      <c r="AT95" s="578">
        <v>96.8</v>
      </c>
      <c r="AU95" s="578">
        <v>99.5</v>
      </c>
      <c r="AV95" s="578">
        <v>88.5</v>
      </c>
      <c r="AW95" s="578">
        <v>102.4</v>
      </c>
      <c r="AX95" s="578">
        <v>103.1</v>
      </c>
      <c r="AY95" s="578">
        <v>104.3</v>
      </c>
      <c r="AZ95" s="578">
        <v>78.7</v>
      </c>
      <c r="BB95" s="282" t="s">
        <v>153</v>
      </c>
      <c r="BC95" s="568"/>
      <c r="BD95" s="537" t="s">
        <v>118</v>
      </c>
      <c r="BE95" s="582">
        <f t="shared" si="118"/>
        <v>94.837476099426397</v>
      </c>
      <c r="BF95" s="582">
        <f t="shared" si="136"/>
        <v>94.837476099426397</v>
      </c>
      <c r="BG95" s="582">
        <f t="shared" si="137"/>
        <v>103.30920372285419</v>
      </c>
      <c r="BH95" s="582">
        <f t="shared" si="138"/>
        <v>103.39157245632065</v>
      </c>
      <c r="BI95" s="582">
        <f t="shared" si="139"/>
        <v>101.05152471083071</v>
      </c>
      <c r="BJ95" s="582">
        <f t="shared" si="140"/>
        <v>92.610364683301341</v>
      </c>
      <c r="BK95" s="582">
        <f t="shared" si="141"/>
        <v>99.080036798528056</v>
      </c>
      <c r="BL95" s="582">
        <f t="shared" si="142"/>
        <v>81.128896377422066</v>
      </c>
      <c r="BM95" s="582">
        <f t="shared" si="143"/>
        <v>80.320945945945937</v>
      </c>
      <c r="BN95" s="582">
        <f t="shared" si="144"/>
        <v>92.798199549887457</v>
      </c>
      <c r="BO95" s="582">
        <f t="shared" si="145"/>
        <v>101.13519091847265</v>
      </c>
      <c r="BP95" s="582">
        <f t="shared" si="146"/>
        <v>89.092762487257914</v>
      </c>
      <c r="BQ95" s="582">
        <f t="shared" si="147"/>
        <v>87.830687830687822</v>
      </c>
      <c r="BR95" s="582">
        <f t="shared" si="148"/>
        <v>91.70464904284411</v>
      </c>
      <c r="BS95" s="582">
        <f t="shared" si="149"/>
        <v>92.857142857142861</v>
      </c>
      <c r="BT95" s="582">
        <f t="shared" si="150"/>
        <v>85.963521015067414</v>
      </c>
      <c r="BU95" s="582">
        <f t="shared" si="151"/>
        <v>98.646496815286639</v>
      </c>
      <c r="BV95" s="582">
        <f t="shared" si="152"/>
        <v>93.801276207839564</v>
      </c>
      <c r="BW95" s="582">
        <f t="shared" si="119"/>
        <v>103.94866732477787</v>
      </c>
      <c r="BX95" s="582">
        <f t="shared" si="120"/>
        <v>100</v>
      </c>
      <c r="BY95" s="582">
        <f t="shared" si="121"/>
        <v>103.97672162948595</v>
      </c>
      <c r="BZ95" s="582">
        <f t="shared" si="122"/>
        <v>96.530612244897952</v>
      </c>
      <c r="CA95" s="582">
        <f t="shared" si="123"/>
        <v>100.41279669762642</v>
      </c>
      <c r="CB95" s="582">
        <f t="shared" si="124"/>
        <v>93.48441926345609</v>
      </c>
      <c r="CC95" s="582">
        <f t="shared" si="125"/>
        <v>95.887662988966895</v>
      </c>
      <c r="CD95" s="582">
        <f t="shared" si="126"/>
        <v>97.664543524416132</v>
      </c>
      <c r="CE95" s="582">
        <f t="shared" si="127"/>
        <v>102.18818380743981</v>
      </c>
      <c r="CF95" s="582">
        <f t="shared" si="128"/>
        <v>97.264021887824896</v>
      </c>
      <c r="CG95" s="582">
        <f t="shared" si="129"/>
        <v>92.063492063492063</v>
      </c>
      <c r="CH95" s="582">
        <f t="shared" si="130"/>
        <v>91.472868217054241</v>
      </c>
      <c r="CI95" s="582">
        <f t="shared" si="131"/>
        <v>94.187102633969118</v>
      </c>
      <c r="CJ95" s="582">
        <f t="shared" si="132"/>
        <v>96.06557377049181</v>
      </c>
      <c r="CK95" s="582">
        <f t="shared" si="133"/>
        <v>97.099892588614395</v>
      </c>
      <c r="CL95" s="582">
        <f t="shared" si="134"/>
        <v>95.910020449897743</v>
      </c>
      <c r="CM95" s="582">
        <f t="shared" si="135"/>
        <v>90.185676392572944</v>
      </c>
    </row>
    <row r="96" spans="1:91">
      <c r="A96" s="537"/>
      <c r="B96" s="568"/>
      <c r="C96" s="537" t="s">
        <v>119</v>
      </c>
      <c r="D96" s="545">
        <v>106.2</v>
      </c>
      <c r="E96" s="545">
        <v>106.2</v>
      </c>
      <c r="F96" s="545">
        <v>98.5</v>
      </c>
      <c r="G96" s="545">
        <v>97.1</v>
      </c>
      <c r="H96" s="545">
        <v>105.8</v>
      </c>
      <c r="I96" s="545">
        <v>94.7</v>
      </c>
      <c r="J96" s="545">
        <v>97.5</v>
      </c>
      <c r="K96" s="545">
        <v>146.19999999999999</v>
      </c>
      <c r="L96" s="545">
        <v>147.5</v>
      </c>
      <c r="M96" s="545">
        <v>115.3</v>
      </c>
      <c r="N96" s="545">
        <v>95.8</v>
      </c>
      <c r="O96" s="545">
        <v>89.9</v>
      </c>
      <c r="P96" s="545">
        <v>89.2</v>
      </c>
      <c r="Q96" s="545">
        <v>92.1</v>
      </c>
      <c r="R96" s="545">
        <v>143.4</v>
      </c>
      <c r="S96" s="545">
        <v>119.4</v>
      </c>
      <c r="T96" s="545">
        <v>170.5</v>
      </c>
      <c r="U96" s="545">
        <v>99.3</v>
      </c>
      <c r="V96" s="545">
        <v>106.4</v>
      </c>
      <c r="W96" s="545">
        <v>102.2</v>
      </c>
      <c r="X96" s="545">
        <v>107.9</v>
      </c>
      <c r="Y96" s="545">
        <v>87.6</v>
      </c>
      <c r="Z96" s="545">
        <v>105.9</v>
      </c>
      <c r="AA96" s="545">
        <v>111.7</v>
      </c>
      <c r="AB96" s="545">
        <v>97.5</v>
      </c>
      <c r="AC96" s="545">
        <v>95</v>
      </c>
      <c r="AD96" s="545">
        <v>94.3</v>
      </c>
      <c r="AE96" s="570">
        <v>81.2</v>
      </c>
      <c r="AF96" s="570">
        <v>85.8</v>
      </c>
      <c r="AG96" s="570">
        <v>76.5</v>
      </c>
      <c r="AH96" s="570">
        <v>108.2</v>
      </c>
      <c r="AI96" s="570">
        <v>91.4</v>
      </c>
      <c r="AJ96" s="570">
        <v>77.5</v>
      </c>
      <c r="AK96" s="570">
        <v>97.6</v>
      </c>
      <c r="AL96" s="570">
        <v>121.7</v>
      </c>
      <c r="AM96" s="537"/>
      <c r="AN96" s="568"/>
      <c r="AO96" s="537" t="s">
        <v>119</v>
      </c>
      <c r="AP96" s="567">
        <v>106.2</v>
      </c>
      <c r="AQ96" s="578">
        <v>96</v>
      </c>
      <c r="AR96" s="578">
        <v>92.4</v>
      </c>
      <c r="AS96" s="578">
        <v>91</v>
      </c>
      <c r="AT96" s="578">
        <v>95.8</v>
      </c>
      <c r="AU96" s="578">
        <v>100.9</v>
      </c>
      <c r="AV96" s="578">
        <v>94.8</v>
      </c>
      <c r="AW96" s="578">
        <v>102.5</v>
      </c>
      <c r="AX96" s="578">
        <v>115.9</v>
      </c>
      <c r="AY96" s="578">
        <v>117.5</v>
      </c>
      <c r="AZ96" s="578">
        <v>84.1</v>
      </c>
      <c r="BB96" s="640" t="s">
        <v>154</v>
      </c>
      <c r="BC96" s="568"/>
      <c r="BD96" s="537" t="s">
        <v>119</v>
      </c>
      <c r="BE96" s="582">
        <f t="shared" ref="BE96:BE111" si="153">D96/D265*100</f>
        <v>103.00678952473328</v>
      </c>
      <c r="BF96" s="582">
        <f t="shared" si="136"/>
        <v>103.00678952473328</v>
      </c>
      <c r="BG96" s="582">
        <f t="shared" si="137"/>
        <v>99.898580121703858</v>
      </c>
      <c r="BH96" s="582">
        <f t="shared" si="138"/>
        <v>98.578680203045678</v>
      </c>
      <c r="BI96" s="582">
        <f t="shared" si="139"/>
        <v>106.43863179074447</v>
      </c>
      <c r="BJ96" s="582">
        <f t="shared" si="140"/>
        <v>96.435845213849291</v>
      </c>
      <c r="BK96" s="582">
        <f t="shared" si="141"/>
        <v>105.63380281690141</v>
      </c>
      <c r="BL96" s="582">
        <f t="shared" si="142"/>
        <v>111.6030534351145</v>
      </c>
      <c r="BM96" s="582">
        <f t="shared" si="143"/>
        <v>111.99696279422933</v>
      </c>
      <c r="BN96" s="582">
        <f t="shared" si="144"/>
        <v>99.6542783059637</v>
      </c>
      <c r="BO96" s="582">
        <f t="shared" si="145"/>
        <v>101.59066808059384</v>
      </c>
      <c r="BP96" s="582">
        <f t="shared" si="146"/>
        <v>104.17149478563152</v>
      </c>
      <c r="BQ96" s="582">
        <f t="shared" si="147"/>
        <v>107.34055354993983</v>
      </c>
      <c r="BR96" s="582">
        <f t="shared" si="148"/>
        <v>90.294117647058812</v>
      </c>
      <c r="BS96" s="582">
        <f t="shared" si="149"/>
        <v>100.63157894736842</v>
      </c>
      <c r="BT96" s="582">
        <f t="shared" si="150"/>
        <v>95.291300877893065</v>
      </c>
      <c r="BU96" s="582">
        <f t="shared" si="151"/>
        <v>106.36306924516529</v>
      </c>
      <c r="BV96" s="582">
        <f t="shared" si="152"/>
        <v>102.4767801857585</v>
      </c>
      <c r="BW96" s="582">
        <f t="shared" si="119"/>
        <v>106.61322645290583</v>
      </c>
      <c r="BX96" s="582">
        <f t="shared" si="120"/>
        <v>102.8169014084507</v>
      </c>
      <c r="BY96" s="582">
        <f t="shared" si="121"/>
        <v>108.11623246492988</v>
      </c>
      <c r="BZ96" s="582">
        <f t="shared" si="122"/>
        <v>89.479060265577104</v>
      </c>
      <c r="CA96" s="582">
        <f t="shared" si="123"/>
        <v>109.400826446281</v>
      </c>
      <c r="CB96" s="582">
        <f t="shared" si="124"/>
        <v>106.1787072243346</v>
      </c>
      <c r="CC96" s="582">
        <f t="shared" si="125"/>
        <v>100</v>
      </c>
      <c r="CD96" s="582">
        <f t="shared" si="126"/>
        <v>100</v>
      </c>
      <c r="CE96" s="582">
        <f t="shared" si="127"/>
        <v>98.537095088819214</v>
      </c>
      <c r="CF96" s="582">
        <f t="shared" si="128"/>
        <v>102.52525252525253</v>
      </c>
      <c r="CG96" s="582">
        <f t="shared" si="129"/>
        <v>91.961414790996784</v>
      </c>
      <c r="CH96" s="582">
        <f t="shared" si="130"/>
        <v>100</v>
      </c>
      <c r="CI96" s="582">
        <f t="shared" si="131"/>
        <v>101.59624413145541</v>
      </c>
      <c r="CJ96" s="582">
        <f t="shared" si="132"/>
        <v>101.66852057842047</v>
      </c>
      <c r="CK96" s="582">
        <f t="shared" si="133"/>
        <v>94.743276283618584</v>
      </c>
      <c r="CL96" s="582">
        <f t="shared" si="134"/>
        <v>98.585858585858574</v>
      </c>
      <c r="CM96" s="582">
        <f t="shared" si="135"/>
        <v>107.98580301685891</v>
      </c>
    </row>
    <row r="97" spans="1:91">
      <c r="A97" s="537"/>
      <c r="B97" s="568"/>
      <c r="C97" s="537" t="s">
        <v>120</v>
      </c>
      <c r="D97" s="545">
        <v>100.3</v>
      </c>
      <c r="E97" s="545">
        <v>100.3</v>
      </c>
      <c r="F97" s="545">
        <v>97.2</v>
      </c>
      <c r="G97" s="545">
        <v>95.6</v>
      </c>
      <c r="H97" s="545">
        <v>105.7</v>
      </c>
      <c r="I97" s="545">
        <v>97.4</v>
      </c>
      <c r="J97" s="545">
        <v>95.5</v>
      </c>
      <c r="K97" s="545">
        <v>101</v>
      </c>
      <c r="L97" s="545">
        <v>100.6</v>
      </c>
      <c r="M97" s="545">
        <v>109.8</v>
      </c>
      <c r="N97" s="545">
        <v>95.5</v>
      </c>
      <c r="O97" s="545">
        <v>84.3</v>
      </c>
      <c r="P97" s="545">
        <v>87.7</v>
      </c>
      <c r="Q97" s="545">
        <v>73.8</v>
      </c>
      <c r="R97" s="545">
        <v>130.9</v>
      </c>
      <c r="S97" s="545">
        <v>125.4</v>
      </c>
      <c r="T97" s="545">
        <v>137</v>
      </c>
      <c r="U97" s="545">
        <v>106.1</v>
      </c>
      <c r="V97" s="545">
        <v>103.1</v>
      </c>
      <c r="W97" s="545">
        <v>99.6</v>
      </c>
      <c r="X97" s="545">
        <v>104.4</v>
      </c>
      <c r="Y97" s="545">
        <v>100</v>
      </c>
      <c r="Z97" s="545">
        <v>100.1</v>
      </c>
      <c r="AA97" s="545">
        <v>113</v>
      </c>
      <c r="AB97" s="545">
        <v>99.7</v>
      </c>
      <c r="AC97" s="545">
        <v>96.9</v>
      </c>
      <c r="AD97" s="545">
        <v>97.5</v>
      </c>
      <c r="AE97" s="570">
        <v>71.099999999999994</v>
      </c>
      <c r="AF97" s="570">
        <v>93.6</v>
      </c>
      <c r="AG97" s="570">
        <v>78.400000000000006</v>
      </c>
      <c r="AH97" s="570">
        <v>110.2</v>
      </c>
      <c r="AI97" s="570">
        <v>92.1</v>
      </c>
      <c r="AJ97" s="570">
        <v>95</v>
      </c>
      <c r="AK97" s="570">
        <v>91.6</v>
      </c>
      <c r="AL97" s="570">
        <v>98.2</v>
      </c>
      <c r="AM97" s="537"/>
      <c r="AN97" s="568"/>
      <c r="AO97" s="537" t="s">
        <v>120</v>
      </c>
      <c r="AP97" s="567">
        <v>100.3</v>
      </c>
      <c r="AQ97" s="578">
        <v>92.9</v>
      </c>
      <c r="AR97" s="578">
        <v>86</v>
      </c>
      <c r="AS97" s="578">
        <v>82.6</v>
      </c>
      <c r="AT97" s="578">
        <v>94.7</v>
      </c>
      <c r="AU97" s="578">
        <v>102.3</v>
      </c>
      <c r="AV97" s="578">
        <v>102.7</v>
      </c>
      <c r="AW97" s="578">
        <v>102.2</v>
      </c>
      <c r="AX97" s="578">
        <v>107.3</v>
      </c>
      <c r="AY97" s="578">
        <v>108.6</v>
      </c>
      <c r="AZ97" s="578">
        <v>81</v>
      </c>
      <c r="BB97" s="640" t="s">
        <v>151</v>
      </c>
      <c r="BC97" s="568"/>
      <c r="BD97" s="537" t="s">
        <v>120</v>
      </c>
      <c r="BE97" s="582">
        <f t="shared" si="153"/>
        <v>97.189922480620154</v>
      </c>
      <c r="BF97" s="582">
        <f t="shared" si="136"/>
        <v>97.189922480620154</v>
      </c>
      <c r="BG97" s="582">
        <f t="shared" si="137"/>
        <v>100.30959752321982</v>
      </c>
      <c r="BH97" s="582">
        <f t="shared" si="138"/>
        <v>99.687174139728867</v>
      </c>
      <c r="BI97" s="582">
        <f t="shared" si="139"/>
        <v>104.03543307086616</v>
      </c>
      <c r="BJ97" s="582">
        <f t="shared" si="140"/>
        <v>97.011952191235068</v>
      </c>
      <c r="BK97" s="582">
        <f t="shared" si="141"/>
        <v>96.757852077001004</v>
      </c>
      <c r="BL97" s="582">
        <f t="shared" si="142"/>
        <v>84.166666666666671</v>
      </c>
      <c r="BM97" s="582">
        <f t="shared" si="143"/>
        <v>83.41625207296849</v>
      </c>
      <c r="BN97" s="582">
        <f t="shared" si="144"/>
        <v>101.19815668202764</v>
      </c>
      <c r="BO97" s="582">
        <f t="shared" si="145"/>
        <v>104.03050108932462</v>
      </c>
      <c r="BP97" s="582">
        <f t="shared" si="146"/>
        <v>91.332611050920903</v>
      </c>
      <c r="BQ97" s="582">
        <f t="shared" si="147"/>
        <v>93.297872340425542</v>
      </c>
      <c r="BR97" s="582">
        <f t="shared" si="148"/>
        <v>85.416666666666657</v>
      </c>
      <c r="BS97" s="582">
        <f t="shared" si="149"/>
        <v>96.179279941219704</v>
      </c>
      <c r="BT97" s="582">
        <f t="shared" si="150"/>
        <v>98.973954222573013</v>
      </c>
      <c r="BU97" s="582">
        <f t="shared" si="151"/>
        <v>93.45156889495226</v>
      </c>
      <c r="BV97" s="582">
        <f t="shared" si="152"/>
        <v>102.81007751937983</v>
      </c>
      <c r="BW97" s="582">
        <f t="shared" si="119"/>
        <v>100.97943192948091</v>
      </c>
      <c r="BX97" s="582">
        <f t="shared" si="120"/>
        <v>100.30211480362536</v>
      </c>
      <c r="BY97" s="582">
        <f t="shared" si="121"/>
        <v>101.75438596491229</v>
      </c>
      <c r="BZ97" s="582">
        <f t="shared" si="122"/>
        <v>104.4932079414838</v>
      </c>
      <c r="CA97" s="582">
        <f t="shared" si="123"/>
        <v>104.05405405405403</v>
      </c>
      <c r="CB97" s="582">
        <f t="shared" si="124"/>
        <v>108.23754789272031</v>
      </c>
      <c r="CC97" s="582">
        <f t="shared" si="125"/>
        <v>100</v>
      </c>
      <c r="CD97" s="582">
        <f t="shared" si="126"/>
        <v>102.75715800636269</v>
      </c>
      <c r="CE97" s="582">
        <f t="shared" si="127"/>
        <v>102.95670538542767</v>
      </c>
      <c r="CF97" s="582">
        <f t="shared" si="128"/>
        <v>96.472184531886015</v>
      </c>
      <c r="CG97" s="582">
        <f t="shared" si="129"/>
        <v>97.297297297297291</v>
      </c>
      <c r="CH97" s="582">
        <f t="shared" si="130"/>
        <v>105.23489932885907</v>
      </c>
      <c r="CI97" s="582">
        <f t="shared" si="131"/>
        <v>102.99065420560748</v>
      </c>
      <c r="CJ97" s="582">
        <f t="shared" si="132"/>
        <v>104.65909090909091</v>
      </c>
      <c r="CK97" s="582">
        <f t="shared" si="133"/>
        <v>93.688362919132146</v>
      </c>
      <c r="CL97" s="582">
        <f t="shared" si="134"/>
        <v>101.21546961325967</v>
      </c>
      <c r="CM97" s="582">
        <f t="shared" si="135"/>
        <v>93.168880455407958</v>
      </c>
    </row>
    <row r="98" spans="1:91">
      <c r="A98" s="537"/>
      <c r="B98" s="568"/>
      <c r="C98" s="537" t="s">
        <v>121</v>
      </c>
      <c r="D98" s="545">
        <v>96.4</v>
      </c>
      <c r="E98" s="545">
        <v>96.4</v>
      </c>
      <c r="F98" s="545">
        <v>94.7</v>
      </c>
      <c r="G98" s="545">
        <v>97.5</v>
      </c>
      <c r="H98" s="545">
        <v>80.099999999999994</v>
      </c>
      <c r="I98" s="545">
        <v>91.7</v>
      </c>
      <c r="J98" s="545">
        <v>100</v>
      </c>
      <c r="K98" s="545">
        <v>131.9</v>
      </c>
      <c r="L98" s="545">
        <v>132.69999999999999</v>
      </c>
      <c r="M98" s="545">
        <v>113</v>
      </c>
      <c r="N98" s="545">
        <v>93.6</v>
      </c>
      <c r="O98" s="545">
        <v>78.5</v>
      </c>
      <c r="P98" s="545">
        <v>81.7</v>
      </c>
      <c r="Q98" s="545">
        <v>68.8</v>
      </c>
      <c r="R98" s="545">
        <v>115.6</v>
      </c>
      <c r="S98" s="545">
        <v>113</v>
      </c>
      <c r="T98" s="545">
        <v>118.6</v>
      </c>
      <c r="U98" s="545">
        <v>104.5</v>
      </c>
      <c r="V98" s="545">
        <v>95.5</v>
      </c>
      <c r="W98" s="545">
        <v>95.5</v>
      </c>
      <c r="X98" s="545">
        <v>95.5</v>
      </c>
      <c r="Y98" s="545">
        <v>102.1</v>
      </c>
      <c r="Z98" s="545">
        <v>85.8</v>
      </c>
      <c r="AA98" s="545">
        <v>100</v>
      </c>
      <c r="AB98" s="545">
        <v>87.2</v>
      </c>
      <c r="AC98" s="545">
        <v>88.6</v>
      </c>
      <c r="AD98" s="545">
        <v>94.8</v>
      </c>
      <c r="AE98" s="570">
        <v>71.099999999999994</v>
      </c>
      <c r="AF98" s="570">
        <v>86.2</v>
      </c>
      <c r="AG98" s="570">
        <v>69.8</v>
      </c>
      <c r="AH98" s="570">
        <v>94.4</v>
      </c>
      <c r="AI98" s="570">
        <v>81.8</v>
      </c>
      <c r="AJ98" s="570">
        <v>99.4</v>
      </c>
      <c r="AK98" s="570">
        <v>99</v>
      </c>
      <c r="AL98" s="570">
        <v>115.8</v>
      </c>
      <c r="AM98" s="537"/>
      <c r="AN98" s="568"/>
      <c r="AO98" s="537" t="s">
        <v>121</v>
      </c>
      <c r="AP98" s="567">
        <v>96.4</v>
      </c>
      <c r="AQ98" s="578">
        <v>89.2</v>
      </c>
      <c r="AR98" s="578">
        <v>87.9</v>
      </c>
      <c r="AS98" s="578">
        <v>85.5</v>
      </c>
      <c r="AT98" s="578">
        <v>94.1</v>
      </c>
      <c r="AU98" s="578">
        <v>91</v>
      </c>
      <c r="AV98" s="578">
        <v>89.6</v>
      </c>
      <c r="AW98" s="578">
        <v>91.4</v>
      </c>
      <c r="AX98" s="578">
        <v>103.3</v>
      </c>
      <c r="AY98" s="578">
        <v>105</v>
      </c>
      <c r="AZ98" s="578">
        <v>70</v>
      </c>
      <c r="BB98" s="640" t="s">
        <v>152</v>
      </c>
      <c r="BC98" s="568"/>
      <c r="BD98" s="537" t="s">
        <v>121</v>
      </c>
      <c r="BE98" s="582">
        <f t="shared" si="153"/>
        <v>91.809523809523824</v>
      </c>
      <c r="BF98" s="582">
        <f t="shared" si="136"/>
        <v>91.809523809523824</v>
      </c>
      <c r="BG98" s="582">
        <f t="shared" si="137"/>
        <v>97.128205128205138</v>
      </c>
      <c r="BH98" s="582">
        <f t="shared" si="138"/>
        <v>100.51546391752578</v>
      </c>
      <c r="BI98" s="582">
        <f t="shared" si="139"/>
        <v>78.146341463414629</v>
      </c>
      <c r="BJ98" s="582">
        <f t="shared" si="140"/>
        <v>90.702274975272019</v>
      </c>
      <c r="BK98" s="582">
        <f t="shared" si="141"/>
        <v>94.250706880301607</v>
      </c>
      <c r="BL98" s="582">
        <f t="shared" si="142"/>
        <v>101.15030674846625</v>
      </c>
      <c r="BM98" s="582">
        <f t="shared" si="143"/>
        <v>100.98934550989344</v>
      </c>
      <c r="BN98" s="582">
        <f t="shared" si="144"/>
        <v>100.8028545941124</v>
      </c>
      <c r="BO98" s="582">
        <f t="shared" si="145"/>
        <v>101.7391304347826</v>
      </c>
      <c r="BP98" s="582">
        <f t="shared" si="146"/>
        <v>83.510638297872347</v>
      </c>
      <c r="BQ98" s="582">
        <f t="shared" si="147"/>
        <v>87.286324786324798</v>
      </c>
      <c r="BR98" s="582">
        <f t="shared" si="148"/>
        <v>74.217907227615967</v>
      </c>
      <c r="BS98" s="582">
        <f t="shared" si="149"/>
        <v>90.031152647975063</v>
      </c>
      <c r="BT98" s="582">
        <f t="shared" si="150"/>
        <v>89.116719242902207</v>
      </c>
      <c r="BU98" s="582">
        <f t="shared" si="151"/>
        <v>91.866769945778472</v>
      </c>
      <c r="BV98" s="582">
        <f t="shared" si="152"/>
        <v>96.224677716390431</v>
      </c>
      <c r="BW98" s="582">
        <f t="shared" si="119"/>
        <v>94.088669950738918</v>
      </c>
      <c r="BX98" s="582">
        <f t="shared" si="120"/>
        <v>98.555211558307533</v>
      </c>
      <c r="BY98" s="582">
        <f t="shared" si="121"/>
        <v>92.003853564547214</v>
      </c>
      <c r="BZ98" s="582">
        <f t="shared" si="122"/>
        <v>103.34008097165992</v>
      </c>
      <c r="CA98" s="582">
        <f t="shared" si="123"/>
        <v>89.096573208722745</v>
      </c>
      <c r="CB98" s="582">
        <f t="shared" si="124"/>
        <v>97.276264591439684</v>
      </c>
      <c r="CC98" s="582">
        <f t="shared" si="125"/>
        <v>86.080947680157948</v>
      </c>
      <c r="CD98" s="582">
        <f t="shared" si="126"/>
        <v>94.557097118463176</v>
      </c>
      <c r="CE98" s="582">
        <f t="shared" si="127"/>
        <v>99.475341028331584</v>
      </c>
      <c r="CF98" s="582">
        <f t="shared" si="128"/>
        <v>96.211096075778073</v>
      </c>
      <c r="CG98" s="582">
        <f t="shared" si="129"/>
        <v>94.933920704845818</v>
      </c>
      <c r="CH98" s="582">
        <f t="shared" si="130"/>
        <v>95.225102319236015</v>
      </c>
      <c r="CI98" s="582">
        <f t="shared" si="131"/>
        <v>87.407407407407405</v>
      </c>
      <c r="CJ98" s="582">
        <f t="shared" si="132"/>
        <v>95.227008149010473</v>
      </c>
      <c r="CK98" s="582">
        <f t="shared" si="133"/>
        <v>92.465116279069775</v>
      </c>
      <c r="CL98" s="582">
        <f t="shared" si="134"/>
        <v>102.06185567010309</v>
      </c>
      <c r="CM98" s="582">
        <f t="shared" si="135"/>
        <v>97.969543147208114</v>
      </c>
    </row>
    <row r="99" spans="1:91">
      <c r="A99" s="537"/>
      <c r="B99" s="568"/>
      <c r="C99" s="537" t="s">
        <v>122</v>
      </c>
      <c r="D99" s="545">
        <v>103.5</v>
      </c>
      <c r="E99" s="545">
        <v>103.5</v>
      </c>
      <c r="F99" s="545">
        <v>90.6</v>
      </c>
      <c r="G99" s="545">
        <v>93</v>
      </c>
      <c r="H99" s="545">
        <v>77.900000000000006</v>
      </c>
      <c r="I99" s="545">
        <v>97.6</v>
      </c>
      <c r="J99" s="545">
        <v>105.6</v>
      </c>
      <c r="K99" s="545">
        <v>162.80000000000001</v>
      </c>
      <c r="L99" s="545">
        <v>165.4</v>
      </c>
      <c r="M99" s="545">
        <v>101.9</v>
      </c>
      <c r="N99" s="545">
        <v>89.5</v>
      </c>
      <c r="O99" s="545">
        <v>99.2</v>
      </c>
      <c r="P99" s="545">
        <v>103.3</v>
      </c>
      <c r="Q99" s="545">
        <v>87</v>
      </c>
      <c r="R99" s="545">
        <v>127.5</v>
      </c>
      <c r="S99" s="545">
        <v>128.9</v>
      </c>
      <c r="T99" s="545">
        <v>125.8</v>
      </c>
      <c r="U99" s="545">
        <v>108.2</v>
      </c>
      <c r="V99" s="545">
        <v>93.1</v>
      </c>
      <c r="W99" s="545">
        <v>89.7</v>
      </c>
      <c r="X99" s="545">
        <v>94.3</v>
      </c>
      <c r="Y99" s="545">
        <v>92.4</v>
      </c>
      <c r="Z99" s="545">
        <v>93.6</v>
      </c>
      <c r="AA99" s="545">
        <v>88.8</v>
      </c>
      <c r="AB99" s="545">
        <v>84.7</v>
      </c>
      <c r="AC99" s="545">
        <v>92.8</v>
      </c>
      <c r="AD99" s="545">
        <v>91.2</v>
      </c>
      <c r="AE99" s="570">
        <v>81.2</v>
      </c>
      <c r="AF99" s="570">
        <v>81.2</v>
      </c>
      <c r="AG99" s="570">
        <v>80.5</v>
      </c>
      <c r="AH99" s="570">
        <v>109.5</v>
      </c>
      <c r="AI99" s="570">
        <v>83.9</v>
      </c>
      <c r="AJ99" s="570">
        <v>69.8</v>
      </c>
      <c r="AK99" s="570">
        <v>89.1</v>
      </c>
      <c r="AL99" s="570">
        <v>134.1</v>
      </c>
      <c r="AM99" s="537"/>
      <c r="AN99" s="568"/>
      <c r="AO99" s="537" t="s">
        <v>122</v>
      </c>
      <c r="AP99" s="567">
        <v>103.5</v>
      </c>
      <c r="AQ99" s="578">
        <v>98.8</v>
      </c>
      <c r="AR99" s="578">
        <v>102</v>
      </c>
      <c r="AS99" s="578">
        <v>106</v>
      </c>
      <c r="AT99" s="578">
        <v>91.6</v>
      </c>
      <c r="AU99" s="578">
        <v>94.4</v>
      </c>
      <c r="AV99" s="578">
        <v>103.9</v>
      </c>
      <c r="AW99" s="578">
        <v>91.8</v>
      </c>
      <c r="AX99" s="578">
        <v>108.1</v>
      </c>
      <c r="AY99" s="578">
        <v>109.6</v>
      </c>
      <c r="AZ99" s="578">
        <v>77.099999999999994</v>
      </c>
      <c r="BB99" s="537"/>
      <c r="BC99" s="568"/>
      <c r="BD99" s="537" t="s">
        <v>122</v>
      </c>
      <c r="BE99" s="582">
        <f t="shared" si="153"/>
        <v>99.328214971209206</v>
      </c>
      <c r="BF99" s="582">
        <f t="shared" si="136"/>
        <v>99.328214971209206</v>
      </c>
      <c r="BG99" s="582">
        <f t="shared" si="137"/>
        <v>97.945945945945951</v>
      </c>
      <c r="BH99" s="582">
        <f t="shared" si="138"/>
        <v>101.30718954248366</v>
      </c>
      <c r="BI99" s="582">
        <f t="shared" si="139"/>
        <v>79.327902240325869</v>
      </c>
      <c r="BJ99" s="582">
        <f t="shared" si="140"/>
        <v>95.126705653021432</v>
      </c>
      <c r="BK99" s="582">
        <f t="shared" si="141"/>
        <v>97.237569060773481</v>
      </c>
      <c r="BL99" s="582">
        <f t="shared" si="142"/>
        <v>125.8114374034003</v>
      </c>
      <c r="BM99" s="582">
        <f t="shared" si="143"/>
        <v>127.13297463489623</v>
      </c>
      <c r="BN99" s="582">
        <f t="shared" si="144"/>
        <v>95.322731524789532</v>
      </c>
      <c r="BO99" s="582">
        <f t="shared" si="145"/>
        <v>99.334073251942286</v>
      </c>
      <c r="BP99" s="582">
        <f t="shared" si="146"/>
        <v>106.89655172413795</v>
      </c>
      <c r="BQ99" s="582">
        <f t="shared" si="147"/>
        <v>109.54400848356309</v>
      </c>
      <c r="BR99" s="582">
        <f t="shared" si="148"/>
        <v>97.86276715410574</v>
      </c>
      <c r="BS99" s="582">
        <f t="shared" si="149"/>
        <v>96.81093394077449</v>
      </c>
      <c r="BT99" s="582">
        <f t="shared" si="150"/>
        <v>102.62738853503186</v>
      </c>
      <c r="BU99" s="582">
        <f t="shared" si="151"/>
        <v>90.764790764790774</v>
      </c>
      <c r="BV99" s="582">
        <f t="shared" si="152"/>
        <v>98.007246376811594</v>
      </c>
      <c r="BW99" s="582">
        <f t="shared" si="119"/>
        <v>92.3611111111111</v>
      </c>
      <c r="BX99" s="582">
        <f t="shared" si="120"/>
        <v>95.425531914893625</v>
      </c>
      <c r="BY99" s="582">
        <f t="shared" si="121"/>
        <v>91.82083739045764</v>
      </c>
      <c r="BZ99" s="582">
        <f t="shared" si="122"/>
        <v>97.881355932203391</v>
      </c>
      <c r="CA99" s="582">
        <f t="shared" si="123"/>
        <v>96.197327852004108</v>
      </c>
      <c r="CB99" s="582">
        <f t="shared" si="124"/>
        <v>97.905181918412339</v>
      </c>
      <c r="CC99" s="582">
        <f t="shared" si="125"/>
        <v>87.681159420289873</v>
      </c>
      <c r="CD99" s="582">
        <f t="shared" si="126"/>
        <v>98.933901918976545</v>
      </c>
      <c r="CE99" s="582">
        <f t="shared" si="127"/>
        <v>98.06451612903227</v>
      </c>
      <c r="CF99" s="582">
        <f t="shared" si="128"/>
        <v>100.99502487562188</v>
      </c>
      <c r="CG99" s="582">
        <f t="shared" si="129"/>
        <v>88.165038002171556</v>
      </c>
      <c r="CH99" s="582">
        <f t="shared" si="130"/>
        <v>109.97267759562841</v>
      </c>
      <c r="CI99" s="582">
        <f t="shared" si="131"/>
        <v>100.82872928176796</v>
      </c>
      <c r="CJ99" s="582">
        <f t="shared" si="132"/>
        <v>95.340909090909093</v>
      </c>
      <c r="CK99" s="582">
        <f t="shared" si="133"/>
        <v>93.315508021390372</v>
      </c>
      <c r="CL99" s="582">
        <f t="shared" si="134"/>
        <v>95.90958019375671</v>
      </c>
      <c r="CM99" s="582">
        <f t="shared" si="135"/>
        <v>113.35587489433642</v>
      </c>
    </row>
    <row r="100" spans="1:91">
      <c r="A100" s="537"/>
      <c r="B100" s="568"/>
      <c r="C100" s="537" t="s">
        <v>123</v>
      </c>
      <c r="D100" s="545">
        <v>107.1</v>
      </c>
      <c r="E100" s="545">
        <v>107.1</v>
      </c>
      <c r="F100" s="545">
        <v>101.3</v>
      </c>
      <c r="G100" s="545">
        <v>102.8</v>
      </c>
      <c r="H100" s="545">
        <v>93.4</v>
      </c>
      <c r="I100" s="545">
        <v>113.1</v>
      </c>
      <c r="J100" s="545">
        <v>110.1</v>
      </c>
      <c r="K100" s="545">
        <v>116.5</v>
      </c>
      <c r="L100" s="545">
        <v>116.5</v>
      </c>
      <c r="M100" s="545">
        <v>116.6</v>
      </c>
      <c r="N100" s="545">
        <v>95.2</v>
      </c>
      <c r="O100" s="545">
        <v>85.1</v>
      </c>
      <c r="P100" s="545">
        <v>90</v>
      </c>
      <c r="Q100" s="545">
        <v>70.400000000000006</v>
      </c>
      <c r="R100" s="545">
        <v>142.9</v>
      </c>
      <c r="S100" s="545">
        <v>142.1</v>
      </c>
      <c r="T100" s="545">
        <v>143.80000000000001</v>
      </c>
      <c r="U100" s="545">
        <v>118.6</v>
      </c>
      <c r="V100" s="545">
        <v>109</v>
      </c>
      <c r="W100" s="545">
        <v>105</v>
      </c>
      <c r="X100" s="545">
        <v>110.4</v>
      </c>
      <c r="Y100" s="545">
        <v>102.2</v>
      </c>
      <c r="Z100" s="545">
        <v>104.4</v>
      </c>
      <c r="AA100" s="545">
        <v>96.2</v>
      </c>
      <c r="AB100" s="545">
        <v>103.2</v>
      </c>
      <c r="AC100" s="545">
        <v>100.6</v>
      </c>
      <c r="AD100" s="545">
        <v>103.3</v>
      </c>
      <c r="AE100" s="570">
        <v>81.2</v>
      </c>
      <c r="AF100" s="570">
        <v>116.1</v>
      </c>
      <c r="AG100" s="570">
        <v>78.400000000000006</v>
      </c>
      <c r="AH100" s="570">
        <v>114.2</v>
      </c>
      <c r="AI100" s="570">
        <v>88.6</v>
      </c>
      <c r="AJ100" s="570">
        <v>100.4</v>
      </c>
      <c r="AK100" s="570">
        <v>101.4</v>
      </c>
      <c r="AL100" s="570">
        <v>113.3</v>
      </c>
      <c r="AM100" s="537"/>
      <c r="AN100" s="568"/>
      <c r="AO100" s="537" t="s">
        <v>123</v>
      </c>
      <c r="AP100" s="567">
        <v>107.1</v>
      </c>
      <c r="AQ100" s="578">
        <v>104.7</v>
      </c>
      <c r="AR100" s="578">
        <v>100.2</v>
      </c>
      <c r="AS100" s="578">
        <v>95.1</v>
      </c>
      <c r="AT100" s="578">
        <v>113.1</v>
      </c>
      <c r="AU100" s="578">
        <v>110.9</v>
      </c>
      <c r="AV100" s="578">
        <v>116.9</v>
      </c>
      <c r="AW100" s="578">
        <v>109.2</v>
      </c>
      <c r="AX100" s="578">
        <v>109.3</v>
      </c>
      <c r="AY100" s="578">
        <v>110.6</v>
      </c>
      <c r="AZ100" s="578">
        <v>84.3</v>
      </c>
      <c r="BB100" s="537"/>
      <c r="BC100" s="568"/>
      <c r="BD100" s="537" t="s">
        <v>123</v>
      </c>
      <c r="BE100" s="582">
        <f t="shared" si="153"/>
        <v>100.56338028169014</v>
      </c>
      <c r="BF100" s="582">
        <f t="shared" si="136"/>
        <v>100.56338028169014</v>
      </c>
      <c r="BG100" s="582">
        <f t="shared" si="137"/>
        <v>99.411187438665351</v>
      </c>
      <c r="BH100" s="582">
        <f t="shared" si="138"/>
        <v>98.656429942418427</v>
      </c>
      <c r="BI100" s="582">
        <f t="shared" si="139"/>
        <v>100.75512405609493</v>
      </c>
      <c r="BJ100" s="582">
        <f t="shared" si="140"/>
        <v>109.16988416988418</v>
      </c>
      <c r="BK100" s="582">
        <f t="shared" si="141"/>
        <v>99.099909990999109</v>
      </c>
      <c r="BL100" s="582">
        <f t="shared" si="142"/>
        <v>90.030911901081907</v>
      </c>
      <c r="BM100" s="582">
        <f t="shared" si="143"/>
        <v>89.546502690238285</v>
      </c>
      <c r="BN100" s="582">
        <f t="shared" si="144"/>
        <v>105.23465703971119</v>
      </c>
      <c r="BO100" s="582">
        <f t="shared" si="145"/>
        <v>104.15754923413567</v>
      </c>
      <c r="BP100" s="582">
        <f t="shared" si="146"/>
        <v>92.199349945828814</v>
      </c>
      <c r="BQ100" s="582">
        <f t="shared" si="147"/>
        <v>94.438614900314803</v>
      </c>
      <c r="BR100" s="582">
        <f t="shared" si="148"/>
        <v>86.168910648714814</v>
      </c>
      <c r="BS100" s="582">
        <f t="shared" si="149"/>
        <v>105.30582166543847</v>
      </c>
      <c r="BT100" s="582">
        <f t="shared" si="150"/>
        <v>112.6883425852498</v>
      </c>
      <c r="BU100" s="582">
        <f t="shared" si="151"/>
        <v>95.675316034597472</v>
      </c>
      <c r="BV100" s="582">
        <f t="shared" si="152"/>
        <v>106.65467625899281</v>
      </c>
      <c r="BW100" s="582">
        <f t="shared" si="119"/>
        <v>103.3175355450237</v>
      </c>
      <c r="BX100" s="582">
        <f t="shared" si="120"/>
        <v>105.52763819095476</v>
      </c>
      <c r="BY100" s="582">
        <f t="shared" si="121"/>
        <v>102.69767441860466</v>
      </c>
      <c r="BZ100" s="582">
        <f t="shared" si="122"/>
        <v>104.49897750511248</v>
      </c>
      <c r="CA100" s="582">
        <f t="shared" si="123"/>
        <v>105.3481331987891</v>
      </c>
      <c r="CB100" s="582">
        <f t="shared" si="124"/>
        <v>102.12314225053079</v>
      </c>
      <c r="CC100" s="582">
        <f t="shared" si="125"/>
        <v>105.95482546201231</v>
      </c>
      <c r="CD100" s="582">
        <f t="shared" si="126"/>
        <v>105.89473684210526</v>
      </c>
      <c r="CE100" s="582">
        <f t="shared" si="127"/>
        <v>108.39454354669465</v>
      </c>
      <c r="CF100" s="582">
        <f t="shared" si="128"/>
        <v>103.57142857142856</v>
      </c>
      <c r="CG100" s="582">
        <f t="shared" si="129"/>
        <v>114.27165354330708</v>
      </c>
      <c r="CH100" s="582">
        <f t="shared" si="130"/>
        <v>104.11686586985394</v>
      </c>
      <c r="CI100" s="582">
        <f t="shared" si="131"/>
        <v>105.83873957367933</v>
      </c>
      <c r="CJ100" s="582">
        <f t="shared" si="132"/>
        <v>101.14155251141553</v>
      </c>
      <c r="CK100" s="582">
        <f t="shared" si="133"/>
        <v>114.22070534698521</v>
      </c>
      <c r="CL100" s="582">
        <f t="shared" si="134"/>
        <v>105.62500000000001</v>
      </c>
      <c r="CM100" s="582">
        <f t="shared" si="135"/>
        <v>91.815235008103727</v>
      </c>
    </row>
    <row r="101" spans="1:91">
      <c r="A101" s="537"/>
      <c r="B101" s="568"/>
      <c r="C101" s="537" t="s">
        <v>124</v>
      </c>
      <c r="D101" s="545">
        <v>107.6</v>
      </c>
      <c r="E101" s="545">
        <v>107.6</v>
      </c>
      <c r="F101" s="545">
        <v>99.9</v>
      </c>
      <c r="G101" s="545">
        <v>98.4</v>
      </c>
      <c r="H101" s="545">
        <v>107.9</v>
      </c>
      <c r="I101" s="545">
        <v>111.8</v>
      </c>
      <c r="J101" s="545">
        <v>106.6</v>
      </c>
      <c r="K101" s="545">
        <v>112.9</v>
      </c>
      <c r="L101" s="545">
        <v>112.8</v>
      </c>
      <c r="M101" s="545">
        <v>115.5</v>
      </c>
      <c r="N101" s="545">
        <v>90.5</v>
      </c>
      <c r="O101" s="545">
        <v>91.1</v>
      </c>
      <c r="P101" s="545">
        <v>93.9</v>
      </c>
      <c r="Q101" s="545">
        <v>82.6</v>
      </c>
      <c r="R101" s="545">
        <v>153.5</v>
      </c>
      <c r="S101" s="545">
        <v>145.69999999999999</v>
      </c>
      <c r="T101" s="545">
        <v>162.19999999999999</v>
      </c>
      <c r="U101" s="545">
        <v>116</v>
      </c>
      <c r="V101" s="545">
        <v>104.1</v>
      </c>
      <c r="W101" s="545">
        <v>80.5</v>
      </c>
      <c r="X101" s="545">
        <v>112.4</v>
      </c>
      <c r="Y101" s="545">
        <v>84.6</v>
      </c>
      <c r="Z101" s="545">
        <v>106.2</v>
      </c>
      <c r="AA101" s="545">
        <v>100.5</v>
      </c>
      <c r="AB101" s="545">
        <v>104.6</v>
      </c>
      <c r="AC101" s="545">
        <v>98.2</v>
      </c>
      <c r="AD101" s="545">
        <v>100.8</v>
      </c>
      <c r="AE101" s="570">
        <v>81.2</v>
      </c>
      <c r="AF101" s="570">
        <v>115.5</v>
      </c>
      <c r="AG101" s="570">
        <v>76.8</v>
      </c>
      <c r="AH101" s="570">
        <v>112.1</v>
      </c>
      <c r="AI101" s="570">
        <v>84.6</v>
      </c>
      <c r="AJ101" s="570">
        <v>96.5</v>
      </c>
      <c r="AK101" s="570">
        <v>96.8</v>
      </c>
      <c r="AL101" s="570">
        <v>109.7</v>
      </c>
      <c r="AM101" s="537"/>
      <c r="AN101" s="568"/>
      <c r="AO101" s="537" t="s">
        <v>124</v>
      </c>
      <c r="AP101" s="567">
        <v>107.6</v>
      </c>
      <c r="AQ101" s="578">
        <v>106.3</v>
      </c>
      <c r="AR101" s="578">
        <v>101.6</v>
      </c>
      <c r="AS101" s="578">
        <v>96.4</v>
      </c>
      <c r="AT101" s="578">
        <v>115.1</v>
      </c>
      <c r="AU101" s="578">
        <v>112.7</v>
      </c>
      <c r="AV101" s="578">
        <v>120.5</v>
      </c>
      <c r="AW101" s="578">
        <v>110.6</v>
      </c>
      <c r="AX101" s="578">
        <v>108.7</v>
      </c>
      <c r="AY101" s="578">
        <v>109.9</v>
      </c>
      <c r="AZ101" s="578">
        <v>84.5</v>
      </c>
      <c r="BB101" s="537"/>
      <c r="BC101" s="568"/>
      <c r="BD101" s="537" t="s">
        <v>124</v>
      </c>
      <c r="BE101" s="582">
        <f t="shared" si="153"/>
        <v>102.08728652751422</v>
      </c>
      <c r="BF101" s="582">
        <f t="shared" si="136"/>
        <v>102.08728652751422</v>
      </c>
      <c r="BG101" s="582">
        <f t="shared" si="137"/>
        <v>101.9387755102041</v>
      </c>
      <c r="BH101" s="582">
        <f t="shared" si="138"/>
        <v>100.71647901740022</v>
      </c>
      <c r="BI101" s="582">
        <f t="shared" si="139"/>
        <v>108.33333333333334</v>
      </c>
      <c r="BJ101" s="582">
        <f t="shared" si="140"/>
        <v>108.64917395529639</v>
      </c>
      <c r="BK101" s="582">
        <f t="shared" si="141"/>
        <v>97.440585009140761</v>
      </c>
      <c r="BL101" s="582">
        <f t="shared" si="142"/>
        <v>92.389525368248769</v>
      </c>
      <c r="BM101" s="582">
        <f t="shared" si="143"/>
        <v>92.156862745098039</v>
      </c>
      <c r="BN101" s="582">
        <f t="shared" si="144"/>
        <v>101.85185185185183</v>
      </c>
      <c r="BO101" s="582">
        <f t="shared" si="145"/>
        <v>102.49150622876557</v>
      </c>
      <c r="BP101" s="582">
        <f t="shared" si="146"/>
        <v>98.062432723358441</v>
      </c>
      <c r="BQ101" s="582">
        <f t="shared" si="147"/>
        <v>101.73347778981582</v>
      </c>
      <c r="BR101" s="582">
        <f t="shared" si="148"/>
        <v>93.122886133032694</v>
      </c>
      <c r="BS101" s="582">
        <f t="shared" si="149"/>
        <v>107.79494382022472</v>
      </c>
      <c r="BT101" s="582">
        <f t="shared" si="150"/>
        <v>113.12111801242236</v>
      </c>
      <c r="BU101" s="582">
        <f t="shared" si="151"/>
        <v>105.25632706035042</v>
      </c>
      <c r="BV101" s="582">
        <f t="shared" si="152"/>
        <v>105.83941605839418</v>
      </c>
      <c r="BW101" s="582">
        <f t="shared" si="119"/>
        <v>95.680147058823522</v>
      </c>
      <c r="BX101" s="582">
        <f t="shared" si="120"/>
        <v>81.643002028397575</v>
      </c>
      <c r="BY101" s="582">
        <f t="shared" si="121"/>
        <v>100.5366726296959</v>
      </c>
      <c r="BZ101" s="582">
        <f t="shared" si="122"/>
        <v>96.027241770715094</v>
      </c>
      <c r="CA101" s="582">
        <f t="shared" si="123"/>
        <v>106.94864048338368</v>
      </c>
      <c r="CB101" s="582">
        <f t="shared" si="124"/>
        <v>100</v>
      </c>
      <c r="CC101" s="582">
        <f t="shared" si="125"/>
        <v>109.75865687303252</v>
      </c>
      <c r="CD101" s="582">
        <f t="shared" si="126"/>
        <v>103.6958817317846</v>
      </c>
      <c r="CE101" s="582">
        <f t="shared" si="127"/>
        <v>102.85714285714285</v>
      </c>
      <c r="CF101" s="582">
        <f t="shared" si="128"/>
        <v>104.63917525773196</v>
      </c>
      <c r="CG101" s="582">
        <f t="shared" si="129"/>
        <v>113.45776031434185</v>
      </c>
      <c r="CH101" s="582">
        <f t="shared" si="130"/>
        <v>104.06504065040652</v>
      </c>
      <c r="CI101" s="582">
        <f t="shared" si="131"/>
        <v>103.22283609576428</v>
      </c>
      <c r="CJ101" s="582">
        <f t="shared" si="132"/>
        <v>99.764150943396217</v>
      </c>
      <c r="CK101" s="582">
        <f t="shared" si="133"/>
        <v>111.17511520737327</v>
      </c>
      <c r="CL101" s="582">
        <f t="shared" si="134"/>
        <v>105.90809628008753</v>
      </c>
      <c r="CM101" s="582">
        <f t="shared" si="135"/>
        <v>93.840889649272881</v>
      </c>
    </row>
    <row r="102" spans="1:91">
      <c r="A102" s="537"/>
      <c r="B102" s="568"/>
      <c r="C102" s="549" t="s">
        <v>111</v>
      </c>
      <c r="D102" s="545">
        <v>107.6</v>
      </c>
      <c r="E102" s="545">
        <v>107.6</v>
      </c>
      <c r="F102" s="545">
        <v>98.8</v>
      </c>
      <c r="G102" s="545">
        <v>99.5</v>
      </c>
      <c r="H102" s="545">
        <v>95.5</v>
      </c>
      <c r="I102" s="545">
        <v>101.6</v>
      </c>
      <c r="J102" s="545">
        <v>100.9</v>
      </c>
      <c r="K102" s="545">
        <v>119.3</v>
      </c>
      <c r="L102" s="545">
        <v>119.5</v>
      </c>
      <c r="M102" s="545">
        <v>114.1</v>
      </c>
      <c r="N102" s="545">
        <v>81.599999999999994</v>
      </c>
      <c r="O102" s="545">
        <v>99.1</v>
      </c>
      <c r="P102" s="545">
        <v>100.8</v>
      </c>
      <c r="Q102" s="545">
        <v>93.8</v>
      </c>
      <c r="R102" s="545">
        <v>150.9</v>
      </c>
      <c r="S102" s="545">
        <v>132.69999999999999</v>
      </c>
      <c r="T102" s="545">
        <v>171.2</v>
      </c>
      <c r="U102" s="545">
        <v>111.5</v>
      </c>
      <c r="V102" s="545">
        <v>108.5</v>
      </c>
      <c r="W102" s="545">
        <v>105.1</v>
      </c>
      <c r="X102" s="545">
        <v>109.7</v>
      </c>
      <c r="Y102" s="545">
        <v>101.7</v>
      </c>
      <c r="Z102" s="545">
        <v>94</v>
      </c>
      <c r="AA102" s="545">
        <v>104</v>
      </c>
      <c r="AB102" s="545">
        <v>107.6</v>
      </c>
      <c r="AC102" s="545">
        <v>93.8</v>
      </c>
      <c r="AD102" s="545">
        <v>94.1</v>
      </c>
      <c r="AE102" s="573">
        <v>81.2</v>
      </c>
      <c r="AF102" s="573">
        <v>96.9</v>
      </c>
      <c r="AG102" s="573">
        <v>73.2</v>
      </c>
      <c r="AH102" s="573">
        <v>104.3</v>
      </c>
      <c r="AI102" s="573">
        <v>89.3</v>
      </c>
      <c r="AJ102" s="573">
        <v>97.8</v>
      </c>
      <c r="AK102" s="573">
        <v>96</v>
      </c>
      <c r="AL102" s="573">
        <v>110</v>
      </c>
      <c r="AM102" s="537"/>
      <c r="AN102" s="568"/>
      <c r="AO102" s="549" t="s">
        <v>111</v>
      </c>
      <c r="AP102" s="614">
        <v>107.6</v>
      </c>
      <c r="AQ102" s="579">
        <v>103.9</v>
      </c>
      <c r="AR102" s="579">
        <v>98.5</v>
      </c>
      <c r="AS102" s="579">
        <v>97.7</v>
      </c>
      <c r="AT102" s="579">
        <v>100.5</v>
      </c>
      <c r="AU102" s="579">
        <v>111.3</v>
      </c>
      <c r="AV102" s="579">
        <v>102.1</v>
      </c>
      <c r="AW102" s="579">
        <v>113.8</v>
      </c>
      <c r="AX102" s="579">
        <v>111</v>
      </c>
      <c r="AY102" s="579">
        <v>112.7</v>
      </c>
      <c r="AZ102" s="579">
        <v>76.2</v>
      </c>
      <c r="BB102" s="549"/>
      <c r="BC102" s="571"/>
      <c r="BD102" s="549" t="s">
        <v>111</v>
      </c>
      <c r="BE102" s="587">
        <f t="shared" si="153"/>
        <v>102.18423551756885</v>
      </c>
      <c r="BF102" s="587">
        <f t="shared" si="136"/>
        <v>102.18423551756885</v>
      </c>
      <c r="BG102" s="587">
        <f t="shared" si="137"/>
        <v>100.2028397565923</v>
      </c>
      <c r="BH102" s="587">
        <f t="shared" si="138"/>
        <v>100</v>
      </c>
      <c r="BI102" s="587">
        <f t="shared" si="139"/>
        <v>101.380042462845</v>
      </c>
      <c r="BJ102" s="587">
        <f t="shared" si="140"/>
        <v>103.35707019328586</v>
      </c>
      <c r="BK102" s="587">
        <f t="shared" si="141"/>
        <v>94.564198687910022</v>
      </c>
      <c r="BL102" s="587">
        <f t="shared" si="142"/>
        <v>106.99551569506727</v>
      </c>
      <c r="BM102" s="587">
        <f t="shared" si="143"/>
        <v>106.98299015219337</v>
      </c>
      <c r="BN102" s="587">
        <f t="shared" si="144"/>
        <v>98.44693701466781</v>
      </c>
      <c r="BO102" s="587">
        <f t="shared" si="145"/>
        <v>92.72727272727272</v>
      </c>
      <c r="BP102" s="587">
        <f t="shared" si="146"/>
        <v>102.58799171842649</v>
      </c>
      <c r="BQ102" s="587">
        <f t="shared" si="147"/>
        <v>104.89073881373569</v>
      </c>
      <c r="BR102" s="587">
        <f t="shared" si="148"/>
        <v>98.11715481171548</v>
      </c>
      <c r="BS102" s="587">
        <f t="shared" si="149"/>
        <v>104.42906574394463</v>
      </c>
      <c r="BT102" s="587">
        <f t="shared" si="150"/>
        <v>103.99686520376174</v>
      </c>
      <c r="BU102" s="587">
        <f t="shared" si="151"/>
        <v>106.86641697877653</v>
      </c>
      <c r="BV102" s="587">
        <f t="shared" si="152"/>
        <v>97.46503496503496</v>
      </c>
      <c r="BW102" s="587">
        <f t="shared" ref="BW102:BW111" si="154">V102/V271*100</f>
        <v>98.368087035358116</v>
      </c>
      <c r="BX102" s="587">
        <f t="shared" ref="BX102:BX111" si="155">W102/W271*100</f>
        <v>105.52208835341365</v>
      </c>
      <c r="BY102" s="587">
        <f t="shared" ref="BY102:BY111" si="156">X102/X271*100</f>
        <v>96.481970096745812</v>
      </c>
      <c r="BZ102" s="587">
        <f t="shared" ref="BZ102:BZ111" si="157">Y102/Y271*100</f>
        <v>100</v>
      </c>
      <c r="CA102" s="587">
        <f t="shared" ref="CA102:CA111" si="158">Z102/Z271*100</f>
        <v>95.431472081218274</v>
      </c>
      <c r="CB102" s="587">
        <f t="shared" ref="CB102:CB111" si="159">AA102/AA271*100</f>
        <v>101.16731517509727</v>
      </c>
      <c r="CC102" s="587">
        <f t="shared" ref="CC102:CC111" si="160">AB102/AB271*100</f>
        <v>115.57465091299677</v>
      </c>
      <c r="CD102" s="587">
        <f t="shared" ref="CD102:CD111" si="161">AC102/AC271*100</f>
        <v>98.322851153039821</v>
      </c>
      <c r="CE102" s="587">
        <f t="shared" ref="CE102:CE111" si="162">AD102/AD271*100</f>
        <v>98.123044838373303</v>
      </c>
      <c r="CF102" s="587">
        <f t="shared" ref="CF102:CF111" si="163">AE102/AE271*100</f>
        <v>103.43949044585987</v>
      </c>
      <c r="CG102" s="587">
        <f t="shared" ref="CG102:CG111" si="164">AF102/AF271*100</f>
        <v>100.51867219917013</v>
      </c>
      <c r="CH102" s="587">
        <f t="shared" ref="CH102:CH111" si="165">AG102/AG271*100</f>
        <v>101.10497237569061</v>
      </c>
      <c r="CI102" s="587">
        <f t="shared" ref="CI102:CI111" si="166">AH102/AH271*100</f>
        <v>95.688073394495405</v>
      </c>
      <c r="CJ102" s="587">
        <f t="shared" ref="CJ102:CJ111" si="167">AI102/AI271*100</f>
        <v>102.40825688073394</v>
      </c>
      <c r="CK102" s="587">
        <f t="shared" ref="CK102:CK111" si="168">AJ102/AJ271*100</f>
        <v>101.66320166320166</v>
      </c>
      <c r="CL102" s="587">
        <f t="shared" ref="CL102:CL111" si="169">AK102/AK271*100</f>
        <v>98.867147270854787</v>
      </c>
      <c r="CM102" s="587">
        <f t="shared" ref="CM102:CM111" si="170">AL102/AL271*100</f>
        <v>99.367660343270089</v>
      </c>
    </row>
    <row r="103" spans="1:91">
      <c r="A103" s="574"/>
      <c r="B103" s="563" t="s">
        <v>256</v>
      </c>
      <c r="C103" s="557" t="s">
        <v>113</v>
      </c>
      <c r="D103" s="564">
        <v>95.3</v>
      </c>
      <c r="E103" s="564">
        <v>95.3</v>
      </c>
      <c r="F103" s="564">
        <v>94.3</v>
      </c>
      <c r="G103" s="564">
        <v>97.6</v>
      </c>
      <c r="H103" s="564">
        <v>76.8</v>
      </c>
      <c r="I103" s="564">
        <v>96.5</v>
      </c>
      <c r="J103" s="564">
        <v>95.7</v>
      </c>
      <c r="K103" s="564">
        <v>102.7</v>
      </c>
      <c r="L103" s="564">
        <v>102.6</v>
      </c>
      <c r="M103" s="564">
        <v>106</v>
      </c>
      <c r="N103" s="564">
        <v>68.8</v>
      </c>
      <c r="O103" s="564">
        <v>76.400000000000006</v>
      </c>
      <c r="P103" s="564">
        <v>69.8</v>
      </c>
      <c r="Q103" s="564">
        <v>96.5</v>
      </c>
      <c r="R103" s="564">
        <v>143.6</v>
      </c>
      <c r="S103" s="564">
        <v>128.6</v>
      </c>
      <c r="T103" s="564">
        <v>160.4</v>
      </c>
      <c r="U103" s="564">
        <v>97.1</v>
      </c>
      <c r="V103" s="564">
        <v>104.6</v>
      </c>
      <c r="W103" s="564">
        <v>105.1</v>
      </c>
      <c r="X103" s="564">
        <v>104.4</v>
      </c>
      <c r="Y103" s="564">
        <v>103.8</v>
      </c>
      <c r="Z103" s="564">
        <v>82.8</v>
      </c>
      <c r="AA103" s="564">
        <v>89</v>
      </c>
      <c r="AB103" s="564">
        <v>81.400000000000006</v>
      </c>
      <c r="AC103" s="564">
        <v>84</v>
      </c>
      <c r="AD103" s="564">
        <v>85.4</v>
      </c>
      <c r="AE103" s="570">
        <v>81.2</v>
      </c>
      <c r="AF103" s="570">
        <v>95</v>
      </c>
      <c r="AG103" s="570">
        <v>66.400000000000006</v>
      </c>
      <c r="AH103" s="570">
        <v>94.6</v>
      </c>
      <c r="AI103" s="570">
        <v>73.5</v>
      </c>
      <c r="AJ103" s="570">
        <v>81.599999999999994</v>
      </c>
      <c r="AK103" s="570">
        <v>97.6</v>
      </c>
      <c r="AL103" s="570">
        <v>99.2</v>
      </c>
      <c r="AM103" s="574"/>
      <c r="AN103" s="563" t="s">
        <v>256</v>
      </c>
      <c r="AO103" s="557" t="s">
        <v>113</v>
      </c>
      <c r="AP103" s="545">
        <v>95.3</v>
      </c>
      <c r="AQ103" s="545">
        <v>90</v>
      </c>
      <c r="AR103" s="578">
        <v>87.2</v>
      </c>
      <c r="AS103" s="578">
        <v>84.4</v>
      </c>
      <c r="AT103" s="578">
        <v>94.3</v>
      </c>
      <c r="AU103" s="578">
        <v>93.7</v>
      </c>
      <c r="AV103" s="578">
        <v>90.9</v>
      </c>
      <c r="AW103" s="578">
        <v>94.5</v>
      </c>
      <c r="AX103" s="578">
        <v>100.3</v>
      </c>
      <c r="AY103" s="578">
        <v>101.8</v>
      </c>
      <c r="AZ103" s="578">
        <v>69.599999999999994</v>
      </c>
      <c r="BB103" s="640" t="s">
        <v>150</v>
      </c>
      <c r="BC103" s="568" t="s">
        <v>256</v>
      </c>
      <c r="BD103" s="537" t="s">
        <v>113</v>
      </c>
      <c r="BE103" s="582">
        <f t="shared" si="153"/>
        <v>91.811175337186896</v>
      </c>
      <c r="BF103" s="582">
        <f t="shared" ref="BF103:BF111" si="171">E103/E272*100</f>
        <v>91.811175337186896</v>
      </c>
      <c r="BG103" s="582">
        <f t="shared" ref="BG103:BG111" si="172">F103/F272*100</f>
        <v>100.31914893617019</v>
      </c>
      <c r="BH103" s="582">
        <f t="shared" ref="BH103:BH111" si="173">G103/G272*100</f>
        <v>100.93071354705275</v>
      </c>
      <c r="BI103" s="582">
        <f t="shared" ref="BI103:BI111" si="174">H103/H272*100</f>
        <v>100.52356020942408</v>
      </c>
      <c r="BJ103" s="582">
        <f t="shared" ref="BJ103:BJ111" si="175">I103/I272*100</f>
        <v>100.62565172054224</v>
      </c>
      <c r="BK103" s="582">
        <f t="shared" ref="BK103:BK111" si="176">J103/J272*100</f>
        <v>92.196531791907518</v>
      </c>
      <c r="BL103" s="582">
        <f t="shared" ref="BL103:BL111" si="177">K103/K272*100</f>
        <v>82.689210950080522</v>
      </c>
      <c r="BM103" s="582">
        <f t="shared" ref="BM103:BM111" si="178">L103/L272*100</f>
        <v>82.409638554216855</v>
      </c>
      <c r="BN103" s="582">
        <f t="shared" ref="BN103:BN111" si="179">M103/M272*100</f>
        <v>92.254134029590944</v>
      </c>
      <c r="BO103" s="582">
        <f t="shared" ref="BO103:BO111" si="180">N103/N272*100</f>
        <v>93.989071038251353</v>
      </c>
      <c r="BP103" s="582">
        <f t="shared" ref="BP103:BP111" si="181">O103/O272*100</f>
        <v>86.230248306997765</v>
      </c>
      <c r="BQ103" s="582">
        <f t="shared" ref="BQ103:BQ111" si="182">P103/P272*100</f>
        <v>87.25</v>
      </c>
      <c r="BR103" s="582">
        <f t="shared" ref="BR103:BR111" si="183">Q103/Q272*100</f>
        <v>90.440487347703836</v>
      </c>
      <c r="BS103" s="582">
        <f t="shared" ref="BS103:BS111" si="184">R103/R272*100</f>
        <v>98.966230186078562</v>
      </c>
      <c r="BT103" s="582">
        <f t="shared" ref="BT103:BT111" si="185">S103/S272*100</f>
        <v>101.33963750985026</v>
      </c>
      <c r="BU103" s="582">
        <f t="shared" ref="BU103:BU111" si="186">T103/T272*100</f>
        <v>91.084611016467917</v>
      </c>
      <c r="BV103" s="582">
        <f t="shared" ref="BV103:BV111" si="187">U103/U272*100</f>
        <v>96.52087475149105</v>
      </c>
      <c r="BW103" s="582">
        <f t="shared" si="154"/>
        <v>89.097103918228271</v>
      </c>
      <c r="BX103" s="582">
        <f t="shared" si="155"/>
        <v>103.0392156862745</v>
      </c>
      <c r="BY103" s="582">
        <f t="shared" si="156"/>
        <v>84.740259740259745</v>
      </c>
      <c r="BZ103" s="582">
        <f t="shared" si="157"/>
        <v>106.35245901639345</v>
      </c>
      <c r="CA103" s="582">
        <f t="shared" si="158"/>
        <v>89.224137931034491</v>
      </c>
      <c r="CB103" s="582">
        <f t="shared" si="159"/>
        <v>88.469184890656067</v>
      </c>
      <c r="CC103" s="582">
        <f t="shared" si="160"/>
        <v>84.615384615384613</v>
      </c>
      <c r="CD103" s="582">
        <f t="shared" si="161"/>
        <v>92.613009922822485</v>
      </c>
      <c r="CE103" s="582">
        <f t="shared" si="162"/>
        <v>93.743139407244797</v>
      </c>
      <c r="CF103" s="582">
        <f t="shared" si="163"/>
        <v>95.867768595041326</v>
      </c>
      <c r="CG103" s="582">
        <f t="shared" si="164"/>
        <v>101.71306209850106</v>
      </c>
      <c r="CH103" s="582">
        <f t="shared" si="165"/>
        <v>88.65153538050734</v>
      </c>
      <c r="CI103" s="582">
        <f t="shared" si="166"/>
        <v>90.353390639923575</v>
      </c>
      <c r="CJ103" s="582">
        <f t="shared" si="167"/>
        <v>92.220828105395228</v>
      </c>
      <c r="CK103" s="582">
        <f t="shared" si="168"/>
        <v>93.257142857142853</v>
      </c>
      <c r="CL103" s="582">
        <f t="shared" si="169"/>
        <v>101.45530145530144</v>
      </c>
      <c r="CM103" s="582">
        <f t="shared" si="170"/>
        <v>87.943262411347519</v>
      </c>
    </row>
    <row r="104" spans="1:91">
      <c r="A104" s="574"/>
      <c r="B104" s="568"/>
      <c r="C104" s="537" t="s">
        <v>115</v>
      </c>
      <c r="D104" s="545">
        <v>104.1</v>
      </c>
      <c r="E104" s="545">
        <v>104.1</v>
      </c>
      <c r="F104" s="545">
        <v>89.5</v>
      </c>
      <c r="G104" s="545">
        <v>91.2</v>
      </c>
      <c r="H104" s="545">
        <v>80.5</v>
      </c>
      <c r="I104" s="545">
        <v>98.5</v>
      </c>
      <c r="J104" s="545">
        <v>104.7</v>
      </c>
      <c r="K104" s="545">
        <v>122.7</v>
      </c>
      <c r="L104" s="545">
        <v>123.2</v>
      </c>
      <c r="M104" s="545">
        <v>113.1</v>
      </c>
      <c r="N104" s="545">
        <v>68.5</v>
      </c>
      <c r="O104" s="545">
        <v>96.2</v>
      </c>
      <c r="P104" s="545">
        <v>87.2</v>
      </c>
      <c r="Q104" s="545">
        <v>123.8</v>
      </c>
      <c r="R104" s="545">
        <v>140.1</v>
      </c>
      <c r="S104" s="545">
        <v>130.19999999999999</v>
      </c>
      <c r="T104" s="545">
        <v>151.19999999999999</v>
      </c>
      <c r="U104" s="545">
        <v>93.2</v>
      </c>
      <c r="V104" s="545">
        <v>124.6</v>
      </c>
      <c r="W104" s="545">
        <v>102.1</v>
      </c>
      <c r="X104" s="545">
        <v>132.5</v>
      </c>
      <c r="Y104" s="545">
        <v>86.9</v>
      </c>
      <c r="Z104" s="545">
        <v>92.5</v>
      </c>
      <c r="AA104" s="545">
        <v>97.6</v>
      </c>
      <c r="AB104" s="545">
        <v>90.9</v>
      </c>
      <c r="AC104" s="545">
        <v>85.2</v>
      </c>
      <c r="AD104" s="545">
        <v>73.099999999999994</v>
      </c>
      <c r="AE104" s="570">
        <v>81.2</v>
      </c>
      <c r="AF104" s="570">
        <v>102.9</v>
      </c>
      <c r="AG104" s="570">
        <v>72</v>
      </c>
      <c r="AH104" s="570">
        <v>105.6</v>
      </c>
      <c r="AI104" s="570">
        <v>80.400000000000006</v>
      </c>
      <c r="AJ104" s="570">
        <v>93.8</v>
      </c>
      <c r="AK104" s="570">
        <v>97.4</v>
      </c>
      <c r="AL104" s="570">
        <v>113.7</v>
      </c>
      <c r="AM104" s="574"/>
      <c r="AN104" s="568"/>
      <c r="AO104" s="537" t="s">
        <v>115</v>
      </c>
      <c r="AP104" s="545">
        <v>104.1</v>
      </c>
      <c r="AQ104" s="545">
        <v>106.8</v>
      </c>
      <c r="AR104" s="578">
        <v>103.3</v>
      </c>
      <c r="AS104" s="578">
        <v>106.1</v>
      </c>
      <c r="AT104" s="578">
        <v>95.9</v>
      </c>
      <c r="AU104" s="578">
        <v>111.7</v>
      </c>
      <c r="AV104" s="578">
        <v>100.8</v>
      </c>
      <c r="AW104" s="578">
        <v>114.7</v>
      </c>
      <c r="AX104" s="578">
        <v>101.4</v>
      </c>
      <c r="AY104" s="578">
        <v>102.5</v>
      </c>
      <c r="AZ104" s="578">
        <v>80.400000000000006</v>
      </c>
      <c r="BB104" s="640" t="s">
        <v>151</v>
      </c>
      <c r="BC104" s="568"/>
      <c r="BD104" s="537" t="s">
        <v>115</v>
      </c>
      <c r="BE104" s="582">
        <f t="shared" si="153"/>
        <v>99.904030710172748</v>
      </c>
      <c r="BF104" s="582">
        <f t="shared" si="171"/>
        <v>99.904030710172748</v>
      </c>
      <c r="BG104" s="582">
        <f t="shared" si="172"/>
        <v>96.133190118152527</v>
      </c>
      <c r="BH104" s="582">
        <f t="shared" si="173"/>
        <v>95.099061522419177</v>
      </c>
      <c r="BI104" s="582">
        <f t="shared" si="174"/>
        <v>100.62500000000001</v>
      </c>
      <c r="BJ104" s="582">
        <f t="shared" si="175"/>
        <v>101.33744855967078</v>
      </c>
      <c r="BK104" s="582">
        <f t="shared" si="176"/>
        <v>101.25725338491296</v>
      </c>
      <c r="BL104" s="582">
        <f t="shared" si="177"/>
        <v>91.226765799256498</v>
      </c>
      <c r="BM104" s="582">
        <f t="shared" si="178"/>
        <v>92.146596858638759</v>
      </c>
      <c r="BN104" s="582">
        <f t="shared" si="179"/>
        <v>94.328607172643871</v>
      </c>
      <c r="BO104" s="582">
        <f t="shared" si="180"/>
        <v>93.579234972677597</v>
      </c>
      <c r="BP104" s="582">
        <f t="shared" si="181"/>
        <v>102.66808964781218</v>
      </c>
      <c r="BQ104" s="582">
        <f t="shared" si="182"/>
        <v>96.141124586549068</v>
      </c>
      <c r="BR104" s="582">
        <f t="shared" si="183"/>
        <v>113.26623970722783</v>
      </c>
      <c r="BS104" s="582">
        <f t="shared" si="184"/>
        <v>107.02826585179525</v>
      </c>
      <c r="BT104" s="582">
        <f t="shared" si="185"/>
        <v>102.4390243902439</v>
      </c>
      <c r="BU104" s="582">
        <f t="shared" si="186"/>
        <v>110.12381646030589</v>
      </c>
      <c r="BV104" s="582">
        <f t="shared" si="187"/>
        <v>96.380558428128225</v>
      </c>
      <c r="BW104" s="582">
        <f t="shared" si="154"/>
        <v>103.14569536423841</v>
      </c>
      <c r="BX104" s="582">
        <f t="shared" si="155"/>
        <v>100.78973346495556</v>
      </c>
      <c r="BY104" s="582">
        <f t="shared" si="156"/>
        <v>103.35413416536663</v>
      </c>
      <c r="BZ104" s="582">
        <f t="shared" si="157"/>
        <v>93.340494092373802</v>
      </c>
      <c r="CA104" s="582">
        <f t="shared" si="158"/>
        <v>95.262615859938222</v>
      </c>
      <c r="CB104" s="582">
        <f t="shared" si="159"/>
        <v>94.482090997095838</v>
      </c>
      <c r="CC104" s="582">
        <f t="shared" si="160"/>
        <v>94.885177453027154</v>
      </c>
      <c r="CD104" s="582">
        <f t="shared" si="161"/>
        <v>94.771968854282534</v>
      </c>
      <c r="CE104" s="582">
        <f t="shared" si="162"/>
        <v>85.198135198135191</v>
      </c>
      <c r="CF104" s="582">
        <f t="shared" si="163"/>
        <v>96.094674556213022</v>
      </c>
      <c r="CG104" s="582">
        <f t="shared" si="164"/>
        <v>105.53846153846153</v>
      </c>
      <c r="CH104" s="582">
        <f t="shared" si="165"/>
        <v>94.612352168199749</v>
      </c>
      <c r="CI104" s="582">
        <f t="shared" si="166"/>
        <v>100.28490028490029</v>
      </c>
      <c r="CJ104" s="582">
        <f t="shared" si="167"/>
        <v>101.13207547169812</v>
      </c>
      <c r="CK104" s="582">
        <f t="shared" si="168"/>
        <v>98.633017875920075</v>
      </c>
      <c r="CL104" s="582">
        <f t="shared" si="169"/>
        <v>101.88284518828452</v>
      </c>
      <c r="CM104" s="582">
        <f t="shared" si="170"/>
        <v>97.096498719043552</v>
      </c>
    </row>
    <row r="105" spans="1:91">
      <c r="A105" s="574"/>
      <c r="B105" s="568"/>
      <c r="C105" s="537" t="s">
        <v>116</v>
      </c>
      <c r="D105" s="545">
        <v>119.1</v>
      </c>
      <c r="E105" s="545">
        <v>119.1</v>
      </c>
      <c r="F105" s="545">
        <v>99.6</v>
      </c>
      <c r="G105" s="545">
        <v>102.5</v>
      </c>
      <c r="H105" s="545">
        <v>84.3</v>
      </c>
      <c r="I105" s="545">
        <v>97.8</v>
      </c>
      <c r="J105" s="545">
        <v>122.2</v>
      </c>
      <c r="K105" s="545">
        <v>160.6</v>
      </c>
      <c r="L105" s="545">
        <v>162.19999999999999</v>
      </c>
      <c r="M105" s="545">
        <v>124.3</v>
      </c>
      <c r="N105" s="545">
        <v>71.099999999999994</v>
      </c>
      <c r="O105" s="545">
        <v>130.6</v>
      </c>
      <c r="P105" s="545">
        <v>119.5</v>
      </c>
      <c r="Q105" s="545">
        <v>164.4</v>
      </c>
      <c r="R105" s="545">
        <v>145.30000000000001</v>
      </c>
      <c r="S105" s="545">
        <v>142.80000000000001</v>
      </c>
      <c r="T105" s="545">
        <v>148.1</v>
      </c>
      <c r="U105" s="545">
        <v>98.1</v>
      </c>
      <c r="V105" s="545">
        <v>139.69999999999999</v>
      </c>
      <c r="W105" s="545">
        <v>106</v>
      </c>
      <c r="X105" s="545">
        <v>151.5</v>
      </c>
      <c r="Y105" s="545">
        <v>94.2</v>
      </c>
      <c r="Z105" s="545">
        <v>96.9</v>
      </c>
      <c r="AA105" s="545">
        <v>110.6</v>
      </c>
      <c r="AB105" s="545">
        <v>96.5</v>
      </c>
      <c r="AC105" s="545">
        <v>94</v>
      </c>
      <c r="AD105" s="545">
        <v>94.1</v>
      </c>
      <c r="AE105" s="570">
        <v>71.099999999999994</v>
      </c>
      <c r="AF105" s="570">
        <v>104.1</v>
      </c>
      <c r="AG105" s="570">
        <v>83.9</v>
      </c>
      <c r="AH105" s="570">
        <v>111.2</v>
      </c>
      <c r="AI105" s="570">
        <v>78.2</v>
      </c>
      <c r="AJ105" s="570">
        <v>103.4</v>
      </c>
      <c r="AK105" s="570">
        <v>82.9</v>
      </c>
      <c r="AL105" s="570">
        <v>141.30000000000001</v>
      </c>
      <c r="AM105" s="574"/>
      <c r="AN105" s="568"/>
      <c r="AO105" s="537" t="s">
        <v>116</v>
      </c>
      <c r="AP105" s="545">
        <v>119.1</v>
      </c>
      <c r="AQ105" s="545">
        <v>128.69999999999999</v>
      </c>
      <c r="AR105" s="578">
        <v>133.9</v>
      </c>
      <c r="AS105" s="578">
        <v>147.69999999999999</v>
      </c>
      <c r="AT105" s="578">
        <v>98.3</v>
      </c>
      <c r="AU105" s="578">
        <v>121.6</v>
      </c>
      <c r="AV105" s="578">
        <v>96.8</v>
      </c>
      <c r="AW105" s="578">
        <v>128.30000000000001</v>
      </c>
      <c r="AX105" s="578">
        <v>109.9</v>
      </c>
      <c r="AY105" s="578">
        <v>111.1</v>
      </c>
      <c r="AZ105" s="578">
        <v>85.4</v>
      </c>
      <c r="BB105" s="640" t="s">
        <v>152</v>
      </c>
      <c r="BC105" s="568"/>
      <c r="BD105" s="641" t="s">
        <v>116</v>
      </c>
      <c r="BE105" s="642">
        <f t="shared" si="153"/>
        <v>115.51891367604267</v>
      </c>
      <c r="BF105" s="642">
        <f t="shared" si="171"/>
        <v>115.51891367604267</v>
      </c>
      <c r="BG105" s="642">
        <f t="shared" si="172"/>
        <v>106.63811563169163</v>
      </c>
      <c r="BH105" s="642">
        <f t="shared" si="173"/>
        <v>106.88216892596454</v>
      </c>
      <c r="BI105" s="642">
        <f t="shared" si="174"/>
        <v>105.375</v>
      </c>
      <c r="BJ105" s="642">
        <f t="shared" si="175"/>
        <v>102.19435736677116</v>
      </c>
      <c r="BK105" s="642">
        <f t="shared" si="176"/>
        <v>117.72639691714836</v>
      </c>
      <c r="BL105" s="642">
        <f t="shared" si="177"/>
        <v>139.89547038327527</v>
      </c>
      <c r="BM105" s="642">
        <f t="shared" si="178"/>
        <v>140.67649609713791</v>
      </c>
      <c r="BN105" s="642">
        <f t="shared" si="179"/>
        <v>115.52044609665428</v>
      </c>
      <c r="BO105" s="642">
        <f t="shared" si="180"/>
        <v>101.57142857142856</v>
      </c>
      <c r="BP105" s="642">
        <f t="shared" si="181"/>
        <v>143.35894621295279</v>
      </c>
      <c r="BQ105" s="642">
        <f t="shared" si="182"/>
        <v>135.64131668558457</v>
      </c>
      <c r="BR105" s="642">
        <f t="shared" si="183"/>
        <v>183.68715083798884</v>
      </c>
      <c r="BS105" s="642">
        <f t="shared" si="184"/>
        <v>107.94947994056466</v>
      </c>
      <c r="BT105" s="642">
        <f t="shared" si="185"/>
        <v>103.77906976744187</v>
      </c>
      <c r="BU105" s="642">
        <f t="shared" si="186"/>
        <v>110.93632958801498</v>
      </c>
      <c r="BV105" s="642">
        <f t="shared" si="187"/>
        <v>100.92592592592591</v>
      </c>
      <c r="BW105" s="642">
        <f t="shared" si="154"/>
        <v>107.46153846153845</v>
      </c>
      <c r="BX105" s="642">
        <f t="shared" si="155"/>
        <v>109.16580844490218</v>
      </c>
      <c r="BY105" s="642">
        <f t="shared" si="156"/>
        <v>107.67590618336888</v>
      </c>
      <c r="BZ105" s="642">
        <f t="shared" si="157"/>
        <v>101.83783783783784</v>
      </c>
      <c r="CA105" s="642">
        <f t="shared" si="158"/>
        <v>103.7473233404711</v>
      </c>
      <c r="CB105" s="642">
        <f t="shared" si="159"/>
        <v>105.73613766730401</v>
      </c>
      <c r="CC105" s="642">
        <f t="shared" si="160"/>
        <v>111.81923522595598</v>
      </c>
      <c r="CD105" s="642">
        <f t="shared" si="161"/>
        <v>104.56062291434927</v>
      </c>
      <c r="CE105" s="642">
        <f t="shared" si="162"/>
        <v>104.6718576195773</v>
      </c>
      <c r="CF105" s="642">
        <f t="shared" si="163"/>
        <v>93.307086614173215</v>
      </c>
      <c r="CG105" s="642">
        <f t="shared" si="164"/>
        <v>105.9003051881994</v>
      </c>
      <c r="CH105" s="642">
        <f t="shared" si="165"/>
        <v>111.56914893617022</v>
      </c>
      <c r="CI105" s="642">
        <f t="shared" si="166"/>
        <v>108.59375</v>
      </c>
      <c r="CJ105" s="642">
        <f t="shared" si="167"/>
        <v>99.364675984752225</v>
      </c>
      <c r="CK105" s="642">
        <f t="shared" si="168"/>
        <v>109.53389830508475</v>
      </c>
      <c r="CL105" s="642">
        <f t="shared" si="169"/>
        <v>91.703539823008853</v>
      </c>
      <c r="CM105" s="642">
        <f t="shared" si="170"/>
        <v>129.63302752293581</v>
      </c>
    </row>
    <row r="106" spans="1:91">
      <c r="A106" s="574"/>
      <c r="B106" s="568"/>
      <c r="C106" s="537" t="s">
        <v>117</v>
      </c>
      <c r="D106" s="545">
        <v>101.5</v>
      </c>
      <c r="E106" s="545">
        <v>101.5</v>
      </c>
      <c r="F106" s="545">
        <v>87.6</v>
      </c>
      <c r="G106" s="545">
        <v>88.9</v>
      </c>
      <c r="H106" s="545">
        <v>80.7</v>
      </c>
      <c r="I106" s="545">
        <v>96.5</v>
      </c>
      <c r="J106" s="545">
        <v>96.4</v>
      </c>
      <c r="K106" s="545">
        <v>103.7</v>
      </c>
      <c r="L106" s="545">
        <v>103.4</v>
      </c>
      <c r="M106" s="545">
        <v>112.2</v>
      </c>
      <c r="N106" s="545">
        <v>67.3</v>
      </c>
      <c r="O106" s="545">
        <v>78.8</v>
      </c>
      <c r="P106" s="545">
        <v>67</v>
      </c>
      <c r="Q106" s="545">
        <v>114.7</v>
      </c>
      <c r="R106" s="545">
        <v>115.8</v>
      </c>
      <c r="S106" s="545">
        <v>108.9</v>
      </c>
      <c r="T106" s="545">
        <v>123.5</v>
      </c>
      <c r="U106" s="545">
        <v>98.6</v>
      </c>
      <c r="V106" s="545">
        <v>149.6</v>
      </c>
      <c r="W106" s="545">
        <v>98.8</v>
      </c>
      <c r="X106" s="545">
        <v>167.4</v>
      </c>
      <c r="Y106" s="545">
        <v>97.8</v>
      </c>
      <c r="Z106" s="545">
        <v>94.8</v>
      </c>
      <c r="AA106" s="545">
        <v>112.4</v>
      </c>
      <c r="AB106" s="545">
        <v>101.6</v>
      </c>
      <c r="AC106" s="545">
        <v>94.1</v>
      </c>
      <c r="AD106" s="545">
        <v>95</v>
      </c>
      <c r="AE106" s="570">
        <v>91.4</v>
      </c>
      <c r="AF106" s="570">
        <v>95.2</v>
      </c>
      <c r="AG106" s="570">
        <v>71.3</v>
      </c>
      <c r="AH106" s="570">
        <v>108</v>
      </c>
      <c r="AI106" s="570">
        <v>83.1</v>
      </c>
      <c r="AJ106" s="570">
        <v>101</v>
      </c>
      <c r="AK106" s="570">
        <v>100.6</v>
      </c>
      <c r="AL106" s="570">
        <v>100</v>
      </c>
      <c r="AM106" s="574"/>
      <c r="AN106" s="568"/>
      <c r="AO106" s="537" t="s">
        <v>117</v>
      </c>
      <c r="AP106" s="545">
        <v>101.5</v>
      </c>
      <c r="AQ106" s="545">
        <v>104</v>
      </c>
      <c r="AR106" s="578">
        <v>86.6</v>
      </c>
      <c r="AS106" s="578">
        <v>82.9</v>
      </c>
      <c r="AT106" s="578">
        <v>96.1</v>
      </c>
      <c r="AU106" s="578">
        <v>127.6</v>
      </c>
      <c r="AV106" s="578">
        <v>83.2</v>
      </c>
      <c r="AW106" s="578">
        <v>139.69999999999999</v>
      </c>
      <c r="AX106" s="578">
        <v>99.2</v>
      </c>
      <c r="AY106" s="578">
        <v>100</v>
      </c>
      <c r="AZ106" s="578">
        <v>82.3</v>
      </c>
      <c r="BB106" s="640" t="s">
        <v>508</v>
      </c>
      <c r="BC106" s="568"/>
      <c r="BD106" s="537" t="s">
        <v>117</v>
      </c>
      <c r="BE106" s="582">
        <f t="shared" si="153"/>
        <v>97.59615384615384</v>
      </c>
      <c r="BF106" s="582">
        <f t="shared" si="171"/>
        <v>97.59615384615384</v>
      </c>
      <c r="BG106" s="582">
        <f t="shared" si="172"/>
        <v>95.73770491803279</v>
      </c>
      <c r="BH106" s="582">
        <f t="shared" si="173"/>
        <v>94.6751863684771</v>
      </c>
      <c r="BI106" s="582">
        <f t="shared" si="174"/>
        <v>101.89393939393941</v>
      </c>
      <c r="BJ106" s="582">
        <f t="shared" si="175"/>
        <v>99.587203302373567</v>
      </c>
      <c r="BK106" s="582">
        <f t="shared" si="176"/>
        <v>96.981891348088539</v>
      </c>
      <c r="BL106" s="582">
        <f t="shared" si="177"/>
        <v>84.240454914703506</v>
      </c>
      <c r="BM106" s="582">
        <f t="shared" si="178"/>
        <v>83.589329021827012</v>
      </c>
      <c r="BN106" s="582">
        <f t="shared" si="179"/>
        <v>97.991266375545848</v>
      </c>
      <c r="BO106" s="582">
        <f t="shared" si="180"/>
        <v>97.677793904208983</v>
      </c>
      <c r="BP106" s="582">
        <f t="shared" si="181"/>
        <v>86.308871851040522</v>
      </c>
      <c r="BQ106" s="582">
        <f t="shared" si="182"/>
        <v>85.897435897435898</v>
      </c>
      <c r="BR106" s="582">
        <f t="shared" si="183"/>
        <v>86.631419939577043</v>
      </c>
      <c r="BS106" s="582">
        <f t="shared" si="184"/>
        <v>89.145496535796767</v>
      </c>
      <c r="BT106" s="582">
        <f t="shared" si="185"/>
        <v>90.977443609022558</v>
      </c>
      <c r="BU106" s="582">
        <f t="shared" si="186"/>
        <v>87.2175141242938</v>
      </c>
      <c r="BV106" s="582">
        <f t="shared" si="187"/>
        <v>102.92275574112735</v>
      </c>
      <c r="BW106" s="582">
        <f t="shared" si="154"/>
        <v>110.73279052553664</v>
      </c>
      <c r="BX106" s="582">
        <f t="shared" si="155"/>
        <v>100.71355759429154</v>
      </c>
      <c r="BY106" s="582">
        <f t="shared" si="156"/>
        <v>113.41463414634147</v>
      </c>
      <c r="BZ106" s="582">
        <f t="shared" si="157"/>
        <v>104.37566702241195</v>
      </c>
      <c r="CA106" s="582">
        <f t="shared" si="158"/>
        <v>101.60771704180065</v>
      </c>
      <c r="CB106" s="582">
        <f t="shared" si="159"/>
        <v>106.64136622390892</v>
      </c>
      <c r="CC106" s="582">
        <f t="shared" si="160"/>
        <v>106.72268907563026</v>
      </c>
      <c r="CD106" s="582">
        <f t="shared" si="161"/>
        <v>102.84153005464481</v>
      </c>
      <c r="CE106" s="582">
        <f t="shared" si="162"/>
        <v>101.71306209850106</v>
      </c>
      <c r="CF106" s="582">
        <f t="shared" si="163"/>
        <v>115.25851197982347</v>
      </c>
      <c r="CG106" s="582">
        <f t="shared" si="164"/>
        <v>94.444444444444457</v>
      </c>
      <c r="CH106" s="582">
        <f t="shared" si="165"/>
        <v>97.805212620027433</v>
      </c>
      <c r="CI106" s="582">
        <f t="shared" si="166"/>
        <v>105.05836575875487</v>
      </c>
      <c r="CJ106" s="582">
        <f t="shared" si="167"/>
        <v>103.87499999999999</v>
      </c>
      <c r="CK106" s="582">
        <f t="shared" si="168"/>
        <v>97.868217054263567</v>
      </c>
      <c r="CL106" s="582">
        <f t="shared" si="169"/>
        <v>106.23020063357971</v>
      </c>
      <c r="CM106" s="582">
        <f t="shared" si="170"/>
        <v>91.911764705882362</v>
      </c>
    </row>
    <row r="107" spans="1:91">
      <c r="A107" s="574"/>
      <c r="B107" s="568" t="s">
        <v>285</v>
      </c>
      <c r="C107" s="537" t="s">
        <v>118</v>
      </c>
      <c r="D107" s="545">
        <v>97.2</v>
      </c>
      <c r="E107" s="545">
        <v>97.2</v>
      </c>
      <c r="F107" s="545">
        <v>96.4</v>
      </c>
      <c r="G107" s="545">
        <v>98.8</v>
      </c>
      <c r="H107" s="545">
        <v>83.6</v>
      </c>
      <c r="I107" s="545">
        <v>89.4</v>
      </c>
      <c r="J107" s="545">
        <v>105</v>
      </c>
      <c r="K107" s="545">
        <v>98.8</v>
      </c>
      <c r="L107" s="545">
        <v>98.1</v>
      </c>
      <c r="M107" s="545">
        <v>115.9</v>
      </c>
      <c r="N107" s="545">
        <v>64.7</v>
      </c>
      <c r="O107" s="545">
        <v>85.5</v>
      </c>
      <c r="P107" s="545">
        <v>75.3</v>
      </c>
      <c r="Q107" s="545">
        <v>116.5</v>
      </c>
      <c r="R107" s="545">
        <v>116.8</v>
      </c>
      <c r="S107" s="545">
        <v>104.2</v>
      </c>
      <c r="T107" s="545">
        <v>131</v>
      </c>
      <c r="U107" s="545">
        <v>83.4</v>
      </c>
      <c r="V107" s="545">
        <v>125.8</v>
      </c>
      <c r="W107" s="545">
        <v>96.5</v>
      </c>
      <c r="X107" s="545">
        <v>136</v>
      </c>
      <c r="Y107" s="545">
        <v>96.2</v>
      </c>
      <c r="Z107" s="545">
        <v>90.8</v>
      </c>
      <c r="AA107" s="545">
        <v>91.4</v>
      </c>
      <c r="AB107" s="545">
        <v>87.1</v>
      </c>
      <c r="AC107" s="545">
        <v>84</v>
      </c>
      <c r="AD107" s="545">
        <v>83.9</v>
      </c>
      <c r="AE107" s="570">
        <v>91.4</v>
      </c>
      <c r="AF107" s="570">
        <v>80.5</v>
      </c>
      <c r="AG107" s="570">
        <v>67.8</v>
      </c>
      <c r="AH107" s="570">
        <v>96.4</v>
      </c>
      <c r="AI107" s="570">
        <v>73.3</v>
      </c>
      <c r="AJ107" s="570">
        <v>78.3</v>
      </c>
      <c r="AK107" s="570">
        <v>89.2</v>
      </c>
      <c r="AL107" s="570">
        <v>101.9</v>
      </c>
      <c r="AM107" s="574"/>
      <c r="AN107" s="568" t="s">
        <v>285</v>
      </c>
      <c r="AO107" s="537" t="s">
        <v>118</v>
      </c>
      <c r="AP107" s="545">
        <v>97.2</v>
      </c>
      <c r="AQ107" s="545">
        <v>98.2</v>
      </c>
      <c r="AR107" s="578">
        <v>91.1</v>
      </c>
      <c r="AS107" s="578">
        <v>92</v>
      </c>
      <c r="AT107" s="578">
        <v>88.8</v>
      </c>
      <c r="AU107" s="578">
        <v>107.7</v>
      </c>
      <c r="AV107" s="578">
        <v>83.2</v>
      </c>
      <c r="AW107" s="578">
        <v>114.4</v>
      </c>
      <c r="AX107" s="578">
        <v>96.4</v>
      </c>
      <c r="AY107" s="578">
        <v>97.5</v>
      </c>
      <c r="AZ107" s="578">
        <v>73.5</v>
      </c>
      <c r="BB107" s="282" t="s">
        <v>153</v>
      </c>
      <c r="BC107" s="568" t="s">
        <v>285</v>
      </c>
      <c r="BD107" s="537" t="s">
        <v>118</v>
      </c>
      <c r="BE107" s="582">
        <f t="shared" si="153"/>
        <v>93.192713326941529</v>
      </c>
      <c r="BF107" s="582">
        <f t="shared" si="171"/>
        <v>93.192713326941529</v>
      </c>
      <c r="BG107" s="582">
        <f t="shared" si="172"/>
        <v>102.66240681576144</v>
      </c>
      <c r="BH107" s="582">
        <f t="shared" si="173"/>
        <v>103.781512605042</v>
      </c>
      <c r="BI107" s="582">
        <f t="shared" si="174"/>
        <v>100.60168471720819</v>
      </c>
      <c r="BJ107" s="582">
        <f t="shared" si="175"/>
        <v>89.4894894894895</v>
      </c>
      <c r="BK107" s="582">
        <f t="shared" si="176"/>
        <v>97.312326227988876</v>
      </c>
      <c r="BL107" s="582">
        <f t="shared" si="177"/>
        <v>79.741727199354315</v>
      </c>
      <c r="BM107" s="582">
        <f t="shared" si="178"/>
        <v>78.921962992759447</v>
      </c>
      <c r="BN107" s="582">
        <f t="shared" si="179"/>
        <v>93.618739903069468</v>
      </c>
      <c r="BO107" s="582">
        <f t="shared" si="180"/>
        <v>98.328267477203653</v>
      </c>
      <c r="BP107" s="582">
        <f t="shared" si="181"/>
        <v>87.872559095580684</v>
      </c>
      <c r="BQ107" s="582">
        <f t="shared" si="182"/>
        <v>84.892897406989846</v>
      </c>
      <c r="BR107" s="582">
        <f t="shared" si="183"/>
        <v>97.326649958228899</v>
      </c>
      <c r="BS107" s="582">
        <f t="shared" si="184"/>
        <v>88.48484848484847</v>
      </c>
      <c r="BT107" s="582">
        <f t="shared" si="185"/>
        <v>84.646628757108047</v>
      </c>
      <c r="BU107" s="582">
        <f t="shared" si="186"/>
        <v>91.608391608391599</v>
      </c>
      <c r="BV107" s="582">
        <f t="shared" si="187"/>
        <v>91.147540983606561</v>
      </c>
      <c r="BW107" s="582">
        <f t="shared" si="154"/>
        <v>100.23904382470118</v>
      </c>
      <c r="BX107" s="582">
        <f t="shared" si="155"/>
        <v>100.4162330905307</v>
      </c>
      <c r="BY107" s="582">
        <f t="shared" si="156"/>
        <v>100.14727540500736</v>
      </c>
      <c r="BZ107" s="582">
        <f t="shared" si="157"/>
        <v>102.12314225053079</v>
      </c>
      <c r="CA107" s="582">
        <f t="shared" si="158"/>
        <v>97.112299465240639</v>
      </c>
      <c r="CB107" s="582">
        <f t="shared" si="159"/>
        <v>90.227048371174732</v>
      </c>
      <c r="CC107" s="582">
        <f t="shared" si="160"/>
        <v>94.571118349619979</v>
      </c>
      <c r="CD107" s="582">
        <f t="shared" si="161"/>
        <v>94.276094276094284</v>
      </c>
      <c r="CE107" s="582">
        <f t="shared" si="162"/>
        <v>95.667046750285067</v>
      </c>
      <c r="CF107" s="582">
        <f t="shared" si="163"/>
        <v>98.49137931034484</v>
      </c>
      <c r="CG107" s="582">
        <f t="shared" si="164"/>
        <v>83.679833679833678</v>
      </c>
      <c r="CH107" s="582">
        <f t="shared" si="165"/>
        <v>89.328063241106719</v>
      </c>
      <c r="CI107" s="582">
        <f t="shared" si="166"/>
        <v>93.957115009746587</v>
      </c>
      <c r="CJ107" s="582">
        <f t="shared" si="167"/>
        <v>94.458762886597953</v>
      </c>
      <c r="CK107" s="582">
        <f t="shared" si="168"/>
        <v>87.388392857142861</v>
      </c>
      <c r="CL107" s="582">
        <f t="shared" si="169"/>
        <v>95.095948827292119</v>
      </c>
      <c r="CM107" s="582">
        <f t="shared" si="170"/>
        <v>88.763066202090599</v>
      </c>
    </row>
    <row r="108" spans="1:91">
      <c r="A108" s="574"/>
      <c r="B108" s="568"/>
      <c r="C108" s="537" t="s">
        <v>119</v>
      </c>
      <c r="D108" s="545">
        <v>106.6</v>
      </c>
      <c r="E108" s="545">
        <v>106.6</v>
      </c>
      <c r="F108" s="545">
        <v>90.4</v>
      </c>
      <c r="G108" s="545">
        <v>92.1</v>
      </c>
      <c r="H108" s="545">
        <v>81.3</v>
      </c>
      <c r="I108" s="545">
        <v>92.3</v>
      </c>
      <c r="J108" s="545">
        <v>104</v>
      </c>
      <c r="K108" s="545">
        <v>124.2</v>
      </c>
      <c r="L108" s="545">
        <v>124.9</v>
      </c>
      <c r="M108" s="545">
        <v>108.1</v>
      </c>
      <c r="N108" s="545">
        <v>68.900000000000006</v>
      </c>
      <c r="O108" s="545">
        <v>107</v>
      </c>
      <c r="P108" s="545">
        <v>104.3</v>
      </c>
      <c r="Q108" s="545">
        <v>115.4</v>
      </c>
      <c r="R108" s="545">
        <v>132.80000000000001</v>
      </c>
      <c r="S108" s="545">
        <v>115.4</v>
      </c>
      <c r="T108" s="545">
        <v>152.30000000000001</v>
      </c>
      <c r="U108" s="545">
        <v>86.8</v>
      </c>
      <c r="V108" s="545">
        <v>132.19999999999999</v>
      </c>
      <c r="W108" s="545">
        <v>98.1</v>
      </c>
      <c r="X108" s="545">
        <v>144.19999999999999</v>
      </c>
      <c r="Y108" s="545">
        <v>87</v>
      </c>
      <c r="Z108" s="545">
        <v>96.7</v>
      </c>
      <c r="AA108" s="545">
        <v>111.2</v>
      </c>
      <c r="AB108" s="545">
        <v>95.1</v>
      </c>
      <c r="AC108" s="545">
        <v>88.4</v>
      </c>
      <c r="AD108" s="545">
        <v>85.3</v>
      </c>
      <c r="AE108" s="570">
        <v>81.2</v>
      </c>
      <c r="AF108" s="570">
        <v>91.4</v>
      </c>
      <c r="AG108" s="570">
        <v>69.400000000000006</v>
      </c>
      <c r="AH108" s="570">
        <v>104.1</v>
      </c>
      <c r="AI108" s="570">
        <v>80.599999999999994</v>
      </c>
      <c r="AJ108" s="570">
        <v>92.8</v>
      </c>
      <c r="AK108" s="570">
        <v>85.4</v>
      </c>
      <c r="AL108" s="570">
        <v>114</v>
      </c>
      <c r="AM108" s="574"/>
      <c r="AN108" s="568"/>
      <c r="AO108" s="537" t="s">
        <v>119</v>
      </c>
      <c r="AP108" s="545">
        <v>106.6</v>
      </c>
      <c r="AQ108" s="545">
        <v>108.8</v>
      </c>
      <c r="AR108" s="578">
        <v>103.7</v>
      </c>
      <c r="AS108" s="578">
        <v>109</v>
      </c>
      <c r="AT108" s="578">
        <v>90</v>
      </c>
      <c r="AU108" s="578">
        <v>115.7</v>
      </c>
      <c r="AV108" s="578">
        <v>88.9</v>
      </c>
      <c r="AW108" s="578">
        <v>123</v>
      </c>
      <c r="AX108" s="578">
        <v>104.4</v>
      </c>
      <c r="AY108" s="578">
        <v>105.6</v>
      </c>
      <c r="AZ108" s="578">
        <v>80.400000000000006</v>
      </c>
      <c r="BB108" s="640" t="s">
        <v>154</v>
      </c>
      <c r="BC108" s="568"/>
      <c r="BD108" s="537" t="s">
        <v>119</v>
      </c>
      <c r="BE108" s="582">
        <f t="shared" si="153"/>
        <v>101.42721217887727</v>
      </c>
      <c r="BF108" s="582">
        <f t="shared" si="171"/>
        <v>101.42721217887727</v>
      </c>
      <c r="BG108" s="582">
        <f t="shared" si="172"/>
        <v>100.1107419712071</v>
      </c>
      <c r="BH108" s="582">
        <f t="shared" si="173"/>
        <v>99.245689655172413</v>
      </c>
      <c r="BI108" s="582">
        <f t="shared" si="174"/>
        <v>103.83141762452108</v>
      </c>
      <c r="BJ108" s="582">
        <f t="shared" si="175"/>
        <v>95.945945945945937</v>
      </c>
      <c r="BK108" s="582">
        <f t="shared" si="176"/>
        <v>103.58565737051792</v>
      </c>
      <c r="BL108" s="582">
        <f t="shared" si="177"/>
        <v>104.45752733389402</v>
      </c>
      <c r="BM108" s="582">
        <f t="shared" si="178"/>
        <v>104.78187919463086</v>
      </c>
      <c r="BN108" s="582">
        <f t="shared" si="179"/>
        <v>95.410414827890548</v>
      </c>
      <c r="BO108" s="582">
        <f t="shared" si="180"/>
        <v>99.855072463768124</v>
      </c>
      <c r="BP108" s="582">
        <f t="shared" si="181"/>
        <v>103.68217054263566</v>
      </c>
      <c r="BQ108" s="582">
        <f t="shared" si="182"/>
        <v>106.32008154943935</v>
      </c>
      <c r="BR108" s="582">
        <f t="shared" si="183"/>
        <v>90.937746256895196</v>
      </c>
      <c r="BS108" s="582">
        <f t="shared" si="184"/>
        <v>98.370370370370381</v>
      </c>
      <c r="BT108" s="582">
        <f t="shared" si="185"/>
        <v>94.050529747351263</v>
      </c>
      <c r="BU108" s="582">
        <f t="shared" si="186"/>
        <v>103.74659400544959</v>
      </c>
      <c r="BV108" s="582">
        <f t="shared" si="187"/>
        <v>97.968397291196396</v>
      </c>
      <c r="BW108" s="582">
        <f t="shared" si="154"/>
        <v>102.16383307573413</v>
      </c>
      <c r="BX108" s="582">
        <f t="shared" si="155"/>
        <v>103.15457413249212</v>
      </c>
      <c r="BY108" s="582">
        <f t="shared" si="156"/>
        <v>102.34208658623136</v>
      </c>
      <c r="BZ108" s="582">
        <f t="shared" si="157"/>
        <v>90.342679127725859</v>
      </c>
      <c r="CA108" s="582">
        <f t="shared" si="158"/>
        <v>106.61521499448732</v>
      </c>
      <c r="CB108" s="582">
        <f t="shared" si="159"/>
        <v>106.51340996168581</v>
      </c>
      <c r="CC108" s="582">
        <f t="shared" si="160"/>
        <v>99.165797705943675</v>
      </c>
      <c r="CD108" s="582">
        <f t="shared" si="161"/>
        <v>99.325842696629223</v>
      </c>
      <c r="CE108" s="582">
        <f t="shared" si="162"/>
        <v>97.709049255441002</v>
      </c>
      <c r="CF108" s="582">
        <f t="shared" si="163"/>
        <v>103.04568527918782</v>
      </c>
      <c r="CG108" s="582">
        <f t="shared" si="164"/>
        <v>88.737864077669897</v>
      </c>
      <c r="CH108" s="582">
        <f t="shared" si="165"/>
        <v>98.022598870056513</v>
      </c>
      <c r="CI108" s="582">
        <f t="shared" si="166"/>
        <v>101.16618075801749</v>
      </c>
      <c r="CJ108" s="582">
        <f t="shared" si="167"/>
        <v>102.28426395939086</v>
      </c>
      <c r="CK108" s="582">
        <f t="shared" si="168"/>
        <v>92.985971943887776</v>
      </c>
      <c r="CL108" s="582">
        <f t="shared" si="169"/>
        <v>97.15585893060296</v>
      </c>
      <c r="CM108" s="582">
        <f t="shared" si="170"/>
        <v>104.68319559228649</v>
      </c>
    </row>
    <row r="109" spans="1:91">
      <c r="A109" s="574"/>
      <c r="B109" s="568"/>
      <c r="C109" s="537" t="s">
        <v>120</v>
      </c>
      <c r="D109" s="545">
        <v>109.8</v>
      </c>
      <c r="E109" s="545">
        <v>109.8</v>
      </c>
      <c r="F109" s="545">
        <v>90.6</v>
      </c>
      <c r="G109" s="545">
        <v>91.1</v>
      </c>
      <c r="H109" s="545">
        <v>87.8</v>
      </c>
      <c r="I109" s="545">
        <v>95.1</v>
      </c>
      <c r="J109" s="545">
        <v>101</v>
      </c>
      <c r="K109" s="545">
        <v>131.1</v>
      </c>
      <c r="L109" s="545">
        <v>131.4</v>
      </c>
      <c r="M109" s="545">
        <v>124.2</v>
      </c>
      <c r="N109" s="545">
        <v>70.7</v>
      </c>
      <c r="O109" s="545">
        <v>104.5</v>
      </c>
      <c r="P109" s="545">
        <v>91.4</v>
      </c>
      <c r="Q109" s="545">
        <v>144.1</v>
      </c>
      <c r="R109" s="545">
        <v>131.1</v>
      </c>
      <c r="S109" s="545">
        <v>125.7</v>
      </c>
      <c r="T109" s="545">
        <v>137.1</v>
      </c>
      <c r="U109" s="545">
        <v>90.4</v>
      </c>
      <c r="V109" s="545">
        <v>156.30000000000001</v>
      </c>
      <c r="W109" s="545">
        <v>89.1</v>
      </c>
      <c r="X109" s="545">
        <v>179.9</v>
      </c>
      <c r="Y109" s="545">
        <v>101</v>
      </c>
      <c r="Z109" s="545">
        <v>97.8</v>
      </c>
      <c r="AA109" s="545">
        <v>110.8</v>
      </c>
      <c r="AB109" s="545">
        <v>95</v>
      </c>
      <c r="AC109" s="545">
        <v>90.6</v>
      </c>
      <c r="AD109" s="545">
        <v>87</v>
      </c>
      <c r="AE109" s="570">
        <v>71.099999999999994</v>
      </c>
      <c r="AF109" s="570">
        <v>101.4</v>
      </c>
      <c r="AG109" s="570">
        <v>75</v>
      </c>
      <c r="AH109" s="570">
        <v>107.6</v>
      </c>
      <c r="AI109" s="570">
        <v>82.1</v>
      </c>
      <c r="AJ109" s="570">
        <v>97.3</v>
      </c>
      <c r="AK109" s="570">
        <v>83.6</v>
      </c>
      <c r="AL109" s="570">
        <v>116</v>
      </c>
      <c r="AM109" s="574"/>
      <c r="AN109" s="568"/>
      <c r="AO109" s="537" t="s">
        <v>120</v>
      </c>
      <c r="AP109" s="545">
        <v>109.8</v>
      </c>
      <c r="AQ109" s="545">
        <v>114</v>
      </c>
      <c r="AR109" s="578">
        <v>101.1</v>
      </c>
      <c r="AS109" s="578">
        <v>103</v>
      </c>
      <c r="AT109" s="578">
        <v>96.1</v>
      </c>
      <c r="AU109" s="578">
        <v>131.5</v>
      </c>
      <c r="AV109" s="578">
        <v>94.6</v>
      </c>
      <c r="AW109" s="578">
        <v>141.6</v>
      </c>
      <c r="AX109" s="578">
        <v>105.8</v>
      </c>
      <c r="AY109" s="578">
        <v>107</v>
      </c>
      <c r="AZ109" s="578">
        <v>80.7</v>
      </c>
      <c r="BB109" s="640" t="s">
        <v>151</v>
      </c>
      <c r="BC109" s="568"/>
      <c r="BD109" s="537" t="s">
        <v>120</v>
      </c>
      <c r="BE109" s="582">
        <f t="shared" si="153"/>
        <v>100.6416131989001</v>
      </c>
      <c r="BF109" s="582">
        <f t="shared" si="171"/>
        <v>100.6416131989001</v>
      </c>
      <c r="BG109" s="582">
        <f t="shared" si="172"/>
        <v>100.22123893805308</v>
      </c>
      <c r="BH109" s="582">
        <f t="shared" si="173"/>
        <v>99.237472766884522</v>
      </c>
      <c r="BI109" s="582">
        <f t="shared" si="174"/>
        <v>106.16686819830711</v>
      </c>
      <c r="BJ109" s="582">
        <f t="shared" si="175"/>
        <v>100.21074815595364</v>
      </c>
      <c r="BK109" s="582">
        <f t="shared" si="176"/>
        <v>99.409448818897644</v>
      </c>
      <c r="BL109" s="582">
        <f t="shared" si="177"/>
        <v>89.73305954825463</v>
      </c>
      <c r="BM109" s="582">
        <f t="shared" si="178"/>
        <v>89.024390243902445</v>
      </c>
      <c r="BN109" s="582">
        <f t="shared" si="179"/>
        <v>104.72175379426645</v>
      </c>
      <c r="BO109" s="582">
        <f t="shared" si="180"/>
        <v>105.20833333333333</v>
      </c>
      <c r="BP109" s="582">
        <f t="shared" si="181"/>
        <v>96.669750231267344</v>
      </c>
      <c r="BQ109" s="582">
        <f t="shared" si="182"/>
        <v>97.963558413719198</v>
      </c>
      <c r="BR109" s="582">
        <f t="shared" si="183"/>
        <v>89.726027397260282</v>
      </c>
      <c r="BS109" s="582">
        <f t="shared" si="184"/>
        <v>98.943396226415089</v>
      </c>
      <c r="BT109" s="582">
        <f t="shared" si="185"/>
        <v>103.11730926989335</v>
      </c>
      <c r="BU109" s="582">
        <f t="shared" si="186"/>
        <v>96.075683251576734</v>
      </c>
      <c r="BV109" s="582">
        <f t="shared" si="187"/>
        <v>101.68728908886389</v>
      </c>
      <c r="BW109" s="582">
        <f t="shared" si="154"/>
        <v>105.96610169491527</v>
      </c>
      <c r="BX109" s="582">
        <f t="shared" si="155"/>
        <v>98.890122086570472</v>
      </c>
      <c r="BY109" s="582">
        <f t="shared" si="156"/>
        <v>107.91841631673667</v>
      </c>
      <c r="BZ109" s="582">
        <f t="shared" si="157"/>
        <v>105.31803962460897</v>
      </c>
      <c r="CA109" s="582">
        <f t="shared" si="158"/>
        <v>105.72972972972971</v>
      </c>
      <c r="CB109" s="582">
        <f t="shared" si="159"/>
        <v>108.84086444007859</v>
      </c>
      <c r="CC109" s="582">
        <f t="shared" si="160"/>
        <v>102.04081632653062</v>
      </c>
      <c r="CD109" s="582">
        <f t="shared" si="161"/>
        <v>103.66132723112128</v>
      </c>
      <c r="CE109" s="582">
        <f t="shared" si="162"/>
        <v>102.47349823321554</v>
      </c>
      <c r="CF109" s="582">
        <f t="shared" si="163"/>
        <v>94.047619047619051</v>
      </c>
      <c r="CG109" s="582">
        <f t="shared" si="164"/>
        <v>103.25865580448065</v>
      </c>
      <c r="CH109" s="582">
        <f t="shared" si="165"/>
        <v>103.87811634349029</v>
      </c>
      <c r="CI109" s="582">
        <f t="shared" si="166"/>
        <v>104.26356589147285</v>
      </c>
      <c r="CJ109" s="582">
        <f t="shared" si="167"/>
        <v>106.0723514211886</v>
      </c>
      <c r="CK109" s="582">
        <f t="shared" si="168"/>
        <v>104.17558886509634</v>
      </c>
      <c r="CL109" s="582">
        <f t="shared" si="169"/>
        <v>98.584905660377359</v>
      </c>
      <c r="CM109" s="582">
        <f t="shared" si="170"/>
        <v>98.055790363482672</v>
      </c>
    </row>
    <row r="110" spans="1:91">
      <c r="A110" s="574"/>
      <c r="B110" s="568"/>
      <c r="C110" s="537" t="s">
        <v>121</v>
      </c>
      <c r="D110" s="545">
        <v>92.3</v>
      </c>
      <c r="E110" s="545">
        <v>92.3</v>
      </c>
      <c r="F110" s="545">
        <v>85.9</v>
      </c>
      <c r="G110" s="545">
        <v>89.1</v>
      </c>
      <c r="H110" s="545">
        <v>68.8</v>
      </c>
      <c r="I110" s="545">
        <v>78.3</v>
      </c>
      <c r="J110" s="545">
        <v>89.1</v>
      </c>
      <c r="K110" s="545">
        <v>126.9</v>
      </c>
      <c r="L110" s="545">
        <v>127.8</v>
      </c>
      <c r="M110" s="545">
        <v>103.9</v>
      </c>
      <c r="N110" s="545">
        <v>56.5</v>
      </c>
      <c r="O110" s="545">
        <v>88.3</v>
      </c>
      <c r="P110" s="545">
        <v>78.3</v>
      </c>
      <c r="Q110" s="545">
        <v>118.8</v>
      </c>
      <c r="R110" s="545">
        <v>112.4</v>
      </c>
      <c r="S110" s="545">
        <v>101.1</v>
      </c>
      <c r="T110" s="545">
        <v>125.2</v>
      </c>
      <c r="U110" s="545">
        <v>76.099999999999994</v>
      </c>
      <c r="V110" s="545">
        <v>112.9</v>
      </c>
      <c r="W110" s="545">
        <v>83.6</v>
      </c>
      <c r="X110" s="545">
        <v>123.1</v>
      </c>
      <c r="Y110" s="545">
        <v>100.6</v>
      </c>
      <c r="Z110" s="545">
        <v>76.900000000000006</v>
      </c>
      <c r="AA110" s="545">
        <v>83.7</v>
      </c>
      <c r="AB110" s="545">
        <v>77.900000000000006</v>
      </c>
      <c r="AC110" s="545">
        <v>78.2</v>
      </c>
      <c r="AD110" s="545">
        <v>79.2</v>
      </c>
      <c r="AE110" s="570">
        <v>71.099999999999994</v>
      </c>
      <c r="AF110" s="570">
        <v>80.599999999999994</v>
      </c>
      <c r="AG110" s="570">
        <v>65</v>
      </c>
      <c r="AH110" s="570">
        <v>88.6</v>
      </c>
      <c r="AI110" s="570">
        <v>69.599999999999994</v>
      </c>
      <c r="AJ110" s="570">
        <v>71.900000000000006</v>
      </c>
      <c r="AK110" s="570">
        <v>88.9</v>
      </c>
      <c r="AL110" s="570">
        <v>107.9</v>
      </c>
      <c r="AM110" s="574"/>
      <c r="AN110" s="568"/>
      <c r="AO110" s="537" t="s">
        <v>121</v>
      </c>
      <c r="AP110" s="545">
        <v>92.3</v>
      </c>
      <c r="AQ110" s="545">
        <v>92</v>
      </c>
      <c r="AR110" s="578">
        <v>87.9</v>
      </c>
      <c r="AS110" s="578">
        <v>91.5</v>
      </c>
      <c r="AT110" s="578">
        <v>78.8</v>
      </c>
      <c r="AU110" s="578">
        <v>97.6</v>
      </c>
      <c r="AV110" s="578">
        <v>76.3</v>
      </c>
      <c r="AW110" s="578">
        <v>103.4</v>
      </c>
      <c r="AX110" s="578">
        <v>92.6</v>
      </c>
      <c r="AY110" s="578">
        <v>94.1</v>
      </c>
      <c r="AZ110" s="578">
        <v>61.5</v>
      </c>
      <c r="BB110" s="640" t="s">
        <v>152</v>
      </c>
      <c r="BC110" s="568"/>
      <c r="BD110" s="537" t="s">
        <v>121</v>
      </c>
      <c r="BE110" s="582">
        <f t="shared" si="153"/>
        <v>89.611650485436883</v>
      </c>
      <c r="BF110" s="582">
        <f t="shared" si="171"/>
        <v>89.611650485436883</v>
      </c>
      <c r="BG110" s="582">
        <f t="shared" si="172"/>
        <v>96.625421822272216</v>
      </c>
      <c r="BH110" s="582">
        <f t="shared" si="173"/>
        <v>99.887892376681606</v>
      </c>
      <c r="BI110" s="582">
        <f t="shared" si="174"/>
        <v>80.186480186480196</v>
      </c>
      <c r="BJ110" s="582">
        <f t="shared" si="175"/>
        <v>86.043956043956044</v>
      </c>
      <c r="BK110" s="582">
        <f t="shared" si="176"/>
        <v>90.918367346938766</v>
      </c>
      <c r="BL110" s="582">
        <f t="shared" si="177"/>
        <v>99.921259842519689</v>
      </c>
      <c r="BM110" s="582">
        <f t="shared" si="178"/>
        <v>99.921813917122748</v>
      </c>
      <c r="BN110" s="582">
        <f t="shared" si="179"/>
        <v>94.712853236098454</v>
      </c>
      <c r="BO110" s="582">
        <f t="shared" si="180"/>
        <v>98.949211908931701</v>
      </c>
      <c r="BP110" s="582">
        <f t="shared" si="181"/>
        <v>83.380547686496683</v>
      </c>
      <c r="BQ110" s="582">
        <f t="shared" si="182"/>
        <v>84.466019417475721</v>
      </c>
      <c r="BR110" s="582">
        <f t="shared" si="183"/>
        <v>78.571428571428584</v>
      </c>
      <c r="BS110" s="582">
        <f t="shared" si="184"/>
        <v>85.932721712538225</v>
      </c>
      <c r="BT110" s="582">
        <f t="shared" si="185"/>
        <v>86.410256410256409</v>
      </c>
      <c r="BU110" s="582">
        <f t="shared" si="186"/>
        <v>87.491264849755424</v>
      </c>
      <c r="BV110" s="582">
        <f t="shared" si="187"/>
        <v>92.354368932038824</v>
      </c>
      <c r="BW110" s="582">
        <f t="shared" si="154"/>
        <v>91.269199676637029</v>
      </c>
      <c r="BX110" s="582">
        <f t="shared" si="155"/>
        <v>97.549591598599761</v>
      </c>
      <c r="BY110" s="582">
        <f t="shared" si="156"/>
        <v>89.202898550724626</v>
      </c>
      <c r="BZ110" s="582">
        <f t="shared" si="157"/>
        <v>106.90754516471839</v>
      </c>
      <c r="CA110" s="582">
        <f t="shared" si="158"/>
        <v>85.539488320355943</v>
      </c>
      <c r="CB110" s="582">
        <f t="shared" si="159"/>
        <v>93</v>
      </c>
      <c r="CC110" s="582">
        <f t="shared" si="160"/>
        <v>84.673913043478265</v>
      </c>
      <c r="CD110" s="582">
        <f t="shared" si="161"/>
        <v>90.719257540603252</v>
      </c>
      <c r="CE110" s="582">
        <f t="shared" si="162"/>
        <v>94.061757719714961</v>
      </c>
      <c r="CF110" s="582">
        <f t="shared" si="163"/>
        <v>92.698826597131671</v>
      </c>
      <c r="CG110" s="582">
        <f t="shared" si="164"/>
        <v>84.84210526315789</v>
      </c>
      <c r="CH110" s="582">
        <f t="shared" si="165"/>
        <v>90.909090909090907</v>
      </c>
      <c r="CI110" s="582">
        <f t="shared" si="166"/>
        <v>87.290640394088655</v>
      </c>
      <c r="CJ110" s="582">
        <f t="shared" si="167"/>
        <v>93.048128342245988</v>
      </c>
      <c r="CK110" s="582">
        <f t="shared" si="168"/>
        <v>84.488836662749719</v>
      </c>
      <c r="CL110" s="582">
        <f t="shared" si="169"/>
        <v>99.663677130044846</v>
      </c>
      <c r="CM110" s="582">
        <f t="shared" si="170"/>
        <v>95.996441281138786</v>
      </c>
    </row>
    <row r="111" spans="1:91">
      <c r="A111" s="574"/>
      <c r="B111" s="568"/>
      <c r="C111" s="537" t="s">
        <v>122</v>
      </c>
      <c r="D111" s="545">
        <v>103.5</v>
      </c>
      <c r="E111" s="545">
        <v>103.5</v>
      </c>
      <c r="F111" s="545">
        <v>86.2</v>
      </c>
      <c r="G111" s="545">
        <v>87.7</v>
      </c>
      <c r="H111" s="545">
        <v>78.3</v>
      </c>
      <c r="I111" s="545">
        <v>89.4</v>
      </c>
      <c r="J111" s="545">
        <v>108.9</v>
      </c>
      <c r="K111" s="545">
        <v>121</v>
      </c>
      <c r="L111" s="545">
        <v>120.4</v>
      </c>
      <c r="M111" s="545">
        <v>133.80000000000001</v>
      </c>
      <c r="N111" s="545">
        <v>65.400000000000006</v>
      </c>
      <c r="O111" s="545">
        <v>109.4</v>
      </c>
      <c r="P111" s="545">
        <v>99.6</v>
      </c>
      <c r="Q111" s="545">
        <v>139.19999999999999</v>
      </c>
      <c r="R111" s="545">
        <v>133.1</v>
      </c>
      <c r="S111" s="545">
        <v>112</v>
      </c>
      <c r="T111" s="545">
        <v>156.80000000000001</v>
      </c>
      <c r="U111" s="545">
        <v>87.8</v>
      </c>
      <c r="V111" s="545">
        <v>121</v>
      </c>
      <c r="W111" s="545">
        <v>92.2</v>
      </c>
      <c r="X111" s="545">
        <v>131</v>
      </c>
      <c r="Y111" s="545">
        <v>96.7</v>
      </c>
      <c r="Z111" s="545">
        <v>95.3</v>
      </c>
      <c r="AA111" s="545">
        <v>102.1</v>
      </c>
      <c r="AB111" s="545">
        <v>84.2</v>
      </c>
      <c r="AC111" s="545">
        <v>86.2</v>
      </c>
      <c r="AD111" s="545">
        <v>81.900000000000006</v>
      </c>
      <c r="AE111" s="570">
        <v>81.2</v>
      </c>
      <c r="AF111" s="570">
        <v>97.9</v>
      </c>
      <c r="AG111" s="570">
        <v>82.1</v>
      </c>
      <c r="AH111" s="570">
        <v>103.9</v>
      </c>
      <c r="AI111" s="570">
        <v>70.400000000000006</v>
      </c>
      <c r="AJ111" s="570">
        <v>90</v>
      </c>
      <c r="AK111" s="570">
        <v>81.8</v>
      </c>
      <c r="AL111" s="570">
        <v>114.9</v>
      </c>
      <c r="AM111" s="574"/>
      <c r="AN111" s="568"/>
      <c r="AO111" s="537" t="s">
        <v>122</v>
      </c>
      <c r="AP111" s="545">
        <v>103.5</v>
      </c>
      <c r="AQ111" s="545">
        <v>109.2</v>
      </c>
      <c r="AR111" s="578">
        <v>112.3</v>
      </c>
      <c r="AS111" s="578">
        <v>121.1</v>
      </c>
      <c r="AT111" s="578">
        <v>89.8</v>
      </c>
      <c r="AU111" s="578">
        <v>105</v>
      </c>
      <c r="AV111" s="578">
        <v>92.4</v>
      </c>
      <c r="AW111" s="578">
        <v>108.5</v>
      </c>
      <c r="AX111" s="578">
        <v>98.1</v>
      </c>
      <c r="AY111" s="578">
        <v>99.1</v>
      </c>
      <c r="AZ111" s="578">
        <v>78.599999999999994</v>
      </c>
      <c r="BB111" s="574"/>
      <c r="BC111" s="568"/>
      <c r="BD111" s="537" t="s">
        <v>122</v>
      </c>
      <c r="BE111" s="582">
        <f t="shared" si="153"/>
        <v>100.58309037900874</v>
      </c>
      <c r="BF111" s="582">
        <f t="shared" si="171"/>
        <v>100.58309037900874</v>
      </c>
      <c r="BG111" s="582">
        <f t="shared" si="172"/>
        <v>98.739977090492559</v>
      </c>
      <c r="BH111" s="582">
        <f t="shared" si="173"/>
        <v>99.886104783599095</v>
      </c>
      <c r="BI111" s="582">
        <f t="shared" si="174"/>
        <v>82.33438485804416</v>
      </c>
      <c r="BJ111" s="582">
        <f t="shared" si="175"/>
        <v>97.491821155943299</v>
      </c>
      <c r="BK111" s="582">
        <f t="shared" si="176"/>
        <v>102.63901979264844</v>
      </c>
      <c r="BL111" s="582">
        <f t="shared" si="177"/>
        <v>123.3435270132518</v>
      </c>
      <c r="BM111" s="582">
        <f t="shared" si="178"/>
        <v>123.99588053553039</v>
      </c>
      <c r="BN111" s="582">
        <f t="shared" si="179"/>
        <v>99.258160237388722</v>
      </c>
      <c r="BO111" s="582">
        <f t="shared" si="180"/>
        <v>101.86915887850468</v>
      </c>
      <c r="BP111" s="582">
        <f t="shared" si="181"/>
        <v>109.83935742971889</v>
      </c>
      <c r="BQ111" s="582">
        <f t="shared" si="182"/>
        <v>112.66968325791854</v>
      </c>
      <c r="BR111" s="582">
        <f t="shared" si="183"/>
        <v>98.653437278525871</v>
      </c>
      <c r="BS111" s="582">
        <f t="shared" si="184"/>
        <v>100.30143180105502</v>
      </c>
      <c r="BT111" s="582">
        <f t="shared" si="185"/>
        <v>103.60777058279371</v>
      </c>
      <c r="BU111" s="582">
        <f t="shared" si="186"/>
        <v>98.000000000000014</v>
      </c>
      <c r="BV111" s="582">
        <f t="shared" si="187"/>
        <v>99.321266968325787</v>
      </c>
      <c r="BW111" s="582">
        <f t="shared" si="154"/>
        <v>93.2922127987664</v>
      </c>
      <c r="BX111" s="582">
        <f t="shared" si="155"/>
        <v>95.643153526970949</v>
      </c>
      <c r="BY111" s="582">
        <f t="shared" si="156"/>
        <v>92.907801418439718</v>
      </c>
      <c r="BZ111" s="582">
        <f t="shared" si="157"/>
        <v>97.874493927125513</v>
      </c>
      <c r="CA111" s="582">
        <f t="shared" si="158"/>
        <v>98.756476683937819</v>
      </c>
      <c r="CB111" s="582">
        <f t="shared" si="159"/>
        <v>97.890699904122727</v>
      </c>
      <c r="CC111" s="582">
        <f t="shared" si="160"/>
        <v>89.574468085106389</v>
      </c>
      <c r="CD111" s="582">
        <f t="shared" si="161"/>
        <v>99.653179190751445</v>
      </c>
      <c r="CE111" s="582">
        <f t="shared" si="162"/>
        <v>97.153024911032034</v>
      </c>
      <c r="CF111" s="582">
        <f t="shared" si="163"/>
        <v>102.91508238276299</v>
      </c>
      <c r="CG111" s="582">
        <f t="shared" si="164"/>
        <v>99.49186991869918</v>
      </c>
      <c r="CH111" s="582">
        <f t="shared" si="165"/>
        <v>112.62002743484223</v>
      </c>
      <c r="CI111" s="582">
        <f t="shared" si="166"/>
        <v>102.16322517207472</v>
      </c>
      <c r="CJ111" s="582">
        <f t="shared" si="167"/>
        <v>95.006747638326601</v>
      </c>
      <c r="CK111" s="582">
        <f t="shared" si="168"/>
        <v>98.468271334792107</v>
      </c>
      <c r="CL111" s="582">
        <f t="shared" si="169"/>
        <v>96.235294117647058</v>
      </c>
      <c r="CM111" s="582">
        <f t="shared" si="170"/>
        <v>111.77042801556421</v>
      </c>
    </row>
    <row r="112" spans="1:91">
      <c r="A112" s="574"/>
      <c r="B112" s="568"/>
      <c r="C112" s="537" t="s">
        <v>123</v>
      </c>
      <c r="D112" s="545">
        <v>112.8</v>
      </c>
      <c r="E112" s="545">
        <v>112.8</v>
      </c>
      <c r="F112" s="545">
        <v>86.2</v>
      </c>
      <c r="G112" s="545">
        <v>86.4</v>
      </c>
      <c r="H112" s="545">
        <v>85.5</v>
      </c>
      <c r="I112" s="545">
        <v>97.9</v>
      </c>
      <c r="J112" s="545">
        <v>88.8</v>
      </c>
      <c r="K112" s="545">
        <v>108</v>
      </c>
      <c r="L112" s="545">
        <v>107.3</v>
      </c>
      <c r="M112" s="545">
        <v>123.1</v>
      </c>
      <c r="N112" s="545">
        <v>68.2</v>
      </c>
      <c r="O112" s="545">
        <v>96.8</v>
      </c>
      <c r="P112" s="545">
        <v>85.4</v>
      </c>
      <c r="Q112" s="545">
        <v>131.30000000000001</v>
      </c>
      <c r="R112" s="545">
        <v>128.30000000000001</v>
      </c>
      <c r="S112" s="545">
        <v>123.9</v>
      </c>
      <c r="T112" s="545">
        <v>133.30000000000001</v>
      </c>
      <c r="U112" s="545">
        <v>105.1</v>
      </c>
      <c r="V112" s="545">
        <v>218.5</v>
      </c>
      <c r="W112" s="545">
        <v>87.7</v>
      </c>
      <c r="X112" s="545">
        <v>264.39999999999998</v>
      </c>
      <c r="Y112" s="545">
        <v>100.9</v>
      </c>
      <c r="Z112" s="545">
        <v>98.4</v>
      </c>
      <c r="AA112" s="545">
        <v>110.6</v>
      </c>
      <c r="AB112" s="545">
        <v>93.9</v>
      </c>
      <c r="AC112" s="545">
        <v>90.2</v>
      </c>
      <c r="AD112" s="545">
        <v>95.5</v>
      </c>
      <c r="AE112" s="570">
        <v>71.099999999999994</v>
      </c>
      <c r="AF112" s="570">
        <v>102</v>
      </c>
      <c r="AG112" s="570">
        <v>74.599999999999994</v>
      </c>
      <c r="AH112" s="570">
        <v>102</v>
      </c>
      <c r="AI112" s="570">
        <v>75</v>
      </c>
      <c r="AJ112" s="570">
        <v>82</v>
      </c>
      <c r="AK112" s="570">
        <v>81.2</v>
      </c>
      <c r="AL112" s="570">
        <v>98.4</v>
      </c>
      <c r="AM112" s="574"/>
      <c r="AN112" s="568"/>
      <c r="AO112" s="537" t="s">
        <v>123</v>
      </c>
      <c r="AP112" s="545">
        <v>112.8</v>
      </c>
      <c r="AQ112" s="545">
        <v>126.3</v>
      </c>
      <c r="AR112" s="578">
        <v>96.5</v>
      </c>
      <c r="AS112" s="578">
        <v>93.3</v>
      </c>
      <c r="AT112" s="578">
        <v>105</v>
      </c>
      <c r="AU112" s="578">
        <v>166.8</v>
      </c>
      <c r="AV112" s="578">
        <v>98</v>
      </c>
      <c r="AW112" s="578">
        <v>185.6</v>
      </c>
      <c r="AX112" s="578">
        <v>100</v>
      </c>
      <c r="AY112" s="578">
        <v>101</v>
      </c>
      <c r="AZ112" s="578">
        <v>78.7</v>
      </c>
      <c r="BB112" s="574"/>
      <c r="BC112" s="568"/>
      <c r="BD112" s="537" t="s">
        <v>123</v>
      </c>
      <c r="BE112" s="582">
        <f t="shared" ref="BE112:BN113" si="188">D112/D281*100</f>
        <v>101.80505415162455</v>
      </c>
      <c r="BF112" s="582">
        <f t="shared" si="188"/>
        <v>101.80505415162455</v>
      </c>
      <c r="BG112" s="582">
        <f t="shared" si="188"/>
        <v>99.423298731257205</v>
      </c>
      <c r="BH112" s="582">
        <f t="shared" si="188"/>
        <v>98.63013698630138</v>
      </c>
      <c r="BI112" s="582">
        <f t="shared" si="188"/>
        <v>105.03685503685503</v>
      </c>
      <c r="BJ112" s="582">
        <f t="shared" si="188"/>
        <v>107.58241758241758</v>
      </c>
      <c r="BK112" s="582">
        <f t="shared" si="188"/>
        <v>97.368421052631575</v>
      </c>
      <c r="BL112" s="582">
        <f t="shared" si="188"/>
        <v>89.92506244796003</v>
      </c>
      <c r="BM112" s="582">
        <f t="shared" si="188"/>
        <v>89.416666666666671</v>
      </c>
      <c r="BN112" s="582">
        <f t="shared" si="188"/>
        <v>102.84043441938178</v>
      </c>
      <c r="BO112" s="582">
        <f t="shared" ref="BO112:BX113" si="189">N112/N281*100</f>
        <v>106.72926447574336</v>
      </c>
      <c r="BP112" s="582">
        <f t="shared" si="189"/>
        <v>94.071914480077737</v>
      </c>
      <c r="BQ112" s="582">
        <f t="shared" si="189"/>
        <v>94.994438264738605</v>
      </c>
      <c r="BR112" s="582">
        <f t="shared" si="189"/>
        <v>87.475016655562968</v>
      </c>
      <c r="BS112" s="582">
        <f t="shared" si="189"/>
        <v>102.96950240770467</v>
      </c>
      <c r="BT112" s="582">
        <f t="shared" si="189"/>
        <v>110.5263157894737</v>
      </c>
      <c r="BU112" s="582">
        <f t="shared" si="189"/>
        <v>95.214285714285722</v>
      </c>
      <c r="BV112" s="582">
        <f t="shared" si="189"/>
        <v>108.68665977249223</v>
      </c>
      <c r="BW112" s="582">
        <f t="shared" si="189"/>
        <v>108.32920178482897</v>
      </c>
      <c r="BX112" s="582">
        <f t="shared" si="189"/>
        <v>103.78698224852072</v>
      </c>
      <c r="BY112" s="582">
        <f t="shared" ref="BY112:CH113" si="190">X112/X281*100</f>
        <v>108.85137916838204</v>
      </c>
      <c r="BZ112" s="582">
        <f t="shared" si="190"/>
        <v>108.02997858672376</v>
      </c>
      <c r="CA112" s="582">
        <f t="shared" si="190"/>
        <v>105.46623794212221</v>
      </c>
      <c r="CB112" s="582">
        <f t="shared" si="190"/>
        <v>101.18938700823421</v>
      </c>
      <c r="CC112" s="582">
        <f t="shared" si="190"/>
        <v>104.79910714285717</v>
      </c>
      <c r="CD112" s="582">
        <f t="shared" si="190"/>
        <v>104.27745664739885</v>
      </c>
      <c r="CE112" s="582">
        <f t="shared" si="190"/>
        <v>106.58482142857144</v>
      </c>
      <c r="CF112" s="582">
        <f t="shared" si="190"/>
        <v>99.163179916317972</v>
      </c>
      <c r="CG112" s="582">
        <f t="shared" si="190"/>
        <v>109.20770877944325</v>
      </c>
      <c r="CH112" s="582">
        <f t="shared" si="190"/>
        <v>102.89655172413792</v>
      </c>
      <c r="CI112" s="582">
        <f t="shared" ref="CI112:CM113" si="191">AH112/AH281*100</f>
        <v>105.26315789473684</v>
      </c>
      <c r="CJ112" s="582">
        <f t="shared" si="191"/>
        <v>100.67114093959732</v>
      </c>
      <c r="CK112" s="582">
        <f t="shared" si="191"/>
        <v>108.03689064558628</v>
      </c>
      <c r="CL112" s="582">
        <f t="shared" si="191"/>
        <v>100.8695652173913</v>
      </c>
      <c r="CM112" s="582">
        <f t="shared" si="191"/>
        <v>91.962616822429908</v>
      </c>
    </row>
    <row r="113" spans="1:91">
      <c r="A113" s="574"/>
      <c r="B113" s="568"/>
      <c r="C113" s="537" t="s">
        <v>124</v>
      </c>
      <c r="D113" s="545">
        <v>101.2</v>
      </c>
      <c r="E113" s="545">
        <v>101.2</v>
      </c>
      <c r="F113" s="545">
        <v>88.2</v>
      </c>
      <c r="G113" s="545">
        <v>89.3</v>
      </c>
      <c r="H113" s="545">
        <v>82.4</v>
      </c>
      <c r="I113" s="545">
        <v>96.8</v>
      </c>
      <c r="J113" s="545">
        <v>67.2</v>
      </c>
      <c r="K113" s="545">
        <v>117.9</v>
      </c>
      <c r="L113" s="545">
        <v>117.5</v>
      </c>
      <c r="M113" s="545">
        <v>127.3</v>
      </c>
      <c r="N113" s="545">
        <v>67.2</v>
      </c>
      <c r="O113" s="545">
        <v>79.3</v>
      </c>
      <c r="P113" s="545">
        <v>70.2</v>
      </c>
      <c r="Q113" s="545">
        <v>106.8</v>
      </c>
      <c r="R113" s="545">
        <v>124.2</v>
      </c>
      <c r="S113" s="545">
        <v>119.9</v>
      </c>
      <c r="T113" s="545">
        <v>129</v>
      </c>
      <c r="U113" s="545">
        <v>100.5</v>
      </c>
      <c r="V113" s="545">
        <v>154.1</v>
      </c>
      <c r="W113" s="545">
        <v>71</v>
      </c>
      <c r="X113" s="545">
        <v>183.2</v>
      </c>
      <c r="Y113" s="545">
        <v>87</v>
      </c>
      <c r="Z113" s="545">
        <v>96.5</v>
      </c>
      <c r="AA113" s="545">
        <v>110</v>
      </c>
      <c r="AB113" s="545">
        <v>97.9</v>
      </c>
      <c r="AC113" s="545">
        <v>89.3</v>
      </c>
      <c r="AD113" s="545">
        <v>96.1</v>
      </c>
      <c r="AE113" s="570">
        <v>81.2</v>
      </c>
      <c r="AF113" s="570">
        <v>98.7</v>
      </c>
      <c r="AG113" s="570">
        <v>73.2</v>
      </c>
      <c r="AH113" s="570">
        <v>97.2</v>
      </c>
      <c r="AI113" s="570">
        <v>74.8</v>
      </c>
      <c r="AJ113" s="570">
        <v>80.099999999999994</v>
      </c>
      <c r="AK113" s="570">
        <v>81</v>
      </c>
      <c r="AL113" s="570">
        <v>92.4</v>
      </c>
      <c r="AM113" s="574"/>
      <c r="AN113" s="568"/>
      <c r="AO113" s="537" t="s">
        <v>124</v>
      </c>
      <c r="AP113" s="545">
        <v>101.2</v>
      </c>
      <c r="AQ113" s="545">
        <v>105.9</v>
      </c>
      <c r="AR113" s="578">
        <v>84.6</v>
      </c>
      <c r="AS113" s="578">
        <v>79</v>
      </c>
      <c r="AT113" s="578">
        <v>99</v>
      </c>
      <c r="AU113" s="578">
        <v>134.9</v>
      </c>
      <c r="AV113" s="578">
        <v>98.1</v>
      </c>
      <c r="AW113" s="578">
        <v>144.9</v>
      </c>
      <c r="AX113" s="578">
        <v>96.7</v>
      </c>
      <c r="AY113" s="578">
        <v>97.7</v>
      </c>
      <c r="AZ113" s="578">
        <v>75.2</v>
      </c>
      <c r="BB113" s="574"/>
      <c r="BC113" s="568"/>
      <c r="BD113" s="537" t="s">
        <v>124</v>
      </c>
      <c r="BE113" s="582">
        <f t="shared" si="188"/>
        <v>99.704433497536954</v>
      </c>
      <c r="BF113" s="582">
        <f t="shared" si="188"/>
        <v>99.704433497536954</v>
      </c>
      <c r="BG113" s="582">
        <f t="shared" si="188"/>
        <v>101.84757505773673</v>
      </c>
      <c r="BH113" s="582">
        <f t="shared" si="188"/>
        <v>101.01809954751131</v>
      </c>
      <c r="BI113" s="582">
        <f t="shared" si="188"/>
        <v>106.04890604890605</v>
      </c>
      <c r="BJ113" s="582">
        <f t="shared" si="188"/>
        <v>106.6079295154185</v>
      </c>
      <c r="BK113" s="582">
        <f t="shared" si="188"/>
        <v>92.817679558011051</v>
      </c>
      <c r="BL113" s="582">
        <f t="shared" si="188"/>
        <v>92.834645669291334</v>
      </c>
      <c r="BM113" s="582">
        <f t="shared" si="188"/>
        <v>92.446892210857598</v>
      </c>
      <c r="BN113" s="582">
        <f t="shared" si="188"/>
        <v>101.11199364575059</v>
      </c>
      <c r="BO113" s="582">
        <f t="shared" si="189"/>
        <v>104.83619344773791</v>
      </c>
      <c r="BP113" s="582">
        <f t="shared" si="189"/>
        <v>94.517282479141826</v>
      </c>
      <c r="BQ113" s="582">
        <f t="shared" si="189"/>
        <v>96.694214876033072</v>
      </c>
      <c r="BR113" s="582">
        <f t="shared" si="189"/>
        <v>86.198547215496362</v>
      </c>
      <c r="BS113" s="582">
        <f t="shared" si="189"/>
        <v>104.19463087248322</v>
      </c>
      <c r="BT113" s="582">
        <f t="shared" si="189"/>
        <v>109.09918107370335</v>
      </c>
      <c r="BU113" s="582">
        <f t="shared" si="189"/>
        <v>101.5748031496063</v>
      </c>
      <c r="BV113" s="582">
        <f t="shared" si="189"/>
        <v>106.80127523910734</v>
      </c>
      <c r="BW113" s="582">
        <f t="shared" si="189"/>
        <v>94.772447724477246</v>
      </c>
      <c r="BX113" s="582">
        <f t="shared" si="189"/>
        <v>81.142857142857139</v>
      </c>
      <c r="BY113" s="582">
        <f t="shared" si="190"/>
        <v>98.388829215896891</v>
      </c>
      <c r="BZ113" s="582">
        <f t="shared" si="190"/>
        <v>94.462540716612381</v>
      </c>
      <c r="CA113" s="582">
        <f t="shared" si="190"/>
        <v>105.92755214050496</v>
      </c>
      <c r="CB113" s="582">
        <f t="shared" si="190"/>
        <v>100.27347310847767</v>
      </c>
      <c r="CC113" s="582">
        <f t="shared" si="190"/>
        <v>108.29646017699115</v>
      </c>
      <c r="CD113" s="582">
        <f t="shared" si="190"/>
        <v>103.23699421965318</v>
      </c>
      <c r="CE113" s="582">
        <f t="shared" si="190"/>
        <v>106.18784530386741</v>
      </c>
      <c r="CF113" s="582">
        <f t="shared" si="190"/>
        <v>103.43949044585987</v>
      </c>
      <c r="CG113" s="582">
        <f t="shared" si="190"/>
        <v>104.77707006369428</v>
      </c>
      <c r="CH113" s="582">
        <f t="shared" si="190"/>
        <v>102.80898876404494</v>
      </c>
      <c r="CI113" s="582">
        <f t="shared" si="191"/>
        <v>102.96610169491525</v>
      </c>
      <c r="CJ113" s="582">
        <f t="shared" si="191"/>
        <v>99.866488651535363</v>
      </c>
      <c r="CK113" s="582">
        <f t="shared" si="191"/>
        <v>103.75647668393782</v>
      </c>
      <c r="CL113" s="582">
        <f t="shared" si="191"/>
        <v>100.74626865671641</v>
      </c>
      <c r="CM113" s="582">
        <f t="shared" si="191"/>
        <v>90.588235294117652</v>
      </c>
    </row>
    <row r="114" spans="1:91">
      <c r="A114" s="574"/>
      <c r="B114" s="571"/>
      <c r="C114" s="549" t="s">
        <v>111</v>
      </c>
      <c r="D114" s="548">
        <v>105.5</v>
      </c>
      <c r="E114" s="548">
        <v>105.5</v>
      </c>
      <c r="F114" s="548">
        <v>85.1</v>
      </c>
      <c r="G114" s="548">
        <v>86.6</v>
      </c>
      <c r="H114" s="548">
        <v>76.7</v>
      </c>
      <c r="I114" s="548">
        <v>98.2</v>
      </c>
      <c r="J114" s="548">
        <v>89.5</v>
      </c>
      <c r="K114" s="548">
        <v>138.19999999999999</v>
      </c>
      <c r="L114" s="548">
        <v>139.1</v>
      </c>
      <c r="M114" s="548">
        <v>117.3</v>
      </c>
      <c r="N114" s="548">
        <v>62</v>
      </c>
      <c r="O114" s="548">
        <v>95.6</v>
      </c>
      <c r="P114" s="548">
        <v>91</v>
      </c>
      <c r="Q114" s="548">
        <v>109.4</v>
      </c>
      <c r="R114" s="548">
        <v>143.69999999999999</v>
      </c>
      <c r="S114" s="548">
        <v>115.2</v>
      </c>
      <c r="T114" s="548">
        <v>175.7</v>
      </c>
      <c r="U114" s="548">
        <v>99.3</v>
      </c>
      <c r="V114" s="548">
        <v>123.5</v>
      </c>
      <c r="W114" s="548">
        <v>94.2</v>
      </c>
      <c r="X114" s="548">
        <v>133.80000000000001</v>
      </c>
      <c r="Y114" s="548">
        <v>90</v>
      </c>
      <c r="Z114" s="548">
        <v>87.8</v>
      </c>
      <c r="AA114" s="548">
        <v>104.8</v>
      </c>
      <c r="AB114" s="548">
        <v>106.2</v>
      </c>
      <c r="AC114" s="548">
        <v>88.6</v>
      </c>
      <c r="AD114" s="548">
        <v>97.4</v>
      </c>
      <c r="AE114" s="570">
        <v>81.2</v>
      </c>
      <c r="AF114" s="570">
        <v>102.3</v>
      </c>
      <c r="AG114" s="570">
        <v>69.5</v>
      </c>
      <c r="AH114" s="570">
        <v>92.9</v>
      </c>
      <c r="AI114" s="570">
        <v>76.400000000000006</v>
      </c>
      <c r="AJ114" s="570">
        <v>64.7</v>
      </c>
      <c r="AK114" s="573">
        <v>88.2</v>
      </c>
      <c r="AL114" s="573">
        <v>113.8</v>
      </c>
      <c r="AM114" s="574"/>
      <c r="AN114" s="571"/>
      <c r="AO114" s="549" t="s">
        <v>111</v>
      </c>
      <c r="AP114" s="548">
        <v>105.5</v>
      </c>
      <c r="AQ114" s="548">
        <v>107.4</v>
      </c>
      <c r="AR114" s="579">
        <v>99.2</v>
      </c>
      <c r="AS114" s="579">
        <v>99.8</v>
      </c>
      <c r="AT114" s="579">
        <v>97.7</v>
      </c>
      <c r="AU114" s="579">
        <v>118.6</v>
      </c>
      <c r="AV114" s="579">
        <v>95</v>
      </c>
      <c r="AW114" s="579">
        <v>125</v>
      </c>
      <c r="AX114" s="579">
        <v>103.6</v>
      </c>
      <c r="AY114" s="579">
        <v>105.1</v>
      </c>
      <c r="AZ114" s="579">
        <v>72.7</v>
      </c>
      <c r="BB114" s="584"/>
      <c r="BC114" s="571"/>
      <c r="BD114" s="549" t="s">
        <v>111</v>
      </c>
      <c r="BE114" s="587">
        <f t="shared" ref="BE114:CM114" si="192">D114/D283*100</f>
        <v>104.66269841269842</v>
      </c>
      <c r="BF114" s="587">
        <f t="shared" si="192"/>
        <v>104.66269841269842</v>
      </c>
      <c r="BG114" s="587">
        <f t="shared" si="192"/>
        <v>101.55131264916469</v>
      </c>
      <c r="BH114" s="587">
        <f t="shared" si="192"/>
        <v>100.34762456546929</v>
      </c>
      <c r="BI114" s="587">
        <f t="shared" si="192"/>
        <v>106.23268698060942</v>
      </c>
      <c r="BJ114" s="587">
        <f t="shared" si="192"/>
        <v>108.38852097130246</v>
      </c>
      <c r="BK114" s="587">
        <f t="shared" si="192"/>
        <v>101.70454545454545</v>
      </c>
      <c r="BL114" s="587">
        <f t="shared" si="192"/>
        <v>111.361804995971</v>
      </c>
      <c r="BM114" s="587">
        <f t="shared" si="192"/>
        <v>111.81672025723472</v>
      </c>
      <c r="BN114" s="587">
        <f t="shared" si="192"/>
        <v>100.94664371772805</v>
      </c>
      <c r="BO114" s="587">
        <f t="shared" si="192"/>
        <v>98.883572567783091</v>
      </c>
      <c r="BP114" s="587">
        <f t="shared" si="192"/>
        <v>104.70974808324205</v>
      </c>
      <c r="BQ114" s="587">
        <f t="shared" si="192"/>
        <v>109.7708082026538</v>
      </c>
      <c r="BR114" s="587">
        <f t="shared" si="192"/>
        <v>89.525368248772509</v>
      </c>
      <c r="BS114" s="587">
        <f t="shared" si="192"/>
        <v>111.82879377431905</v>
      </c>
      <c r="BT114" s="587">
        <f t="shared" si="192"/>
        <v>107.06319702602232</v>
      </c>
      <c r="BU114" s="587">
        <f t="shared" si="192"/>
        <v>116.97736351531292</v>
      </c>
      <c r="BV114" s="587">
        <f t="shared" si="192"/>
        <v>103.4375</v>
      </c>
      <c r="BW114" s="587">
        <f t="shared" si="192"/>
        <v>97.014925373134332</v>
      </c>
      <c r="BX114" s="587">
        <f t="shared" si="192"/>
        <v>105.2513966480447</v>
      </c>
      <c r="BY114" s="587">
        <f t="shared" si="192"/>
        <v>94.424841213832053</v>
      </c>
      <c r="BZ114" s="587">
        <f t="shared" si="192"/>
        <v>96.670247046186901</v>
      </c>
      <c r="CA114" s="587">
        <f t="shared" si="192"/>
        <v>99.546485260770964</v>
      </c>
      <c r="CB114" s="587">
        <f t="shared" si="192"/>
        <v>101.35396518375242</v>
      </c>
      <c r="CC114" s="587">
        <f t="shared" si="192"/>
        <v>116.57519209659715</v>
      </c>
      <c r="CD114" s="587">
        <f t="shared" si="192"/>
        <v>103.14318975552968</v>
      </c>
      <c r="CE114" s="587">
        <f t="shared" si="192"/>
        <v>106.79824561403508</v>
      </c>
      <c r="CF114" s="587">
        <f t="shared" si="192"/>
        <v>103.96927016645327</v>
      </c>
      <c r="CG114" s="587">
        <f t="shared" si="192"/>
        <v>108.36864406779661</v>
      </c>
      <c r="CH114" s="587">
        <f t="shared" si="192"/>
        <v>101.60818713450293</v>
      </c>
      <c r="CI114" s="587">
        <f t="shared" si="192"/>
        <v>97.175732217573227</v>
      </c>
      <c r="CJ114" s="587">
        <f t="shared" si="192"/>
        <v>103.38294993234101</v>
      </c>
      <c r="CK114" s="587">
        <f t="shared" si="192"/>
        <v>111.35972461273667</v>
      </c>
      <c r="CL114" s="587">
        <f t="shared" si="192"/>
        <v>103.27868852459017</v>
      </c>
      <c r="CM114" s="587">
        <f t="shared" si="192"/>
        <v>104.98154981549814</v>
      </c>
    </row>
    <row r="115" spans="1:91">
      <c r="A115" s="537"/>
      <c r="B115" s="563" t="s">
        <v>286</v>
      </c>
      <c r="C115" s="557" t="s">
        <v>113</v>
      </c>
      <c r="D115" s="545">
        <v>96.9</v>
      </c>
      <c r="E115" s="545">
        <v>96.9</v>
      </c>
      <c r="F115" s="545">
        <v>81.8</v>
      </c>
      <c r="G115" s="545">
        <v>84.2</v>
      </c>
      <c r="H115" s="545">
        <v>69</v>
      </c>
      <c r="I115" s="545">
        <v>94.8</v>
      </c>
      <c r="J115" s="545">
        <v>90.7</v>
      </c>
      <c r="K115" s="545">
        <v>113.2</v>
      </c>
      <c r="L115" s="545">
        <v>113</v>
      </c>
      <c r="M115" s="545">
        <v>116.8</v>
      </c>
      <c r="N115" s="545">
        <v>69.099999999999994</v>
      </c>
      <c r="O115" s="545">
        <v>80.099999999999994</v>
      </c>
      <c r="P115" s="545">
        <v>74.7</v>
      </c>
      <c r="Q115" s="545">
        <v>96.5</v>
      </c>
      <c r="R115" s="545">
        <v>143.1</v>
      </c>
      <c r="S115" s="545">
        <v>117.3</v>
      </c>
      <c r="T115" s="545">
        <v>172.1</v>
      </c>
      <c r="U115" s="545">
        <v>99.2</v>
      </c>
      <c r="V115" s="545">
        <v>116.2</v>
      </c>
      <c r="W115" s="545">
        <v>99.1</v>
      </c>
      <c r="X115" s="545">
        <v>122.2</v>
      </c>
      <c r="Y115" s="545">
        <v>97.8</v>
      </c>
      <c r="Z115" s="545">
        <v>102.4</v>
      </c>
      <c r="AA115" s="545">
        <v>101.2</v>
      </c>
      <c r="AB115" s="545">
        <v>78.3</v>
      </c>
      <c r="AC115" s="545">
        <v>81.3</v>
      </c>
      <c r="AD115" s="545">
        <v>90.1</v>
      </c>
      <c r="AE115" s="566">
        <v>60.9</v>
      </c>
      <c r="AF115" s="566">
        <v>89.2</v>
      </c>
      <c r="AG115" s="566">
        <v>65.8</v>
      </c>
      <c r="AH115" s="566">
        <v>85.7</v>
      </c>
      <c r="AI115" s="566">
        <v>70.2</v>
      </c>
      <c r="AJ115" s="566">
        <v>83.9</v>
      </c>
      <c r="AK115" s="566">
        <v>78.3</v>
      </c>
      <c r="AL115" s="566">
        <v>101.9</v>
      </c>
      <c r="AM115" s="537"/>
      <c r="AN115" s="563" t="s">
        <v>286</v>
      </c>
      <c r="AO115" s="557" t="s">
        <v>113</v>
      </c>
      <c r="AP115" s="545">
        <v>96.9</v>
      </c>
      <c r="AQ115" s="564">
        <v>93.4</v>
      </c>
      <c r="AR115" s="581">
        <v>88.8</v>
      </c>
      <c r="AS115" s="581">
        <v>84.7</v>
      </c>
      <c r="AT115" s="581">
        <v>99.1</v>
      </c>
      <c r="AU115" s="581">
        <v>99.8</v>
      </c>
      <c r="AV115" s="581">
        <v>89.8</v>
      </c>
      <c r="AW115" s="581">
        <v>102.5</v>
      </c>
      <c r="AX115" s="581">
        <v>100.3</v>
      </c>
      <c r="AY115" s="581">
        <v>100.4</v>
      </c>
      <c r="AZ115" s="581">
        <v>97.5</v>
      </c>
    </row>
    <row r="116" spans="1:91">
      <c r="A116" s="537"/>
      <c r="B116" s="568"/>
      <c r="C116" s="537" t="s">
        <v>115</v>
      </c>
      <c r="D116" s="545">
        <v>97.9</v>
      </c>
      <c r="E116" s="545">
        <v>97.9</v>
      </c>
      <c r="F116" s="545">
        <v>80.400000000000006</v>
      </c>
      <c r="G116" s="545">
        <v>83.2</v>
      </c>
      <c r="H116" s="545">
        <v>65.5</v>
      </c>
      <c r="I116" s="545">
        <v>91.2</v>
      </c>
      <c r="J116" s="545">
        <v>83.3</v>
      </c>
      <c r="K116" s="545">
        <v>110</v>
      </c>
      <c r="L116" s="545">
        <v>109.8</v>
      </c>
      <c r="M116" s="545">
        <v>113.3</v>
      </c>
      <c r="N116" s="545">
        <v>70.599999999999994</v>
      </c>
      <c r="O116" s="545">
        <v>85.2</v>
      </c>
      <c r="P116" s="545">
        <v>82</v>
      </c>
      <c r="Q116" s="545">
        <v>95</v>
      </c>
      <c r="R116" s="545">
        <v>136.6</v>
      </c>
      <c r="S116" s="545">
        <v>111.3</v>
      </c>
      <c r="T116" s="545">
        <v>165.1</v>
      </c>
      <c r="U116" s="545">
        <v>101.1</v>
      </c>
      <c r="V116" s="545">
        <v>119.2</v>
      </c>
      <c r="W116" s="545">
        <v>99.5</v>
      </c>
      <c r="X116" s="545">
        <v>126.1</v>
      </c>
      <c r="Y116" s="545">
        <v>91.2</v>
      </c>
      <c r="Z116" s="545">
        <v>111.1</v>
      </c>
      <c r="AA116" s="545">
        <v>100.6</v>
      </c>
      <c r="AB116" s="545">
        <v>90.7</v>
      </c>
      <c r="AC116" s="545">
        <v>78.900000000000006</v>
      </c>
      <c r="AD116" s="545">
        <v>71.8</v>
      </c>
      <c r="AE116" s="570">
        <v>60.9</v>
      </c>
      <c r="AF116" s="570">
        <v>116.8</v>
      </c>
      <c r="AG116" s="570">
        <v>71.7</v>
      </c>
      <c r="AH116" s="570">
        <v>93</v>
      </c>
      <c r="AI116" s="570">
        <v>72.099999999999994</v>
      </c>
      <c r="AJ116" s="570">
        <v>79.599999999999994</v>
      </c>
      <c r="AK116" s="570">
        <v>86.1</v>
      </c>
      <c r="AL116" s="570">
        <v>96.6</v>
      </c>
      <c r="AM116" s="537"/>
      <c r="AN116" s="568"/>
      <c r="AO116" s="537" t="s">
        <v>115</v>
      </c>
      <c r="AP116" s="545">
        <v>97.9</v>
      </c>
      <c r="AQ116" s="545">
        <v>96.9</v>
      </c>
      <c r="AR116" s="578">
        <v>90.8</v>
      </c>
      <c r="AS116" s="578">
        <v>89.3</v>
      </c>
      <c r="AT116" s="578">
        <v>94.5</v>
      </c>
      <c r="AU116" s="578">
        <v>105.3</v>
      </c>
      <c r="AV116" s="578">
        <v>82</v>
      </c>
      <c r="AW116" s="578">
        <v>111.7</v>
      </c>
      <c r="AX116" s="578">
        <v>98.7</v>
      </c>
      <c r="AY116" s="578">
        <v>98.6</v>
      </c>
      <c r="AZ116" s="578">
        <v>102.7</v>
      </c>
    </row>
    <row r="117" spans="1:91">
      <c r="A117" s="537"/>
      <c r="B117" s="568"/>
      <c r="C117" s="537" t="s">
        <v>116</v>
      </c>
      <c r="D117" s="545">
        <v>118</v>
      </c>
      <c r="E117" s="545">
        <v>118</v>
      </c>
      <c r="F117" s="545">
        <v>83.7</v>
      </c>
      <c r="G117" s="545">
        <v>86.3</v>
      </c>
      <c r="H117" s="545">
        <v>69.8</v>
      </c>
      <c r="I117" s="545">
        <v>85.8</v>
      </c>
      <c r="J117" s="545">
        <v>108</v>
      </c>
      <c r="K117" s="545">
        <v>202.9</v>
      </c>
      <c r="L117" s="545">
        <v>205.3</v>
      </c>
      <c r="M117" s="545">
        <v>146.6</v>
      </c>
      <c r="N117" s="545">
        <v>72.900000000000006</v>
      </c>
      <c r="O117" s="545">
        <v>105.4</v>
      </c>
      <c r="P117" s="545">
        <v>96.1</v>
      </c>
      <c r="Q117" s="545">
        <v>133.69999999999999</v>
      </c>
      <c r="R117" s="545">
        <v>167.3</v>
      </c>
      <c r="S117" s="545">
        <v>122.1</v>
      </c>
      <c r="T117" s="545">
        <v>218.2</v>
      </c>
      <c r="U117" s="545">
        <v>115.1</v>
      </c>
      <c r="V117" s="545">
        <v>128</v>
      </c>
      <c r="W117" s="545">
        <v>101.5</v>
      </c>
      <c r="X117" s="545">
        <v>137.30000000000001</v>
      </c>
      <c r="Y117" s="545">
        <v>92.8</v>
      </c>
      <c r="Z117" s="545">
        <v>120.8</v>
      </c>
      <c r="AA117" s="545">
        <v>116.3</v>
      </c>
      <c r="AB117" s="545">
        <v>106.2</v>
      </c>
      <c r="AC117" s="545">
        <v>87.5</v>
      </c>
      <c r="AD117" s="545">
        <v>90.5</v>
      </c>
      <c r="AE117" s="570">
        <v>71.099999999999994</v>
      </c>
      <c r="AF117" s="570">
        <v>116.9</v>
      </c>
      <c r="AG117" s="570">
        <v>75.5</v>
      </c>
      <c r="AH117" s="570">
        <v>99.4</v>
      </c>
      <c r="AI117" s="570">
        <v>68.8</v>
      </c>
      <c r="AJ117" s="570">
        <v>110.5</v>
      </c>
      <c r="AK117" s="570">
        <v>74.3</v>
      </c>
      <c r="AL117" s="570">
        <v>155.19999999999999</v>
      </c>
      <c r="AM117" s="537"/>
      <c r="AN117" s="568"/>
      <c r="AO117" s="537" t="s">
        <v>116</v>
      </c>
      <c r="AP117" s="545">
        <v>118</v>
      </c>
      <c r="AQ117" s="545">
        <v>117</v>
      </c>
      <c r="AR117" s="578">
        <v>117.9</v>
      </c>
      <c r="AS117" s="578">
        <v>126.5</v>
      </c>
      <c r="AT117" s="578">
        <v>96</v>
      </c>
      <c r="AU117" s="578">
        <v>115.8</v>
      </c>
      <c r="AV117" s="578">
        <v>78.7</v>
      </c>
      <c r="AW117" s="578">
        <v>125.9</v>
      </c>
      <c r="AX117" s="578">
        <v>118.9</v>
      </c>
      <c r="AY117" s="578">
        <v>118.9</v>
      </c>
      <c r="AZ117" s="578">
        <v>117.7</v>
      </c>
    </row>
    <row r="118" spans="1:91">
      <c r="A118" s="537"/>
      <c r="B118" s="568"/>
      <c r="C118" s="537" t="s">
        <v>117</v>
      </c>
      <c r="D118" s="545">
        <v>87.9</v>
      </c>
      <c r="E118" s="545">
        <v>87.9</v>
      </c>
      <c r="F118" s="545">
        <v>66</v>
      </c>
      <c r="G118" s="545">
        <v>67.3</v>
      </c>
      <c r="H118" s="545">
        <v>59</v>
      </c>
      <c r="I118" s="545">
        <v>79.5</v>
      </c>
      <c r="J118" s="545">
        <v>78.5</v>
      </c>
      <c r="K118" s="545">
        <v>102.1</v>
      </c>
      <c r="L118" s="545">
        <v>102.8</v>
      </c>
      <c r="M118" s="545">
        <v>87.8</v>
      </c>
      <c r="N118" s="545">
        <v>64.7</v>
      </c>
      <c r="O118" s="545">
        <v>69.099999999999994</v>
      </c>
      <c r="P118" s="545">
        <v>60.7</v>
      </c>
      <c r="Q118" s="545">
        <v>94.5</v>
      </c>
      <c r="R118" s="545">
        <v>71.599999999999994</v>
      </c>
      <c r="S118" s="545">
        <v>68.8</v>
      </c>
      <c r="T118" s="545">
        <v>74.8</v>
      </c>
      <c r="U118" s="545">
        <v>105.7</v>
      </c>
      <c r="V118" s="545">
        <v>127.4</v>
      </c>
      <c r="W118" s="545">
        <v>82.3</v>
      </c>
      <c r="X118" s="545">
        <v>143.19999999999999</v>
      </c>
      <c r="Y118" s="545">
        <v>97.8</v>
      </c>
      <c r="Z118" s="545">
        <v>106.6</v>
      </c>
      <c r="AA118" s="545">
        <v>115.5</v>
      </c>
      <c r="AB118" s="545">
        <v>101.8</v>
      </c>
      <c r="AC118" s="545">
        <v>79.3</v>
      </c>
      <c r="AD118" s="545">
        <v>87.4</v>
      </c>
      <c r="AE118" s="570">
        <v>60.9</v>
      </c>
      <c r="AF118" s="570">
        <v>106.1</v>
      </c>
      <c r="AG118" s="570">
        <v>66.900000000000006</v>
      </c>
      <c r="AH118" s="570">
        <v>83.7</v>
      </c>
      <c r="AI118" s="570">
        <v>65.400000000000006</v>
      </c>
      <c r="AJ118" s="570">
        <v>68.900000000000006</v>
      </c>
      <c r="AK118" s="570">
        <v>80.099999999999994</v>
      </c>
      <c r="AL118" s="570">
        <v>90.3</v>
      </c>
      <c r="AM118" s="537"/>
      <c r="AN118" s="568"/>
      <c r="AO118" s="537" t="s">
        <v>117</v>
      </c>
      <c r="AP118" s="545">
        <v>87.9</v>
      </c>
      <c r="AQ118" s="545">
        <v>96</v>
      </c>
      <c r="AR118" s="578">
        <v>84.2</v>
      </c>
      <c r="AS118" s="578">
        <v>83.9</v>
      </c>
      <c r="AT118" s="578">
        <v>84.9</v>
      </c>
      <c r="AU118" s="578">
        <v>112.1</v>
      </c>
      <c r="AV118" s="578">
        <v>58.4</v>
      </c>
      <c r="AW118" s="578">
        <v>126.8</v>
      </c>
      <c r="AX118" s="578">
        <v>80.3</v>
      </c>
      <c r="AY118" s="578">
        <v>79.099999999999994</v>
      </c>
      <c r="AZ118" s="578">
        <v>104.9</v>
      </c>
    </row>
    <row r="119" spans="1:91">
      <c r="A119" s="537"/>
      <c r="B119" s="568"/>
      <c r="C119" s="537" t="s">
        <v>118</v>
      </c>
      <c r="D119" s="545">
        <v>76.599999999999994</v>
      </c>
      <c r="E119" s="545">
        <v>76.599999999999994</v>
      </c>
      <c r="F119" s="545">
        <v>61</v>
      </c>
      <c r="G119" s="545">
        <v>64</v>
      </c>
      <c r="H119" s="545">
        <v>45.2</v>
      </c>
      <c r="I119" s="545">
        <v>69.8</v>
      </c>
      <c r="J119" s="545">
        <v>59.5</v>
      </c>
      <c r="K119" s="545">
        <v>82.3</v>
      </c>
      <c r="L119" s="545">
        <v>81.099999999999994</v>
      </c>
      <c r="M119" s="545">
        <v>108.5</v>
      </c>
      <c r="N119" s="545">
        <v>61.1</v>
      </c>
      <c r="O119" s="545">
        <v>68.599999999999994</v>
      </c>
      <c r="P119" s="545">
        <v>63</v>
      </c>
      <c r="Q119" s="545">
        <v>85.7</v>
      </c>
      <c r="R119" s="545">
        <v>62.3</v>
      </c>
      <c r="S119" s="545">
        <v>47.6</v>
      </c>
      <c r="T119" s="545">
        <v>78.7</v>
      </c>
      <c r="U119" s="545">
        <v>85.7</v>
      </c>
      <c r="V119" s="545">
        <v>118.9</v>
      </c>
      <c r="W119" s="545">
        <v>82.4</v>
      </c>
      <c r="X119" s="545">
        <v>131.69999999999999</v>
      </c>
      <c r="Y119" s="545">
        <v>89.6</v>
      </c>
      <c r="Z119" s="545">
        <v>92.2</v>
      </c>
      <c r="AA119" s="545">
        <v>85.8</v>
      </c>
      <c r="AB119" s="545">
        <v>81.400000000000006</v>
      </c>
      <c r="AC119" s="545">
        <v>65.8</v>
      </c>
      <c r="AD119" s="545">
        <v>76.599999999999994</v>
      </c>
      <c r="AE119" s="570">
        <v>60.9</v>
      </c>
      <c r="AF119" s="570">
        <v>86.4</v>
      </c>
      <c r="AG119" s="570">
        <v>58.5</v>
      </c>
      <c r="AH119" s="570">
        <v>63.8</v>
      </c>
      <c r="AI119" s="570">
        <v>51.4</v>
      </c>
      <c r="AJ119" s="570">
        <v>62.7</v>
      </c>
      <c r="AK119" s="570">
        <v>73.8</v>
      </c>
      <c r="AL119" s="570">
        <v>70.8</v>
      </c>
      <c r="AM119" s="537"/>
      <c r="AN119" s="568"/>
      <c r="AO119" s="537" t="s">
        <v>118</v>
      </c>
      <c r="AP119" s="545">
        <v>76.599999999999994</v>
      </c>
      <c r="AQ119" s="545">
        <v>81.900000000000006</v>
      </c>
      <c r="AR119" s="578">
        <v>70.099999999999994</v>
      </c>
      <c r="AS119" s="578">
        <v>69.599999999999994</v>
      </c>
      <c r="AT119" s="578">
        <v>71.400000000000006</v>
      </c>
      <c r="AU119" s="578">
        <v>98.1</v>
      </c>
      <c r="AV119" s="578">
        <v>56.2</v>
      </c>
      <c r="AW119" s="578">
        <v>109.5</v>
      </c>
      <c r="AX119" s="578">
        <v>71.7</v>
      </c>
      <c r="AY119" s="578">
        <v>70.599999999999994</v>
      </c>
      <c r="AZ119" s="578">
        <v>92.6</v>
      </c>
    </row>
    <row r="120" spans="1:91">
      <c r="A120" s="537"/>
      <c r="B120" s="568"/>
      <c r="C120" s="537" t="s">
        <v>119</v>
      </c>
      <c r="D120" s="545">
        <v>92.2</v>
      </c>
      <c r="E120" s="545">
        <v>92.2</v>
      </c>
      <c r="F120" s="545">
        <v>58.3</v>
      </c>
      <c r="G120" s="545">
        <v>60</v>
      </c>
      <c r="H120" s="545">
        <v>49.3</v>
      </c>
      <c r="I120" s="545">
        <v>76.3</v>
      </c>
      <c r="J120" s="545">
        <v>78.5</v>
      </c>
      <c r="K120" s="545">
        <v>117.4</v>
      </c>
      <c r="L120" s="545">
        <v>117</v>
      </c>
      <c r="M120" s="545">
        <v>125.1</v>
      </c>
      <c r="N120" s="545">
        <v>69</v>
      </c>
      <c r="O120" s="545">
        <v>85</v>
      </c>
      <c r="P120" s="545">
        <v>82.3</v>
      </c>
      <c r="Q120" s="545">
        <v>93.3</v>
      </c>
      <c r="R120" s="545">
        <v>94.1</v>
      </c>
      <c r="S120" s="545">
        <v>70.8</v>
      </c>
      <c r="T120" s="545">
        <v>120.2</v>
      </c>
      <c r="U120" s="545">
        <v>98.3</v>
      </c>
      <c r="V120" s="545">
        <v>136.69999999999999</v>
      </c>
      <c r="W120" s="545">
        <v>81.3</v>
      </c>
      <c r="X120" s="545">
        <v>156.19999999999999</v>
      </c>
      <c r="Y120" s="545">
        <v>74.5</v>
      </c>
      <c r="Z120" s="545">
        <v>110.6</v>
      </c>
      <c r="AA120" s="545">
        <v>105.2</v>
      </c>
      <c r="AB120" s="545">
        <v>93.2</v>
      </c>
      <c r="AC120" s="545">
        <v>66.400000000000006</v>
      </c>
      <c r="AD120" s="545">
        <v>66.3</v>
      </c>
      <c r="AE120" s="570">
        <v>60.9</v>
      </c>
      <c r="AF120" s="570">
        <v>119.2</v>
      </c>
      <c r="AG120" s="570">
        <v>62.9</v>
      </c>
      <c r="AH120" s="570">
        <v>71.2</v>
      </c>
      <c r="AI120" s="570">
        <v>52.3</v>
      </c>
      <c r="AJ120" s="570">
        <v>90</v>
      </c>
      <c r="AK120" s="570">
        <v>64.7</v>
      </c>
      <c r="AL120" s="570">
        <v>97.8</v>
      </c>
      <c r="AM120" s="537"/>
      <c r="AN120" s="568"/>
      <c r="AO120" s="537" t="s">
        <v>119</v>
      </c>
      <c r="AP120" s="545">
        <v>92.2</v>
      </c>
      <c r="AQ120" s="545">
        <v>101.6</v>
      </c>
      <c r="AR120" s="578">
        <v>92.1</v>
      </c>
      <c r="AS120" s="578">
        <v>95.3</v>
      </c>
      <c r="AT120" s="578">
        <v>83.6</v>
      </c>
      <c r="AU120" s="578">
        <v>114.6</v>
      </c>
      <c r="AV120" s="578">
        <v>64.599999999999994</v>
      </c>
      <c r="AW120" s="578">
        <v>128.19999999999999</v>
      </c>
      <c r="AX120" s="578">
        <v>83.3</v>
      </c>
      <c r="AY120" s="578">
        <v>82.5</v>
      </c>
      <c r="AZ120" s="578">
        <v>99.7</v>
      </c>
    </row>
    <row r="121" spans="1:91">
      <c r="A121" s="537"/>
      <c r="B121" s="568"/>
      <c r="C121" s="537" t="s">
        <v>120</v>
      </c>
      <c r="D121" s="545">
        <v>89.9</v>
      </c>
      <c r="E121" s="545">
        <v>89.9</v>
      </c>
      <c r="F121" s="545">
        <v>62.3</v>
      </c>
      <c r="G121" s="545">
        <v>63.5</v>
      </c>
      <c r="H121" s="545">
        <v>55.9</v>
      </c>
      <c r="I121" s="545">
        <v>80</v>
      </c>
      <c r="J121" s="545">
        <v>68.900000000000006</v>
      </c>
      <c r="K121" s="545">
        <v>100.5</v>
      </c>
      <c r="L121" s="545">
        <v>99.5</v>
      </c>
      <c r="M121" s="545">
        <v>125.7</v>
      </c>
      <c r="N121" s="545">
        <v>69.7</v>
      </c>
      <c r="O121" s="545">
        <v>79.599999999999994</v>
      </c>
      <c r="P121" s="545">
        <v>65.3</v>
      </c>
      <c r="Q121" s="545">
        <v>122.8</v>
      </c>
      <c r="R121" s="545">
        <v>82.7</v>
      </c>
      <c r="S121" s="545">
        <v>90</v>
      </c>
      <c r="T121" s="545">
        <v>74.5</v>
      </c>
      <c r="U121" s="545">
        <v>102</v>
      </c>
      <c r="V121" s="545">
        <v>142.1</v>
      </c>
      <c r="W121" s="545">
        <v>81.900000000000006</v>
      </c>
      <c r="X121" s="545">
        <v>163.19999999999999</v>
      </c>
      <c r="Y121" s="545">
        <v>83.7</v>
      </c>
      <c r="Z121" s="545">
        <v>100.9</v>
      </c>
      <c r="AA121" s="545">
        <v>110.7</v>
      </c>
      <c r="AB121" s="545">
        <v>94.9</v>
      </c>
      <c r="AC121" s="545">
        <v>74.8</v>
      </c>
      <c r="AD121" s="545">
        <v>82.9</v>
      </c>
      <c r="AE121" s="570">
        <v>60.9</v>
      </c>
      <c r="AF121" s="570">
        <v>107.9</v>
      </c>
      <c r="AG121" s="570">
        <v>63</v>
      </c>
      <c r="AH121" s="570">
        <v>81</v>
      </c>
      <c r="AI121" s="570">
        <v>55.8</v>
      </c>
      <c r="AJ121" s="570">
        <v>70</v>
      </c>
      <c r="AK121" s="570">
        <v>55.7</v>
      </c>
      <c r="AL121" s="570">
        <v>84.7</v>
      </c>
      <c r="AM121" s="537"/>
      <c r="AN121" s="568"/>
      <c r="AO121" s="537" t="s">
        <v>120</v>
      </c>
      <c r="AP121" s="545">
        <v>89.9</v>
      </c>
      <c r="AQ121" s="545">
        <v>100.4</v>
      </c>
      <c r="AR121" s="578">
        <v>86.8</v>
      </c>
      <c r="AS121" s="578">
        <v>88.3</v>
      </c>
      <c r="AT121" s="578">
        <v>82.8</v>
      </c>
      <c r="AU121" s="578">
        <v>118.9</v>
      </c>
      <c r="AV121" s="578">
        <v>66.8</v>
      </c>
      <c r="AW121" s="578">
        <v>133.19999999999999</v>
      </c>
      <c r="AX121" s="578">
        <v>80</v>
      </c>
      <c r="AY121" s="578">
        <v>79.2</v>
      </c>
      <c r="AZ121" s="578">
        <v>96.2</v>
      </c>
    </row>
    <row r="122" spans="1:91">
      <c r="A122" s="537"/>
      <c r="B122" s="568"/>
      <c r="C122" s="537" t="s">
        <v>121</v>
      </c>
      <c r="D122" s="545">
        <v>79.2</v>
      </c>
      <c r="E122" s="545">
        <v>79.2</v>
      </c>
      <c r="F122" s="545">
        <v>64.7</v>
      </c>
      <c r="G122" s="545">
        <v>68.7</v>
      </c>
      <c r="H122" s="545">
        <v>43.8</v>
      </c>
      <c r="I122" s="545">
        <v>66.3</v>
      </c>
      <c r="J122" s="545">
        <v>60.4</v>
      </c>
      <c r="K122" s="545">
        <v>117</v>
      </c>
      <c r="L122" s="545">
        <v>117</v>
      </c>
      <c r="M122" s="545">
        <v>116.9</v>
      </c>
      <c r="N122" s="545">
        <v>57.5</v>
      </c>
      <c r="O122" s="545">
        <v>70.5</v>
      </c>
      <c r="P122" s="545">
        <v>61.5</v>
      </c>
      <c r="Q122" s="545">
        <v>98</v>
      </c>
      <c r="R122" s="545">
        <v>93.7</v>
      </c>
      <c r="S122" s="545">
        <v>84.3</v>
      </c>
      <c r="T122" s="545">
        <v>104.3</v>
      </c>
      <c r="U122" s="545">
        <v>94.4</v>
      </c>
      <c r="V122" s="545">
        <v>94.8</v>
      </c>
      <c r="W122" s="545">
        <v>81</v>
      </c>
      <c r="X122" s="545">
        <v>99.7</v>
      </c>
      <c r="Y122" s="545">
        <v>91.3</v>
      </c>
      <c r="Z122" s="545">
        <v>85.8</v>
      </c>
      <c r="AA122" s="545">
        <v>94.5</v>
      </c>
      <c r="AB122" s="545">
        <v>73.400000000000006</v>
      </c>
      <c r="AC122" s="545">
        <v>63.3</v>
      </c>
      <c r="AD122" s="545">
        <v>68.099999999999994</v>
      </c>
      <c r="AE122" s="570">
        <v>50.8</v>
      </c>
      <c r="AF122" s="570">
        <v>77.7</v>
      </c>
      <c r="AG122" s="570">
        <v>64.2</v>
      </c>
      <c r="AH122" s="570">
        <v>68.2</v>
      </c>
      <c r="AI122" s="570">
        <v>49.2</v>
      </c>
      <c r="AJ122" s="570">
        <v>62.7</v>
      </c>
      <c r="AK122" s="570">
        <v>57.9</v>
      </c>
      <c r="AL122" s="570">
        <v>88.6</v>
      </c>
      <c r="AM122" s="537"/>
      <c r="AN122" s="568"/>
      <c r="AO122" s="537" t="s">
        <v>121</v>
      </c>
      <c r="AP122" s="545">
        <v>79.2</v>
      </c>
      <c r="AQ122" s="545">
        <v>79.099999999999994</v>
      </c>
      <c r="AR122" s="578">
        <v>77.099999999999994</v>
      </c>
      <c r="AS122" s="578">
        <v>80.2</v>
      </c>
      <c r="AT122" s="578">
        <v>69.2</v>
      </c>
      <c r="AU122" s="578">
        <v>81.8</v>
      </c>
      <c r="AV122" s="578">
        <v>60.1</v>
      </c>
      <c r="AW122" s="578">
        <v>87.7</v>
      </c>
      <c r="AX122" s="578">
        <v>79.400000000000006</v>
      </c>
      <c r="AY122" s="578">
        <v>79.3</v>
      </c>
      <c r="AZ122" s="578">
        <v>79.900000000000006</v>
      </c>
    </row>
    <row r="123" spans="1:91">
      <c r="A123" s="537"/>
      <c r="B123" s="568"/>
      <c r="C123" s="537" t="s">
        <v>122</v>
      </c>
      <c r="D123" s="545">
        <v>92.6</v>
      </c>
      <c r="E123" s="545">
        <v>92.6</v>
      </c>
      <c r="F123" s="545">
        <v>67.900000000000006</v>
      </c>
      <c r="G123" s="545">
        <v>69.3</v>
      </c>
      <c r="H123" s="545">
        <v>60.6</v>
      </c>
      <c r="I123" s="545">
        <v>88.3</v>
      </c>
      <c r="J123" s="545">
        <v>67.099999999999994</v>
      </c>
      <c r="K123" s="545">
        <v>124.2</v>
      </c>
      <c r="L123" s="545">
        <v>124.3</v>
      </c>
      <c r="M123" s="545">
        <v>122.8</v>
      </c>
      <c r="N123" s="545">
        <v>68.5</v>
      </c>
      <c r="O123" s="545">
        <v>89.3</v>
      </c>
      <c r="P123" s="545">
        <v>79.900000000000006</v>
      </c>
      <c r="Q123" s="545">
        <v>117.8</v>
      </c>
      <c r="R123" s="545">
        <v>116</v>
      </c>
      <c r="S123" s="545">
        <v>110.6</v>
      </c>
      <c r="T123" s="545">
        <v>122.1</v>
      </c>
      <c r="U123" s="545">
        <v>102.7</v>
      </c>
      <c r="V123" s="545">
        <v>108.7</v>
      </c>
      <c r="W123" s="545">
        <v>80.900000000000006</v>
      </c>
      <c r="X123" s="545">
        <v>118.5</v>
      </c>
      <c r="Y123" s="545">
        <v>94.2</v>
      </c>
      <c r="Z123" s="545">
        <v>104.1</v>
      </c>
      <c r="AA123" s="545">
        <v>107.5</v>
      </c>
      <c r="AB123" s="545">
        <v>86.1</v>
      </c>
      <c r="AC123" s="545">
        <v>72</v>
      </c>
      <c r="AD123" s="545">
        <v>71.400000000000006</v>
      </c>
      <c r="AE123" s="570">
        <v>50.8</v>
      </c>
      <c r="AF123" s="570">
        <v>104.7</v>
      </c>
      <c r="AG123" s="570">
        <v>73.900000000000006</v>
      </c>
      <c r="AH123" s="570">
        <v>86</v>
      </c>
      <c r="AI123" s="570">
        <v>52.7</v>
      </c>
      <c r="AJ123" s="570">
        <v>74.400000000000006</v>
      </c>
      <c r="AK123" s="570">
        <v>61.3</v>
      </c>
      <c r="AL123" s="570">
        <v>95.6</v>
      </c>
      <c r="AM123" s="537"/>
      <c r="AN123" s="568"/>
      <c r="AO123" s="537" t="s">
        <v>122</v>
      </c>
      <c r="AP123" s="545">
        <v>92.6</v>
      </c>
      <c r="AQ123" s="545">
        <v>96.8</v>
      </c>
      <c r="AR123" s="578">
        <v>96.6</v>
      </c>
      <c r="AS123" s="578">
        <v>98.9</v>
      </c>
      <c r="AT123" s="578">
        <v>90.7</v>
      </c>
      <c r="AU123" s="578">
        <v>97.1</v>
      </c>
      <c r="AV123" s="578">
        <v>74.599999999999994</v>
      </c>
      <c r="AW123" s="578">
        <v>103.3</v>
      </c>
      <c r="AX123" s="578">
        <v>88.7</v>
      </c>
      <c r="AY123" s="578">
        <v>88.3</v>
      </c>
      <c r="AZ123" s="578">
        <v>95.6</v>
      </c>
    </row>
    <row r="124" spans="1:91">
      <c r="A124" s="537"/>
      <c r="B124" s="568"/>
      <c r="C124" s="537" t="s">
        <v>123</v>
      </c>
      <c r="D124" s="545">
        <v>94.4</v>
      </c>
      <c r="E124" s="545">
        <v>94.4</v>
      </c>
      <c r="F124" s="545">
        <v>80.2</v>
      </c>
      <c r="G124" s="545">
        <v>82.4</v>
      </c>
      <c r="H124" s="545">
        <v>68.599999999999994</v>
      </c>
      <c r="I124" s="545">
        <v>94.2</v>
      </c>
      <c r="J124" s="545">
        <v>69.599999999999994</v>
      </c>
      <c r="K124" s="545">
        <v>106.4</v>
      </c>
      <c r="L124" s="545">
        <v>104.8</v>
      </c>
      <c r="M124" s="545">
        <v>144.80000000000001</v>
      </c>
      <c r="N124" s="545">
        <v>65.7</v>
      </c>
      <c r="O124" s="545">
        <v>86.6</v>
      </c>
      <c r="P124" s="545">
        <v>75</v>
      </c>
      <c r="Q124" s="545">
        <v>122.2</v>
      </c>
      <c r="R124" s="545">
        <v>97</v>
      </c>
      <c r="S124" s="545">
        <v>124.5</v>
      </c>
      <c r="T124" s="545">
        <v>66.099999999999994</v>
      </c>
      <c r="U124" s="545">
        <v>114.4</v>
      </c>
      <c r="V124" s="545">
        <v>126</v>
      </c>
      <c r="W124" s="545">
        <v>100.3</v>
      </c>
      <c r="X124" s="545">
        <v>135</v>
      </c>
      <c r="Y124" s="545">
        <v>100.8</v>
      </c>
      <c r="Z124" s="545">
        <v>105.4</v>
      </c>
      <c r="AA124" s="545">
        <v>112.4</v>
      </c>
      <c r="AB124" s="545">
        <v>94.8</v>
      </c>
      <c r="AC124" s="545">
        <v>76.599999999999994</v>
      </c>
      <c r="AD124" s="545">
        <v>79</v>
      </c>
      <c r="AE124" s="570">
        <v>60.9</v>
      </c>
      <c r="AF124" s="570">
        <v>106.9</v>
      </c>
      <c r="AG124" s="570">
        <v>72.900000000000006</v>
      </c>
      <c r="AH124" s="570">
        <v>87.5</v>
      </c>
      <c r="AI124" s="570">
        <v>57.8</v>
      </c>
      <c r="AJ124" s="570">
        <v>82.2</v>
      </c>
      <c r="AK124" s="570">
        <v>54.6</v>
      </c>
      <c r="AL124" s="570">
        <v>87.9</v>
      </c>
      <c r="AM124" s="537"/>
      <c r="AN124" s="568"/>
      <c r="AO124" s="537" t="s">
        <v>123</v>
      </c>
      <c r="AP124" s="545">
        <v>94.4</v>
      </c>
      <c r="AQ124" s="545">
        <v>98.5</v>
      </c>
      <c r="AR124" s="578">
        <v>89.9</v>
      </c>
      <c r="AS124" s="578">
        <v>86.9</v>
      </c>
      <c r="AT124" s="578">
        <v>97.4</v>
      </c>
      <c r="AU124" s="578">
        <v>110.3</v>
      </c>
      <c r="AV124" s="578">
        <v>90.4</v>
      </c>
      <c r="AW124" s="578">
        <v>115.7</v>
      </c>
      <c r="AX124" s="578">
        <v>90.6</v>
      </c>
      <c r="AY124" s="578">
        <v>90.1</v>
      </c>
      <c r="AZ124" s="578">
        <v>100.3</v>
      </c>
    </row>
    <row r="125" spans="1:91">
      <c r="A125" s="537"/>
      <c r="B125" s="568"/>
      <c r="C125" s="537" t="s">
        <v>124</v>
      </c>
      <c r="D125" s="545">
        <v>95.7</v>
      </c>
      <c r="E125" s="545">
        <v>95.7</v>
      </c>
      <c r="F125" s="545">
        <v>84</v>
      </c>
      <c r="G125" s="545">
        <v>87.4</v>
      </c>
      <c r="H125" s="545">
        <v>65.900000000000006</v>
      </c>
      <c r="I125" s="545">
        <v>85.8</v>
      </c>
      <c r="J125" s="545">
        <v>71.2</v>
      </c>
      <c r="K125" s="545">
        <v>114.2</v>
      </c>
      <c r="L125" s="545">
        <v>113.5</v>
      </c>
      <c r="M125" s="545">
        <v>131.80000000000001</v>
      </c>
      <c r="N125" s="545">
        <v>67</v>
      </c>
      <c r="O125" s="545">
        <v>87.3</v>
      </c>
      <c r="P125" s="545">
        <v>74.099999999999994</v>
      </c>
      <c r="Q125" s="545">
        <v>127.3</v>
      </c>
      <c r="R125" s="545">
        <v>123.9</v>
      </c>
      <c r="S125" s="545">
        <v>119.6</v>
      </c>
      <c r="T125" s="545">
        <v>128.80000000000001</v>
      </c>
      <c r="U125" s="545">
        <v>105.4</v>
      </c>
      <c r="V125" s="545">
        <v>113.7</v>
      </c>
      <c r="W125" s="545">
        <v>71.5</v>
      </c>
      <c r="X125" s="545">
        <v>128.6</v>
      </c>
      <c r="Y125" s="545">
        <v>82.8</v>
      </c>
      <c r="Z125" s="545">
        <v>106.5</v>
      </c>
      <c r="AA125" s="545">
        <v>104.1</v>
      </c>
      <c r="AB125" s="545">
        <v>96</v>
      </c>
      <c r="AC125" s="545">
        <v>72.5</v>
      </c>
      <c r="AD125" s="545">
        <v>73.099999999999994</v>
      </c>
      <c r="AE125" s="570">
        <v>60.9</v>
      </c>
      <c r="AF125" s="570">
        <v>100.2</v>
      </c>
      <c r="AG125" s="570">
        <v>67.3</v>
      </c>
      <c r="AH125" s="570">
        <v>81.599999999999994</v>
      </c>
      <c r="AI125" s="570">
        <v>59.1</v>
      </c>
      <c r="AJ125" s="570">
        <v>78.400000000000006</v>
      </c>
      <c r="AK125" s="570">
        <v>55.6</v>
      </c>
      <c r="AL125" s="570">
        <v>92.6</v>
      </c>
      <c r="AM125" s="537"/>
      <c r="AN125" s="568"/>
      <c r="AO125" s="537" t="s">
        <v>124</v>
      </c>
      <c r="AP125" s="545">
        <v>95.7</v>
      </c>
      <c r="AQ125" s="545">
        <v>98.8</v>
      </c>
      <c r="AR125" s="578">
        <v>91.7</v>
      </c>
      <c r="AS125" s="578">
        <v>91.4</v>
      </c>
      <c r="AT125" s="578">
        <v>92.6</v>
      </c>
      <c r="AU125" s="578">
        <v>108.5</v>
      </c>
      <c r="AV125" s="578">
        <v>85.5</v>
      </c>
      <c r="AW125" s="578">
        <v>114.8</v>
      </c>
      <c r="AX125" s="578">
        <v>92.7</v>
      </c>
      <c r="AY125" s="578">
        <v>92.5</v>
      </c>
      <c r="AZ125" s="578">
        <v>97.8</v>
      </c>
    </row>
    <row r="126" spans="1:91">
      <c r="A126" s="537"/>
      <c r="B126" s="571"/>
      <c r="C126" s="549" t="s">
        <v>111</v>
      </c>
      <c r="D126" s="548">
        <v>107</v>
      </c>
      <c r="E126" s="548">
        <v>107</v>
      </c>
      <c r="F126" s="548">
        <v>84.5</v>
      </c>
      <c r="G126" s="548">
        <v>89</v>
      </c>
      <c r="H126" s="548">
        <v>60.3</v>
      </c>
      <c r="I126" s="548">
        <v>91.1</v>
      </c>
      <c r="J126" s="548">
        <v>83</v>
      </c>
      <c r="K126" s="548">
        <v>155.80000000000001</v>
      </c>
      <c r="L126" s="548">
        <v>157.1</v>
      </c>
      <c r="M126" s="548">
        <v>126</v>
      </c>
      <c r="N126" s="548">
        <v>72.599999999999994</v>
      </c>
      <c r="O126" s="548">
        <v>104.3</v>
      </c>
      <c r="P126" s="548">
        <v>83</v>
      </c>
      <c r="Q126" s="548">
        <v>169.1</v>
      </c>
      <c r="R126" s="548">
        <v>138.69999999999999</v>
      </c>
      <c r="S126" s="548">
        <v>124.9</v>
      </c>
      <c r="T126" s="548">
        <v>154.30000000000001</v>
      </c>
      <c r="U126" s="548">
        <v>97.3</v>
      </c>
      <c r="V126" s="548">
        <v>123.3</v>
      </c>
      <c r="W126" s="548">
        <v>102.2</v>
      </c>
      <c r="X126" s="548">
        <v>130.69999999999999</v>
      </c>
      <c r="Y126" s="548">
        <v>96.2</v>
      </c>
      <c r="Z126" s="548">
        <v>98.4</v>
      </c>
      <c r="AA126" s="548">
        <v>113.1</v>
      </c>
      <c r="AB126" s="548">
        <v>106</v>
      </c>
      <c r="AC126" s="548">
        <v>75.400000000000006</v>
      </c>
      <c r="AD126" s="548">
        <v>78.599999999999994</v>
      </c>
      <c r="AE126" s="573">
        <v>60.9</v>
      </c>
      <c r="AF126" s="573">
        <v>99.5</v>
      </c>
      <c r="AG126" s="573">
        <v>66.400000000000006</v>
      </c>
      <c r="AH126" s="573">
        <v>83.4</v>
      </c>
      <c r="AI126" s="573">
        <v>61.8</v>
      </c>
      <c r="AJ126" s="573">
        <v>85.2</v>
      </c>
      <c r="AK126" s="573">
        <v>66.599999999999994</v>
      </c>
      <c r="AL126" s="573">
        <v>119.3</v>
      </c>
      <c r="AM126" s="537"/>
      <c r="AN126" s="571"/>
      <c r="AO126" s="549" t="s">
        <v>111</v>
      </c>
      <c r="AP126" s="548">
        <v>107</v>
      </c>
      <c r="AQ126" s="548">
        <v>109.6</v>
      </c>
      <c r="AR126" s="579">
        <v>105</v>
      </c>
      <c r="AS126" s="579">
        <v>110.4</v>
      </c>
      <c r="AT126" s="579">
        <v>91.2</v>
      </c>
      <c r="AU126" s="579">
        <v>115.7</v>
      </c>
      <c r="AV126" s="579">
        <v>90.8</v>
      </c>
      <c r="AW126" s="579">
        <v>122.5</v>
      </c>
      <c r="AX126" s="579">
        <v>104.4</v>
      </c>
      <c r="AY126" s="579">
        <v>105.2</v>
      </c>
      <c r="AZ126" s="579">
        <v>88</v>
      </c>
    </row>
    <row r="127" spans="1:91">
      <c r="A127" s="537"/>
      <c r="B127" s="563" t="s">
        <v>287</v>
      </c>
      <c r="C127" s="557" t="s">
        <v>113</v>
      </c>
      <c r="D127" s="545">
        <v>85.4</v>
      </c>
      <c r="E127" s="545">
        <v>85.4</v>
      </c>
      <c r="F127" s="545">
        <v>81.400000000000006</v>
      </c>
      <c r="G127" s="545">
        <v>86.5</v>
      </c>
      <c r="H127" s="545">
        <v>54.8</v>
      </c>
      <c r="I127" s="545">
        <v>81.8</v>
      </c>
      <c r="J127" s="545">
        <v>72.5</v>
      </c>
      <c r="K127" s="545">
        <v>97.6</v>
      </c>
      <c r="L127" s="545">
        <v>96.9</v>
      </c>
      <c r="M127" s="545">
        <v>113.5</v>
      </c>
      <c r="N127" s="545">
        <v>68.8</v>
      </c>
      <c r="O127" s="545">
        <v>86.4</v>
      </c>
      <c r="P127" s="545">
        <v>65.3</v>
      </c>
      <c r="Q127" s="545">
        <v>150.5</v>
      </c>
      <c r="R127" s="545">
        <v>82.4</v>
      </c>
      <c r="S127" s="545">
        <v>117.6</v>
      </c>
      <c r="T127" s="545">
        <v>42.9</v>
      </c>
      <c r="U127" s="545">
        <v>98.5</v>
      </c>
      <c r="V127" s="545">
        <v>100.5</v>
      </c>
      <c r="W127" s="545">
        <v>100.6</v>
      </c>
      <c r="X127" s="545">
        <v>100.4</v>
      </c>
      <c r="Y127" s="545">
        <v>94.7</v>
      </c>
      <c r="Z127" s="545">
        <v>97.2</v>
      </c>
      <c r="AA127" s="545">
        <v>101.4</v>
      </c>
      <c r="AB127" s="545">
        <v>77.099999999999994</v>
      </c>
      <c r="AC127" s="545">
        <v>68.8</v>
      </c>
      <c r="AD127" s="545">
        <v>69.400000000000006</v>
      </c>
      <c r="AE127" s="570">
        <v>50.8</v>
      </c>
      <c r="AF127" s="570">
        <v>90.3</v>
      </c>
      <c r="AG127" s="570">
        <v>64.400000000000006</v>
      </c>
      <c r="AH127" s="570">
        <v>79.900000000000006</v>
      </c>
      <c r="AI127" s="570">
        <v>55.5</v>
      </c>
      <c r="AJ127" s="570">
        <v>70.900000000000006</v>
      </c>
      <c r="AK127" s="570">
        <v>69.3</v>
      </c>
      <c r="AL127" s="570">
        <v>85</v>
      </c>
      <c r="AM127" s="537"/>
      <c r="AN127" s="563" t="s">
        <v>287</v>
      </c>
      <c r="AO127" s="557" t="s">
        <v>113</v>
      </c>
      <c r="AP127" s="545">
        <v>85.4</v>
      </c>
      <c r="AQ127" s="545">
        <v>87.5</v>
      </c>
      <c r="AR127" s="578">
        <v>87.4</v>
      </c>
      <c r="AS127" s="578">
        <v>89.3</v>
      </c>
      <c r="AT127" s="578">
        <v>82.6</v>
      </c>
      <c r="AU127" s="578">
        <v>87.7</v>
      </c>
      <c r="AV127" s="578">
        <v>79.599999999999994</v>
      </c>
      <c r="AW127" s="578">
        <v>89.9</v>
      </c>
      <c r="AX127" s="578">
        <v>83.3</v>
      </c>
      <c r="AY127" s="578">
        <v>82.9</v>
      </c>
      <c r="AZ127" s="578">
        <v>90.8</v>
      </c>
    </row>
    <row r="128" spans="1:91">
      <c r="A128" s="537"/>
      <c r="B128" s="568"/>
      <c r="C128" s="537" t="s">
        <v>115</v>
      </c>
      <c r="D128" s="545">
        <v>94.2</v>
      </c>
      <c r="E128" s="545">
        <v>94.2</v>
      </c>
      <c r="F128" s="545">
        <v>82.6</v>
      </c>
      <c r="G128" s="545">
        <v>85.9</v>
      </c>
      <c r="H128" s="545">
        <v>64.599999999999994</v>
      </c>
      <c r="I128" s="545">
        <v>88.5</v>
      </c>
      <c r="J128" s="545">
        <v>98</v>
      </c>
      <c r="K128" s="545">
        <v>118.8</v>
      </c>
      <c r="L128" s="545">
        <v>119</v>
      </c>
      <c r="M128" s="545">
        <v>114.3</v>
      </c>
      <c r="N128" s="545">
        <v>73.7</v>
      </c>
      <c r="O128" s="545">
        <v>84.7</v>
      </c>
      <c r="P128" s="545">
        <v>65.8</v>
      </c>
      <c r="Q128" s="545">
        <v>142.30000000000001</v>
      </c>
      <c r="R128" s="545">
        <v>111.4</v>
      </c>
      <c r="S128" s="545">
        <v>118.8</v>
      </c>
      <c r="T128" s="545">
        <v>103.1</v>
      </c>
      <c r="U128" s="545">
        <v>86.5</v>
      </c>
      <c r="V128" s="545">
        <v>106</v>
      </c>
      <c r="W128" s="545">
        <v>98.8</v>
      </c>
      <c r="X128" s="545">
        <v>108.5</v>
      </c>
      <c r="Y128" s="545">
        <v>88.4</v>
      </c>
      <c r="Z128" s="545">
        <v>104.7</v>
      </c>
      <c r="AA128" s="545">
        <v>103.7</v>
      </c>
      <c r="AB128" s="545">
        <v>85.5</v>
      </c>
      <c r="AC128" s="545">
        <v>70.3</v>
      </c>
      <c r="AD128" s="545">
        <v>59.9</v>
      </c>
      <c r="AE128" s="570">
        <v>50.8</v>
      </c>
      <c r="AF128" s="570">
        <v>108.6</v>
      </c>
      <c r="AG128" s="570">
        <v>62.3</v>
      </c>
      <c r="AH128" s="570">
        <v>90.6</v>
      </c>
      <c r="AI128" s="570">
        <v>60.7</v>
      </c>
      <c r="AJ128" s="570">
        <v>83.4</v>
      </c>
      <c r="AK128" s="570">
        <v>74</v>
      </c>
      <c r="AL128" s="570">
        <v>108.3</v>
      </c>
      <c r="AM128" s="537"/>
      <c r="AN128" s="568"/>
      <c r="AO128" s="537" t="s">
        <v>115</v>
      </c>
      <c r="AP128" s="545">
        <v>94.2</v>
      </c>
      <c r="AQ128" s="545">
        <v>95.1</v>
      </c>
      <c r="AR128" s="578">
        <v>95.7</v>
      </c>
      <c r="AS128" s="578">
        <v>98</v>
      </c>
      <c r="AT128" s="578">
        <v>89.6</v>
      </c>
      <c r="AU128" s="578">
        <v>94.3</v>
      </c>
      <c r="AV128" s="578">
        <v>79.099999999999994</v>
      </c>
      <c r="AW128" s="578">
        <v>98.5</v>
      </c>
      <c r="AX128" s="578">
        <v>93.4</v>
      </c>
      <c r="AY128" s="578">
        <v>93.3</v>
      </c>
      <c r="AZ128" s="578">
        <v>94.4</v>
      </c>
    </row>
    <row r="129" spans="1:52">
      <c r="A129" s="537"/>
      <c r="B129" s="568"/>
      <c r="C129" s="537" t="s">
        <v>116</v>
      </c>
      <c r="D129" s="545">
        <v>121.7</v>
      </c>
      <c r="E129" s="545">
        <v>121.7</v>
      </c>
      <c r="F129" s="545">
        <v>90.8</v>
      </c>
      <c r="G129" s="545">
        <v>95.6</v>
      </c>
      <c r="H129" s="545">
        <v>65.400000000000006</v>
      </c>
      <c r="I129" s="545">
        <v>96.5</v>
      </c>
      <c r="J129" s="545">
        <v>118.4</v>
      </c>
      <c r="K129" s="545">
        <v>184</v>
      </c>
      <c r="L129" s="545">
        <v>185.1</v>
      </c>
      <c r="M129" s="545">
        <v>158</v>
      </c>
      <c r="N129" s="545">
        <v>91.7</v>
      </c>
      <c r="O129" s="545">
        <v>125.2</v>
      </c>
      <c r="P129" s="545">
        <v>98.2</v>
      </c>
      <c r="Q129" s="545">
        <v>207.4</v>
      </c>
      <c r="R129" s="545">
        <v>118.7</v>
      </c>
      <c r="S129" s="545">
        <v>135</v>
      </c>
      <c r="T129" s="545">
        <v>100.4</v>
      </c>
      <c r="U129" s="545">
        <v>119.6</v>
      </c>
      <c r="V129" s="545">
        <v>160.6</v>
      </c>
      <c r="W129" s="545">
        <v>107.8</v>
      </c>
      <c r="X129" s="545">
        <v>179.1</v>
      </c>
      <c r="Y129" s="545">
        <v>94.4</v>
      </c>
      <c r="Z129" s="545">
        <v>119.5</v>
      </c>
      <c r="AA129" s="545">
        <v>117.2</v>
      </c>
      <c r="AB129" s="545">
        <v>106.6</v>
      </c>
      <c r="AC129" s="545">
        <v>84.6</v>
      </c>
      <c r="AD129" s="545">
        <v>84.7</v>
      </c>
      <c r="AE129" s="570">
        <v>60.9</v>
      </c>
      <c r="AF129" s="570">
        <v>111.1</v>
      </c>
      <c r="AG129" s="570">
        <v>74.3</v>
      </c>
      <c r="AH129" s="570">
        <v>106.8</v>
      </c>
      <c r="AI129" s="570">
        <v>60.4</v>
      </c>
      <c r="AJ129" s="570">
        <v>80</v>
      </c>
      <c r="AK129" s="570">
        <v>68.099999999999994</v>
      </c>
      <c r="AL129" s="570">
        <v>151.1</v>
      </c>
      <c r="AM129" s="537"/>
      <c r="AN129" s="568"/>
      <c r="AO129" s="537" t="s">
        <v>116</v>
      </c>
      <c r="AP129" s="545">
        <v>121.7</v>
      </c>
      <c r="AQ129" s="545">
        <v>131.6</v>
      </c>
      <c r="AR129" s="578">
        <v>129.19999999999999</v>
      </c>
      <c r="AS129" s="578">
        <v>140.6</v>
      </c>
      <c r="AT129" s="578">
        <v>99.7</v>
      </c>
      <c r="AU129" s="578">
        <v>134.9</v>
      </c>
      <c r="AV129" s="578">
        <v>87.2</v>
      </c>
      <c r="AW129" s="578">
        <v>148</v>
      </c>
      <c r="AX129" s="578">
        <v>112.3</v>
      </c>
      <c r="AY129" s="578">
        <v>112.4</v>
      </c>
      <c r="AZ129" s="578">
        <v>109</v>
      </c>
    </row>
    <row r="130" spans="1:52">
      <c r="A130" s="537"/>
      <c r="B130" s="568"/>
      <c r="C130" s="537" t="s">
        <v>117</v>
      </c>
      <c r="D130" s="545">
        <v>95.3</v>
      </c>
      <c r="E130" s="545">
        <v>95.3</v>
      </c>
      <c r="F130" s="545">
        <v>80.400000000000006</v>
      </c>
      <c r="G130" s="545">
        <v>84</v>
      </c>
      <c r="H130" s="545">
        <v>61.4</v>
      </c>
      <c r="I130" s="545">
        <v>83.3</v>
      </c>
      <c r="J130" s="545">
        <v>98.4</v>
      </c>
      <c r="K130" s="545">
        <v>104.3</v>
      </c>
      <c r="L130" s="545">
        <v>103.2</v>
      </c>
      <c r="M130" s="545">
        <v>129.9</v>
      </c>
      <c r="N130" s="545">
        <v>78.400000000000006</v>
      </c>
      <c r="O130" s="545">
        <v>70.2</v>
      </c>
      <c r="P130" s="545">
        <v>68</v>
      </c>
      <c r="Q130" s="545">
        <v>77.099999999999994</v>
      </c>
      <c r="R130" s="545">
        <v>85.6</v>
      </c>
      <c r="S130" s="545">
        <v>109.1</v>
      </c>
      <c r="T130" s="545">
        <v>59.2</v>
      </c>
      <c r="U130" s="545">
        <v>110.1</v>
      </c>
      <c r="V130" s="545">
        <v>137.69999999999999</v>
      </c>
      <c r="W130" s="545">
        <v>100</v>
      </c>
      <c r="X130" s="545">
        <v>150.9</v>
      </c>
      <c r="Y130" s="545">
        <v>98.3</v>
      </c>
      <c r="Z130" s="545">
        <v>112.2</v>
      </c>
      <c r="AA130" s="545">
        <v>116.3</v>
      </c>
      <c r="AB130" s="545">
        <v>104.7</v>
      </c>
      <c r="AC130" s="545">
        <v>77.8</v>
      </c>
      <c r="AD130" s="545">
        <v>77.599999999999994</v>
      </c>
      <c r="AE130" s="570">
        <v>60.9</v>
      </c>
      <c r="AF130" s="570">
        <v>88.5</v>
      </c>
      <c r="AG130" s="570">
        <v>70.400000000000006</v>
      </c>
      <c r="AH130" s="570">
        <v>95.8</v>
      </c>
      <c r="AI130" s="570">
        <v>60.6</v>
      </c>
      <c r="AJ130" s="570">
        <v>53.4</v>
      </c>
      <c r="AK130" s="570">
        <v>86.6</v>
      </c>
      <c r="AL130" s="570">
        <v>101.3</v>
      </c>
      <c r="AM130" s="537"/>
      <c r="AN130" s="568"/>
      <c r="AO130" s="537" t="s">
        <v>117</v>
      </c>
      <c r="AP130" s="545">
        <v>95.3</v>
      </c>
      <c r="AQ130" s="545">
        <v>99.2</v>
      </c>
      <c r="AR130" s="578">
        <v>85.2</v>
      </c>
      <c r="AS130" s="578">
        <v>85.3</v>
      </c>
      <c r="AT130" s="578">
        <v>84.9</v>
      </c>
      <c r="AU130" s="578">
        <v>118.2</v>
      </c>
      <c r="AV130" s="578">
        <v>70.599999999999994</v>
      </c>
      <c r="AW130" s="578">
        <v>131.30000000000001</v>
      </c>
      <c r="AX130" s="578">
        <v>91.6</v>
      </c>
      <c r="AY130" s="578">
        <v>90.9</v>
      </c>
      <c r="AZ130" s="578">
        <v>105.9</v>
      </c>
    </row>
    <row r="131" spans="1:52">
      <c r="A131" s="537"/>
      <c r="B131" s="568"/>
      <c r="C131" s="537" t="s">
        <v>118</v>
      </c>
      <c r="D131" s="545">
        <v>85.5</v>
      </c>
      <c r="E131" s="545">
        <v>85.5</v>
      </c>
      <c r="F131" s="545">
        <v>85.4</v>
      </c>
      <c r="G131" s="545">
        <v>91.5</v>
      </c>
      <c r="H131" s="545">
        <v>53</v>
      </c>
      <c r="I131" s="545">
        <v>78</v>
      </c>
      <c r="J131" s="545">
        <v>85.5</v>
      </c>
      <c r="K131" s="545">
        <v>94.3</v>
      </c>
      <c r="L131" s="545">
        <v>93.7</v>
      </c>
      <c r="M131" s="545">
        <v>109</v>
      </c>
      <c r="N131" s="545">
        <v>74.2</v>
      </c>
      <c r="O131" s="545">
        <v>67.7</v>
      </c>
      <c r="P131" s="545">
        <v>61.1</v>
      </c>
      <c r="Q131" s="545">
        <v>87.6</v>
      </c>
      <c r="R131" s="545">
        <v>80.5</v>
      </c>
      <c r="S131" s="545">
        <v>93.1</v>
      </c>
      <c r="T131" s="545">
        <v>66.400000000000006</v>
      </c>
      <c r="U131" s="545">
        <v>90.5</v>
      </c>
      <c r="V131" s="545">
        <v>113.3</v>
      </c>
      <c r="W131" s="545">
        <v>102.9</v>
      </c>
      <c r="X131" s="545">
        <v>116.9</v>
      </c>
      <c r="Y131" s="545">
        <v>93.1</v>
      </c>
      <c r="Z131" s="545">
        <v>105.3</v>
      </c>
      <c r="AA131" s="545">
        <v>88.9</v>
      </c>
      <c r="AB131" s="545">
        <v>84.2</v>
      </c>
      <c r="AC131" s="545">
        <v>71.7</v>
      </c>
      <c r="AD131" s="545">
        <v>76.400000000000006</v>
      </c>
      <c r="AE131" s="570">
        <v>60.9</v>
      </c>
      <c r="AF131" s="570">
        <v>73.3</v>
      </c>
      <c r="AG131" s="570">
        <v>62.7</v>
      </c>
      <c r="AH131" s="570">
        <v>82.8</v>
      </c>
      <c r="AI131" s="570">
        <v>55.5</v>
      </c>
      <c r="AJ131" s="570">
        <v>65</v>
      </c>
      <c r="AK131" s="570">
        <v>84.1</v>
      </c>
      <c r="AL131" s="570">
        <v>89.9</v>
      </c>
      <c r="AM131" s="537"/>
      <c r="AN131" s="568"/>
      <c r="AO131" s="537" t="s">
        <v>118</v>
      </c>
      <c r="AP131" s="545">
        <v>85.5</v>
      </c>
      <c r="AQ131" s="545">
        <v>86</v>
      </c>
      <c r="AR131" s="578">
        <v>79.599999999999994</v>
      </c>
      <c r="AS131" s="578">
        <v>80.5</v>
      </c>
      <c r="AT131" s="578">
        <v>77.3</v>
      </c>
      <c r="AU131" s="578">
        <v>94.8</v>
      </c>
      <c r="AV131" s="578">
        <v>64.400000000000006</v>
      </c>
      <c r="AW131" s="578">
        <v>103.1</v>
      </c>
      <c r="AX131" s="578">
        <v>85.1</v>
      </c>
      <c r="AY131" s="578">
        <v>84.8</v>
      </c>
      <c r="AZ131" s="578">
        <v>90.4</v>
      </c>
    </row>
    <row r="132" spans="1:52">
      <c r="A132" s="537"/>
      <c r="B132" s="568"/>
      <c r="C132" s="537" t="s">
        <v>119</v>
      </c>
      <c r="D132" s="545">
        <v>101.1</v>
      </c>
      <c r="E132" s="545">
        <v>101.1</v>
      </c>
      <c r="F132" s="545">
        <v>82.8</v>
      </c>
      <c r="G132" s="545">
        <v>86.9</v>
      </c>
      <c r="H132" s="545">
        <v>60.9</v>
      </c>
      <c r="I132" s="545">
        <v>80.3</v>
      </c>
      <c r="J132" s="545">
        <v>105.6</v>
      </c>
      <c r="K132" s="545">
        <v>122.1</v>
      </c>
      <c r="L132" s="545">
        <v>121.3</v>
      </c>
      <c r="M132" s="545">
        <v>138.9</v>
      </c>
      <c r="N132" s="545">
        <v>84.1</v>
      </c>
      <c r="O132" s="545">
        <v>91.4</v>
      </c>
      <c r="P132" s="545">
        <v>82.3</v>
      </c>
      <c r="Q132" s="545">
        <v>118.8</v>
      </c>
      <c r="R132" s="545">
        <v>103.2</v>
      </c>
      <c r="S132" s="545">
        <v>115.9</v>
      </c>
      <c r="T132" s="545">
        <v>88.9</v>
      </c>
      <c r="U132" s="545">
        <v>110.2</v>
      </c>
      <c r="V132" s="545">
        <v>135.69999999999999</v>
      </c>
      <c r="W132" s="545">
        <v>99.6</v>
      </c>
      <c r="X132" s="545">
        <v>148.4</v>
      </c>
      <c r="Y132" s="545">
        <v>83.2</v>
      </c>
      <c r="Z132" s="545">
        <v>116.8</v>
      </c>
      <c r="AA132" s="545">
        <v>107.8</v>
      </c>
      <c r="AB132" s="545">
        <v>94.2</v>
      </c>
      <c r="AC132" s="545">
        <v>76.400000000000006</v>
      </c>
      <c r="AD132" s="545">
        <v>74.5</v>
      </c>
      <c r="AE132" s="570">
        <v>71.099999999999994</v>
      </c>
      <c r="AF132" s="570">
        <v>84.2</v>
      </c>
      <c r="AG132" s="570">
        <v>69.099999999999994</v>
      </c>
      <c r="AH132" s="570">
        <v>93.2</v>
      </c>
      <c r="AI132" s="570">
        <v>60.8</v>
      </c>
      <c r="AJ132" s="570">
        <v>65.7</v>
      </c>
      <c r="AK132" s="570">
        <v>95.5</v>
      </c>
      <c r="AL132" s="570">
        <v>113.8</v>
      </c>
      <c r="AM132" s="537"/>
      <c r="AN132" s="568"/>
      <c r="AO132" s="537" t="s">
        <v>119</v>
      </c>
      <c r="AP132" s="545">
        <v>101.1</v>
      </c>
      <c r="AQ132" s="545">
        <v>105.3</v>
      </c>
      <c r="AR132" s="578">
        <v>100.4</v>
      </c>
      <c r="AS132" s="578">
        <v>106.5</v>
      </c>
      <c r="AT132" s="578">
        <v>84.6</v>
      </c>
      <c r="AU132" s="578">
        <v>112</v>
      </c>
      <c r="AV132" s="578">
        <v>71</v>
      </c>
      <c r="AW132" s="578">
        <v>123.2</v>
      </c>
      <c r="AX132" s="578">
        <v>97</v>
      </c>
      <c r="AY132" s="578">
        <v>96.6</v>
      </c>
      <c r="AZ132" s="578">
        <v>105.2</v>
      </c>
    </row>
    <row r="133" spans="1:52">
      <c r="A133" s="537"/>
      <c r="B133" s="568"/>
      <c r="C133" s="537" t="s">
        <v>120</v>
      </c>
      <c r="D133" s="545">
        <v>92.6</v>
      </c>
      <c r="E133" s="545">
        <v>92.6</v>
      </c>
      <c r="F133" s="545">
        <v>85</v>
      </c>
      <c r="G133" s="545">
        <v>89.5</v>
      </c>
      <c r="H133" s="545">
        <v>61</v>
      </c>
      <c r="I133" s="545">
        <v>78.2</v>
      </c>
      <c r="J133" s="545">
        <v>87.9</v>
      </c>
      <c r="K133" s="545">
        <v>97.5</v>
      </c>
      <c r="L133" s="545">
        <v>96.3</v>
      </c>
      <c r="M133" s="545">
        <v>125.7</v>
      </c>
      <c r="N133" s="545">
        <v>82.5</v>
      </c>
      <c r="O133" s="545">
        <v>81.3</v>
      </c>
      <c r="P133" s="545">
        <v>68.900000000000006</v>
      </c>
      <c r="Q133" s="545">
        <v>119.3</v>
      </c>
      <c r="R133" s="545">
        <v>90.9</v>
      </c>
      <c r="S133" s="545">
        <v>118.2</v>
      </c>
      <c r="T133" s="545">
        <v>60.2</v>
      </c>
      <c r="U133" s="545">
        <v>108.5</v>
      </c>
      <c r="V133" s="545">
        <v>119.6</v>
      </c>
      <c r="W133" s="545">
        <v>98.4</v>
      </c>
      <c r="X133" s="545">
        <v>127</v>
      </c>
      <c r="Y133" s="545">
        <v>92</v>
      </c>
      <c r="Z133" s="545">
        <v>110</v>
      </c>
      <c r="AA133" s="545">
        <v>115.5</v>
      </c>
      <c r="AB133" s="545">
        <v>92.2</v>
      </c>
      <c r="AC133" s="545">
        <v>78</v>
      </c>
      <c r="AD133" s="545">
        <v>77.2</v>
      </c>
      <c r="AE133" s="570">
        <v>71.099999999999994</v>
      </c>
      <c r="AF133" s="570">
        <v>78.3</v>
      </c>
      <c r="AG133" s="570">
        <v>67.2</v>
      </c>
      <c r="AH133" s="570">
        <v>96.3</v>
      </c>
      <c r="AI133" s="570">
        <v>60.9</v>
      </c>
      <c r="AJ133" s="570">
        <v>72.900000000000006</v>
      </c>
      <c r="AK133" s="570">
        <v>86.5</v>
      </c>
      <c r="AL133" s="570">
        <v>92.7</v>
      </c>
      <c r="AM133" s="537"/>
      <c r="AN133" s="568"/>
      <c r="AO133" s="537" t="s">
        <v>120</v>
      </c>
      <c r="AP133" s="545">
        <v>92.6</v>
      </c>
      <c r="AQ133" s="545">
        <v>93.3</v>
      </c>
      <c r="AR133" s="578">
        <v>86.1</v>
      </c>
      <c r="AS133" s="578">
        <v>90</v>
      </c>
      <c r="AT133" s="578">
        <v>76.2</v>
      </c>
      <c r="AU133" s="578">
        <v>103.1</v>
      </c>
      <c r="AV133" s="578">
        <v>73.8</v>
      </c>
      <c r="AW133" s="578">
        <v>111.2</v>
      </c>
      <c r="AX133" s="578">
        <v>91.9</v>
      </c>
      <c r="AY133" s="578">
        <v>91.5</v>
      </c>
      <c r="AZ133" s="578">
        <v>100.2</v>
      </c>
    </row>
    <row r="134" spans="1:52">
      <c r="A134" s="537"/>
      <c r="B134" s="568"/>
      <c r="C134" s="537" t="s">
        <v>121</v>
      </c>
      <c r="D134" s="545">
        <v>85.4</v>
      </c>
      <c r="E134" s="545">
        <v>85.4</v>
      </c>
      <c r="F134" s="545">
        <v>84.6</v>
      </c>
      <c r="G134" s="545">
        <v>91.6</v>
      </c>
      <c r="H134" s="545">
        <v>47.6</v>
      </c>
      <c r="I134" s="545">
        <v>63.4</v>
      </c>
      <c r="J134" s="545">
        <v>91.4</v>
      </c>
      <c r="K134" s="545">
        <v>108.1</v>
      </c>
      <c r="L134" s="545">
        <v>107.8</v>
      </c>
      <c r="M134" s="545">
        <v>117</v>
      </c>
      <c r="N134" s="545">
        <v>77.8</v>
      </c>
      <c r="O134" s="545">
        <v>61.9</v>
      </c>
      <c r="P134" s="545">
        <v>57.8</v>
      </c>
      <c r="Q134" s="545">
        <v>74.400000000000006</v>
      </c>
      <c r="R134" s="545">
        <v>78.900000000000006</v>
      </c>
      <c r="S134" s="545">
        <v>88</v>
      </c>
      <c r="T134" s="545">
        <v>68.599999999999994</v>
      </c>
      <c r="U134" s="545">
        <v>101.7</v>
      </c>
      <c r="V134" s="545">
        <v>126.4</v>
      </c>
      <c r="W134" s="545">
        <v>96.3</v>
      </c>
      <c r="X134" s="545">
        <v>137</v>
      </c>
      <c r="Y134" s="545">
        <v>92.4</v>
      </c>
      <c r="Z134" s="545">
        <v>93.3</v>
      </c>
      <c r="AA134" s="545">
        <v>104.6</v>
      </c>
      <c r="AB134" s="545">
        <v>74.2</v>
      </c>
      <c r="AC134" s="545">
        <v>67.3</v>
      </c>
      <c r="AD134" s="545">
        <v>68.599999999999994</v>
      </c>
      <c r="AE134" s="570">
        <v>71.099999999999994</v>
      </c>
      <c r="AF134" s="570">
        <v>66.2</v>
      </c>
      <c r="AG134" s="570">
        <v>59.6</v>
      </c>
      <c r="AH134" s="570">
        <v>78.8</v>
      </c>
      <c r="AI134" s="570">
        <v>51.9</v>
      </c>
      <c r="AJ134" s="570">
        <v>69.599999999999994</v>
      </c>
      <c r="AK134" s="570">
        <v>100.7</v>
      </c>
      <c r="AL134" s="570">
        <v>99.7</v>
      </c>
      <c r="AM134" s="537"/>
      <c r="AN134" s="568"/>
      <c r="AO134" s="537" t="s">
        <v>121</v>
      </c>
      <c r="AP134" s="545">
        <v>85.4</v>
      </c>
      <c r="AQ134" s="545">
        <v>84.3</v>
      </c>
      <c r="AR134" s="578">
        <v>74.3</v>
      </c>
      <c r="AS134" s="578">
        <v>77.400000000000006</v>
      </c>
      <c r="AT134" s="578">
        <v>66.2</v>
      </c>
      <c r="AU134" s="578">
        <v>97.8</v>
      </c>
      <c r="AV134" s="578">
        <v>62.7</v>
      </c>
      <c r="AW134" s="578">
        <v>107.4</v>
      </c>
      <c r="AX134" s="578">
        <v>86.6</v>
      </c>
      <c r="AY134" s="578">
        <v>86.7</v>
      </c>
      <c r="AZ134" s="578">
        <v>82.8</v>
      </c>
    </row>
    <row r="135" spans="1:52">
      <c r="A135" s="537"/>
      <c r="B135" s="568"/>
      <c r="C135" s="537" t="s">
        <v>122</v>
      </c>
      <c r="D135" s="545">
        <v>94.8</v>
      </c>
      <c r="E135" s="545">
        <v>94.8</v>
      </c>
      <c r="F135" s="545">
        <v>80.7</v>
      </c>
      <c r="G135" s="545">
        <v>85.8</v>
      </c>
      <c r="H135" s="545">
        <v>53.7</v>
      </c>
      <c r="I135" s="545">
        <v>51.5</v>
      </c>
      <c r="J135" s="545">
        <v>99.9</v>
      </c>
      <c r="K135" s="545">
        <v>120.8</v>
      </c>
      <c r="L135" s="545">
        <v>120.3</v>
      </c>
      <c r="M135" s="545">
        <v>133</v>
      </c>
      <c r="N135" s="545">
        <v>90.8</v>
      </c>
      <c r="O135" s="545">
        <v>91.3</v>
      </c>
      <c r="P135" s="545">
        <v>81.3</v>
      </c>
      <c r="Q135" s="545">
        <v>121.7</v>
      </c>
      <c r="R135" s="545">
        <v>88.7</v>
      </c>
      <c r="S135" s="545">
        <v>99</v>
      </c>
      <c r="T135" s="545">
        <v>77</v>
      </c>
      <c r="U135" s="545">
        <v>108.8</v>
      </c>
      <c r="V135" s="545">
        <v>126.9</v>
      </c>
      <c r="W135" s="545">
        <v>97.4</v>
      </c>
      <c r="X135" s="545">
        <v>137.19999999999999</v>
      </c>
      <c r="Y135" s="545">
        <v>95.4</v>
      </c>
      <c r="Z135" s="545">
        <v>110.7</v>
      </c>
      <c r="AA135" s="545">
        <v>113.4</v>
      </c>
      <c r="AB135" s="545">
        <v>84.8</v>
      </c>
      <c r="AC135" s="545">
        <v>79.2</v>
      </c>
      <c r="AD135" s="545">
        <v>78.599999999999994</v>
      </c>
      <c r="AE135" s="570">
        <v>71.099999999999994</v>
      </c>
      <c r="AF135" s="570">
        <v>69.400000000000006</v>
      </c>
      <c r="AG135" s="570">
        <v>72.5</v>
      </c>
      <c r="AH135" s="570">
        <v>102</v>
      </c>
      <c r="AI135" s="570">
        <v>56.7</v>
      </c>
      <c r="AJ135" s="570">
        <v>70.3</v>
      </c>
      <c r="AK135" s="570">
        <v>87.2</v>
      </c>
      <c r="AL135" s="570">
        <v>110.3</v>
      </c>
      <c r="AM135" s="537"/>
      <c r="AN135" s="568"/>
      <c r="AO135" s="537" t="s">
        <v>122</v>
      </c>
      <c r="AP135" s="545">
        <v>94.8</v>
      </c>
      <c r="AQ135" s="545">
        <v>97.6</v>
      </c>
      <c r="AR135" s="578">
        <v>94.9</v>
      </c>
      <c r="AS135" s="578">
        <v>109.2</v>
      </c>
      <c r="AT135" s="578">
        <v>58</v>
      </c>
      <c r="AU135" s="578">
        <v>101.4</v>
      </c>
      <c r="AV135" s="578">
        <v>64.2</v>
      </c>
      <c r="AW135" s="578">
        <v>111.5</v>
      </c>
      <c r="AX135" s="578">
        <v>92.1</v>
      </c>
      <c r="AY135" s="578">
        <v>91.7</v>
      </c>
      <c r="AZ135" s="578">
        <v>99.4</v>
      </c>
    </row>
    <row r="136" spans="1:52">
      <c r="A136" s="537"/>
      <c r="B136" s="568"/>
      <c r="C136" s="537" t="s">
        <v>123</v>
      </c>
      <c r="D136" s="545">
        <v>93.1</v>
      </c>
      <c r="E136" s="545">
        <v>93.1</v>
      </c>
      <c r="F136" s="545">
        <v>82.3</v>
      </c>
      <c r="G136" s="545">
        <v>87.2</v>
      </c>
      <c r="H136" s="545">
        <v>55.9</v>
      </c>
      <c r="I136" s="545">
        <v>62.2</v>
      </c>
      <c r="J136" s="545">
        <v>101.7</v>
      </c>
      <c r="K136" s="545">
        <v>110.8</v>
      </c>
      <c r="L136" s="545">
        <v>110</v>
      </c>
      <c r="M136" s="545">
        <v>131.9</v>
      </c>
      <c r="N136" s="545">
        <v>80.400000000000006</v>
      </c>
      <c r="O136" s="545">
        <v>69.8</v>
      </c>
      <c r="P136" s="545">
        <v>70</v>
      </c>
      <c r="Q136" s="545">
        <v>69.099999999999994</v>
      </c>
      <c r="R136" s="545">
        <v>88.3</v>
      </c>
      <c r="S136" s="545">
        <v>101.3</v>
      </c>
      <c r="T136" s="545">
        <v>73.8</v>
      </c>
      <c r="U136" s="545">
        <v>108</v>
      </c>
      <c r="V136" s="545">
        <v>130.80000000000001</v>
      </c>
      <c r="W136" s="545">
        <v>104.7</v>
      </c>
      <c r="X136" s="545">
        <v>140</v>
      </c>
      <c r="Y136" s="545">
        <v>97.9</v>
      </c>
      <c r="Z136" s="545">
        <v>109.5</v>
      </c>
      <c r="AA136" s="545">
        <v>116.1</v>
      </c>
      <c r="AB136" s="545">
        <v>96.6</v>
      </c>
      <c r="AC136" s="545">
        <v>79.599999999999994</v>
      </c>
      <c r="AD136" s="545">
        <v>81.8</v>
      </c>
      <c r="AE136" s="570">
        <v>71.099999999999994</v>
      </c>
      <c r="AF136" s="570">
        <v>81.400000000000006</v>
      </c>
      <c r="AG136" s="570">
        <v>69.3</v>
      </c>
      <c r="AH136" s="570">
        <v>98.5</v>
      </c>
      <c r="AI136" s="570">
        <v>56.7</v>
      </c>
      <c r="AJ136" s="570">
        <v>78.3</v>
      </c>
      <c r="AK136" s="570">
        <v>91.3</v>
      </c>
      <c r="AL136" s="570">
        <v>106.3</v>
      </c>
      <c r="AM136" s="537"/>
      <c r="AN136" s="568"/>
      <c r="AO136" s="537" t="s">
        <v>123</v>
      </c>
      <c r="AP136" s="545">
        <v>93.1</v>
      </c>
      <c r="AQ136" s="545">
        <v>95.7</v>
      </c>
      <c r="AR136" s="578">
        <v>85.2</v>
      </c>
      <c r="AS136" s="578">
        <v>90.6</v>
      </c>
      <c r="AT136" s="578">
        <v>71.5</v>
      </c>
      <c r="AU136" s="578">
        <v>109.9</v>
      </c>
      <c r="AV136" s="578">
        <v>72.8</v>
      </c>
      <c r="AW136" s="578">
        <v>120.1</v>
      </c>
      <c r="AX136" s="578">
        <v>90.7</v>
      </c>
      <c r="AY136" s="578">
        <v>90.3</v>
      </c>
      <c r="AZ136" s="578">
        <v>98.8</v>
      </c>
    </row>
    <row r="137" spans="1:52">
      <c r="A137" s="537"/>
      <c r="B137" s="568"/>
      <c r="C137" s="537" t="s">
        <v>124</v>
      </c>
      <c r="D137" s="545">
        <v>92.8</v>
      </c>
      <c r="E137" s="545">
        <v>92.8</v>
      </c>
      <c r="F137" s="545">
        <v>84.8</v>
      </c>
      <c r="G137" s="545">
        <v>89.9</v>
      </c>
      <c r="H137" s="545">
        <v>57.9</v>
      </c>
      <c r="I137" s="545">
        <v>52.9</v>
      </c>
      <c r="J137" s="545">
        <v>88.6</v>
      </c>
      <c r="K137" s="545">
        <v>110.1</v>
      </c>
      <c r="L137" s="545">
        <v>109.3</v>
      </c>
      <c r="M137" s="545">
        <v>128.4</v>
      </c>
      <c r="N137" s="545">
        <v>82.7</v>
      </c>
      <c r="O137" s="545">
        <v>62.6</v>
      </c>
      <c r="P137" s="545">
        <v>63.7</v>
      </c>
      <c r="Q137" s="545">
        <v>59.1</v>
      </c>
      <c r="R137" s="545">
        <v>111.5</v>
      </c>
      <c r="S137" s="545">
        <v>124.7</v>
      </c>
      <c r="T137" s="545">
        <v>96.6</v>
      </c>
      <c r="U137" s="545">
        <v>111.6</v>
      </c>
      <c r="V137" s="545">
        <v>127.9</v>
      </c>
      <c r="W137" s="545">
        <v>76.900000000000006</v>
      </c>
      <c r="X137" s="545">
        <v>145.80000000000001</v>
      </c>
      <c r="Y137" s="545">
        <v>88.3</v>
      </c>
      <c r="Z137" s="545">
        <v>116.9</v>
      </c>
      <c r="AA137" s="545">
        <v>108.2</v>
      </c>
      <c r="AB137" s="545">
        <v>98.3</v>
      </c>
      <c r="AC137" s="545">
        <v>81.099999999999994</v>
      </c>
      <c r="AD137" s="545">
        <v>83.2</v>
      </c>
      <c r="AE137" s="570">
        <v>71.099999999999994</v>
      </c>
      <c r="AF137" s="570">
        <v>80.099999999999994</v>
      </c>
      <c r="AG137" s="570">
        <v>72.5</v>
      </c>
      <c r="AH137" s="570">
        <v>100.7</v>
      </c>
      <c r="AI137" s="570">
        <v>57.4</v>
      </c>
      <c r="AJ137" s="570">
        <v>81.5</v>
      </c>
      <c r="AK137" s="570">
        <v>92.4</v>
      </c>
      <c r="AL137" s="570">
        <v>99.3</v>
      </c>
      <c r="AM137" s="537" t="s">
        <v>648</v>
      </c>
      <c r="AN137" s="568"/>
      <c r="AO137" s="537" t="s">
        <v>124</v>
      </c>
      <c r="AP137" s="545">
        <v>92.8</v>
      </c>
      <c r="AQ137" s="545">
        <v>90.6</v>
      </c>
      <c r="AR137" s="578">
        <v>72</v>
      </c>
      <c r="AS137" s="578">
        <v>75.5</v>
      </c>
      <c r="AT137" s="578">
        <v>63</v>
      </c>
      <c r="AU137" s="578">
        <v>115.9</v>
      </c>
      <c r="AV137" s="578">
        <v>82.1</v>
      </c>
      <c r="AW137" s="578">
        <v>125.2</v>
      </c>
      <c r="AX137" s="578">
        <v>94.8</v>
      </c>
      <c r="AY137" s="578">
        <v>94.4</v>
      </c>
      <c r="AZ137" s="578">
        <v>103.6</v>
      </c>
    </row>
    <row r="138" spans="1:52">
      <c r="A138" s="537"/>
      <c r="B138" s="571"/>
      <c r="C138" s="549" t="s">
        <v>111</v>
      </c>
      <c r="D138" s="548">
        <v>98.7</v>
      </c>
      <c r="E138" s="548">
        <v>98.7</v>
      </c>
      <c r="F138" s="548">
        <v>80.8</v>
      </c>
      <c r="G138" s="548">
        <v>85.8</v>
      </c>
      <c r="H138" s="548">
        <v>54.4</v>
      </c>
      <c r="I138" s="548">
        <v>54.1</v>
      </c>
      <c r="J138" s="548">
        <v>99.4</v>
      </c>
      <c r="K138" s="548">
        <v>125.8</v>
      </c>
      <c r="L138" s="548">
        <v>126.4</v>
      </c>
      <c r="M138" s="548">
        <v>112.2</v>
      </c>
      <c r="N138" s="548">
        <v>74.900000000000006</v>
      </c>
      <c r="O138" s="548">
        <v>86.9</v>
      </c>
      <c r="P138" s="548">
        <v>76</v>
      </c>
      <c r="Q138" s="548">
        <v>119.8</v>
      </c>
      <c r="R138" s="548">
        <v>99.1</v>
      </c>
      <c r="S138" s="548">
        <v>129</v>
      </c>
      <c r="T138" s="548">
        <v>65.400000000000006</v>
      </c>
      <c r="U138" s="548">
        <v>98.8</v>
      </c>
      <c r="V138" s="548">
        <v>142.69999999999999</v>
      </c>
      <c r="W138" s="548">
        <v>97.4</v>
      </c>
      <c r="X138" s="548">
        <v>158.6</v>
      </c>
      <c r="Y138" s="548">
        <v>93.8</v>
      </c>
      <c r="Z138" s="548">
        <v>105.2</v>
      </c>
      <c r="AA138" s="548">
        <v>114.3</v>
      </c>
      <c r="AB138" s="548">
        <v>105.5</v>
      </c>
      <c r="AC138" s="548">
        <v>76.2</v>
      </c>
      <c r="AD138" s="548">
        <v>84.5</v>
      </c>
      <c r="AE138" s="573">
        <v>71.099999999999994</v>
      </c>
      <c r="AF138" s="570">
        <v>93.8</v>
      </c>
      <c r="AG138" s="570">
        <v>65.099999999999994</v>
      </c>
      <c r="AH138" s="570">
        <v>78.8</v>
      </c>
      <c r="AI138" s="570">
        <v>61.7</v>
      </c>
      <c r="AJ138" s="570">
        <v>73.400000000000006</v>
      </c>
      <c r="AK138" s="570">
        <v>91.1</v>
      </c>
      <c r="AL138" s="570">
        <v>112.5</v>
      </c>
      <c r="AM138" s="537"/>
      <c r="AN138" s="571"/>
      <c r="AO138" s="549" t="s">
        <v>111</v>
      </c>
      <c r="AP138" s="548">
        <v>98.7</v>
      </c>
      <c r="AQ138" s="548">
        <v>103.9</v>
      </c>
      <c r="AR138" s="579">
        <v>89.2</v>
      </c>
      <c r="AS138" s="579">
        <v>100.4</v>
      </c>
      <c r="AT138" s="579">
        <v>60.5</v>
      </c>
      <c r="AU138" s="579">
        <v>123.9</v>
      </c>
      <c r="AV138" s="579">
        <v>73.2</v>
      </c>
      <c r="AW138" s="579">
        <v>137.80000000000001</v>
      </c>
      <c r="AX138" s="579">
        <v>93.6</v>
      </c>
      <c r="AY138" s="579">
        <v>93.6</v>
      </c>
      <c r="AZ138" s="579">
        <v>93.8</v>
      </c>
    </row>
    <row r="139" spans="1:52">
      <c r="A139" s="537"/>
      <c r="B139" s="568" t="s">
        <v>288</v>
      </c>
      <c r="C139" s="537" t="s">
        <v>113</v>
      </c>
      <c r="D139" s="545">
        <v>86.5</v>
      </c>
      <c r="E139" s="545">
        <v>86.5</v>
      </c>
      <c r="F139" s="545">
        <v>79.3</v>
      </c>
      <c r="G139" s="545">
        <v>84.5</v>
      </c>
      <c r="H139" s="545">
        <v>51.7</v>
      </c>
      <c r="I139" s="545">
        <v>53.7</v>
      </c>
      <c r="J139" s="545">
        <v>89.5</v>
      </c>
      <c r="K139" s="545">
        <v>106.1</v>
      </c>
      <c r="L139" s="545">
        <v>105.8</v>
      </c>
      <c r="M139" s="545">
        <v>114.1</v>
      </c>
      <c r="N139" s="545">
        <v>71.7</v>
      </c>
      <c r="O139" s="545">
        <v>67</v>
      </c>
      <c r="P139" s="545">
        <v>58.7</v>
      </c>
      <c r="Q139" s="545">
        <v>92</v>
      </c>
      <c r="R139" s="545">
        <v>91.8</v>
      </c>
      <c r="S139" s="545">
        <v>109.4</v>
      </c>
      <c r="T139" s="545">
        <v>72</v>
      </c>
      <c r="U139" s="545">
        <v>106.3</v>
      </c>
      <c r="V139" s="545">
        <v>124.3</v>
      </c>
      <c r="W139" s="545">
        <v>99.6</v>
      </c>
      <c r="X139" s="545">
        <v>132.9</v>
      </c>
      <c r="Y139" s="545">
        <v>98</v>
      </c>
      <c r="Z139" s="545">
        <v>98.8</v>
      </c>
      <c r="AA139" s="545">
        <v>98.8</v>
      </c>
      <c r="AB139" s="545">
        <v>81.8</v>
      </c>
      <c r="AC139" s="545">
        <v>66.599999999999994</v>
      </c>
      <c r="AD139" s="545">
        <v>76.400000000000006</v>
      </c>
      <c r="AE139" s="570">
        <v>50.8</v>
      </c>
      <c r="AF139" s="566">
        <v>53.9</v>
      </c>
      <c r="AG139" s="566">
        <v>61.8</v>
      </c>
      <c r="AH139" s="566">
        <v>68.900000000000006</v>
      </c>
      <c r="AI139" s="566">
        <v>55.5</v>
      </c>
      <c r="AJ139" s="566">
        <v>64.900000000000006</v>
      </c>
      <c r="AK139" s="566">
        <v>85</v>
      </c>
      <c r="AL139" s="566">
        <v>97.8</v>
      </c>
      <c r="AM139" s="537"/>
      <c r="AN139" s="568" t="s">
        <v>288</v>
      </c>
      <c r="AO139" s="537" t="s">
        <v>113</v>
      </c>
      <c r="AP139" s="545">
        <v>86.5</v>
      </c>
      <c r="AQ139" s="545">
        <v>88.3</v>
      </c>
      <c r="AR139" s="578">
        <v>78.2</v>
      </c>
      <c r="AS139" s="578">
        <v>85</v>
      </c>
      <c r="AT139" s="578">
        <v>60.6</v>
      </c>
      <c r="AU139" s="578">
        <v>102.2</v>
      </c>
      <c r="AV139" s="578">
        <v>68.2</v>
      </c>
      <c r="AW139" s="578">
        <v>111.5</v>
      </c>
      <c r="AX139" s="578">
        <v>84.7</v>
      </c>
      <c r="AY139" s="578">
        <v>84.5</v>
      </c>
      <c r="AZ139" s="578">
        <v>88.3</v>
      </c>
    </row>
    <row r="140" spans="1:52">
      <c r="A140" s="537"/>
      <c r="B140" s="568"/>
      <c r="C140" s="537" t="s">
        <v>115</v>
      </c>
      <c r="D140" s="545">
        <v>92.2</v>
      </c>
      <c r="E140" s="545">
        <v>92.2</v>
      </c>
      <c r="F140" s="545">
        <v>73.3</v>
      </c>
      <c r="G140" s="545">
        <v>76.599999999999994</v>
      </c>
      <c r="H140" s="545">
        <v>55.6</v>
      </c>
      <c r="I140" s="545">
        <v>66.900000000000006</v>
      </c>
      <c r="J140" s="545">
        <v>93.6</v>
      </c>
      <c r="K140" s="545">
        <v>106.1</v>
      </c>
      <c r="L140" s="545">
        <v>105.3</v>
      </c>
      <c r="M140" s="545">
        <v>124.2</v>
      </c>
      <c r="N140" s="545">
        <v>74.7</v>
      </c>
      <c r="O140" s="545">
        <v>79.900000000000006</v>
      </c>
      <c r="P140" s="545">
        <v>67.400000000000006</v>
      </c>
      <c r="Q140" s="545">
        <v>117.7</v>
      </c>
      <c r="R140" s="545">
        <v>97.3</v>
      </c>
      <c r="S140" s="545">
        <v>115.8</v>
      </c>
      <c r="T140" s="545">
        <v>76.599999999999994</v>
      </c>
      <c r="U140" s="545">
        <v>102.1</v>
      </c>
      <c r="V140" s="545">
        <v>129.9</v>
      </c>
      <c r="W140" s="545">
        <v>94</v>
      </c>
      <c r="X140" s="545">
        <v>142.5</v>
      </c>
      <c r="Y140" s="545">
        <v>88</v>
      </c>
      <c r="Z140" s="545">
        <v>102.8</v>
      </c>
      <c r="AA140" s="545">
        <v>101.7</v>
      </c>
      <c r="AB140" s="545">
        <v>92.4</v>
      </c>
      <c r="AC140" s="545">
        <v>73.8</v>
      </c>
      <c r="AD140" s="545">
        <v>73.2</v>
      </c>
      <c r="AE140" s="570">
        <v>71.099999999999994</v>
      </c>
      <c r="AF140" s="570">
        <v>72.099999999999994</v>
      </c>
      <c r="AG140" s="570">
        <v>64</v>
      </c>
      <c r="AH140" s="570">
        <v>90.2</v>
      </c>
      <c r="AI140" s="570">
        <v>57.8</v>
      </c>
      <c r="AJ140" s="570">
        <v>72.5</v>
      </c>
      <c r="AK140" s="570">
        <v>96.9</v>
      </c>
      <c r="AL140" s="570">
        <v>99.8</v>
      </c>
      <c r="AM140" s="537"/>
      <c r="AN140" s="568"/>
      <c r="AO140" s="537" t="s">
        <v>115</v>
      </c>
      <c r="AP140" s="545">
        <v>92.2</v>
      </c>
      <c r="AQ140" s="545">
        <v>97.1</v>
      </c>
      <c r="AR140" s="578">
        <v>88</v>
      </c>
      <c r="AS140" s="578">
        <v>94.4</v>
      </c>
      <c r="AT140" s="578">
        <v>71.5</v>
      </c>
      <c r="AU140" s="578">
        <v>109.5</v>
      </c>
      <c r="AV140" s="578">
        <v>62.3</v>
      </c>
      <c r="AW140" s="578">
        <v>122.4</v>
      </c>
      <c r="AX140" s="578">
        <v>87.5</v>
      </c>
      <c r="AY140" s="578">
        <v>87.4</v>
      </c>
      <c r="AZ140" s="578">
        <v>89.5</v>
      </c>
    </row>
    <row r="141" spans="1:52">
      <c r="A141" s="537"/>
      <c r="B141" s="568"/>
      <c r="C141" s="537" t="s">
        <v>116</v>
      </c>
      <c r="D141" s="545">
        <v>108.5</v>
      </c>
      <c r="E141" s="545">
        <v>108.5</v>
      </c>
      <c r="F141" s="545">
        <v>79.3</v>
      </c>
      <c r="G141" s="545">
        <v>82.6</v>
      </c>
      <c r="H141" s="545">
        <v>62.2</v>
      </c>
      <c r="I141" s="545">
        <v>91.2</v>
      </c>
      <c r="J141" s="545">
        <v>112.7</v>
      </c>
      <c r="K141" s="545">
        <v>163.1</v>
      </c>
      <c r="L141" s="545">
        <v>163.80000000000001</v>
      </c>
      <c r="M141" s="545">
        <v>145.6</v>
      </c>
      <c r="N141" s="545">
        <v>84.1</v>
      </c>
      <c r="O141" s="545">
        <v>99.3</v>
      </c>
      <c r="P141" s="545">
        <v>95.4</v>
      </c>
      <c r="Q141" s="545">
        <v>111.1</v>
      </c>
      <c r="R141" s="545">
        <v>100.3</v>
      </c>
      <c r="S141" s="545">
        <v>132.69999999999999</v>
      </c>
      <c r="T141" s="545">
        <v>63.8</v>
      </c>
      <c r="U141" s="545">
        <v>109.9</v>
      </c>
      <c r="V141" s="545">
        <v>137</v>
      </c>
      <c r="W141" s="545">
        <v>101</v>
      </c>
      <c r="X141" s="545">
        <v>149.6</v>
      </c>
      <c r="Y141" s="545">
        <v>94.2</v>
      </c>
      <c r="Z141" s="545">
        <v>118.1</v>
      </c>
      <c r="AA141" s="545">
        <v>117.6</v>
      </c>
      <c r="AB141" s="545">
        <v>104.7</v>
      </c>
      <c r="AC141" s="545">
        <v>84.3</v>
      </c>
      <c r="AD141" s="545">
        <v>86.6</v>
      </c>
      <c r="AE141" s="570">
        <v>50.8</v>
      </c>
      <c r="AF141" s="570">
        <v>79.599999999999994</v>
      </c>
      <c r="AG141" s="570">
        <v>72.8</v>
      </c>
      <c r="AH141" s="570">
        <v>109.8</v>
      </c>
      <c r="AI141" s="570">
        <v>60.9</v>
      </c>
      <c r="AJ141" s="570">
        <v>71.099999999999994</v>
      </c>
      <c r="AK141" s="570">
        <v>82.1</v>
      </c>
      <c r="AL141" s="570">
        <v>137.80000000000001</v>
      </c>
      <c r="AM141" s="537"/>
      <c r="AN141" s="568"/>
      <c r="AO141" s="537" t="s">
        <v>116</v>
      </c>
      <c r="AP141" s="545">
        <v>108.5</v>
      </c>
      <c r="AQ141" s="545">
        <v>116.1</v>
      </c>
      <c r="AR141" s="578">
        <v>113.8</v>
      </c>
      <c r="AS141" s="578">
        <v>119.5</v>
      </c>
      <c r="AT141" s="578">
        <v>98.9</v>
      </c>
      <c r="AU141" s="578">
        <v>119.2</v>
      </c>
      <c r="AV141" s="578">
        <v>75.400000000000006</v>
      </c>
      <c r="AW141" s="578">
        <v>131.1</v>
      </c>
      <c r="AX141" s="578">
        <v>101.3</v>
      </c>
      <c r="AY141" s="578">
        <v>101.3</v>
      </c>
      <c r="AZ141" s="578">
        <v>101.6</v>
      </c>
    </row>
    <row r="142" spans="1:52">
      <c r="A142" s="537"/>
      <c r="B142" s="568"/>
      <c r="C142" s="537" t="s">
        <v>117</v>
      </c>
      <c r="D142" s="545">
        <v>94</v>
      </c>
      <c r="E142" s="545">
        <v>94</v>
      </c>
      <c r="F142" s="545">
        <v>76.7</v>
      </c>
      <c r="G142" s="545">
        <v>81.3</v>
      </c>
      <c r="H142" s="545">
        <v>52.8</v>
      </c>
      <c r="I142" s="545">
        <v>84.5</v>
      </c>
      <c r="J142" s="545">
        <v>92.6</v>
      </c>
      <c r="K142" s="545">
        <v>91.8</v>
      </c>
      <c r="L142" s="545">
        <v>91.2</v>
      </c>
      <c r="M142" s="545">
        <v>105.4</v>
      </c>
      <c r="N142" s="545">
        <v>72.3</v>
      </c>
      <c r="O142" s="545">
        <v>70.2</v>
      </c>
      <c r="P142" s="545">
        <v>67.5</v>
      </c>
      <c r="Q142" s="545">
        <v>78.2</v>
      </c>
      <c r="R142" s="545">
        <v>90.9</v>
      </c>
      <c r="S142" s="545">
        <v>103.7</v>
      </c>
      <c r="T142" s="545">
        <v>76.599999999999994</v>
      </c>
      <c r="U142" s="545">
        <v>111.1</v>
      </c>
      <c r="V142" s="545">
        <v>139.5</v>
      </c>
      <c r="W142" s="545">
        <v>95.8</v>
      </c>
      <c r="X142" s="545">
        <v>154.9</v>
      </c>
      <c r="Y142" s="545">
        <v>94.3</v>
      </c>
      <c r="Z142" s="545">
        <v>106.9</v>
      </c>
      <c r="AA142" s="545">
        <v>117.1</v>
      </c>
      <c r="AB142" s="545">
        <v>104.3</v>
      </c>
      <c r="AC142" s="545">
        <v>80.099999999999994</v>
      </c>
      <c r="AD142" s="545">
        <v>82</v>
      </c>
      <c r="AE142" s="570">
        <v>60.9</v>
      </c>
      <c r="AF142" s="570">
        <v>70.2</v>
      </c>
      <c r="AG142" s="570">
        <v>73.5</v>
      </c>
      <c r="AH142" s="570">
        <v>100.2</v>
      </c>
      <c r="AI142" s="570">
        <v>60.6</v>
      </c>
      <c r="AJ142" s="570">
        <v>55.3</v>
      </c>
      <c r="AK142" s="570">
        <v>91.8</v>
      </c>
      <c r="AL142" s="570">
        <v>92.2</v>
      </c>
      <c r="AM142" s="537"/>
      <c r="AN142" s="568"/>
      <c r="AO142" s="537" t="s">
        <v>117</v>
      </c>
      <c r="AP142" s="545">
        <v>94</v>
      </c>
      <c r="AQ142" s="545">
        <v>97.9</v>
      </c>
      <c r="AR142" s="578">
        <v>81.5</v>
      </c>
      <c r="AS142" s="578">
        <v>80.3</v>
      </c>
      <c r="AT142" s="578">
        <v>84.7</v>
      </c>
      <c r="AU142" s="578">
        <v>120.2</v>
      </c>
      <c r="AV142" s="578">
        <v>68.5</v>
      </c>
      <c r="AW142" s="578">
        <v>134.30000000000001</v>
      </c>
      <c r="AX142" s="578">
        <v>90.2</v>
      </c>
      <c r="AY142" s="578">
        <v>90.1</v>
      </c>
      <c r="AZ142" s="578">
        <v>92</v>
      </c>
    </row>
    <row r="143" spans="1:52">
      <c r="A143" s="537"/>
      <c r="B143" s="568"/>
      <c r="C143" s="537" t="s">
        <v>118</v>
      </c>
      <c r="D143" s="545">
        <v>84.1</v>
      </c>
      <c r="E143" s="545">
        <v>84.1</v>
      </c>
      <c r="F143" s="545">
        <v>78.099999999999994</v>
      </c>
      <c r="G143" s="545">
        <v>83.7</v>
      </c>
      <c r="H143" s="545">
        <v>48.5</v>
      </c>
      <c r="I143" s="545">
        <v>72.099999999999994</v>
      </c>
      <c r="J143" s="545">
        <v>82.7</v>
      </c>
      <c r="K143" s="545">
        <v>83.8</v>
      </c>
      <c r="L143" s="545">
        <v>83</v>
      </c>
      <c r="M143" s="545">
        <v>102.3</v>
      </c>
      <c r="N143" s="545">
        <v>69</v>
      </c>
      <c r="O143" s="545">
        <v>57.4</v>
      </c>
      <c r="P143" s="545">
        <v>54</v>
      </c>
      <c r="Q143" s="545">
        <v>67.400000000000006</v>
      </c>
      <c r="R143" s="545">
        <v>91.9</v>
      </c>
      <c r="S143" s="545">
        <v>91.3</v>
      </c>
      <c r="T143" s="545">
        <v>92.6</v>
      </c>
      <c r="U143" s="545">
        <v>94.8</v>
      </c>
      <c r="V143" s="545">
        <v>118</v>
      </c>
      <c r="W143" s="545">
        <v>95.8</v>
      </c>
      <c r="X143" s="545">
        <v>125.8</v>
      </c>
      <c r="Y143" s="545">
        <v>88.8</v>
      </c>
      <c r="Z143" s="545">
        <v>100.8</v>
      </c>
      <c r="AA143" s="545">
        <v>101.4</v>
      </c>
      <c r="AB143" s="545">
        <v>89.8</v>
      </c>
      <c r="AC143" s="545">
        <v>74.400000000000006</v>
      </c>
      <c r="AD143" s="545">
        <v>75.8</v>
      </c>
      <c r="AE143" s="570">
        <v>60.9</v>
      </c>
      <c r="AF143" s="570">
        <v>61.6</v>
      </c>
      <c r="AG143" s="570">
        <v>66</v>
      </c>
      <c r="AH143" s="570">
        <v>92.2</v>
      </c>
      <c r="AI143" s="570">
        <v>58.5</v>
      </c>
      <c r="AJ143" s="570">
        <v>56.5</v>
      </c>
      <c r="AK143" s="570">
        <v>87.6</v>
      </c>
      <c r="AL143" s="570">
        <v>83.2</v>
      </c>
      <c r="AM143" s="537"/>
      <c r="AN143" s="568"/>
      <c r="AO143" s="537" t="s">
        <v>118</v>
      </c>
      <c r="AP143" s="545">
        <v>84.1</v>
      </c>
      <c r="AQ143" s="545">
        <v>85.7</v>
      </c>
      <c r="AR143" s="578">
        <v>73.599999999999994</v>
      </c>
      <c r="AS143" s="578">
        <v>72.3</v>
      </c>
      <c r="AT143" s="578">
        <v>77</v>
      </c>
      <c r="AU143" s="578">
        <v>102.3</v>
      </c>
      <c r="AV143" s="578">
        <v>65.900000000000006</v>
      </c>
      <c r="AW143" s="578">
        <v>112.2</v>
      </c>
      <c r="AX143" s="578">
        <v>82.6</v>
      </c>
      <c r="AY143" s="578">
        <v>82.3</v>
      </c>
      <c r="AZ143" s="578">
        <v>88.7</v>
      </c>
    </row>
    <row r="144" spans="1:52">
      <c r="A144" s="537"/>
      <c r="B144" s="568"/>
      <c r="C144" s="537" t="s">
        <v>119</v>
      </c>
      <c r="D144" s="545">
        <v>100.6</v>
      </c>
      <c r="E144" s="545">
        <v>100.6</v>
      </c>
      <c r="F144" s="545">
        <v>74.7</v>
      </c>
      <c r="G144" s="545">
        <v>78.7</v>
      </c>
      <c r="H144" s="545">
        <v>53.7</v>
      </c>
      <c r="I144" s="545">
        <v>96.8</v>
      </c>
      <c r="J144" s="545">
        <v>101.5</v>
      </c>
      <c r="K144" s="545">
        <v>116.7</v>
      </c>
      <c r="L144" s="545">
        <v>116</v>
      </c>
      <c r="M144" s="545">
        <v>133.6</v>
      </c>
      <c r="N144" s="545">
        <v>76.3</v>
      </c>
      <c r="O144" s="545">
        <v>83.9</v>
      </c>
      <c r="P144" s="545">
        <v>74.2</v>
      </c>
      <c r="Q144" s="545">
        <v>113.1</v>
      </c>
      <c r="R144" s="545">
        <v>93</v>
      </c>
      <c r="S144" s="545">
        <v>110.9</v>
      </c>
      <c r="T144" s="545">
        <v>72.8</v>
      </c>
      <c r="U144" s="545">
        <v>106.6</v>
      </c>
      <c r="V144" s="545">
        <v>153.4</v>
      </c>
      <c r="W144" s="545">
        <v>98.2</v>
      </c>
      <c r="X144" s="545">
        <v>172.7</v>
      </c>
      <c r="Y144" s="545">
        <v>80.7</v>
      </c>
      <c r="Z144" s="545">
        <v>114</v>
      </c>
      <c r="AA144" s="545">
        <v>117.5</v>
      </c>
      <c r="AB144" s="545">
        <v>94.1</v>
      </c>
      <c r="AC144" s="545">
        <v>79.599999999999994</v>
      </c>
      <c r="AD144" s="545">
        <v>81.5</v>
      </c>
      <c r="AE144" s="570">
        <v>60.9</v>
      </c>
      <c r="AF144" s="570">
        <v>64.7</v>
      </c>
      <c r="AG144" s="570">
        <v>71.3</v>
      </c>
      <c r="AH144" s="570">
        <v>96</v>
      </c>
      <c r="AI144" s="570">
        <v>66.099999999999994</v>
      </c>
      <c r="AJ144" s="570">
        <v>63.9</v>
      </c>
      <c r="AK144" s="570">
        <v>93</v>
      </c>
      <c r="AL144" s="570">
        <v>109</v>
      </c>
      <c r="AM144" s="537"/>
      <c r="AN144" s="568"/>
      <c r="AO144" s="537" t="s">
        <v>119</v>
      </c>
      <c r="AP144" s="545">
        <v>100.6</v>
      </c>
      <c r="AQ144" s="545">
        <v>107.7</v>
      </c>
      <c r="AR144" s="578">
        <v>93.9</v>
      </c>
      <c r="AS144" s="578">
        <v>94.7</v>
      </c>
      <c r="AT144" s="578">
        <v>91.8</v>
      </c>
      <c r="AU144" s="578">
        <v>126.5</v>
      </c>
      <c r="AV144" s="578">
        <v>86.8</v>
      </c>
      <c r="AW144" s="578">
        <v>137.4</v>
      </c>
      <c r="AX144" s="578">
        <v>93.9</v>
      </c>
      <c r="AY144" s="578">
        <v>93.4</v>
      </c>
      <c r="AZ144" s="578">
        <v>102.8</v>
      </c>
    </row>
    <row r="145" spans="1:52">
      <c r="A145" s="537"/>
      <c r="B145" s="568"/>
      <c r="C145" s="537" t="s">
        <v>120</v>
      </c>
      <c r="D145" s="545">
        <v>92.2</v>
      </c>
      <c r="E145" s="545">
        <v>92.2</v>
      </c>
      <c r="F145" s="545">
        <v>75.400000000000006</v>
      </c>
      <c r="G145" s="545">
        <v>80</v>
      </c>
      <c r="H145" s="545">
        <v>51.3</v>
      </c>
      <c r="I145" s="545">
        <v>76.7</v>
      </c>
      <c r="J145" s="545">
        <v>103.1</v>
      </c>
      <c r="K145" s="545">
        <v>108.7</v>
      </c>
      <c r="L145" s="545">
        <v>108.2</v>
      </c>
      <c r="M145" s="545">
        <v>119.8</v>
      </c>
      <c r="N145" s="545">
        <v>67.3</v>
      </c>
      <c r="O145" s="545">
        <v>67.5</v>
      </c>
      <c r="P145" s="545">
        <v>62</v>
      </c>
      <c r="Q145" s="545">
        <v>84.1</v>
      </c>
      <c r="R145" s="545">
        <v>96.8</v>
      </c>
      <c r="S145" s="545">
        <v>102.7</v>
      </c>
      <c r="T145" s="545">
        <v>90.2</v>
      </c>
      <c r="U145" s="545">
        <v>111.5</v>
      </c>
      <c r="V145" s="545">
        <v>130.5</v>
      </c>
      <c r="W145" s="545">
        <v>78.900000000000006</v>
      </c>
      <c r="X145" s="545">
        <v>148.6</v>
      </c>
      <c r="Y145" s="545">
        <v>81.8</v>
      </c>
      <c r="Z145" s="545">
        <v>107.7</v>
      </c>
      <c r="AA145" s="545">
        <v>115.9</v>
      </c>
      <c r="AB145" s="545">
        <v>87.2</v>
      </c>
      <c r="AC145" s="545">
        <v>75.5</v>
      </c>
      <c r="AD145" s="545">
        <v>75</v>
      </c>
      <c r="AE145" s="570">
        <v>60.9</v>
      </c>
      <c r="AF145" s="570">
        <v>61.3</v>
      </c>
      <c r="AG145" s="570">
        <v>70.2</v>
      </c>
      <c r="AH145" s="570">
        <v>91.5</v>
      </c>
      <c r="AI145" s="570">
        <v>64.400000000000006</v>
      </c>
      <c r="AJ145" s="570">
        <v>55.1</v>
      </c>
      <c r="AK145" s="570">
        <v>79.900000000000006</v>
      </c>
      <c r="AL145" s="570">
        <v>105.9</v>
      </c>
      <c r="AM145" s="537"/>
      <c r="AN145" s="568"/>
      <c r="AO145" s="537" t="s">
        <v>120</v>
      </c>
      <c r="AP145" s="545">
        <v>92.2</v>
      </c>
      <c r="AQ145" s="545">
        <v>95.2</v>
      </c>
      <c r="AR145" s="578">
        <v>83.9</v>
      </c>
      <c r="AS145" s="578">
        <v>84.4</v>
      </c>
      <c r="AT145" s="578">
        <v>82.6</v>
      </c>
      <c r="AU145" s="578">
        <v>110.6</v>
      </c>
      <c r="AV145" s="578">
        <v>73.5</v>
      </c>
      <c r="AW145" s="578">
        <v>120.7</v>
      </c>
      <c r="AX145" s="578">
        <v>89.5</v>
      </c>
      <c r="AY145" s="578">
        <v>89.3</v>
      </c>
      <c r="AZ145" s="578">
        <v>93.4</v>
      </c>
    </row>
    <row r="146" spans="1:52">
      <c r="A146" s="537"/>
      <c r="B146" s="568"/>
      <c r="C146" s="537" t="s">
        <v>121</v>
      </c>
      <c r="D146" s="545">
        <v>88.8</v>
      </c>
      <c r="E146" s="545">
        <v>88.8</v>
      </c>
      <c r="F146" s="545">
        <v>76</v>
      </c>
      <c r="G146" s="545">
        <v>81.8</v>
      </c>
      <c r="H146" s="545">
        <v>45.3</v>
      </c>
      <c r="I146" s="545">
        <v>70.8</v>
      </c>
      <c r="J146" s="545">
        <v>95.9</v>
      </c>
      <c r="K146" s="545">
        <v>118.2</v>
      </c>
      <c r="L146" s="545">
        <v>118.4</v>
      </c>
      <c r="M146" s="545">
        <v>112.5</v>
      </c>
      <c r="N146" s="545">
        <v>62.8</v>
      </c>
      <c r="O146" s="545">
        <v>77</v>
      </c>
      <c r="P146" s="545">
        <v>63.8</v>
      </c>
      <c r="Q146" s="545">
        <v>116.9</v>
      </c>
      <c r="R146" s="545">
        <v>95.9</v>
      </c>
      <c r="S146" s="545">
        <v>104.2</v>
      </c>
      <c r="T146" s="545">
        <v>86.6</v>
      </c>
      <c r="U146" s="545">
        <v>98.8</v>
      </c>
      <c r="V146" s="545">
        <v>115.7</v>
      </c>
      <c r="W146" s="545">
        <v>85</v>
      </c>
      <c r="X146" s="545">
        <v>126.4</v>
      </c>
      <c r="Y146" s="545">
        <v>96.7</v>
      </c>
      <c r="Z146" s="545">
        <v>95.4</v>
      </c>
      <c r="AA146" s="545">
        <v>102.2</v>
      </c>
      <c r="AB146" s="545">
        <v>74.8</v>
      </c>
      <c r="AC146" s="545">
        <v>70.599999999999994</v>
      </c>
      <c r="AD146" s="545">
        <v>75.7</v>
      </c>
      <c r="AE146" s="570">
        <v>60.9</v>
      </c>
      <c r="AF146" s="570">
        <v>72.7</v>
      </c>
      <c r="AG146" s="570">
        <v>59.4</v>
      </c>
      <c r="AH146" s="570">
        <v>77.8</v>
      </c>
      <c r="AI146" s="570">
        <v>60.1</v>
      </c>
      <c r="AJ146" s="570">
        <v>53.1</v>
      </c>
      <c r="AK146" s="570">
        <v>80.400000000000006</v>
      </c>
      <c r="AL146" s="570">
        <v>107</v>
      </c>
      <c r="AM146" s="537"/>
      <c r="AN146" s="568"/>
      <c r="AO146" s="537" t="s">
        <v>121</v>
      </c>
      <c r="AP146" s="545">
        <v>88.8</v>
      </c>
      <c r="AQ146" s="545">
        <v>93.3</v>
      </c>
      <c r="AR146" s="578">
        <v>92.3</v>
      </c>
      <c r="AS146" s="578">
        <v>96.9</v>
      </c>
      <c r="AT146" s="578">
        <v>80.7</v>
      </c>
      <c r="AU146" s="578">
        <v>94.6</v>
      </c>
      <c r="AV146" s="578">
        <v>65.599999999999994</v>
      </c>
      <c r="AW146" s="578">
        <v>102.5</v>
      </c>
      <c r="AX146" s="578">
        <v>84.7</v>
      </c>
      <c r="AY146" s="578">
        <v>84.7</v>
      </c>
      <c r="AZ146" s="578">
        <v>83.3</v>
      </c>
    </row>
    <row r="147" spans="1:52">
      <c r="A147" s="537"/>
      <c r="B147" s="568"/>
      <c r="C147" s="537" t="s">
        <v>122</v>
      </c>
      <c r="D147" s="545">
        <v>99.7</v>
      </c>
      <c r="E147" s="545">
        <v>99.7</v>
      </c>
      <c r="F147" s="545">
        <v>75.5</v>
      </c>
      <c r="G147" s="545">
        <v>79.599999999999994</v>
      </c>
      <c r="H147" s="545">
        <v>53.3</v>
      </c>
      <c r="I147" s="545">
        <v>87.5</v>
      </c>
      <c r="J147" s="545">
        <v>110.2</v>
      </c>
      <c r="K147" s="545">
        <v>138.9</v>
      </c>
      <c r="L147" s="545">
        <v>138.9</v>
      </c>
      <c r="M147" s="545">
        <v>138.30000000000001</v>
      </c>
      <c r="N147" s="545">
        <v>66.3</v>
      </c>
      <c r="O147" s="545">
        <v>83.6</v>
      </c>
      <c r="P147" s="545">
        <v>74.599999999999994</v>
      </c>
      <c r="Q147" s="545">
        <v>111</v>
      </c>
      <c r="R147" s="545">
        <v>110.8</v>
      </c>
      <c r="S147" s="545">
        <v>122.2</v>
      </c>
      <c r="T147" s="545">
        <v>97.9</v>
      </c>
      <c r="U147" s="545">
        <v>106.5</v>
      </c>
      <c r="V147" s="545">
        <v>129</v>
      </c>
      <c r="W147" s="545">
        <v>82.2</v>
      </c>
      <c r="X147" s="545">
        <v>145.5</v>
      </c>
      <c r="Y147" s="545">
        <v>77.900000000000006</v>
      </c>
      <c r="Z147" s="545">
        <v>106.8</v>
      </c>
      <c r="AA147" s="545">
        <v>112</v>
      </c>
      <c r="AB147" s="545">
        <v>86.6</v>
      </c>
      <c r="AC147" s="545">
        <v>79</v>
      </c>
      <c r="AD147" s="545">
        <v>79.400000000000006</v>
      </c>
      <c r="AE147" s="570">
        <v>50.8</v>
      </c>
      <c r="AF147" s="570">
        <v>65.5</v>
      </c>
      <c r="AG147" s="570">
        <v>72.099999999999994</v>
      </c>
      <c r="AH147" s="570">
        <v>100.1</v>
      </c>
      <c r="AI147" s="570">
        <v>62.8</v>
      </c>
      <c r="AJ147" s="570">
        <v>66.2</v>
      </c>
      <c r="AK147" s="570">
        <v>90.9</v>
      </c>
      <c r="AL147" s="570">
        <v>124.5</v>
      </c>
      <c r="AM147" s="537"/>
      <c r="AN147" s="568"/>
      <c r="AO147" s="537" t="s">
        <v>122</v>
      </c>
      <c r="AP147" s="545">
        <v>99.7</v>
      </c>
      <c r="AQ147" s="545">
        <v>104</v>
      </c>
      <c r="AR147" s="578">
        <v>99.5</v>
      </c>
      <c r="AS147" s="578">
        <v>103</v>
      </c>
      <c r="AT147" s="578">
        <v>90.7</v>
      </c>
      <c r="AU147" s="578">
        <v>110</v>
      </c>
      <c r="AV147" s="578">
        <v>78.5</v>
      </c>
      <c r="AW147" s="578">
        <v>118.6</v>
      </c>
      <c r="AX147" s="578">
        <v>95.6</v>
      </c>
      <c r="AY147" s="578">
        <v>95.6</v>
      </c>
      <c r="AZ147" s="578">
        <v>95.5</v>
      </c>
    </row>
    <row r="148" spans="1:52">
      <c r="A148" s="537"/>
      <c r="B148" s="568"/>
      <c r="C148" s="537" t="s">
        <v>123</v>
      </c>
      <c r="D148" s="545">
        <v>98.7</v>
      </c>
      <c r="E148" s="545">
        <v>98.7</v>
      </c>
      <c r="F148" s="545">
        <v>74.7</v>
      </c>
      <c r="G148" s="545">
        <v>78.5</v>
      </c>
      <c r="H148" s="545">
        <v>54.3</v>
      </c>
      <c r="I148" s="545">
        <v>89.1</v>
      </c>
      <c r="J148" s="545">
        <v>121</v>
      </c>
      <c r="K148" s="545">
        <v>105</v>
      </c>
      <c r="L148" s="545">
        <v>104.3</v>
      </c>
      <c r="M148" s="545">
        <v>121.3</v>
      </c>
      <c r="N148" s="545">
        <v>60.9</v>
      </c>
      <c r="O148" s="545">
        <v>71.900000000000006</v>
      </c>
      <c r="P148" s="545">
        <v>62.6</v>
      </c>
      <c r="Q148" s="545">
        <v>100.2</v>
      </c>
      <c r="R148" s="545">
        <v>106</v>
      </c>
      <c r="S148" s="545">
        <v>106</v>
      </c>
      <c r="T148" s="545">
        <v>105.9</v>
      </c>
      <c r="U148" s="545">
        <v>109.3</v>
      </c>
      <c r="V148" s="545">
        <v>147.5</v>
      </c>
      <c r="W148" s="545">
        <v>97.6</v>
      </c>
      <c r="X148" s="545">
        <v>164.9</v>
      </c>
      <c r="Y148" s="545">
        <v>84.3</v>
      </c>
      <c r="Z148" s="545">
        <v>103.8</v>
      </c>
      <c r="AA148" s="545">
        <v>114.8</v>
      </c>
      <c r="AB148" s="545">
        <v>94.7</v>
      </c>
      <c r="AC148" s="545">
        <v>82.5</v>
      </c>
      <c r="AD148" s="545">
        <v>82</v>
      </c>
      <c r="AE148" s="570">
        <v>60.9</v>
      </c>
      <c r="AF148" s="570">
        <v>71.8</v>
      </c>
      <c r="AG148" s="570">
        <v>71.7</v>
      </c>
      <c r="AH148" s="570">
        <v>103.5</v>
      </c>
      <c r="AI148" s="570">
        <v>67.400000000000006</v>
      </c>
      <c r="AJ148" s="570">
        <v>64.099999999999994</v>
      </c>
      <c r="AK148" s="570">
        <v>79.400000000000006</v>
      </c>
      <c r="AL148" s="570">
        <v>113.1</v>
      </c>
      <c r="AM148" s="537"/>
      <c r="AN148" s="568"/>
      <c r="AO148" s="537" t="s">
        <v>123</v>
      </c>
      <c r="AP148" s="545">
        <v>98.7</v>
      </c>
      <c r="AQ148" s="545">
        <v>107.1</v>
      </c>
      <c r="AR148" s="578">
        <v>97.8</v>
      </c>
      <c r="AS148" s="578">
        <v>100.8</v>
      </c>
      <c r="AT148" s="578">
        <v>90.1</v>
      </c>
      <c r="AU148" s="578">
        <v>119.8</v>
      </c>
      <c r="AV148" s="578">
        <v>71.900000000000006</v>
      </c>
      <c r="AW148" s="578">
        <v>132.9</v>
      </c>
      <c r="AX148" s="578">
        <v>90.7</v>
      </c>
      <c r="AY148" s="578">
        <v>90.7</v>
      </c>
      <c r="AZ148" s="578">
        <v>90.5</v>
      </c>
    </row>
    <row r="149" spans="1:52">
      <c r="A149" s="537"/>
      <c r="B149" s="568"/>
      <c r="C149" s="537" t="s">
        <v>124</v>
      </c>
      <c r="D149" s="545">
        <v>98.9</v>
      </c>
      <c r="E149" s="545">
        <v>98.9</v>
      </c>
      <c r="F149" s="545">
        <v>76.3</v>
      </c>
      <c r="G149" s="545">
        <v>80.5</v>
      </c>
      <c r="H149" s="545">
        <v>54.2</v>
      </c>
      <c r="I149" s="545">
        <v>85.6</v>
      </c>
      <c r="J149" s="545">
        <v>112.6</v>
      </c>
      <c r="K149" s="545">
        <v>118.4</v>
      </c>
      <c r="L149" s="545">
        <v>117.8</v>
      </c>
      <c r="M149" s="545">
        <v>131.80000000000001</v>
      </c>
      <c r="N149" s="545">
        <v>64.900000000000006</v>
      </c>
      <c r="O149" s="545">
        <v>80</v>
      </c>
      <c r="P149" s="545">
        <v>70.3</v>
      </c>
      <c r="Q149" s="545">
        <v>109.7</v>
      </c>
      <c r="R149" s="545">
        <v>116.3</v>
      </c>
      <c r="S149" s="545">
        <v>120.1</v>
      </c>
      <c r="T149" s="545">
        <v>112</v>
      </c>
      <c r="U149" s="545">
        <v>109</v>
      </c>
      <c r="V149" s="545">
        <v>120.9</v>
      </c>
      <c r="W149" s="545">
        <v>64.400000000000006</v>
      </c>
      <c r="X149" s="545">
        <v>140.69999999999999</v>
      </c>
      <c r="Y149" s="545">
        <v>76.400000000000006</v>
      </c>
      <c r="Z149" s="545">
        <v>107.5</v>
      </c>
      <c r="AA149" s="545">
        <v>108.4</v>
      </c>
      <c r="AB149" s="545">
        <v>102.7</v>
      </c>
      <c r="AC149" s="545">
        <v>80.5</v>
      </c>
      <c r="AD149" s="545">
        <v>78.900000000000006</v>
      </c>
      <c r="AE149" s="570">
        <v>60.9</v>
      </c>
      <c r="AF149" s="570">
        <v>75.599999999999994</v>
      </c>
      <c r="AG149" s="570">
        <v>70.599999999999994</v>
      </c>
      <c r="AH149" s="570">
        <v>102.4</v>
      </c>
      <c r="AI149" s="570">
        <v>64.400000000000006</v>
      </c>
      <c r="AJ149" s="570">
        <v>62.5</v>
      </c>
      <c r="AK149" s="570">
        <v>83</v>
      </c>
      <c r="AL149" s="570">
        <v>115.5</v>
      </c>
      <c r="AM149" s="537"/>
      <c r="AN149" s="568"/>
      <c r="AO149" s="537" t="s">
        <v>124</v>
      </c>
      <c r="AP149" s="545">
        <v>98.9</v>
      </c>
      <c r="AQ149" s="545">
        <v>104.9</v>
      </c>
      <c r="AR149" s="578">
        <v>98.1</v>
      </c>
      <c r="AS149" s="578">
        <v>99.5</v>
      </c>
      <c r="AT149" s="578">
        <v>94.5</v>
      </c>
      <c r="AU149" s="578">
        <v>114.2</v>
      </c>
      <c r="AV149" s="578">
        <v>76.099999999999994</v>
      </c>
      <c r="AW149" s="578">
        <v>124.6</v>
      </c>
      <c r="AX149" s="578">
        <v>93.3</v>
      </c>
      <c r="AY149" s="578">
        <v>93.5</v>
      </c>
      <c r="AZ149" s="578">
        <v>88.2</v>
      </c>
    </row>
    <row r="150" spans="1:52">
      <c r="A150" s="537"/>
      <c r="B150" s="571"/>
      <c r="C150" s="549" t="s">
        <v>111</v>
      </c>
      <c r="D150" s="587">
        <v>101.7</v>
      </c>
      <c r="E150" s="548">
        <v>101.7</v>
      </c>
      <c r="F150" s="548">
        <v>73.900000000000006</v>
      </c>
      <c r="G150" s="548">
        <v>77.8</v>
      </c>
      <c r="H150" s="548">
        <v>53.2</v>
      </c>
      <c r="I150" s="548">
        <v>83.6</v>
      </c>
      <c r="J150" s="548">
        <v>106.8</v>
      </c>
      <c r="K150" s="548">
        <v>148.80000000000001</v>
      </c>
      <c r="L150" s="548">
        <v>149.69999999999999</v>
      </c>
      <c r="M150" s="548">
        <v>127.9</v>
      </c>
      <c r="N150" s="548">
        <v>57.7</v>
      </c>
      <c r="O150" s="548">
        <v>82.3</v>
      </c>
      <c r="P150" s="548">
        <v>75.2</v>
      </c>
      <c r="Q150" s="548">
        <v>104</v>
      </c>
      <c r="R150" s="548">
        <v>121.3</v>
      </c>
      <c r="S150" s="548">
        <v>121</v>
      </c>
      <c r="T150" s="548">
        <v>121.7</v>
      </c>
      <c r="U150" s="548">
        <v>103.2</v>
      </c>
      <c r="V150" s="548">
        <v>127.4</v>
      </c>
      <c r="W150" s="548">
        <v>84.5</v>
      </c>
      <c r="X150" s="548">
        <v>142.5</v>
      </c>
      <c r="Y150" s="548">
        <v>75.2</v>
      </c>
      <c r="Z150" s="548">
        <v>96.5</v>
      </c>
      <c r="AA150" s="548">
        <v>111.2</v>
      </c>
      <c r="AB150" s="548">
        <v>106.5</v>
      </c>
      <c r="AC150" s="548">
        <v>77.5</v>
      </c>
      <c r="AD150" s="548">
        <v>78.400000000000006</v>
      </c>
      <c r="AE150" s="573">
        <v>50.8</v>
      </c>
      <c r="AF150" s="573">
        <v>70.3</v>
      </c>
      <c r="AG150" s="573">
        <v>67.099999999999994</v>
      </c>
      <c r="AH150" s="573">
        <v>93.9</v>
      </c>
      <c r="AI150" s="573">
        <v>66.5</v>
      </c>
      <c r="AJ150" s="573">
        <v>61.7</v>
      </c>
      <c r="AK150" s="573">
        <v>74.7</v>
      </c>
      <c r="AL150" s="573">
        <v>127.7</v>
      </c>
      <c r="AM150" s="537"/>
      <c r="AN150" s="571"/>
      <c r="AO150" s="549" t="s">
        <v>111</v>
      </c>
      <c r="AP150" s="548">
        <v>101.7</v>
      </c>
      <c r="AQ150" s="548">
        <v>108.2</v>
      </c>
      <c r="AR150" s="579">
        <v>101.1</v>
      </c>
      <c r="AS150" s="579">
        <v>106.4</v>
      </c>
      <c r="AT150" s="579">
        <v>87.6</v>
      </c>
      <c r="AU150" s="579">
        <v>117.8</v>
      </c>
      <c r="AV150" s="579">
        <v>74.8</v>
      </c>
      <c r="AW150" s="579">
        <v>129.6</v>
      </c>
      <c r="AX150" s="579">
        <v>95.4</v>
      </c>
      <c r="AY150" s="579">
        <v>95.9</v>
      </c>
      <c r="AZ150" s="579">
        <v>84.7</v>
      </c>
    </row>
    <row r="151" spans="1:52" hidden="1">
      <c r="A151" s="537"/>
      <c r="B151" s="568" t="s">
        <v>289</v>
      </c>
      <c r="C151" s="537" t="s">
        <v>113</v>
      </c>
      <c r="D151" s="545"/>
      <c r="E151" s="545"/>
      <c r="F151" s="545"/>
      <c r="G151" s="545"/>
      <c r="H151" s="545"/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545"/>
      <c r="T151" s="545"/>
      <c r="U151" s="545"/>
      <c r="V151" s="545"/>
      <c r="W151" s="545"/>
      <c r="X151" s="545"/>
      <c r="Y151" s="545"/>
      <c r="Z151" s="545"/>
      <c r="AA151" s="545"/>
      <c r="AB151" s="545"/>
      <c r="AC151" s="545"/>
      <c r="AD151" s="545"/>
      <c r="AE151" s="570"/>
      <c r="AF151" s="570"/>
      <c r="AG151" s="570"/>
      <c r="AH151" s="570"/>
      <c r="AI151" s="570"/>
      <c r="AJ151" s="570"/>
      <c r="AK151" s="570"/>
      <c r="AL151" s="570"/>
      <c r="AM151" s="537"/>
      <c r="AN151" s="568" t="s">
        <v>289</v>
      </c>
      <c r="AO151" s="537" t="s">
        <v>113</v>
      </c>
      <c r="AP151" s="545"/>
      <c r="AQ151" s="545"/>
      <c r="AR151" s="578"/>
      <c r="AS151" s="578"/>
      <c r="AT151" s="578"/>
      <c r="AU151" s="578"/>
      <c r="AV151" s="578"/>
      <c r="AW151" s="578"/>
      <c r="AX151" s="578"/>
      <c r="AY151" s="578"/>
      <c r="AZ151" s="578"/>
    </row>
    <row r="152" spans="1:52" hidden="1">
      <c r="A152" s="537"/>
      <c r="B152" s="568"/>
      <c r="C152" s="537" t="s">
        <v>115</v>
      </c>
      <c r="D152" s="582"/>
      <c r="E152" s="545"/>
      <c r="F152" s="545"/>
      <c r="G152" s="545"/>
      <c r="H152" s="545"/>
      <c r="I152" s="545"/>
      <c r="J152" s="545"/>
      <c r="K152" s="545"/>
      <c r="L152" s="545"/>
      <c r="M152" s="545"/>
      <c r="N152" s="545"/>
      <c r="O152" s="545"/>
      <c r="P152" s="545"/>
      <c r="Q152" s="545"/>
      <c r="R152" s="545"/>
      <c r="S152" s="545"/>
      <c r="T152" s="545"/>
      <c r="U152" s="545"/>
      <c r="V152" s="545"/>
      <c r="W152" s="545"/>
      <c r="X152" s="545"/>
      <c r="Y152" s="545"/>
      <c r="Z152" s="545"/>
      <c r="AA152" s="545"/>
      <c r="AB152" s="545"/>
      <c r="AC152" s="545"/>
      <c r="AD152" s="545"/>
      <c r="AE152" s="570"/>
      <c r="AF152" s="570"/>
      <c r="AG152" s="570"/>
      <c r="AH152" s="570"/>
      <c r="AI152" s="570"/>
      <c r="AJ152" s="570"/>
      <c r="AK152" s="570"/>
      <c r="AL152" s="570"/>
      <c r="AM152" s="537"/>
      <c r="AN152" s="568"/>
      <c r="AO152" s="537" t="s">
        <v>115</v>
      </c>
      <c r="AP152" s="545"/>
      <c r="AQ152" s="545"/>
      <c r="AR152" s="578"/>
      <c r="AS152" s="578"/>
      <c r="AT152" s="578"/>
      <c r="AU152" s="578"/>
      <c r="AV152" s="578"/>
      <c r="AW152" s="578"/>
      <c r="AX152" s="578"/>
      <c r="AY152" s="578"/>
      <c r="AZ152" s="578"/>
    </row>
    <row r="153" spans="1:52" hidden="1">
      <c r="A153" s="537"/>
      <c r="B153" s="568"/>
      <c r="C153" s="537" t="s">
        <v>116</v>
      </c>
      <c r="D153" s="582"/>
      <c r="E153" s="545"/>
      <c r="F153" s="545"/>
      <c r="G153" s="545"/>
      <c r="H153" s="545"/>
      <c r="I153" s="545"/>
      <c r="J153" s="545"/>
      <c r="K153" s="545"/>
      <c r="L153" s="545"/>
      <c r="M153" s="545"/>
      <c r="N153" s="545"/>
      <c r="O153" s="545"/>
      <c r="P153" s="545"/>
      <c r="Q153" s="545"/>
      <c r="R153" s="545"/>
      <c r="S153" s="545"/>
      <c r="T153" s="545"/>
      <c r="U153" s="545"/>
      <c r="V153" s="545"/>
      <c r="W153" s="545"/>
      <c r="X153" s="545"/>
      <c r="Y153" s="545"/>
      <c r="Z153" s="545"/>
      <c r="AA153" s="545"/>
      <c r="AB153" s="545"/>
      <c r="AC153" s="545"/>
      <c r="AD153" s="545"/>
      <c r="AE153" s="570"/>
      <c r="AF153" s="570"/>
      <c r="AG153" s="570"/>
      <c r="AH153" s="570"/>
      <c r="AI153" s="570"/>
      <c r="AJ153" s="570"/>
      <c r="AK153" s="570"/>
      <c r="AL153" s="570"/>
      <c r="AM153" s="537"/>
      <c r="AN153" s="568"/>
      <c r="AO153" s="537" t="s">
        <v>116</v>
      </c>
      <c r="AP153" s="545"/>
      <c r="AQ153" s="545"/>
      <c r="AR153" s="578"/>
      <c r="AS153" s="578"/>
      <c r="AT153" s="578"/>
      <c r="AU153" s="578"/>
      <c r="AV153" s="578"/>
      <c r="AW153" s="578"/>
      <c r="AX153" s="578"/>
      <c r="AY153" s="578"/>
      <c r="AZ153" s="578"/>
    </row>
    <row r="154" spans="1:52" hidden="1">
      <c r="A154" s="537"/>
      <c r="B154" s="568"/>
      <c r="C154" s="537" t="s">
        <v>117</v>
      </c>
      <c r="D154" s="545"/>
      <c r="E154" s="545"/>
      <c r="F154" s="545"/>
      <c r="G154" s="545"/>
      <c r="H154" s="545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5"/>
      <c r="T154" s="545"/>
      <c r="U154" s="545"/>
      <c r="V154" s="545"/>
      <c r="W154" s="545"/>
      <c r="X154" s="545"/>
      <c r="Y154" s="545"/>
      <c r="Z154" s="545"/>
      <c r="AA154" s="545"/>
      <c r="AB154" s="545"/>
      <c r="AC154" s="545"/>
      <c r="AD154" s="545"/>
      <c r="AE154" s="570"/>
      <c r="AF154" s="570"/>
      <c r="AG154" s="570"/>
      <c r="AH154" s="570"/>
      <c r="AI154" s="570"/>
      <c r="AJ154" s="570"/>
      <c r="AK154" s="570"/>
      <c r="AL154" s="570"/>
      <c r="AM154" s="537"/>
      <c r="AN154" s="568"/>
      <c r="AO154" s="537" t="s">
        <v>117</v>
      </c>
      <c r="AP154" s="545"/>
      <c r="AQ154" s="545"/>
      <c r="AR154" s="578"/>
      <c r="AS154" s="578"/>
      <c r="AT154" s="578"/>
      <c r="AU154" s="578"/>
      <c r="AV154" s="578"/>
      <c r="AW154" s="578"/>
      <c r="AX154" s="578"/>
      <c r="AY154" s="578"/>
      <c r="AZ154" s="578"/>
    </row>
    <row r="155" spans="1:52" hidden="1">
      <c r="A155" s="537"/>
      <c r="B155" s="568"/>
      <c r="C155" s="537" t="s">
        <v>118</v>
      </c>
      <c r="D155" s="545"/>
      <c r="E155" s="545"/>
      <c r="F155" s="545"/>
      <c r="G155" s="545"/>
      <c r="H155" s="545"/>
      <c r="I155" s="545"/>
      <c r="J155" s="545"/>
      <c r="K155" s="545"/>
      <c r="L155" s="545"/>
      <c r="M155" s="545"/>
      <c r="N155" s="545"/>
      <c r="O155" s="545"/>
      <c r="P155" s="545"/>
      <c r="Q155" s="545"/>
      <c r="R155" s="545"/>
      <c r="S155" s="545"/>
      <c r="T155" s="545"/>
      <c r="U155" s="545"/>
      <c r="V155" s="545"/>
      <c r="W155" s="545"/>
      <c r="X155" s="545"/>
      <c r="Y155" s="545"/>
      <c r="Z155" s="545"/>
      <c r="AA155" s="545"/>
      <c r="AB155" s="545"/>
      <c r="AC155" s="545"/>
      <c r="AD155" s="545"/>
      <c r="AE155" s="570"/>
      <c r="AF155" s="570"/>
      <c r="AG155" s="570"/>
      <c r="AH155" s="570"/>
      <c r="AI155" s="570"/>
      <c r="AJ155" s="570"/>
      <c r="AK155" s="570"/>
      <c r="AL155" s="570"/>
      <c r="AM155" s="537"/>
      <c r="AN155" s="568"/>
      <c r="AO155" s="537" t="s">
        <v>118</v>
      </c>
      <c r="AP155" s="545"/>
      <c r="AQ155" s="545"/>
      <c r="AR155" s="578"/>
      <c r="AS155" s="578"/>
      <c r="AT155" s="578"/>
      <c r="AU155" s="578"/>
      <c r="AV155" s="578"/>
      <c r="AW155" s="578"/>
      <c r="AX155" s="578"/>
      <c r="AY155" s="578"/>
      <c r="AZ155" s="578"/>
    </row>
    <row r="156" spans="1:52" hidden="1">
      <c r="A156" s="537"/>
      <c r="B156" s="568"/>
      <c r="C156" s="537" t="s">
        <v>119</v>
      </c>
      <c r="D156" s="545"/>
      <c r="E156" s="545"/>
      <c r="F156" s="545"/>
      <c r="G156" s="545"/>
      <c r="H156" s="545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5"/>
      <c r="T156" s="545"/>
      <c r="U156" s="545"/>
      <c r="V156" s="545"/>
      <c r="W156" s="545"/>
      <c r="X156" s="545"/>
      <c r="Y156" s="545"/>
      <c r="Z156" s="545"/>
      <c r="AA156" s="545"/>
      <c r="AB156" s="545"/>
      <c r="AC156" s="545"/>
      <c r="AD156" s="545"/>
      <c r="AE156" s="570"/>
      <c r="AF156" s="570"/>
      <c r="AG156" s="570"/>
      <c r="AH156" s="570"/>
      <c r="AI156" s="570"/>
      <c r="AJ156" s="570"/>
      <c r="AK156" s="570"/>
      <c r="AL156" s="570"/>
      <c r="AM156" s="537"/>
      <c r="AN156" s="568"/>
      <c r="AO156" s="537" t="s">
        <v>119</v>
      </c>
      <c r="AP156" s="545"/>
      <c r="AQ156" s="545"/>
      <c r="AR156" s="578"/>
      <c r="AS156" s="578"/>
      <c r="AT156" s="578"/>
      <c r="AU156" s="578"/>
      <c r="AV156" s="578"/>
      <c r="AW156" s="578"/>
      <c r="AX156" s="578"/>
      <c r="AY156" s="578"/>
      <c r="AZ156" s="578"/>
    </row>
    <row r="157" spans="1:52" hidden="1">
      <c r="A157" s="537"/>
      <c r="B157" s="568"/>
      <c r="C157" s="537" t="s">
        <v>120</v>
      </c>
      <c r="D157" s="545"/>
      <c r="E157" s="545"/>
      <c r="F157" s="545"/>
      <c r="G157" s="545"/>
      <c r="H157" s="545"/>
      <c r="I157" s="545"/>
      <c r="J157" s="545"/>
      <c r="K157" s="545"/>
      <c r="L157" s="545"/>
      <c r="M157" s="545"/>
      <c r="N157" s="545"/>
      <c r="O157" s="545"/>
      <c r="P157" s="545"/>
      <c r="Q157" s="545"/>
      <c r="R157" s="545"/>
      <c r="S157" s="545"/>
      <c r="T157" s="545"/>
      <c r="U157" s="545"/>
      <c r="V157" s="545"/>
      <c r="W157" s="545"/>
      <c r="X157" s="545"/>
      <c r="Y157" s="545"/>
      <c r="Z157" s="545"/>
      <c r="AA157" s="545"/>
      <c r="AB157" s="545"/>
      <c r="AC157" s="545"/>
      <c r="AD157" s="545"/>
      <c r="AE157" s="570"/>
      <c r="AF157" s="570"/>
      <c r="AG157" s="570"/>
      <c r="AH157" s="570"/>
      <c r="AI157" s="570"/>
      <c r="AJ157" s="570"/>
      <c r="AK157" s="570"/>
      <c r="AL157" s="570"/>
      <c r="AM157" s="537"/>
      <c r="AN157" s="568"/>
      <c r="AO157" s="537" t="s">
        <v>120</v>
      </c>
      <c r="AP157" s="545"/>
      <c r="AQ157" s="545"/>
      <c r="AR157" s="578"/>
      <c r="AS157" s="578"/>
      <c r="AT157" s="578"/>
      <c r="AU157" s="578"/>
      <c r="AV157" s="578"/>
      <c r="AW157" s="578"/>
      <c r="AX157" s="578"/>
      <c r="AY157" s="578"/>
      <c r="AZ157" s="578"/>
    </row>
    <row r="158" spans="1:52" hidden="1">
      <c r="A158" s="537"/>
      <c r="B158" s="568"/>
      <c r="C158" s="537" t="s">
        <v>121</v>
      </c>
      <c r="D158" s="545"/>
      <c r="E158" s="545"/>
      <c r="F158" s="545"/>
      <c r="G158" s="545"/>
      <c r="H158" s="545"/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545"/>
      <c r="T158" s="545"/>
      <c r="U158" s="545"/>
      <c r="V158" s="545"/>
      <c r="W158" s="545"/>
      <c r="X158" s="545"/>
      <c r="Y158" s="545"/>
      <c r="Z158" s="545"/>
      <c r="AA158" s="545"/>
      <c r="AB158" s="545"/>
      <c r="AC158" s="545"/>
      <c r="AD158" s="545"/>
      <c r="AE158" s="570"/>
      <c r="AF158" s="570"/>
      <c r="AG158" s="570"/>
      <c r="AH158" s="570"/>
      <c r="AI158" s="570"/>
      <c r="AJ158" s="570"/>
      <c r="AK158" s="570"/>
      <c r="AL158" s="570"/>
      <c r="AM158" s="537"/>
      <c r="AN158" s="568"/>
      <c r="AO158" s="537" t="s">
        <v>121</v>
      </c>
      <c r="AP158" s="545"/>
      <c r="AQ158" s="545"/>
      <c r="AR158" s="578"/>
      <c r="AS158" s="578"/>
      <c r="AT158" s="578"/>
      <c r="AU158" s="578"/>
      <c r="AV158" s="578"/>
      <c r="AW158" s="578"/>
      <c r="AX158" s="578"/>
      <c r="AY158" s="578"/>
      <c r="AZ158" s="578"/>
    </row>
    <row r="159" spans="1:52" hidden="1">
      <c r="A159" s="537"/>
      <c r="B159" s="568"/>
      <c r="C159" s="537" t="s">
        <v>122</v>
      </c>
      <c r="D159" s="545"/>
      <c r="E159" s="545"/>
      <c r="F159" s="545"/>
      <c r="G159" s="545"/>
      <c r="H159" s="545"/>
      <c r="I159" s="545"/>
      <c r="J159" s="545"/>
      <c r="K159" s="545"/>
      <c r="L159" s="545"/>
      <c r="M159" s="545"/>
      <c r="N159" s="545"/>
      <c r="O159" s="545"/>
      <c r="P159" s="545"/>
      <c r="Q159" s="545"/>
      <c r="R159" s="545"/>
      <c r="S159" s="545"/>
      <c r="T159" s="545"/>
      <c r="U159" s="545"/>
      <c r="V159" s="545"/>
      <c r="W159" s="545"/>
      <c r="X159" s="545"/>
      <c r="Y159" s="545"/>
      <c r="Z159" s="545"/>
      <c r="AA159" s="545"/>
      <c r="AB159" s="545"/>
      <c r="AC159" s="545"/>
      <c r="AD159" s="545"/>
      <c r="AE159" s="570"/>
      <c r="AF159" s="570"/>
      <c r="AG159" s="570"/>
      <c r="AH159" s="570"/>
      <c r="AI159" s="570"/>
      <c r="AJ159" s="570"/>
      <c r="AK159" s="570"/>
      <c r="AL159" s="570"/>
      <c r="AM159" s="537"/>
      <c r="AN159" s="568"/>
      <c r="AO159" s="537" t="s">
        <v>122</v>
      </c>
      <c r="AP159" s="545"/>
      <c r="AQ159" s="545"/>
      <c r="AR159" s="578"/>
      <c r="AS159" s="578"/>
      <c r="AT159" s="578"/>
      <c r="AU159" s="578"/>
      <c r="AV159" s="578"/>
      <c r="AW159" s="578"/>
      <c r="AX159" s="578"/>
      <c r="AY159" s="578"/>
      <c r="AZ159" s="578"/>
    </row>
    <row r="160" spans="1:52" hidden="1">
      <c r="A160" s="537"/>
      <c r="B160" s="568"/>
      <c r="C160" s="537" t="s">
        <v>123</v>
      </c>
      <c r="D160" s="545"/>
      <c r="E160" s="545"/>
      <c r="F160" s="545"/>
      <c r="G160" s="545"/>
      <c r="H160" s="545"/>
      <c r="I160" s="545"/>
      <c r="J160" s="545"/>
      <c r="K160" s="545"/>
      <c r="L160" s="545"/>
      <c r="M160" s="545"/>
      <c r="N160" s="545"/>
      <c r="O160" s="545"/>
      <c r="P160" s="545"/>
      <c r="Q160" s="545"/>
      <c r="R160" s="545"/>
      <c r="S160" s="545"/>
      <c r="T160" s="545"/>
      <c r="U160" s="545"/>
      <c r="V160" s="545"/>
      <c r="W160" s="545"/>
      <c r="X160" s="545"/>
      <c r="Y160" s="545"/>
      <c r="Z160" s="545"/>
      <c r="AA160" s="545"/>
      <c r="AB160" s="545"/>
      <c r="AC160" s="545"/>
      <c r="AD160" s="545"/>
      <c r="AE160" s="570"/>
      <c r="AF160" s="570"/>
      <c r="AG160" s="570"/>
      <c r="AH160" s="570"/>
      <c r="AI160" s="570"/>
      <c r="AJ160" s="570"/>
      <c r="AK160" s="570"/>
      <c r="AL160" s="570"/>
      <c r="AM160" s="537"/>
      <c r="AN160" s="568"/>
      <c r="AO160" s="537" t="s">
        <v>123</v>
      </c>
      <c r="AP160" s="545"/>
      <c r="AQ160" s="545"/>
      <c r="AR160" s="578"/>
      <c r="AS160" s="578"/>
      <c r="AT160" s="578"/>
      <c r="AU160" s="578"/>
      <c r="AV160" s="578"/>
      <c r="AW160" s="578"/>
      <c r="AX160" s="578"/>
      <c r="AY160" s="578"/>
      <c r="AZ160" s="578"/>
    </row>
    <row r="161" spans="1:52" hidden="1">
      <c r="A161" s="537"/>
      <c r="B161" s="568"/>
      <c r="C161" s="537" t="s">
        <v>124</v>
      </c>
      <c r="D161" s="545"/>
      <c r="E161" s="545"/>
      <c r="F161" s="545"/>
      <c r="G161" s="545"/>
      <c r="H161" s="545"/>
      <c r="I161" s="545"/>
      <c r="J161" s="545"/>
      <c r="K161" s="545"/>
      <c r="L161" s="545"/>
      <c r="M161" s="545"/>
      <c r="N161" s="545"/>
      <c r="O161" s="545"/>
      <c r="P161" s="545"/>
      <c r="Q161" s="545"/>
      <c r="R161" s="545"/>
      <c r="S161" s="545"/>
      <c r="T161" s="545"/>
      <c r="U161" s="545"/>
      <c r="V161" s="545"/>
      <c r="W161" s="545"/>
      <c r="X161" s="545"/>
      <c r="Y161" s="545"/>
      <c r="Z161" s="545"/>
      <c r="AA161" s="545"/>
      <c r="AB161" s="545"/>
      <c r="AC161" s="545"/>
      <c r="AD161" s="545"/>
      <c r="AE161" s="570"/>
      <c r="AF161" s="570"/>
      <c r="AG161" s="570"/>
      <c r="AH161" s="570"/>
      <c r="AI161" s="570"/>
      <c r="AJ161" s="570"/>
      <c r="AK161" s="570"/>
      <c r="AL161" s="570"/>
      <c r="AM161" s="537"/>
      <c r="AN161" s="568"/>
      <c r="AO161" s="537" t="s">
        <v>124</v>
      </c>
      <c r="AP161" s="545"/>
      <c r="AQ161" s="545"/>
      <c r="AR161" s="578"/>
      <c r="AS161" s="578"/>
      <c r="AT161" s="578"/>
      <c r="AU161" s="578"/>
      <c r="AV161" s="578"/>
      <c r="AW161" s="578"/>
      <c r="AX161" s="578"/>
      <c r="AY161" s="578"/>
      <c r="AZ161" s="578"/>
    </row>
    <row r="162" spans="1:52" hidden="1">
      <c r="A162" s="537"/>
      <c r="B162" s="571"/>
      <c r="C162" s="549" t="s">
        <v>111</v>
      </c>
      <c r="D162" s="579"/>
      <c r="E162" s="548"/>
      <c r="F162" s="548"/>
      <c r="G162" s="548"/>
      <c r="H162" s="548"/>
      <c r="I162" s="548"/>
      <c r="J162" s="548"/>
      <c r="K162" s="548"/>
      <c r="L162" s="548"/>
      <c r="M162" s="548"/>
      <c r="N162" s="548"/>
      <c r="O162" s="548"/>
      <c r="P162" s="548"/>
      <c r="Q162" s="548"/>
      <c r="R162" s="548"/>
      <c r="S162" s="548"/>
      <c r="T162" s="548"/>
      <c r="U162" s="548"/>
      <c r="V162" s="548"/>
      <c r="W162" s="548"/>
      <c r="X162" s="548"/>
      <c r="Y162" s="548"/>
      <c r="Z162" s="548"/>
      <c r="AA162" s="548"/>
      <c r="AB162" s="548"/>
      <c r="AC162" s="548"/>
      <c r="AD162" s="548"/>
      <c r="AE162" s="573"/>
      <c r="AF162" s="573"/>
      <c r="AG162" s="573"/>
      <c r="AH162" s="573"/>
      <c r="AI162" s="573"/>
      <c r="AJ162" s="573"/>
      <c r="AK162" s="573"/>
      <c r="AL162" s="573"/>
      <c r="AM162" s="537"/>
      <c r="AN162" s="571"/>
      <c r="AO162" s="549" t="s">
        <v>111</v>
      </c>
      <c r="AP162" s="548"/>
      <c r="AQ162" s="548"/>
      <c r="AR162" s="579"/>
      <c r="AS162" s="579"/>
      <c r="AT162" s="579"/>
      <c r="AU162" s="579"/>
      <c r="AV162" s="579"/>
      <c r="AW162" s="579"/>
      <c r="AX162" s="579"/>
      <c r="AY162" s="579"/>
      <c r="AZ162" s="579"/>
    </row>
    <row r="163" spans="1:52" hidden="1">
      <c r="A163" s="537"/>
      <c r="B163" s="568" t="s">
        <v>290</v>
      </c>
      <c r="C163" s="537" t="s">
        <v>113</v>
      </c>
      <c r="D163" s="578"/>
      <c r="E163" s="545"/>
      <c r="F163" s="545"/>
      <c r="G163" s="545"/>
      <c r="H163" s="545"/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5"/>
      <c r="T163" s="545"/>
      <c r="U163" s="545"/>
      <c r="V163" s="545"/>
      <c r="W163" s="545"/>
      <c r="X163" s="545"/>
      <c r="Y163" s="545"/>
      <c r="Z163" s="545"/>
      <c r="AA163" s="545"/>
      <c r="AB163" s="545"/>
      <c r="AC163" s="545"/>
      <c r="AD163" s="545"/>
      <c r="AE163" s="570"/>
      <c r="AF163" s="570"/>
      <c r="AG163" s="570"/>
      <c r="AH163" s="570"/>
      <c r="AI163" s="570"/>
      <c r="AJ163" s="570"/>
      <c r="AK163" s="570"/>
      <c r="AL163" s="570"/>
      <c r="AM163" s="537"/>
      <c r="AN163" s="568" t="s">
        <v>290</v>
      </c>
      <c r="AO163" s="537" t="s">
        <v>113</v>
      </c>
      <c r="AP163" s="545"/>
      <c r="AQ163" s="545"/>
      <c r="AR163" s="578"/>
      <c r="AS163" s="578"/>
      <c r="AT163" s="578"/>
      <c r="AU163" s="578"/>
      <c r="AV163" s="578"/>
      <c r="AW163" s="578"/>
      <c r="AX163" s="578"/>
      <c r="AY163" s="578"/>
      <c r="AZ163" s="578"/>
    </row>
    <row r="164" spans="1:52" hidden="1">
      <c r="A164" s="537"/>
      <c r="B164" s="568"/>
      <c r="C164" s="537" t="s">
        <v>115</v>
      </c>
      <c r="D164" s="578"/>
      <c r="E164" s="545"/>
      <c r="F164" s="545"/>
      <c r="G164" s="545"/>
      <c r="H164" s="545"/>
      <c r="I164" s="545"/>
      <c r="J164" s="545"/>
      <c r="K164" s="545"/>
      <c r="L164" s="545"/>
      <c r="M164" s="545"/>
      <c r="N164" s="545"/>
      <c r="O164" s="545"/>
      <c r="P164" s="545"/>
      <c r="Q164" s="545"/>
      <c r="R164" s="545"/>
      <c r="S164" s="545"/>
      <c r="T164" s="545"/>
      <c r="U164" s="545"/>
      <c r="V164" s="545"/>
      <c r="W164" s="545"/>
      <c r="X164" s="545"/>
      <c r="Y164" s="545"/>
      <c r="Z164" s="545"/>
      <c r="AA164" s="545"/>
      <c r="AB164" s="545"/>
      <c r="AC164" s="545"/>
      <c r="AD164" s="545"/>
      <c r="AE164" s="570"/>
      <c r="AF164" s="570"/>
      <c r="AG164" s="570"/>
      <c r="AH164" s="570"/>
      <c r="AI164" s="570"/>
      <c r="AJ164" s="570"/>
      <c r="AK164" s="570"/>
      <c r="AL164" s="570"/>
      <c r="AM164" s="537"/>
      <c r="AN164" s="568"/>
      <c r="AO164" s="537" t="s">
        <v>115</v>
      </c>
      <c r="AP164" s="545"/>
      <c r="AQ164" s="545"/>
      <c r="AR164" s="578"/>
      <c r="AS164" s="578"/>
      <c r="AT164" s="578"/>
      <c r="AU164" s="578"/>
      <c r="AV164" s="578"/>
      <c r="AW164" s="578"/>
      <c r="AX164" s="578"/>
      <c r="AY164" s="578"/>
      <c r="AZ164" s="578"/>
    </row>
    <row r="165" spans="1:52" hidden="1">
      <c r="A165" s="537"/>
      <c r="B165" s="568"/>
      <c r="C165" s="537" t="s">
        <v>116</v>
      </c>
      <c r="D165" s="578"/>
      <c r="E165" s="545"/>
      <c r="F165" s="545"/>
      <c r="G165" s="545"/>
      <c r="H165" s="545"/>
      <c r="I165" s="545"/>
      <c r="J165" s="545"/>
      <c r="K165" s="545"/>
      <c r="L165" s="545"/>
      <c r="M165" s="545"/>
      <c r="N165" s="545"/>
      <c r="O165" s="545"/>
      <c r="P165" s="545"/>
      <c r="Q165" s="545"/>
      <c r="R165" s="545"/>
      <c r="S165" s="545"/>
      <c r="T165" s="545"/>
      <c r="U165" s="545"/>
      <c r="V165" s="545"/>
      <c r="W165" s="545"/>
      <c r="X165" s="545"/>
      <c r="Y165" s="545"/>
      <c r="Z165" s="545"/>
      <c r="AA165" s="545"/>
      <c r="AB165" s="545"/>
      <c r="AC165" s="545"/>
      <c r="AD165" s="545"/>
      <c r="AE165" s="570"/>
      <c r="AF165" s="570"/>
      <c r="AG165" s="570"/>
      <c r="AH165" s="570"/>
      <c r="AI165" s="570"/>
      <c r="AJ165" s="570"/>
      <c r="AK165" s="570"/>
      <c r="AL165" s="570"/>
      <c r="AM165" s="537"/>
      <c r="AN165" s="568"/>
      <c r="AO165" s="537" t="s">
        <v>116</v>
      </c>
      <c r="AP165" s="545"/>
      <c r="AQ165" s="545"/>
      <c r="AR165" s="578"/>
      <c r="AS165" s="578"/>
      <c r="AT165" s="578"/>
      <c r="AU165" s="578"/>
      <c r="AV165" s="578"/>
      <c r="AW165" s="578"/>
      <c r="AX165" s="578"/>
      <c r="AY165" s="578"/>
      <c r="AZ165" s="578"/>
    </row>
    <row r="166" spans="1:52" hidden="1">
      <c r="A166" s="537"/>
      <c r="B166" s="568"/>
      <c r="C166" s="537" t="s">
        <v>117</v>
      </c>
      <c r="D166" s="578"/>
      <c r="E166" s="545"/>
      <c r="F166" s="545"/>
      <c r="G166" s="545"/>
      <c r="H166" s="545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5"/>
      <c r="T166" s="545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70"/>
      <c r="AF166" s="629"/>
      <c r="AG166" s="629"/>
      <c r="AH166" s="629"/>
      <c r="AI166" s="629"/>
      <c r="AJ166" s="629"/>
      <c r="AK166" s="629"/>
      <c r="AL166" s="570"/>
      <c r="AM166" s="537"/>
      <c r="AN166" s="568"/>
      <c r="AO166" s="537" t="s">
        <v>117</v>
      </c>
      <c r="AP166" s="545"/>
      <c r="AQ166" s="545"/>
      <c r="AR166" s="578"/>
      <c r="AS166" s="578"/>
      <c r="AT166" s="578"/>
      <c r="AU166" s="578"/>
      <c r="AV166" s="578"/>
      <c r="AW166" s="578"/>
      <c r="AX166" s="578"/>
      <c r="AY166" s="578"/>
      <c r="AZ166" s="578"/>
    </row>
    <row r="167" spans="1:52" hidden="1">
      <c r="A167" s="537"/>
      <c r="B167" s="568"/>
      <c r="C167" s="537" t="s">
        <v>118</v>
      </c>
      <c r="D167" s="578"/>
      <c r="E167" s="545"/>
      <c r="F167" s="545"/>
      <c r="G167" s="545"/>
      <c r="H167" s="545"/>
      <c r="I167" s="545"/>
      <c r="J167" s="545"/>
      <c r="K167" s="545"/>
      <c r="L167" s="545"/>
      <c r="M167" s="545"/>
      <c r="N167" s="545"/>
      <c r="O167" s="545"/>
      <c r="P167" s="545"/>
      <c r="Q167" s="545"/>
      <c r="R167" s="545"/>
      <c r="S167" s="545"/>
      <c r="T167" s="545"/>
      <c r="U167" s="545"/>
      <c r="V167" s="545"/>
      <c r="W167" s="545"/>
      <c r="X167" s="545"/>
      <c r="Y167" s="545"/>
      <c r="Z167" s="545"/>
      <c r="AA167" s="545"/>
      <c r="AB167" s="545"/>
      <c r="AC167" s="545"/>
      <c r="AD167" s="545"/>
      <c r="AE167" s="570"/>
      <c r="AF167" s="629"/>
      <c r="AG167" s="629"/>
      <c r="AH167" s="629"/>
      <c r="AI167" s="629"/>
      <c r="AJ167" s="629"/>
      <c r="AK167" s="629"/>
      <c r="AL167" s="570"/>
      <c r="AM167" s="537"/>
      <c r="AN167" s="568"/>
      <c r="AO167" s="537" t="s">
        <v>118</v>
      </c>
      <c r="AP167" s="545"/>
      <c r="AQ167" s="545"/>
      <c r="AR167" s="578"/>
      <c r="AS167" s="578"/>
      <c r="AT167" s="578"/>
      <c r="AU167" s="578"/>
      <c r="AV167" s="578"/>
      <c r="AW167" s="578"/>
      <c r="AX167" s="578"/>
      <c r="AY167" s="578"/>
      <c r="AZ167" s="578"/>
    </row>
    <row r="168" spans="1:52" hidden="1">
      <c r="A168" s="537"/>
      <c r="B168" s="568"/>
      <c r="C168" s="537" t="s">
        <v>119</v>
      </c>
      <c r="D168" s="578"/>
      <c r="E168" s="545"/>
      <c r="F168" s="545"/>
      <c r="G168" s="545"/>
      <c r="H168" s="545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5"/>
      <c r="T168" s="545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70"/>
      <c r="AF168" s="629"/>
      <c r="AG168" s="629"/>
      <c r="AH168" s="629"/>
      <c r="AI168" s="629"/>
      <c r="AJ168" s="629"/>
      <c r="AK168" s="629"/>
      <c r="AL168" s="570"/>
      <c r="AM168" s="537"/>
      <c r="AN168" s="568"/>
      <c r="AO168" s="537" t="s">
        <v>119</v>
      </c>
      <c r="AP168" s="545"/>
      <c r="AQ168" s="545"/>
      <c r="AR168" s="578"/>
      <c r="AS168" s="578"/>
      <c r="AT168" s="578"/>
      <c r="AU168" s="578"/>
      <c r="AV168" s="578"/>
      <c r="AW168" s="578"/>
      <c r="AX168" s="578"/>
      <c r="AY168" s="578"/>
      <c r="AZ168" s="578"/>
    </row>
    <row r="169" spans="1:52" hidden="1">
      <c r="A169" s="537"/>
      <c r="B169" s="568"/>
      <c r="C169" s="537" t="s">
        <v>120</v>
      </c>
      <c r="D169" s="578"/>
      <c r="E169" s="545"/>
      <c r="F169" s="545"/>
      <c r="G169" s="545"/>
      <c r="H169" s="545"/>
      <c r="I169" s="545"/>
      <c r="J169" s="545"/>
      <c r="K169" s="545"/>
      <c r="L169" s="545"/>
      <c r="M169" s="545"/>
      <c r="N169" s="545"/>
      <c r="O169" s="545"/>
      <c r="P169" s="545"/>
      <c r="Q169" s="545"/>
      <c r="R169" s="545"/>
      <c r="S169" s="545"/>
      <c r="T169" s="545"/>
      <c r="U169" s="545"/>
      <c r="V169" s="545"/>
      <c r="W169" s="545"/>
      <c r="X169" s="545"/>
      <c r="Y169" s="545"/>
      <c r="Z169" s="545"/>
      <c r="AA169" s="545"/>
      <c r="AB169" s="545"/>
      <c r="AC169" s="545"/>
      <c r="AD169" s="545"/>
      <c r="AE169" s="570"/>
      <c r="AF169" s="629"/>
      <c r="AG169" s="629"/>
      <c r="AH169" s="629"/>
      <c r="AI169" s="629"/>
      <c r="AJ169" s="629"/>
      <c r="AK169" s="629"/>
      <c r="AL169" s="570"/>
      <c r="AM169" s="537"/>
      <c r="AN169" s="568"/>
      <c r="AO169" s="537" t="s">
        <v>120</v>
      </c>
      <c r="AP169" s="545"/>
      <c r="AQ169" s="545"/>
      <c r="AR169" s="578"/>
      <c r="AS169" s="578"/>
      <c r="AT169" s="578"/>
      <c r="AU169" s="578"/>
      <c r="AV169" s="578"/>
      <c r="AW169" s="578"/>
      <c r="AX169" s="578"/>
      <c r="AY169" s="578"/>
      <c r="AZ169" s="578"/>
    </row>
    <row r="170" spans="1:52" hidden="1">
      <c r="A170" s="537"/>
      <c r="B170" s="568"/>
      <c r="C170" s="537" t="s">
        <v>121</v>
      </c>
      <c r="D170" s="578"/>
      <c r="E170" s="545"/>
      <c r="F170" s="545"/>
      <c r="G170" s="545"/>
      <c r="H170" s="545"/>
      <c r="I170" s="545"/>
      <c r="J170" s="545"/>
      <c r="K170" s="545"/>
      <c r="L170" s="545"/>
      <c r="M170" s="545"/>
      <c r="N170" s="545"/>
      <c r="O170" s="545"/>
      <c r="P170" s="545"/>
      <c r="Q170" s="545"/>
      <c r="R170" s="545"/>
      <c r="S170" s="545"/>
      <c r="T170" s="545"/>
      <c r="U170" s="545"/>
      <c r="V170" s="545"/>
      <c r="W170" s="545"/>
      <c r="X170" s="545"/>
      <c r="Y170" s="545"/>
      <c r="Z170" s="545"/>
      <c r="AA170" s="545"/>
      <c r="AB170" s="545"/>
      <c r="AC170" s="545"/>
      <c r="AD170" s="545"/>
      <c r="AE170" s="570"/>
      <c r="AF170" s="629"/>
      <c r="AG170" s="629"/>
      <c r="AH170" s="629"/>
      <c r="AI170" s="629"/>
      <c r="AJ170" s="629"/>
      <c r="AK170" s="629"/>
      <c r="AL170" s="570"/>
      <c r="AM170" s="537"/>
      <c r="AN170" s="568"/>
      <c r="AO170" s="537" t="s">
        <v>121</v>
      </c>
      <c r="AP170" s="545"/>
      <c r="AQ170" s="545"/>
      <c r="AR170" s="578"/>
      <c r="AS170" s="578"/>
      <c r="AT170" s="578"/>
      <c r="AU170" s="578"/>
      <c r="AV170" s="578"/>
      <c r="AW170" s="578"/>
      <c r="AX170" s="578"/>
      <c r="AY170" s="578"/>
      <c r="AZ170" s="578"/>
    </row>
    <row r="171" spans="1:52" hidden="1">
      <c r="A171" s="537"/>
      <c r="B171" s="568"/>
      <c r="C171" s="537" t="s">
        <v>122</v>
      </c>
      <c r="D171" s="578"/>
      <c r="E171" s="545"/>
      <c r="F171" s="545"/>
      <c r="G171" s="545"/>
      <c r="H171" s="545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5"/>
      <c r="T171" s="545"/>
      <c r="U171" s="545"/>
      <c r="V171" s="545"/>
      <c r="W171" s="545"/>
      <c r="X171" s="545"/>
      <c r="Y171" s="545"/>
      <c r="Z171" s="545"/>
      <c r="AA171" s="545"/>
      <c r="AB171" s="545"/>
      <c r="AC171" s="545"/>
      <c r="AD171" s="545"/>
      <c r="AE171" s="570"/>
      <c r="AF171" s="629"/>
      <c r="AG171" s="629"/>
      <c r="AH171" s="629"/>
      <c r="AI171" s="629"/>
      <c r="AJ171" s="629"/>
      <c r="AK171" s="629"/>
      <c r="AL171" s="570"/>
      <c r="AM171" s="537"/>
      <c r="AN171" s="568"/>
      <c r="AO171" s="537" t="s">
        <v>122</v>
      </c>
      <c r="AP171" s="545"/>
      <c r="AQ171" s="545"/>
      <c r="AR171" s="578"/>
      <c r="AS171" s="578"/>
      <c r="AT171" s="578"/>
      <c r="AU171" s="578"/>
      <c r="AV171" s="578"/>
      <c r="AW171" s="578"/>
      <c r="AX171" s="578"/>
      <c r="AY171" s="578"/>
      <c r="AZ171" s="578"/>
    </row>
    <row r="172" spans="1:52" hidden="1">
      <c r="A172" s="537"/>
      <c r="B172" s="568"/>
      <c r="C172" s="537" t="s">
        <v>123</v>
      </c>
      <c r="D172" s="578"/>
      <c r="E172" s="545"/>
      <c r="F172" s="545"/>
      <c r="G172" s="545"/>
      <c r="H172" s="545"/>
      <c r="I172" s="545"/>
      <c r="J172" s="545"/>
      <c r="K172" s="545"/>
      <c r="L172" s="545"/>
      <c r="M172" s="545"/>
      <c r="N172" s="545"/>
      <c r="O172" s="545"/>
      <c r="P172" s="545"/>
      <c r="Q172" s="545"/>
      <c r="R172" s="545"/>
      <c r="S172" s="545"/>
      <c r="T172" s="545"/>
      <c r="U172" s="545"/>
      <c r="V172" s="545"/>
      <c r="W172" s="545"/>
      <c r="X172" s="545"/>
      <c r="Y172" s="545"/>
      <c r="Z172" s="545"/>
      <c r="AA172" s="545"/>
      <c r="AB172" s="545"/>
      <c r="AC172" s="545"/>
      <c r="AD172" s="545"/>
      <c r="AE172" s="570"/>
      <c r="AF172" s="629"/>
      <c r="AG172" s="629"/>
      <c r="AH172" s="629"/>
      <c r="AI172" s="629"/>
      <c r="AJ172" s="629"/>
      <c r="AK172" s="629"/>
      <c r="AL172" s="570"/>
      <c r="AM172" s="537"/>
      <c r="AN172" s="568"/>
      <c r="AO172" s="537" t="s">
        <v>123</v>
      </c>
      <c r="AP172" s="545"/>
      <c r="AQ172" s="545"/>
      <c r="AR172" s="578"/>
      <c r="AS172" s="578"/>
      <c r="AT172" s="578"/>
      <c r="AU172" s="578"/>
      <c r="AV172" s="578"/>
      <c r="AW172" s="578"/>
      <c r="AX172" s="578"/>
      <c r="AY172" s="578"/>
      <c r="AZ172" s="578"/>
    </row>
    <row r="173" spans="1:52" hidden="1">
      <c r="A173" s="537"/>
      <c r="B173" s="568"/>
      <c r="C173" s="537" t="s">
        <v>124</v>
      </c>
      <c r="D173" s="578"/>
      <c r="E173" s="545"/>
      <c r="F173" s="545"/>
      <c r="G173" s="545"/>
      <c r="H173" s="545"/>
      <c r="I173" s="545"/>
      <c r="J173" s="545"/>
      <c r="K173" s="545"/>
      <c r="L173" s="545"/>
      <c r="M173" s="545"/>
      <c r="N173" s="545"/>
      <c r="O173" s="545"/>
      <c r="P173" s="545"/>
      <c r="Q173" s="545"/>
      <c r="R173" s="545"/>
      <c r="S173" s="545"/>
      <c r="T173" s="545"/>
      <c r="U173" s="545"/>
      <c r="V173" s="545"/>
      <c r="W173" s="545"/>
      <c r="X173" s="545"/>
      <c r="Y173" s="545"/>
      <c r="Z173" s="545"/>
      <c r="AA173" s="545"/>
      <c r="AB173" s="545"/>
      <c r="AC173" s="545"/>
      <c r="AD173" s="545"/>
      <c r="AE173" s="570"/>
      <c r="AF173" s="629"/>
      <c r="AG173" s="629"/>
      <c r="AH173" s="629"/>
      <c r="AI173" s="629"/>
      <c r="AJ173" s="629"/>
      <c r="AK173" s="629"/>
      <c r="AL173" s="570"/>
      <c r="AM173" s="537"/>
      <c r="AN173" s="568"/>
      <c r="AO173" s="537" t="s">
        <v>124</v>
      </c>
      <c r="AP173" s="545"/>
      <c r="AQ173" s="545"/>
      <c r="AR173" s="578"/>
      <c r="AS173" s="578"/>
      <c r="AT173" s="578"/>
      <c r="AU173" s="578"/>
      <c r="AV173" s="578"/>
      <c r="AW173" s="578"/>
      <c r="AX173" s="578"/>
      <c r="AY173" s="578"/>
      <c r="AZ173" s="578"/>
    </row>
    <row r="174" spans="1:52" hidden="1">
      <c r="A174" s="537"/>
      <c r="B174" s="568"/>
      <c r="C174" s="549" t="s">
        <v>111</v>
      </c>
      <c r="D174" s="587"/>
      <c r="E174" s="548"/>
      <c r="F174" s="548"/>
      <c r="G174" s="548"/>
      <c r="H174" s="548"/>
      <c r="I174" s="548"/>
      <c r="J174" s="548"/>
      <c r="K174" s="548"/>
      <c r="L174" s="548"/>
      <c r="M174" s="548"/>
      <c r="N174" s="548"/>
      <c r="O174" s="548"/>
      <c r="P174" s="548"/>
      <c r="Q174" s="548"/>
      <c r="R174" s="548"/>
      <c r="S174" s="548"/>
      <c r="T174" s="548"/>
      <c r="U174" s="548"/>
      <c r="V174" s="548"/>
      <c r="W174" s="548"/>
      <c r="X174" s="548"/>
      <c r="Y174" s="548"/>
      <c r="Z174" s="548"/>
      <c r="AA174" s="548"/>
      <c r="AB174" s="548"/>
      <c r="AC174" s="548"/>
      <c r="AD174" s="548"/>
      <c r="AE174" s="573"/>
      <c r="AF174" s="630"/>
      <c r="AG174" s="630"/>
      <c r="AH174" s="630"/>
      <c r="AI174" s="630"/>
      <c r="AJ174" s="630"/>
      <c r="AK174" s="630"/>
      <c r="AL174" s="573"/>
      <c r="AM174" s="537"/>
      <c r="AN174" s="568"/>
      <c r="AO174" s="549" t="s">
        <v>111</v>
      </c>
      <c r="AP174" s="548"/>
      <c r="AQ174" s="548"/>
      <c r="AR174" s="579"/>
      <c r="AS174" s="579"/>
      <c r="AT174" s="579"/>
      <c r="AU174" s="579"/>
      <c r="AV174" s="579"/>
      <c r="AW174" s="579"/>
      <c r="AX174" s="579"/>
      <c r="AY174" s="579"/>
      <c r="AZ174" s="579"/>
    </row>
    <row r="175" spans="1:52" hidden="1">
      <c r="A175" s="537"/>
      <c r="B175" s="568" t="s">
        <v>291</v>
      </c>
      <c r="C175" s="537" t="s">
        <v>113</v>
      </c>
      <c r="D175" s="582"/>
      <c r="E175" s="545"/>
      <c r="F175" s="545"/>
      <c r="G175" s="545"/>
      <c r="H175" s="545"/>
      <c r="I175" s="545"/>
      <c r="J175" s="545"/>
      <c r="K175" s="545"/>
      <c r="L175" s="545"/>
      <c r="M175" s="545"/>
      <c r="N175" s="545"/>
      <c r="O175" s="545"/>
      <c r="P175" s="545"/>
      <c r="Q175" s="545"/>
      <c r="R175" s="545"/>
      <c r="S175" s="545"/>
      <c r="T175" s="545"/>
      <c r="U175" s="545"/>
      <c r="V175" s="545"/>
      <c r="W175" s="545"/>
      <c r="X175" s="545"/>
      <c r="Y175" s="545"/>
      <c r="Z175" s="545"/>
      <c r="AA175" s="545"/>
      <c r="AB175" s="545"/>
      <c r="AC175" s="545"/>
      <c r="AD175" s="545"/>
      <c r="AE175" s="570"/>
      <c r="AF175" s="629"/>
      <c r="AG175" s="629"/>
      <c r="AH175" s="629"/>
      <c r="AI175" s="629"/>
      <c r="AJ175" s="629"/>
      <c r="AK175" s="629"/>
      <c r="AL175" s="570"/>
      <c r="AM175" s="537"/>
      <c r="AN175" s="568" t="s">
        <v>291</v>
      </c>
      <c r="AO175" s="537" t="s">
        <v>113</v>
      </c>
      <c r="AP175" s="545"/>
      <c r="AQ175" s="545"/>
      <c r="AR175" s="578"/>
      <c r="AS175" s="578"/>
      <c r="AT175" s="578"/>
      <c r="AU175" s="578"/>
      <c r="AV175" s="578"/>
      <c r="AW175" s="578"/>
      <c r="AX175" s="578"/>
      <c r="AY175" s="578"/>
      <c r="AZ175" s="578"/>
    </row>
    <row r="176" spans="1:52" hidden="1">
      <c r="A176" s="537"/>
      <c r="B176" s="568"/>
      <c r="C176" s="537" t="s">
        <v>115</v>
      </c>
      <c r="D176" s="582"/>
      <c r="E176" s="545"/>
      <c r="F176" s="545"/>
      <c r="G176" s="545"/>
      <c r="H176" s="545"/>
      <c r="I176" s="545"/>
      <c r="J176" s="545"/>
      <c r="K176" s="545"/>
      <c r="L176" s="545"/>
      <c r="M176" s="545"/>
      <c r="N176" s="545"/>
      <c r="O176" s="545"/>
      <c r="P176" s="545"/>
      <c r="Q176" s="545"/>
      <c r="R176" s="545"/>
      <c r="S176" s="545"/>
      <c r="T176" s="545"/>
      <c r="U176" s="545"/>
      <c r="V176" s="545"/>
      <c r="W176" s="545"/>
      <c r="X176" s="545"/>
      <c r="Y176" s="545"/>
      <c r="Z176" s="545"/>
      <c r="AA176" s="545"/>
      <c r="AB176" s="545"/>
      <c r="AC176" s="545"/>
      <c r="AD176" s="545"/>
      <c r="AE176" s="570"/>
      <c r="AF176" s="629"/>
      <c r="AG176" s="629"/>
      <c r="AH176" s="629"/>
      <c r="AI176" s="629"/>
      <c r="AJ176" s="629"/>
      <c r="AK176" s="629"/>
      <c r="AL176" s="570"/>
      <c r="AM176" s="537"/>
      <c r="AN176" s="568"/>
      <c r="AO176" s="537" t="s">
        <v>115</v>
      </c>
      <c r="AP176" s="545"/>
      <c r="AQ176" s="545"/>
      <c r="AR176" s="578"/>
      <c r="AS176" s="578"/>
      <c r="AT176" s="578"/>
      <c r="AU176" s="578"/>
      <c r="AV176" s="578"/>
      <c r="AW176" s="578"/>
      <c r="AX176" s="578"/>
      <c r="AY176" s="578"/>
      <c r="AZ176" s="578"/>
    </row>
    <row r="177" spans="1:52" hidden="1">
      <c r="A177" s="537"/>
      <c r="B177" s="568"/>
      <c r="C177" s="537" t="s">
        <v>116</v>
      </c>
      <c r="D177" s="582"/>
      <c r="E177" s="545"/>
      <c r="F177" s="545"/>
      <c r="G177" s="545"/>
      <c r="H177" s="545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5"/>
      <c r="T177" s="545"/>
      <c r="U177" s="545"/>
      <c r="V177" s="545"/>
      <c r="W177" s="545"/>
      <c r="X177" s="545"/>
      <c r="Y177" s="545"/>
      <c r="Z177" s="545"/>
      <c r="AA177" s="545"/>
      <c r="AB177" s="545"/>
      <c r="AC177" s="545"/>
      <c r="AD177" s="545"/>
      <c r="AE177" s="570"/>
      <c r="AF177" s="629"/>
      <c r="AG177" s="629"/>
      <c r="AH177" s="629"/>
      <c r="AI177" s="629"/>
      <c r="AJ177" s="629"/>
      <c r="AK177" s="629"/>
      <c r="AL177" s="570"/>
      <c r="AM177" s="537"/>
      <c r="AN177" s="568"/>
      <c r="AO177" s="537" t="s">
        <v>116</v>
      </c>
      <c r="AP177" s="545"/>
      <c r="AQ177" s="545"/>
      <c r="AR177" s="578"/>
      <c r="AS177" s="578"/>
      <c r="AT177" s="578"/>
      <c r="AU177" s="578"/>
      <c r="AV177" s="578"/>
      <c r="AW177" s="578"/>
      <c r="AX177" s="578"/>
      <c r="AY177" s="578"/>
      <c r="AZ177" s="578"/>
    </row>
    <row r="178" spans="1:52" hidden="1">
      <c r="A178" s="537"/>
      <c r="B178" s="568"/>
      <c r="C178" s="537" t="s">
        <v>117</v>
      </c>
      <c r="D178" s="582"/>
      <c r="E178" s="545"/>
      <c r="F178" s="545"/>
      <c r="G178" s="545"/>
      <c r="H178" s="545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5"/>
      <c r="T178" s="545"/>
      <c r="U178" s="545"/>
      <c r="V178" s="545"/>
      <c r="W178" s="545"/>
      <c r="X178" s="545"/>
      <c r="Y178" s="545"/>
      <c r="Z178" s="545"/>
      <c r="AA178" s="545"/>
      <c r="AB178" s="545"/>
      <c r="AC178" s="545"/>
      <c r="AD178" s="545"/>
      <c r="AE178" s="570"/>
      <c r="AF178" s="629"/>
      <c r="AG178" s="629"/>
      <c r="AH178" s="629"/>
      <c r="AI178" s="629"/>
      <c r="AJ178" s="629"/>
      <c r="AK178" s="629"/>
      <c r="AL178" s="570"/>
      <c r="AM178" s="537"/>
      <c r="AN178" s="568"/>
      <c r="AO178" s="537" t="s">
        <v>117</v>
      </c>
      <c r="AP178" s="545"/>
      <c r="AQ178" s="545"/>
      <c r="AR178" s="578"/>
      <c r="AS178" s="578"/>
      <c r="AT178" s="578"/>
      <c r="AU178" s="578"/>
      <c r="AV178" s="578"/>
      <c r="AW178" s="578"/>
      <c r="AX178" s="578"/>
      <c r="AY178" s="578"/>
      <c r="AZ178" s="578"/>
    </row>
    <row r="179" spans="1:52" hidden="1">
      <c r="A179" s="537"/>
      <c r="B179" s="568"/>
      <c r="C179" s="537" t="s">
        <v>118</v>
      </c>
      <c r="D179" s="582"/>
      <c r="E179" s="545"/>
      <c r="F179" s="545"/>
      <c r="G179" s="545"/>
      <c r="H179" s="545"/>
      <c r="I179" s="545"/>
      <c r="J179" s="545"/>
      <c r="K179" s="545"/>
      <c r="L179" s="545"/>
      <c r="M179" s="545"/>
      <c r="N179" s="545"/>
      <c r="O179" s="545"/>
      <c r="P179" s="545"/>
      <c r="Q179" s="545"/>
      <c r="R179" s="545"/>
      <c r="S179" s="545"/>
      <c r="T179" s="545"/>
      <c r="U179" s="545"/>
      <c r="V179" s="545"/>
      <c r="W179" s="545"/>
      <c r="X179" s="545"/>
      <c r="Y179" s="545"/>
      <c r="Z179" s="545"/>
      <c r="AA179" s="545"/>
      <c r="AB179" s="545"/>
      <c r="AC179" s="545"/>
      <c r="AD179" s="545"/>
      <c r="AE179" s="570"/>
      <c r="AF179" s="629"/>
      <c r="AG179" s="629"/>
      <c r="AH179" s="629"/>
      <c r="AI179" s="629"/>
      <c r="AJ179" s="629"/>
      <c r="AK179" s="629"/>
      <c r="AL179" s="570"/>
      <c r="AM179" s="537"/>
      <c r="AN179" s="568"/>
      <c r="AO179" s="537" t="s">
        <v>118</v>
      </c>
      <c r="AP179" s="545"/>
      <c r="AQ179" s="545"/>
      <c r="AR179" s="578"/>
      <c r="AS179" s="578"/>
      <c r="AT179" s="578"/>
      <c r="AU179" s="578"/>
      <c r="AV179" s="578"/>
      <c r="AW179" s="578"/>
      <c r="AX179" s="578"/>
      <c r="AY179" s="578"/>
      <c r="AZ179" s="578"/>
    </row>
    <row r="180" spans="1:52" hidden="1">
      <c r="A180" s="537"/>
      <c r="B180" s="568"/>
      <c r="C180" s="537" t="s">
        <v>119</v>
      </c>
      <c r="D180" s="582"/>
      <c r="E180" s="545"/>
      <c r="F180" s="545"/>
      <c r="G180" s="545"/>
      <c r="H180" s="545"/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5"/>
      <c r="T180" s="545"/>
      <c r="U180" s="545"/>
      <c r="V180" s="545"/>
      <c r="W180" s="545"/>
      <c r="X180" s="545"/>
      <c r="Y180" s="545"/>
      <c r="Z180" s="545"/>
      <c r="AA180" s="545"/>
      <c r="AB180" s="545"/>
      <c r="AC180" s="545"/>
      <c r="AD180" s="545"/>
      <c r="AE180" s="570"/>
      <c r="AF180" s="629"/>
      <c r="AG180" s="629"/>
      <c r="AH180" s="629"/>
      <c r="AI180" s="629"/>
      <c r="AJ180" s="629"/>
      <c r="AK180" s="629"/>
      <c r="AL180" s="570"/>
      <c r="AM180" s="537"/>
      <c r="AN180" s="568"/>
      <c r="AO180" s="537" t="s">
        <v>119</v>
      </c>
      <c r="AP180" s="545"/>
      <c r="AQ180" s="545"/>
      <c r="AR180" s="578"/>
      <c r="AS180" s="578"/>
      <c r="AT180" s="578"/>
      <c r="AU180" s="578"/>
      <c r="AV180" s="578"/>
      <c r="AW180" s="578"/>
      <c r="AX180" s="578"/>
      <c r="AY180" s="578"/>
      <c r="AZ180" s="578"/>
    </row>
    <row r="181" spans="1:52" hidden="1">
      <c r="A181" s="537"/>
      <c r="B181" s="568"/>
      <c r="C181" s="537" t="s">
        <v>120</v>
      </c>
      <c r="D181" s="582"/>
      <c r="E181" s="545"/>
      <c r="F181" s="545"/>
      <c r="G181" s="545"/>
      <c r="H181" s="545"/>
      <c r="I181" s="545"/>
      <c r="J181" s="545"/>
      <c r="K181" s="545"/>
      <c r="L181" s="545"/>
      <c r="M181" s="545"/>
      <c r="N181" s="545"/>
      <c r="O181" s="545"/>
      <c r="P181" s="545"/>
      <c r="Q181" s="545"/>
      <c r="R181" s="545"/>
      <c r="S181" s="545"/>
      <c r="T181" s="545"/>
      <c r="U181" s="545"/>
      <c r="V181" s="545"/>
      <c r="W181" s="545"/>
      <c r="X181" s="545"/>
      <c r="Y181" s="545"/>
      <c r="Z181" s="545"/>
      <c r="AA181" s="545"/>
      <c r="AB181" s="545"/>
      <c r="AC181" s="545"/>
      <c r="AD181" s="545"/>
      <c r="AE181" s="570"/>
      <c r="AF181" s="629"/>
      <c r="AG181" s="629"/>
      <c r="AH181" s="629"/>
      <c r="AI181" s="629"/>
      <c r="AJ181" s="629"/>
      <c r="AK181" s="629"/>
      <c r="AL181" s="570"/>
      <c r="AM181" s="537"/>
      <c r="AN181" s="568"/>
      <c r="AO181" s="537" t="s">
        <v>120</v>
      </c>
      <c r="AP181" s="545"/>
      <c r="AQ181" s="545"/>
      <c r="AR181" s="578"/>
      <c r="AS181" s="578"/>
      <c r="AT181" s="578"/>
      <c r="AU181" s="578"/>
      <c r="AV181" s="578"/>
      <c r="AW181" s="578"/>
      <c r="AX181" s="578"/>
      <c r="AY181" s="578"/>
      <c r="AZ181" s="578"/>
    </row>
    <row r="182" spans="1:52" hidden="1">
      <c r="A182" s="537"/>
      <c r="B182" s="568"/>
      <c r="C182" s="537" t="s">
        <v>121</v>
      </c>
      <c r="D182" s="582"/>
      <c r="E182" s="545"/>
      <c r="F182" s="545"/>
      <c r="G182" s="545"/>
      <c r="H182" s="545"/>
      <c r="I182" s="545"/>
      <c r="J182" s="545"/>
      <c r="K182" s="545"/>
      <c r="L182" s="545"/>
      <c r="M182" s="545"/>
      <c r="N182" s="545"/>
      <c r="O182" s="545"/>
      <c r="P182" s="545"/>
      <c r="Q182" s="545"/>
      <c r="R182" s="545"/>
      <c r="S182" s="545"/>
      <c r="T182" s="545"/>
      <c r="U182" s="545"/>
      <c r="V182" s="545"/>
      <c r="W182" s="545"/>
      <c r="X182" s="545"/>
      <c r="Y182" s="545"/>
      <c r="Z182" s="545"/>
      <c r="AA182" s="545"/>
      <c r="AB182" s="545"/>
      <c r="AC182" s="545"/>
      <c r="AD182" s="545"/>
      <c r="AE182" s="570"/>
      <c r="AF182" s="629"/>
      <c r="AG182" s="629"/>
      <c r="AH182" s="629"/>
      <c r="AI182" s="629"/>
      <c r="AJ182" s="629"/>
      <c r="AK182" s="629"/>
      <c r="AL182" s="570"/>
      <c r="AM182" s="537"/>
      <c r="AN182" s="568"/>
      <c r="AO182" s="537" t="s">
        <v>121</v>
      </c>
      <c r="AP182" s="545"/>
      <c r="AQ182" s="545"/>
      <c r="AR182" s="578"/>
      <c r="AS182" s="578"/>
      <c r="AT182" s="578"/>
      <c r="AU182" s="578"/>
      <c r="AV182" s="578"/>
      <c r="AW182" s="578"/>
      <c r="AX182" s="578"/>
      <c r="AY182" s="578"/>
      <c r="AZ182" s="578"/>
    </row>
    <row r="183" spans="1:52" hidden="1">
      <c r="A183" s="537"/>
      <c r="B183" s="568"/>
      <c r="C183" s="537" t="s">
        <v>122</v>
      </c>
      <c r="D183" s="582"/>
      <c r="E183" s="545"/>
      <c r="F183" s="545"/>
      <c r="G183" s="545"/>
      <c r="H183" s="545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5"/>
      <c r="Y183" s="545"/>
      <c r="Z183" s="545"/>
      <c r="AA183" s="545"/>
      <c r="AB183" s="545"/>
      <c r="AC183" s="545"/>
      <c r="AD183" s="545"/>
      <c r="AE183" s="570"/>
      <c r="AF183" s="629"/>
      <c r="AG183" s="629"/>
      <c r="AH183" s="629"/>
      <c r="AI183" s="629"/>
      <c r="AJ183" s="629"/>
      <c r="AK183" s="629"/>
      <c r="AL183" s="570"/>
      <c r="AM183" s="537"/>
      <c r="AN183" s="568"/>
      <c r="AO183" s="537" t="s">
        <v>122</v>
      </c>
      <c r="AP183" s="545"/>
      <c r="AQ183" s="545"/>
      <c r="AR183" s="578"/>
      <c r="AS183" s="578"/>
      <c r="AT183" s="578"/>
      <c r="AU183" s="578"/>
      <c r="AV183" s="578"/>
      <c r="AW183" s="578"/>
      <c r="AX183" s="578"/>
      <c r="AY183" s="578"/>
      <c r="AZ183" s="578"/>
    </row>
    <row r="184" spans="1:52" hidden="1">
      <c r="A184" s="537"/>
      <c r="B184" s="568"/>
      <c r="C184" s="537" t="s">
        <v>123</v>
      </c>
      <c r="D184" s="582"/>
      <c r="E184" s="545"/>
      <c r="F184" s="545"/>
      <c r="G184" s="545"/>
      <c r="H184" s="545"/>
      <c r="I184" s="545"/>
      <c r="J184" s="545"/>
      <c r="K184" s="545"/>
      <c r="L184" s="545"/>
      <c r="M184" s="545"/>
      <c r="N184" s="545"/>
      <c r="O184" s="545"/>
      <c r="P184" s="545"/>
      <c r="Q184" s="545"/>
      <c r="R184" s="545"/>
      <c r="S184" s="545"/>
      <c r="T184" s="545"/>
      <c r="U184" s="545"/>
      <c r="V184" s="545"/>
      <c r="W184" s="545"/>
      <c r="X184" s="545"/>
      <c r="Y184" s="545"/>
      <c r="Z184" s="545"/>
      <c r="AA184" s="545"/>
      <c r="AB184" s="545"/>
      <c r="AC184" s="545"/>
      <c r="AD184" s="545"/>
      <c r="AE184" s="570"/>
      <c r="AF184" s="629"/>
      <c r="AG184" s="629"/>
      <c r="AH184" s="629"/>
      <c r="AI184" s="629"/>
      <c r="AJ184" s="629"/>
      <c r="AK184" s="629"/>
      <c r="AL184" s="570"/>
      <c r="AM184" s="537"/>
      <c r="AN184" s="568"/>
      <c r="AO184" s="537" t="s">
        <v>123</v>
      </c>
      <c r="AP184" s="545"/>
      <c r="AQ184" s="545"/>
      <c r="AR184" s="578"/>
      <c r="AS184" s="578"/>
      <c r="AT184" s="578"/>
      <c r="AU184" s="578"/>
      <c r="AV184" s="578"/>
      <c r="AW184" s="578"/>
      <c r="AX184" s="578"/>
      <c r="AY184" s="578"/>
      <c r="AZ184" s="578"/>
    </row>
    <row r="185" spans="1:52" hidden="1">
      <c r="A185" s="537"/>
      <c r="B185" s="568"/>
      <c r="C185" s="537" t="s">
        <v>124</v>
      </c>
      <c r="D185" s="582"/>
      <c r="E185" s="545"/>
      <c r="F185" s="545"/>
      <c r="G185" s="545"/>
      <c r="H185" s="545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5"/>
      <c r="T185" s="545"/>
      <c r="U185" s="545"/>
      <c r="V185" s="545"/>
      <c r="W185" s="545"/>
      <c r="X185" s="545"/>
      <c r="Y185" s="545"/>
      <c r="Z185" s="545"/>
      <c r="AA185" s="545"/>
      <c r="AB185" s="545"/>
      <c r="AC185" s="545"/>
      <c r="AD185" s="545"/>
      <c r="AE185" s="570"/>
      <c r="AF185" s="646"/>
      <c r="AG185" s="646"/>
      <c r="AH185" s="646"/>
      <c r="AI185" s="646"/>
      <c r="AJ185" s="646"/>
      <c r="AK185" s="646"/>
      <c r="AL185" s="570"/>
      <c r="AM185" s="537"/>
      <c r="AN185" s="568"/>
      <c r="AO185" s="537" t="s">
        <v>124</v>
      </c>
      <c r="AP185" s="545"/>
      <c r="AQ185" s="545"/>
      <c r="AR185" s="578"/>
      <c r="AS185" s="578"/>
      <c r="AT185" s="578"/>
      <c r="AU185" s="578"/>
      <c r="AV185" s="578"/>
      <c r="AW185" s="578"/>
      <c r="AX185" s="578"/>
      <c r="AY185" s="578"/>
      <c r="AZ185" s="578"/>
    </row>
    <row r="186" spans="1:52" hidden="1">
      <c r="A186" s="640"/>
      <c r="B186" s="583" t="s">
        <v>2</v>
      </c>
      <c r="C186" s="584" t="s">
        <v>111</v>
      </c>
      <c r="D186" s="587"/>
      <c r="E186" s="587"/>
      <c r="F186" s="587"/>
      <c r="G186" s="587"/>
      <c r="H186" s="587"/>
      <c r="I186" s="587"/>
      <c r="J186" s="587"/>
      <c r="K186" s="587"/>
      <c r="L186" s="587"/>
      <c r="M186" s="587"/>
      <c r="N186" s="587"/>
      <c r="O186" s="587"/>
      <c r="P186" s="587"/>
      <c r="Q186" s="587"/>
      <c r="R186" s="587"/>
      <c r="S186" s="587"/>
      <c r="T186" s="587"/>
      <c r="U186" s="587"/>
      <c r="V186" s="587"/>
      <c r="W186" s="587"/>
      <c r="X186" s="587"/>
      <c r="Y186" s="587"/>
      <c r="Z186" s="587"/>
      <c r="AA186" s="587"/>
      <c r="AB186" s="587"/>
      <c r="AC186" s="587"/>
      <c r="AD186" s="587"/>
      <c r="AE186" s="588"/>
      <c r="AF186" s="588"/>
      <c r="AG186" s="588"/>
      <c r="AH186" s="588"/>
      <c r="AI186" s="588"/>
      <c r="AJ186" s="588"/>
      <c r="AK186" s="588"/>
      <c r="AL186" s="588"/>
      <c r="AM186" s="640"/>
      <c r="AN186" s="583" t="s">
        <v>2</v>
      </c>
      <c r="AO186" s="584" t="s">
        <v>111</v>
      </c>
      <c r="AP186" s="587"/>
      <c r="AQ186" s="587"/>
      <c r="AR186" s="587"/>
      <c r="AS186" s="587"/>
      <c r="AT186" s="587"/>
      <c r="AU186" s="587"/>
      <c r="AV186" s="587"/>
      <c r="AW186" s="587"/>
      <c r="AX186" s="587"/>
      <c r="AY186" s="587"/>
      <c r="AZ186" s="587"/>
    </row>
    <row r="187" spans="1:52" hidden="1">
      <c r="A187" s="640"/>
      <c r="B187" s="568" t="s">
        <v>292</v>
      </c>
      <c r="C187" s="537" t="s">
        <v>113</v>
      </c>
      <c r="D187" s="582"/>
      <c r="E187" s="582"/>
      <c r="F187" s="582"/>
      <c r="G187" s="582"/>
      <c r="H187" s="582"/>
      <c r="I187" s="582"/>
      <c r="J187" s="582"/>
      <c r="K187" s="582"/>
      <c r="L187" s="582"/>
      <c r="M187" s="582"/>
      <c r="N187" s="582"/>
      <c r="O187" s="582"/>
      <c r="P187" s="582"/>
      <c r="Q187" s="582"/>
      <c r="R187" s="582"/>
      <c r="S187" s="582"/>
      <c r="T187" s="582"/>
      <c r="U187" s="582"/>
      <c r="V187" s="582"/>
      <c r="W187" s="582"/>
      <c r="X187" s="582"/>
      <c r="Y187" s="582"/>
      <c r="Z187" s="582"/>
      <c r="AA187" s="582"/>
      <c r="AB187" s="582"/>
      <c r="AC187" s="582"/>
      <c r="AD187" s="582"/>
      <c r="AE187" s="586"/>
      <c r="AF187" s="586"/>
      <c r="AG187" s="586"/>
      <c r="AH187" s="586"/>
      <c r="AI187" s="586"/>
      <c r="AJ187" s="586"/>
      <c r="AK187" s="586"/>
      <c r="AL187" s="586"/>
      <c r="AM187" s="640"/>
      <c r="AN187" s="568" t="s">
        <v>292</v>
      </c>
      <c r="AO187" s="537" t="s">
        <v>113</v>
      </c>
      <c r="AP187" s="582"/>
      <c r="AQ187" s="582"/>
      <c r="AR187" s="582"/>
      <c r="AS187" s="582"/>
      <c r="AT187" s="582"/>
      <c r="AU187" s="582"/>
      <c r="AV187" s="582"/>
      <c r="AW187" s="582"/>
      <c r="AX187" s="582"/>
      <c r="AY187" s="582"/>
      <c r="AZ187" s="582"/>
    </row>
    <row r="188" spans="1:52" hidden="1">
      <c r="A188" s="640"/>
      <c r="B188" s="568"/>
      <c r="C188" s="537" t="s">
        <v>115</v>
      </c>
      <c r="D188" s="582"/>
      <c r="E188" s="582"/>
      <c r="F188" s="582"/>
      <c r="G188" s="582"/>
      <c r="H188" s="582"/>
      <c r="I188" s="582"/>
      <c r="J188" s="582"/>
      <c r="K188" s="582"/>
      <c r="L188" s="582"/>
      <c r="M188" s="582"/>
      <c r="N188" s="582"/>
      <c r="O188" s="582"/>
      <c r="P188" s="582"/>
      <c r="Q188" s="582"/>
      <c r="R188" s="582"/>
      <c r="S188" s="582"/>
      <c r="T188" s="582"/>
      <c r="U188" s="582"/>
      <c r="V188" s="582"/>
      <c r="W188" s="582"/>
      <c r="X188" s="582"/>
      <c r="Y188" s="582"/>
      <c r="Z188" s="582"/>
      <c r="AA188" s="582"/>
      <c r="AB188" s="582"/>
      <c r="AC188" s="582"/>
      <c r="AD188" s="582"/>
      <c r="AE188" s="586"/>
      <c r="AF188" s="586"/>
      <c r="AG188" s="586"/>
      <c r="AH188" s="586"/>
      <c r="AI188" s="586"/>
      <c r="AJ188" s="586"/>
      <c r="AK188" s="586"/>
      <c r="AL188" s="586"/>
      <c r="AM188" s="640"/>
      <c r="AN188" s="568"/>
      <c r="AO188" s="537" t="s">
        <v>115</v>
      </c>
      <c r="AP188" s="582"/>
      <c r="AQ188" s="582"/>
      <c r="AR188" s="582"/>
      <c r="AS188" s="582"/>
      <c r="AT188" s="582"/>
      <c r="AU188" s="582"/>
      <c r="AV188" s="582"/>
      <c r="AW188" s="582"/>
      <c r="AX188" s="582"/>
      <c r="AY188" s="582"/>
      <c r="AZ188" s="582"/>
    </row>
    <row r="189" spans="1:52" hidden="1">
      <c r="A189" s="640"/>
      <c r="B189" s="568"/>
      <c r="C189" s="537" t="s">
        <v>116</v>
      </c>
      <c r="D189" s="582"/>
      <c r="E189" s="582"/>
      <c r="F189" s="582"/>
      <c r="G189" s="582"/>
      <c r="H189" s="582"/>
      <c r="I189" s="582"/>
      <c r="J189" s="582"/>
      <c r="K189" s="582"/>
      <c r="L189" s="582"/>
      <c r="M189" s="582"/>
      <c r="N189" s="582"/>
      <c r="O189" s="582"/>
      <c r="P189" s="582"/>
      <c r="Q189" s="582"/>
      <c r="R189" s="582"/>
      <c r="S189" s="582"/>
      <c r="T189" s="582"/>
      <c r="U189" s="582"/>
      <c r="V189" s="582"/>
      <c r="W189" s="582"/>
      <c r="X189" s="582"/>
      <c r="Y189" s="582"/>
      <c r="Z189" s="582"/>
      <c r="AA189" s="582"/>
      <c r="AB189" s="582"/>
      <c r="AC189" s="582"/>
      <c r="AD189" s="582"/>
      <c r="AE189" s="586"/>
      <c r="AF189" s="586"/>
      <c r="AG189" s="586"/>
      <c r="AH189" s="586"/>
      <c r="AI189" s="586"/>
      <c r="AJ189" s="586"/>
      <c r="AK189" s="586"/>
      <c r="AL189" s="586"/>
      <c r="AM189" s="640"/>
      <c r="AN189" s="568"/>
      <c r="AO189" s="537" t="s">
        <v>116</v>
      </c>
      <c r="AP189" s="582"/>
      <c r="AQ189" s="582"/>
      <c r="AR189" s="582"/>
      <c r="AS189" s="582"/>
      <c r="AT189" s="582"/>
      <c r="AU189" s="582"/>
      <c r="AV189" s="582"/>
      <c r="AW189" s="582"/>
      <c r="AX189" s="582"/>
      <c r="AY189" s="582"/>
      <c r="AZ189" s="582"/>
    </row>
    <row r="190" spans="1:52" hidden="1">
      <c r="A190" s="640"/>
      <c r="B190" s="568"/>
      <c r="C190" s="537" t="s">
        <v>117</v>
      </c>
      <c r="D190" s="582"/>
      <c r="E190" s="582"/>
      <c r="F190" s="582"/>
      <c r="G190" s="582"/>
      <c r="H190" s="582"/>
      <c r="I190" s="582"/>
      <c r="J190" s="582"/>
      <c r="K190" s="582"/>
      <c r="L190" s="582"/>
      <c r="M190" s="582"/>
      <c r="N190" s="582"/>
      <c r="O190" s="582"/>
      <c r="P190" s="582"/>
      <c r="Q190" s="582"/>
      <c r="R190" s="582"/>
      <c r="S190" s="582"/>
      <c r="T190" s="582"/>
      <c r="U190" s="582"/>
      <c r="V190" s="582"/>
      <c r="W190" s="582"/>
      <c r="X190" s="582"/>
      <c r="Y190" s="582"/>
      <c r="Z190" s="582"/>
      <c r="AA190" s="582"/>
      <c r="AB190" s="582"/>
      <c r="AC190" s="582"/>
      <c r="AD190" s="582"/>
      <c r="AE190" s="586"/>
      <c r="AF190" s="586"/>
      <c r="AG190" s="586"/>
      <c r="AH190" s="586"/>
      <c r="AI190" s="586"/>
      <c r="AJ190" s="586"/>
      <c r="AK190" s="586"/>
      <c r="AL190" s="586"/>
      <c r="AM190" s="640"/>
      <c r="AN190" s="568"/>
      <c r="AO190" s="537" t="s">
        <v>117</v>
      </c>
      <c r="AP190" s="582"/>
      <c r="AQ190" s="582"/>
      <c r="AR190" s="582"/>
      <c r="AS190" s="582"/>
      <c r="AT190" s="582"/>
      <c r="AU190" s="582"/>
      <c r="AV190" s="582"/>
      <c r="AW190" s="582"/>
      <c r="AX190" s="582"/>
      <c r="AY190" s="582"/>
      <c r="AZ190" s="582"/>
    </row>
    <row r="191" spans="1:52" hidden="1">
      <c r="A191" s="640"/>
      <c r="B191" s="568"/>
      <c r="C191" s="537" t="s">
        <v>118</v>
      </c>
      <c r="D191" s="582"/>
      <c r="E191" s="582"/>
      <c r="F191" s="582"/>
      <c r="G191" s="582"/>
      <c r="H191" s="582"/>
      <c r="I191" s="582"/>
      <c r="J191" s="582"/>
      <c r="K191" s="582"/>
      <c r="L191" s="582"/>
      <c r="M191" s="582"/>
      <c r="N191" s="582"/>
      <c r="O191" s="582"/>
      <c r="P191" s="582"/>
      <c r="Q191" s="582"/>
      <c r="R191" s="582"/>
      <c r="S191" s="582"/>
      <c r="T191" s="582"/>
      <c r="U191" s="582"/>
      <c r="V191" s="582"/>
      <c r="W191" s="582"/>
      <c r="X191" s="582"/>
      <c r="Y191" s="582"/>
      <c r="Z191" s="582"/>
      <c r="AA191" s="582"/>
      <c r="AB191" s="582"/>
      <c r="AC191" s="582"/>
      <c r="AD191" s="582"/>
      <c r="AE191" s="586"/>
      <c r="AF191" s="586"/>
      <c r="AG191" s="586"/>
      <c r="AH191" s="586"/>
      <c r="AI191" s="586"/>
      <c r="AJ191" s="586"/>
      <c r="AK191" s="586"/>
      <c r="AL191" s="586"/>
      <c r="AM191" s="640"/>
      <c r="AN191" s="568"/>
      <c r="AO191" s="537" t="s">
        <v>118</v>
      </c>
      <c r="AP191" s="582"/>
      <c r="AQ191" s="582"/>
      <c r="AR191" s="582"/>
      <c r="AS191" s="582"/>
      <c r="AT191" s="582"/>
      <c r="AU191" s="582"/>
      <c r="AV191" s="582"/>
      <c r="AW191" s="582"/>
      <c r="AX191" s="582"/>
      <c r="AY191" s="582"/>
      <c r="AZ191" s="582"/>
    </row>
    <row r="192" spans="1:52" hidden="1">
      <c r="A192" s="640"/>
      <c r="B192" s="568"/>
      <c r="C192" s="537" t="s">
        <v>119</v>
      </c>
      <c r="D192" s="582"/>
      <c r="E192" s="582"/>
      <c r="F192" s="582"/>
      <c r="G192" s="582"/>
      <c r="H192" s="582"/>
      <c r="I192" s="582"/>
      <c r="J192" s="582"/>
      <c r="K192" s="582"/>
      <c r="L192" s="582"/>
      <c r="M192" s="582"/>
      <c r="N192" s="582"/>
      <c r="O192" s="582"/>
      <c r="P192" s="582"/>
      <c r="Q192" s="582"/>
      <c r="R192" s="582"/>
      <c r="S192" s="582"/>
      <c r="T192" s="582"/>
      <c r="U192" s="582"/>
      <c r="V192" s="582"/>
      <c r="W192" s="582"/>
      <c r="X192" s="582"/>
      <c r="Y192" s="582"/>
      <c r="Z192" s="582"/>
      <c r="AA192" s="582"/>
      <c r="AB192" s="582"/>
      <c r="AC192" s="582"/>
      <c r="AD192" s="582"/>
      <c r="AE192" s="586"/>
      <c r="AF192" s="586"/>
      <c r="AG192" s="586"/>
      <c r="AH192" s="586"/>
      <c r="AI192" s="586"/>
      <c r="AJ192" s="586"/>
      <c r="AK192" s="586"/>
      <c r="AL192" s="586"/>
      <c r="AM192" s="640"/>
      <c r="AN192" s="568"/>
      <c r="AO192" s="537" t="s">
        <v>119</v>
      </c>
      <c r="AP192" s="582"/>
      <c r="AQ192" s="582"/>
      <c r="AR192" s="582"/>
      <c r="AS192" s="582"/>
      <c r="AT192" s="582"/>
      <c r="AU192" s="582"/>
      <c r="AV192" s="582"/>
      <c r="AW192" s="582"/>
      <c r="AX192" s="582"/>
      <c r="AY192" s="582"/>
      <c r="AZ192" s="582"/>
    </row>
    <row r="193" spans="1:53" hidden="1">
      <c r="A193" s="640"/>
      <c r="B193" s="568"/>
      <c r="C193" s="537" t="s">
        <v>120</v>
      </c>
      <c r="D193" s="582"/>
      <c r="E193" s="582"/>
      <c r="F193" s="582"/>
      <c r="G193" s="582"/>
      <c r="H193" s="582"/>
      <c r="I193" s="582"/>
      <c r="J193" s="582"/>
      <c r="K193" s="582"/>
      <c r="L193" s="582"/>
      <c r="M193" s="582"/>
      <c r="N193" s="582"/>
      <c r="O193" s="582"/>
      <c r="P193" s="582"/>
      <c r="Q193" s="582"/>
      <c r="R193" s="582"/>
      <c r="S193" s="582"/>
      <c r="T193" s="582"/>
      <c r="U193" s="582"/>
      <c r="V193" s="582"/>
      <c r="W193" s="582"/>
      <c r="X193" s="582"/>
      <c r="Y193" s="582"/>
      <c r="Z193" s="582"/>
      <c r="AA193" s="582"/>
      <c r="AB193" s="582"/>
      <c r="AC193" s="582"/>
      <c r="AD193" s="582"/>
      <c r="AE193" s="586"/>
      <c r="AF193" s="586"/>
      <c r="AG193" s="586"/>
      <c r="AH193" s="586"/>
      <c r="AI193" s="586"/>
      <c r="AJ193" s="586"/>
      <c r="AK193" s="586"/>
      <c r="AL193" s="586"/>
      <c r="AM193" s="640"/>
      <c r="AN193" s="568"/>
      <c r="AO193" s="537" t="s">
        <v>120</v>
      </c>
      <c r="AP193" s="582"/>
      <c r="AQ193" s="582"/>
      <c r="AR193" s="582"/>
      <c r="AS193" s="582"/>
      <c r="AT193" s="582"/>
      <c r="AU193" s="582"/>
      <c r="AV193" s="582"/>
      <c r="AW193" s="582"/>
      <c r="AX193" s="582"/>
      <c r="AY193" s="582"/>
      <c r="AZ193" s="582"/>
    </row>
    <row r="194" spans="1:53" hidden="1">
      <c r="A194" s="640"/>
      <c r="B194" s="568"/>
      <c r="C194" s="537" t="s">
        <v>121</v>
      </c>
      <c r="D194" s="582"/>
      <c r="E194" s="582"/>
      <c r="F194" s="582"/>
      <c r="G194" s="582"/>
      <c r="H194" s="582"/>
      <c r="I194" s="582"/>
      <c r="J194" s="582"/>
      <c r="K194" s="582"/>
      <c r="L194" s="582"/>
      <c r="M194" s="582"/>
      <c r="N194" s="582"/>
      <c r="O194" s="582"/>
      <c r="P194" s="582"/>
      <c r="Q194" s="582"/>
      <c r="R194" s="582"/>
      <c r="S194" s="582"/>
      <c r="T194" s="582"/>
      <c r="U194" s="582"/>
      <c r="V194" s="582"/>
      <c r="W194" s="582"/>
      <c r="X194" s="582"/>
      <c r="Y194" s="582"/>
      <c r="Z194" s="582"/>
      <c r="AA194" s="582"/>
      <c r="AB194" s="582"/>
      <c r="AC194" s="582"/>
      <c r="AD194" s="582"/>
      <c r="AE194" s="586"/>
      <c r="AF194" s="586"/>
      <c r="AG194" s="586"/>
      <c r="AH194" s="586"/>
      <c r="AI194" s="586"/>
      <c r="AJ194" s="586"/>
      <c r="AK194" s="586"/>
      <c r="AL194" s="586"/>
      <c r="AM194" s="640"/>
      <c r="AN194" s="568"/>
      <c r="AO194" s="537" t="s">
        <v>121</v>
      </c>
      <c r="AP194" s="582"/>
      <c r="AQ194" s="582"/>
      <c r="AR194" s="582"/>
      <c r="AS194" s="582"/>
      <c r="AT194" s="582"/>
      <c r="AU194" s="582"/>
      <c r="AV194" s="582"/>
      <c r="AW194" s="582"/>
      <c r="AX194" s="582"/>
      <c r="AY194" s="582"/>
      <c r="AZ194" s="582"/>
    </row>
    <row r="195" spans="1:53" hidden="1">
      <c r="A195" s="640"/>
      <c r="B195" s="568"/>
      <c r="C195" s="537" t="s">
        <v>122</v>
      </c>
      <c r="D195" s="582"/>
      <c r="E195" s="582"/>
      <c r="F195" s="582"/>
      <c r="G195" s="582"/>
      <c r="H195" s="582"/>
      <c r="I195" s="582"/>
      <c r="J195" s="582"/>
      <c r="K195" s="582"/>
      <c r="L195" s="582"/>
      <c r="M195" s="582"/>
      <c r="N195" s="582"/>
      <c r="O195" s="582"/>
      <c r="P195" s="582"/>
      <c r="Q195" s="582"/>
      <c r="R195" s="582"/>
      <c r="S195" s="582"/>
      <c r="T195" s="582"/>
      <c r="U195" s="582"/>
      <c r="V195" s="582"/>
      <c r="W195" s="582"/>
      <c r="X195" s="582"/>
      <c r="Y195" s="582"/>
      <c r="Z195" s="582"/>
      <c r="AA195" s="582"/>
      <c r="AB195" s="582"/>
      <c r="AC195" s="582"/>
      <c r="AD195" s="582"/>
      <c r="AE195" s="586"/>
      <c r="AF195" s="586"/>
      <c r="AG195" s="586"/>
      <c r="AH195" s="586"/>
      <c r="AI195" s="586"/>
      <c r="AJ195" s="586"/>
      <c r="AK195" s="586"/>
      <c r="AL195" s="586"/>
      <c r="AM195" s="640"/>
      <c r="AN195" s="568"/>
      <c r="AO195" s="537" t="s">
        <v>122</v>
      </c>
      <c r="AP195" s="582"/>
      <c r="AQ195" s="582"/>
      <c r="AR195" s="582"/>
      <c r="AS195" s="582"/>
      <c r="AT195" s="582"/>
      <c r="AU195" s="582"/>
      <c r="AV195" s="582"/>
      <c r="AW195" s="582"/>
      <c r="AX195" s="582"/>
      <c r="AY195" s="582"/>
      <c r="AZ195" s="582"/>
    </row>
    <row r="196" spans="1:53" hidden="1">
      <c r="A196" s="640"/>
      <c r="B196" s="568"/>
      <c r="C196" s="537" t="s">
        <v>123</v>
      </c>
      <c r="D196" s="582"/>
      <c r="E196" s="582"/>
      <c r="F196" s="582"/>
      <c r="G196" s="582"/>
      <c r="H196" s="582"/>
      <c r="I196" s="582"/>
      <c r="J196" s="582"/>
      <c r="K196" s="582"/>
      <c r="L196" s="582"/>
      <c r="M196" s="582"/>
      <c r="N196" s="582"/>
      <c r="O196" s="582"/>
      <c r="P196" s="582"/>
      <c r="Q196" s="582"/>
      <c r="R196" s="582"/>
      <c r="S196" s="582"/>
      <c r="T196" s="582"/>
      <c r="U196" s="582"/>
      <c r="V196" s="582"/>
      <c r="W196" s="582"/>
      <c r="X196" s="582"/>
      <c r="Y196" s="582"/>
      <c r="Z196" s="582"/>
      <c r="AA196" s="582"/>
      <c r="AB196" s="582"/>
      <c r="AC196" s="582"/>
      <c r="AD196" s="582"/>
      <c r="AE196" s="586"/>
      <c r="AF196" s="586"/>
      <c r="AG196" s="586"/>
      <c r="AH196" s="586"/>
      <c r="AI196" s="586"/>
      <c r="AJ196" s="586"/>
      <c r="AK196" s="586"/>
      <c r="AL196" s="586"/>
      <c r="AM196" s="640"/>
      <c r="AN196" s="568"/>
      <c r="AO196" s="537" t="s">
        <v>123</v>
      </c>
      <c r="AP196" s="582"/>
      <c r="AQ196" s="582"/>
      <c r="AR196" s="582"/>
      <c r="AS196" s="582"/>
      <c r="AT196" s="582"/>
      <c r="AU196" s="582"/>
      <c r="AV196" s="582"/>
      <c r="AW196" s="582"/>
      <c r="AX196" s="582"/>
      <c r="AY196" s="582"/>
      <c r="AZ196" s="582"/>
    </row>
    <row r="197" spans="1:53" hidden="1">
      <c r="A197" s="640"/>
      <c r="B197" s="568"/>
      <c r="C197" s="537" t="s">
        <v>124</v>
      </c>
      <c r="D197" s="582"/>
      <c r="E197" s="582"/>
      <c r="F197" s="582"/>
      <c r="G197" s="582"/>
      <c r="H197" s="582"/>
      <c r="I197" s="582"/>
      <c r="J197" s="582"/>
      <c r="K197" s="582"/>
      <c r="L197" s="582"/>
      <c r="M197" s="582"/>
      <c r="N197" s="582"/>
      <c r="O197" s="582"/>
      <c r="P197" s="582"/>
      <c r="Q197" s="582"/>
      <c r="R197" s="582"/>
      <c r="S197" s="582"/>
      <c r="T197" s="582"/>
      <c r="U197" s="582"/>
      <c r="V197" s="582"/>
      <c r="W197" s="582"/>
      <c r="X197" s="582"/>
      <c r="Y197" s="582"/>
      <c r="Z197" s="582"/>
      <c r="AA197" s="582"/>
      <c r="AB197" s="582"/>
      <c r="AC197" s="582"/>
      <c r="AD197" s="582"/>
      <c r="AE197" s="586"/>
      <c r="AF197" s="586"/>
      <c r="AG197" s="586"/>
      <c r="AH197" s="586"/>
      <c r="AI197" s="586"/>
      <c r="AJ197" s="586"/>
      <c r="AK197" s="586"/>
      <c r="AL197" s="586"/>
      <c r="AM197" s="640"/>
      <c r="AN197" s="568"/>
      <c r="AO197" s="537" t="s">
        <v>124</v>
      </c>
      <c r="AP197" s="582"/>
      <c r="AQ197" s="582"/>
      <c r="AR197" s="582"/>
      <c r="AS197" s="582"/>
      <c r="AT197" s="582"/>
      <c r="AU197" s="582"/>
      <c r="AV197" s="582"/>
      <c r="AW197" s="582"/>
      <c r="AX197" s="582"/>
      <c r="AY197" s="582"/>
      <c r="AZ197" s="582"/>
    </row>
    <row r="198" spans="1:53">
      <c r="A198" s="640"/>
      <c r="B198" s="583" t="s">
        <v>2</v>
      </c>
      <c r="C198" s="584" t="s">
        <v>111</v>
      </c>
      <c r="D198" s="587"/>
      <c r="E198" s="587"/>
      <c r="F198" s="587"/>
      <c r="G198" s="587"/>
      <c r="H198" s="587"/>
      <c r="I198" s="587"/>
      <c r="J198" s="587"/>
      <c r="K198" s="587"/>
      <c r="L198" s="587"/>
      <c r="M198" s="587"/>
      <c r="N198" s="587"/>
      <c r="O198" s="587"/>
      <c r="P198" s="587"/>
      <c r="Q198" s="587"/>
      <c r="R198" s="587"/>
      <c r="S198" s="587"/>
      <c r="T198" s="587"/>
      <c r="U198" s="587"/>
      <c r="V198" s="587"/>
      <c r="W198" s="587"/>
      <c r="X198" s="587"/>
      <c r="Y198" s="587"/>
      <c r="Z198" s="587"/>
      <c r="AA198" s="587"/>
      <c r="AB198" s="587"/>
      <c r="AC198" s="587"/>
      <c r="AD198" s="587"/>
      <c r="AE198" s="588"/>
      <c r="AF198" s="588"/>
      <c r="AG198" s="588"/>
      <c r="AH198" s="588"/>
      <c r="AI198" s="588"/>
      <c r="AJ198" s="588"/>
      <c r="AK198" s="588"/>
      <c r="AL198" s="588"/>
      <c r="AM198" s="640"/>
      <c r="AN198" s="583" t="s">
        <v>2</v>
      </c>
      <c r="AO198" s="584" t="s">
        <v>111</v>
      </c>
      <c r="AP198" s="587"/>
      <c r="AQ198" s="587"/>
      <c r="AR198" s="587"/>
      <c r="AS198" s="587"/>
      <c r="AT198" s="587"/>
      <c r="AU198" s="587"/>
      <c r="AV198" s="587"/>
      <c r="AW198" s="587"/>
      <c r="AX198" s="587"/>
      <c r="AY198" s="587"/>
      <c r="AZ198" s="587"/>
    </row>
    <row r="199" spans="1:53" hidden="1">
      <c r="A199" s="549"/>
      <c r="B199" s="571"/>
      <c r="C199" s="549"/>
      <c r="D199" s="587"/>
      <c r="E199" s="548"/>
      <c r="F199" s="548"/>
      <c r="G199" s="548"/>
      <c r="H199" s="548"/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48"/>
      <c r="W199" s="548"/>
      <c r="X199" s="548"/>
      <c r="Y199" s="548"/>
      <c r="Z199" s="548"/>
      <c r="AA199" s="548"/>
      <c r="AB199" s="548"/>
      <c r="AC199" s="548"/>
      <c r="AD199" s="548"/>
      <c r="AE199" s="573"/>
      <c r="AF199" s="573"/>
      <c r="AG199" s="573"/>
      <c r="AH199" s="573"/>
      <c r="AI199" s="573"/>
      <c r="AJ199" s="573"/>
      <c r="AK199" s="573"/>
      <c r="AL199" s="573"/>
      <c r="AM199" s="537"/>
      <c r="AN199" s="571"/>
      <c r="AO199" s="549"/>
      <c r="AP199" s="548"/>
      <c r="AQ199" s="548"/>
      <c r="AR199" s="579"/>
      <c r="AS199" s="579"/>
      <c r="AT199" s="579"/>
      <c r="AU199" s="579"/>
      <c r="AV199" s="579"/>
      <c r="AW199" s="579"/>
      <c r="AX199" s="579"/>
      <c r="AY199" s="579"/>
      <c r="AZ199" s="579"/>
    </row>
    <row r="200" spans="1:53">
      <c r="A200" s="537" t="s">
        <v>153</v>
      </c>
      <c r="B200" s="544" t="s">
        <v>3</v>
      </c>
      <c r="C200" s="537" t="s">
        <v>113</v>
      </c>
      <c r="D200" s="592">
        <v>96.3</v>
      </c>
      <c r="E200" s="592">
        <v>96.3</v>
      </c>
      <c r="F200" s="592">
        <v>96.3</v>
      </c>
      <c r="G200" s="592">
        <v>92.9</v>
      </c>
      <c r="H200" s="592">
        <v>115.5</v>
      </c>
      <c r="I200" s="592">
        <v>100.7</v>
      </c>
      <c r="J200" s="592">
        <v>75</v>
      </c>
      <c r="K200" s="592">
        <v>102.4</v>
      </c>
      <c r="L200" s="592">
        <v>103.7</v>
      </c>
      <c r="M200" s="592">
        <v>76.599999999999994</v>
      </c>
      <c r="N200" s="592">
        <v>96.3</v>
      </c>
      <c r="O200" s="592">
        <v>95.2</v>
      </c>
      <c r="P200" s="592">
        <v>93.1</v>
      </c>
      <c r="Q200" s="592">
        <v>105.1</v>
      </c>
      <c r="R200" s="592">
        <v>103.6</v>
      </c>
      <c r="S200" s="592">
        <v>81.400000000000006</v>
      </c>
      <c r="T200" s="592">
        <v>135.6</v>
      </c>
      <c r="U200" s="592">
        <v>89.5</v>
      </c>
      <c r="V200" s="592">
        <v>85.6</v>
      </c>
      <c r="W200" s="592">
        <v>85.3</v>
      </c>
      <c r="X200" s="592">
        <v>92.3</v>
      </c>
      <c r="Y200" s="592">
        <v>96.6</v>
      </c>
      <c r="Z200" s="592">
        <v>99.2</v>
      </c>
      <c r="AA200" s="592">
        <v>106</v>
      </c>
      <c r="AB200" s="592">
        <v>98.2</v>
      </c>
      <c r="AC200" s="592">
        <v>110.7</v>
      </c>
      <c r="AD200" s="592">
        <v>101.1</v>
      </c>
      <c r="AE200" s="562">
        <v>215.8</v>
      </c>
      <c r="AF200" s="562">
        <v>78.5</v>
      </c>
      <c r="AG200" s="562">
        <v>142.6</v>
      </c>
      <c r="AH200" s="562">
        <v>114.8</v>
      </c>
      <c r="AI200" s="562">
        <v>90.4</v>
      </c>
      <c r="AJ200" s="562">
        <v>106.9</v>
      </c>
      <c r="AK200" s="562">
        <v>82.8</v>
      </c>
      <c r="AL200" s="562">
        <v>87.9</v>
      </c>
      <c r="AM200" s="537" t="s">
        <v>153</v>
      </c>
      <c r="AN200" s="544" t="s">
        <v>3</v>
      </c>
      <c r="AO200" s="537" t="s">
        <v>113</v>
      </c>
      <c r="AP200" s="553">
        <v>96.3</v>
      </c>
      <c r="AQ200" s="647">
        <v>96</v>
      </c>
      <c r="AR200" s="647">
        <v>99.4</v>
      </c>
      <c r="AS200" s="647">
        <v>98.9</v>
      </c>
      <c r="AT200" s="647">
        <v>99.3</v>
      </c>
      <c r="AU200" s="647">
        <v>89.3</v>
      </c>
      <c r="AV200" s="647">
        <v>87.1</v>
      </c>
      <c r="AW200" s="647">
        <v>90.5</v>
      </c>
      <c r="AX200" s="647">
        <v>97</v>
      </c>
      <c r="AY200" s="647">
        <v>96.3</v>
      </c>
      <c r="AZ200" s="647">
        <v>115.1</v>
      </c>
    </row>
    <row r="201" spans="1:53">
      <c r="A201" s="537" t="s">
        <v>154</v>
      </c>
      <c r="B201" s="544"/>
      <c r="C201" s="537" t="s">
        <v>115</v>
      </c>
      <c r="D201" s="553">
        <v>96.1</v>
      </c>
      <c r="E201" s="553">
        <v>96.1</v>
      </c>
      <c r="F201" s="553">
        <v>97.7</v>
      </c>
      <c r="G201" s="553">
        <v>95</v>
      </c>
      <c r="H201" s="553">
        <v>112.9</v>
      </c>
      <c r="I201" s="553">
        <v>100.5</v>
      </c>
      <c r="J201" s="553">
        <v>80</v>
      </c>
      <c r="K201" s="553">
        <v>114.9</v>
      </c>
      <c r="L201" s="553">
        <v>116.7</v>
      </c>
      <c r="M201" s="553">
        <v>80.7</v>
      </c>
      <c r="N201" s="553">
        <v>96.4</v>
      </c>
      <c r="O201" s="553">
        <v>91.2</v>
      </c>
      <c r="P201" s="553">
        <v>87.7</v>
      </c>
      <c r="Q201" s="553">
        <v>105.1</v>
      </c>
      <c r="R201" s="553">
        <v>97</v>
      </c>
      <c r="S201" s="553">
        <v>87.7</v>
      </c>
      <c r="T201" s="553">
        <v>109</v>
      </c>
      <c r="U201" s="553">
        <v>94.6</v>
      </c>
      <c r="V201" s="553">
        <v>90.1</v>
      </c>
      <c r="W201" s="553">
        <v>90</v>
      </c>
      <c r="X201" s="553">
        <v>94.5</v>
      </c>
      <c r="Y201" s="553">
        <v>103.5</v>
      </c>
      <c r="Z201" s="553">
        <v>94</v>
      </c>
      <c r="AA201" s="553">
        <v>107</v>
      </c>
      <c r="AB201" s="553">
        <v>99.7</v>
      </c>
      <c r="AC201" s="553">
        <v>110.7</v>
      </c>
      <c r="AD201" s="553">
        <v>103.6</v>
      </c>
      <c r="AE201" s="626">
        <v>206.1</v>
      </c>
      <c r="AF201" s="626">
        <v>80.900000000000006</v>
      </c>
      <c r="AG201" s="626">
        <v>141.1</v>
      </c>
      <c r="AH201" s="626">
        <v>114.3</v>
      </c>
      <c r="AI201" s="626">
        <v>89.4</v>
      </c>
      <c r="AJ201" s="626">
        <v>100</v>
      </c>
      <c r="AK201" s="626">
        <v>83.5</v>
      </c>
      <c r="AL201" s="626">
        <v>96.5</v>
      </c>
      <c r="AM201" s="537" t="s">
        <v>154</v>
      </c>
      <c r="AN201" s="544"/>
      <c r="AO201" s="537" t="s">
        <v>115</v>
      </c>
      <c r="AP201" s="553">
        <v>96.1</v>
      </c>
      <c r="AQ201" s="626">
        <v>92.2</v>
      </c>
      <c r="AR201" s="626">
        <v>90.1</v>
      </c>
      <c r="AS201" s="626">
        <v>89.9</v>
      </c>
      <c r="AT201" s="626">
        <v>94.6</v>
      </c>
      <c r="AU201" s="626">
        <v>94.9</v>
      </c>
      <c r="AV201" s="626">
        <v>91.6</v>
      </c>
      <c r="AW201" s="626">
        <v>96.1</v>
      </c>
      <c r="AX201" s="626">
        <v>100.1</v>
      </c>
      <c r="AY201" s="626">
        <v>99.5</v>
      </c>
      <c r="AZ201" s="626">
        <v>112.9</v>
      </c>
      <c r="BA201" s="302" t="s">
        <v>2</v>
      </c>
    </row>
    <row r="202" spans="1:53">
      <c r="A202" s="537" t="s">
        <v>155</v>
      </c>
      <c r="B202" s="544"/>
      <c r="C202" s="537" t="s">
        <v>116</v>
      </c>
      <c r="D202" s="553">
        <v>100.1</v>
      </c>
      <c r="E202" s="553">
        <v>100.1</v>
      </c>
      <c r="F202" s="553">
        <v>99.9</v>
      </c>
      <c r="G202" s="553">
        <v>97.3</v>
      </c>
      <c r="H202" s="553">
        <v>115.7</v>
      </c>
      <c r="I202" s="553">
        <v>98.4</v>
      </c>
      <c r="J202" s="553">
        <v>82.2</v>
      </c>
      <c r="K202" s="553">
        <v>129.4</v>
      </c>
      <c r="L202" s="553">
        <v>130.5</v>
      </c>
      <c r="M202" s="553">
        <v>87</v>
      </c>
      <c r="N202" s="553">
        <v>88.6</v>
      </c>
      <c r="O202" s="553">
        <v>99</v>
      </c>
      <c r="P202" s="553">
        <v>88.7</v>
      </c>
      <c r="Q202" s="553">
        <v>128.9</v>
      </c>
      <c r="R202" s="553">
        <v>93.3</v>
      </c>
      <c r="S202" s="553">
        <v>87.8</v>
      </c>
      <c r="T202" s="553">
        <v>94.8</v>
      </c>
      <c r="U202" s="553">
        <v>94</v>
      </c>
      <c r="V202" s="553">
        <v>103</v>
      </c>
      <c r="W202" s="553">
        <v>107.9</v>
      </c>
      <c r="X202" s="553">
        <v>101.3</v>
      </c>
      <c r="Y202" s="553">
        <v>98.2</v>
      </c>
      <c r="Z202" s="553">
        <v>100.7</v>
      </c>
      <c r="AA202" s="553">
        <v>101.2</v>
      </c>
      <c r="AB202" s="553">
        <v>98.4</v>
      </c>
      <c r="AC202" s="553">
        <v>112.4</v>
      </c>
      <c r="AD202" s="553">
        <v>101.6</v>
      </c>
      <c r="AE202" s="626">
        <v>234</v>
      </c>
      <c r="AF202" s="626">
        <v>90.2</v>
      </c>
      <c r="AG202" s="626">
        <v>147.69999999999999</v>
      </c>
      <c r="AH202" s="626">
        <v>116.9</v>
      </c>
      <c r="AI202" s="626">
        <v>87</v>
      </c>
      <c r="AJ202" s="626">
        <v>98.3</v>
      </c>
      <c r="AK202" s="626">
        <v>77</v>
      </c>
      <c r="AL202" s="626">
        <v>104.1</v>
      </c>
      <c r="AM202" s="537" t="s">
        <v>155</v>
      </c>
      <c r="AN202" s="544"/>
      <c r="AO202" s="537" t="s">
        <v>116</v>
      </c>
      <c r="AP202" s="553">
        <v>100.1</v>
      </c>
      <c r="AQ202" s="626">
        <v>99.7</v>
      </c>
      <c r="AR202" s="626">
        <v>96.7</v>
      </c>
      <c r="AS202" s="626">
        <v>96</v>
      </c>
      <c r="AT202" s="626">
        <v>97.7</v>
      </c>
      <c r="AU202" s="626">
        <v>103.2</v>
      </c>
      <c r="AV202" s="626">
        <v>94.2</v>
      </c>
      <c r="AW202" s="626">
        <v>104.3</v>
      </c>
      <c r="AX202" s="626">
        <v>103.1</v>
      </c>
      <c r="AY202" s="626">
        <v>102.6</v>
      </c>
      <c r="AZ202" s="626">
        <v>113.2</v>
      </c>
    </row>
    <row r="203" spans="1:53">
      <c r="A203" s="537" t="s">
        <v>156</v>
      </c>
      <c r="B203" s="544"/>
      <c r="C203" s="537" t="s">
        <v>117</v>
      </c>
      <c r="D203" s="553">
        <v>97.5</v>
      </c>
      <c r="E203" s="553">
        <v>97.5</v>
      </c>
      <c r="F203" s="553">
        <v>104.9</v>
      </c>
      <c r="G203" s="553">
        <v>102.5</v>
      </c>
      <c r="H203" s="553">
        <v>112.9</v>
      </c>
      <c r="I203" s="553">
        <v>99.7</v>
      </c>
      <c r="J203" s="553">
        <v>84.4</v>
      </c>
      <c r="K203" s="553">
        <v>102.3</v>
      </c>
      <c r="L203" s="553">
        <v>102.9</v>
      </c>
      <c r="M203" s="553">
        <v>86.5</v>
      </c>
      <c r="N203" s="553">
        <v>96.4</v>
      </c>
      <c r="O203" s="553">
        <v>97</v>
      </c>
      <c r="P203" s="553">
        <v>91.1</v>
      </c>
      <c r="Q203" s="553">
        <v>107.9</v>
      </c>
      <c r="R203" s="553">
        <v>83.9</v>
      </c>
      <c r="S203" s="553">
        <v>94.4</v>
      </c>
      <c r="T203" s="553">
        <v>69.2</v>
      </c>
      <c r="U203" s="553">
        <v>97.5</v>
      </c>
      <c r="V203" s="553">
        <v>92.3</v>
      </c>
      <c r="W203" s="553">
        <v>93</v>
      </c>
      <c r="X203" s="553">
        <v>95.7</v>
      </c>
      <c r="Y203" s="553">
        <v>105.2</v>
      </c>
      <c r="Z203" s="553">
        <v>102.9</v>
      </c>
      <c r="AA203" s="553">
        <v>105.6</v>
      </c>
      <c r="AB203" s="553">
        <v>100.2</v>
      </c>
      <c r="AC203" s="553">
        <v>111</v>
      </c>
      <c r="AD203" s="553">
        <v>104.5</v>
      </c>
      <c r="AE203" s="626">
        <v>224.1</v>
      </c>
      <c r="AF203" s="626">
        <v>87.3</v>
      </c>
      <c r="AG203" s="626">
        <v>136.5</v>
      </c>
      <c r="AH203" s="626">
        <v>114.8</v>
      </c>
      <c r="AI203" s="626">
        <v>85.7</v>
      </c>
      <c r="AJ203" s="626">
        <v>101</v>
      </c>
      <c r="AK203" s="626">
        <v>82.2</v>
      </c>
      <c r="AL203" s="626">
        <v>92.5</v>
      </c>
      <c r="AM203" s="537" t="s">
        <v>156</v>
      </c>
      <c r="AN203" s="544"/>
      <c r="AO203" s="537" t="s">
        <v>117</v>
      </c>
      <c r="AP203" s="553">
        <v>97.5</v>
      </c>
      <c r="AQ203" s="626">
        <v>96.9</v>
      </c>
      <c r="AR203" s="626">
        <v>95.9</v>
      </c>
      <c r="AS203" s="626">
        <v>91.2</v>
      </c>
      <c r="AT203" s="626">
        <v>106.9</v>
      </c>
      <c r="AU203" s="626">
        <v>96.3</v>
      </c>
      <c r="AV203" s="626">
        <v>93.8</v>
      </c>
      <c r="AW203" s="626">
        <v>96.7</v>
      </c>
      <c r="AX203" s="626">
        <v>97.6</v>
      </c>
      <c r="AY203" s="626">
        <v>96.9</v>
      </c>
      <c r="AZ203" s="626">
        <v>110.5</v>
      </c>
    </row>
    <row r="204" spans="1:53">
      <c r="A204" s="537" t="s">
        <v>157</v>
      </c>
      <c r="B204" s="544"/>
      <c r="C204" s="537" t="s">
        <v>118</v>
      </c>
      <c r="D204" s="553">
        <v>97.6</v>
      </c>
      <c r="E204" s="553">
        <v>97.6</v>
      </c>
      <c r="F204" s="553">
        <v>103</v>
      </c>
      <c r="G204" s="553">
        <v>102.5</v>
      </c>
      <c r="H204" s="553">
        <v>107.8</v>
      </c>
      <c r="I204" s="553">
        <v>100.2</v>
      </c>
      <c r="J204" s="553">
        <v>92.7</v>
      </c>
      <c r="K204" s="553">
        <v>109.2</v>
      </c>
      <c r="L204" s="553">
        <v>110.4</v>
      </c>
      <c r="M204" s="553">
        <v>80.5</v>
      </c>
      <c r="N204" s="553">
        <v>99.5</v>
      </c>
      <c r="O204" s="553">
        <v>94.5</v>
      </c>
      <c r="P204" s="553">
        <v>88.2</v>
      </c>
      <c r="Q204" s="553">
        <v>112.8</v>
      </c>
      <c r="R204" s="553">
        <v>85.6</v>
      </c>
      <c r="S204" s="553">
        <v>91.8</v>
      </c>
      <c r="T204" s="553">
        <v>79.3</v>
      </c>
      <c r="U204" s="553">
        <v>95.4</v>
      </c>
      <c r="V204" s="553">
        <v>90.4</v>
      </c>
      <c r="W204" s="553">
        <v>90.4</v>
      </c>
      <c r="X204" s="553">
        <v>93.9</v>
      </c>
      <c r="Y204" s="553">
        <v>100.3</v>
      </c>
      <c r="Z204" s="553">
        <v>102.2</v>
      </c>
      <c r="AA204" s="553">
        <v>106.8</v>
      </c>
      <c r="AB204" s="553">
        <v>104.2</v>
      </c>
      <c r="AC204" s="553">
        <v>104.7</v>
      </c>
      <c r="AD204" s="553">
        <v>103.3</v>
      </c>
      <c r="AE204" s="626">
        <v>205</v>
      </c>
      <c r="AF204" s="626">
        <v>76.3</v>
      </c>
      <c r="AG204" s="626">
        <v>140.19999999999999</v>
      </c>
      <c r="AH204" s="626">
        <v>99.5</v>
      </c>
      <c r="AI204" s="626">
        <v>83.1</v>
      </c>
      <c r="AJ204" s="626">
        <v>112.2</v>
      </c>
      <c r="AK204" s="626">
        <v>71.400000000000006</v>
      </c>
      <c r="AL204" s="626">
        <v>101.3</v>
      </c>
      <c r="AM204" s="537" t="s">
        <v>157</v>
      </c>
      <c r="AN204" s="544"/>
      <c r="AO204" s="537" t="s">
        <v>118</v>
      </c>
      <c r="AP204" s="553">
        <v>97.6</v>
      </c>
      <c r="AQ204" s="626">
        <v>95</v>
      </c>
      <c r="AR204" s="626">
        <v>94.8</v>
      </c>
      <c r="AS204" s="626">
        <v>92.7</v>
      </c>
      <c r="AT204" s="626">
        <v>100.5</v>
      </c>
      <c r="AU204" s="626">
        <v>96.9</v>
      </c>
      <c r="AV204" s="626">
        <v>94.9</v>
      </c>
      <c r="AW204" s="626">
        <v>97.9</v>
      </c>
      <c r="AX204" s="626">
        <v>100.1</v>
      </c>
      <c r="AY204" s="626">
        <v>99.5</v>
      </c>
      <c r="AZ204" s="626">
        <v>110.5</v>
      </c>
    </row>
    <row r="205" spans="1:53">
      <c r="A205" s="537" t="s">
        <v>158</v>
      </c>
      <c r="B205" s="544"/>
      <c r="C205" s="537" t="s">
        <v>119</v>
      </c>
      <c r="D205" s="553">
        <v>97.8</v>
      </c>
      <c r="E205" s="553">
        <v>97.8</v>
      </c>
      <c r="F205" s="553">
        <v>97.3</v>
      </c>
      <c r="G205" s="553">
        <v>96.4</v>
      </c>
      <c r="H205" s="553">
        <v>103.5</v>
      </c>
      <c r="I205" s="553">
        <v>100.8</v>
      </c>
      <c r="J205" s="553">
        <v>95.8</v>
      </c>
      <c r="K205" s="553">
        <v>108.4</v>
      </c>
      <c r="L205" s="553">
        <v>109.5</v>
      </c>
      <c r="M205" s="553">
        <v>85.6</v>
      </c>
      <c r="N205" s="553">
        <v>98.8</v>
      </c>
      <c r="O205" s="553">
        <v>94.6</v>
      </c>
      <c r="P205" s="553">
        <v>84.7</v>
      </c>
      <c r="Q205" s="553">
        <v>124.2</v>
      </c>
      <c r="R205" s="553">
        <v>87.8</v>
      </c>
      <c r="S205" s="553">
        <v>88.6</v>
      </c>
      <c r="T205" s="553">
        <v>88</v>
      </c>
      <c r="U205" s="553">
        <v>93.9</v>
      </c>
      <c r="V205" s="553">
        <v>90.4</v>
      </c>
      <c r="W205" s="553">
        <v>91.1</v>
      </c>
      <c r="X205" s="553">
        <v>91.3</v>
      </c>
      <c r="Y205" s="553">
        <v>95.5</v>
      </c>
      <c r="Z205" s="553">
        <v>103.8</v>
      </c>
      <c r="AA205" s="553">
        <v>108.6</v>
      </c>
      <c r="AB205" s="553">
        <v>105.7</v>
      </c>
      <c r="AC205" s="553">
        <v>106.7</v>
      </c>
      <c r="AD205" s="553">
        <v>102.2</v>
      </c>
      <c r="AE205" s="626">
        <v>215</v>
      </c>
      <c r="AF205" s="626">
        <v>82.6</v>
      </c>
      <c r="AG205" s="626">
        <v>137.1</v>
      </c>
      <c r="AH205" s="626">
        <v>106.7</v>
      </c>
      <c r="AI205" s="626">
        <v>84</v>
      </c>
      <c r="AJ205" s="626">
        <v>100.6</v>
      </c>
      <c r="AK205" s="626">
        <v>79.7</v>
      </c>
      <c r="AL205" s="626">
        <v>102.3</v>
      </c>
      <c r="AM205" s="537" t="s">
        <v>158</v>
      </c>
      <c r="AN205" s="544"/>
      <c r="AO205" s="537" t="s">
        <v>119</v>
      </c>
      <c r="AP205" s="553">
        <v>97.8</v>
      </c>
      <c r="AQ205" s="626">
        <v>97</v>
      </c>
      <c r="AR205" s="626">
        <v>96.6</v>
      </c>
      <c r="AS205" s="626">
        <v>96.9</v>
      </c>
      <c r="AT205" s="626">
        <v>98.3</v>
      </c>
      <c r="AU205" s="626">
        <v>96.5</v>
      </c>
      <c r="AV205" s="626">
        <v>87.6</v>
      </c>
      <c r="AW205" s="626">
        <v>98.2</v>
      </c>
      <c r="AX205" s="626">
        <v>99.2</v>
      </c>
      <c r="AY205" s="626">
        <v>98.6</v>
      </c>
      <c r="AZ205" s="626">
        <v>111.1</v>
      </c>
    </row>
    <row r="206" spans="1:53">
      <c r="A206" s="537" t="s">
        <v>152</v>
      </c>
      <c r="B206" s="544"/>
      <c r="C206" s="537" t="s">
        <v>120</v>
      </c>
      <c r="D206" s="553">
        <v>100.9</v>
      </c>
      <c r="E206" s="553">
        <v>100.9</v>
      </c>
      <c r="F206" s="553">
        <v>99.8</v>
      </c>
      <c r="G206" s="553">
        <v>101.9</v>
      </c>
      <c r="H206" s="553">
        <v>86.3</v>
      </c>
      <c r="I206" s="553">
        <v>104.5</v>
      </c>
      <c r="J206" s="553">
        <v>100.3</v>
      </c>
      <c r="K206" s="553">
        <v>120.5</v>
      </c>
      <c r="L206" s="553">
        <v>121.7</v>
      </c>
      <c r="M206" s="553">
        <v>96.9</v>
      </c>
      <c r="N206" s="553">
        <v>100.4</v>
      </c>
      <c r="O206" s="553">
        <v>95.4</v>
      </c>
      <c r="P206" s="553">
        <v>88.4</v>
      </c>
      <c r="Q206" s="553">
        <v>122.8</v>
      </c>
      <c r="R206" s="553">
        <v>89.3</v>
      </c>
      <c r="S206" s="553">
        <v>91.7</v>
      </c>
      <c r="T206" s="553">
        <v>89.5</v>
      </c>
      <c r="U206" s="553">
        <v>87.7</v>
      </c>
      <c r="V206" s="553">
        <v>96.5</v>
      </c>
      <c r="W206" s="553">
        <v>98.8</v>
      </c>
      <c r="X206" s="553">
        <v>99.8</v>
      </c>
      <c r="Y206" s="553">
        <v>109.8</v>
      </c>
      <c r="Z206" s="553">
        <v>105.2</v>
      </c>
      <c r="AA206" s="553">
        <v>105.2</v>
      </c>
      <c r="AB206" s="553">
        <v>100.5</v>
      </c>
      <c r="AC206" s="553">
        <v>107</v>
      </c>
      <c r="AD206" s="553">
        <v>102.7</v>
      </c>
      <c r="AE206" s="626">
        <v>222.8</v>
      </c>
      <c r="AF206" s="626">
        <v>86.9</v>
      </c>
      <c r="AG206" s="626">
        <v>132.69999999999999</v>
      </c>
      <c r="AH206" s="626">
        <v>106.3</v>
      </c>
      <c r="AI206" s="626">
        <v>80.5</v>
      </c>
      <c r="AJ206" s="626">
        <v>108.4</v>
      </c>
      <c r="AK206" s="626">
        <v>79.7</v>
      </c>
      <c r="AL206" s="626">
        <v>113.4</v>
      </c>
      <c r="AM206" s="537" t="s">
        <v>152</v>
      </c>
      <c r="AN206" s="544"/>
      <c r="AO206" s="537" t="s">
        <v>120</v>
      </c>
      <c r="AP206" s="553">
        <v>100.9</v>
      </c>
      <c r="AQ206" s="626">
        <v>101.2</v>
      </c>
      <c r="AR206" s="626">
        <v>102</v>
      </c>
      <c r="AS206" s="626">
        <v>99.8</v>
      </c>
      <c r="AT206" s="626">
        <v>103.8</v>
      </c>
      <c r="AU206" s="626">
        <v>99.4</v>
      </c>
      <c r="AV206" s="626">
        <v>94.2</v>
      </c>
      <c r="AW206" s="626">
        <v>101</v>
      </c>
      <c r="AX206" s="626">
        <v>100.6</v>
      </c>
      <c r="AY206" s="626">
        <v>100</v>
      </c>
      <c r="AZ206" s="626">
        <v>112.2</v>
      </c>
    </row>
    <row r="207" spans="1:53">
      <c r="A207" s="537"/>
      <c r="B207" s="544"/>
      <c r="C207" s="537" t="s">
        <v>121</v>
      </c>
      <c r="D207" s="553">
        <v>101.5</v>
      </c>
      <c r="E207" s="553">
        <v>101.4</v>
      </c>
      <c r="F207" s="553">
        <v>101.2</v>
      </c>
      <c r="G207" s="553">
        <v>98.9</v>
      </c>
      <c r="H207" s="553">
        <v>99.7</v>
      </c>
      <c r="I207" s="553">
        <v>106.7</v>
      </c>
      <c r="J207" s="553">
        <v>96.1</v>
      </c>
      <c r="K207" s="553">
        <v>111.6</v>
      </c>
      <c r="L207" s="553">
        <v>112.7</v>
      </c>
      <c r="M207" s="553">
        <v>87.1</v>
      </c>
      <c r="N207" s="553">
        <v>100.9</v>
      </c>
      <c r="O207" s="553">
        <v>100.6</v>
      </c>
      <c r="P207" s="553">
        <v>92.9</v>
      </c>
      <c r="Q207" s="553">
        <v>122.5</v>
      </c>
      <c r="R207" s="553">
        <v>93.4</v>
      </c>
      <c r="S207" s="553">
        <v>93.8</v>
      </c>
      <c r="T207" s="553">
        <v>91.7</v>
      </c>
      <c r="U207" s="553">
        <v>86.4</v>
      </c>
      <c r="V207" s="553">
        <v>94.1</v>
      </c>
      <c r="W207" s="553">
        <v>95.1</v>
      </c>
      <c r="X207" s="553">
        <v>97</v>
      </c>
      <c r="Y207" s="553">
        <v>101.8</v>
      </c>
      <c r="Z207" s="553">
        <v>101.6</v>
      </c>
      <c r="AA207" s="553">
        <v>105.6</v>
      </c>
      <c r="AB207" s="553">
        <v>107.1</v>
      </c>
      <c r="AC207" s="553">
        <v>105.8</v>
      </c>
      <c r="AD207" s="553">
        <v>107.1</v>
      </c>
      <c r="AE207" s="626">
        <v>210.7</v>
      </c>
      <c r="AF207" s="626">
        <v>78.2</v>
      </c>
      <c r="AG207" s="626">
        <v>134.9</v>
      </c>
      <c r="AH207" s="626">
        <v>103.1</v>
      </c>
      <c r="AI207" s="626">
        <v>75.2</v>
      </c>
      <c r="AJ207" s="626">
        <v>103.4</v>
      </c>
      <c r="AK207" s="626">
        <v>75.400000000000006</v>
      </c>
      <c r="AL207" s="626">
        <v>104.5</v>
      </c>
      <c r="AM207" s="537"/>
      <c r="AN207" s="544"/>
      <c r="AO207" s="537" t="s">
        <v>121</v>
      </c>
      <c r="AP207" s="553">
        <v>101.5</v>
      </c>
      <c r="AQ207" s="626">
        <v>98.9</v>
      </c>
      <c r="AR207" s="626">
        <v>102</v>
      </c>
      <c r="AS207" s="626">
        <v>101.9</v>
      </c>
      <c r="AT207" s="626">
        <v>100</v>
      </c>
      <c r="AU207" s="626">
        <v>99.2</v>
      </c>
      <c r="AV207" s="626">
        <v>96.5</v>
      </c>
      <c r="AW207" s="626">
        <v>100.4</v>
      </c>
      <c r="AX207" s="626">
        <v>100.5</v>
      </c>
      <c r="AY207" s="626">
        <v>100.1</v>
      </c>
      <c r="AZ207" s="626">
        <v>110.1</v>
      </c>
    </row>
    <row r="208" spans="1:53">
      <c r="A208" s="537"/>
      <c r="B208" s="544"/>
      <c r="C208" s="537" t="s">
        <v>122</v>
      </c>
      <c r="D208" s="553">
        <v>102.1</v>
      </c>
      <c r="E208" s="553">
        <v>102.1</v>
      </c>
      <c r="F208" s="553">
        <v>101.5</v>
      </c>
      <c r="G208" s="553">
        <v>102.4</v>
      </c>
      <c r="H208" s="553">
        <v>98.1</v>
      </c>
      <c r="I208" s="553">
        <v>104.7</v>
      </c>
      <c r="J208" s="553">
        <v>103.1</v>
      </c>
      <c r="K208" s="553">
        <v>113.8</v>
      </c>
      <c r="L208" s="553">
        <v>115</v>
      </c>
      <c r="M208" s="553">
        <v>86.7</v>
      </c>
      <c r="N208" s="553">
        <v>96</v>
      </c>
      <c r="O208" s="553">
        <v>99.9</v>
      </c>
      <c r="P208" s="553">
        <v>94</v>
      </c>
      <c r="Q208" s="553">
        <v>115.9</v>
      </c>
      <c r="R208" s="553">
        <v>93</v>
      </c>
      <c r="S208" s="553">
        <v>96.3</v>
      </c>
      <c r="T208" s="553">
        <v>88.9</v>
      </c>
      <c r="U208" s="553">
        <v>86.1</v>
      </c>
      <c r="V208" s="553">
        <v>107.4</v>
      </c>
      <c r="W208" s="553">
        <v>109.9</v>
      </c>
      <c r="X208" s="553">
        <v>100.3</v>
      </c>
      <c r="Y208" s="553">
        <v>100.5</v>
      </c>
      <c r="Z208" s="553">
        <v>98</v>
      </c>
      <c r="AA208" s="553">
        <v>107.7</v>
      </c>
      <c r="AB208" s="553">
        <v>102.5</v>
      </c>
      <c r="AC208" s="553">
        <v>106.2</v>
      </c>
      <c r="AD208" s="553">
        <v>109.3</v>
      </c>
      <c r="AE208" s="626">
        <v>198</v>
      </c>
      <c r="AF208" s="626">
        <v>98</v>
      </c>
      <c r="AG208" s="626">
        <v>135.80000000000001</v>
      </c>
      <c r="AH208" s="626">
        <v>95.9</v>
      </c>
      <c r="AI208" s="626">
        <v>82.1</v>
      </c>
      <c r="AJ208" s="626">
        <v>97</v>
      </c>
      <c r="AK208" s="626">
        <v>90.1</v>
      </c>
      <c r="AL208" s="626">
        <v>109.1</v>
      </c>
      <c r="AM208" s="537"/>
      <c r="AN208" s="544"/>
      <c r="AO208" s="537" t="s">
        <v>122</v>
      </c>
      <c r="AP208" s="553">
        <v>102.1</v>
      </c>
      <c r="AQ208" s="626">
        <v>104.8</v>
      </c>
      <c r="AR208" s="626">
        <v>105.3</v>
      </c>
      <c r="AS208" s="626">
        <v>107.3</v>
      </c>
      <c r="AT208" s="626">
        <v>100.7</v>
      </c>
      <c r="AU208" s="626">
        <v>105</v>
      </c>
      <c r="AV208" s="626">
        <v>97.8</v>
      </c>
      <c r="AW208" s="626">
        <v>106.9</v>
      </c>
      <c r="AX208" s="626">
        <v>99.2</v>
      </c>
      <c r="AY208" s="626">
        <v>98.8</v>
      </c>
      <c r="AZ208" s="626">
        <v>109.5</v>
      </c>
    </row>
    <row r="209" spans="1:52">
      <c r="A209" s="537"/>
      <c r="B209" s="544"/>
      <c r="C209" s="537" t="s">
        <v>123</v>
      </c>
      <c r="D209" s="553">
        <v>103.4</v>
      </c>
      <c r="E209" s="553">
        <v>103.4</v>
      </c>
      <c r="F209" s="553">
        <v>105.9</v>
      </c>
      <c r="G209" s="553">
        <v>107.1</v>
      </c>
      <c r="H209" s="553">
        <v>104.4</v>
      </c>
      <c r="I209" s="553">
        <v>108.2</v>
      </c>
      <c r="J209" s="553">
        <v>104</v>
      </c>
      <c r="K209" s="553">
        <v>112.6</v>
      </c>
      <c r="L209" s="553">
        <v>113.8</v>
      </c>
      <c r="M209" s="553">
        <v>87.1</v>
      </c>
      <c r="N209" s="553">
        <v>99.3</v>
      </c>
      <c r="O209" s="553">
        <v>94.9</v>
      </c>
      <c r="P209" s="553">
        <v>90.3</v>
      </c>
      <c r="Q209" s="553">
        <v>104.7</v>
      </c>
      <c r="R209" s="553">
        <v>97.4</v>
      </c>
      <c r="S209" s="553">
        <v>99.5</v>
      </c>
      <c r="T209" s="553">
        <v>94</v>
      </c>
      <c r="U209" s="553">
        <v>88.1</v>
      </c>
      <c r="V209" s="553">
        <v>107.7</v>
      </c>
      <c r="W209" s="553">
        <v>110.7</v>
      </c>
      <c r="X209" s="553">
        <v>95.5</v>
      </c>
      <c r="Y209" s="553">
        <v>98.8</v>
      </c>
      <c r="Z209" s="553">
        <v>104.8</v>
      </c>
      <c r="AA209" s="553">
        <v>106.6</v>
      </c>
      <c r="AB209" s="553">
        <v>100.4</v>
      </c>
      <c r="AC209" s="553">
        <v>108.8</v>
      </c>
      <c r="AD209" s="553">
        <v>103.2</v>
      </c>
      <c r="AE209" s="626">
        <v>207.7</v>
      </c>
      <c r="AF209" s="626">
        <v>113.4</v>
      </c>
      <c r="AG209" s="626">
        <v>130.5</v>
      </c>
      <c r="AH209" s="626">
        <v>112</v>
      </c>
      <c r="AI209" s="626">
        <v>83</v>
      </c>
      <c r="AJ209" s="626">
        <v>104</v>
      </c>
      <c r="AK209" s="626">
        <v>81.7</v>
      </c>
      <c r="AL209" s="626">
        <v>108.6</v>
      </c>
      <c r="AM209" s="537"/>
      <c r="AN209" s="544"/>
      <c r="AO209" s="537" t="s">
        <v>123</v>
      </c>
      <c r="AP209" s="553">
        <v>103.4</v>
      </c>
      <c r="AQ209" s="626">
        <v>104.9</v>
      </c>
      <c r="AR209" s="626">
        <v>105.1</v>
      </c>
      <c r="AS209" s="626">
        <v>105</v>
      </c>
      <c r="AT209" s="626">
        <v>104.1</v>
      </c>
      <c r="AU209" s="626">
        <v>105.2</v>
      </c>
      <c r="AV209" s="626">
        <v>100.9</v>
      </c>
      <c r="AW209" s="626">
        <v>106.4</v>
      </c>
      <c r="AX209" s="626">
        <v>101.8</v>
      </c>
      <c r="AY209" s="626">
        <v>101.1</v>
      </c>
      <c r="AZ209" s="626">
        <v>114.3</v>
      </c>
    </row>
    <row r="210" spans="1:52">
      <c r="A210" s="537"/>
      <c r="B210" s="544"/>
      <c r="C210" s="537" t="s">
        <v>124</v>
      </c>
      <c r="D210" s="553">
        <v>104.9</v>
      </c>
      <c r="E210" s="553">
        <v>104.9</v>
      </c>
      <c r="F210" s="553">
        <v>107</v>
      </c>
      <c r="G210" s="553">
        <v>107.8</v>
      </c>
      <c r="H210" s="553">
        <v>104.9</v>
      </c>
      <c r="I210" s="553">
        <v>105.3</v>
      </c>
      <c r="J210" s="553">
        <v>111.7</v>
      </c>
      <c r="K210" s="553">
        <v>119.4</v>
      </c>
      <c r="L210" s="553">
        <v>120.4</v>
      </c>
      <c r="M210" s="553">
        <v>94.9</v>
      </c>
      <c r="N210" s="553">
        <v>100.8</v>
      </c>
      <c r="O210" s="553">
        <v>98.6</v>
      </c>
      <c r="P210" s="553">
        <v>93</v>
      </c>
      <c r="Q210" s="553">
        <v>103.3</v>
      </c>
      <c r="R210" s="553">
        <v>102.7</v>
      </c>
      <c r="S210" s="553">
        <v>102.8</v>
      </c>
      <c r="T210" s="553">
        <v>102.3</v>
      </c>
      <c r="U210" s="553">
        <v>87.1</v>
      </c>
      <c r="V210" s="553">
        <v>109.6</v>
      </c>
      <c r="W210" s="553">
        <v>112.6</v>
      </c>
      <c r="X210" s="553">
        <v>97.7</v>
      </c>
      <c r="Y210" s="553">
        <v>99.8</v>
      </c>
      <c r="Z210" s="553">
        <v>106.3</v>
      </c>
      <c r="AA210" s="553">
        <v>106.7</v>
      </c>
      <c r="AB210" s="553">
        <v>101.1</v>
      </c>
      <c r="AC210" s="553">
        <v>109.2</v>
      </c>
      <c r="AD210" s="553">
        <v>105.6</v>
      </c>
      <c r="AE210" s="626">
        <v>200.7</v>
      </c>
      <c r="AF210" s="626">
        <v>84.6</v>
      </c>
      <c r="AG210" s="626">
        <v>136.19999999999999</v>
      </c>
      <c r="AH210" s="626">
        <v>112.1</v>
      </c>
      <c r="AI210" s="626">
        <v>81.900000000000006</v>
      </c>
      <c r="AJ210" s="626">
        <v>99.9</v>
      </c>
      <c r="AK210" s="626">
        <v>76.2</v>
      </c>
      <c r="AL210" s="626">
        <v>115.8</v>
      </c>
      <c r="AM210" s="537"/>
      <c r="AN210" s="544"/>
      <c r="AO210" s="537" t="s">
        <v>124</v>
      </c>
      <c r="AP210" s="553">
        <v>104.9</v>
      </c>
      <c r="AQ210" s="626">
        <v>106.8</v>
      </c>
      <c r="AR210" s="626">
        <v>107.3</v>
      </c>
      <c r="AS210" s="626">
        <v>108</v>
      </c>
      <c r="AT210" s="626">
        <v>104.6</v>
      </c>
      <c r="AU210" s="626">
        <v>106.4</v>
      </c>
      <c r="AV210" s="626">
        <v>100.5</v>
      </c>
      <c r="AW210" s="626">
        <v>108</v>
      </c>
      <c r="AX210" s="626">
        <v>103.2</v>
      </c>
      <c r="AY210" s="626">
        <v>102.4</v>
      </c>
      <c r="AZ210" s="626">
        <v>116.9</v>
      </c>
    </row>
    <row r="211" spans="1:52">
      <c r="A211" s="537"/>
      <c r="B211" s="544"/>
      <c r="C211" s="537" t="s">
        <v>111</v>
      </c>
      <c r="D211" s="553">
        <v>105.4</v>
      </c>
      <c r="E211" s="553">
        <v>105.4</v>
      </c>
      <c r="F211" s="553">
        <v>108.8</v>
      </c>
      <c r="G211" s="553">
        <v>108.8</v>
      </c>
      <c r="H211" s="553">
        <v>110.2</v>
      </c>
      <c r="I211" s="553">
        <v>107.7</v>
      </c>
      <c r="J211" s="553">
        <v>108.6</v>
      </c>
      <c r="K211" s="553">
        <v>105.7</v>
      </c>
      <c r="L211" s="553">
        <v>106.6</v>
      </c>
      <c r="M211" s="553">
        <v>84.5</v>
      </c>
      <c r="N211" s="553">
        <v>106.4</v>
      </c>
      <c r="O211" s="553">
        <v>105.3</v>
      </c>
      <c r="P211" s="553">
        <v>104.9</v>
      </c>
      <c r="Q211" s="553">
        <v>119.4</v>
      </c>
      <c r="R211" s="553">
        <v>104.8</v>
      </c>
      <c r="S211" s="553">
        <v>110.6</v>
      </c>
      <c r="T211" s="553">
        <v>98.5</v>
      </c>
      <c r="U211" s="553">
        <v>85.3</v>
      </c>
      <c r="V211" s="553">
        <v>109.1</v>
      </c>
      <c r="W211" s="553">
        <v>113</v>
      </c>
      <c r="X211" s="553">
        <v>99.3</v>
      </c>
      <c r="Y211" s="553">
        <v>100.1</v>
      </c>
      <c r="Z211" s="553">
        <v>106.8</v>
      </c>
      <c r="AA211" s="553">
        <v>108.9</v>
      </c>
      <c r="AB211" s="553">
        <v>101.3</v>
      </c>
      <c r="AC211" s="553">
        <v>106.3</v>
      </c>
      <c r="AD211" s="553">
        <v>104.8</v>
      </c>
      <c r="AE211" s="626">
        <v>207.9</v>
      </c>
      <c r="AF211" s="626">
        <v>85.5</v>
      </c>
      <c r="AG211" s="626">
        <v>138.4</v>
      </c>
      <c r="AH211" s="626">
        <v>101.4</v>
      </c>
      <c r="AI211" s="626">
        <v>81.400000000000006</v>
      </c>
      <c r="AJ211" s="626">
        <v>106.9</v>
      </c>
      <c r="AK211" s="626">
        <v>75.7</v>
      </c>
      <c r="AL211" s="626">
        <v>107.5</v>
      </c>
      <c r="AM211" s="537"/>
      <c r="AN211" s="544"/>
      <c r="AO211" s="537" t="s">
        <v>111</v>
      </c>
      <c r="AP211" s="555">
        <v>105.4</v>
      </c>
      <c r="AQ211" s="626">
        <v>107.7</v>
      </c>
      <c r="AR211" s="626">
        <v>106.6</v>
      </c>
      <c r="AS211" s="626">
        <v>108</v>
      </c>
      <c r="AT211" s="626">
        <v>103.2</v>
      </c>
      <c r="AU211" s="626">
        <v>109.5</v>
      </c>
      <c r="AV211" s="626">
        <v>115.3</v>
      </c>
      <c r="AW211" s="626">
        <v>108.9</v>
      </c>
      <c r="AX211" s="626">
        <v>103.2</v>
      </c>
      <c r="AY211" s="626">
        <v>102.6</v>
      </c>
      <c r="AZ211" s="626">
        <v>113.1</v>
      </c>
    </row>
    <row r="212" spans="1:52">
      <c r="A212" s="537"/>
      <c r="B212" s="556" t="s">
        <v>69</v>
      </c>
      <c r="C212" s="557" t="s">
        <v>113</v>
      </c>
      <c r="D212" s="558">
        <v>105.7</v>
      </c>
      <c r="E212" s="558">
        <v>105.7</v>
      </c>
      <c r="F212" s="558">
        <v>106.5</v>
      </c>
      <c r="G212" s="558">
        <v>106.9</v>
      </c>
      <c r="H212" s="558">
        <v>106.3</v>
      </c>
      <c r="I212" s="558">
        <v>106.4</v>
      </c>
      <c r="J212" s="558">
        <v>106.8</v>
      </c>
      <c r="K212" s="558">
        <v>117</v>
      </c>
      <c r="L212" s="558">
        <v>118.2</v>
      </c>
      <c r="M212" s="558">
        <v>91.4</v>
      </c>
      <c r="N212" s="558">
        <v>102.9</v>
      </c>
      <c r="O212" s="558">
        <v>102.4</v>
      </c>
      <c r="P212" s="558">
        <v>90.4</v>
      </c>
      <c r="Q212" s="558">
        <v>146.6</v>
      </c>
      <c r="R212" s="558">
        <v>105.6</v>
      </c>
      <c r="S212" s="558">
        <v>108.4</v>
      </c>
      <c r="T212" s="558">
        <v>107.9</v>
      </c>
      <c r="U212" s="558">
        <v>88.1</v>
      </c>
      <c r="V212" s="558">
        <v>102.8</v>
      </c>
      <c r="W212" s="558">
        <v>103.7</v>
      </c>
      <c r="X212" s="558">
        <v>98.1</v>
      </c>
      <c r="Y212" s="558">
        <v>102.2</v>
      </c>
      <c r="Z212" s="558">
        <v>106.1</v>
      </c>
      <c r="AA212" s="558">
        <v>107.5</v>
      </c>
      <c r="AB212" s="558">
        <v>102.7</v>
      </c>
      <c r="AC212" s="558">
        <v>108.2</v>
      </c>
      <c r="AD212" s="558">
        <v>104.8</v>
      </c>
      <c r="AE212" s="627">
        <v>178.8</v>
      </c>
      <c r="AF212" s="627">
        <v>91.7</v>
      </c>
      <c r="AG212" s="627">
        <v>133.1</v>
      </c>
      <c r="AH212" s="627">
        <v>111.3</v>
      </c>
      <c r="AI212" s="627">
        <v>86.1</v>
      </c>
      <c r="AJ212" s="627">
        <v>108.2</v>
      </c>
      <c r="AK212" s="627">
        <v>80.400000000000006</v>
      </c>
      <c r="AL212" s="627">
        <v>111.1</v>
      </c>
      <c r="AM212" s="537"/>
      <c r="AN212" s="556" t="s">
        <v>69</v>
      </c>
      <c r="AO212" s="557" t="s">
        <v>113</v>
      </c>
      <c r="AP212" s="553">
        <v>105.7</v>
      </c>
      <c r="AQ212" s="627">
        <v>106.6</v>
      </c>
      <c r="AR212" s="627">
        <v>105.7</v>
      </c>
      <c r="AS212" s="627">
        <v>106.9</v>
      </c>
      <c r="AT212" s="627">
        <v>101.9</v>
      </c>
      <c r="AU212" s="627">
        <v>106.3</v>
      </c>
      <c r="AV212" s="627">
        <v>116.5</v>
      </c>
      <c r="AW212" s="627">
        <v>103.5</v>
      </c>
      <c r="AX212" s="627">
        <v>105.1</v>
      </c>
      <c r="AY212" s="627">
        <v>105.1</v>
      </c>
      <c r="AZ212" s="627">
        <v>111.1</v>
      </c>
    </row>
    <row r="213" spans="1:52">
      <c r="A213" s="537"/>
      <c r="B213" s="544"/>
      <c r="C213" s="537" t="s">
        <v>115</v>
      </c>
      <c r="D213" s="553">
        <v>102.3</v>
      </c>
      <c r="E213" s="553">
        <v>102.3</v>
      </c>
      <c r="F213" s="553">
        <v>103.9</v>
      </c>
      <c r="G213" s="553">
        <v>104</v>
      </c>
      <c r="H213" s="553">
        <v>104.8</v>
      </c>
      <c r="I213" s="553">
        <v>108.4</v>
      </c>
      <c r="J213" s="553">
        <v>102.6</v>
      </c>
      <c r="K213" s="553">
        <v>106.7</v>
      </c>
      <c r="L213" s="553">
        <v>107.1</v>
      </c>
      <c r="M213" s="553">
        <v>99</v>
      </c>
      <c r="N213" s="553">
        <v>106.1</v>
      </c>
      <c r="O213" s="553">
        <v>103.7</v>
      </c>
      <c r="P213" s="553">
        <v>98.7</v>
      </c>
      <c r="Q213" s="553">
        <v>117.7</v>
      </c>
      <c r="R213" s="553">
        <v>96.3</v>
      </c>
      <c r="S213" s="553">
        <v>109.1</v>
      </c>
      <c r="T213" s="553">
        <v>82.3</v>
      </c>
      <c r="U213" s="553">
        <v>88.5</v>
      </c>
      <c r="V213" s="553">
        <v>100.6</v>
      </c>
      <c r="W213" s="553">
        <v>102.1</v>
      </c>
      <c r="X213" s="553">
        <v>98.7</v>
      </c>
      <c r="Y213" s="553">
        <v>91.6</v>
      </c>
      <c r="Z213" s="553">
        <v>105.6</v>
      </c>
      <c r="AA213" s="553">
        <v>102.8</v>
      </c>
      <c r="AB213" s="553">
        <v>101.7</v>
      </c>
      <c r="AC213" s="553">
        <v>105.3</v>
      </c>
      <c r="AD213" s="553">
        <v>105.7</v>
      </c>
      <c r="AE213" s="626">
        <v>159.30000000000001</v>
      </c>
      <c r="AF213" s="626">
        <v>89.7</v>
      </c>
      <c r="AG213" s="626">
        <v>128.30000000000001</v>
      </c>
      <c r="AH213" s="626">
        <v>111.9</v>
      </c>
      <c r="AI213" s="626">
        <v>79.5</v>
      </c>
      <c r="AJ213" s="626">
        <v>110.9</v>
      </c>
      <c r="AK213" s="626">
        <v>81.900000000000006</v>
      </c>
      <c r="AL213" s="626">
        <v>104.7</v>
      </c>
      <c r="AM213" s="537"/>
      <c r="AN213" s="544"/>
      <c r="AO213" s="537" t="s">
        <v>115</v>
      </c>
      <c r="AP213" s="553">
        <v>102.3</v>
      </c>
      <c r="AQ213" s="626">
        <v>103.6</v>
      </c>
      <c r="AR213" s="626">
        <v>102.6</v>
      </c>
      <c r="AS213" s="626">
        <v>104</v>
      </c>
      <c r="AT213" s="626">
        <v>103.5</v>
      </c>
      <c r="AU213" s="626">
        <v>104.6</v>
      </c>
      <c r="AV213" s="626">
        <v>113.1</v>
      </c>
      <c r="AW213" s="626">
        <v>102.2</v>
      </c>
      <c r="AX213" s="626">
        <v>101.1</v>
      </c>
      <c r="AY213" s="626">
        <v>100.8</v>
      </c>
      <c r="AZ213" s="626">
        <v>107.3</v>
      </c>
    </row>
    <row r="214" spans="1:52">
      <c r="A214" s="537"/>
      <c r="B214" s="544"/>
      <c r="C214" s="537" t="s">
        <v>116</v>
      </c>
      <c r="D214" s="592">
        <v>103.8</v>
      </c>
      <c r="E214" s="562">
        <v>103.8</v>
      </c>
      <c r="F214" s="592">
        <v>103.6</v>
      </c>
      <c r="G214" s="592">
        <v>103.7</v>
      </c>
      <c r="H214" s="592">
        <v>103.7</v>
      </c>
      <c r="I214" s="592">
        <v>108.3</v>
      </c>
      <c r="J214" s="592">
        <v>112.2</v>
      </c>
      <c r="K214" s="592">
        <v>104.7</v>
      </c>
      <c r="L214" s="592">
        <v>104.6</v>
      </c>
      <c r="M214" s="592">
        <v>99.7</v>
      </c>
      <c r="N214" s="592">
        <v>106.1</v>
      </c>
      <c r="O214" s="592">
        <v>105.5</v>
      </c>
      <c r="P214" s="592">
        <v>99.8</v>
      </c>
      <c r="Q214" s="592">
        <v>123.1</v>
      </c>
      <c r="R214" s="592">
        <v>92.4</v>
      </c>
      <c r="S214" s="592">
        <v>109.1</v>
      </c>
      <c r="T214" s="592">
        <v>73.5</v>
      </c>
      <c r="U214" s="592">
        <v>87.5</v>
      </c>
      <c r="V214" s="592">
        <v>103.9</v>
      </c>
      <c r="W214" s="592">
        <v>104.8</v>
      </c>
      <c r="X214" s="592">
        <v>105.3</v>
      </c>
      <c r="Y214" s="592">
        <v>108.3</v>
      </c>
      <c r="Z214" s="592">
        <v>109.4</v>
      </c>
      <c r="AA214" s="592">
        <v>104.1</v>
      </c>
      <c r="AB214" s="592">
        <v>105.3</v>
      </c>
      <c r="AC214" s="562">
        <v>103</v>
      </c>
      <c r="AD214" s="592">
        <v>107.1</v>
      </c>
      <c r="AE214" s="562">
        <v>112.9</v>
      </c>
      <c r="AF214" s="562">
        <v>93.2</v>
      </c>
      <c r="AG214" s="562">
        <v>128</v>
      </c>
      <c r="AH214" s="562">
        <v>107.4</v>
      </c>
      <c r="AI214" s="562">
        <v>81.2</v>
      </c>
      <c r="AJ214" s="562">
        <v>109.1</v>
      </c>
      <c r="AK214" s="562">
        <v>104.7</v>
      </c>
      <c r="AL214" s="562">
        <v>104.6</v>
      </c>
      <c r="AM214" s="537"/>
      <c r="AN214" s="544"/>
      <c r="AO214" s="537" t="s">
        <v>116</v>
      </c>
      <c r="AP214" s="553">
        <v>103.8</v>
      </c>
      <c r="AQ214" s="562">
        <v>108.8</v>
      </c>
      <c r="AR214" s="647">
        <v>108.5</v>
      </c>
      <c r="AS214" s="647">
        <v>109.4</v>
      </c>
      <c r="AT214" s="647">
        <v>104.1</v>
      </c>
      <c r="AU214" s="647">
        <v>107.4</v>
      </c>
      <c r="AV214" s="647">
        <v>114.8</v>
      </c>
      <c r="AW214" s="647">
        <v>104.9</v>
      </c>
      <c r="AX214" s="562">
        <v>100.4</v>
      </c>
      <c r="AY214" s="562">
        <v>99.9</v>
      </c>
      <c r="AZ214" s="562">
        <v>109.6</v>
      </c>
    </row>
    <row r="215" spans="1:52">
      <c r="A215" s="537"/>
      <c r="B215" s="544"/>
      <c r="C215" s="537" t="s">
        <v>117</v>
      </c>
      <c r="D215" s="553">
        <v>101.6</v>
      </c>
      <c r="E215" s="553">
        <v>101.6</v>
      </c>
      <c r="F215" s="553">
        <v>101.9</v>
      </c>
      <c r="G215" s="553">
        <v>100.8</v>
      </c>
      <c r="H215" s="553">
        <v>105.2</v>
      </c>
      <c r="I215" s="553">
        <v>107.9</v>
      </c>
      <c r="J215" s="553">
        <v>102.5</v>
      </c>
      <c r="K215" s="553">
        <v>111.9</v>
      </c>
      <c r="L215" s="553">
        <v>112.9</v>
      </c>
      <c r="M215" s="553">
        <v>86.7</v>
      </c>
      <c r="N215" s="553">
        <v>101.7</v>
      </c>
      <c r="O215" s="553">
        <v>104.8</v>
      </c>
      <c r="P215" s="553">
        <v>97.2</v>
      </c>
      <c r="Q215" s="553">
        <v>125.8</v>
      </c>
      <c r="R215" s="553">
        <v>100.9</v>
      </c>
      <c r="S215" s="553">
        <v>106.9</v>
      </c>
      <c r="T215" s="553">
        <v>91</v>
      </c>
      <c r="U215" s="553">
        <v>91.1</v>
      </c>
      <c r="V215" s="553">
        <v>97</v>
      </c>
      <c r="W215" s="553">
        <v>96.4</v>
      </c>
      <c r="X215" s="553">
        <v>96.5</v>
      </c>
      <c r="Y215" s="553">
        <v>87.6</v>
      </c>
      <c r="Z215" s="553">
        <v>102.2</v>
      </c>
      <c r="AA215" s="553">
        <v>98.1</v>
      </c>
      <c r="AB215" s="553">
        <v>92.6</v>
      </c>
      <c r="AC215" s="553">
        <v>101.8</v>
      </c>
      <c r="AD215" s="553">
        <v>105.2</v>
      </c>
      <c r="AE215" s="626">
        <v>109</v>
      </c>
      <c r="AF215" s="626">
        <v>93.7</v>
      </c>
      <c r="AG215" s="626">
        <v>126.4</v>
      </c>
      <c r="AH215" s="626">
        <v>106</v>
      </c>
      <c r="AI215" s="626">
        <v>81</v>
      </c>
      <c r="AJ215" s="626">
        <v>106.2</v>
      </c>
      <c r="AK215" s="626">
        <v>87.5</v>
      </c>
      <c r="AL215" s="626">
        <v>106.4</v>
      </c>
      <c r="AM215" s="537"/>
      <c r="AN215" s="544"/>
      <c r="AO215" s="537" t="s">
        <v>117</v>
      </c>
      <c r="AP215" s="553">
        <v>101.6</v>
      </c>
      <c r="AQ215" s="626">
        <v>101.3</v>
      </c>
      <c r="AR215" s="626">
        <v>103.6</v>
      </c>
      <c r="AS215" s="626">
        <v>105.1</v>
      </c>
      <c r="AT215" s="626">
        <v>100.5</v>
      </c>
      <c r="AU215" s="626">
        <v>97.2</v>
      </c>
      <c r="AV215" s="626">
        <v>110.2</v>
      </c>
      <c r="AW215" s="626">
        <v>94</v>
      </c>
      <c r="AX215" s="626">
        <v>101.4</v>
      </c>
      <c r="AY215" s="626">
        <v>101.1</v>
      </c>
      <c r="AZ215" s="626">
        <v>107.5</v>
      </c>
    </row>
    <row r="216" spans="1:52">
      <c r="A216" s="537"/>
      <c r="B216" s="544"/>
      <c r="C216" s="537" t="s">
        <v>118</v>
      </c>
      <c r="D216" s="553">
        <v>101.5</v>
      </c>
      <c r="E216" s="553">
        <v>101.5</v>
      </c>
      <c r="F216" s="553">
        <v>99.2</v>
      </c>
      <c r="G216" s="553">
        <v>97.2</v>
      </c>
      <c r="H216" s="553">
        <v>111.6</v>
      </c>
      <c r="I216" s="553">
        <v>96.6</v>
      </c>
      <c r="J216" s="553">
        <v>93.4</v>
      </c>
      <c r="K216" s="553">
        <v>105.2</v>
      </c>
      <c r="L216" s="553">
        <v>105.7</v>
      </c>
      <c r="M216" s="553">
        <v>97.4</v>
      </c>
      <c r="N216" s="553">
        <v>102.8</v>
      </c>
      <c r="O216" s="553">
        <v>101</v>
      </c>
      <c r="P216" s="553">
        <v>96.4</v>
      </c>
      <c r="Q216" s="553">
        <v>113.8</v>
      </c>
      <c r="R216" s="553">
        <v>105.5</v>
      </c>
      <c r="S216" s="553">
        <v>109.2</v>
      </c>
      <c r="T216" s="553">
        <v>101.3</v>
      </c>
      <c r="U216" s="553">
        <v>90.8</v>
      </c>
      <c r="V216" s="553">
        <v>112</v>
      </c>
      <c r="W216" s="553">
        <v>115.4</v>
      </c>
      <c r="X216" s="553">
        <v>100.8</v>
      </c>
      <c r="Y216" s="553">
        <v>87.5</v>
      </c>
      <c r="Z216" s="553">
        <v>100.4</v>
      </c>
      <c r="AA216" s="553">
        <v>103.9</v>
      </c>
      <c r="AB216" s="553">
        <v>98.7</v>
      </c>
      <c r="AC216" s="553">
        <v>103.1</v>
      </c>
      <c r="AD216" s="553">
        <v>105.4</v>
      </c>
      <c r="AE216" s="626">
        <v>108.9</v>
      </c>
      <c r="AF216" s="626">
        <v>113.2</v>
      </c>
      <c r="AG216" s="626">
        <v>124.2</v>
      </c>
      <c r="AH216" s="626">
        <v>108</v>
      </c>
      <c r="AI216" s="626">
        <v>83.3</v>
      </c>
      <c r="AJ216" s="626">
        <v>100.8</v>
      </c>
      <c r="AK216" s="626">
        <v>101.3</v>
      </c>
      <c r="AL216" s="626">
        <v>99.3</v>
      </c>
      <c r="AM216" s="537"/>
      <c r="AN216" s="544"/>
      <c r="AO216" s="537" t="s">
        <v>118</v>
      </c>
      <c r="AP216" s="553">
        <v>101.5</v>
      </c>
      <c r="AQ216" s="626">
        <v>101.6</v>
      </c>
      <c r="AR216" s="626">
        <v>97.3</v>
      </c>
      <c r="AS216" s="626">
        <v>98.3</v>
      </c>
      <c r="AT216" s="626">
        <v>94.6</v>
      </c>
      <c r="AU216" s="626">
        <v>108.5</v>
      </c>
      <c r="AV216" s="626">
        <v>105.3</v>
      </c>
      <c r="AW216" s="626">
        <v>109.6</v>
      </c>
      <c r="AX216" s="626">
        <v>101.6</v>
      </c>
      <c r="AY216" s="626">
        <v>101.4</v>
      </c>
      <c r="AZ216" s="626">
        <v>103.8</v>
      </c>
    </row>
    <row r="217" spans="1:52">
      <c r="A217" s="537"/>
      <c r="B217" s="544"/>
      <c r="C217" s="537" t="s">
        <v>119</v>
      </c>
      <c r="D217" s="553">
        <v>99.5</v>
      </c>
      <c r="E217" s="553">
        <v>99.5</v>
      </c>
      <c r="F217" s="553">
        <v>103.1</v>
      </c>
      <c r="G217" s="553">
        <v>103.4</v>
      </c>
      <c r="H217" s="553">
        <v>101.4</v>
      </c>
      <c r="I217" s="553">
        <v>101.5</v>
      </c>
      <c r="J217" s="553">
        <v>93.8</v>
      </c>
      <c r="K217" s="553">
        <v>99</v>
      </c>
      <c r="L217" s="553">
        <v>99.2</v>
      </c>
      <c r="M217" s="553">
        <v>96.6</v>
      </c>
      <c r="N217" s="553">
        <v>103</v>
      </c>
      <c r="O217" s="553">
        <v>100.2</v>
      </c>
      <c r="P217" s="553">
        <v>98.7</v>
      </c>
      <c r="Q217" s="553">
        <v>105.4</v>
      </c>
      <c r="R217" s="553">
        <v>102.6</v>
      </c>
      <c r="S217" s="553">
        <v>107.4</v>
      </c>
      <c r="T217" s="553">
        <v>99.4</v>
      </c>
      <c r="U217" s="553">
        <v>94.7</v>
      </c>
      <c r="V217" s="553">
        <v>98.2</v>
      </c>
      <c r="W217" s="553">
        <v>96.6</v>
      </c>
      <c r="X217" s="553">
        <v>101.1</v>
      </c>
      <c r="Y217" s="553">
        <v>104.1</v>
      </c>
      <c r="Z217" s="553">
        <v>101.5</v>
      </c>
      <c r="AA217" s="553">
        <v>100.3</v>
      </c>
      <c r="AB217" s="553">
        <v>98.2</v>
      </c>
      <c r="AC217" s="553">
        <v>103.2</v>
      </c>
      <c r="AD217" s="553">
        <v>111.6</v>
      </c>
      <c r="AE217" s="626">
        <v>107.6</v>
      </c>
      <c r="AF217" s="626">
        <v>106.6</v>
      </c>
      <c r="AG217" s="626">
        <v>124.4</v>
      </c>
      <c r="AH217" s="626">
        <v>104.4</v>
      </c>
      <c r="AI217" s="626">
        <v>81.400000000000006</v>
      </c>
      <c r="AJ217" s="626">
        <v>101.2</v>
      </c>
      <c r="AK217" s="626">
        <v>94.2</v>
      </c>
      <c r="AL217" s="626">
        <v>96.8</v>
      </c>
      <c r="AM217" s="537"/>
      <c r="AN217" s="544"/>
      <c r="AO217" s="537" t="s">
        <v>119</v>
      </c>
      <c r="AP217" s="553">
        <v>99.5</v>
      </c>
      <c r="AQ217" s="626">
        <v>99.2</v>
      </c>
      <c r="AR217" s="626">
        <v>97.4</v>
      </c>
      <c r="AS217" s="626">
        <v>98.8</v>
      </c>
      <c r="AT217" s="626">
        <v>97.7</v>
      </c>
      <c r="AU217" s="626">
        <v>100</v>
      </c>
      <c r="AV217" s="626">
        <v>104.1</v>
      </c>
      <c r="AW217" s="626">
        <v>98.4</v>
      </c>
      <c r="AX217" s="626">
        <v>100.9</v>
      </c>
      <c r="AY217" s="626">
        <v>100.7</v>
      </c>
      <c r="AZ217" s="626">
        <v>103.9</v>
      </c>
    </row>
    <row r="218" spans="1:52">
      <c r="A218" s="537"/>
      <c r="B218" s="544"/>
      <c r="C218" s="537" t="s">
        <v>120</v>
      </c>
      <c r="D218" s="553">
        <v>98.9</v>
      </c>
      <c r="E218" s="553">
        <v>98.9</v>
      </c>
      <c r="F218" s="553">
        <v>101.2</v>
      </c>
      <c r="G218" s="553">
        <v>103.7</v>
      </c>
      <c r="H218" s="553">
        <v>85.9</v>
      </c>
      <c r="I218" s="553">
        <v>106.7</v>
      </c>
      <c r="J218" s="553">
        <v>97.8</v>
      </c>
      <c r="K218" s="553">
        <v>104.2</v>
      </c>
      <c r="L218" s="553">
        <v>104.9</v>
      </c>
      <c r="M218" s="553">
        <v>91.6</v>
      </c>
      <c r="N218" s="553">
        <v>98.2</v>
      </c>
      <c r="O218" s="553">
        <v>91.9</v>
      </c>
      <c r="P218" s="553">
        <v>88.8</v>
      </c>
      <c r="Q218" s="553">
        <v>103.8</v>
      </c>
      <c r="R218" s="553">
        <v>93</v>
      </c>
      <c r="S218" s="553">
        <v>100.1</v>
      </c>
      <c r="T218" s="553">
        <v>85.9</v>
      </c>
      <c r="U218" s="553">
        <v>97.9</v>
      </c>
      <c r="V218" s="553">
        <v>99.4</v>
      </c>
      <c r="W218" s="553">
        <v>98.1</v>
      </c>
      <c r="X218" s="553">
        <v>97.1</v>
      </c>
      <c r="Y218" s="553">
        <v>98.3</v>
      </c>
      <c r="Z218" s="553">
        <v>101.2</v>
      </c>
      <c r="AA218" s="553">
        <v>102.6</v>
      </c>
      <c r="AB218" s="553">
        <v>97.1</v>
      </c>
      <c r="AC218" s="553">
        <v>101.2</v>
      </c>
      <c r="AD218" s="553">
        <v>106.1</v>
      </c>
      <c r="AE218" s="626">
        <v>99.8</v>
      </c>
      <c r="AF218" s="626">
        <v>98.5</v>
      </c>
      <c r="AG218" s="626">
        <v>127.5</v>
      </c>
      <c r="AH218" s="626">
        <v>102.7</v>
      </c>
      <c r="AI218" s="626">
        <v>80.099999999999994</v>
      </c>
      <c r="AJ218" s="626">
        <v>97.5</v>
      </c>
      <c r="AK218" s="626">
        <v>96.3</v>
      </c>
      <c r="AL218" s="626">
        <v>103.5</v>
      </c>
      <c r="AM218" s="537"/>
      <c r="AN218" s="544"/>
      <c r="AO218" s="537" t="s">
        <v>120</v>
      </c>
      <c r="AP218" s="553">
        <v>98.9</v>
      </c>
      <c r="AQ218" s="626">
        <v>95.9</v>
      </c>
      <c r="AR218" s="626">
        <v>93.4</v>
      </c>
      <c r="AS218" s="626">
        <v>89.6</v>
      </c>
      <c r="AT218" s="626">
        <v>99.5</v>
      </c>
      <c r="AU218" s="626">
        <v>99.2</v>
      </c>
      <c r="AV218" s="626">
        <v>103.1</v>
      </c>
      <c r="AW218" s="626">
        <v>98.2</v>
      </c>
      <c r="AX218" s="626">
        <v>101.6</v>
      </c>
      <c r="AY218" s="626">
        <v>101.1</v>
      </c>
      <c r="AZ218" s="626">
        <v>113.4</v>
      </c>
    </row>
    <row r="219" spans="1:52">
      <c r="A219" s="537"/>
      <c r="B219" s="544"/>
      <c r="C219" s="537" t="s">
        <v>121</v>
      </c>
      <c r="D219" s="553">
        <v>97.7</v>
      </c>
      <c r="E219" s="553">
        <v>97.7</v>
      </c>
      <c r="F219" s="553">
        <v>102.5</v>
      </c>
      <c r="G219" s="553">
        <v>102.9</v>
      </c>
      <c r="H219" s="553">
        <v>89.4</v>
      </c>
      <c r="I219" s="553">
        <v>93.3</v>
      </c>
      <c r="J219" s="553">
        <v>94.9</v>
      </c>
      <c r="K219" s="553">
        <v>106.6</v>
      </c>
      <c r="L219" s="553">
        <v>107.1</v>
      </c>
      <c r="M219" s="553">
        <v>96.9</v>
      </c>
      <c r="N219" s="553">
        <v>99.2</v>
      </c>
      <c r="O219" s="553">
        <v>95.7</v>
      </c>
      <c r="P219" s="553">
        <v>91.9</v>
      </c>
      <c r="Q219" s="553">
        <v>106.4</v>
      </c>
      <c r="R219" s="553">
        <v>95</v>
      </c>
      <c r="S219" s="553">
        <v>95.7</v>
      </c>
      <c r="T219" s="553">
        <v>93.2</v>
      </c>
      <c r="U219" s="553">
        <v>98.3</v>
      </c>
      <c r="V219" s="553">
        <v>91.1</v>
      </c>
      <c r="W219" s="553">
        <v>90.1</v>
      </c>
      <c r="X219" s="553">
        <v>95.3</v>
      </c>
      <c r="Y219" s="553">
        <v>102.5</v>
      </c>
      <c r="Z219" s="553">
        <v>100.8</v>
      </c>
      <c r="AA219" s="553">
        <v>97.6</v>
      </c>
      <c r="AB219" s="553">
        <v>96.9</v>
      </c>
      <c r="AC219" s="553">
        <v>98.7</v>
      </c>
      <c r="AD219" s="553">
        <v>104.1</v>
      </c>
      <c r="AE219" s="626">
        <v>94.8</v>
      </c>
      <c r="AF219" s="626">
        <v>86</v>
      </c>
      <c r="AG219" s="626">
        <v>123.4</v>
      </c>
      <c r="AH219" s="626">
        <v>103.1</v>
      </c>
      <c r="AI219" s="626">
        <v>77.400000000000006</v>
      </c>
      <c r="AJ219" s="626">
        <v>101.7</v>
      </c>
      <c r="AK219" s="626">
        <v>91.3</v>
      </c>
      <c r="AL219" s="626">
        <v>100.8</v>
      </c>
      <c r="AM219" s="537"/>
      <c r="AN219" s="544"/>
      <c r="AO219" s="537" t="s">
        <v>121</v>
      </c>
      <c r="AP219" s="553">
        <v>97.7</v>
      </c>
      <c r="AQ219" s="626">
        <v>92.1</v>
      </c>
      <c r="AR219" s="626">
        <v>93.8</v>
      </c>
      <c r="AS219" s="626">
        <v>95.1</v>
      </c>
      <c r="AT219" s="626">
        <v>88.1</v>
      </c>
      <c r="AU219" s="626">
        <v>93.2</v>
      </c>
      <c r="AV219" s="626">
        <v>91.4</v>
      </c>
      <c r="AW219" s="626">
        <v>94.5</v>
      </c>
      <c r="AX219" s="626">
        <v>100.1</v>
      </c>
      <c r="AY219" s="626">
        <v>99.4</v>
      </c>
      <c r="AZ219" s="626">
        <v>111.5</v>
      </c>
    </row>
    <row r="220" spans="1:52">
      <c r="A220" s="537"/>
      <c r="B220" s="544"/>
      <c r="C220" s="537" t="s">
        <v>122</v>
      </c>
      <c r="D220" s="553">
        <v>99.8</v>
      </c>
      <c r="E220" s="553">
        <v>99.8</v>
      </c>
      <c r="F220" s="553">
        <v>102.4</v>
      </c>
      <c r="G220" s="553">
        <v>104.3</v>
      </c>
      <c r="H220" s="553">
        <v>94.5</v>
      </c>
      <c r="I220" s="553">
        <v>103.2</v>
      </c>
      <c r="J220" s="553">
        <v>104.8</v>
      </c>
      <c r="K220" s="553">
        <v>105.3</v>
      </c>
      <c r="L220" s="553">
        <v>105.4</v>
      </c>
      <c r="M220" s="553">
        <v>103.4</v>
      </c>
      <c r="N220" s="553">
        <v>103.1</v>
      </c>
      <c r="O220" s="553">
        <v>99.8</v>
      </c>
      <c r="P220" s="553">
        <v>90.5</v>
      </c>
      <c r="Q220" s="553">
        <v>129</v>
      </c>
      <c r="R220" s="553">
        <v>94.7</v>
      </c>
      <c r="S220" s="553">
        <v>101.9</v>
      </c>
      <c r="T220" s="553">
        <v>86</v>
      </c>
      <c r="U220" s="553">
        <v>100.8</v>
      </c>
      <c r="V220" s="553">
        <v>94.1</v>
      </c>
      <c r="W220" s="553">
        <v>94.1</v>
      </c>
      <c r="X220" s="553">
        <v>95.2</v>
      </c>
      <c r="Y220" s="553">
        <v>104.4</v>
      </c>
      <c r="Z220" s="553">
        <v>101.6</v>
      </c>
      <c r="AA220" s="553">
        <v>98.4</v>
      </c>
      <c r="AB220" s="553">
        <v>96.3</v>
      </c>
      <c r="AC220" s="553">
        <v>100.3</v>
      </c>
      <c r="AD220" s="553">
        <v>106.1</v>
      </c>
      <c r="AE220" s="626">
        <v>99.6</v>
      </c>
      <c r="AF220" s="626">
        <v>94.5</v>
      </c>
      <c r="AG220" s="626">
        <v>123.6</v>
      </c>
      <c r="AH220" s="626">
        <v>100.7</v>
      </c>
      <c r="AI220" s="626">
        <v>80.7</v>
      </c>
      <c r="AJ220" s="626">
        <v>99</v>
      </c>
      <c r="AK220" s="626">
        <v>91.5</v>
      </c>
      <c r="AL220" s="626">
        <v>105.6</v>
      </c>
      <c r="AM220" s="537"/>
      <c r="AN220" s="544"/>
      <c r="AO220" s="537" t="s">
        <v>122</v>
      </c>
      <c r="AP220" s="553">
        <v>99.8</v>
      </c>
      <c r="AQ220" s="626">
        <v>97.7</v>
      </c>
      <c r="AR220" s="626">
        <v>98.4</v>
      </c>
      <c r="AS220" s="626">
        <v>97.5</v>
      </c>
      <c r="AT220" s="626">
        <v>103.4</v>
      </c>
      <c r="AU220" s="626">
        <v>97.6</v>
      </c>
      <c r="AV220" s="626">
        <v>101.9</v>
      </c>
      <c r="AW220" s="626">
        <v>95.9</v>
      </c>
      <c r="AX220" s="626">
        <v>101.2</v>
      </c>
      <c r="AY220" s="626">
        <v>101</v>
      </c>
      <c r="AZ220" s="626">
        <v>108.9</v>
      </c>
    </row>
    <row r="221" spans="1:52">
      <c r="A221" s="537"/>
      <c r="B221" s="544"/>
      <c r="C221" s="537" t="s">
        <v>123</v>
      </c>
      <c r="D221" s="553">
        <v>104.3</v>
      </c>
      <c r="E221" s="553">
        <v>104.3</v>
      </c>
      <c r="F221" s="553">
        <v>102.6</v>
      </c>
      <c r="G221" s="553">
        <v>104</v>
      </c>
      <c r="H221" s="553">
        <v>98.7</v>
      </c>
      <c r="I221" s="553">
        <v>105.6</v>
      </c>
      <c r="J221" s="553">
        <v>118</v>
      </c>
      <c r="K221" s="553">
        <v>105.9</v>
      </c>
      <c r="L221" s="553">
        <v>106.4</v>
      </c>
      <c r="M221" s="553">
        <v>96.5</v>
      </c>
      <c r="N221" s="553">
        <v>104.5</v>
      </c>
      <c r="O221" s="553">
        <v>114.4</v>
      </c>
      <c r="P221" s="553">
        <v>103.9</v>
      </c>
      <c r="Q221" s="553">
        <v>143</v>
      </c>
      <c r="R221" s="553">
        <v>97.6</v>
      </c>
      <c r="S221" s="553">
        <v>98.4</v>
      </c>
      <c r="T221" s="553">
        <v>96.5</v>
      </c>
      <c r="U221" s="553">
        <v>91.5</v>
      </c>
      <c r="V221" s="553">
        <v>95.5</v>
      </c>
      <c r="W221" s="553">
        <v>94.1</v>
      </c>
      <c r="X221" s="553">
        <v>96.7</v>
      </c>
      <c r="Y221" s="553">
        <v>103.5</v>
      </c>
      <c r="Z221" s="553">
        <v>100</v>
      </c>
      <c r="AA221" s="553">
        <v>96.5</v>
      </c>
      <c r="AB221" s="553">
        <v>99.6</v>
      </c>
      <c r="AC221" s="553">
        <v>101.5</v>
      </c>
      <c r="AD221" s="553">
        <v>107.2</v>
      </c>
      <c r="AE221" s="626">
        <v>101.9</v>
      </c>
      <c r="AF221" s="626">
        <v>101.5</v>
      </c>
      <c r="AG221" s="626">
        <v>122.7</v>
      </c>
      <c r="AH221" s="626">
        <v>102.9</v>
      </c>
      <c r="AI221" s="626">
        <v>82.8</v>
      </c>
      <c r="AJ221" s="626">
        <v>106.4</v>
      </c>
      <c r="AK221" s="626">
        <v>92.6</v>
      </c>
      <c r="AL221" s="626">
        <v>113.2</v>
      </c>
      <c r="AM221" s="537"/>
      <c r="AN221" s="544"/>
      <c r="AO221" s="537" t="s">
        <v>123</v>
      </c>
      <c r="AP221" s="553">
        <v>104.3</v>
      </c>
      <c r="AQ221" s="626">
        <v>105.7</v>
      </c>
      <c r="AR221" s="626">
        <v>112.1</v>
      </c>
      <c r="AS221" s="626">
        <v>118.5</v>
      </c>
      <c r="AT221" s="626">
        <v>97.9</v>
      </c>
      <c r="AU221" s="626">
        <v>98.5</v>
      </c>
      <c r="AV221" s="626">
        <v>101</v>
      </c>
      <c r="AW221" s="626">
        <v>97.5</v>
      </c>
      <c r="AX221" s="626">
        <v>102.8</v>
      </c>
      <c r="AY221" s="626">
        <v>102.5</v>
      </c>
      <c r="AZ221" s="626">
        <v>108.7</v>
      </c>
    </row>
    <row r="222" spans="1:52">
      <c r="A222" s="537"/>
      <c r="B222" s="544"/>
      <c r="C222" s="537" t="s">
        <v>124</v>
      </c>
      <c r="D222" s="553">
        <v>100.7</v>
      </c>
      <c r="E222" s="553">
        <v>100.7</v>
      </c>
      <c r="F222" s="553">
        <v>103.2</v>
      </c>
      <c r="G222" s="553">
        <v>104.3</v>
      </c>
      <c r="H222" s="553">
        <v>97</v>
      </c>
      <c r="I222" s="553">
        <v>104.1</v>
      </c>
      <c r="J222" s="553">
        <v>103</v>
      </c>
      <c r="K222" s="553">
        <v>100</v>
      </c>
      <c r="L222" s="553">
        <v>100.4</v>
      </c>
      <c r="M222" s="553">
        <v>93.9</v>
      </c>
      <c r="N222" s="553">
        <v>103.7</v>
      </c>
      <c r="O222" s="553">
        <v>109.5</v>
      </c>
      <c r="P222" s="553">
        <v>96.9</v>
      </c>
      <c r="Q222" s="553">
        <v>135.30000000000001</v>
      </c>
      <c r="R222" s="553">
        <v>93.2</v>
      </c>
      <c r="S222" s="553">
        <v>97.3</v>
      </c>
      <c r="T222" s="553">
        <v>86.5</v>
      </c>
      <c r="U222" s="553">
        <v>98.2</v>
      </c>
      <c r="V222" s="553">
        <v>97.2</v>
      </c>
      <c r="W222" s="553">
        <v>94.8</v>
      </c>
      <c r="X222" s="553">
        <v>92.4</v>
      </c>
      <c r="Y222" s="553">
        <v>101.9</v>
      </c>
      <c r="Z222" s="553">
        <v>99.9</v>
      </c>
      <c r="AA222" s="553">
        <v>98</v>
      </c>
      <c r="AB222" s="553">
        <v>98.5</v>
      </c>
      <c r="AC222" s="553">
        <v>99.4</v>
      </c>
      <c r="AD222" s="553">
        <v>103.9</v>
      </c>
      <c r="AE222" s="626">
        <v>94.4</v>
      </c>
      <c r="AF222" s="626">
        <v>102.9</v>
      </c>
      <c r="AG222" s="626">
        <v>114.5</v>
      </c>
      <c r="AH222" s="626">
        <v>104.6</v>
      </c>
      <c r="AI222" s="626">
        <v>79</v>
      </c>
      <c r="AJ222" s="626">
        <v>110.7</v>
      </c>
      <c r="AK222" s="626">
        <v>97.5</v>
      </c>
      <c r="AL222" s="626">
        <v>101.7</v>
      </c>
      <c r="AM222" s="537"/>
      <c r="AN222" s="544"/>
      <c r="AO222" s="537" t="s">
        <v>124</v>
      </c>
      <c r="AP222" s="553">
        <v>100.7</v>
      </c>
      <c r="AQ222" s="626">
        <v>99.8</v>
      </c>
      <c r="AR222" s="626">
        <v>100.6</v>
      </c>
      <c r="AS222" s="626">
        <v>102.3</v>
      </c>
      <c r="AT222" s="626">
        <v>95.6</v>
      </c>
      <c r="AU222" s="626">
        <v>98.6</v>
      </c>
      <c r="AV222" s="626">
        <v>100.2</v>
      </c>
      <c r="AW222" s="626">
        <v>98</v>
      </c>
      <c r="AX222" s="626">
        <v>101.7</v>
      </c>
      <c r="AY222" s="626">
        <v>101.4</v>
      </c>
      <c r="AZ222" s="626">
        <v>106.6</v>
      </c>
    </row>
    <row r="223" spans="1:52">
      <c r="A223" s="537"/>
      <c r="B223" s="550"/>
      <c r="C223" s="549" t="s">
        <v>111</v>
      </c>
      <c r="D223" s="555">
        <v>101.1</v>
      </c>
      <c r="E223" s="555">
        <v>101.1</v>
      </c>
      <c r="F223" s="555">
        <v>103.1</v>
      </c>
      <c r="G223" s="555">
        <v>103.6</v>
      </c>
      <c r="H223" s="555">
        <v>100</v>
      </c>
      <c r="I223" s="555">
        <v>95.8</v>
      </c>
      <c r="J223" s="555">
        <v>102.6</v>
      </c>
      <c r="K223" s="555">
        <v>107.3</v>
      </c>
      <c r="L223" s="555">
        <v>107.6</v>
      </c>
      <c r="M223" s="555">
        <v>100.6</v>
      </c>
      <c r="N223" s="555">
        <v>102.2</v>
      </c>
      <c r="O223" s="555">
        <v>116.6</v>
      </c>
      <c r="P223" s="555">
        <v>118.5</v>
      </c>
      <c r="Q223" s="555">
        <v>121.4</v>
      </c>
      <c r="R223" s="555">
        <v>90.4</v>
      </c>
      <c r="S223" s="555">
        <v>96.6</v>
      </c>
      <c r="T223" s="555">
        <v>83.2</v>
      </c>
      <c r="U223" s="555">
        <v>100.3</v>
      </c>
      <c r="V223" s="555">
        <v>93.5</v>
      </c>
      <c r="W223" s="555">
        <v>89.4</v>
      </c>
      <c r="X223" s="555">
        <v>91.1</v>
      </c>
      <c r="Y223" s="555">
        <v>106.9</v>
      </c>
      <c r="Z223" s="555">
        <v>99.9</v>
      </c>
      <c r="AA223" s="555">
        <v>94.8</v>
      </c>
      <c r="AB223" s="555">
        <v>97.8</v>
      </c>
      <c r="AC223" s="555">
        <v>98.7</v>
      </c>
      <c r="AD223" s="555">
        <v>99.7</v>
      </c>
      <c r="AE223" s="628">
        <v>96.1</v>
      </c>
      <c r="AF223" s="628">
        <v>100.9</v>
      </c>
      <c r="AG223" s="628">
        <v>122.6</v>
      </c>
      <c r="AH223" s="628">
        <v>105.6</v>
      </c>
      <c r="AI223" s="628">
        <v>76.7</v>
      </c>
      <c r="AJ223" s="628">
        <v>104.3</v>
      </c>
      <c r="AK223" s="628">
        <v>98.8</v>
      </c>
      <c r="AL223" s="628">
        <v>105.8</v>
      </c>
      <c r="AM223" s="537"/>
      <c r="AN223" s="550"/>
      <c r="AO223" s="549" t="s">
        <v>111</v>
      </c>
      <c r="AP223" s="553">
        <v>101.1</v>
      </c>
      <c r="AQ223" s="628">
        <v>100.2</v>
      </c>
      <c r="AR223" s="628">
        <v>104.3</v>
      </c>
      <c r="AS223" s="628">
        <v>110.8</v>
      </c>
      <c r="AT223" s="628">
        <v>87.7</v>
      </c>
      <c r="AU223" s="628">
        <v>94.8</v>
      </c>
      <c r="AV223" s="628">
        <v>93.9</v>
      </c>
      <c r="AW223" s="628">
        <v>95.6</v>
      </c>
      <c r="AX223" s="628">
        <v>102.5</v>
      </c>
      <c r="AY223" s="628">
        <v>102.1</v>
      </c>
      <c r="AZ223" s="628">
        <v>108.9</v>
      </c>
    </row>
    <row r="224" spans="1:52">
      <c r="A224" s="537"/>
      <c r="B224" s="544" t="s">
        <v>70</v>
      </c>
      <c r="C224" s="537" t="s">
        <v>113</v>
      </c>
      <c r="D224" s="553">
        <v>105.3</v>
      </c>
      <c r="E224" s="553">
        <v>105.3</v>
      </c>
      <c r="F224" s="553">
        <v>102</v>
      </c>
      <c r="G224" s="553">
        <v>102.7</v>
      </c>
      <c r="H224" s="553">
        <v>100.1</v>
      </c>
      <c r="I224" s="553">
        <v>101.9</v>
      </c>
      <c r="J224" s="553">
        <v>109.8</v>
      </c>
      <c r="K224" s="553">
        <v>103.6</v>
      </c>
      <c r="L224" s="553">
        <v>103.5</v>
      </c>
      <c r="M224" s="553">
        <v>107.6</v>
      </c>
      <c r="N224" s="553">
        <v>114.3</v>
      </c>
      <c r="O224" s="553">
        <v>117.8</v>
      </c>
      <c r="P224" s="553">
        <v>117.5</v>
      </c>
      <c r="Q224" s="553">
        <v>128.4</v>
      </c>
      <c r="R224" s="553">
        <v>93.4</v>
      </c>
      <c r="S224" s="553">
        <v>101.6</v>
      </c>
      <c r="T224" s="553">
        <v>87.9</v>
      </c>
      <c r="U224" s="553">
        <v>109.9</v>
      </c>
      <c r="V224" s="553">
        <v>101.6</v>
      </c>
      <c r="W224" s="553">
        <v>101.5</v>
      </c>
      <c r="X224" s="553">
        <v>104.8</v>
      </c>
      <c r="Y224" s="553">
        <v>101.4</v>
      </c>
      <c r="Z224" s="553">
        <v>99.6</v>
      </c>
      <c r="AA224" s="553">
        <v>98.8</v>
      </c>
      <c r="AB224" s="553">
        <v>103</v>
      </c>
      <c r="AC224" s="553">
        <v>103.1</v>
      </c>
      <c r="AD224" s="553">
        <v>107.7</v>
      </c>
      <c r="AE224" s="626">
        <v>101.3</v>
      </c>
      <c r="AF224" s="626">
        <v>91.9</v>
      </c>
      <c r="AG224" s="626">
        <v>106.7</v>
      </c>
      <c r="AH224" s="626">
        <v>100.7</v>
      </c>
      <c r="AI224" s="626">
        <v>99.3</v>
      </c>
      <c r="AJ224" s="626">
        <v>107.7</v>
      </c>
      <c r="AK224" s="626">
        <v>97.7</v>
      </c>
      <c r="AL224" s="626">
        <v>106</v>
      </c>
      <c r="AM224" s="537"/>
      <c r="AN224" s="544" t="s">
        <v>70</v>
      </c>
      <c r="AO224" s="537" t="s">
        <v>113</v>
      </c>
      <c r="AP224" s="558">
        <v>105.3</v>
      </c>
      <c r="AQ224" s="626">
        <v>104.8</v>
      </c>
      <c r="AR224" s="626">
        <v>106.9</v>
      </c>
      <c r="AS224" s="626">
        <v>110.7</v>
      </c>
      <c r="AT224" s="626">
        <v>98.2</v>
      </c>
      <c r="AU224" s="626">
        <v>100</v>
      </c>
      <c r="AV224" s="626">
        <v>98.2</v>
      </c>
      <c r="AW224" s="626">
        <v>100.9</v>
      </c>
      <c r="AX224" s="626">
        <v>106.3</v>
      </c>
      <c r="AY224" s="626">
        <v>106.7</v>
      </c>
      <c r="AZ224" s="626">
        <v>104.9</v>
      </c>
    </row>
    <row r="225" spans="1:52">
      <c r="A225" s="537"/>
      <c r="B225" s="544"/>
      <c r="C225" s="537" t="s">
        <v>115</v>
      </c>
      <c r="D225" s="553">
        <v>101.6</v>
      </c>
      <c r="E225" s="553">
        <v>101.6</v>
      </c>
      <c r="F225" s="553">
        <v>102.4</v>
      </c>
      <c r="G225" s="553">
        <v>102.8</v>
      </c>
      <c r="H225" s="553">
        <v>101.8</v>
      </c>
      <c r="I225" s="553">
        <v>100.1</v>
      </c>
      <c r="J225" s="553">
        <v>109.3</v>
      </c>
      <c r="K225" s="553">
        <v>104</v>
      </c>
      <c r="L225" s="553">
        <v>103.6</v>
      </c>
      <c r="M225" s="553">
        <v>111.3</v>
      </c>
      <c r="N225" s="553">
        <v>104</v>
      </c>
      <c r="O225" s="553">
        <v>105.9</v>
      </c>
      <c r="P225" s="553">
        <v>101.6</v>
      </c>
      <c r="Q225" s="553">
        <v>116.5</v>
      </c>
      <c r="R225" s="553">
        <v>91.9</v>
      </c>
      <c r="S225" s="553">
        <v>98.4</v>
      </c>
      <c r="T225" s="553">
        <v>84.1</v>
      </c>
      <c r="U225" s="553">
        <v>101.2</v>
      </c>
      <c r="V225" s="553">
        <v>104.2</v>
      </c>
      <c r="W225" s="553">
        <v>105.6</v>
      </c>
      <c r="X225" s="553">
        <v>98.5</v>
      </c>
      <c r="Y225" s="553">
        <v>101.3</v>
      </c>
      <c r="Z225" s="553">
        <v>100.5</v>
      </c>
      <c r="AA225" s="553">
        <v>98.4</v>
      </c>
      <c r="AB225" s="553">
        <v>98.2</v>
      </c>
      <c r="AC225" s="553">
        <v>99.8</v>
      </c>
      <c r="AD225" s="553">
        <v>101.1</v>
      </c>
      <c r="AE225" s="626">
        <v>100.3</v>
      </c>
      <c r="AF225" s="626">
        <v>104.7</v>
      </c>
      <c r="AG225" s="626">
        <v>105.3</v>
      </c>
      <c r="AH225" s="626">
        <v>98.9</v>
      </c>
      <c r="AI225" s="626">
        <v>97.2</v>
      </c>
      <c r="AJ225" s="626">
        <v>102.5</v>
      </c>
      <c r="AK225" s="626">
        <v>97.5</v>
      </c>
      <c r="AL225" s="626">
        <v>107.2</v>
      </c>
      <c r="AM225" s="537"/>
      <c r="AN225" s="544"/>
      <c r="AO225" s="537" t="s">
        <v>115</v>
      </c>
      <c r="AP225" s="553">
        <v>101.6</v>
      </c>
      <c r="AQ225" s="626">
        <v>101.6</v>
      </c>
      <c r="AR225" s="626">
        <v>102.9</v>
      </c>
      <c r="AS225" s="626">
        <v>104.6</v>
      </c>
      <c r="AT225" s="626">
        <v>101.4</v>
      </c>
      <c r="AU225" s="626">
        <v>99.5</v>
      </c>
      <c r="AV225" s="626">
        <v>94.1</v>
      </c>
      <c r="AW225" s="626">
        <v>101</v>
      </c>
      <c r="AX225" s="626">
        <v>101.5</v>
      </c>
      <c r="AY225" s="626">
        <v>101.2</v>
      </c>
      <c r="AZ225" s="626">
        <v>106.3</v>
      </c>
    </row>
    <row r="226" spans="1:52">
      <c r="A226" s="537"/>
      <c r="B226" s="544"/>
      <c r="C226" s="537" t="s">
        <v>116</v>
      </c>
      <c r="D226" s="553">
        <v>101.4</v>
      </c>
      <c r="E226" s="553">
        <v>101.4</v>
      </c>
      <c r="F226" s="553">
        <v>99.2</v>
      </c>
      <c r="G226" s="553">
        <v>100.2</v>
      </c>
      <c r="H226" s="553">
        <v>95</v>
      </c>
      <c r="I226" s="553">
        <v>100.7</v>
      </c>
      <c r="J226" s="553">
        <v>108.9</v>
      </c>
      <c r="K226" s="553">
        <v>111</v>
      </c>
      <c r="L226" s="553">
        <v>111.3</v>
      </c>
      <c r="M226" s="553">
        <v>97</v>
      </c>
      <c r="N226" s="553">
        <v>101.8</v>
      </c>
      <c r="O226" s="553">
        <v>102.3</v>
      </c>
      <c r="P226" s="553">
        <v>101.2</v>
      </c>
      <c r="Q226" s="553">
        <v>106.7</v>
      </c>
      <c r="R226" s="553">
        <v>101.1</v>
      </c>
      <c r="S226" s="553">
        <v>102.5</v>
      </c>
      <c r="T226" s="553">
        <v>97.8</v>
      </c>
      <c r="U226" s="553">
        <v>97.2</v>
      </c>
      <c r="V226" s="553">
        <v>98.2</v>
      </c>
      <c r="W226" s="553">
        <v>96.7</v>
      </c>
      <c r="X226" s="553">
        <v>93.8</v>
      </c>
      <c r="Y226" s="553">
        <v>103.8</v>
      </c>
      <c r="Z226" s="553">
        <v>98.6</v>
      </c>
      <c r="AA226" s="553">
        <v>94.7</v>
      </c>
      <c r="AB226" s="553">
        <v>97.3</v>
      </c>
      <c r="AC226" s="553">
        <v>97.3</v>
      </c>
      <c r="AD226" s="553">
        <v>101</v>
      </c>
      <c r="AE226" s="626">
        <v>99.6</v>
      </c>
      <c r="AF226" s="626">
        <v>94.5</v>
      </c>
      <c r="AG226" s="626">
        <v>102</v>
      </c>
      <c r="AH226" s="626">
        <v>95</v>
      </c>
      <c r="AI226" s="626">
        <v>96.2</v>
      </c>
      <c r="AJ226" s="626">
        <v>92.9</v>
      </c>
      <c r="AK226" s="626">
        <v>96.5</v>
      </c>
      <c r="AL226" s="626">
        <v>107.5</v>
      </c>
      <c r="AM226" s="537"/>
      <c r="AN226" s="544"/>
      <c r="AO226" s="537" t="s">
        <v>116</v>
      </c>
      <c r="AP226" s="553">
        <v>101.4</v>
      </c>
      <c r="AQ226" s="626">
        <v>101.4</v>
      </c>
      <c r="AR226" s="626">
        <v>103.1</v>
      </c>
      <c r="AS226" s="626">
        <v>105.2</v>
      </c>
      <c r="AT226" s="626">
        <v>96.7</v>
      </c>
      <c r="AU226" s="626">
        <v>97</v>
      </c>
      <c r="AV226" s="626">
        <v>97.2</v>
      </c>
      <c r="AW226" s="626">
        <v>97</v>
      </c>
      <c r="AX226" s="626">
        <v>102.5</v>
      </c>
      <c r="AY226" s="626">
        <v>102.6</v>
      </c>
      <c r="AZ226" s="626">
        <v>101</v>
      </c>
    </row>
    <row r="227" spans="1:52">
      <c r="A227" s="537"/>
      <c r="B227" s="544"/>
      <c r="C227" s="537" t="s">
        <v>117</v>
      </c>
      <c r="D227" s="553">
        <v>99</v>
      </c>
      <c r="E227" s="553">
        <v>99</v>
      </c>
      <c r="F227" s="553">
        <v>97.7</v>
      </c>
      <c r="G227" s="553">
        <v>98.4</v>
      </c>
      <c r="H227" s="553">
        <v>93.9</v>
      </c>
      <c r="I227" s="553">
        <v>99</v>
      </c>
      <c r="J227" s="553">
        <v>102.9</v>
      </c>
      <c r="K227" s="553">
        <v>91</v>
      </c>
      <c r="L227" s="553">
        <v>90.6</v>
      </c>
      <c r="M227" s="553">
        <v>99</v>
      </c>
      <c r="N227" s="553">
        <v>102.4</v>
      </c>
      <c r="O227" s="553">
        <v>96.3</v>
      </c>
      <c r="P227" s="553">
        <v>95.1</v>
      </c>
      <c r="Q227" s="553">
        <v>99.2</v>
      </c>
      <c r="R227" s="553">
        <v>101.3</v>
      </c>
      <c r="S227" s="553">
        <v>100.9</v>
      </c>
      <c r="T227" s="553">
        <v>100.3</v>
      </c>
      <c r="U227" s="553">
        <v>94.2</v>
      </c>
      <c r="V227" s="553">
        <v>99.9</v>
      </c>
      <c r="W227" s="553">
        <v>99.8</v>
      </c>
      <c r="X227" s="553">
        <v>98.7</v>
      </c>
      <c r="Y227" s="553">
        <v>101</v>
      </c>
      <c r="Z227" s="553">
        <v>100.1</v>
      </c>
      <c r="AA227" s="553">
        <v>98.9</v>
      </c>
      <c r="AB227" s="553">
        <v>99.3</v>
      </c>
      <c r="AC227" s="553">
        <v>100.5</v>
      </c>
      <c r="AD227" s="553">
        <v>99.1</v>
      </c>
      <c r="AE227" s="626">
        <v>99.3</v>
      </c>
      <c r="AF227" s="626">
        <v>96.5</v>
      </c>
      <c r="AG227" s="626">
        <v>103.7</v>
      </c>
      <c r="AH227" s="626">
        <v>101.5</v>
      </c>
      <c r="AI227" s="626">
        <v>100.2</v>
      </c>
      <c r="AJ227" s="626">
        <v>101.2</v>
      </c>
      <c r="AK227" s="626">
        <v>101.6</v>
      </c>
      <c r="AL227" s="626">
        <v>96.7</v>
      </c>
      <c r="AM227" s="537"/>
      <c r="AN227" s="544"/>
      <c r="AO227" s="537" t="s">
        <v>117</v>
      </c>
      <c r="AP227" s="553">
        <v>99</v>
      </c>
      <c r="AQ227" s="626">
        <v>100.1</v>
      </c>
      <c r="AR227" s="626">
        <v>100.5</v>
      </c>
      <c r="AS227" s="626">
        <v>101.2</v>
      </c>
      <c r="AT227" s="626">
        <v>97.9</v>
      </c>
      <c r="AU227" s="626">
        <v>98.4</v>
      </c>
      <c r="AV227" s="626">
        <v>95</v>
      </c>
      <c r="AW227" s="626">
        <v>99.1</v>
      </c>
      <c r="AX227" s="626">
        <v>97.6</v>
      </c>
      <c r="AY227" s="626">
        <v>97.5</v>
      </c>
      <c r="AZ227" s="626">
        <v>101.4</v>
      </c>
    </row>
    <row r="228" spans="1:52">
      <c r="A228" s="537"/>
      <c r="B228" s="544"/>
      <c r="C228" s="537" t="s">
        <v>118</v>
      </c>
      <c r="D228" s="553">
        <v>100.8</v>
      </c>
      <c r="E228" s="553">
        <v>100.8</v>
      </c>
      <c r="F228" s="553">
        <v>101.6</v>
      </c>
      <c r="G228" s="553">
        <v>101.9</v>
      </c>
      <c r="H228" s="553">
        <v>99.9</v>
      </c>
      <c r="I228" s="553">
        <v>97</v>
      </c>
      <c r="J228" s="553">
        <v>107.9</v>
      </c>
      <c r="K228" s="553">
        <v>110.7</v>
      </c>
      <c r="L228" s="553">
        <v>111.4</v>
      </c>
      <c r="M228" s="553">
        <v>94.6</v>
      </c>
      <c r="N228" s="553">
        <v>99.1</v>
      </c>
      <c r="O228" s="553">
        <v>98.6</v>
      </c>
      <c r="P228" s="553">
        <v>96.5</v>
      </c>
      <c r="Q228" s="553">
        <v>104</v>
      </c>
      <c r="R228" s="553">
        <v>100.1</v>
      </c>
      <c r="S228" s="553">
        <v>98.2</v>
      </c>
      <c r="T228" s="553">
        <v>101</v>
      </c>
      <c r="U228" s="553">
        <v>95.5</v>
      </c>
      <c r="V228" s="553">
        <v>99.3</v>
      </c>
      <c r="W228" s="553">
        <v>101.1</v>
      </c>
      <c r="X228" s="553">
        <v>98.7</v>
      </c>
      <c r="Y228" s="553">
        <v>97.8</v>
      </c>
      <c r="Z228" s="553">
        <v>97.5</v>
      </c>
      <c r="AA228" s="553">
        <v>99.1</v>
      </c>
      <c r="AB228" s="553">
        <v>99.8</v>
      </c>
      <c r="AC228" s="553">
        <v>100</v>
      </c>
      <c r="AD228" s="553">
        <v>101.1</v>
      </c>
      <c r="AE228" s="626">
        <v>109</v>
      </c>
      <c r="AF228" s="626">
        <v>100.4</v>
      </c>
      <c r="AG228" s="626">
        <v>95.1</v>
      </c>
      <c r="AH228" s="626">
        <v>99.2</v>
      </c>
      <c r="AI228" s="626">
        <v>98.8</v>
      </c>
      <c r="AJ228" s="626">
        <v>102.3</v>
      </c>
      <c r="AK228" s="626">
        <v>98.9</v>
      </c>
      <c r="AL228" s="626">
        <v>109.1</v>
      </c>
      <c r="AM228" s="537"/>
      <c r="AN228" s="544"/>
      <c r="AO228" s="537" t="s">
        <v>118</v>
      </c>
      <c r="AP228" s="553">
        <v>100.8</v>
      </c>
      <c r="AQ228" s="626">
        <v>101.7</v>
      </c>
      <c r="AR228" s="626">
        <v>104.2</v>
      </c>
      <c r="AS228" s="626">
        <v>105.7</v>
      </c>
      <c r="AT228" s="626">
        <v>99.3</v>
      </c>
      <c r="AU228" s="626">
        <v>99.9</v>
      </c>
      <c r="AV228" s="626">
        <v>96.7</v>
      </c>
      <c r="AW228" s="626">
        <v>100.6</v>
      </c>
      <c r="AX228" s="626">
        <v>100.3</v>
      </c>
      <c r="AY228" s="626">
        <v>100.4</v>
      </c>
      <c r="AZ228" s="626">
        <v>97.6</v>
      </c>
    </row>
    <row r="229" spans="1:52">
      <c r="A229" s="537"/>
      <c r="B229" s="544"/>
      <c r="C229" s="537" t="s">
        <v>119</v>
      </c>
      <c r="D229" s="553">
        <v>97.7</v>
      </c>
      <c r="E229" s="553">
        <v>97.7</v>
      </c>
      <c r="F229" s="553">
        <v>100.5</v>
      </c>
      <c r="G229" s="553">
        <v>99.9</v>
      </c>
      <c r="H229" s="553">
        <v>102.5</v>
      </c>
      <c r="I229" s="553">
        <v>97.1</v>
      </c>
      <c r="J229" s="553">
        <v>92.9</v>
      </c>
      <c r="K229" s="553">
        <v>100.4</v>
      </c>
      <c r="L229" s="553">
        <v>100.6</v>
      </c>
      <c r="M229" s="553">
        <v>95.7</v>
      </c>
      <c r="N229" s="553">
        <v>96.4</v>
      </c>
      <c r="O229" s="553">
        <v>98.5</v>
      </c>
      <c r="P229" s="553">
        <v>95.6</v>
      </c>
      <c r="Q229" s="553">
        <v>108.9</v>
      </c>
      <c r="R229" s="553">
        <v>92.4</v>
      </c>
      <c r="S229" s="553">
        <v>96.4</v>
      </c>
      <c r="T229" s="553">
        <v>89.9</v>
      </c>
      <c r="U229" s="553">
        <v>86.2</v>
      </c>
      <c r="V229" s="553">
        <v>100.2</v>
      </c>
      <c r="W229" s="553">
        <v>101.8</v>
      </c>
      <c r="X229" s="553">
        <v>100.6</v>
      </c>
      <c r="Y229" s="553">
        <v>95.8</v>
      </c>
      <c r="Z229" s="553">
        <v>98.2</v>
      </c>
      <c r="AA229" s="553">
        <v>102.1</v>
      </c>
      <c r="AB229" s="553">
        <v>101.5</v>
      </c>
      <c r="AC229" s="553">
        <v>99.3</v>
      </c>
      <c r="AD229" s="553">
        <v>95.1</v>
      </c>
      <c r="AE229" s="626">
        <v>99.8</v>
      </c>
      <c r="AF229" s="626">
        <v>108</v>
      </c>
      <c r="AG229" s="626">
        <v>103.4</v>
      </c>
      <c r="AH229" s="626">
        <v>101.3</v>
      </c>
      <c r="AI229" s="626">
        <v>100.8</v>
      </c>
      <c r="AJ229" s="626">
        <v>100.3</v>
      </c>
      <c r="AK229" s="626">
        <v>104.9</v>
      </c>
      <c r="AL229" s="626">
        <v>96.9</v>
      </c>
      <c r="AM229" s="537"/>
      <c r="AN229" s="544"/>
      <c r="AO229" s="537" t="s">
        <v>119</v>
      </c>
      <c r="AP229" s="553">
        <v>97.7</v>
      </c>
      <c r="AQ229" s="626">
        <v>98.4</v>
      </c>
      <c r="AR229" s="626">
        <v>95.7</v>
      </c>
      <c r="AS229" s="626">
        <v>97</v>
      </c>
      <c r="AT229" s="626">
        <v>96.7</v>
      </c>
      <c r="AU229" s="626">
        <v>100.8</v>
      </c>
      <c r="AV229" s="626">
        <v>92.7</v>
      </c>
      <c r="AW229" s="626">
        <v>102.4</v>
      </c>
      <c r="AX229" s="626">
        <v>97.7</v>
      </c>
      <c r="AY229" s="626">
        <v>97.6</v>
      </c>
      <c r="AZ229" s="626">
        <v>99.2</v>
      </c>
    </row>
    <row r="230" spans="1:52">
      <c r="A230" s="537"/>
      <c r="B230" s="544"/>
      <c r="C230" s="537" t="s">
        <v>120</v>
      </c>
      <c r="D230" s="553">
        <v>101.4</v>
      </c>
      <c r="E230" s="553">
        <v>101.4</v>
      </c>
      <c r="F230" s="553">
        <v>100.2</v>
      </c>
      <c r="G230" s="553">
        <v>97.1</v>
      </c>
      <c r="H230" s="553">
        <v>114.6</v>
      </c>
      <c r="I230" s="553">
        <v>99.3</v>
      </c>
      <c r="J230" s="553">
        <v>98.8</v>
      </c>
      <c r="K230" s="553">
        <v>107.4</v>
      </c>
      <c r="L230" s="553">
        <v>107.5</v>
      </c>
      <c r="M230" s="553">
        <v>105.3</v>
      </c>
      <c r="N230" s="553">
        <v>99.9</v>
      </c>
      <c r="O230" s="553">
        <v>102</v>
      </c>
      <c r="P230" s="553">
        <v>99.4</v>
      </c>
      <c r="Q230" s="553">
        <v>111.3</v>
      </c>
      <c r="R230" s="553">
        <v>103.8</v>
      </c>
      <c r="S230" s="553">
        <v>101.6</v>
      </c>
      <c r="T230" s="553">
        <v>107.3</v>
      </c>
      <c r="U230" s="553">
        <v>100.7</v>
      </c>
      <c r="V230" s="553">
        <v>100.6</v>
      </c>
      <c r="W230" s="553">
        <v>99.7</v>
      </c>
      <c r="X230" s="553">
        <v>98.2</v>
      </c>
      <c r="Y230" s="553">
        <v>100.5</v>
      </c>
      <c r="Z230" s="553">
        <v>96.1</v>
      </c>
      <c r="AA230" s="553">
        <v>102.3</v>
      </c>
      <c r="AB230" s="553">
        <v>101.6</v>
      </c>
      <c r="AC230" s="553">
        <v>101</v>
      </c>
      <c r="AD230" s="553">
        <v>100.8</v>
      </c>
      <c r="AE230" s="626">
        <v>98.8</v>
      </c>
      <c r="AF230" s="626">
        <v>105.1</v>
      </c>
      <c r="AG230" s="626">
        <v>100.6</v>
      </c>
      <c r="AH230" s="626">
        <v>102.3</v>
      </c>
      <c r="AI230" s="626">
        <v>97.5</v>
      </c>
      <c r="AJ230" s="626">
        <v>102.2</v>
      </c>
      <c r="AK230" s="626">
        <v>91.3</v>
      </c>
      <c r="AL230" s="626">
        <v>104.6</v>
      </c>
      <c r="AM230" s="537"/>
      <c r="AN230" s="544"/>
      <c r="AO230" s="537" t="s">
        <v>120</v>
      </c>
      <c r="AP230" s="553">
        <v>101.4</v>
      </c>
      <c r="AQ230" s="626">
        <v>102.5</v>
      </c>
      <c r="AR230" s="626">
        <v>103.4</v>
      </c>
      <c r="AS230" s="626">
        <v>103.5</v>
      </c>
      <c r="AT230" s="626">
        <v>99.4</v>
      </c>
      <c r="AU230" s="626">
        <v>101.4</v>
      </c>
      <c r="AV230" s="626">
        <v>103.2</v>
      </c>
      <c r="AW230" s="626">
        <v>101</v>
      </c>
      <c r="AX230" s="626">
        <v>100.6</v>
      </c>
      <c r="AY230" s="626">
        <v>100.8</v>
      </c>
      <c r="AZ230" s="626">
        <v>97.5</v>
      </c>
    </row>
    <row r="231" spans="1:52">
      <c r="A231" s="537"/>
      <c r="B231" s="544"/>
      <c r="C231" s="537" t="s">
        <v>121</v>
      </c>
      <c r="D231" s="553">
        <v>99.5</v>
      </c>
      <c r="E231" s="553">
        <v>99.5</v>
      </c>
      <c r="F231" s="553">
        <v>98.7</v>
      </c>
      <c r="G231" s="553">
        <v>98.6</v>
      </c>
      <c r="H231" s="553">
        <v>94.3</v>
      </c>
      <c r="I231" s="553">
        <v>97.5</v>
      </c>
      <c r="J231" s="553">
        <v>103.4</v>
      </c>
      <c r="K231" s="553">
        <v>99.5</v>
      </c>
      <c r="L231" s="553">
        <v>99.8</v>
      </c>
      <c r="M231" s="553">
        <v>94.4</v>
      </c>
      <c r="N231" s="553">
        <v>95.5</v>
      </c>
      <c r="O231" s="553">
        <v>96.5</v>
      </c>
      <c r="P231" s="553">
        <v>95</v>
      </c>
      <c r="Q231" s="553">
        <v>101.5</v>
      </c>
      <c r="R231" s="553">
        <v>101.3</v>
      </c>
      <c r="S231" s="553">
        <v>97.7</v>
      </c>
      <c r="T231" s="553">
        <v>103.5</v>
      </c>
      <c r="U231" s="553">
        <v>100.2</v>
      </c>
      <c r="V231" s="553">
        <v>95.9</v>
      </c>
      <c r="W231" s="553">
        <v>96.8</v>
      </c>
      <c r="X231" s="553">
        <v>97.8</v>
      </c>
      <c r="Y231" s="553">
        <v>97</v>
      </c>
      <c r="Z231" s="553">
        <v>100.9</v>
      </c>
      <c r="AA231" s="553">
        <v>101.4</v>
      </c>
      <c r="AB231" s="553">
        <v>101.4</v>
      </c>
      <c r="AC231" s="553">
        <v>102.4</v>
      </c>
      <c r="AD231" s="553">
        <v>98.8</v>
      </c>
      <c r="AE231" s="626">
        <v>107.7</v>
      </c>
      <c r="AF231" s="626">
        <v>100</v>
      </c>
      <c r="AG231" s="626">
        <v>102.4</v>
      </c>
      <c r="AH231" s="626">
        <v>104.1</v>
      </c>
      <c r="AI231" s="626">
        <v>104.7</v>
      </c>
      <c r="AJ231" s="626">
        <v>108.9</v>
      </c>
      <c r="AK231" s="626">
        <v>110.7</v>
      </c>
      <c r="AL231" s="626">
        <v>100.8</v>
      </c>
      <c r="AM231" s="537"/>
      <c r="AN231" s="544"/>
      <c r="AO231" s="537" t="s">
        <v>121</v>
      </c>
      <c r="AP231" s="553">
        <v>99.5</v>
      </c>
      <c r="AQ231" s="626">
        <v>98.2</v>
      </c>
      <c r="AR231" s="626">
        <v>98.5</v>
      </c>
      <c r="AS231" s="626">
        <v>96.5</v>
      </c>
      <c r="AT231" s="626">
        <v>101.7</v>
      </c>
      <c r="AU231" s="626">
        <v>100.6</v>
      </c>
      <c r="AV231" s="626">
        <v>105.5</v>
      </c>
      <c r="AW231" s="626">
        <v>100.1</v>
      </c>
      <c r="AX231" s="626">
        <v>98.6</v>
      </c>
      <c r="AY231" s="626">
        <v>98.6</v>
      </c>
      <c r="AZ231" s="626">
        <v>98.7</v>
      </c>
    </row>
    <row r="232" spans="1:52">
      <c r="A232" s="537"/>
      <c r="B232" s="544"/>
      <c r="C232" s="537" t="s">
        <v>122</v>
      </c>
      <c r="D232" s="553">
        <v>100.6</v>
      </c>
      <c r="E232" s="553">
        <v>100.6</v>
      </c>
      <c r="F232" s="553">
        <v>97.7</v>
      </c>
      <c r="G232" s="553">
        <v>98.1</v>
      </c>
      <c r="H232" s="553">
        <v>100.2</v>
      </c>
      <c r="I232" s="553">
        <v>104.2</v>
      </c>
      <c r="J232" s="553">
        <v>93.4</v>
      </c>
      <c r="K232" s="553">
        <v>97.3</v>
      </c>
      <c r="L232" s="553">
        <v>97.4</v>
      </c>
      <c r="M232" s="553">
        <v>97</v>
      </c>
      <c r="N232" s="553">
        <v>97.4</v>
      </c>
      <c r="O232" s="553">
        <v>105.5</v>
      </c>
      <c r="P232" s="553">
        <v>109.8</v>
      </c>
      <c r="Q232" s="553">
        <v>89.7</v>
      </c>
      <c r="R232" s="553">
        <v>99.8</v>
      </c>
      <c r="S232" s="553">
        <v>98.6</v>
      </c>
      <c r="T232" s="553">
        <v>101.3</v>
      </c>
      <c r="U232" s="553">
        <v>95.5</v>
      </c>
      <c r="V232" s="553">
        <v>102.3</v>
      </c>
      <c r="W232" s="553">
        <v>101.9</v>
      </c>
      <c r="X232" s="553">
        <v>100.5</v>
      </c>
      <c r="Y232" s="553">
        <v>101.4</v>
      </c>
      <c r="Z232" s="553">
        <v>101.6</v>
      </c>
      <c r="AA232" s="553">
        <v>100.2</v>
      </c>
      <c r="AB232" s="553">
        <v>101.2</v>
      </c>
      <c r="AC232" s="553">
        <v>100.9</v>
      </c>
      <c r="AD232" s="553">
        <v>98.2</v>
      </c>
      <c r="AE232" s="626">
        <v>102.7</v>
      </c>
      <c r="AF232" s="626">
        <v>92.7</v>
      </c>
      <c r="AG232" s="626">
        <v>99.7</v>
      </c>
      <c r="AH232" s="626">
        <v>103.1</v>
      </c>
      <c r="AI232" s="626">
        <v>103.3</v>
      </c>
      <c r="AJ232" s="626">
        <v>99.4</v>
      </c>
      <c r="AK232" s="626">
        <v>104.6</v>
      </c>
      <c r="AL232" s="626">
        <v>96.5</v>
      </c>
      <c r="AM232" s="537"/>
      <c r="AN232" s="544"/>
      <c r="AO232" s="537" t="s">
        <v>122</v>
      </c>
      <c r="AP232" s="553">
        <v>100.6</v>
      </c>
      <c r="AQ232" s="626">
        <v>100.7</v>
      </c>
      <c r="AR232" s="626">
        <v>100.5</v>
      </c>
      <c r="AS232" s="626">
        <v>99.9</v>
      </c>
      <c r="AT232" s="626">
        <v>103.3</v>
      </c>
      <c r="AU232" s="626">
        <v>102.5</v>
      </c>
      <c r="AV232" s="626">
        <v>106.3</v>
      </c>
      <c r="AW232" s="626">
        <v>100.8</v>
      </c>
      <c r="AX232" s="626">
        <v>99.7</v>
      </c>
      <c r="AY232" s="626">
        <v>99.8</v>
      </c>
      <c r="AZ232" s="626">
        <v>96.9</v>
      </c>
    </row>
    <row r="233" spans="1:52">
      <c r="A233" s="537"/>
      <c r="B233" s="544"/>
      <c r="C233" s="537" t="s">
        <v>123</v>
      </c>
      <c r="D233" s="553">
        <v>99.9</v>
      </c>
      <c r="E233" s="553">
        <v>99.9</v>
      </c>
      <c r="F233" s="553">
        <v>98.4</v>
      </c>
      <c r="G233" s="553">
        <v>97.5</v>
      </c>
      <c r="H233" s="553">
        <v>104.4</v>
      </c>
      <c r="I233" s="553">
        <v>103.8</v>
      </c>
      <c r="J233" s="553">
        <v>97.1</v>
      </c>
      <c r="K233" s="553">
        <v>92.3</v>
      </c>
      <c r="L233" s="553">
        <v>91.5</v>
      </c>
      <c r="M233" s="553">
        <v>110.9</v>
      </c>
      <c r="N233" s="553">
        <v>97.7</v>
      </c>
      <c r="O233" s="553">
        <v>92.1</v>
      </c>
      <c r="P233" s="553">
        <v>94</v>
      </c>
      <c r="Q233" s="553">
        <v>84</v>
      </c>
      <c r="R233" s="553">
        <v>99.4</v>
      </c>
      <c r="S233" s="553">
        <v>101.5</v>
      </c>
      <c r="T233" s="553">
        <v>96.9</v>
      </c>
      <c r="U233" s="553">
        <v>106.1</v>
      </c>
      <c r="V233" s="553">
        <v>105.2</v>
      </c>
      <c r="W233" s="553">
        <v>106</v>
      </c>
      <c r="X233" s="553">
        <v>103.7</v>
      </c>
      <c r="Y233" s="553">
        <v>99.8</v>
      </c>
      <c r="Z233" s="553">
        <v>103.6</v>
      </c>
      <c r="AA233" s="553">
        <v>104.3</v>
      </c>
      <c r="AB233" s="553">
        <v>100.4</v>
      </c>
      <c r="AC233" s="553">
        <v>99.9</v>
      </c>
      <c r="AD233" s="553">
        <v>99.4</v>
      </c>
      <c r="AE233" s="626">
        <v>97.1</v>
      </c>
      <c r="AF233" s="626">
        <v>98.7</v>
      </c>
      <c r="AG233" s="626">
        <v>101</v>
      </c>
      <c r="AH233" s="626">
        <v>99.2</v>
      </c>
      <c r="AI233" s="626">
        <v>102.4</v>
      </c>
      <c r="AJ233" s="626">
        <v>104.9</v>
      </c>
      <c r="AK233" s="626">
        <v>107.3</v>
      </c>
      <c r="AL233" s="626">
        <v>95.7</v>
      </c>
      <c r="AM233" s="537"/>
      <c r="AN233" s="544"/>
      <c r="AO233" s="537" t="s">
        <v>123</v>
      </c>
      <c r="AP233" s="553">
        <v>99.9</v>
      </c>
      <c r="AQ233" s="626">
        <v>101.1</v>
      </c>
      <c r="AR233" s="626">
        <v>98.1</v>
      </c>
      <c r="AS233" s="626">
        <v>96.1</v>
      </c>
      <c r="AT233" s="626">
        <v>101.8</v>
      </c>
      <c r="AU233" s="626">
        <v>104.5</v>
      </c>
      <c r="AV233" s="626">
        <v>106.8</v>
      </c>
      <c r="AW233" s="626">
        <v>103.5</v>
      </c>
      <c r="AX233" s="626">
        <v>98.6</v>
      </c>
      <c r="AY233" s="626">
        <v>98.4</v>
      </c>
      <c r="AZ233" s="626">
        <v>103</v>
      </c>
    </row>
    <row r="234" spans="1:52">
      <c r="A234" s="537"/>
      <c r="B234" s="544"/>
      <c r="C234" s="537" t="s">
        <v>124</v>
      </c>
      <c r="D234" s="553">
        <v>98.1</v>
      </c>
      <c r="E234" s="553">
        <v>98.1</v>
      </c>
      <c r="F234" s="553">
        <v>103.7</v>
      </c>
      <c r="G234" s="553">
        <v>103.5</v>
      </c>
      <c r="H234" s="553">
        <v>104</v>
      </c>
      <c r="I234" s="553">
        <v>100.5</v>
      </c>
      <c r="J234" s="553">
        <v>91.9</v>
      </c>
      <c r="K234" s="553">
        <v>91.5</v>
      </c>
      <c r="L234" s="553">
        <v>91.4</v>
      </c>
      <c r="M234" s="553">
        <v>93.2</v>
      </c>
      <c r="N234" s="553">
        <v>96.2</v>
      </c>
      <c r="O234" s="553">
        <v>92.5</v>
      </c>
      <c r="P234" s="553">
        <v>96.9</v>
      </c>
      <c r="Q234" s="553">
        <v>66.5</v>
      </c>
      <c r="R234" s="553">
        <v>107.1</v>
      </c>
      <c r="S234" s="553">
        <v>101</v>
      </c>
      <c r="T234" s="553">
        <v>113</v>
      </c>
      <c r="U234" s="553">
        <v>106.1</v>
      </c>
      <c r="V234" s="553">
        <v>99.5</v>
      </c>
      <c r="W234" s="553">
        <v>100.2</v>
      </c>
      <c r="X234" s="553">
        <v>101.5</v>
      </c>
      <c r="Y234" s="553">
        <v>95.1</v>
      </c>
      <c r="Z234" s="553">
        <v>106.6</v>
      </c>
      <c r="AA234" s="553">
        <v>99.8</v>
      </c>
      <c r="AB234" s="553">
        <v>98.1</v>
      </c>
      <c r="AC234" s="553">
        <v>98.1</v>
      </c>
      <c r="AD234" s="553">
        <v>99.5</v>
      </c>
      <c r="AE234" s="626">
        <v>95.1</v>
      </c>
      <c r="AF234" s="626">
        <v>103.6</v>
      </c>
      <c r="AG234" s="626">
        <v>90.8</v>
      </c>
      <c r="AH234" s="626">
        <v>97.6</v>
      </c>
      <c r="AI234" s="626">
        <v>99</v>
      </c>
      <c r="AJ234" s="626">
        <v>91.4</v>
      </c>
      <c r="AK234" s="626">
        <v>94.7</v>
      </c>
      <c r="AL234" s="626">
        <v>92</v>
      </c>
      <c r="AM234" s="537"/>
      <c r="AN234" s="544"/>
      <c r="AO234" s="537" t="s">
        <v>124</v>
      </c>
      <c r="AP234" s="553">
        <v>98.1</v>
      </c>
      <c r="AQ234" s="626">
        <v>96.7</v>
      </c>
      <c r="AR234" s="626">
        <v>94.2</v>
      </c>
      <c r="AS234" s="626">
        <v>88</v>
      </c>
      <c r="AT234" s="626">
        <v>107.1</v>
      </c>
      <c r="AU234" s="626">
        <v>99.7</v>
      </c>
      <c r="AV234" s="626">
        <v>101.9</v>
      </c>
      <c r="AW234" s="626">
        <v>99.1</v>
      </c>
      <c r="AX234" s="626">
        <v>99.7</v>
      </c>
      <c r="AY234" s="626">
        <v>99.7</v>
      </c>
      <c r="AZ234" s="626">
        <v>100</v>
      </c>
    </row>
    <row r="235" spans="1:52">
      <c r="A235" s="537"/>
      <c r="B235" s="560" t="s">
        <v>5</v>
      </c>
      <c r="C235" s="537" t="s">
        <v>111</v>
      </c>
      <c r="D235" s="561">
        <v>97.2</v>
      </c>
      <c r="E235" s="561">
        <v>97.2</v>
      </c>
      <c r="F235" s="561">
        <v>98.5</v>
      </c>
      <c r="G235" s="561">
        <v>99.8</v>
      </c>
      <c r="H235" s="561">
        <v>90.3</v>
      </c>
      <c r="I235" s="561">
        <v>99.2</v>
      </c>
      <c r="J235" s="561">
        <v>87</v>
      </c>
      <c r="K235" s="561">
        <v>89.7</v>
      </c>
      <c r="L235" s="561">
        <v>89.4</v>
      </c>
      <c r="M235" s="561">
        <v>96.1</v>
      </c>
      <c r="N235" s="561">
        <v>93.9</v>
      </c>
      <c r="O235" s="561">
        <v>93.3</v>
      </c>
      <c r="P235" s="561">
        <v>97.2</v>
      </c>
      <c r="Q235" s="561">
        <v>86.5</v>
      </c>
      <c r="R235" s="561">
        <v>109.2</v>
      </c>
      <c r="S235" s="561">
        <v>98.5</v>
      </c>
      <c r="T235" s="561">
        <v>120.9</v>
      </c>
      <c r="U235" s="561">
        <v>108.1</v>
      </c>
      <c r="V235" s="561">
        <v>98.1</v>
      </c>
      <c r="W235" s="561">
        <v>95.7</v>
      </c>
      <c r="X235" s="561">
        <v>108.2</v>
      </c>
      <c r="Y235" s="561">
        <v>104.7</v>
      </c>
      <c r="Z235" s="561">
        <v>98.7</v>
      </c>
      <c r="AA235" s="561">
        <v>101.1</v>
      </c>
      <c r="AB235" s="561">
        <v>99.4</v>
      </c>
      <c r="AC235" s="561">
        <v>100</v>
      </c>
      <c r="AD235" s="561">
        <v>100.5</v>
      </c>
      <c r="AE235" s="562">
        <v>93</v>
      </c>
      <c r="AF235" s="562">
        <v>104.4</v>
      </c>
      <c r="AG235" s="562">
        <v>92.5</v>
      </c>
      <c r="AH235" s="562">
        <v>98.8</v>
      </c>
      <c r="AI235" s="562">
        <v>102.2</v>
      </c>
      <c r="AJ235" s="562">
        <v>91.1</v>
      </c>
      <c r="AK235" s="562">
        <v>98.6</v>
      </c>
      <c r="AL235" s="562">
        <v>89.2</v>
      </c>
      <c r="AM235" s="537"/>
      <c r="AN235" s="560" t="s">
        <v>5</v>
      </c>
      <c r="AO235" s="537" t="s">
        <v>111</v>
      </c>
      <c r="AP235" s="555">
        <v>97.2</v>
      </c>
      <c r="AQ235" s="561">
        <v>96.9</v>
      </c>
      <c r="AR235" s="561">
        <v>95.6</v>
      </c>
      <c r="AS235" s="561">
        <v>93.9</v>
      </c>
      <c r="AT235" s="561">
        <v>99</v>
      </c>
      <c r="AU235" s="561">
        <v>99</v>
      </c>
      <c r="AV235" s="561">
        <v>103.9</v>
      </c>
      <c r="AW235" s="561">
        <v>98</v>
      </c>
      <c r="AX235" s="561">
        <v>97.6</v>
      </c>
      <c r="AY235" s="561">
        <v>97.6</v>
      </c>
      <c r="AZ235" s="561">
        <v>95.6</v>
      </c>
    </row>
    <row r="236" spans="1:52">
      <c r="A236" s="537"/>
      <c r="B236" s="563" t="s">
        <v>284</v>
      </c>
      <c r="C236" s="557" t="s">
        <v>113</v>
      </c>
      <c r="D236" s="595">
        <v>99.2</v>
      </c>
      <c r="E236" s="564">
        <v>99.2</v>
      </c>
      <c r="F236" s="564">
        <v>99</v>
      </c>
      <c r="G236" s="564">
        <v>99</v>
      </c>
      <c r="H236" s="564">
        <v>100.9</v>
      </c>
      <c r="I236" s="564">
        <v>97.1</v>
      </c>
      <c r="J236" s="564">
        <v>96.5</v>
      </c>
      <c r="K236" s="564">
        <v>93.4</v>
      </c>
      <c r="L236" s="564">
        <v>93.3</v>
      </c>
      <c r="M236" s="564">
        <v>95.9</v>
      </c>
      <c r="N236" s="564">
        <v>96.3</v>
      </c>
      <c r="O236" s="564">
        <v>95.7</v>
      </c>
      <c r="P236" s="564">
        <v>100.7</v>
      </c>
      <c r="Q236" s="564">
        <v>88.8</v>
      </c>
      <c r="R236" s="564">
        <v>98.6</v>
      </c>
      <c r="S236" s="564">
        <v>98.3</v>
      </c>
      <c r="T236" s="564">
        <v>103.5</v>
      </c>
      <c r="U236" s="564">
        <v>102.6</v>
      </c>
      <c r="V236" s="564">
        <v>107.1</v>
      </c>
      <c r="W236" s="564">
        <v>110.5</v>
      </c>
      <c r="X236" s="564">
        <v>117.5</v>
      </c>
      <c r="Y236" s="564">
        <v>100.5</v>
      </c>
      <c r="Z236" s="564">
        <v>100.9</v>
      </c>
      <c r="AA236" s="564">
        <v>101.7</v>
      </c>
      <c r="AB236" s="564">
        <v>100.2</v>
      </c>
      <c r="AC236" s="564">
        <v>98.1</v>
      </c>
      <c r="AD236" s="564">
        <v>98.4</v>
      </c>
      <c r="AE236" s="566">
        <v>86</v>
      </c>
      <c r="AF236" s="566">
        <v>106.5</v>
      </c>
      <c r="AG236" s="566">
        <v>92.6</v>
      </c>
      <c r="AH236" s="566">
        <v>100.3</v>
      </c>
      <c r="AI236" s="566">
        <v>97.8</v>
      </c>
      <c r="AJ236" s="566">
        <v>82.9</v>
      </c>
      <c r="AK236" s="566">
        <v>97.4</v>
      </c>
      <c r="AL236" s="566">
        <v>94.2</v>
      </c>
      <c r="AM236" s="537"/>
      <c r="AN236" s="563" t="s">
        <v>284</v>
      </c>
      <c r="AO236" s="557" t="s">
        <v>113</v>
      </c>
      <c r="AP236" s="567">
        <v>99.2</v>
      </c>
      <c r="AQ236" s="564">
        <v>100.2</v>
      </c>
      <c r="AR236" s="564">
        <v>97.3</v>
      </c>
      <c r="AS236" s="564">
        <v>96.9</v>
      </c>
      <c r="AT236" s="564">
        <v>97.9</v>
      </c>
      <c r="AU236" s="564">
        <v>103</v>
      </c>
      <c r="AV236" s="564">
        <v>105.3</v>
      </c>
      <c r="AW236" s="564">
        <v>102.5</v>
      </c>
      <c r="AX236" s="564">
        <v>98.9</v>
      </c>
      <c r="AY236" s="564">
        <v>99</v>
      </c>
      <c r="AZ236" s="564">
        <v>98.8</v>
      </c>
    </row>
    <row r="237" spans="1:52">
      <c r="A237" s="537"/>
      <c r="B237" s="568" t="s">
        <v>114</v>
      </c>
      <c r="C237" s="537" t="s">
        <v>115</v>
      </c>
      <c r="D237" s="561">
        <v>98.9</v>
      </c>
      <c r="E237" s="545">
        <v>98.9</v>
      </c>
      <c r="F237" s="545">
        <v>97.9</v>
      </c>
      <c r="G237" s="545">
        <v>98.2</v>
      </c>
      <c r="H237" s="545">
        <v>97.4</v>
      </c>
      <c r="I237" s="545">
        <v>98</v>
      </c>
      <c r="J237" s="545">
        <v>98</v>
      </c>
      <c r="K237" s="545">
        <v>91.7</v>
      </c>
      <c r="L237" s="545">
        <v>91.3</v>
      </c>
      <c r="M237" s="545">
        <v>93.1</v>
      </c>
      <c r="N237" s="545">
        <v>93.5</v>
      </c>
      <c r="O237" s="545">
        <v>90.3</v>
      </c>
      <c r="P237" s="545">
        <v>92.9</v>
      </c>
      <c r="Q237" s="545">
        <v>81.8</v>
      </c>
      <c r="R237" s="545">
        <v>112.9</v>
      </c>
      <c r="S237" s="545">
        <v>98.8</v>
      </c>
      <c r="T237" s="545">
        <v>126.8</v>
      </c>
      <c r="U237" s="545">
        <v>104.4</v>
      </c>
      <c r="V237" s="545">
        <v>104.8</v>
      </c>
      <c r="W237" s="545">
        <v>107</v>
      </c>
      <c r="X237" s="545">
        <v>108.5</v>
      </c>
      <c r="Y237" s="545">
        <v>102.4</v>
      </c>
      <c r="Z237" s="545">
        <v>97.3</v>
      </c>
      <c r="AA237" s="545">
        <v>104.1</v>
      </c>
      <c r="AB237" s="545">
        <v>100.4</v>
      </c>
      <c r="AC237" s="545">
        <v>97.5</v>
      </c>
      <c r="AD237" s="545">
        <v>96.4</v>
      </c>
      <c r="AE237" s="570">
        <v>92.4</v>
      </c>
      <c r="AF237" s="570">
        <v>98.9</v>
      </c>
      <c r="AG237" s="570">
        <v>91.9</v>
      </c>
      <c r="AH237" s="570">
        <v>100.3</v>
      </c>
      <c r="AI237" s="570">
        <v>100.9</v>
      </c>
      <c r="AJ237" s="570">
        <v>94.8</v>
      </c>
      <c r="AK237" s="570">
        <v>89</v>
      </c>
      <c r="AL237" s="570">
        <v>93.7</v>
      </c>
      <c r="AM237" s="537"/>
      <c r="AN237" s="568" t="s">
        <v>114</v>
      </c>
      <c r="AO237" s="537" t="s">
        <v>115</v>
      </c>
      <c r="AP237" s="567">
        <v>98.9</v>
      </c>
      <c r="AQ237" s="545">
        <v>97.9</v>
      </c>
      <c r="AR237" s="545">
        <v>94.2</v>
      </c>
      <c r="AS237" s="545">
        <v>93.4</v>
      </c>
      <c r="AT237" s="545">
        <v>98.8</v>
      </c>
      <c r="AU237" s="545">
        <v>103.2</v>
      </c>
      <c r="AV237" s="545">
        <v>104.8</v>
      </c>
      <c r="AW237" s="545">
        <v>102.5</v>
      </c>
      <c r="AX237" s="545">
        <v>99.5</v>
      </c>
      <c r="AY237" s="545">
        <v>99.7</v>
      </c>
      <c r="AZ237" s="545">
        <v>96</v>
      </c>
    </row>
    <row r="238" spans="1:52">
      <c r="A238" s="537"/>
      <c r="B238" s="568" t="s">
        <v>114</v>
      </c>
      <c r="C238" s="537" t="s">
        <v>116</v>
      </c>
      <c r="D238" s="561">
        <v>98.8</v>
      </c>
      <c r="E238" s="545">
        <v>98.8</v>
      </c>
      <c r="F238" s="545">
        <v>98.9</v>
      </c>
      <c r="G238" s="545">
        <v>99.5</v>
      </c>
      <c r="H238" s="545">
        <v>94.4</v>
      </c>
      <c r="I238" s="545">
        <v>101.4</v>
      </c>
      <c r="J238" s="545">
        <v>93.2</v>
      </c>
      <c r="K238" s="545">
        <v>94.7</v>
      </c>
      <c r="L238" s="545">
        <v>94.6</v>
      </c>
      <c r="M238" s="545">
        <v>94.1</v>
      </c>
      <c r="N238" s="545">
        <v>87</v>
      </c>
      <c r="O238" s="545">
        <v>96.9</v>
      </c>
      <c r="P238" s="545">
        <v>97.1</v>
      </c>
      <c r="Q238" s="545">
        <v>94.9</v>
      </c>
      <c r="R238" s="545">
        <v>105</v>
      </c>
      <c r="S238" s="545">
        <v>98.7</v>
      </c>
      <c r="T238" s="545">
        <v>109.2</v>
      </c>
      <c r="U238" s="545">
        <v>103.1</v>
      </c>
      <c r="V238" s="545">
        <v>102.6</v>
      </c>
      <c r="W238" s="545">
        <v>104.3</v>
      </c>
      <c r="X238" s="545">
        <v>105.2</v>
      </c>
      <c r="Y238" s="545">
        <v>99.3</v>
      </c>
      <c r="Z238" s="545">
        <v>101.2</v>
      </c>
      <c r="AA238" s="545">
        <v>101.8</v>
      </c>
      <c r="AB238" s="545">
        <v>100.7</v>
      </c>
      <c r="AC238" s="545">
        <v>97.9</v>
      </c>
      <c r="AD238" s="545">
        <v>97.9</v>
      </c>
      <c r="AE238" s="570">
        <v>88.4</v>
      </c>
      <c r="AF238" s="570">
        <v>101.8</v>
      </c>
      <c r="AG238" s="570">
        <v>92.8</v>
      </c>
      <c r="AH238" s="570">
        <v>100.5</v>
      </c>
      <c r="AI238" s="570">
        <v>101.1</v>
      </c>
      <c r="AJ238" s="570">
        <v>95.7</v>
      </c>
      <c r="AK238" s="570">
        <v>85.7</v>
      </c>
      <c r="AL238" s="570">
        <v>93.1</v>
      </c>
      <c r="AM238" s="537"/>
      <c r="AN238" s="568" t="s">
        <v>114</v>
      </c>
      <c r="AO238" s="537" t="s">
        <v>116</v>
      </c>
      <c r="AP238" s="567">
        <v>98.8</v>
      </c>
      <c r="AQ238" s="545">
        <v>97.7</v>
      </c>
      <c r="AR238" s="545">
        <v>93.9</v>
      </c>
      <c r="AS238" s="545">
        <v>92.3</v>
      </c>
      <c r="AT238" s="545">
        <v>98.6</v>
      </c>
      <c r="AU238" s="545">
        <v>102.9</v>
      </c>
      <c r="AV238" s="545">
        <v>107.2</v>
      </c>
      <c r="AW238" s="545">
        <v>102.1</v>
      </c>
      <c r="AX238" s="545">
        <v>100.5</v>
      </c>
      <c r="AY238" s="545">
        <v>100.8</v>
      </c>
      <c r="AZ238" s="545">
        <v>95.4</v>
      </c>
    </row>
    <row r="239" spans="1:52">
      <c r="A239" s="537"/>
      <c r="B239" s="568" t="s">
        <v>114</v>
      </c>
      <c r="C239" s="537" t="s">
        <v>117</v>
      </c>
      <c r="D239" s="561">
        <v>99.8</v>
      </c>
      <c r="E239" s="545">
        <v>99.8</v>
      </c>
      <c r="F239" s="545">
        <v>97.9</v>
      </c>
      <c r="G239" s="545">
        <v>98.5</v>
      </c>
      <c r="H239" s="545">
        <v>95.6</v>
      </c>
      <c r="I239" s="545">
        <v>96.8</v>
      </c>
      <c r="J239" s="545">
        <v>98.7</v>
      </c>
      <c r="K239" s="545">
        <v>89.6</v>
      </c>
      <c r="L239" s="545">
        <v>88.9</v>
      </c>
      <c r="M239" s="545">
        <v>107.2</v>
      </c>
      <c r="N239" s="545">
        <v>93.2</v>
      </c>
      <c r="O239" s="545">
        <v>100.7</v>
      </c>
      <c r="P239" s="545">
        <v>104.6</v>
      </c>
      <c r="Q239" s="545">
        <v>88.8</v>
      </c>
      <c r="R239" s="545">
        <v>108.8</v>
      </c>
      <c r="S239" s="545">
        <v>105</v>
      </c>
      <c r="T239" s="545">
        <v>111.6</v>
      </c>
      <c r="U239" s="545">
        <v>100.4</v>
      </c>
      <c r="V239" s="545">
        <v>101.4</v>
      </c>
      <c r="W239" s="545">
        <v>101.8</v>
      </c>
      <c r="X239" s="545">
        <v>100.7</v>
      </c>
      <c r="Y239" s="545">
        <v>101.5</v>
      </c>
      <c r="Z239" s="545">
        <v>93</v>
      </c>
      <c r="AA239" s="545">
        <v>105.8</v>
      </c>
      <c r="AB239" s="545">
        <v>101.5</v>
      </c>
      <c r="AC239" s="545">
        <v>100.7</v>
      </c>
      <c r="AD239" s="545">
        <v>98.5</v>
      </c>
      <c r="AE239" s="570">
        <v>104.9</v>
      </c>
      <c r="AF239" s="570">
        <v>85.7</v>
      </c>
      <c r="AG239" s="570">
        <v>93.1</v>
      </c>
      <c r="AH239" s="570">
        <v>105.5</v>
      </c>
      <c r="AI239" s="570">
        <v>101.7</v>
      </c>
      <c r="AJ239" s="570">
        <v>96.9</v>
      </c>
      <c r="AK239" s="570">
        <v>74</v>
      </c>
      <c r="AL239" s="570">
        <v>93.6</v>
      </c>
      <c r="AM239" s="537"/>
      <c r="AN239" s="568" t="s">
        <v>114</v>
      </c>
      <c r="AO239" s="537" t="s">
        <v>117</v>
      </c>
      <c r="AP239" s="567">
        <v>99.8</v>
      </c>
      <c r="AQ239" s="545">
        <v>100.6</v>
      </c>
      <c r="AR239" s="545">
        <v>97.1</v>
      </c>
      <c r="AS239" s="545">
        <v>100.7</v>
      </c>
      <c r="AT239" s="545">
        <v>87.8</v>
      </c>
      <c r="AU239" s="545">
        <v>103.8</v>
      </c>
      <c r="AV239" s="545">
        <v>111.7</v>
      </c>
      <c r="AW239" s="545">
        <v>101.9</v>
      </c>
      <c r="AX239" s="545">
        <v>98.6</v>
      </c>
      <c r="AY239" s="545">
        <v>98.7</v>
      </c>
      <c r="AZ239" s="545">
        <v>97.1</v>
      </c>
    </row>
    <row r="240" spans="1:52">
      <c r="A240" s="537"/>
      <c r="B240" s="568" t="s">
        <v>114</v>
      </c>
      <c r="C240" s="537" t="s">
        <v>118</v>
      </c>
      <c r="D240" s="561">
        <v>99.8</v>
      </c>
      <c r="E240" s="545">
        <v>99.8</v>
      </c>
      <c r="F240" s="545">
        <v>99</v>
      </c>
      <c r="G240" s="545">
        <v>100</v>
      </c>
      <c r="H240" s="545">
        <v>92.7</v>
      </c>
      <c r="I240" s="545">
        <v>103.3</v>
      </c>
      <c r="J240" s="545">
        <v>96.6</v>
      </c>
      <c r="K240" s="545">
        <v>87.2</v>
      </c>
      <c r="L240" s="545">
        <v>86.5</v>
      </c>
      <c r="M240" s="545">
        <v>104</v>
      </c>
      <c r="N240" s="545">
        <v>95.1</v>
      </c>
      <c r="O240" s="545">
        <v>100.3</v>
      </c>
      <c r="P240" s="545">
        <v>105.2</v>
      </c>
      <c r="Q240" s="545">
        <v>85.2</v>
      </c>
      <c r="R240" s="545">
        <v>105.5</v>
      </c>
      <c r="S240" s="545">
        <v>98.4</v>
      </c>
      <c r="T240" s="545">
        <v>112</v>
      </c>
      <c r="U240" s="545">
        <v>101.1</v>
      </c>
      <c r="V240" s="545">
        <v>105.2</v>
      </c>
      <c r="W240" s="545">
        <v>106.4</v>
      </c>
      <c r="X240" s="545">
        <v>102.7</v>
      </c>
      <c r="Y240" s="545">
        <v>104.7</v>
      </c>
      <c r="Z240" s="545">
        <v>100.2</v>
      </c>
      <c r="AA240" s="545">
        <v>97.7</v>
      </c>
      <c r="AB240" s="545">
        <v>100.1</v>
      </c>
      <c r="AC240" s="545">
        <v>96.2</v>
      </c>
      <c r="AD240" s="545">
        <v>97.2</v>
      </c>
      <c r="AE240" s="570">
        <v>81.5</v>
      </c>
      <c r="AF240" s="570">
        <v>97</v>
      </c>
      <c r="AG240" s="570">
        <v>88.5</v>
      </c>
      <c r="AH240" s="570">
        <v>97.1</v>
      </c>
      <c r="AI240" s="570">
        <v>99.7</v>
      </c>
      <c r="AJ240" s="570">
        <v>98.4</v>
      </c>
      <c r="AK240" s="570">
        <v>71.400000000000006</v>
      </c>
      <c r="AL240" s="570">
        <v>92.1</v>
      </c>
      <c r="AM240" s="537"/>
      <c r="AN240" s="568" t="s">
        <v>114</v>
      </c>
      <c r="AO240" s="537" t="s">
        <v>118</v>
      </c>
      <c r="AP240" s="567">
        <v>99.8</v>
      </c>
      <c r="AQ240" s="545">
        <v>101</v>
      </c>
      <c r="AR240" s="545">
        <v>97.9</v>
      </c>
      <c r="AS240" s="545">
        <v>97.6</v>
      </c>
      <c r="AT240" s="545">
        <v>98</v>
      </c>
      <c r="AU240" s="545">
        <v>105.9</v>
      </c>
      <c r="AV240" s="545">
        <v>111.4</v>
      </c>
      <c r="AW240" s="545">
        <v>104.3</v>
      </c>
      <c r="AX240" s="545">
        <v>99.1</v>
      </c>
      <c r="AY240" s="545">
        <v>99.2</v>
      </c>
      <c r="AZ240" s="545">
        <v>95.9</v>
      </c>
    </row>
    <row r="241" spans="1:52">
      <c r="A241" s="537"/>
      <c r="B241" s="568" t="s">
        <v>114</v>
      </c>
      <c r="C241" s="537" t="s">
        <v>119</v>
      </c>
      <c r="D241" s="561">
        <v>99.7</v>
      </c>
      <c r="E241" s="545">
        <v>99.7</v>
      </c>
      <c r="F241" s="545">
        <v>96.8</v>
      </c>
      <c r="G241" s="545">
        <v>97.9</v>
      </c>
      <c r="H241" s="545">
        <v>90.7</v>
      </c>
      <c r="I241" s="545">
        <v>102.1</v>
      </c>
      <c r="J241" s="545">
        <v>98.4</v>
      </c>
      <c r="K241" s="545">
        <v>93.1</v>
      </c>
      <c r="L241" s="545">
        <v>92.9</v>
      </c>
      <c r="M241" s="545">
        <v>98.9</v>
      </c>
      <c r="N241" s="545">
        <v>95.7</v>
      </c>
      <c r="O241" s="545">
        <v>100</v>
      </c>
      <c r="P241" s="545">
        <v>105.2</v>
      </c>
      <c r="Q241" s="545">
        <v>81.8</v>
      </c>
      <c r="R241" s="545">
        <v>110.8</v>
      </c>
      <c r="S241" s="545">
        <v>99.9</v>
      </c>
      <c r="T241" s="545">
        <v>123.8</v>
      </c>
      <c r="U241" s="545">
        <v>105.6</v>
      </c>
      <c r="V241" s="545">
        <v>101.3</v>
      </c>
      <c r="W241" s="545">
        <v>100</v>
      </c>
      <c r="X241" s="545">
        <v>100.6</v>
      </c>
      <c r="Y241" s="545">
        <v>102.3</v>
      </c>
      <c r="Z241" s="545">
        <v>98.3</v>
      </c>
      <c r="AA241" s="545">
        <v>100.3</v>
      </c>
      <c r="AB241" s="545">
        <v>98.7</v>
      </c>
      <c r="AC241" s="545">
        <v>97.4</v>
      </c>
      <c r="AD241" s="545">
        <v>101.6</v>
      </c>
      <c r="AE241" s="570">
        <v>94.8</v>
      </c>
      <c r="AF241" s="570">
        <v>91.6</v>
      </c>
      <c r="AG241" s="570">
        <v>89.8</v>
      </c>
      <c r="AH241" s="570">
        <v>96.4</v>
      </c>
      <c r="AI241" s="570">
        <v>96.5</v>
      </c>
      <c r="AJ241" s="570">
        <v>97.8</v>
      </c>
      <c r="AK241" s="570">
        <v>85</v>
      </c>
      <c r="AL241" s="570">
        <v>96.1</v>
      </c>
      <c r="AM241" s="537"/>
      <c r="AN241" s="568" t="s">
        <v>114</v>
      </c>
      <c r="AO241" s="537" t="s">
        <v>119</v>
      </c>
      <c r="AP241" s="567">
        <v>99.7</v>
      </c>
      <c r="AQ241" s="545">
        <v>100.1</v>
      </c>
      <c r="AR241" s="545">
        <v>97.7</v>
      </c>
      <c r="AS241" s="545">
        <v>98.9</v>
      </c>
      <c r="AT241" s="545">
        <v>99.2</v>
      </c>
      <c r="AU241" s="545">
        <v>101.9</v>
      </c>
      <c r="AV241" s="545">
        <v>109.7</v>
      </c>
      <c r="AW241" s="545">
        <v>99.4</v>
      </c>
      <c r="AX241" s="545">
        <v>100.4</v>
      </c>
      <c r="AY241" s="545">
        <v>100.8</v>
      </c>
      <c r="AZ241" s="545">
        <v>93.8</v>
      </c>
    </row>
    <row r="242" spans="1:52">
      <c r="A242" s="537"/>
      <c r="B242" s="568" t="s">
        <v>114</v>
      </c>
      <c r="C242" s="537" t="s">
        <v>120</v>
      </c>
      <c r="D242" s="561">
        <v>98.4</v>
      </c>
      <c r="E242" s="545">
        <v>98.4</v>
      </c>
      <c r="F242" s="545">
        <v>98.4</v>
      </c>
      <c r="G242" s="545">
        <v>99.3</v>
      </c>
      <c r="H242" s="545">
        <v>93.1</v>
      </c>
      <c r="I242" s="545">
        <v>99.2</v>
      </c>
      <c r="J242" s="545">
        <v>95.1</v>
      </c>
      <c r="K242" s="545">
        <v>84.3</v>
      </c>
      <c r="L242" s="545">
        <v>83.9</v>
      </c>
      <c r="M242" s="545">
        <v>93.9</v>
      </c>
      <c r="N242" s="545">
        <v>97.6</v>
      </c>
      <c r="O242" s="545">
        <v>100.9</v>
      </c>
      <c r="P242" s="545">
        <v>105.2</v>
      </c>
      <c r="Q242" s="545">
        <v>88.9</v>
      </c>
      <c r="R242" s="545">
        <v>106.1</v>
      </c>
      <c r="S242" s="545">
        <v>98.7</v>
      </c>
      <c r="T242" s="545">
        <v>114</v>
      </c>
      <c r="U242" s="545">
        <v>105</v>
      </c>
      <c r="V242" s="545">
        <v>98.3</v>
      </c>
      <c r="W242" s="545">
        <v>99.3</v>
      </c>
      <c r="X242" s="545">
        <v>102.8</v>
      </c>
      <c r="Y242" s="545">
        <v>102.4</v>
      </c>
      <c r="Z242" s="545">
        <v>100.9</v>
      </c>
      <c r="AA242" s="545">
        <v>102.2</v>
      </c>
      <c r="AB242" s="545">
        <v>96.5</v>
      </c>
      <c r="AC242" s="545">
        <v>95.7</v>
      </c>
      <c r="AD242" s="545">
        <v>90.8</v>
      </c>
      <c r="AE242" s="570">
        <v>95.1</v>
      </c>
      <c r="AF242" s="570">
        <v>90.5</v>
      </c>
      <c r="AG242" s="570">
        <v>93.2</v>
      </c>
      <c r="AH242" s="570">
        <v>97.9</v>
      </c>
      <c r="AI242" s="570">
        <v>100.8</v>
      </c>
      <c r="AJ242" s="570">
        <v>93.5</v>
      </c>
      <c r="AK242" s="570">
        <v>89.5</v>
      </c>
      <c r="AL242" s="570">
        <v>90.4</v>
      </c>
      <c r="AM242" s="537"/>
      <c r="AN242" s="568" t="s">
        <v>114</v>
      </c>
      <c r="AO242" s="537" t="s">
        <v>120</v>
      </c>
      <c r="AP242" s="567">
        <v>98.4</v>
      </c>
      <c r="AQ242" s="545">
        <v>98.3</v>
      </c>
      <c r="AR242" s="545">
        <v>97.4</v>
      </c>
      <c r="AS242" s="545">
        <v>96.7</v>
      </c>
      <c r="AT242" s="545">
        <v>96.5</v>
      </c>
      <c r="AU242" s="545">
        <v>99.6</v>
      </c>
      <c r="AV242" s="545">
        <v>106.9</v>
      </c>
      <c r="AW242" s="545">
        <v>97.7</v>
      </c>
      <c r="AX242" s="545">
        <v>98.6</v>
      </c>
      <c r="AY242" s="545">
        <v>98.9</v>
      </c>
      <c r="AZ242" s="545">
        <v>94.2</v>
      </c>
    </row>
    <row r="243" spans="1:52">
      <c r="A243" s="537"/>
      <c r="B243" s="568" t="s">
        <v>114</v>
      </c>
      <c r="C243" s="537" t="s">
        <v>121</v>
      </c>
      <c r="D243" s="561">
        <v>97.8</v>
      </c>
      <c r="E243" s="545">
        <v>97.7</v>
      </c>
      <c r="F243" s="545">
        <v>99.4</v>
      </c>
      <c r="G243" s="545">
        <v>100</v>
      </c>
      <c r="H243" s="545">
        <v>92.1</v>
      </c>
      <c r="I243" s="545">
        <v>101.6</v>
      </c>
      <c r="J243" s="545">
        <v>89.4</v>
      </c>
      <c r="K243" s="545">
        <v>92.4</v>
      </c>
      <c r="L243" s="545">
        <v>92.2</v>
      </c>
      <c r="M243" s="545">
        <v>95.9</v>
      </c>
      <c r="N243" s="545">
        <v>105.6</v>
      </c>
      <c r="O243" s="545">
        <v>92.5</v>
      </c>
      <c r="P243" s="545">
        <v>92.9</v>
      </c>
      <c r="Q243" s="545">
        <v>91.7</v>
      </c>
      <c r="R243" s="545">
        <v>102</v>
      </c>
      <c r="S243" s="545">
        <v>104.6</v>
      </c>
      <c r="T243" s="545">
        <v>99.1</v>
      </c>
      <c r="U243" s="545">
        <v>99.5</v>
      </c>
      <c r="V243" s="545">
        <v>100.6</v>
      </c>
      <c r="W243" s="545">
        <v>100.3</v>
      </c>
      <c r="X243" s="545">
        <v>105.2</v>
      </c>
      <c r="Y243" s="545">
        <v>91.9</v>
      </c>
      <c r="Z243" s="545">
        <v>98.5</v>
      </c>
      <c r="AA243" s="545">
        <v>101.6</v>
      </c>
      <c r="AB243" s="545">
        <v>98</v>
      </c>
      <c r="AC243" s="545">
        <v>97.6</v>
      </c>
      <c r="AD243" s="545">
        <v>100.4</v>
      </c>
      <c r="AE243" s="570">
        <v>95.6</v>
      </c>
      <c r="AF243" s="570">
        <v>100.1</v>
      </c>
      <c r="AG243" s="570">
        <v>90.9</v>
      </c>
      <c r="AH243" s="570">
        <v>95.8</v>
      </c>
      <c r="AI243" s="570">
        <v>97.5</v>
      </c>
      <c r="AJ243" s="570">
        <v>89.2</v>
      </c>
      <c r="AK243" s="570">
        <v>101</v>
      </c>
      <c r="AL243" s="570">
        <v>90.6</v>
      </c>
      <c r="AM243" s="537"/>
      <c r="AN243" s="568" t="s">
        <v>114</v>
      </c>
      <c r="AO243" s="537" t="s">
        <v>121</v>
      </c>
      <c r="AP243" s="567">
        <v>97.8</v>
      </c>
      <c r="AQ243" s="545">
        <v>92.7</v>
      </c>
      <c r="AR243" s="545">
        <v>90</v>
      </c>
      <c r="AS243" s="545">
        <v>85.2</v>
      </c>
      <c r="AT243" s="545">
        <v>100.2</v>
      </c>
      <c r="AU243" s="545">
        <v>98.5</v>
      </c>
      <c r="AV243" s="545">
        <v>101.3</v>
      </c>
      <c r="AW243" s="545">
        <v>98.2</v>
      </c>
      <c r="AX243" s="545">
        <v>100.4</v>
      </c>
      <c r="AY243" s="545">
        <v>100.6</v>
      </c>
      <c r="AZ243" s="545">
        <v>94.8</v>
      </c>
    </row>
    <row r="244" spans="1:52">
      <c r="A244" s="537"/>
      <c r="B244" s="568" t="s">
        <v>114</v>
      </c>
      <c r="C244" s="537" t="s">
        <v>122</v>
      </c>
      <c r="D244" s="561">
        <v>102.6</v>
      </c>
      <c r="E244" s="545">
        <v>102.6</v>
      </c>
      <c r="F244" s="545">
        <v>96.5</v>
      </c>
      <c r="G244" s="545">
        <v>98.3</v>
      </c>
      <c r="H244" s="545">
        <v>93.5</v>
      </c>
      <c r="I244" s="545">
        <v>96.4</v>
      </c>
      <c r="J244" s="545">
        <v>93.3</v>
      </c>
      <c r="K244" s="545">
        <v>106.5</v>
      </c>
      <c r="L244" s="545">
        <v>106.9</v>
      </c>
      <c r="M244" s="545">
        <v>95.7</v>
      </c>
      <c r="N244" s="545">
        <v>89.3</v>
      </c>
      <c r="O244" s="545">
        <v>107</v>
      </c>
      <c r="P244" s="545">
        <v>111.4</v>
      </c>
      <c r="Q244" s="545">
        <v>91.5</v>
      </c>
      <c r="R244" s="545">
        <v>122.7</v>
      </c>
      <c r="S244" s="545">
        <v>95.6</v>
      </c>
      <c r="T244" s="545">
        <v>158.5</v>
      </c>
      <c r="U244" s="545">
        <v>105.2</v>
      </c>
      <c r="V244" s="545">
        <v>100.8</v>
      </c>
      <c r="W244" s="545">
        <v>101.3</v>
      </c>
      <c r="X244" s="545">
        <v>106.1</v>
      </c>
      <c r="Y244" s="545">
        <v>101</v>
      </c>
      <c r="Z244" s="545">
        <v>97.9</v>
      </c>
      <c r="AA244" s="545">
        <v>104.1</v>
      </c>
      <c r="AB244" s="545">
        <v>98.5</v>
      </c>
      <c r="AC244" s="545">
        <v>95.2</v>
      </c>
      <c r="AD244" s="545">
        <v>96.3</v>
      </c>
      <c r="AE244" s="570">
        <v>82.3</v>
      </c>
      <c r="AF244" s="570">
        <v>99.5</v>
      </c>
      <c r="AG244" s="570">
        <v>88.4</v>
      </c>
      <c r="AH244" s="570">
        <v>96.7</v>
      </c>
      <c r="AI244" s="570">
        <v>96.3</v>
      </c>
      <c r="AJ244" s="570">
        <v>98.9</v>
      </c>
      <c r="AK244" s="570">
        <v>91.7</v>
      </c>
      <c r="AL244" s="570">
        <v>101.4</v>
      </c>
      <c r="AM244" s="537"/>
      <c r="AN244" s="568" t="s">
        <v>114</v>
      </c>
      <c r="AO244" s="537" t="s">
        <v>122</v>
      </c>
      <c r="AP244" s="567">
        <v>102.6</v>
      </c>
      <c r="AQ244" s="545">
        <v>100</v>
      </c>
      <c r="AR244" s="545">
        <v>102.2</v>
      </c>
      <c r="AS244" s="545">
        <v>103.9</v>
      </c>
      <c r="AT244" s="545">
        <v>98.5</v>
      </c>
      <c r="AU244" s="545">
        <v>98.3</v>
      </c>
      <c r="AV244" s="545">
        <v>93.6</v>
      </c>
      <c r="AW244" s="545">
        <v>99.4</v>
      </c>
      <c r="AX244" s="545">
        <v>104</v>
      </c>
      <c r="AY244" s="545">
        <v>104.5</v>
      </c>
      <c r="AZ244" s="545">
        <v>94</v>
      </c>
    </row>
    <row r="245" spans="1:52">
      <c r="A245" s="537"/>
      <c r="B245" s="568" t="s">
        <v>114</v>
      </c>
      <c r="C245" s="537" t="s">
        <v>123</v>
      </c>
      <c r="D245" s="561">
        <v>98.1</v>
      </c>
      <c r="E245" s="545">
        <v>98.1</v>
      </c>
      <c r="F245" s="545">
        <v>97.2</v>
      </c>
      <c r="G245" s="545">
        <v>99.3</v>
      </c>
      <c r="H245" s="545">
        <v>87</v>
      </c>
      <c r="I245" s="545">
        <v>97.3</v>
      </c>
      <c r="J245" s="545">
        <v>79.599999999999994</v>
      </c>
      <c r="K245" s="545">
        <v>98.1</v>
      </c>
      <c r="L245" s="545">
        <v>98.1</v>
      </c>
      <c r="M245" s="545">
        <v>105.3</v>
      </c>
      <c r="N245" s="545">
        <v>87.4</v>
      </c>
      <c r="O245" s="545">
        <v>101.8</v>
      </c>
      <c r="P245" s="545">
        <v>101.6</v>
      </c>
      <c r="Q245" s="545">
        <v>101.4</v>
      </c>
      <c r="R245" s="545">
        <v>103</v>
      </c>
      <c r="S245" s="545">
        <v>98.7</v>
      </c>
      <c r="T245" s="545">
        <v>109.7</v>
      </c>
      <c r="U245" s="545">
        <v>104.2</v>
      </c>
      <c r="V245" s="545">
        <v>99.3</v>
      </c>
      <c r="W245" s="545">
        <v>98.4</v>
      </c>
      <c r="X245" s="545">
        <v>103.4</v>
      </c>
      <c r="Y245" s="545">
        <v>101.1</v>
      </c>
      <c r="Z245" s="545">
        <v>98.4</v>
      </c>
      <c r="AA245" s="545">
        <v>103.3</v>
      </c>
      <c r="AB245" s="545">
        <v>99.5</v>
      </c>
      <c r="AC245" s="545">
        <v>94.2</v>
      </c>
      <c r="AD245" s="545">
        <v>97.1</v>
      </c>
      <c r="AE245" s="570">
        <v>87.6</v>
      </c>
      <c r="AF245" s="570">
        <v>92.8</v>
      </c>
      <c r="AG245" s="570">
        <v>87.7</v>
      </c>
      <c r="AH245" s="570">
        <v>96.7</v>
      </c>
      <c r="AI245" s="570">
        <v>90.7</v>
      </c>
      <c r="AJ245" s="570">
        <v>87.2</v>
      </c>
      <c r="AK245" s="570">
        <v>91.2</v>
      </c>
      <c r="AL245" s="570">
        <v>89.1</v>
      </c>
      <c r="AM245" s="537"/>
      <c r="AN245" s="568" t="s">
        <v>114</v>
      </c>
      <c r="AO245" s="537" t="s">
        <v>123</v>
      </c>
      <c r="AP245" s="567">
        <v>98.1</v>
      </c>
      <c r="AQ245" s="545">
        <v>95.1</v>
      </c>
      <c r="AR245" s="545">
        <v>93.6</v>
      </c>
      <c r="AS245" s="545">
        <v>90.8</v>
      </c>
      <c r="AT245" s="545">
        <v>99.3</v>
      </c>
      <c r="AU245" s="545">
        <v>96.7</v>
      </c>
      <c r="AV245" s="545">
        <v>91.5</v>
      </c>
      <c r="AW245" s="545">
        <v>98.2</v>
      </c>
      <c r="AX245" s="545">
        <v>100.9</v>
      </c>
      <c r="AY245" s="545">
        <v>101.3</v>
      </c>
      <c r="AZ245" s="545">
        <v>94.1</v>
      </c>
    </row>
    <row r="246" spans="1:52">
      <c r="A246" s="537"/>
      <c r="B246" s="568" t="s">
        <v>114</v>
      </c>
      <c r="C246" s="537" t="s">
        <v>124</v>
      </c>
      <c r="D246" s="561">
        <v>99.6</v>
      </c>
      <c r="E246" s="545">
        <v>99.6</v>
      </c>
      <c r="F246" s="545">
        <v>90.1</v>
      </c>
      <c r="G246" s="545">
        <v>91.6</v>
      </c>
      <c r="H246" s="545">
        <v>80.7</v>
      </c>
      <c r="I246" s="545">
        <v>99.1</v>
      </c>
      <c r="J246" s="545">
        <v>86.5</v>
      </c>
      <c r="K246" s="545">
        <v>97.8</v>
      </c>
      <c r="L246" s="545">
        <v>97.5</v>
      </c>
      <c r="M246" s="545">
        <v>103</v>
      </c>
      <c r="N246" s="545">
        <v>93.7</v>
      </c>
      <c r="O246" s="545">
        <v>115.1</v>
      </c>
      <c r="P246" s="545">
        <v>106.9</v>
      </c>
      <c r="Q246" s="545">
        <v>127.2</v>
      </c>
      <c r="R246" s="545">
        <v>103.4</v>
      </c>
      <c r="S246" s="545">
        <v>98.5</v>
      </c>
      <c r="T246" s="545">
        <v>107.7</v>
      </c>
      <c r="U246" s="545">
        <v>105.6</v>
      </c>
      <c r="V246" s="545">
        <v>100.4</v>
      </c>
      <c r="W246" s="545">
        <v>100.3</v>
      </c>
      <c r="X246" s="545">
        <v>104.8</v>
      </c>
      <c r="Y246" s="545">
        <v>103.8</v>
      </c>
      <c r="Z246" s="545">
        <v>98.2</v>
      </c>
      <c r="AA246" s="545">
        <v>104.3</v>
      </c>
      <c r="AB246" s="545">
        <v>100.8</v>
      </c>
      <c r="AC246" s="545">
        <v>96.7</v>
      </c>
      <c r="AD246" s="545">
        <v>96.9</v>
      </c>
      <c r="AE246" s="570">
        <v>94.2</v>
      </c>
      <c r="AF246" s="570">
        <v>95.1</v>
      </c>
      <c r="AG246" s="570">
        <v>90.2</v>
      </c>
      <c r="AH246" s="570">
        <v>97.5</v>
      </c>
      <c r="AI246" s="570">
        <v>98.2</v>
      </c>
      <c r="AJ246" s="570">
        <v>89.8</v>
      </c>
      <c r="AK246" s="570">
        <v>100.5</v>
      </c>
      <c r="AL246" s="570">
        <v>92.4</v>
      </c>
      <c r="AM246" s="537"/>
      <c r="AN246" s="568" t="s">
        <v>114</v>
      </c>
      <c r="AO246" s="537" t="s">
        <v>124</v>
      </c>
      <c r="AP246" s="567">
        <v>99.6</v>
      </c>
      <c r="AQ246" s="545">
        <v>98.6</v>
      </c>
      <c r="AR246" s="545">
        <v>97.8</v>
      </c>
      <c r="AS246" s="545">
        <v>97.6</v>
      </c>
      <c r="AT246" s="545">
        <v>98</v>
      </c>
      <c r="AU246" s="545">
        <v>99.3</v>
      </c>
      <c r="AV246" s="545">
        <v>97.5</v>
      </c>
      <c r="AW246" s="545">
        <v>99.9</v>
      </c>
      <c r="AX246" s="545">
        <v>100.9</v>
      </c>
      <c r="AY246" s="545">
        <v>101.3</v>
      </c>
      <c r="AZ246" s="545">
        <v>92.2</v>
      </c>
    </row>
    <row r="247" spans="1:52">
      <c r="A247" s="534"/>
      <c r="B247" s="571" t="s">
        <v>114</v>
      </c>
      <c r="C247" s="549" t="s">
        <v>111</v>
      </c>
      <c r="D247" s="547">
        <v>99.8</v>
      </c>
      <c r="E247" s="548">
        <v>99.8</v>
      </c>
      <c r="F247" s="548">
        <v>98.1</v>
      </c>
      <c r="G247" s="548">
        <v>98.5</v>
      </c>
      <c r="H247" s="548">
        <v>95</v>
      </c>
      <c r="I247" s="548">
        <v>99.6</v>
      </c>
      <c r="J247" s="548">
        <v>94</v>
      </c>
      <c r="K247" s="548">
        <v>114.6</v>
      </c>
      <c r="L247" s="548">
        <v>114.9</v>
      </c>
      <c r="M247" s="548">
        <v>105.5</v>
      </c>
      <c r="N247" s="548">
        <v>89.1</v>
      </c>
      <c r="O247" s="548">
        <v>96.4</v>
      </c>
      <c r="P247" s="548">
        <v>102.5</v>
      </c>
      <c r="Q247" s="548">
        <v>79.900000000000006</v>
      </c>
      <c r="R247" s="548">
        <v>104.9</v>
      </c>
      <c r="S247" s="548">
        <v>97</v>
      </c>
      <c r="T247" s="548">
        <v>112.5</v>
      </c>
      <c r="U247" s="548">
        <v>98.7</v>
      </c>
      <c r="V247" s="548">
        <v>101.7</v>
      </c>
      <c r="W247" s="548">
        <v>99.5</v>
      </c>
      <c r="X247" s="548">
        <v>102</v>
      </c>
      <c r="Y247" s="548">
        <v>99.3</v>
      </c>
      <c r="Z247" s="548">
        <v>98.6</v>
      </c>
      <c r="AA247" s="548">
        <v>102.8</v>
      </c>
      <c r="AB247" s="548">
        <v>99.5</v>
      </c>
      <c r="AC247" s="548">
        <v>94.2</v>
      </c>
      <c r="AD247" s="548">
        <v>94</v>
      </c>
      <c r="AE247" s="573">
        <v>99.8</v>
      </c>
      <c r="AF247" s="573">
        <v>95.3</v>
      </c>
      <c r="AG247" s="573">
        <v>89</v>
      </c>
      <c r="AH247" s="573">
        <v>90.3</v>
      </c>
      <c r="AI247" s="573">
        <v>97.8</v>
      </c>
      <c r="AJ247" s="573">
        <v>95.1</v>
      </c>
      <c r="AK247" s="573">
        <v>87</v>
      </c>
      <c r="AL247" s="573">
        <v>106</v>
      </c>
      <c r="AM247" s="534"/>
      <c r="AN247" s="571" t="s">
        <v>114</v>
      </c>
      <c r="AO247" s="549" t="s">
        <v>111</v>
      </c>
      <c r="AP247" s="567">
        <v>99.8</v>
      </c>
      <c r="AQ247" s="548">
        <v>96</v>
      </c>
      <c r="AR247" s="548">
        <v>94</v>
      </c>
      <c r="AS247" s="548">
        <v>91.8</v>
      </c>
      <c r="AT247" s="548">
        <v>98.7</v>
      </c>
      <c r="AU247" s="548">
        <v>98.7</v>
      </c>
      <c r="AV247" s="548">
        <v>97</v>
      </c>
      <c r="AW247" s="548">
        <v>99.2</v>
      </c>
      <c r="AX247" s="548">
        <v>103.7</v>
      </c>
      <c r="AY247" s="548">
        <v>104.2</v>
      </c>
      <c r="AZ247" s="548">
        <v>93.2</v>
      </c>
    </row>
    <row r="248" spans="1:52">
      <c r="A248" s="574"/>
      <c r="B248" s="568" t="s">
        <v>232</v>
      </c>
      <c r="C248" s="557" t="s">
        <v>113</v>
      </c>
      <c r="D248" s="592">
        <v>96.5</v>
      </c>
      <c r="E248" s="648">
        <v>96.5</v>
      </c>
      <c r="F248" s="648">
        <v>98.6</v>
      </c>
      <c r="G248" s="648">
        <v>100.3</v>
      </c>
      <c r="H248" s="648">
        <v>90.5</v>
      </c>
      <c r="I248" s="648">
        <v>100.7</v>
      </c>
      <c r="J248" s="648">
        <v>91.9</v>
      </c>
      <c r="K248" s="648">
        <v>97.3</v>
      </c>
      <c r="L248" s="648">
        <v>97.1</v>
      </c>
      <c r="M248" s="648">
        <v>100.5</v>
      </c>
      <c r="N248" s="648">
        <v>87.8</v>
      </c>
      <c r="O248" s="648">
        <v>90.2</v>
      </c>
      <c r="P248" s="648">
        <v>91.3</v>
      </c>
      <c r="Q248" s="648">
        <v>91.5</v>
      </c>
      <c r="R248" s="648">
        <v>95.7</v>
      </c>
      <c r="S248" s="648">
        <v>97.3</v>
      </c>
      <c r="T248" s="648">
        <v>97.5</v>
      </c>
      <c r="U248" s="648">
        <v>105.2</v>
      </c>
      <c r="V248" s="648">
        <v>98.8</v>
      </c>
      <c r="W248" s="648">
        <v>98.7</v>
      </c>
      <c r="X248" s="648">
        <v>101.1</v>
      </c>
      <c r="Y248" s="648">
        <v>103.4</v>
      </c>
      <c r="Z248" s="648">
        <v>97.7</v>
      </c>
      <c r="AA248" s="648">
        <v>103.8</v>
      </c>
      <c r="AB248" s="648">
        <v>98.5</v>
      </c>
      <c r="AC248" s="648">
        <v>93.9</v>
      </c>
      <c r="AD248" s="648">
        <v>91.2</v>
      </c>
      <c r="AE248" s="570">
        <v>97</v>
      </c>
      <c r="AF248" s="570">
        <v>92.7</v>
      </c>
      <c r="AG248" s="570">
        <v>89</v>
      </c>
      <c r="AH248" s="570">
        <v>96.9</v>
      </c>
      <c r="AI248" s="570">
        <v>94.3</v>
      </c>
      <c r="AJ248" s="570">
        <v>91.2</v>
      </c>
      <c r="AK248" s="570">
        <v>95.6</v>
      </c>
      <c r="AL248" s="570">
        <v>93.9</v>
      </c>
      <c r="AM248" s="574"/>
      <c r="AN248" s="568" t="s">
        <v>232</v>
      </c>
      <c r="AO248" s="557" t="s">
        <v>113</v>
      </c>
      <c r="AP248" s="575">
        <v>96.5</v>
      </c>
      <c r="AQ248" s="648">
        <v>93.9</v>
      </c>
      <c r="AR248" s="648">
        <v>91.4</v>
      </c>
      <c r="AS248" s="648">
        <v>88</v>
      </c>
      <c r="AT248" s="648">
        <v>98.8</v>
      </c>
      <c r="AU248" s="648">
        <v>96.6</v>
      </c>
      <c r="AV248" s="648">
        <v>93.3</v>
      </c>
      <c r="AW248" s="648">
        <v>97.6</v>
      </c>
      <c r="AX248" s="648">
        <v>99.5</v>
      </c>
      <c r="AY248" s="648">
        <v>100.1</v>
      </c>
      <c r="AZ248" s="648">
        <v>89.8</v>
      </c>
    </row>
    <row r="249" spans="1:52">
      <c r="A249" s="574"/>
      <c r="B249" s="568"/>
      <c r="C249" s="537" t="s">
        <v>115</v>
      </c>
      <c r="D249" s="553">
        <v>101.3</v>
      </c>
      <c r="E249" s="567">
        <v>101.3</v>
      </c>
      <c r="F249" s="567">
        <v>99.8</v>
      </c>
      <c r="G249" s="567">
        <v>101.1</v>
      </c>
      <c r="H249" s="567">
        <v>93.2</v>
      </c>
      <c r="I249" s="567">
        <v>102.2</v>
      </c>
      <c r="J249" s="567">
        <v>95.2</v>
      </c>
      <c r="K249" s="567">
        <v>104.4</v>
      </c>
      <c r="L249" s="567">
        <v>105.2</v>
      </c>
      <c r="M249" s="567">
        <v>78.900000000000006</v>
      </c>
      <c r="N249" s="567">
        <v>89.5</v>
      </c>
      <c r="O249" s="567">
        <v>102.5</v>
      </c>
      <c r="P249" s="567">
        <v>102</v>
      </c>
      <c r="Q249" s="567">
        <v>107.4</v>
      </c>
      <c r="R249" s="567">
        <v>112.2</v>
      </c>
      <c r="S249" s="567">
        <v>100</v>
      </c>
      <c r="T249" s="567">
        <v>125.2</v>
      </c>
      <c r="U249" s="567">
        <v>101.4</v>
      </c>
      <c r="V249" s="567">
        <v>101.1</v>
      </c>
      <c r="W249" s="567">
        <v>100.1</v>
      </c>
      <c r="X249" s="567">
        <v>102</v>
      </c>
      <c r="Y249" s="567">
        <v>102.7</v>
      </c>
      <c r="Z249" s="567">
        <v>98.5</v>
      </c>
      <c r="AA249" s="567">
        <v>104.7</v>
      </c>
      <c r="AB249" s="567">
        <v>100.6</v>
      </c>
      <c r="AC249" s="567">
        <v>96.7</v>
      </c>
      <c r="AD249" s="567">
        <v>96.7</v>
      </c>
      <c r="AE249" s="649">
        <v>90.1</v>
      </c>
      <c r="AF249" s="649">
        <v>95.4</v>
      </c>
      <c r="AG249" s="649">
        <v>88.7</v>
      </c>
      <c r="AH249" s="649">
        <v>102.3</v>
      </c>
      <c r="AI249" s="649">
        <v>96.3</v>
      </c>
      <c r="AJ249" s="649">
        <v>88.6</v>
      </c>
      <c r="AK249" s="649">
        <v>104.4</v>
      </c>
      <c r="AL249" s="649">
        <v>99.5</v>
      </c>
      <c r="AM249" s="574"/>
      <c r="AN249" s="568"/>
      <c r="AO249" s="537" t="s">
        <v>115</v>
      </c>
      <c r="AP249" s="567">
        <v>101.3</v>
      </c>
      <c r="AQ249" s="567">
        <v>98.6</v>
      </c>
      <c r="AR249" s="567">
        <v>98.1</v>
      </c>
      <c r="AS249" s="567">
        <v>98.5</v>
      </c>
      <c r="AT249" s="567">
        <v>97.5</v>
      </c>
      <c r="AU249" s="567">
        <v>99.3</v>
      </c>
      <c r="AV249" s="567">
        <v>97.5</v>
      </c>
      <c r="AW249" s="567">
        <v>100</v>
      </c>
      <c r="AX249" s="567">
        <v>104.1</v>
      </c>
      <c r="AY249" s="567">
        <v>104.7</v>
      </c>
      <c r="AZ249" s="567">
        <v>90.3</v>
      </c>
    </row>
    <row r="250" spans="1:52">
      <c r="A250" s="574"/>
      <c r="B250" s="568"/>
      <c r="C250" s="537" t="s">
        <v>116</v>
      </c>
      <c r="D250" s="553">
        <v>101</v>
      </c>
      <c r="E250" s="567">
        <v>101</v>
      </c>
      <c r="F250" s="567">
        <v>96.7</v>
      </c>
      <c r="G250" s="567">
        <v>96.1</v>
      </c>
      <c r="H250" s="567">
        <v>97.6</v>
      </c>
      <c r="I250" s="567">
        <v>100.9</v>
      </c>
      <c r="J250" s="567">
        <v>98.3</v>
      </c>
      <c r="K250" s="567">
        <v>99.1</v>
      </c>
      <c r="L250" s="567">
        <v>98.8</v>
      </c>
      <c r="M250" s="567">
        <v>105.9</v>
      </c>
      <c r="N250" s="567">
        <v>92</v>
      </c>
      <c r="O250" s="567">
        <v>96.7</v>
      </c>
      <c r="P250" s="567">
        <v>98.6</v>
      </c>
      <c r="Q250" s="567">
        <v>89.1</v>
      </c>
      <c r="R250" s="567">
        <v>115.9</v>
      </c>
      <c r="S250" s="567">
        <v>101.2</v>
      </c>
      <c r="T250" s="567">
        <v>128.5</v>
      </c>
      <c r="U250" s="567">
        <v>106.4</v>
      </c>
      <c r="V250" s="567">
        <v>104.4</v>
      </c>
      <c r="W250" s="567">
        <v>103.6</v>
      </c>
      <c r="X250" s="567">
        <v>103.3</v>
      </c>
      <c r="Y250" s="567">
        <v>102</v>
      </c>
      <c r="Z250" s="567">
        <v>95.8</v>
      </c>
      <c r="AA250" s="567">
        <v>105.7</v>
      </c>
      <c r="AB250" s="567">
        <v>102.8</v>
      </c>
      <c r="AC250" s="567">
        <v>96.8</v>
      </c>
      <c r="AD250" s="567">
        <v>101.5</v>
      </c>
      <c r="AE250" s="649">
        <v>97</v>
      </c>
      <c r="AF250" s="649">
        <v>96.7</v>
      </c>
      <c r="AG250" s="649">
        <v>87.2</v>
      </c>
      <c r="AH250" s="649">
        <v>99.4</v>
      </c>
      <c r="AI250" s="649">
        <v>94</v>
      </c>
      <c r="AJ250" s="649">
        <v>90.7</v>
      </c>
      <c r="AK250" s="649">
        <v>104</v>
      </c>
      <c r="AL250" s="649">
        <v>98.2</v>
      </c>
      <c r="AM250" s="574"/>
      <c r="AN250" s="568"/>
      <c r="AO250" s="537" t="s">
        <v>116</v>
      </c>
      <c r="AP250" s="567">
        <v>101</v>
      </c>
      <c r="AQ250" s="650">
        <v>99.5</v>
      </c>
      <c r="AR250" s="650">
        <v>97.9</v>
      </c>
      <c r="AS250" s="650">
        <v>96.9</v>
      </c>
      <c r="AT250" s="650">
        <v>101.5</v>
      </c>
      <c r="AU250" s="650">
        <v>101.1</v>
      </c>
      <c r="AV250" s="650">
        <v>95.8</v>
      </c>
      <c r="AW250" s="650">
        <v>102.7</v>
      </c>
      <c r="AX250" s="650">
        <v>102.8</v>
      </c>
      <c r="AY250" s="650">
        <v>103.5</v>
      </c>
      <c r="AZ250" s="650">
        <v>89.9</v>
      </c>
    </row>
    <row r="251" spans="1:52">
      <c r="A251" s="574"/>
      <c r="B251" s="568"/>
      <c r="C251" s="537" t="s">
        <v>117</v>
      </c>
      <c r="D251" s="553">
        <v>102.3</v>
      </c>
      <c r="E251" s="567">
        <v>102.3</v>
      </c>
      <c r="F251" s="567">
        <v>108.5</v>
      </c>
      <c r="G251" s="567">
        <v>111</v>
      </c>
      <c r="H251" s="567">
        <v>97.9</v>
      </c>
      <c r="I251" s="567">
        <v>102.2</v>
      </c>
      <c r="J251" s="567">
        <v>97.3</v>
      </c>
      <c r="K251" s="567">
        <v>102.7</v>
      </c>
      <c r="L251" s="567">
        <v>102.6</v>
      </c>
      <c r="M251" s="567">
        <v>108.4</v>
      </c>
      <c r="N251" s="567">
        <v>98.4</v>
      </c>
      <c r="O251" s="567">
        <v>99.2</v>
      </c>
      <c r="P251" s="567">
        <v>94.9</v>
      </c>
      <c r="Q251" s="567">
        <v>118.8</v>
      </c>
      <c r="R251" s="567">
        <v>117.5</v>
      </c>
      <c r="S251" s="567">
        <v>106.7</v>
      </c>
      <c r="T251" s="567">
        <v>128.69999999999999</v>
      </c>
      <c r="U251" s="567">
        <v>110.1</v>
      </c>
      <c r="V251" s="567">
        <v>102.3</v>
      </c>
      <c r="W251" s="567">
        <v>101.4</v>
      </c>
      <c r="X251" s="567">
        <v>102.1</v>
      </c>
      <c r="Y251" s="567">
        <v>101.2</v>
      </c>
      <c r="Z251" s="567">
        <v>96.5</v>
      </c>
      <c r="AA251" s="567">
        <v>105.6</v>
      </c>
      <c r="AB251" s="567">
        <v>96.5</v>
      </c>
      <c r="AC251" s="567">
        <v>96.3</v>
      </c>
      <c r="AD251" s="567">
        <v>97.2</v>
      </c>
      <c r="AE251" s="649">
        <v>113.4</v>
      </c>
      <c r="AF251" s="649">
        <v>99</v>
      </c>
      <c r="AG251" s="649">
        <v>85.2</v>
      </c>
      <c r="AH251" s="649">
        <v>100.1</v>
      </c>
      <c r="AI251" s="649">
        <v>90.5</v>
      </c>
      <c r="AJ251" s="649">
        <v>88.4</v>
      </c>
      <c r="AK251" s="649">
        <v>103.4</v>
      </c>
      <c r="AL251" s="649">
        <v>98.4</v>
      </c>
      <c r="AM251" s="574"/>
      <c r="AN251" s="568"/>
      <c r="AO251" s="537" t="s">
        <v>117</v>
      </c>
      <c r="AP251" s="567">
        <v>102.3</v>
      </c>
      <c r="AQ251" s="650">
        <v>98.9</v>
      </c>
      <c r="AR251" s="650">
        <v>99.3</v>
      </c>
      <c r="AS251" s="650">
        <v>98.1</v>
      </c>
      <c r="AT251" s="650">
        <v>100.6</v>
      </c>
      <c r="AU251" s="650">
        <v>98</v>
      </c>
      <c r="AV251" s="650">
        <v>96.9</v>
      </c>
      <c r="AW251" s="650">
        <v>98.4</v>
      </c>
      <c r="AX251" s="650">
        <v>105.4</v>
      </c>
      <c r="AY251" s="650">
        <v>106.4</v>
      </c>
      <c r="AZ251" s="650">
        <v>87.9</v>
      </c>
    </row>
    <row r="252" spans="1:52">
      <c r="A252" s="574"/>
      <c r="B252" s="568"/>
      <c r="C252" s="537" t="s">
        <v>118</v>
      </c>
      <c r="D252" s="553">
        <v>100.8</v>
      </c>
      <c r="E252" s="567">
        <v>100.8</v>
      </c>
      <c r="F252" s="567">
        <v>100.7</v>
      </c>
      <c r="G252" s="567">
        <v>101.1</v>
      </c>
      <c r="H252" s="567">
        <v>96.8</v>
      </c>
      <c r="I252" s="567">
        <v>96.3</v>
      </c>
      <c r="J252" s="567">
        <v>92.6</v>
      </c>
      <c r="K252" s="567">
        <v>102.2</v>
      </c>
      <c r="L252" s="567">
        <v>102.2</v>
      </c>
      <c r="M252" s="567">
        <v>106.8</v>
      </c>
      <c r="N252" s="567">
        <v>91.7</v>
      </c>
      <c r="O252" s="567">
        <v>98.3</v>
      </c>
      <c r="P252" s="567">
        <v>94.8</v>
      </c>
      <c r="Q252" s="567">
        <v>109.1</v>
      </c>
      <c r="R252" s="567">
        <v>122.9</v>
      </c>
      <c r="S252" s="567">
        <v>107.7</v>
      </c>
      <c r="T252" s="567">
        <v>138.30000000000001</v>
      </c>
      <c r="U252" s="567">
        <v>110.6</v>
      </c>
      <c r="V252" s="567">
        <v>96.9</v>
      </c>
      <c r="W252" s="567">
        <v>97</v>
      </c>
      <c r="X252" s="567">
        <v>101</v>
      </c>
      <c r="Y252" s="567">
        <v>102.7</v>
      </c>
      <c r="Z252" s="567">
        <v>98</v>
      </c>
      <c r="AA252" s="567">
        <v>104.3</v>
      </c>
      <c r="AB252" s="567">
        <v>100.3</v>
      </c>
      <c r="AC252" s="567">
        <v>95.9</v>
      </c>
      <c r="AD252" s="567">
        <v>95.4</v>
      </c>
      <c r="AE252" s="649">
        <v>97.4</v>
      </c>
      <c r="AF252" s="649">
        <v>91.5</v>
      </c>
      <c r="AG252" s="649">
        <v>87.8</v>
      </c>
      <c r="AH252" s="649">
        <v>103.3</v>
      </c>
      <c r="AI252" s="649">
        <v>91.5</v>
      </c>
      <c r="AJ252" s="649">
        <v>72.8</v>
      </c>
      <c r="AK252" s="649">
        <v>102.4</v>
      </c>
      <c r="AL252" s="649">
        <v>96.7</v>
      </c>
      <c r="AM252" s="574"/>
      <c r="AN252" s="568"/>
      <c r="AO252" s="537" t="s">
        <v>118</v>
      </c>
      <c r="AP252" s="567">
        <v>100.8</v>
      </c>
      <c r="AQ252" s="650">
        <v>96.9</v>
      </c>
      <c r="AR252" s="650">
        <v>96.2</v>
      </c>
      <c r="AS252" s="650">
        <v>96</v>
      </c>
      <c r="AT252" s="650">
        <v>96.6</v>
      </c>
      <c r="AU252" s="650">
        <v>98.2</v>
      </c>
      <c r="AV252" s="650">
        <v>96.8</v>
      </c>
      <c r="AW252" s="650">
        <v>98.3</v>
      </c>
      <c r="AX252" s="650">
        <v>104.7</v>
      </c>
      <c r="AY252" s="650">
        <v>105.4</v>
      </c>
      <c r="AZ252" s="650">
        <v>88.8</v>
      </c>
    </row>
    <row r="253" spans="1:52">
      <c r="A253" s="574"/>
      <c r="B253" s="568"/>
      <c r="C253" s="537" t="s">
        <v>119</v>
      </c>
      <c r="D253" s="553">
        <v>101.9</v>
      </c>
      <c r="E253" s="567">
        <v>101.9</v>
      </c>
      <c r="F253" s="567">
        <v>100</v>
      </c>
      <c r="G253" s="567">
        <v>100.5</v>
      </c>
      <c r="H253" s="567">
        <v>96.1</v>
      </c>
      <c r="I253" s="567">
        <v>104.3</v>
      </c>
      <c r="J253" s="567">
        <v>96.1</v>
      </c>
      <c r="K253" s="567">
        <v>105.6</v>
      </c>
      <c r="L253" s="567">
        <v>105.4</v>
      </c>
      <c r="M253" s="567">
        <v>109.6</v>
      </c>
      <c r="N253" s="567">
        <v>92.3</v>
      </c>
      <c r="O253" s="567">
        <v>97.4</v>
      </c>
      <c r="P253" s="567">
        <v>98.3</v>
      </c>
      <c r="Q253" s="567">
        <v>95.3</v>
      </c>
      <c r="R253" s="567">
        <v>120.8</v>
      </c>
      <c r="S253" s="567">
        <v>112.3</v>
      </c>
      <c r="T253" s="567">
        <v>130.9</v>
      </c>
      <c r="U253" s="567">
        <v>104.1</v>
      </c>
      <c r="V253" s="567">
        <v>103.6</v>
      </c>
      <c r="W253" s="567">
        <v>103.3</v>
      </c>
      <c r="X253" s="567">
        <v>102</v>
      </c>
      <c r="Y253" s="567">
        <v>99.4</v>
      </c>
      <c r="Z253" s="567">
        <v>98.4</v>
      </c>
      <c r="AA253" s="567">
        <v>107.1</v>
      </c>
      <c r="AB253" s="567">
        <v>99.9</v>
      </c>
      <c r="AC253" s="567">
        <v>93.9</v>
      </c>
      <c r="AD253" s="567">
        <v>89.9</v>
      </c>
      <c r="AE253" s="649">
        <v>93.2</v>
      </c>
      <c r="AF253" s="649">
        <v>91.9</v>
      </c>
      <c r="AG253" s="649">
        <v>82.8</v>
      </c>
      <c r="AH253" s="649">
        <v>103.1</v>
      </c>
      <c r="AI253" s="649">
        <v>93.2</v>
      </c>
      <c r="AJ253" s="649">
        <v>87.4</v>
      </c>
      <c r="AK253" s="649">
        <v>98.8</v>
      </c>
      <c r="AL253" s="649">
        <v>100.7</v>
      </c>
      <c r="AM253" s="574"/>
      <c r="AN253" s="568"/>
      <c r="AO253" s="537" t="s">
        <v>119</v>
      </c>
      <c r="AP253" s="567">
        <v>101.9</v>
      </c>
      <c r="AQ253" s="650">
        <v>99.8</v>
      </c>
      <c r="AR253" s="650">
        <v>97.9</v>
      </c>
      <c r="AS253" s="650">
        <v>97.6</v>
      </c>
      <c r="AT253" s="650">
        <v>103.1</v>
      </c>
      <c r="AU253" s="650">
        <v>100.9</v>
      </c>
      <c r="AV253" s="650">
        <v>97.7</v>
      </c>
      <c r="AW253" s="650">
        <v>101.5</v>
      </c>
      <c r="AX253" s="650">
        <v>104.9</v>
      </c>
      <c r="AY253" s="650">
        <v>105.7</v>
      </c>
      <c r="AZ253" s="650">
        <v>88</v>
      </c>
    </row>
    <row r="254" spans="1:52">
      <c r="A254" s="574"/>
      <c r="B254" s="568"/>
      <c r="C254" s="537" t="s">
        <v>120</v>
      </c>
      <c r="D254" s="553">
        <v>101.5</v>
      </c>
      <c r="E254" s="567">
        <v>101.5</v>
      </c>
      <c r="F254" s="567">
        <v>99.3</v>
      </c>
      <c r="G254" s="567">
        <v>99.9</v>
      </c>
      <c r="H254" s="567">
        <v>96.6</v>
      </c>
      <c r="I254" s="567">
        <v>99.6</v>
      </c>
      <c r="J254" s="567">
        <v>94.9</v>
      </c>
      <c r="K254" s="567">
        <v>102.2</v>
      </c>
      <c r="L254" s="567">
        <v>101.9</v>
      </c>
      <c r="M254" s="567">
        <v>111.3</v>
      </c>
      <c r="N254" s="567">
        <v>90.8</v>
      </c>
      <c r="O254" s="567">
        <v>93.7</v>
      </c>
      <c r="P254" s="567">
        <v>93.8</v>
      </c>
      <c r="Q254" s="567">
        <v>93.4</v>
      </c>
      <c r="R254" s="567">
        <v>126.7</v>
      </c>
      <c r="S254" s="567">
        <v>114.2</v>
      </c>
      <c r="T254" s="567">
        <v>139.80000000000001</v>
      </c>
      <c r="U254" s="567">
        <v>101.6</v>
      </c>
      <c r="V254" s="567">
        <v>104.1</v>
      </c>
      <c r="W254" s="567">
        <v>102.6</v>
      </c>
      <c r="X254" s="567">
        <v>104</v>
      </c>
      <c r="Y254" s="567">
        <v>100.9</v>
      </c>
      <c r="Z254" s="567">
        <v>97.3</v>
      </c>
      <c r="AA254" s="567">
        <v>105.7</v>
      </c>
      <c r="AB254" s="567">
        <v>101.7</v>
      </c>
      <c r="AC254" s="567">
        <v>94.9</v>
      </c>
      <c r="AD254" s="567">
        <v>93.5</v>
      </c>
      <c r="AE254" s="649">
        <v>92.1</v>
      </c>
      <c r="AF254" s="649">
        <v>98.3</v>
      </c>
      <c r="AG254" s="649">
        <v>77.599999999999994</v>
      </c>
      <c r="AH254" s="649">
        <v>101.7</v>
      </c>
      <c r="AI254" s="649">
        <v>93.4</v>
      </c>
      <c r="AJ254" s="649">
        <v>80.599999999999994</v>
      </c>
      <c r="AK254" s="649">
        <v>101.1</v>
      </c>
      <c r="AL254" s="649">
        <v>98.1</v>
      </c>
      <c r="AM254" s="574"/>
      <c r="AN254" s="568"/>
      <c r="AO254" s="537" t="s">
        <v>120</v>
      </c>
      <c r="AP254" s="567">
        <v>101.5</v>
      </c>
      <c r="AQ254" s="650">
        <v>97.1</v>
      </c>
      <c r="AR254" s="650">
        <v>94</v>
      </c>
      <c r="AS254" s="650">
        <v>92.4</v>
      </c>
      <c r="AT254" s="650">
        <v>96.7</v>
      </c>
      <c r="AU254" s="650">
        <v>101.2</v>
      </c>
      <c r="AV254" s="650">
        <v>96.1</v>
      </c>
      <c r="AW254" s="650">
        <v>102.6</v>
      </c>
      <c r="AX254" s="650">
        <v>105.6</v>
      </c>
      <c r="AY254" s="650">
        <v>106.7</v>
      </c>
      <c r="AZ254" s="650">
        <v>85.4</v>
      </c>
    </row>
    <row r="255" spans="1:52">
      <c r="A255" s="574"/>
      <c r="B255" s="568"/>
      <c r="C255" s="537" t="s">
        <v>121</v>
      </c>
      <c r="D255" s="553">
        <v>104.6</v>
      </c>
      <c r="E255" s="567">
        <v>104.6</v>
      </c>
      <c r="F255" s="567">
        <v>101.3</v>
      </c>
      <c r="G255" s="567">
        <v>101.8</v>
      </c>
      <c r="H255" s="567">
        <v>95.1</v>
      </c>
      <c r="I255" s="567">
        <v>99.4</v>
      </c>
      <c r="J255" s="567">
        <v>104.1</v>
      </c>
      <c r="K255" s="567">
        <v>108.9</v>
      </c>
      <c r="L255" s="567">
        <v>108.5</v>
      </c>
      <c r="M255" s="567">
        <v>115.5</v>
      </c>
      <c r="N255" s="567">
        <v>93.7</v>
      </c>
      <c r="O255" s="567">
        <v>92.2</v>
      </c>
      <c r="P255" s="567">
        <v>91.7</v>
      </c>
      <c r="Q255" s="567">
        <v>96.6</v>
      </c>
      <c r="R255" s="567">
        <v>135.69999999999999</v>
      </c>
      <c r="S255" s="567">
        <v>126.5</v>
      </c>
      <c r="T255" s="567">
        <v>145</v>
      </c>
      <c r="U255" s="567">
        <v>107.5</v>
      </c>
      <c r="V255" s="567">
        <v>107.2</v>
      </c>
      <c r="W255" s="567">
        <v>109.5</v>
      </c>
      <c r="X255" s="567">
        <v>113.3</v>
      </c>
      <c r="Y255" s="567">
        <v>101.6</v>
      </c>
      <c r="Z255" s="567">
        <v>95</v>
      </c>
      <c r="AA255" s="567">
        <v>108.1</v>
      </c>
      <c r="AB255" s="567">
        <v>100.9</v>
      </c>
      <c r="AC255" s="567">
        <v>94.6</v>
      </c>
      <c r="AD255" s="567">
        <v>91.3</v>
      </c>
      <c r="AE255" s="649">
        <v>87.8</v>
      </c>
      <c r="AF255" s="649">
        <v>97</v>
      </c>
      <c r="AG255" s="649">
        <v>77.900000000000006</v>
      </c>
      <c r="AH255" s="649">
        <v>105.7</v>
      </c>
      <c r="AI255" s="649">
        <v>94.9</v>
      </c>
      <c r="AJ255" s="649">
        <v>77</v>
      </c>
      <c r="AK255" s="649">
        <v>94.9</v>
      </c>
      <c r="AL255" s="649">
        <v>105.8</v>
      </c>
      <c r="AM255" s="574"/>
      <c r="AN255" s="568"/>
      <c r="AO255" s="537" t="s">
        <v>121</v>
      </c>
      <c r="AP255" s="567">
        <v>104.6</v>
      </c>
      <c r="AQ255" s="650">
        <v>98.4</v>
      </c>
      <c r="AR255" s="650">
        <v>97</v>
      </c>
      <c r="AS255" s="650">
        <v>96.8</v>
      </c>
      <c r="AT255" s="650">
        <v>96</v>
      </c>
      <c r="AU255" s="650">
        <v>102.4</v>
      </c>
      <c r="AV255" s="650">
        <v>97</v>
      </c>
      <c r="AW255" s="650">
        <v>104.3</v>
      </c>
      <c r="AX255" s="650">
        <v>108</v>
      </c>
      <c r="AY255" s="650">
        <v>109.2</v>
      </c>
      <c r="AZ255" s="650">
        <v>81.2</v>
      </c>
    </row>
    <row r="256" spans="1:52">
      <c r="A256" s="574"/>
      <c r="B256" s="568"/>
      <c r="C256" s="537" t="s">
        <v>122</v>
      </c>
      <c r="D256" s="553">
        <v>101.3</v>
      </c>
      <c r="E256" s="567">
        <v>101.3</v>
      </c>
      <c r="F256" s="567">
        <v>102.9</v>
      </c>
      <c r="G256" s="567">
        <v>106.6</v>
      </c>
      <c r="H256" s="567">
        <v>91.5</v>
      </c>
      <c r="I256" s="567">
        <v>101.1</v>
      </c>
      <c r="J256" s="567">
        <v>97.9</v>
      </c>
      <c r="K256" s="567">
        <v>98.4</v>
      </c>
      <c r="L256" s="567">
        <v>97.9</v>
      </c>
      <c r="M256" s="567">
        <v>109.5</v>
      </c>
      <c r="N256" s="567">
        <v>90.5</v>
      </c>
      <c r="O256" s="567">
        <v>88.4</v>
      </c>
      <c r="P256" s="567">
        <v>86.4</v>
      </c>
      <c r="Q256" s="567">
        <v>96.7</v>
      </c>
      <c r="R256" s="567">
        <v>129.6</v>
      </c>
      <c r="S256" s="567">
        <v>120.4</v>
      </c>
      <c r="T256" s="567">
        <v>142.6</v>
      </c>
      <c r="U256" s="567">
        <v>101.3</v>
      </c>
      <c r="V256" s="567">
        <v>102</v>
      </c>
      <c r="W256" s="567">
        <v>101</v>
      </c>
      <c r="X256" s="567">
        <v>106.3</v>
      </c>
      <c r="Y256" s="567">
        <v>95.2</v>
      </c>
      <c r="Z256" s="567">
        <v>95</v>
      </c>
      <c r="AA256" s="567">
        <v>106.5</v>
      </c>
      <c r="AB256" s="567">
        <v>103.9</v>
      </c>
      <c r="AC256" s="567">
        <v>95.9</v>
      </c>
      <c r="AD256" s="567">
        <v>94.8</v>
      </c>
      <c r="AE256" s="649">
        <v>87.7</v>
      </c>
      <c r="AF256" s="649">
        <v>103.5</v>
      </c>
      <c r="AG256" s="649">
        <v>78.900000000000006</v>
      </c>
      <c r="AH256" s="649">
        <v>105.7</v>
      </c>
      <c r="AI256" s="649">
        <v>93.7</v>
      </c>
      <c r="AJ256" s="649">
        <v>91.4</v>
      </c>
      <c r="AK256" s="649">
        <v>94.9</v>
      </c>
      <c r="AL256" s="649">
        <v>98.8</v>
      </c>
      <c r="AM256" s="574"/>
      <c r="AN256" s="568"/>
      <c r="AO256" s="537" t="s">
        <v>122</v>
      </c>
      <c r="AP256" s="567">
        <v>101.3</v>
      </c>
      <c r="AQ256" s="650">
        <v>97.4</v>
      </c>
      <c r="AR256" s="650">
        <v>96.1</v>
      </c>
      <c r="AS256" s="650">
        <v>96.4</v>
      </c>
      <c r="AT256" s="650">
        <v>96.7</v>
      </c>
      <c r="AU256" s="650">
        <v>101.4</v>
      </c>
      <c r="AV256" s="650">
        <v>96.4</v>
      </c>
      <c r="AW256" s="650">
        <v>102.8</v>
      </c>
      <c r="AX256" s="650">
        <v>103.7</v>
      </c>
      <c r="AY256" s="650">
        <v>104.7</v>
      </c>
      <c r="AZ256" s="650">
        <v>81.400000000000006</v>
      </c>
    </row>
    <row r="257" spans="1:52">
      <c r="A257" s="574"/>
      <c r="B257" s="568"/>
      <c r="C257" s="537" t="s">
        <v>123</v>
      </c>
      <c r="D257" s="553">
        <v>103.6</v>
      </c>
      <c r="E257" s="567">
        <v>103.6</v>
      </c>
      <c r="F257" s="567">
        <v>100.4</v>
      </c>
      <c r="G257" s="567">
        <v>100.5</v>
      </c>
      <c r="H257" s="567">
        <v>98.5</v>
      </c>
      <c r="I257" s="567">
        <v>98.6</v>
      </c>
      <c r="J257" s="567">
        <v>90.2</v>
      </c>
      <c r="K257" s="567">
        <v>119.6</v>
      </c>
      <c r="L257" s="567">
        <v>121</v>
      </c>
      <c r="M257" s="567">
        <v>97.2</v>
      </c>
      <c r="N257" s="567">
        <v>95</v>
      </c>
      <c r="O257" s="567">
        <v>94.4</v>
      </c>
      <c r="P257" s="567">
        <v>93.6</v>
      </c>
      <c r="Q257" s="567">
        <v>96.5</v>
      </c>
      <c r="R257" s="567">
        <v>138.6</v>
      </c>
      <c r="S257" s="567">
        <v>117.9</v>
      </c>
      <c r="T257" s="567">
        <v>168.4</v>
      </c>
      <c r="U257" s="567">
        <v>100.5</v>
      </c>
      <c r="V257" s="567">
        <v>100.5</v>
      </c>
      <c r="W257" s="567">
        <v>99</v>
      </c>
      <c r="X257" s="567">
        <v>104.5</v>
      </c>
      <c r="Y257" s="567">
        <v>100.8</v>
      </c>
      <c r="Z257" s="567">
        <v>94.3</v>
      </c>
      <c r="AA257" s="567">
        <v>107.3</v>
      </c>
      <c r="AB257" s="567">
        <v>101.1</v>
      </c>
      <c r="AC257" s="567">
        <v>95.2</v>
      </c>
      <c r="AD257" s="567">
        <v>91.6</v>
      </c>
      <c r="AE257" s="649">
        <v>86.3</v>
      </c>
      <c r="AF257" s="649">
        <v>95.9</v>
      </c>
      <c r="AG257" s="649">
        <v>79.099999999999994</v>
      </c>
      <c r="AH257" s="649">
        <v>106.4</v>
      </c>
      <c r="AI257" s="649">
        <v>93.6</v>
      </c>
      <c r="AJ257" s="649">
        <v>91</v>
      </c>
      <c r="AK257" s="649">
        <v>94.6</v>
      </c>
      <c r="AL257" s="649">
        <v>105.7</v>
      </c>
      <c r="AM257" s="574"/>
      <c r="AN257" s="568"/>
      <c r="AO257" s="537" t="s">
        <v>123</v>
      </c>
      <c r="AP257" s="567">
        <v>103.6</v>
      </c>
      <c r="AQ257" s="650">
        <v>99</v>
      </c>
      <c r="AR257" s="650">
        <v>98.8</v>
      </c>
      <c r="AS257" s="650">
        <v>100</v>
      </c>
      <c r="AT257" s="650">
        <v>96.5</v>
      </c>
      <c r="AU257" s="650">
        <v>99.3</v>
      </c>
      <c r="AV257" s="650">
        <v>96.6</v>
      </c>
      <c r="AW257" s="650">
        <v>99.9</v>
      </c>
      <c r="AX257" s="650">
        <v>107.8</v>
      </c>
      <c r="AY257" s="650">
        <v>109.5</v>
      </c>
      <c r="AZ257" s="650">
        <v>77.5</v>
      </c>
    </row>
    <row r="258" spans="1:52">
      <c r="A258" s="574"/>
      <c r="B258" s="568"/>
      <c r="C258" s="537" t="s">
        <v>124</v>
      </c>
      <c r="D258" s="553">
        <v>104.1</v>
      </c>
      <c r="E258" s="567">
        <v>104.1</v>
      </c>
      <c r="F258" s="567">
        <v>102.1</v>
      </c>
      <c r="G258" s="567">
        <v>102.6</v>
      </c>
      <c r="H258" s="567">
        <v>97.1</v>
      </c>
      <c r="I258" s="567">
        <v>99.8</v>
      </c>
      <c r="J258" s="567">
        <v>108.5</v>
      </c>
      <c r="K258" s="567">
        <v>115.8</v>
      </c>
      <c r="L258" s="567">
        <v>116</v>
      </c>
      <c r="M258" s="567">
        <v>113.3</v>
      </c>
      <c r="N258" s="567">
        <v>94.6</v>
      </c>
      <c r="O258" s="567">
        <v>97.6</v>
      </c>
      <c r="P258" s="567">
        <v>93</v>
      </c>
      <c r="Q258" s="567">
        <v>100.1</v>
      </c>
      <c r="R258" s="567">
        <v>133.30000000000001</v>
      </c>
      <c r="S258" s="567">
        <v>118.9</v>
      </c>
      <c r="T258" s="567">
        <v>148.80000000000001</v>
      </c>
      <c r="U258" s="567">
        <v>97.6</v>
      </c>
      <c r="V258" s="567">
        <v>101.1</v>
      </c>
      <c r="W258" s="567">
        <v>100.6</v>
      </c>
      <c r="X258" s="567">
        <v>104.1</v>
      </c>
      <c r="Y258" s="567">
        <v>100.9</v>
      </c>
      <c r="Z258" s="567">
        <v>92.6</v>
      </c>
      <c r="AA258" s="567">
        <v>106.3</v>
      </c>
      <c r="AB258" s="567">
        <v>103.2</v>
      </c>
      <c r="AC258" s="567">
        <v>94.6</v>
      </c>
      <c r="AD258" s="567">
        <v>88.8</v>
      </c>
      <c r="AE258" s="649">
        <v>83.3</v>
      </c>
      <c r="AF258" s="649">
        <v>91</v>
      </c>
      <c r="AG258" s="649">
        <v>79.099999999999994</v>
      </c>
      <c r="AH258" s="649">
        <v>105.7</v>
      </c>
      <c r="AI258" s="649">
        <v>95.6</v>
      </c>
      <c r="AJ258" s="649">
        <v>114.6</v>
      </c>
      <c r="AK258" s="649">
        <v>96.4</v>
      </c>
      <c r="AL258" s="649">
        <v>112.7</v>
      </c>
      <c r="AM258" s="574"/>
      <c r="AN258" s="568"/>
      <c r="AO258" s="537" t="s">
        <v>124</v>
      </c>
      <c r="AP258" s="567">
        <v>104.1</v>
      </c>
      <c r="AQ258" s="650">
        <v>100.7</v>
      </c>
      <c r="AR258" s="650">
        <v>100.5</v>
      </c>
      <c r="AS258" s="650">
        <v>102.2</v>
      </c>
      <c r="AT258" s="650">
        <v>96.2</v>
      </c>
      <c r="AU258" s="650">
        <v>100.7</v>
      </c>
      <c r="AV258" s="650">
        <v>100.9</v>
      </c>
      <c r="AW258" s="650">
        <v>100.9</v>
      </c>
      <c r="AX258" s="650">
        <v>107.7</v>
      </c>
      <c r="AY258" s="650">
        <v>109.2</v>
      </c>
      <c r="AZ258" s="650">
        <v>76.2</v>
      </c>
    </row>
    <row r="259" spans="1:52">
      <c r="A259" s="574"/>
      <c r="B259" s="571"/>
      <c r="C259" s="549" t="s">
        <v>111</v>
      </c>
      <c r="D259" s="555">
        <v>103.7</v>
      </c>
      <c r="E259" s="614">
        <v>103.7</v>
      </c>
      <c r="F259" s="614">
        <v>100.5</v>
      </c>
      <c r="G259" s="614">
        <v>101.2</v>
      </c>
      <c r="H259" s="614">
        <v>96.9</v>
      </c>
      <c r="I259" s="614">
        <v>101.9</v>
      </c>
      <c r="J259" s="614">
        <v>108.8</v>
      </c>
      <c r="K259" s="614">
        <v>110</v>
      </c>
      <c r="L259" s="614">
        <v>109.9</v>
      </c>
      <c r="M259" s="614">
        <v>114.7</v>
      </c>
      <c r="N259" s="614">
        <v>96.9</v>
      </c>
      <c r="O259" s="614">
        <v>91.6</v>
      </c>
      <c r="P259" s="614">
        <v>89.4</v>
      </c>
      <c r="Q259" s="614">
        <v>99.8</v>
      </c>
      <c r="R259" s="614">
        <v>131.80000000000001</v>
      </c>
      <c r="S259" s="614">
        <v>128.30000000000001</v>
      </c>
      <c r="T259" s="614">
        <v>134.1</v>
      </c>
      <c r="U259" s="614">
        <v>91.1</v>
      </c>
      <c r="V259" s="614">
        <v>106.6</v>
      </c>
      <c r="W259" s="614">
        <v>105.7</v>
      </c>
      <c r="X259" s="614">
        <v>104.3</v>
      </c>
      <c r="Y259" s="614">
        <v>97.4</v>
      </c>
      <c r="Z259" s="614">
        <v>94.5</v>
      </c>
      <c r="AA259" s="614">
        <v>108.1</v>
      </c>
      <c r="AB259" s="614">
        <v>102.2</v>
      </c>
      <c r="AC259" s="614">
        <v>97</v>
      </c>
      <c r="AD259" s="614">
        <v>96.7</v>
      </c>
      <c r="AE259" s="649">
        <v>81.5</v>
      </c>
      <c r="AF259" s="649">
        <v>87.1</v>
      </c>
      <c r="AG259" s="649">
        <v>78.3</v>
      </c>
      <c r="AH259" s="649">
        <v>109</v>
      </c>
      <c r="AI259" s="649">
        <v>95.8</v>
      </c>
      <c r="AJ259" s="649">
        <v>83.3</v>
      </c>
      <c r="AK259" s="649">
        <v>95.3</v>
      </c>
      <c r="AL259" s="649">
        <v>110.2</v>
      </c>
      <c r="AM259" s="574"/>
      <c r="AN259" s="571"/>
      <c r="AO259" s="549" t="s">
        <v>111</v>
      </c>
      <c r="AP259" s="614">
        <v>103.7</v>
      </c>
      <c r="AQ259" s="651">
        <v>100.5</v>
      </c>
      <c r="AR259" s="651">
        <v>97.9</v>
      </c>
      <c r="AS259" s="651">
        <v>98</v>
      </c>
      <c r="AT259" s="651">
        <v>97.8</v>
      </c>
      <c r="AU259" s="651">
        <v>104.1</v>
      </c>
      <c r="AV259" s="651">
        <v>103.6</v>
      </c>
      <c r="AW259" s="651">
        <v>104.4</v>
      </c>
      <c r="AX259" s="651">
        <v>107</v>
      </c>
      <c r="AY259" s="651">
        <v>108.5</v>
      </c>
      <c r="AZ259" s="651">
        <v>74.8</v>
      </c>
    </row>
    <row r="260" spans="1:52">
      <c r="A260" s="537"/>
      <c r="B260" s="568" t="s">
        <v>245</v>
      </c>
      <c r="C260" s="557" t="s">
        <v>113</v>
      </c>
      <c r="D260" s="553">
        <v>100.6</v>
      </c>
      <c r="E260" s="567">
        <v>100.6</v>
      </c>
      <c r="F260" s="567">
        <v>96</v>
      </c>
      <c r="G260" s="567">
        <v>95.1</v>
      </c>
      <c r="H260" s="567">
        <v>99.2</v>
      </c>
      <c r="I260" s="567">
        <v>99.5</v>
      </c>
      <c r="J260" s="567">
        <v>102.6</v>
      </c>
      <c r="K260" s="567">
        <v>106.9</v>
      </c>
      <c r="L260" s="567">
        <v>107.2</v>
      </c>
      <c r="M260" s="567">
        <v>94.1</v>
      </c>
      <c r="N260" s="567">
        <v>95.6</v>
      </c>
      <c r="O260" s="567">
        <v>95.1</v>
      </c>
      <c r="P260" s="567">
        <v>92.2</v>
      </c>
      <c r="Q260" s="567">
        <v>105.5</v>
      </c>
      <c r="R260" s="567">
        <v>130.6</v>
      </c>
      <c r="S260" s="567">
        <v>122.7</v>
      </c>
      <c r="T260" s="567">
        <v>137.4</v>
      </c>
      <c r="U260" s="567">
        <v>104</v>
      </c>
      <c r="V260" s="567">
        <v>96.7</v>
      </c>
      <c r="W260" s="567">
        <v>103.2</v>
      </c>
      <c r="X260" s="567">
        <v>94.7</v>
      </c>
      <c r="Y260" s="567">
        <v>97.7</v>
      </c>
      <c r="Z260" s="567">
        <v>92.3</v>
      </c>
      <c r="AA260" s="567">
        <v>106.2</v>
      </c>
      <c r="AB260" s="567">
        <v>99.7</v>
      </c>
      <c r="AC260" s="567">
        <v>94.4</v>
      </c>
      <c r="AD260" s="567">
        <v>92.4</v>
      </c>
      <c r="AE260" s="652">
        <v>75.2</v>
      </c>
      <c r="AF260" s="652">
        <v>92.6</v>
      </c>
      <c r="AG260" s="652">
        <v>80.3</v>
      </c>
      <c r="AH260" s="652">
        <v>105</v>
      </c>
      <c r="AI260" s="652">
        <v>94.6</v>
      </c>
      <c r="AJ260" s="652">
        <v>66.099999999999994</v>
      </c>
      <c r="AK260" s="652">
        <v>100.2</v>
      </c>
      <c r="AL260" s="652">
        <v>104.1</v>
      </c>
      <c r="AM260" s="537"/>
      <c r="AN260" s="568" t="s">
        <v>245</v>
      </c>
      <c r="AO260" s="557" t="s">
        <v>113</v>
      </c>
      <c r="AP260" s="567">
        <v>100.6</v>
      </c>
      <c r="AQ260" s="650">
        <v>100.4</v>
      </c>
      <c r="AR260" s="650">
        <v>98.8</v>
      </c>
      <c r="AS260" s="650">
        <v>100.2</v>
      </c>
      <c r="AT260" s="650">
        <v>94.9</v>
      </c>
      <c r="AU260" s="650">
        <v>99.3</v>
      </c>
      <c r="AV260" s="650">
        <v>102.1</v>
      </c>
      <c r="AW260" s="650">
        <v>98.2</v>
      </c>
      <c r="AX260" s="650">
        <v>104.4</v>
      </c>
      <c r="AY260" s="650">
        <v>105.9</v>
      </c>
      <c r="AZ260" s="650">
        <v>76.8</v>
      </c>
    </row>
    <row r="261" spans="1:52">
      <c r="A261" s="537"/>
      <c r="B261" s="568"/>
      <c r="C261" s="537" t="s">
        <v>115</v>
      </c>
      <c r="D261" s="553">
        <v>104.9</v>
      </c>
      <c r="E261" s="567">
        <v>104.9</v>
      </c>
      <c r="F261" s="567">
        <v>97.6</v>
      </c>
      <c r="G261" s="567">
        <v>97.1</v>
      </c>
      <c r="H261" s="567">
        <v>99.2</v>
      </c>
      <c r="I261" s="567">
        <v>102.9</v>
      </c>
      <c r="J261" s="567">
        <v>103.9</v>
      </c>
      <c r="K261" s="567">
        <v>104.9</v>
      </c>
      <c r="L261" s="567">
        <v>104</v>
      </c>
      <c r="M261" s="567">
        <v>114.8</v>
      </c>
      <c r="N261" s="567">
        <v>94.9</v>
      </c>
      <c r="O261" s="567">
        <v>95.5</v>
      </c>
      <c r="P261" s="567">
        <v>94</v>
      </c>
      <c r="Q261" s="567">
        <v>97.5</v>
      </c>
      <c r="R261" s="567">
        <v>132.6</v>
      </c>
      <c r="S261" s="567">
        <v>123.5</v>
      </c>
      <c r="T261" s="567">
        <v>143.80000000000001</v>
      </c>
      <c r="U261" s="567">
        <v>103.6</v>
      </c>
      <c r="V261" s="567">
        <v>125.5</v>
      </c>
      <c r="W261" s="567">
        <v>101.4</v>
      </c>
      <c r="X261" s="567">
        <v>135.1</v>
      </c>
      <c r="Y261" s="567">
        <v>101</v>
      </c>
      <c r="Z261" s="567">
        <v>95.8</v>
      </c>
      <c r="AA261" s="567">
        <v>106.8</v>
      </c>
      <c r="AB261" s="567">
        <v>97.9</v>
      </c>
      <c r="AC261" s="567">
        <v>93.7</v>
      </c>
      <c r="AD261" s="567">
        <v>88.4</v>
      </c>
      <c r="AE261" s="649">
        <v>75.3</v>
      </c>
      <c r="AF261" s="649">
        <v>94</v>
      </c>
      <c r="AG261" s="649">
        <v>81.099999999999994</v>
      </c>
      <c r="AH261" s="649">
        <v>107.6</v>
      </c>
      <c r="AI261" s="649">
        <v>92.1</v>
      </c>
      <c r="AJ261" s="649">
        <v>83.5</v>
      </c>
      <c r="AK261" s="649">
        <v>101.8</v>
      </c>
      <c r="AL261" s="649">
        <v>104.9</v>
      </c>
      <c r="AM261" s="537"/>
      <c r="AN261" s="568"/>
      <c r="AO261" s="537" t="s">
        <v>115</v>
      </c>
      <c r="AP261" s="567">
        <v>104.9</v>
      </c>
      <c r="AQ261" s="650">
        <v>105.6</v>
      </c>
      <c r="AR261" s="650">
        <v>101.4</v>
      </c>
      <c r="AS261" s="650">
        <v>103.2</v>
      </c>
      <c r="AT261" s="650">
        <v>98.9</v>
      </c>
      <c r="AU261" s="650">
        <v>115.5</v>
      </c>
      <c r="AV261" s="650">
        <v>105.5</v>
      </c>
      <c r="AW261" s="650">
        <v>118</v>
      </c>
      <c r="AX261" s="650">
        <v>104.2</v>
      </c>
      <c r="AY261" s="650">
        <v>105.4</v>
      </c>
      <c r="AZ261" s="650">
        <v>79.3</v>
      </c>
    </row>
    <row r="262" spans="1:52">
      <c r="A262" s="537"/>
      <c r="B262" s="568"/>
      <c r="C262" s="537" t="s">
        <v>116</v>
      </c>
      <c r="D262" s="553">
        <v>107.8</v>
      </c>
      <c r="E262" s="567">
        <v>107.8</v>
      </c>
      <c r="F262" s="567">
        <v>99.7</v>
      </c>
      <c r="G262" s="567">
        <v>99.3</v>
      </c>
      <c r="H262" s="567">
        <v>100</v>
      </c>
      <c r="I262" s="567">
        <v>103.2</v>
      </c>
      <c r="J262" s="567">
        <v>109.3</v>
      </c>
      <c r="K262" s="567">
        <v>114</v>
      </c>
      <c r="L262" s="567">
        <v>114.1</v>
      </c>
      <c r="M262" s="567">
        <v>110.9</v>
      </c>
      <c r="N262" s="567">
        <v>94.8</v>
      </c>
      <c r="O262" s="567">
        <v>115.3</v>
      </c>
      <c r="P262" s="567">
        <v>113.7</v>
      </c>
      <c r="Q262" s="567">
        <v>117.9</v>
      </c>
      <c r="R262" s="567">
        <v>129.6</v>
      </c>
      <c r="S262" s="567">
        <v>128.1</v>
      </c>
      <c r="T262" s="567">
        <v>131.5</v>
      </c>
      <c r="U262" s="567">
        <v>103.3</v>
      </c>
      <c r="V262" s="567">
        <v>98.4</v>
      </c>
      <c r="W262" s="567">
        <v>101.8</v>
      </c>
      <c r="X262" s="567">
        <v>96.2</v>
      </c>
      <c r="Y262" s="567">
        <v>99.6</v>
      </c>
      <c r="Z262" s="567">
        <v>95.3</v>
      </c>
      <c r="AA262" s="567">
        <v>106.7</v>
      </c>
      <c r="AB262" s="567">
        <v>98.7</v>
      </c>
      <c r="AC262" s="567">
        <v>94.3</v>
      </c>
      <c r="AD262" s="567">
        <v>94.1</v>
      </c>
      <c r="AE262" s="649">
        <v>74.3</v>
      </c>
      <c r="AF262" s="649">
        <v>98.2</v>
      </c>
      <c r="AG262" s="649">
        <v>77.900000000000006</v>
      </c>
      <c r="AH262" s="649">
        <v>106.2</v>
      </c>
      <c r="AI262" s="649">
        <v>90.2</v>
      </c>
      <c r="AJ262" s="649">
        <v>78.400000000000006</v>
      </c>
      <c r="AK262" s="649">
        <v>98.9</v>
      </c>
      <c r="AL262" s="649">
        <v>111.8</v>
      </c>
      <c r="AM262" s="537"/>
      <c r="AN262" s="568"/>
      <c r="AO262" s="537" t="s">
        <v>116</v>
      </c>
      <c r="AP262" s="567">
        <v>107.8</v>
      </c>
      <c r="AQ262" s="650">
        <v>106.2</v>
      </c>
      <c r="AR262" s="650">
        <v>112.9</v>
      </c>
      <c r="AS262" s="650">
        <v>115.7</v>
      </c>
      <c r="AT262" s="650">
        <v>99</v>
      </c>
      <c r="AU262" s="650">
        <v>98</v>
      </c>
      <c r="AV262" s="650">
        <v>98</v>
      </c>
      <c r="AW262" s="650">
        <v>98.2</v>
      </c>
      <c r="AX262" s="650">
        <v>107.9</v>
      </c>
      <c r="AY262" s="650">
        <v>109.2</v>
      </c>
      <c r="AZ262" s="650">
        <v>79.2</v>
      </c>
    </row>
    <row r="263" spans="1:52">
      <c r="A263" s="537"/>
      <c r="B263" s="568"/>
      <c r="C263" s="537" t="s">
        <v>117</v>
      </c>
      <c r="D263" s="553">
        <v>105.2</v>
      </c>
      <c r="E263" s="567">
        <v>105.2</v>
      </c>
      <c r="F263" s="567">
        <v>99.2</v>
      </c>
      <c r="G263" s="567">
        <v>99.1</v>
      </c>
      <c r="H263" s="567">
        <v>99.1</v>
      </c>
      <c r="I263" s="567">
        <v>104.7</v>
      </c>
      <c r="J263" s="567">
        <v>109.4</v>
      </c>
      <c r="K263" s="567">
        <v>116.9</v>
      </c>
      <c r="L263" s="567">
        <v>117.1</v>
      </c>
      <c r="M263" s="567">
        <v>115.9</v>
      </c>
      <c r="N263" s="567">
        <v>98.4</v>
      </c>
      <c r="O263" s="567">
        <v>104.6</v>
      </c>
      <c r="P263" s="567">
        <v>107.2</v>
      </c>
      <c r="Q263" s="567">
        <v>108.1</v>
      </c>
      <c r="R263" s="567">
        <v>118.4</v>
      </c>
      <c r="S263" s="567">
        <v>124.2</v>
      </c>
      <c r="T263" s="567">
        <v>116.2</v>
      </c>
      <c r="U263" s="567">
        <v>108.1</v>
      </c>
      <c r="V263" s="567">
        <v>101.3</v>
      </c>
      <c r="W263" s="567">
        <v>101.1</v>
      </c>
      <c r="X263" s="567">
        <v>101.3</v>
      </c>
      <c r="Y263" s="567">
        <v>97.8</v>
      </c>
      <c r="Z263" s="567">
        <v>95.6</v>
      </c>
      <c r="AA263" s="567">
        <v>108.6</v>
      </c>
      <c r="AB263" s="567">
        <v>98.6</v>
      </c>
      <c r="AC263" s="567">
        <v>95</v>
      </c>
      <c r="AD263" s="567">
        <v>93.3</v>
      </c>
      <c r="AE263" s="649">
        <v>82.9</v>
      </c>
      <c r="AF263" s="649">
        <v>94.4</v>
      </c>
      <c r="AG263" s="649">
        <v>77.900000000000006</v>
      </c>
      <c r="AH263" s="649">
        <v>106.8</v>
      </c>
      <c r="AI263" s="649">
        <v>92.1</v>
      </c>
      <c r="AJ263" s="649">
        <v>72.8</v>
      </c>
      <c r="AK263" s="649">
        <v>104.9</v>
      </c>
      <c r="AL263" s="649">
        <v>113.1</v>
      </c>
      <c r="AM263" s="537"/>
      <c r="AN263" s="568"/>
      <c r="AO263" s="537" t="s">
        <v>117</v>
      </c>
      <c r="AP263" s="567">
        <v>105.2</v>
      </c>
      <c r="AQ263" s="650">
        <v>103.8</v>
      </c>
      <c r="AR263" s="650">
        <v>105.9</v>
      </c>
      <c r="AS263" s="650">
        <v>107.8</v>
      </c>
      <c r="AT263" s="650">
        <v>100.1</v>
      </c>
      <c r="AU263" s="650">
        <v>100.6</v>
      </c>
      <c r="AV263" s="650">
        <v>97.2</v>
      </c>
      <c r="AW263" s="650">
        <v>101.6</v>
      </c>
      <c r="AX263" s="650">
        <v>106.3</v>
      </c>
      <c r="AY263" s="650">
        <v>107.6</v>
      </c>
      <c r="AZ263" s="650">
        <v>82.2</v>
      </c>
    </row>
    <row r="264" spans="1:52">
      <c r="A264" s="537"/>
      <c r="B264" s="568"/>
      <c r="C264" s="537" t="s">
        <v>118</v>
      </c>
      <c r="D264" s="553">
        <v>104.6</v>
      </c>
      <c r="E264" s="567">
        <v>104.6</v>
      </c>
      <c r="F264" s="567">
        <v>96.7</v>
      </c>
      <c r="G264" s="567">
        <v>97.3</v>
      </c>
      <c r="H264" s="567">
        <v>95.1</v>
      </c>
      <c r="I264" s="567">
        <v>104.2</v>
      </c>
      <c r="J264" s="567">
        <v>108.7</v>
      </c>
      <c r="K264" s="567">
        <v>118.7</v>
      </c>
      <c r="L264" s="567">
        <v>118.4</v>
      </c>
      <c r="M264" s="567">
        <v>133.30000000000001</v>
      </c>
      <c r="N264" s="567">
        <v>96.9</v>
      </c>
      <c r="O264" s="567">
        <v>98.1</v>
      </c>
      <c r="P264" s="567">
        <v>94.5</v>
      </c>
      <c r="Q264" s="567">
        <v>109.7</v>
      </c>
      <c r="R264" s="567">
        <v>124.6</v>
      </c>
      <c r="S264" s="567">
        <v>126.1</v>
      </c>
      <c r="T264" s="567">
        <v>125.6</v>
      </c>
      <c r="U264" s="567">
        <v>109.7</v>
      </c>
      <c r="V264" s="567">
        <v>101.3</v>
      </c>
      <c r="W264" s="567">
        <v>100.1</v>
      </c>
      <c r="X264" s="567">
        <v>103.1</v>
      </c>
      <c r="Y264" s="567">
        <v>98</v>
      </c>
      <c r="Z264" s="567">
        <v>96.9</v>
      </c>
      <c r="AA264" s="567">
        <v>105.9</v>
      </c>
      <c r="AB264" s="567">
        <v>99.7</v>
      </c>
      <c r="AC264" s="567">
        <v>94.2</v>
      </c>
      <c r="AD264" s="567">
        <v>91.4</v>
      </c>
      <c r="AE264" s="649">
        <v>73.099999999999994</v>
      </c>
      <c r="AF264" s="649">
        <v>94.5</v>
      </c>
      <c r="AG264" s="649">
        <v>77.400000000000006</v>
      </c>
      <c r="AH264" s="649">
        <v>110.1</v>
      </c>
      <c r="AI264" s="649">
        <v>91.5</v>
      </c>
      <c r="AJ264" s="649">
        <v>93.1</v>
      </c>
      <c r="AK264" s="649">
        <v>97.8</v>
      </c>
      <c r="AL264" s="649">
        <v>113.1</v>
      </c>
      <c r="AM264" s="537"/>
      <c r="AN264" s="568"/>
      <c r="AO264" s="537" t="s">
        <v>118</v>
      </c>
      <c r="AP264" s="567">
        <v>104.6</v>
      </c>
      <c r="AQ264" s="650">
        <v>101.6</v>
      </c>
      <c r="AR264" s="650">
        <v>102.1</v>
      </c>
      <c r="AS264" s="650">
        <v>101</v>
      </c>
      <c r="AT264" s="650">
        <v>104.8</v>
      </c>
      <c r="AU264" s="650">
        <v>101.6</v>
      </c>
      <c r="AV264" s="650">
        <v>96.5</v>
      </c>
      <c r="AW264" s="650">
        <v>102.4</v>
      </c>
      <c r="AX264" s="650">
        <v>107.2</v>
      </c>
      <c r="AY264" s="650">
        <v>108.5</v>
      </c>
      <c r="AZ264" s="650">
        <v>79.900000000000006</v>
      </c>
    </row>
    <row r="265" spans="1:52">
      <c r="A265" s="537"/>
      <c r="B265" s="568"/>
      <c r="C265" s="537" t="s">
        <v>119</v>
      </c>
      <c r="D265" s="553">
        <v>103.1</v>
      </c>
      <c r="E265" s="567">
        <v>103.1</v>
      </c>
      <c r="F265" s="567">
        <v>98.6</v>
      </c>
      <c r="G265" s="567">
        <v>98.5</v>
      </c>
      <c r="H265" s="567">
        <v>99.4</v>
      </c>
      <c r="I265" s="567">
        <v>98.2</v>
      </c>
      <c r="J265" s="567">
        <v>92.3</v>
      </c>
      <c r="K265" s="567">
        <v>131</v>
      </c>
      <c r="L265" s="567">
        <v>131.69999999999999</v>
      </c>
      <c r="M265" s="567">
        <v>115.7</v>
      </c>
      <c r="N265" s="567">
        <v>94.3</v>
      </c>
      <c r="O265" s="567">
        <v>86.3</v>
      </c>
      <c r="P265" s="567">
        <v>83.1</v>
      </c>
      <c r="Q265" s="567">
        <v>102</v>
      </c>
      <c r="R265" s="567">
        <v>142.5</v>
      </c>
      <c r="S265" s="567">
        <v>125.3</v>
      </c>
      <c r="T265" s="567">
        <v>160.30000000000001</v>
      </c>
      <c r="U265" s="567">
        <v>96.9</v>
      </c>
      <c r="V265" s="567">
        <v>99.8</v>
      </c>
      <c r="W265" s="567">
        <v>99.4</v>
      </c>
      <c r="X265" s="567">
        <v>99.8</v>
      </c>
      <c r="Y265" s="567">
        <v>97.9</v>
      </c>
      <c r="Z265" s="567">
        <v>96.8</v>
      </c>
      <c r="AA265" s="567">
        <v>105.2</v>
      </c>
      <c r="AB265" s="567">
        <v>97.5</v>
      </c>
      <c r="AC265" s="567">
        <v>95</v>
      </c>
      <c r="AD265" s="567">
        <v>95.7</v>
      </c>
      <c r="AE265" s="649">
        <v>79.2</v>
      </c>
      <c r="AF265" s="649">
        <v>93.3</v>
      </c>
      <c r="AG265" s="649">
        <v>76.5</v>
      </c>
      <c r="AH265" s="649">
        <v>106.5</v>
      </c>
      <c r="AI265" s="649">
        <v>89.9</v>
      </c>
      <c r="AJ265" s="649">
        <v>81.8</v>
      </c>
      <c r="AK265" s="649">
        <v>99</v>
      </c>
      <c r="AL265" s="649">
        <v>112.7</v>
      </c>
      <c r="AM265" s="537"/>
      <c r="AN265" s="568"/>
      <c r="AO265" s="537" t="s">
        <v>119</v>
      </c>
      <c r="AP265" s="567">
        <v>103.1</v>
      </c>
      <c r="AQ265" s="650">
        <v>94.1</v>
      </c>
      <c r="AR265" s="650">
        <v>89.5</v>
      </c>
      <c r="AS265" s="650">
        <v>88</v>
      </c>
      <c r="AT265" s="650">
        <v>99.8</v>
      </c>
      <c r="AU265" s="650">
        <v>98.5</v>
      </c>
      <c r="AV265" s="650">
        <v>97.1</v>
      </c>
      <c r="AW265" s="650">
        <v>98.9</v>
      </c>
      <c r="AX265" s="650">
        <v>111.8</v>
      </c>
      <c r="AY265" s="650">
        <v>113.4</v>
      </c>
      <c r="AZ265" s="650">
        <v>79.8</v>
      </c>
    </row>
    <row r="266" spans="1:52">
      <c r="A266" s="537"/>
      <c r="B266" s="568"/>
      <c r="C266" s="537" t="s">
        <v>120</v>
      </c>
      <c r="D266" s="553">
        <v>103.2</v>
      </c>
      <c r="E266" s="567">
        <v>103.2</v>
      </c>
      <c r="F266" s="567">
        <v>96.9</v>
      </c>
      <c r="G266" s="567">
        <v>95.9</v>
      </c>
      <c r="H266" s="567">
        <v>101.6</v>
      </c>
      <c r="I266" s="567">
        <v>100.4</v>
      </c>
      <c r="J266" s="567">
        <v>98.7</v>
      </c>
      <c r="K266" s="567">
        <v>120</v>
      </c>
      <c r="L266" s="567">
        <v>120.6</v>
      </c>
      <c r="M266" s="567">
        <v>108.5</v>
      </c>
      <c r="N266" s="567">
        <v>91.8</v>
      </c>
      <c r="O266" s="567">
        <v>92.3</v>
      </c>
      <c r="P266" s="567">
        <v>94</v>
      </c>
      <c r="Q266" s="567">
        <v>86.4</v>
      </c>
      <c r="R266" s="567">
        <v>136.1</v>
      </c>
      <c r="S266" s="567">
        <v>126.7</v>
      </c>
      <c r="T266" s="567">
        <v>146.6</v>
      </c>
      <c r="U266" s="567">
        <v>103.2</v>
      </c>
      <c r="V266" s="567">
        <v>102.1</v>
      </c>
      <c r="W266" s="567">
        <v>99.3</v>
      </c>
      <c r="X266" s="567">
        <v>102.6</v>
      </c>
      <c r="Y266" s="567">
        <v>95.7</v>
      </c>
      <c r="Z266" s="567">
        <v>96.2</v>
      </c>
      <c r="AA266" s="567">
        <v>104.4</v>
      </c>
      <c r="AB266" s="567">
        <v>99.7</v>
      </c>
      <c r="AC266" s="567">
        <v>94.3</v>
      </c>
      <c r="AD266" s="567">
        <v>94.7</v>
      </c>
      <c r="AE266" s="649">
        <v>73.7</v>
      </c>
      <c r="AF266" s="649">
        <v>96.2</v>
      </c>
      <c r="AG266" s="649">
        <v>74.5</v>
      </c>
      <c r="AH266" s="649">
        <v>107</v>
      </c>
      <c r="AI266" s="649">
        <v>88</v>
      </c>
      <c r="AJ266" s="649">
        <v>101.4</v>
      </c>
      <c r="AK266" s="649">
        <v>90.5</v>
      </c>
      <c r="AL266" s="649">
        <v>105.4</v>
      </c>
      <c r="AM266" s="537"/>
      <c r="AN266" s="568"/>
      <c r="AO266" s="537" t="s">
        <v>120</v>
      </c>
      <c r="AP266" s="567">
        <v>103.2</v>
      </c>
      <c r="AQ266" s="650">
        <v>98.6</v>
      </c>
      <c r="AR266" s="650">
        <v>95.9</v>
      </c>
      <c r="AS266" s="650">
        <v>92.6</v>
      </c>
      <c r="AT266" s="650">
        <v>101.8</v>
      </c>
      <c r="AU266" s="650">
        <v>101.7</v>
      </c>
      <c r="AV266" s="650">
        <v>102.1</v>
      </c>
      <c r="AW266" s="650">
        <v>101.6</v>
      </c>
      <c r="AX266" s="650">
        <v>107.5</v>
      </c>
      <c r="AY266" s="650">
        <v>109</v>
      </c>
      <c r="AZ266" s="650">
        <v>78.599999999999994</v>
      </c>
    </row>
    <row r="267" spans="1:52">
      <c r="A267" s="537"/>
      <c r="B267" s="568"/>
      <c r="C267" s="537" t="s">
        <v>121</v>
      </c>
      <c r="D267" s="553">
        <v>105</v>
      </c>
      <c r="E267" s="567">
        <v>105</v>
      </c>
      <c r="F267" s="567">
        <v>97.5</v>
      </c>
      <c r="G267" s="567">
        <v>97</v>
      </c>
      <c r="H267" s="567">
        <v>102.5</v>
      </c>
      <c r="I267" s="567">
        <v>101.1</v>
      </c>
      <c r="J267" s="567">
        <v>106.1</v>
      </c>
      <c r="K267" s="567">
        <v>130.4</v>
      </c>
      <c r="L267" s="567">
        <v>131.4</v>
      </c>
      <c r="M267" s="567">
        <v>112.1</v>
      </c>
      <c r="N267" s="567">
        <v>92</v>
      </c>
      <c r="O267" s="567">
        <v>94</v>
      </c>
      <c r="P267" s="567">
        <v>93.6</v>
      </c>
      <c r="Q267" s="567">
        <v>92.7</v>
      </c>
      <c r="R267" s="567">
        <v>128.4</v>
      </c>
      <c r="S267" s="567">
        <v>126.8</v>
      </c>
      <c r="T267" s="567">
        <v>129.1</v>
      </c>
      <c r="U267" s="567">
        <v>108.6</v>
      </c>
      <c r="V267" s="567">
        <v>101.5</v>
      </c>
      <c r="W267" s="567">
        <v>96.9</v>
      </c>
      <c r="X267" s="567">
        <v>103.8</v>
      </c>
      <c r="Y267" s="567">
        <v>98.8</v>
      </c>
      <c r="Z267" s="567">
        <v>96.3</v>
      </c>
      <c r="AA267" s="567">
        <v>102.8</v>
      </c>
      <c r="AB267" s="567">
        <v>101.3</v>
      </c>
      <c r="AC267" s="567">
        <v>93.7</v>
      </c>
      <c r="AD267" s="567">
        <v>95.3</v>
      </c>
      <c r="AE267" s="649">
        <v>73.900000000000006</v>
      </c>
      <c r="AF267" s="649">
        <v>90.8</v>
      </c>
      <c r="AG267" s="649">
        <v>73.3</v>
      </c>
      <c r="AH267" s="649">
        <v>108</v>
      </c>
      <c r="AI267" s="649">
        <v>85.9</v>
      </c>
      <c r="AJ267" s="649">
        <v>107.5</v>
      </c>
      <c r="AK267" s="649">
        <v>97</v>
      </c>
      <c r="AL267" s="649">
        <v>118.2</v>
      </c>
      <c r="AM267" s="537"/>
      <c r="AN267" s="568"/>
      <c r="AO267" s="537" t="s">
        <v>121</v>
      </c>
      <c r="AP267" s="567">
        <v>105</v>
      </c>
      <c r="AQ267" s="650">
        <v>101.3</v>
      </c>
      <c r="AR267" s="650">
        <v>101</v>
      </c>
      <c r="AS267" s="650">
        <v>99.6</v>
      </c>
      <c r="AT267" s="650">
        <v>103.6</v>
      </c>
      <c r="AU267" s="650">
        <v>101.5</v>
      </c>
      <c r="AV267" s="650">
        <v>95.3</v>
      </c>
      <c r="AW267" s="650">
        <v>103</v>
      </c>
      <c r="AX267" s="650">
        <v>107</v>
      </c>
      <c r="AY267" s="650">
        <v>108.5</v>
      </c>
      <c r="AZ267" s="650">
        <v>78.3</v>
      </c>
    </row>
    <row r="268" spans="1:52">
      <c r="A268" s="537"/>
      <c r="B268" s="568"/>
      <c r="C268" s="537" t="s">
        <v>122</v>
      </c>
      <c r="D268" s="553">
        <v>104.2</v>
      </c>
      <c r="E268" s="567">
        <v>104.2</v>
      </c>
      <c r="F268" s="567">
        <v>92.5</v>
      </c>
      <c r="G268" s="567">
        <v>91.8</v>
      </c>
      <c r="H268" s="567">
        <v>98.2</v>
      </c>
      <c r="I268" s="567">
        <v>102.6</v>
      </c>
      <c r="J268" s="567">
        <v>108.6</v>
      </c>
      <c r="K268" s="567">
        <v>129.4</v>
      </c>
      <c r="L268" s="567">
        <v>130.1</v>
      </c>
      <c r="M268" s="567">
        <v>106.9</v>
      </c>
      <c r="N268" s="567">
        <v>90.1</v>
      </c>
      <c r="O268" s="567">
        <v>92.8</v>
      </c>
      <c r="P268" s="567">
        <v>94.3</v>
      </c>
      <c r="Q268" s="567">
        <v>88.9</v>
      </c>
      <c r="R268" s="567">
        <v>131.69999999999999</v>
      </c>
      <c r="S268" s="567">
        <v>125.6</v>
      </c>
      <c r="T268" s="567">
        <v>138.6</v>
      </c>
      <c r="U268" s="567">
        <v>110.4</v>
      </c>
      <c r="V268" s="567">
        <v>100.8</v>
      </c>
      <c r="W268" s="567">
        <v>94</v>
      </c>
      <c r="X268" s="567">
        <v>102.7</v>
      </c>
      <c r="Y268" s="567">
        <v>94.4</v>
      </c>
      <c r="Z268" s="567">
        <v>97.3</v>
      </c>
      <c r="AA268" s="567">
        <v>90.7</v>
      </c>
      <c r="AB268" s="567">
        <v>96.6</v>
      </c>
      <c r="AC268" s="567">
        <v>93.8</v>
      </c>
      <c r="AD268" s="567">
        <v>93</v>
      </c>
      <c r="AE268" s="649">
        <v>80.400000000000006</v>
      </c>
      <c r="AF268" s="649">
        <v>92.1</v>
      </c>
      <c r="AG268" s="649">
        <v>73.2</v>
      </c>
      <c r="AH268" s="649">
        <v>108.6</v>
      </c>
      <c r="AI268" s="649">
        <v>88</v>
      </c>
      <c r="AJ268" s="649">
        <v>74.8</v>
      </c>
      <c r="AK268" s="649">
        <v>92.9</v>
      </c>
      <c r="AL268" s="649">
        <v>118.3</v>
      </c>
      <c r="AM268" s="537"/>
      <c r="AN268" s="568"/>
      <c r="AO268" s="537" t="s">
        <v>122</v>
      </c>
      <c r="AP268" s="567">
        <v>104.2</v>
      </c>
      <c r="AQ268" s="650">
        <v>101</v>
      </c>
      <c r="AR268" s="650">
        <v>99.3</v>
      </c>
      <c r="AS268" s="650">
        <v>99</v>
      </c>
      <c r="AT268" s="650">
        <v>100.7</v>
      </c>
      <c r="AU268" s="650">
        <v>102.8</v>
      </c>
      <c r="AV268" s="650">
        <v>102.8</v>
      </c>
      <c r="AW268" s="650">
        <v>102.6</v>
      </c>
      <c r="AX268" s="650">
        <v>106.4</v>
      </c>
      <c r="AY268" s="650">
        <v>107.8</v>
      </c>
      <c r="AZ268" s="650">
        <v>78</v>
      </c>
    </row>
    <row r="269" spans="1:52">
      <c r="A269" s="537"/>
      <c r="B269" s="568"/>
      <c r="C269" s="537" t="s">
        <v>123</v>
      </c>
      <c r="D269" s="553">
        <v>106.5</v>
      </c>
      <c r="E269" s="567">
        <v>106.5</v>
      </c>
      <c r="F269" s="567">
        <v>101.9</v>
      </c>
      <c r="G269" s="567">
        <v>104.2</v>
      </c>
      <c r="H269" s="567">
        <v>92.7</v>
      </c>
      <c r="I269" s="567">
        <v>103.6</v>
      </c>
      <c r="J269" s="567">
        <v>111.1</v>
      </c>
      <c r="K269" s="567">
        <v>129.4</v>
      </c>
      <c r="L269" s="567">
        <v>130.1</v>
      </c>
      <c r="M269" s="567">
        <v>110.8</v>
      </c>
      <c r="N269" s="567">
        <v>91.4</v>
      </c>
      <c r="O269" s="567">
        <v>92.3</v>
      </c>
      <c r="P269" s="567">
        <v>95.3</v>
      </c>
      <c r="Q269" s="567">
        <v>81.7</v>
      </c>
      <c r="R269" s="567">
        <v>135.69999999999999</v>
      </c>
      <c r="S269" s="567">
        <v>126.1</v>
      </c>
      <c r="T269" s="567">
        <v>150.30000000000001</v>
      </c>
      <c r="U269" s="567">
        <v>111.2</v>
      </c>
      <c r="V269" s="567">
        <v>105.5</v>
      </c>
      <c r="W269" s="567">
        <v>99.5</v>
      </c>
      <c r="X269" s="567">
        <v>107.5</v>
      </c>
      <c r="Y269" s="567">
        <v>97.8</v>
      </c>
      <c r="Z269" s="567">
        <v>99.1</v>
      </c>
      <c r="AA269" s="567">
        <v>94.2</v>
      </c>
      <c r="AB269" s="567">
        <v>97.4</v>
      </c>
      <c r="AC269" s="567">
        <v>95</v>
      </c>
      <c r="AD269" s="567">
        <v>95.3</v>
      </c>
      <c r="AE269" s="649">
        <v>78.400000000000006</v>
      </c>
      <c r="AF269" s="649">
        <v>101.6</v>
      </c>
      <c r="AG269" s="649">
        <v>75.3</v>
      </c>
      <c r="AH269" s="649">
        <v>107.9</v>
      </c>
      <c r="AI269" s="649">
        <v>87.6</v>
      </c>
      <c r="AJ269" s="649">
        <v>87.9</v>
      </c>
      <c r="AK269" s="649">
        <v>96</v>
      </c>
      <c r="AL269" s="649">
        <v>123.4</v>
      </c>
      <c r="AM269" s="537"/>
      <c r="AN269" s="568"/>
      <c r="AO269" s="537" t="s">
        <v>123</v>
      </c>
      <c r="AP269" s="567">
        <v>106.5</v>
      </c>
      <c r="AQ269" s="650">
        <v>104.9</v>
      </c>
      <c r="AR269" s="650">
        <v>104.6</v>
      </c>
      <c r="AS269" s="650">
        <v>105.5</v>
      </c>
      <c r="AT269" s="650">
        <v>103.2</v>
      </c>
      <c r="AU269" s="650">
        <v>104.5</v>
      </c>
      <c r="AV269" s="650">
        <v>103.2</v>
      </c>
      <c r="AW269" s="650">
        <v>105.4</v>
      </c>
      <c r="AX269" s="650">
        <v>107.7</v>
      </c>
      <c r="AY269" s="650">
        <v>109.2</v>
      </c>
      <c r="AZ269" s="650">
        <v>79.900000000000006</v>
      </c>
    </row>
    <row r="270" spans="1:52">
      <c r="A270" s="537"/>
      <c r="B270" s="568"/>
      <c r="C270" s="537" t="s">
        <v>124</v>
      </c>
      <c r="D270" s="553">
        <v>105.4</v>
      </c>
      <c r="E270" s="567">
        <v>105.4</v>
      </c>
      <c r="F270" s="567">
        <v>98</v>
      </c>
      <c r="G270" s="567">
        <v>97.7</v>
      </c>
      <c r="H270" s="567">
        <v>99.6</v>
      </c>
      <c r="I270" s="567">
        <v>102.9</v>
      </c>
      <c r="J270" s="567">
        <v>109.4</v>
      </c>
      <c r="K270" s="567">
        <v>122.2</v>
      </c>
      <c r="L270" s="567">
        <v>122.4</v>
      </c>
      <c r="M270" s="567">
        <v>113.4</v>
      </c>
      <c r="N270" s="567">
        <v>88.3</v>
      </c>
      <c r="O270" s="567">
        <v>92.9</v>
      </c>
      <c r="P270" s="567">
        <v>92.3</v>
      </c>
      <c r="Q270" s="567">
        <v>88.7</v>
      </c>
      <c r="R270" s="567">
        <v>142.4</v>
      </c>
      <c r="S270" s="567">
        <v>128.80000000000001</v>
      </c>
      <c r="T270" s="567">
        <v>154.1</v>
      </c>
      <c r="U270" s="567">
        <v>109.6</v>
      </c>
      <c r="V270" s="567">
        <v>108.8</v>
      </c>
      <c r="W270" s="567">
        <v>98.6</v>
      </c>
      <c r="X270" s="567">
        <v>111.8</v>
      </c>
      <c r="Y270" s="567">
        <v>88.1</v>
      </c>
      <c r="Z270" s="567">
        <v>99.3</v>
      </c>
      <c r="AA270" s="567">
        <v>100.5</v>
      </c>
      <c r="AB270" s="567">
        <v>95.3</v>
      </c>
      <c r="AC270" s="567">
        <v>94.7</v>
      </c>
      <c r="AD270" s="567">
        <v>98</v>
      </c>
      <c r="AE270" s="649">
        <v>77.599999999999994</v>
      </c>
      <c r="AF270" s="649">
        <v>101.8</v>
      </c>
      <c r="AG270" s="649">
        <v>73.8</v>
      </c>
      <c r="AH270" s="649">
        <v>108.6</v>
      </c>
      <c r="AI270" s="649">
        <v>84.8</v>
      </c>
      <c r="AJ270" s="649">
        <v>86.8</v>
      </c>
      <c r="AK270" s="649">
        <v>91.4</v>
      </c>
      <c r="AL270" s="649">
        <v>116.9</v>
      </c>
      <c r="AM270" s="537"/>
      <c r="AN270" s="568"/>
      <c r="AO270" s="537" t="s">
        <v>124</v>
      </c>
      <c r="AP270" s="567">
        <v>105.4</v>
      </c>
      <c r="AQ270" s="650">
        <v>102.8</v>
      </c>
      <c r="AR270" s="650">
        <v>100.4</v>
      </c>
      <c r="AS270" s="650">
        <v>100.2</v>
      </c>
      <c r="AT270" s="650">
        <v>101.6</v>
      </c>
      <c r="AU270" s="650">
        <v>105.5</v>
      </c>
      <c r="AV270" s="650">
        <v>105.5</v>
      </c>
      <c r="AW270" s="650">
        <v>105.7</v>
      </c>
      <c r="AX270" s="650">
        <v>107.7</v>
      </c>
      <c r="AY270" s="650">
        <v>109.1</v>
      </c>
      <c r="AZ270" s="650">
        <v>80.599999999999994</v>
      </c>
    </row>
    <row r="271" spans="1:52">
      <c r="A271" s="537"/>
      <c r="B271" s="568"/>
      <c r="C271" s="549" t="s">
        <v>111</v>
      </c>
      <c r="D271" s="553">
        <v>105.3</v>
      </c>
      <c r="E271" s="567">
        <v>105.3</v>
      </c>
      <c r="F271" s="567">
        <v>98.6</v>
      </c>
      <c r="G271" s="567">
        <v>99.5</v>
      </c>
      <c r="H271" s="567">
        <v>94.2</v>
      </c>
      <c r="I271" s="567">
        <v>98.3</v>
      </c>
      <c r="J271" s="567">
        <v>106.7</v>
      </c>
      <c r="K271" s="567">
        <v>111.5</v>
      </c>
      <c r="L271" s="567">
        <v>111.7</v>
      </c>
      <c r="M271" s="567">
        <v>115.9</v>
      </c>
      <c r="N271" s="567">
        <v>88</v>
      </c>
      <c r="O271" s="567">
        <v>96.6</v>
      </c>
      <c r="P271" s="567">
        <v>96.1</v>
      </c>
      <c r="Q271" s="567">
        <v>95.6</v>
      </c>
      <c r="R271" s="567">
        <v>144.5</v>
      </c>
      <c r="S271" s="567">
        <v>127.6</v>
      </c>
      <c r="T271" s="567">
        <v>160.19999999999999</v>
      </c>
      <c r="U271" s="567">
        <v>114.4</v>
      </c>
      <c r="V271" s="567">
        <v>110.3</v>
      </c>
      <c r="W271" s="567">
        <v>99.6</v>
      </c>
      <c r="X271" s="567">
        <v>113.7</v>
      </c>
      <c r="Y271" s="567">
        <v>101.7</v>
      </c>
      <c r="Z271" s="567">
        <v>98.5</v>
      </c>
      <c r="AA271" s="567">
        <v>102.8</v>
      </c>
      <c r="AB271" s="567">
        <v>93.1</v>
      </c>
      <c r="AC271" s="567">
        <v>95.4</v>
      </c>
      <c r="AD271" s="567">
        <v>95.9</v>
      </c>
      <c r="AE271" s="653">
        <v>78.5</v>
      </c>
      <c r="AF271" s="653">
        <v>96.4</v>
      </c>
      <c r="AG271" s="653">
        <v>72.400000000000006</v>
      </c>
      <c r="AH271" s="653">
        <v>109</v>
      </c>
      <c r="AI271" s="653">
        <v>87.2</v>
      </c>
      <c r="AJ271" s="653">
        <v>96.2</v>
      </c>
      <c r="AK271" s="653">
        <v>97.1</v>
      </c>
      <c r="AL271" s="653">
        <v>110.7</v>
      </c>
      <c r="AM271" s="537"/>
      <c r="AN271" s="568"/>
      <c r="AO271" s="549" t="s">
        <v>111</v>
      </c>
      <c r="AP271" s="567">
        <v>105.3</v>
      </c>
      <c r="AQ271" s="651">
        <v>102.3</v>
      </c>
      <c r="AR271" s="651">
        <v>99.7</v>
      </c>
      <c r="AS271" s="651">
        <v>100.3</v>
      </c>
      <c r="AT271" s="651">
        <v>96.6</v>
      </c>
      <c r="AU271" s="651">
        <v>104.4</v>
      </c>
      <c r="AV271" s="651">
        <v>99.4</v>
      </c>
      <c r="AW271" s="651">
        <v>105.7</v>
      </c>
      <c r="AX271" s="651">
        <v>108.8</v>
      </c>
      <c r="AY271" s="651">
        <v>110.2</v>
      </c>
      <c r="AZ271" s="651">
        <v>79.599999999999994</v>
      </c>
    </row>
    <row r="272" spans="1:52">
      <c r="A272" s="574"/>
      <c r="B272" s="563" t="s">
        <v>256</v>
      </c>
      <c r="C272" s="557" t="s">
        <v>113</v>
      </c>
      <c r="D272" s="595">
        <v>103.8</v>
      </c>
      <c r="E272" s="564">
        <v>103.8</v>
      </c>
      <c r="F272" s="564">
        <v>94</v>
      </c>
      <c r="G272" s="564">
        <v>96.7</v>
      </c>
      <c r="H272" s="564">
        <v>76.400000000000006</v>
      </c>
      <c r="I272" s="564">
        <v>95.9</v>
      </c>
      <c r="J272" s="564">
        <v>103.8</v>
      </c>
      <c r="K272" s="564">
        <v>124.2</v>
      </c>
      <c r="L272" s="564">
        <v>124.5</v>
      </c>
      <c r="M272" s="564">
        <v>114.9</v>
      </c>
      <c r="N272" s="564">
        <v>73.2</v>
      </c>
      <c r="O272" s="564">
        <v>88.6</v>
      </c>
      <c r="P272" s="564">
        <v>80</v>
      </c>
      <c r="Q272" s="564">
        <v>106.7</v>
      </c>
      <c r="R272" s="564">
        <v>145.1</v>
      </c>
      <c r="S272" s="564">
        <v>126.9</v>
      </c>
      <c r="T272" s="564">
        <v>176.1</v>
      </c>
      <c r="U272" s="564">
        <v>100.6</v>
      </c>
      <c r="V272" s="564">
        <v>117.4</v>
      </c>
      <c r="W272" s="564">
        <v>102</v>
      </c>
      <c r="X272" s="564">
        <v>123.2</v>
      </c>
      <c r="Y272" s="564">
        <v>97.6</v>
      </c>
      <c r="Z272" s="564">
        <v>92.8</v>
      </c>
      <c r="AA272" s="564">
        <v>100.6</v>
      </c>
      <c r="AB272" s="564">
        <v>96.2</v>
      </c>
      <c r="AC272" s="564">
        <v>90.7</v>
      </c>
      <c r="AD272" s="564">
        <v>91.1</v>
      </c>
      <c r="AE272" s="570">
        <v>84.7</v>
      </c>
      <c r="AF272" s="570">
        <v>93.4</v>
      </c>
      <c r="AG272" s="570">
        <v>74.900000000000006</v>
      </c>
      <c r="AH272" s="570">
        <v>104.7</v>
      </c>
      <c r="AI272" s="570">
        <v>79.7</v>
      </c>
      <c r="AJ272" s="570">
        <v>87.5</v>
      </c>
      <c r="AK272" s="570">
        <v>96.2</v>
      </c>
      <c r="AL272" s="570">
        <v>112.8</v>
      </c>
      <c r="AM272" s="574"/>
      <c r="AN272" s="563" t="s">
        <v>256</v>
      </c>
      <c r="AO272" s="557" t="s">
        <v>113</v>
      </c>
      <c r="AP272" s="575">
        <v>103.8</v>
      </c>
      <c r="AQ272" s="564">
        <v>102.2</v>
      </c>
      <c r="AR272" s="581">
        <v>96.9</v>
      </c>
      <c r="AS272" s="581">
        <v>97.8</v>
      </c>
      <c r="AT272" s="581">
        <v>93.9</v>
      </c>
      <c r="AU272" s="581">
        <v>108.3</v>
      </c>
      <c r="AV272" s="581">
        <v>93.2</v>
      </c>
      <c r="AW272" s="581">
        <v>112.3</v>
      </c>
      <c r="AX272" s="581">
        <v>106</v>
      </c>
      <c r="AY272" s="581">
        <v>107.6</v>
      </c>
      <c r="AZ272" s="581">
        <v>76.7</v>
      </c>
    </row>
    <row r="273" spans="1:52">
      <c r="A273" s="574"/>
      <c r="B273" s="568"/>
      <c r="C273" s="537" t="s">
        <v>115</v>
      </c>
      <c r="D273" s="561">
        <v>104.2</v>
      </c>
      <c r="E273" s="545">
        <v>104.2</v>
      </c>
      <c r="F273" s="545">
        <v>93.1</v>
      </c>
      <c r="G273" s="545">
        <v>95.9</v>
      </c>
      <c r="H273" s="545">
        <v>80</v>
      </c>
      <c r="I273" s="545">
        <v>97.2</v>
      </c>
      <c r="J273" s="545">
        <v>103.4</v>
      </c>
      <c r="K273" s="545">
        <v>134.5</v>
      </c>
      <c r="L273" s="545">
        <v>133.69999999999999</v>
      </c>
      <c r="M273" s="545">
        <v>119.9</v>
      </c>
      <c r="N273" s="545">
        <v>73.2</v>
      </c>
      <c r="O273" s="545">
        <v>93.7</v>
      </c>
      <c r="P273" s="545">
        <v>90.7</v>
      </c>
      <c r="Q273" s="545">
        <v>109.3</v>
      </c>
      <c r="R273" s="545">
        <v>130.9</v>
      </c>
      <c r="S273" s="545">
        <v>127.1</v>
      </c>
      <c r="T273" s="545">
        <v>137.30000000000001</v>
      </c>
      <c r="U273" s="545">
        <v>96.7</v>
      </c>
      <c r="V273" s="545">
        <v>120.8</v>
      </c>
      <c r="W273" s="545">
        <v>101.3</v>
      </c>
      <c r="X273" s="545">
        <v>128.19999999999999</v>
      </c>
      <c r="Y273" s="545">
        <v>93.1</v>
      </c>
      <c r="Z273" s="545">
        <v>97.1</v>
      </c>
      <c r="AA273" s="545">
        <v>103.3</v>
      </c>
      <c r="AB273" s="545">
        <v>95.8</v>
      </c>
      <c r="AC273" s="545">
        <v>89.9</v>
      </c>
      <c r="AD273" s="545">
        <v>85.8</v>
      </c>
      <c r="AE273" s="570">
        <v>84.5</v>
      </c>
      <c r="AF273" s="570">
        <v>97.5</v>
      </c>
      <c r="AG273" s="570">
        <v>76.099999999999994</v>
      </c>
      <c r="AH273" s="570">
        <v>105.3</v>
      </c>
      <c r="AI273" s="570">
        <v>79.5</v>
      </c>
      <c r="AJ273" s="570">
        <v>95.1</v>
      </c>
      <c r="AK273" s="570">
        <v>95.6</v>
      </c>
      <c r="AL273" s="570">
        <v>117.1</v>
      </c>
      <c r="AM273" s="574"/>
      <c r="AN273" s="568"/>
      <c r="AO273" s="537" t="s">
        <v>115</v>
      </c>
      <c r="AP273" s="567">
        <v>104.2</v>
      </c>
      <c r="AQ273" s="545">
        <v>104.8</v>
      </c>
      <c r="AR273" s="578">
        <v>101.5</v>
      </c>
      <c r="AS273" s="578">
        <v>103.5</v>
      </c>
      <c r="AT273" s="578">
        <v>95.7</v>
      </c>
      <c r="AU273" s="578">
        <v>111.8</v>
      </c>
      <c r="AV273" s="578">
        <v>101.4</v>
      </c>
      <c r="AW273" s="578">
        <v>114.7</v>
      </c>
      <c r="AX273" s="578">
        <v>104.1</v>
      </c>
      <c r="AY273" s="578">
        <v>105.2</v>
      </c>
      <c r="AZ273" s="578">
        <v>84</v>
      </c>
    </row>
    <row r="274" spans="1:52">
      <c r="A274" s="574"/>
      <c r="B274" s="568"/>
      <c r="C274" s="537" t="s">
        <v>116</v>
      </c>
      <c r="D274" s="561">
        <v>103.1</v>
      </c>
      <c r="E274" s="545">
        <v>103.1</v>
      </c>
      <c r="F274" s="545">
        <v>93.4</v>
      </c>
      <c r="G274" s="545">
        <v>95.9</v>
      </c>
      <c r="H274" s="545">
        <v>80</v>
      </c>
      <c r="I274" s="545">
        <v>95.7</v>
      </c>
      <c r="J274" s="545">
        <v>103.8</v>
      </c>
      <c r="K274" s="545">
        <v>114.8</v>
      </c>
      <c r="L274" s="545">
        <v>115.3</v>
      </c>
      <c r="M274" s="545">
        <v>107.6</v>
      </c>
      <c r="N274" s="545">
        <v>70</v>
      </c>
      <c r="O274" s="545">
        <v>91.1</v>
      </c>
      <c r="P274" s="545">
        <v>88.1</v>
      </c>
      <c r="Q274" s="545">
        <v>89.5</v>
      </c>
      <c r="R274" s="545">
        <v>134.6</v>
      </c>
      <c r="S274" s="545">
        <v>137.6</v>
      </c>
      <c r="T274" s="545">
        <v>133.5</v>
      </c>
      <c r="U274" s="545">
        <v>97.2</v>
      </c>
      <c r="V274" s="545">
        <v>130</v>
      </c>
      <c r="W274" s="545">
        <v>97.1</v>
      </c>
      <c r="X274" s="545">
        <v>140.69999999999999</v>
      </c>
      <c r="Y274" s="545">
        <v>92.5</v>
      </c>
      <c r="Z274" s="545">
        <v>93.4</v>
      </c>
      <c r="AA274" s="545">
        <v>104.6</v>
      </c>
      <c r="AB274" s="545">
        <v>86.3</v>
      </c>
      <c r="AC274" s="545">
        <v>89.9</v>
      </c>
      <c r="AD274" s="545">
        <v>89.9</v>
      </c>
      <c r="AE274" s="570">
        <v>76.2</v>
      </c>
      <c r="AF274" s="570">
        <v>98.3</v>
      </c>
      <c r="AG274" s="570">
        <v>75.2</v>
      </c>
      <c r="AH274" s="570">
        <v>102.4</v>
      </c>
      <c r="AI274" s="570">
        <v>78.7</v>
      </c>
      <c r="AJ274" s="570">
        <v>94.4</v>
      </c>
      <c r="AK274" s="570">
        <v>90.4</v>
      </c>
      <c r="AL274" s="570">
        <v>109</v>
      </c>
      <c r="AM274" s="574"/>
      <c r="AN274" s="568"/>
      <c r="AO274" s="537" t="s">
        <v>116</v>
      </c>
      <c r="AP274" s="567">
        <v>103.1</v>
      </c>
      <c r="AQ274" s="545">
        <v>103.9</v>
      </c>
      <c r="AR274" s="578">
        <v>99.4</v>
      </c>
      <c r="AS274" s="578">
        <v>100.9</v>
      </c>
      <c r="AT274" s="578">
        <v>93.2</v>
      </c>
      <c r="AU274" s="578">
        <v>113.9</v>
      </c>
      <c r="AV274" s="578">
        <v>99.6</v>
      </c>
      <c r="AW274" s="578">
        <v>117.5</v>
      </c>
      <c r="AX274" s="578">
        <v>100.8</v>
      </c>
      <c r="AY274" s="578">
        <v>101.8</v>
      </c>
      <c r="AZ274" s="578">
        <v>79.5</v>
      </c>
    </row>
    <row r="275" spans="1:52">
      <c r="A275" s="574"/>
      <c r="B275" s="568"/>
      <c r="C275" s="537" t="s">
        <v>117</v>
      </c>
      <c r="D275" s="561">
        <v>104</v>
      </c>
      <c r="E275" s="545">
        <v>104</v>
      </c>
      <c r="F275" s="545">
        <v>91.5</v>
      </c>
      <c r="G275" s="545">
        <v>93.9</v>
      </c>
      <c r="H275" s="545">
        <v>79.2</v>
      </c>
      <c r="I275" s="545">
        <v>96.9</v>
      </c>
      <c r="J275" s="545">
        <v>99.4</v>
      </c>
      <c r="K275" s="545">
        <v>123.1</v>
      </c>
      <c r="L275" s="545">
        <v>123.7</v>
      </c>
      <c r="M275" s="545">
        <v>114.5</v>
      </c>
      <c r="N275" s="545">
        <v>68.900000000000006</v>
      </c>
      <c r="O275" s="545">
        <v>91.3</v>
      </c>
      <c r="P275" s="545">
        <v>78</v>
      </c>
      <c r="Q275" s="545">
        <v>132.4</v>
      </c>
      <c r="R275" s="545">
        <v>129.9</v>
      </c>
      <c r="S275" s="545">
        <v>119.7</v>
      </c>
      <c r="T275" s="545">
        <v>141.6</v>
      </c>
      <c r="U275" s="545">
        <v>95.8</v>
      </c>
      <c r="V275" s="545">
        <v>135.1</v>
      </c>
      <c r="W275" s="545">
        <v>98.1</v>
      </c>
      <c r="X275" s="545">
        <v>147.6</v>
      </c>
      <c r="Y275" s="545">
        <v>93.7</v>
      </c>
      <c r="Z275" s="545">
        <v>93.3</v>
      </c>
      <c r="AA275" s="545">
        <v>105.4</v>
      </c>
      <c r="AB275" s="545">
        <v>95.2</v>
      </c>
      <c r="AC275" s="545">
        <v>91.5</v>
      </c>
      <c r="AD275" s="545">
        <v>93.4</v>
      </c>
      <c r="AE275" s="570">
        <v>79.3</v>
      </c>
      <c r="AF275" s="570">
        <v>100.8</v>
      </c>
      <c r="AG275" s="570">
        <v>72.900000000000006</v>
      </c>
      <c r="AH275" s="570">
        <v>102.8</v>
      </c>
      <c r="AI275" s="570">
        <v>80</v>
      </c>
      <c r="AJ275" s="570">
        <v>103.2</v>
      </c>
      <c r="AK275" s="570">
        <v>94.7</v>
      </c>
      <c r="AL275" s="570">
        <v>108.8</v>
      </c>
      <c r="AM275" s="574"/>
      <c r="AN275" s="568"/>
      <c r="AO275" s="537" t="s">
        <v>117</v>
      </c>
      <c r="AP275" s="567">
        <v>104</v>
      </c>
      <c r="AQ275" s="545">
        <v>106</v>
      </c>
      <c r="AR275" s="578">
        <v>97.8</v>
      </c>
      <c r="AS275" s="578">
        <v>96.1</v>
      </c>
      <c r="AT275" s="578">
        <v>96.7</v>
      </c>
      <c r="AU275" s="578">
        <v>118.4</v>
      </c>
      <c r="AV275" s="578">
        <v>91.1</v>
      </c>
      <c r="AW275" s="578">
        <v>124.7</v>
      </c>
      <c r="AX275" s="578">
        <v>102.8</v>
      </c>
      <c r="AY275" s="578">
        <v>104</v>
      </c>
      <c r="AZ275" s="578">
        <v>79.099999999999994</v>
      </c>
    </row>
    <row r="276" spans="1:52">
      <c r="A276" s="574"/>
      <c r="B276" s="568" t="s">
        <v>285</v>
      </c>
      <c r="C276" s="537" t="s">
        <v>118</v>
      </c>
      <c r="D276" s="561">
        <v>104.3</v>
      </c>
      <c r="E276" s="545">
        <v>104.3</v>
      </c>
      <c r="F276" s="545">
        <v>93.9</v>
      </c>
      <c r="G276" s="545">
        <v>95.2</v>
      </c>
      <c r="H276" s="545">
        <v>83.1</v>
      </c>
      <c r="I276" s="545">
        <v>99.9</v>
      </c>
      <c r="J276" s="545">
        <v>107.9</v>
      </c>
      <c r="K276" s="545">
        <v>123.9</v>
      </c>
      <c r="L276" s="545">
        <v>124.3</v>
      </c>
      <c r="M276" s="545">
        <v>123.8</v>
      </c>
      <c r="N276" s="545">
        <v>65.8</v>
      </c>
      <c r="O276" s="545">
        <v>97.3</v>
      </c>
      <c r="P276" s="545">
        <v>88.7</v>
      </c>
      <c r="Q276" s="545">
        <v>119.7</v>
      </c>
      <c r="R276" s="545">
        <v>132</v>
      </c>
      <c r="S276" s="545">
        <v>123.1</v>
      </c>
      <c r="T276" s="545">
        <v>143</v>
      </c>
      <c r="U276" s="545">
        <v>91.5</v>
      </c>
      <c r="V276" s="545">
        <v>125.5</v>
      </c>
      <c r="W276" s="545">
        <v>96.1</v>
      </c>
      <c r="X276" s="545">
        <v>135.80000000000001</v>
      </c>
      <c r="Y276" s="545">
        <v>94.2</v>
      </c>
      <c r="Z276" s="545">
        <v>93.5</v>
      </c>
      <c r="AA276" s="545">
        <v>101.3</v>
      </c>
      <c r="AB276" s="545">
        <v>92.1</v>
      </c>
      <c r="AC276" s="545">
        <v>89.1</v>
      </c>
      <c r="AD276" s="545">
        <v>87.7</v>
      </c>
      <c r="AE276" s="570">
        <v>92.8</v>
      </c>
      <c r="AF276" s="570">
        <v>96.2</v>
      </c>
      <c r="AG276" s="570">
        <v>75.900000000000006</v>
      </c>
      <c r="AH276" s="570">
        <v>102.6</v>
      </c>
      <c r="AI276" s="570">
        <v>77.599999999999994</v>
      </c>
      <c r="AJ276" s="570">
        <v>89.6</v>
      </c>
      <c r="AK276" s="570">
        <v>93.8</v>
      </c>
      <c r="AL276" s="570">
        <v>114.8</v>
      </c>
      <c r="AM276" s="574"/>
      <c r="AN276" s="568" t="s">
        <v>285</v>
      </c>
      <c r="AO276" s="537" t="s">
        <v>118</v>
      </c>
      <c r="AP276" s="567">
        <v>104.3</v>
      </c>
      <c r="AQ276" s="545">
        <v>107.7</v>
      </c>
      <c r="AR276" s="578">
        <v>103.6</v>
      </c>
      <c r="AS276" s="578">
        <v>104.9</v>
      </c>
      <c r="AT276" s="578">
        <v>97.6</v>
      </c>
      <c r="AU276" s="578">
        <v>112.5</v>
      </c>
      <c r="AV276" s="578">
        <v>96.5</v>
      </c>
      <c r="AW276" s="578">
        <v>117.1</v>
      </c>
      <c r="AX276" s="578">
        <v>101.9</v>
      </c>
      <c r="AY276" s="578">
        <v>103.2</v>
      </c>
      <c r="AZ276" s="578">
        <v>77.3</v>
      </c>
    </row>
    <row r="277" spans="1:52">
      <c r="A277" s="574"/>
      <c r="B277" s="568"/>
      <c r="C277" s="537" t="s">
        <v>119</v>
      </c>
      <c r="D277" s="561">
        <v>105.1</v>
      </c>
      <c r="E277" s="545">
        <v>105.1</v>
      </c>
      <c r="F277" s="545">
        <v>90.3</v>
      </c>
      <c r="G277" s="545">
        <v>92.8</v>
      </c>
      <c r="H277" s="545">
        <v>78.3</v>
      </c>
      <c r="I277" s="545">
        <v>96.2</v>
      </c>
      <c r="J277" s="545">
        <v>100.4</v>
      </c>
      <c r="K277" s="545">
        <v>118.9</v>
      </c>
      <c r="L277" s="545">
        <v>119.2</v>
      </c>
      <c r="M277" s="545">
        <v>113.3</v>
      </c>
      <c r="N277" s="545">
        <v>69</v>
      </c>
      <c r="O277" s="545">
        <v>103.2</v>
      </c>
      <c r="P277" s="545">
        <v>98.1</v>
      </c>
      <c r="Q277" s="545">
        <v>126.9</v>
      </c>
      <c r="R277" s="545">
        <v>135</v>
      </c>
      <c r="S277" s="545">
        <v>122.7</v>
      </c>
      <c r="T277" s="545">
        <v>146.80000000000001</v>
      </c>
      <c r="U277" s="545">
        <v>88.6</v>
      </c>
      <c r="V277" s="545">
        <v>129.4</v>
      </c>
      <c r="W277" s="545">
        <v>95.1</v>
      </c>
      <c r="X277" s="545">
        <v>140.9</v>
      </c>
      <c r="Y277" s="545">
        <v>96.3</v>
      </c>
      <c r="Z277" s="545">
        <v>90.7</v>
      </c>
      <c r="AA277" s="545">
        <v>104.4</v>
      </c>
      <c r="AB277" s="545">
        <v>95.9</v>
      </c>
      <c r="AC277" s="545">
        <v>89</v>
      </c>
      <c r="AD277" s="545">
        <v>87.3</v>
      </c>
      <c r="AE277" s="570">
        <v>78.8</v>
      </c>
      <c r="AF277" s="570">
        <v>103</v>
      </c>
      <c r="AG277" s="570">
        <v>70.8</v>
      </c>
      <c r="AH277" s="570">
        <v>102.9</v>
      </c>
      <c r="AI277" s="570">
        <v>78.8</v>
      </c>
      <c r="AJ277" s="570">
        <v>99.8</v>
      </c>
      <c r="AK277" s="570">
        <v>87.9</v>
      </c>
      <c r="AL277" s="570">
        <v>108.9</v>
      </c>
      <c r="AM277" s="574"/>
      <c r="AN277" s="568"/>
      <c r="AO277" s="537" t="s">
        <v>119</v>
      </c>
      <c r="AP277" s="567">
        <v>105.1</v>
      </c>
      <c r="AQ277" s="545">
        <v>108</v>
      </c>
      <c r="AR277" s="578">
        <v>102.6</v>
      </c>
      <c r="AS277" s="578">
        <v>105.9</v>
      </c>
      <c r="AT277" s="578">
        <v>96.2</v>
      </c>
      <c r="AU277" s="578">
        <v>116.6</v>
      </c>
      <c r="AV277" s="578">
        <v>94</v>
      </c>
      <c r="AW277" s="578">
        <v>122.6</v>
      </c>
      <c r="AX277" s="578">
        <v>101.9</v>
      </c>
      <c r="AY277" s="578">
        <v>103.1</v>
      </c>
      <c r="AZ277" s="578">
        <v>77</v>
      </c>
    </row>
    <row r="278" spans="1:52">
      <c r="A278" s="574"/>
      <c r="B278" s="568"/>
      <c r="C278" s="537" t="s">
        <v>120</v>
      </c>
      <c r="D278" s="561">
        <v>109.1</v>
      </c>
      <c r="E278" s="545">
        <v>109.1</v>
      </c>
      <c r="F278" s="545">
        <v>90.4</v>
      </c>
      <c r="G278" s="545">
        <v>91.8</v>
      </c>
      <c r="H278" s="545">
        <v>82.7</v>
      </c>
      <c r="I278" s="545">
        <v>94.9</v>
      </c>
      <c r="J278" s="545">
        <v>101.6</v>
      </c>
      <c r="K278" s="545">
        <v>146.1</v>
      </c>
      <c r="L278" s="545">
        <v>147.6</v>
      </c>
      <c r="M278" s="545">
        <v>118.6</v>
      </c>
      <c r="N278" s="545">
        <v>67.2</v>
      </c>
      <c r="O278" s="545">
        <v>108.1</v>
      </c>
      <c r="P278" s="545">
        <v>93.3</v>
      </c>
      <c r="Q278" s="545">
        <v>160.6</v>
      </c>
      <c r="R278" s="545">
        <v>132.5</v>
      </c>
      <c r="S278" s="545">
        <v>121.9</v>
      </c>
      <c r="T278" s="545">
        <v>142.69999999999999</v>
      </c>
      <c r="U278" s="545">
        <v>88.9</v>
      </c>
      <c r="V278" s="545">
        <v>147.5</v>
      </c>
      <c r="W278" s="545">
        <v>90.1</v>
      </c>
      <c r="X278" s="545">
        <v>166.7</v>
      </c>
      <c r="Y278" s="545">
        <v>95.9</v>
      </c>
      <c r="Z278" s="545">
        <v>92.5</v>
      </c>
      <c r="AA278" s="545">
        <v>101.8</v>
      </c>
      <c r="AB278" s="545">
        <v>93.1</v>
      </c>
      <c r="AC278" s="545">
        <v>87.4</v>
      </c>
      <c r="AD278" s="545">
        <v>84.9</v>
      </c>
      <c r="AE278" s="570">
        <v>75.599999999999994</v>
      </c>
      <c r="AF278" s="570">
        <v>98.2</v>
      </c>
      <c r="AG278" s="570">
        <v>72.2</v>
      </c>
      <c r="AH278" s="570">
        <v>103.2</v>
      </c>
      <c r="AI278" s="570">
        <v>77.400000000000006</v>
      </c>
      <c r="AJ278" s="570">
        <v>93.4</v>
      </c>
      <c r="AK278" s="570">
        <v>84.8</v>
      </c>
      <c r="AL278" s="570">
        <v>118.3</v>
      </c>
      <c r="AM278" s="574"/>
      <c r="AN278" s="568"/>
      <c r="AO278" s="537" t="s">
        <v>120</v>
      </c>
      <c r="AP278" s="567">
        <v>109.1</v>
      </c>
      <c r="AQ278" s="545">
        <v>114</v>
      </c>
      <c r="AR278" s="578">
        <v>106</v>
      </c>
      <c r="AS278" s="578">
        <v>108.6</v>
      </c>
      <c r="AT278" s="578">
        <v>98.1</v>
      </c>
      <c r="AU278" s="578">
        <v>125.2</v>
      </c>
      <c r="AV278" s="578">
        <v>91.9</v>
      </c>
      <c r="AW278" s="578">
        <v>134.1</v>
      </c>
      <c r="AX278" s="578">
        <v>104.3</v>
      </c>
      <c r="AY278" s="578">
        <v>105.6</v>
      </c>
      <c r="AZ278" s="578">
        <v>76.900000000000006</v>
      </c>
    </row>
    <row r="279" spans="1:52">
      <c r="A279" s="574"/>
      <c r="B279" s="568"/>
      <c r="C279" s="537" t="s">
        <v>121</v>
      </c>
      <c r="D279" s="561">
        <v>103</v>
      </c>
      <c r="E279" s="545">
        <v>103</v>
      </c>
      <c r="F279" s="545">
        <v>88.9</v>
      </c>
      <c r="G279" s="545">
        <v>89.2</v>
      </c>
      <c r="H279" s="545">
        <v>85.8</v>
      </c>
      <c r="I279" s="545">
        <v>91</v>
      </c>
      <c r="J279" s="545">
        <v>98</v>
      </c>
      <c r="K279" s="545">
        <v>127</v>
      </c>
      <c r="L279" s="545">
        <v>127.9</v>
      </c>
      <c r="M279" s="545">
        <v>109.7</v>
      </c>
      <c r="N279" s="545">
        <v>57.1</v>
      </c>
      <c r="O279" s="545">
        <v>105.9</v>
      </c>
      <c r="P279" s="545">
        <v>92.7</v>
      </c>
      <c r="Q279" s="545">
        <v>151.19999999999999</v>
      </c>
      <c r="R279" s="545">
        <v>130.80000000000001</v>
      </c>
      <c r="S279" s="545">
        <v>117</v>
      </c>
      <c r="T279" s="545">
        <v>143.1</v>
      </c>
      <c r="U279" s="545">
        <v>82.4</v>
      </c>
      <c r="V279" s="545">
        <v>123.7</v>
      </c>
      <c r="W279" s="545">
        <v>85.7</v>
      </c>
      <c r="X279" s="545">
        <v>138</v>
      </c>
      <c r="Y279" s="545">
        <v>94.1</v>
      </c>
      <c r="Z279" s="545">
        <v>89.9</v>
      </c>
      <c r="AA279" s="545">
        <v>90</v>
      </c>
      <c r="AB279" s="545">
        <v>92</v>
      </c>
      <c r="AC279" s="545">
        <v>86.2</v>
      </c>
      <c r="AD279" s="545">
        <v>84.2</v>
      </c>
      <c r="AE279" s="570">
        <v>76.7</v>
      </c>
      <c r="AF279" s="570">
        <v>95</v>
      </c>
      <c r="AG279" s="570">
        <v>71.5</v>
      </c>
      <c r="AH279" s="570">
        <v>101.5</v>
      </c>
      <c r="AI279" s="570">
        <v>74.8</v>
      </c>
      <c r="AJ279" s="570">
        <v>85.1</v>
      </c>
      <c r="AK279" s="570">
        <v>89.2</v>
      </c>
      <c r="AL279" s="570">
        <v>112.4</v>
      </c>
      <c r="AM279" s="574"/>
      <c r="AN279" s="568"/>
      <c r="AO279" s="537" t="s">
        <v>121</v>
      </c>
      <c r="AP279" s="567">
        <v>103</v>
      </c>
      <c r="AQ279" s="545">
        <v>108.6</v>
      </c>
      <c r="AR279" s="578">
        <v>103.4</v>
      </c>
      <c r="AS279" s="578">
        <v>107.7</v>
      </c>
      <c r="AT279" s="578">
        <v>92.1</v>
      </c>
      <c r="AU279" s="578">
        <v>112.4</v>
      </c>
      <c r="AV279" s="578">
        <v>87.5</v>
      </c>
      <c r="AW279" s="578">
        <v>119.1</v>
      </c>
      <c r="AX279" s="578">
        <v>98.7</v>
      </c>
      <c r="AY279" s="578">
        <v>99.9</v>
      </c>
      <c r="AZ279" s="578">
        <v>72</v>
      </c>
    </row>
    <row r="280" spans="1:52">
      <c r="A280" s="574"/>
      <c r="B280" s="568"/>
      <c r="C280" s="537" t="s">
        <v>122</v>
      </c>
      <c r="D280" s="561">
        <v>102.9</v>
      </c>
      <c r="E280" s="545">
        <v>102.9</v>
      </c>
      <c r="F280" s="545">
        <v>87.3</v>
      </c>
      <c r="G280" s="545">
        <v>87.8</v>
      </c>
      <c r="H280" s="545">
        <v>95.1</v>
      </c>
      <c r="I280" s="545">
        <v>91.7</v>
      </c>
      <c r="J280" s="545">
        <v>106.1</v>
      </c>
      <c r="K280" s="545">
        <v>98.1</v>
      </c>
      <c r="L280" s="545">
        <v>97.1</v>
      </c>
      <c r="M280" s="545">
        <v>134.80000000000001</v>
      </c>
      <c r="N280" s="545">
        <v>64.2</v>
      </c>
      <c r="O280" s="545">
        <v>99.6</v>
      </c>
      <c r="P280" s="545">
        <v>88.4</v>
      </c>
      <c r="Q280" s="545">
        <v>141.1</v>
      </c>
      <c r="R280" s="545">
        <v>132.69999999999999</v>
      </c>
      <c r="S280" s="545">
        <v>108.1</v>
      </c>
      <c r="T280" s="545">
        <v>160</v>
      </c>
      <c r="U280" s="545">
        <v>88.4</v>
      </c>
      <c r="V280" s="545">
        <v>129.69999999999999</v>
      </c>
      <c r="W280" s="545">
        <v>96.4</v>
      </c>
      <c r="X280" s="545">
        <v>141</v>
      </c>
      <c r="Y280" s="545">
        <v>98.8</v>
      </c>
      <c r="Z280" s="545">
        <v>96.5</v>
      </c>
      <c r="AA280" s="545">
        <v>104.3</v>
      </c>
      <c r="AB280" s="545">
        <v>94</v>
      </c>
      <c r="AC280" s="545">
        <v>86.5</v>
      </c>
      <c r="AD280" s="545">
        <v>84.3</v>
      </c>
      <c r="AE280" s="570">
        <v>78.900000000000006</v>
      </c>
      <c r="AF280" s="570">
        <v>98.4</v>
      </c>
      <c r="AG280" s="570">
        <v>72.900000000000006</v>
      </c>
      <c r="AH280" s="570">
        <v>101.7</v>
      </c>
      <c r="AI280" s="570">
        <v>74.099999999999994</v>
      </c>
      <c r="AJ280" s="570">
        <v>91.4</v>
      </c>
      <c r="AK280" s="570">
        <v>85</v>
      </c>
      <c r="AL280" s="570">
        <v>102.8</v>
      </c>
      <c r="AM280" s="574"/>
      <c r="AN280" s="568"/>
      <c r="AO280" s="537" t="s">
        <v>122</v>
      </c>
      <c r="AP280" s="567">
        <v>102.9</v>
      </c>
      <c r="AQ280" s="545">
        <v>109.1</v>
      </c>
      <c r="AR280" s="578">
        <v>104</v>
      </c>
      <c r="AS280" s="578">
        <v>107.3</v>
      </c>
      <c r="AT280" s="578">
        <v>94.9</v>
      </c>
      <c r="AU280" s="578">
        <v>112.6</v>
      </c>
      <c r="AV280" s="578">
        <v>89.4</v>
      </c>
      <c r="AW280" s="578">
        <v>119.7</v>
      </c>
      <c r="AX280" s="578">
        <v>97.2</v>
      </c>
      <c r="AY280" s="578">
        <v>98.2</v>
      </c>
      <c r="AZ280" s="578">
        <v>78.099999999999994</v>
      </c>
    </row>
    <row r="281" spans="1:52">
      <c r="A281" s="574"/>
      <c r="B281" s="568"/>
      <c r="C281" s="537" t="s">
        <v>123</v>
      </c>
      <c r="D281" s="561">
        <v>110.8</v>
      </c>
      <c r="E281" s="545">
        <v>110.8</v>
      </c>
      <c r="F281" s="545">
        <v>86.7</v>
      </c>
      <c r="G281" s="545">
        <v>87.6</v>
      </c>
      <c r="H281" s="545">
        <v>81.400000000000006</v>
      </c>
      <c r="I281" s="545">
        <v>91</v>
      </c>
      <c r="J281" s="545">
        <v>91.2</v>
      </c>
      <c r="K281" s="545">
        <v>120.1</v>
      </c>
      <c r="L281" s="545">
        <v>120</v>
      </c>
      <c r="M281" s="545">
        <v>119.7</v>
      </c>
      <c r="N281" s="545">
        <v>63.9</v>
      </c>
      <c r="O281" s="545">
        <v>102.9</v>
      </c>
      <c r="P281" s="545">
        <v>89.9</v>
      </c>
      <c r="Q281" s="545">
        <v>150.1</v>
      </c>
      <c r="R281" s="545">
        <v>124.6</v>
      </c>
      <c r="S281" s="545">
        <v>112.1</v>
      </c>
      <c r="T281" s="545">
        <v>140</v>
      </c>
      <c r="U281" s="545">
        <v>96.7</v>
      </c>
      <c r="V281" s="545">
        <v>201.7</v>
      </c>
      <c r="W281" s="545">
        <v>84.5</v>
      </c>
      <c r="X281" s="545">
        <v>242.9</v>
      </c>
      <c r="Y281" s="545">
        <v>93.4</v>
      </c>
      <c r="Z281" s="545">
        <v>93.3</v>
      </c>
      <c r="AA281" s="545">
        <v>109.3</v>
      </c>
      <c r="AB281" s="545">
        <v>89.6</v>
      </c>
      <c r="AC281" s="545">
        <v>86.5</v>
      </c>
      <c r="AD281" s="545">
        <v>89.6</v>
      </c>
      <c r="AE281" s="570">
        <v>71.7</v>
      </c>
      <c r="AF281" s="570">
        <v>93.4</v>
      </c>
      <c r="AG281" s="570">
        <v>72.5</v>
      </c>
      <c r="AH281" s="570">
        <v>96.9</v>
      </c>
      <c r="AI281" s="570">
        <v>74.5</v>
      </c>
      <c r="AJ281" s="570">
        <v>75.900000000000006</v>
      </c>
      <c r="AK281" s="570">
        <v>80.5</v>
      </c>
      <c r="AL281" s="570">
        <v>107</v>
      </c>
      <c r="AM281" s="574"/>
      <c r="AN281" s="568"/>
      <c r="AO281" s="537" t="s">
        <v>123</v>
      </c>
      <c r="AP281" s="567">
        <v>110.8</v>
      </c>
      <c r="AQ281" s="545">
        <v>123.1</v>
      </c>
      <c r="AR281" s="578">
        <v>100.3</v>
      </c>
      <c r="AS281" s="578">
        <v>102.7</v>
      </c>
      <c r="AT281" s="578">
        <v>95.4</v>
      </c>
      <c r="AU281" s="578">
        <v>152.5</v>
      </c>
      <c r="AV281" s="578">
        <v>89.2</v>
      </c>
      <c r="AW281" s="578">
        <v>171.6</v>
      </c>
      <c r="AX281" s="578">
        <v>98.8</v>
      </c>
      <c r="AY281" s="578">
        <v>99.9</v>
      </c>
      <c r="AZ281" s="578">
        <v>75.8</v>
      </c>
    </row>
    <row r="282" spans="1:52">
      <c r="A282" s="574"/>
      <c r="B282" s="568"/>
      <c r="C282" s="537" t="s">
        <v>124</v>
      </c>
      <c r="D282" s="561">
        <v>101.5</v>
      </c>
      <c r="E282" s="545">
        <v>101.5</v>
      </c>
      <c r="F282" s="545">
        <v>86.6</v>
      </c>
      <c r="G282" s="545">
        <v>88.4</v>
      </c>
      <c r="H282" s="545">
        <v>77.7</v>
      </c>
      <c r="I282" s="545">
        <v>90.8</v>
      </c>
      <c r="J282" s="545">
        <v>72.400000000000006</v>
      </c>
      <c r="K282" s="545">
        <v>127</v>
      </c>
      <c r="L282" s="545">
        <v>127.1</v>
      </c>
      <c r="M282" s="545">
        <v>125.9</v>
      </c>
      <c r="N282" s="545">
        <v>64.099999999999994</v>
      </c>
      <c r="O282" s="545">
        <v>83.9</v>
      </c>
      <c r="P282" s="545">
        <v>72.599999999999994</v>
      </c>
      <c r="Q282" s="545">
        <v>123.9</v>
      </c>
      <c r="R282" s="545">
        <v>119.2</v>
      </c>
      <c r="S282" s="545">
        <v>109.9</v>
      </c>
      <c r="T282" s="545">
        <v>127</v>
      </c>
      <c r="U282" s="545">
        <v>94.1</v>
      </c>
      <c r="V282" s="545">
        <v>162.6</v>
      </c>
      <c r="W282" s="545">
        <v>87.5</v>
      </c>
      <c r="X282" s="545">
        <v>186.2</v>
      </c>
      <c r="Y282" s="545">
        <v>92.1</v>
      </c>
      <c r="Z282" s="545">
        <v>91.1</v>
      </c>
      <c r="AA282" s="545">
        <v>109.7</v>
      </c>
      <c r="AB282" s="545">
        <v>90.4</v>
      </c>
      <c r="AC282" s="545">
        <v>86.5</v>
      </c>
      <c r="AD282" s="545">
        <v>90.5</v>
      </c>
      <c r="AE282" s="570">
        <v>78.5</v>
      </c>
      <c r="AF282" s="570">
        <v>94.2</v>
      </c>
      <c r="AG282" s="570">
        <v>71.2</v>
      </c>
      <c r="AH282" s="570">
        <v>94.4</v>
      </c>
      <c r="AI282" s="570">
        <v>74.900000000000006</v>
      </c>
      <c r="AJ282" s="570">
        <v>77.2</v>
      </c>
      <c r="AK282" s="570">
        <v>80.400000000000006</v>
      </c>
      <c r="AL282" s="570">
        <v>102</v>
      </c>
      <c r="AM282" s="574"/>
      <c r="AN282" s="568"/>
      <c r="AO282" s="537" t="s">
        <v>124</v>
      </c>
      <c r="AP282" s="567">
        <v>101.5</v>
      </c>
      <c r="AQ282" s="545">
        <v>106.5</v>
      </c>
      <c r="AR282" s="578">
        <v>86.4</v>
      </c>
      <c r="AS282" s="578">
        <v>84.9</v>
      </c>
      <c r="AT282" s="578">
        <v>90.6</v>
      </c>
      <c r="AU282" s="578">
        <v>128.69999999999999</v>
      </c>
      <c r="AV282" s="578">
        <v>87.7</v>
      </c>
      <c r="AW282" s="578">
        <v>140.4</v>
      </c>
      <c r="AX282" s="578">
        <v>97</v>
      </c>
      <c r="AY282" s="578">
        <v>98.2</v>
      </c>
      <c r="AZ282" s="578">
        <v>73.2</v>
      </c>
    </row>
    <row r="283" spans="1:52">
      <c r="A283" s="574"/>
      <c r="B283" s="571"/>
      <c r="C283" s="549" t="s">
        <v>111</v>
      </c>
      <c r="D283" s="547">
        <v>100.8</v>
      </c>
      <c r="E283" s="548">
        <v>100.8</v>
      </c>
      <c r="F283" s="548">
        <v>83.8</v>
      </c>
      <c r="G283" s="548">
        <v>86.3</v>
      </c>
      <c r="H283" s="548">
        <v>72.2</v>
      </c>
      <c r="I283" s="548">
        <v>90.6</v>
      </c>
      <c r="J283" s="548">
        <v>88</v>
      </c>
      <c r="K283" s="548">
        <v>124.1</v>
      </c>
      <c r="L283" s="548">
        <v>124.4</v>
      </c>
      <c r="M283" s="548">
        <v>116.2</v>
      </c>
      <c r="N283" s="548">
        <v>62.7</v>
      </c>
      <c r="O283" s="548">
        <v>91.3</v>
      </c>
      <c r="P283" s="548">
        <v>82.9</v>
      </c>
      <c r="Q283" s="548">
        <v>122.2</v>
      </c>
      <c r="R283" s="548">
        <v>128.5</v>
      </c>
      <c r="S283" s="548">
        <v>107.6</v>
      </c>
      <c r="T283" s="548">
        <v>150.19999999999999</v>
      </c>
      <c r="U283" s="548">
        <v>96</v>
      </c>
      <c r="V283" s="548">
        <v>127.3</v>
      </c>
      <c r="W283" s="548">
        <v>89.5</v>
      </c>
      <c r="X283" s="548">
        <v>141.69999999999999</v>
      </c>
      <c r="Y283" s="548">
        <v>93.1</v>
      </c>
      <c r="Z283" s="548">
        <v>88.2</v>
      </c>
      <c r="AA283" s="548">
        <v>103.4</v>
      </c>
      <c r="AB283" s="548">
        <v>91.1</v>
      </c>
      <c r="AC283" s="548">
        <v>85.9</v>
      </c>
      <c r="AD283" s="548">
        <v>91.2</v>
      </c>
      <c r="AE283" s="570">
        <v>78.099999999999994</v>
      </c>
      <c r="AF283" s="570">
        <v>94.4</v>
      </c>
      <c r="AG283" s="570">
        <v>68.400000000000006</v>
      </c>
      <c r="AH283" s="570">
        <v>95.6</v>
      </c>
      <c r="AI283" s="570">
        <v>73.900000000000006</v>
      </c>
      <c r="AJ283" s="570">
        <v>58.1</v>
      </c>
      <c r="AK283" s="573">
        <v>85.4</v>
      </c>
      <c r="AL283" s="573">
        <v>108.4</v>
      </c>
      <c r="AM283" s="574"/>
      <c r="AN283" s="571"/>
      <c r="AO283" s="549" t="s">
        <v>111</v>
      </c>
      <c r="AP283" s="614">
        <v>100.8</v>
      </c>
      <c r="AQ283" s="548">
        <v>103.7</v>
      </c>
      <c r="AR283" s="579">
        <v>95.1</v>
      </c>
      <c r="AS283" s="579">
        <v>97.6</v>
      </c>
      <c r="AT283" s="579">
        <v>90.9</v>
      </c>
      <c r="AU283" s="579">
        <v>111.9</v>
      </c>
      <c r="AV283" s="579">
        <v>87.2</v>
      </c>
      <c r="AW283" s="579">
        <v>118.8</v>
      </c>
      <c r="AX283" s="579">
        <v>98.2</v>
      </c>
      <c r="AY283" s="579">
        <v>99.4</v>
      </c>
      <c r="AZ283" s="579">
        <v>74</v>
      </c>
    </row>
    <row r="284" spans="1:52">
      <c r="A284" s="537"/>
      <c r="B284" s="563" t="s">
        <v>286</v>
      </c>
      <c r="C284" s="557" t="s">
        <v>113</v>
      </c>
      <c r="D284" s="561">
        <v>102.3</v>
      </c>
      <c r="E284" s="545">
        <v>102.3</v>
      </c>
      <c r="F284" s="545">
        <v>80.099999999999994</v>
      </c>
      <c r="G284" s="545">
        <v>81.599999999999994</v>
      </c>
      <c r="H284" s="545">
        <v>68.400000000000006</v>
      </c>
      <c r="I284" s="545">
        <v>91.9</v>
      </c>
      <c r="J284" s="545">
        <v>95.8</v>
      </c>
      <c r="K284" s="545">
        <v>130.19999999999999</v>
      </c>
      <c r="L284" s="545">
        <v>130.30000000000001</v>
      </c>
      <c r="M284" s="545">
        <v>124.4</v>
      </c>
      <c r="N284" s="545">
        <v>70.400000000000006</v>
      </c>
      <c r="O284" s="545">
        <v>91.8</v>
      </c>
      <c r="P284" s="545">
        <v>87.2</v>
      </c>
      <c r="Q284" s="545">
        <v>103.4</v>
      </c>
      <c r="R284" s="545">
        <v>128.19999999999999</v>
      </c>
      <c r="S284" s="545">
        <v>107.9</v>
      </c>
      <c r="T284" s="545">
        <v>164.4</v>
      </c>
      <c r="U284" s="545">
        <v>101.5</v>
      </c>
      <c r="V284" s="545">
        <v>131</v>
      </c>
      <c r="W284" s="545">
        <v>92.9</v>
      </c>
      <c r="X284" s="545">
        <v>145.19999999999999</v>
      </c>
      <c r="Y284" s="545">
        <v>92.1</v>
      </c>
      <c r="Z284" s="545">
        <v>113.3</v>
      </c>
      <c r="AA284" s="545">
        <v>112.6</v>
      </c>
      <c r="AB284" s="545">
        <v>92.3</v>
      </c>
      <c r="AC284" s="545">
        <v>86.3</v>
      </c>
      <c r="AD284" s="545">
        <v>93.1</v>
      </c>
      <c r="AE284" s="566">
        <v>64.2</v>
      </c>
      <c r="AF284" s="566">
        <v>90.5</v>
      </c>
      <c r="AG284" s="566">
        <v>72</v>
      </c>
      <c r="AH284" s="566">
        <v>92.6</v>
      </c>
      <c r="AI284" s="566">
        <v>72</v>
      </c>
      <c r="AJ284" s="566">
        <v>88.3</v>
      </c>
      <c r="AK284" s="566">
        <v>77</v>
      </c>
      <c r="AL284" s="566">
        <v>114.6</v>
      </c>
      <c r="AM284" s="537"/>
      <c r="AN284" s="563" t="s">
        <v>286</v>
      </c>
      <c r="AO284" s="557" t="s">
        <v>113</v>
      </c>
      <c r="AP284" s="545">
        <v>102.3</v>
      </c>
      <c r="AQ284" s="545">
        <v>102.6</v>
      </c>
      <c r="AR284" s="578">
        <v>98.1</v>
      </c>
      <c r="AS284" s="578">
        <v>96.6</v>
      </c>
      <c r="AT284" s="578">
        <v>94.2</v>
      </c>
      <c r="AU284" s="578">
        <v>115.2</v>
      </c>
      <c r="AV284" s="578">
        <v>88.9</v>
      </c>
      <c r="AW284" s="578">
        <v>122.5</v>
      </c>
      <c r="AX284" s="578">
        <v>103</v>
      </c>
      <c r="AY284" s="578">
        <v>102.5</v>
      </c>
      <c r="AZ284" s="578">
        <v>104.6</v>
      </c>
    </row>
    <row r="285" spans="1:52">
      <c r="A285" s="537"/>
      <c r="B285" s="568"/>
      <c r="C285" s="537" t="s">
        <v>115</v>
      </c>
      <c r="D285" s="561">
        <v>97</v>
      </c>
      <c r="E285" s="545">
        <v>97</v>
      </c>
      <c r="F285" s="545">
        <v>81.099999999999994</v>
      </c>
      <c r="G285" s="545">
        <v>83.3</v>
      </c>
      <c r="H285" s="545">
        <v>66.099999999999994</v>
      </c>
      <c r="I285" s="545">
        <v>89</v>
      </c>
      <c r="J285" s="545">
        <v>85</v>
      </c>
      <c r="K285" s="545">
        <v>117.7</v>
      </c>
      <c r="L285" s="545">
        <v>117.5</v>
      </c>
      <c r="M285" s="545">
        <v>116.2</v>
      </c>
      <c r="N285" s="545">
        <v>70.099999999999994</v>
      </c>
      <c r="O285" s="545">
        <v>80.7</v>
      </c>
      <c r="P285" s="545">
        <v>80.099999999999994</v>
      </c>
      <c r="Q285" s="545">
        <v>80.7</v>
      </c>
      <c r="R285" s="545">
        <v>120.7</v>
      </c>
      <c r="S285" s="545">
        <v>106</v>
      </c>
      <c r="T285" s="545">
        <v>128.6</v>
      </c>
      <c r="U285" s="545">
        <v>102.4</v>
      </c>
      <c r="V285" s="545">
        <v>125.1</v>
      </c>
      <c r="W285" s="545">
        <v>91.9</v>
      </c>
      <c r="X285" s="545">
        <v>135.80000000000001</v>
      </c>
      <c r="Y285" s="545">
        <v>90.6</v>
      </c>
      <c r="Z285" s="545">
        <v>107.4</v>
      </c>
      <c r="AA285" s="545">
        <v>106.3</v>
      </c>
      <c r="AB285" s="545">
        <v>93.7</v>
      </c>
      <c r="AC285" s="545">
        <v>82.8</v>
      </c>
      <c r="AD285" s="545">
        <v>86.4</v>
      </c>
      <c r="AE285" s="570">
        <v>64.599999999999994</v>
      </c>
      <c r="AF285" s="570">
        <v>107.2</v>
      </c>
      <c r="AG285" s="570">
        <v>73.5</v>
      </c>
      <c r="AH285" s="570">
        <v>90.4</v>
      </c>
      <c r="AI285" s="570">
        <v>69.099999999999994</v>
      </c>
      <c r="AJ285" s="570">
        <v>79.400000000000006</v>
      </c>
      <c r="AK285" s="570">
        <v>77.8</v>
      </c>
      <c r="AL285" s="570">
        <v>99.3</v>
      </c>
      <c r="AM285" s="537"/>
      <c r="AN285" s="568"/>
      <c r="AO285" s="537" t="s">
        <v>115</v>
      </c>
      <c r="AP285" s="545">
        <v>97</v>
      </c>
      <c r="AQ285" s="545">
        <v>96.4</v>
      </c>
      <c r="AR285" s="578">
        <v>88.3</v>
      </c>
      <c r="AS285" s="578">
        <v>87.3</v>
      </c>
      <c r="AT285" s="578">
        <v>91.7</v>
      </c>
      <c r="AU285" s="578">
        <v>110.6</v>
      </c>
      <c r="AV285" s="578">
        <v>83.2</v>
      </c>
      <c r="AW285" s="578">
        <v>118</v>
      </c>
      <c r="AX285" s="578">
        <v>98.8</v>
      </c>
      <c r="AY285" s="578">
        <v>98.6</v>
      </c>
      <c r="AZ285" s="578">
        <v>97.9</v>
      </c>
    </row>
    <row r="286" spans="1:52">
      <c r="A286" s="537"/>
      <c r="B286" s="568"/>
      <c r="C286" s="537" t="s">
        <v>116</v>
      </c>
      <c r="D286" s="561">
        <v>98.5</v>
      </c>
      <c r="E286" s="545">
        <v>98.4</v>
      </c>
      <c r="F286" s="545">
        <v>78.3</v>
      </c>
      <c r="G286" s="545">
        <v>80.099999999999994</v>
      </c>
      <c r="H286" s="545">
        <v>65</v>
      </c>
      <c r="I286" s="545">
        <v>82.7</v>
      </c>
      <c r="J286" s="545">
        <v>85.9</v>
      </c>
      <c r="K286" s="545">
        <v>137.5</v>
      </c>
      <c r="L286" s="545">
        <v>138</v>
      </c>
      <c r="M286" s="545">
        <v>121.7</v>
      </c>
      <c r="N286" s="545">
        <v>69.3</v>
      </c>
      <c r="O286" s="545">
        <v>73.2</v>
      </c>
      <c r="P286" s="545">
        <v>68.900000000000006</v>
      </c>
      <c r="Q286" s="545">
        <v>90.4</v>
      </c>
      <c r="R286" s="545">
        <v>146.30000000000001</v>
      </c>
      <c r="S286" s="545">
        <v>108.6</v>
      </c>
      <c r="T286" s="545">
        <v>181.8</v>
      </c>
      <c r="U286" s="545">
        <v>110.6</v>
      </c>
      <c r="V286" s="545">
        <v>120.1</v>
      </c>
      <c r="W286" s="545">
        <v>91.9</v>
      </c>
      <c r="X286" s="545">
        <v>129.6</v>
      </c>
      <c r="Y286" s="545">
        <v>91.5</v>
      </c>
      <c r="Z286" s="545">
        <v>112.1</v>
      </c>
      <c r="AA286" s="545">
        <v>107.5</v>
      </c>
      <c r="AB286" s="545">
        <v>94.2</v>
      </c>
      <c r="AC286" s="545">
        <v>81.5</v>
      </c>
      <c r="AD286" s="545">
        <v>84.4</v>
      </c>
      <c r="AE286" s="570">
        <v>73.8</v>
      </c>
      <c r="AF286" s="570">
        <v>103.4</v>
      </c>
      <c r="AG286" s="570">
        <v>67.5</v>
      </c>
      <c r="AH286" s="570">
        <v>91.2</v>
      </c>
      <c r="AI286" s="570">
        <v>67.099999999999994</v>
      </c>
      <c r="AJ286" s="570">
        <v>95.3</v>
      </c>
      <c r="AK286" s="570">
        <v>78.099999999999994</v>
      </c>
      <c r="AL286" s="570">
        <v>115.1</v>
      </c>
      <c r="AM286" s="537"/>
      <c r="AN286" s="568"/>
      <c r="AO286" s="537" t="s">
        <v>116</v>
      </c>
      <c r="AP286" s="545">
        <v>98.5</v>
      </c>
      <c r="AQ286" s="545">
        <v>93.6</v>
      </c>
      <c r="AR286" s="578">
        <v>86.2</v>
      </c>
      <c r="AS286" s="578">
        <v>85.8</v>
      </c>
      <c r="AT286" s="578">
        <v>88.9</v>
      </c>
      <c r="AU286" s="578">
        <v>108</v>
      </c>
      <c r="AV286" s="578">
        <v>77.599999999999994</v>
      </c>
      <c r="AW286" s="578">
        <v>115.7</v>
      </c>
      <c r="AX286" s="578">
        <v>105</v>
      </c>
      <c r="AY286" s="578">
        <v>104.8</v>
      </c>
      <c r="AZ286" s="578">
        <v>104</v>
      </c>
    </row>
    <row r="287" spans="1:52">
      <c r="A287" s="537"/>
      <c r="B287" s="568"/>
      <c r="C287" s="537" t="s">
        <v>117</v>
      </c>
      <c r="D287" s="561">
        <v>91</v>
      </c>
      <c r="E287" s="545">
        <v>91.1</v>
      </c>
      <c r="F287" s="545">
        <v>69.900000000000006</v>
      </c>
      <c r="G287" s="545">
        <v>71.7</v>
      </c>
      <c r="H287" s="545">
        <v>59.5</v>
      </c>
      <c r="I287" s="545">
        <v>79.3</v>
      </c>
      <c r="J287" s="545">
        <v>77.8</v>
      </c>
      <c r="K287" s="545">
        <v>117.1</v>
      </c>
      <c r="L287" s="545">
        <v>118.1</v>
      </c>
      <c r="M287" s="545">
        <v>92.1</v>
      </c>
      <c r="N287" s="545">
        <v>66</v>
      </c>
      <c r="O287" s="545">
        <v>81.599999999999994</v>
      </c>
      <c r="P287" s="545">
        <v>73.8</v>
      </c>
      <c r="Q287" s="545">
        <v>103.7</v>
      </c>
      <c r="R287" s="545">
        <v>82</v>
      </c>
      <c r="S287" s="545">
        <v>84.9</v>
      </c>
      <c r="T287" s="545">
        <v>89.7</v>
      </c>
      <c r="U287" s="545">
        <v>101.1</v>
      </c>
      <c r="V287" s="545">
        <v>118.7</v>
      </c>
      <c r="W287" s="545">
        <v>82.3</v>
      </c>
      <c r="X287" s="545">
        <v>130.5</v>
      </c>
      <c r="Y287" s="545">
        <v>96.8</v>
      </c>
      <c r="Z287" s="545">
        <v>102.9</v>
      </c>
      <c r="AA287" s="545">
        <v>105.5</v>
      </c>
      <c r="AB287" s="545">
        <v>93.4</v>
      </c>
      <c r="AC287" s="545">
        <v>76.099999999999994</v>
      </c>
      <c r="AD287" s="545">
        <v>81.599999999999994</v>
      </c>
      <c r="AE287" s="570">
        <v>54.5</v>
      </c>
      <c r="AF287" s="570">
        <v>106</v>
      </c>
      <c r="AG287" s="570">
        <v>67.400000000000006</v>
      </c>
      <c r="AH287" s="570">
        <v>81.599999999999994</v>
      </c>
      <c r="AI287" s="570">
        <v>62</v>
      </c>
      <c r="AJ287" s="570">
        <v>69.3</v>
      </c>
      <c r="AK287" s="570">
        <v>72.8</v>
      </c>
      <c r="AL287" s="570">
        <v>96.7</v>
      </c>
      <c r="AM287" s="537"/>
      <c r="AN287" s="568"/>
      <c r="AO287" s="537" t="s">
        <v>117</v>
      </c>
      <c r="AP287" s="545">
        <v>91</v>
      </c>
      <c r="AQ287" s="545">
        <v>97.5</v>
      </c>
      <c r="AR287" s="578">
        <v>89.4</v>
      </c>
      <c r="AS287" s="578">
        <v>91.6</v>
      </c>
      <c r="AT287" s="578">
        <v>85.2</v>
      </c>
      <c r="AU287" s="578">
        <v>105.8</v>
      </c>
      <c r="AV287" s="578">
        <v>65.3</v>
      </c>
      <c r="AW287" s="578">
        <v>115.4</v>
      </c>
      <c r="AX287" s="578">
        <v>83.1</v>
      </c>
      <c r="AY287" s="578">
        <v>82.5</v>
      </c>
      <c r="AZ287" s="578">
        <v>96.1</v>
      </c>
    </row>
    <row r="288" spans="1:52">
      <c r="A288" s="537"/>
      <c r="B288" s="568"/>
      <c r="C288" s="537" t="s">
        <v>118</v>
      </c>
      <c r="D288" s="561">
        <v>86.7</v>
      </c>
      <c r="E288" s="545">
        <v>86.7</v>
      </c>
      <c r="F288" s="545">
        <v>60.8</v>
      </c>
      <c r="G288" s="545">
        <v>62.9</v>
      </c>
      <c r="H288" s="545">
        <v>49.6</v>
      </c>
      <c r="I288" s="545">
        <v>80.8</v>
      </c>
      <c r="J288" s="545">
        <v>63.9</v>
      </c>
      <c r="K288" s="545">
        <v>109.7</v>
      </c>
      <c r="L288" s="545">
        <v>109.4</v>
      </c>
      <c r="M288" s="545">
        <v>120.1</v>
      </c>
      <c r="N288" s="545">
        <v>65.3</v>
      </c>
      <c r="O288" s="545">
        <v>82.2</v>
      </c>
      <c r="P288" s="545">
        <v>77.099999999999994</v>
      </c>
      <c r="Q288" s="545">
        <v>95.5</v>
      </c>
      <c r="R288" s="545">
        <v>78.599999999999994</v>
      </c>
      <c r="S288" s="545">
        <v>63.2</v>
      </c>
      <c r="T288" s="545">
        <v>100.6</v>
      </c>
      <c r="U288" s="545">
        <v>97.6</v>
      </c>
      <c r="V288" s="545">
        <v>125.3</v>
      </c>
      <c r="W288" s="545">
        <v>83.6</v>
      </c>
      <c r="X288" s="545">
        <v>139.19999999999999</v>
      </c>
      <c r="Y288" s="545">
        <v>90.6</v>
      </c>
      <c r="Z288" s="545">
        <v>96</v>
      </c>
      <c r="AA288" s="545">
        <v>97.7</v>
      </c>
      <c r="AB288" s="545">
        <v>88.7</v>
      </c>
      <c r="AC288" s="545">
        <v>71.599999999999994</v>
      </c>
      <c r="AD288" s="545">
        <v>80.2</v>
      </c>
      <c r="AE288" s="570">
        <v>62.8</v>
      </c>
      <c r="AF288" s="570">
        <v>107.4</v>
      </c>
      <c r="AG288" s="570">
        <v>66</v>
      </c>
      <c r="AH288" s="570">
        <v>70.599999999999994</v>
      </c>
      <c r="AI288" s="570">
        <v>56.2</v>
      </c>
      <c r="AJ288" s="570">
        <v>75.900000000000006</v>
      </c>
      <c r="AK288" s="570">
        <v>76.2</v>
      </c>
      <c r="AL288" s="570">
        <v>83.9</v>
      </c>
      <c r="AM288" s="537"/>
      <c r="AN288" s="568"/>
      <c r="AO288" s="537" t="s">
        <v>118</v>
      </c>
      <c r="AP288" s="545">
        <v>86.7</v>
      </c>
      <c r="AQ288" s="545">
        <v>95.2</v>
      </c>
      <c r="AR288" s="578">
        <v>85</v>
      </c>
      <c r="AS288" s="578">
        <v>85.6</v>
      </c>
      <c r="AT288" s="578">
        <v>83.7</v>
      </c>
      <c r="AU288" s="578">
        <v>108.4</v>
      </c>
      <c r="AV288" s="578">
        <v>68.400000000000006</v>
      </c>
      <c r="AW288" s="578">
        <v>118.4</v>
      </c>
      <c r="AX288" s="578">
        <v>79.3</v>
      </c>
      <c r="AY288" s="578">
        <v>78.400000000000006</v>
      </c>
      <c r="AZ288" s="578">
        <v>96.3</v>
      </c>
    </row>
    <row r="289" spans="1:52">
      <c r="A289" s="537"/>
      <c r="B289" s="568"/>
      <c r="C289" s="537" t="s">
        <v>119</v>
      </c>
      <c r="D289" s="561">
        <v>89.3</v>
      </c>
      <c r="E289" s="545">
        <v>89.3</v>
      </c>
      <c r="F289" s="545">
        <v>60.7</v>
      </c>
      <c r="G289" s="545">
        <v>63</v>
      </c>
      <c r="H289" s="545">
        <v>49.8</v>
      </c>
      <c r="I289" s="545">
        <v>77.8</v>
      </c>
      <c r="J289" s="545">
        <v>73.599999999999994</v>
      </c>
      <c r="K289" s="545">
        <v>108.1</v>
      </c>
      <c r="L289" s="545">
        <v>107.6</v>
      </c>
      <c r="M289" s="545">
        <v>123.5</v>
      </c>
      <c r="N289" s="545">
        <v>66.400000000000006</v>
      </c>
      <c r="O289" s="545">
        <v>79.2</v>
      </c>
      <c r="P289" s="545">
        <v>72</v>
      </c>
      <c r="Q289" s="545">
        <v>101.4</v>
      </c>
      <c r="R289" s="545">
        <v>96.3</v>
      </c>
      <c r="S289" s="545">
        <v>76.5</v>
      </c>
      <c r="T289" s="545">
        <v>108.3</v>
      </c>
      <c r="U289" s="545">
        <v>99.6</v>
      </c>
      <c r="V289" s="545">
        <v>127.5</v>
      </c>
      <c r="W289" s="545">
        <v>80</v>
      </c>
      <c r="X289" s="545">
        <v>142.80000000000001</v>
      </c>
      <c r="Y289" s="545">
        <v>84.5</v>
      </c>
      <c r="Z289" s="545">
        <v>101.6</v>
      </c>
      <c r="AA289" s="545">
        <v>99.3</v>
      </c>
      <c r="AB289" s="545">
        <v>91.6</v>
      </c>
      <c r="AC289" s="545">
        <v>66.3</v>
      </c>
      <c r="AD289" s="545">
        <v>68.8</v>
      </c>
      <c r="AE289" s="570">
        <v>59.9</v>
      </c>
      <c r="AF289" s="570">
        <v>116.3</v>
      </c>
      <c r="AG289" s="570">
        <v>65.2</v>
      </c>
      <c r="AH289" s="570">
        <v>71</v>
      </c>
      <c r="AI289" s="570">
        <v>52.2</v>
      </c>
      <c r="AJ289" s="570">
        <v>84.2</v>
      </c>
      <c r="AK289" s="570">
        <v>65.8</v>
      </c>
      <c r="AL289" s="570">
        <v>90.6</v>
      </c>
      <c r="AM289" s="537"/>
      <c r="AN289" s="568"/>
      <c r="AO289" s="537" t="s">
        <v>119</v>
      </c>
      <c r="AP289" s="545">
        <v>89.3</v>
      </c>
      <c r="AQ289" s="545">
        <v>96.5</v>
      </c>
      <c r="AR289" s="578">
        <v>87.4</v>
      </c>
      <c r="AS289" s="578">
        <v>89</v>
      </c>
      <c r="AT289" s="578">
        <v>85</v>
      </c>
      <c r="AU289" s="578">
        <v>109.9</v>
      </c>
      <c r="AV289" s="578">
        <v>68</v>
      </c>
      <c r="AW289" s="578">
        <v>120.9</v>
      </c>
      <c r="AX289" s="578">
        <v>81.7</v>
      </c>
      <c r="AY289" s="578">
        <v>81.099999999999994</v>
      </c>
      <c r="AZ289" s="578">
        <v>94.3</v>
      </c>
    </row>
    <row r="290" spans="1:52">
      <c r="A290" s="537"/>
      <c r="B290" s="568"/>
      <c r="C290" s="537" t="s">
        <v>120</v>
      </c>
      <c r="D290" s="561">
        <v>90.6</v>
      </c>
      <c r="E290" s="545">
        <v>90.6</v>
      </c>
      <c r="F290" s="545">
        <v>65.3</v>
      </c>
      <c r="G290" s="545">
        <v>67.599999999999994</v>
      </c>
      <c r="H290" s="545">
        <v>54.2</v>
      </c>
      <c r="I290" s="545">
        <v>81.7</v>
      </c>
      <c r="J290" s="545">
        <v>72</v>
      </c>
      <c r="K290" s="545">
        <v>113.4</v>
      </c>
      <c r="L290" s="545">
        <v>113.1</v>
      </c>
      <c r="M290" s="545">
        <v>122.3</v>
      </c>
      <c r="N290" s="545">
        <v>65.900000000000006</v>
      </c>
      <c r="O290" s="545">
        <v>81.900000000000006</v>
      </c>
      <c r="P290" s="545">
        <v>68.7</v>
      </c>
      <c r="Q290" s="545">
        <v>120.7</v>
      </c>
      <c r="R290" s="545">
        <v>91.9</v>
      </c>
      <c r="S290" s="545">
        <v>92.7</v>
      </c>
      <c r="T290" s="545">
        <v>85.6</v>
      </c>
      <c r="U290" s="545">
        <v>101.5</v>
      </c>
      <c r="V290" s="545">
        <v>128.4</v>
      </c>
      <c r="W290" s="545">
        <v>84.6</v>
      </c>
      <c r="X290" s="545">
        <v>143.5</v>
      </c>
      <c r="Y290" s="545">
        <v>79.8</v>
      </c>
      <c r="Z290" s="545">
        <v>97.6</v>
      </c>
      <c r="AA290" s="545">
        <v>104.9</v>
      </c>
      <c r="AB290" s="545">
        <v>92.7</v>
      </c>
      <c r="AC290" s="545">
        <v>73.900000000000006</v>
      </c>
      <c r="AD290" s="545">
        <v>83.1</v>
      </c>
      <c r="AE290" s="570">
        <v>65.099999999999994</v>
      </c>
      <c r="AF290" s="570">
        <v>105.5</v>
      </c>
      <c r="AG290" s="570">
        <v>63.1</v>
      </c>
      <c r="AH290" s="570">
        <v>79.400000000000006</v>
      </c>
      <c r="AI290" s="570">
        <v>55.1</v>
      </c>
      <c r="AJ290" s="570">
        <v>69.3</v>
      </c>
      <c r="AK290" s="570">
        <v>58.8</v>
      </c>
      <c r="AL290" s="570">
        <v>88.9</v>
      </c>
      <c r="AM290" s="537"/>
      <c r="AN290" s="568"/>
      <c r="AO290" s="537" t="s">
        <v>120</v>
      </c>
      <c r="AP290" s="545">
        <v>90.6</v>
      </c>
      <c r="AQ290" s="545">
        <v>99.1</v>
      </c>
      <c r="AR290" s="578">
        <v>91.2</v>
      </c>
      <c r="AS290" s="578">
        <v>93.5</v>
      </c>
      <c r="AT290" s="578">
        <v>85.8</v>
      </c>
      <c r="AU290" s="578">
        <v>109.9</v>
      </c>
      <c r="AV290" s="578">
        <v>68.900000000000006</v>
      </c>
      <c r="AW290" s="578">
        <v>121.1</v>
      </c>
      <c r="AX290" s="578">
        <v>81.7</v>
      </c>
      <c r="AY290" s="578">
        <v>81</v>
      </c>
      <c r="AZ290" s="578">
        <v>94.5</v>
      </c>
    </row>
    <row r="291" spans="1:52">
      <c r="A291" s="537"/>
      <c r="B291" s="568"/>
      <c r="C291" s="537" t="s">
        <v>121</v>
      </c>
      <c r="D291" s="561">
        <v>91.3</v>
      </c>
      <c r="E291" s="545">
        <v>91.3</v>
      </c>
      <c r="F291" s="545">
        <v>68.400000000000006</v>
      </c>
      <c r="G291" s="545">
        <v>70.8</v>
      </c>
      <c r="H291" s="545">
        <v>55.4</v>
      </c>
      <c r="I291" s="545">
        <v>80.5</v>
      </c>
      <c r="J291" s="545">
        <v>70.599999999999994</v>
      </c>
      <c r="K291" s="545">
        <v>118.9</v>
      </c>
      <c r="L291" s="545">
        <v>118.8</v>
      </c>
      <c r="M291" s="545">
        <v>126.2</v>
      </c>
      <c r="N291" s="545">
        <v>61</v>
      </c>
      <c r="O291" s="545">
        <v>84.7</v>
      </c>
      <c r="P291" s="545">
        <v>73.5</v>
      </c>
      <c r="Q291" s="545">
        <v>119</v>
      </c>
      <c r="R291" s="545">
        <v>111.1</v>
      </c>
      <c r="S291" s="545">
        <v>101</v>
      </c>
      <c r="T291" s="545">
        <v>125.1</v>
      </c>
      <c r="U291" s="545">
        <v>103.1</v>
      </c>
      <c r="V291" s="545">
        <v>110.5</v>
      </c>
      <c r="W291" s="545">
        <v>86.8</v>
      </c>
      <c r="X291" s="545">
        <v>120</v>
      </c>
      <c r="Y291" s="545">
        <v>87.3</v>
      </c>
      <c r="Z291" s="545">
        <v>103.1</v>
      </c>
      <c r="AA291" s="545">
        <v>104.8</v>
      </c>
      <c r="AB291" s="545">
        <v>88.9</v>
      </c>
      <c r="AC291" s="545">
        <v>71.5</v>
      </c>
      <c r="AD291" s="545">
        <v>74.7</v>
      </c>
      <c r="AE291" s="570">
        <v>56.1</v>
      </c>
      <c r="AF291" s="570">
        <v>99</v>
      </c>
      <c r="AG291" s="570">
        <v>70.3</v>
      </c>
      <c r="AH291" s="570">
        <v>79.8</v>
      </c>
      <c r="AI291" s="570">
        <v>55.2</v>
      </c>
      <c r="AJ291" s="570">
        <v>76.7</v>
      </c>
      <c r="AK291" s="570">
        <v>59.5</v>
      </c>
      <c r="AL291" s="570">
        <v>95.3</v>
      </c>
      <c r="AM291" s="537"/>
      <c r="AN291" s="568"/>
      <c r="AO291" s="537" t="s">
        <v>121</v>
      </c>
      <c r="AP291" s="545">
        <v>91.3</v>
      </c>
      <c r="AQ291" s="545">
        <v>95.8</v>
      </c>
      <c r="AR291" s="578">
        <v>92.3</v>
      </c>
      <c r="AS291" s="578">
        <v>95.7</v>
      </c>
      <c r="AT291" s="578">
        <v>84.5</v>
      </c>
      <c r="AU291" s="578">
        <v>100</v>
      </c>
      <c r="AV291" s="578">
        <v>71.8</v>
      </c>
      <c r="AW291" s="578">
        <v>107.7</v>
      </c>
      <c r="AX291" s="578">
        <v>87.2</v>
      </c>
      <c r="AY291" s="578">
        <v>86.9</v>
      </c>
      <c r="AZ291" s="578">
        <v>97.7</v>
      </c>
    </row>
    <row r="292" spans="1:52">
      <c r="A292" s="537"/>
      <c r="B292" s="568"/>
      <c r="C292" s="537" t="s">
        <v>122</v>
      </c>
      <c r="D292" s="561">
        <v>90.8</v>
      </c>
      <c r="E292" s="545">
        <v>90.9</v>
      </c>
      <c r="F292" s="545">
        <v>70.3</v>
      </c>
      <c r="G292" s="545">
        <v>72.599999999999994</v>
      </c>
      <c r="H292" s="545">
        <v>65</v>
      </c>
      <c r="I292" s="545">
        <v>87.7</v>
      </c>
      <c r="J292" s="545">
        <v>66.2</v>
      </c>
      <c r="K292" s="545">
        <v>108.7</v>
      </c>
      <c r="L292" s="545">
        <v>107.7</v>
      </c>
      <c r="M292" s="545">
        <v>123.2</v>
      </c>
      <c r="N292" s="545">
        <v>66.599999999999994</v>
      </c>
      <c r="O292" s="545">
        <v>80.3</v>
      </c>
      <c r="P292" s="545">
        <v>69.900000000000006</v>
      </c>
      <c r="Q292" s="545">
        <v>114.8</v>
      </c>
      <c r="R292" s="545">
        <v>108.9</v>
      </c>
      <c r="S292" s="545">
        <v>103.9</v>
      </c>
      <c r="T292" s="545">
        <v>116.6</v>
      </c>
      <c r="U292" s="545">
        <v>102.1</v>
      </c>
      <c r="V292" s="545">
        <v>113.7</v>
      </c>
      <c r="W292" s="545">
        <v>85.5</v>
      </c>
      <c r="X292" s="545">
        <v>122.8</v>
      </c>
      <c r="Y292" s="545">
        <v>94.1</v>
      </c>
      <c r="Z292" s="545">
        <v>103.6</v>
      </c>
      <c r="AA292" s="545">
        <v>108.6</v>
      </c>
      <c r="AB292" s="545">
        <v>93</v>
      </c>
      <c r="AC292" s="545">
        <v>71.8</v>
      </c>
      <c r="AD292" s="545">
        <v>73.8</v>
      </c>
      <c r="AE292" s="570">
        <v>49.8</v>
      </c>
      <c r="AF292" s="570">
        <v>100.1</v>
      </c>
      <c r="AG292" s="570">
        <v>66.2</v>
      </c>
      <c r="AH292" s="570">
        <v>81.5</v>
      </c>
      <c r="AI292" s="570">
        <v>56.1</v>
      </c>
      <c r="AJ292" s="570">
        <v>73.099999999999994</v>
      </c>
      <c r="AK292" s="570">
        <v>63.7</v>
      </c>
      <c r="AL292" s="570">
        <v>85.8</v>
      </c>
      <c r="AM292" s="537"/>
      <c r="AN292" s="568"/>
      <c r="AO292" s="537" t="s">
        <v>122</v>
      </c>
      <c r="AP292" s="545">
        <v>90.8</v>
      </c>
      <c r="AQ292" s="545">
        <v>94.3</v>
      </c>
      <c r="AR292" s="578">
        <v>87.5</v>
      </c>
      <c r="AS292" s="578">
        <v>84.9</v>
      </c>
      <c r="AT292" s="578">
        <v>92.4</v>
      </c>
      <c r="AU292" s="578">
        <v>101.5</v>
      </c>
      <c r="AV292" s="578">
        <v>71.5</v>
      </c>
      <c r="AW292" s="578">
        <v>110.4</v>
      </c>
      <c r="AX292" s="578">
        <v>87.9</v>
      </c>
      <c r="AY292" s="578">
        <v>87.6</v>
      </c>
      <c r="AZ292" s="578">
        <v>96.7</v>
      </c>
    </row>
    <row r="293" spans="1:52">
      <c r="A293" s="537"/>
      <c r="B293" s="568"/>
      <c r="C293" s="537" t="s">
        <v>123</v>
      </c>
      <c r="D293" s="561">
        <v>93.4</v>
      </c>
      <c r="E293" s="545">
        <v>93.4</v>
      </c>
      <c r="F293" s="545">
        <v>77</v>
      </c>
      <c r="G293" s="545">
        <v>80.099999999999994</v>
      </c>
      <c r="H293" s="545">
        <v>62.8</v>
      </c>
      <c r="I293" s="545">
        <v>85.3</v>
      </c>
      <c r="J293" s="545">
        <v>71.8</v>
      </c>
      <c r="K293" s="545">
        <v>116</v>
      </c>
      <c r="L293" s="545">
        <v>115</v>
      </c>
      <c r="M293" s="545">
        <v>136.69999999999999</v>
      </c>
      <c r="N293" s="545">
        <v>65.2</v>
      </c>
      <c r="O293" s="545">
        <v>90.8</v>
      </c>
      <c r="P293" s="545">
        <v>77.5</v>
      </c>
      <c r="Q293" s="545">
        <v>128.9</v>
      </c>
      <c r="R293" s="545">
        <v>102.4</v>
      </c>
      <c r="S293" s="545">
        <v>109.6</v>
      </c>
      <c r="T293" s="545">
        <v>76</v>
      </c>
      <c r="U293" s="545">
        <v>103.2</v>
      </c>
      <c r="V293" s="545">
        <v>117.4</v>
      </c>
      <c r="W293" s="545">
        <v>96</v>
      </c>
      <c r="X293" s="545">
        <v>126.8</v>
      </c>
      <c r="Y293" s="545">
        <v>94.9</v>
      </c>
      <c r="Z293" s="545">
        <v>101.7</v>
      </c>
      <c r="AA293" s="545">
        <v>106.8</v>
      </c>
      <c r="AB293" s="545">
        <v>91</v>
      </c>
      <c r="AC293" s="545">
        <v>71.5</v>
      </c>
      <c r="AD293" s="545">
        <v>71.400000000000006</v>
      </c>
      <c r="AE293" s="570">
        <v>59.1</v>
      </c>
      <c r="AF293" s="570">
        <v>98.1</v>
      </c>
      <c r="AG293" s="570">
        <v>67.400000000000006</v>
      </c>
      <c r="AH293" s="570">
        <v>81.7</v>
      </c>
      <c r="AI293" s="570">
        <v>57</v>
      </c>
      <c r="AJ293" s="570">
        <v>76.7</v>
      </c>
      <c r="AK293" s="570">
        <v>54.8</v>
      </c>
      <c r="AL293" s="570">
        <v>94.4</v>
      </c>
      <c r="AM293" s="537"/>
      <c r="AN293" s="568"/>
      <c r="AO293" s="537" t="s">
        <v>123</v>
      </c>
      <c r="AP293" s="545">
        <v>93.4</v>
      </c>
      <c r="AQ293" s="545">
        <v>97.7</v>
      </c>
      <c r="AR293" s="578">
        <v>92.4</v>
      </c>
      <c r="AS293" s="578">
        <v>95</v>
      </c>
      <c r="AT293" s="578">
        <v>87</v>
      </c>
      <c r="AU293" s="578">
        <v>102.5</v>
      </c>
      <c r="AV293" s="578">
        <v>77</v>
      </c>
      <c r="AW293" s="578">
        <v>109.8</v>
      </c>
      <c r="AX293" s="578">
        <v>89.7</v>
      </c>
      <c r="AY293" s="578">
        <v>89.3</v>
      </c>
      <c r="AZ293" s="578">
        <v>99.2</v>
      </c>
    </row>
    <row r="294" spans="1:52">
      <c r="A294" s="537"/>
      <c r="B294" s="568"/>
      <c r="C294" s="537" t="s">
        <v>124</v>
      </c>
      <c r="D294" s="561">
        <v>95.2</v>
      </c>
      <c r="E294" s="545">
        <v>95.3</v>
      </c>
      <c r="F294" s="545">
        <v>79.2</v>
      </c>
      <c r="G294" s="545">
        <v>83.1</v>
      </c>
      <c r="H294" s="545">
        <v>59</v>
      </c>
      <c r="I294" s="545">
        <v>81.3</v>
      </c>
      <c r="J294" s="545">
        <v>75.900000000000006</v>
      </c>
      <c r="K294" s="545">
        <v>123.1</v>
      </c>
      <c r="L294" s="545">
        <v>123.1</v>
      </c>
      <c r="M294" s="545">
        <v>128.5</v>
      </c>
      <c r="N294" s="545">
        <v>66.099999999999994</v>
      </c>
      <c r="O294" s="545">
        <v>90.2</v>
      </c>
      <c r="P294" s="545">
        <v>75.2</v>
      </c>
      <c r="Q294" s="545">
        <v>141.9</v>
      </c>
      <c r="R294" s="545">
        <v>115.7</v>
      </c>
      <c r="S294" s="545">
        <v>107.4</v>
      </c>
      <c r="T294" s="545">
        <v>122.5</v>
      </c>
      <c r="U294" s="545">
        <v>99.5</v>
      </c>
      <c r="V294" s="545">
        <v>115.5</v>
      </c>
      <c r="W294" s="545">
        <v>89.2</v>
      </c>
      <c r="X294" s="545">
        <v>124.8</v>
      </c>
      <c r="Y294" s="545">
        <v>87.5</v>
      </c>
      <c r="Z294" s="545">
        <v>101.6</v>
      </c>
      <c r="AA294" s="545">
        <v>105.6</v>
      </c>
      <c r="AB294" s="545">
        <v>90.4</v>
      </c>
      <c r="AC294" s="545">
        <v>70.8</v>
      </c>
      <c r="AD294" s="545">
        <v>70.400000000000006</v>
      </c>
      <c r="AE294" s="570">
        <v>57.2</v>
      </c>
      <c r="AF294" s="570">
        <v>99.9</v>
      </c>
      <c r="AG294" s="570">
        <v>66.400000000000006</v>
      </c>
      <c r="AH294" s="570">
        <v>79.900000000000006</v>
      </c>
      <c r="AI294" s="570">
        <v>58.1</v>
      </c>
      <c r="AJ294" s="570">
        <v>78.5</v>
      </c>
      <c r="AK294" s="570">
        <v>57</v>
      </c>
      <c r="AL294" s="570">
        <v>102.8</v>
      </c>
      <c r="AM294" s="537"/>
      <c r="AN294" s="568"/>
      <c r="AO294" s="537" t="s">
        <v>124</v>
      </c>
      <c r="AP294" s="545">
        <v>95.2</v>
      </c>
      <c r="AQ294" s="545">
        <v>97.9</v>
      </c>
      <c r="AR294" s="578">
        <v>93.6</v>
      </c>
      <c r="AS294" s="578">
        <v>97.6</v>
      </c>
      <c r="AT294" s="578">
        <v>85.8</v>
      </c>
      <c r="AU294" s="578">
        <v>101.6</v>
      </c>
      <c r="AV294" s="578">
        <v>76.3</v>
      </c>
      <c r="AW294" s="578">
        <v>108.8</v>
      </c>
      <c r="AX294" s="578">
        <v>92.8</v>
      </c>
      <c r="AY294" s="578">
        <v>92.5</v>
      </c>
      <c r="AZ294" s="578">
        <v>98.1</v>
      </c>
    </row>
    <row r="295" spans="1:52">
      <c r="A295" s="537"/>
      <c r="B295" s="571"/>
      <c r="C295" s="549" t="s">
        <v>111</v>
      </c>
      <c r="D295" s="547">
        <v>97.3</v>
      </c>
      <c r="E295" s="548">
        <v>97.3</v>
      </c>
      <c r="F295" s="548">
        <v>79.599999999999994</v>
      </c>
      <c r="G295" s="548">
        <v>84</v>
      </c>
      <c r="H295" s="548">
        <v>55.2</v>
      </c>
      <c r="I295" s="548">
        <v>81.400000000000006</v>
      </c>
      <c r="J295" s="548">
        <v>78.3</v>
      </c>
      <c r="K295" s="548">
        <v>129.69999999999999</v>
      </c>
      <c r="L295" s="548">
        <v>130</v>
      </c>
      <c r="M295" s="548">
        <v>123</v>
      </c>
      <c r="N295" s="548">
        <v>72.3</v>
      </c>
      <c r="O295" s="548">
        <v>93.4</v>
      </c>
      <c r="P295" s="548">
        <v>72.900000000000006</v>
      </c>
      <c r="Q295" s="548">
        <v>161.5</v>
      </c>
      <c r="R295" s="548">
        <v>112.6</v>
      </c>
      <c r="S295" s="548">
        <v>109.1</v>
      </c>
      <c r="T295" s="548">
        <v>118.6</v>
      </c>
      <c r="U295" s="548">
        <v>95.3</v>
      </c>
      <c r="V295" s="548">
        <v>120.2</v>
      </c>
      <c r="W295" s="548">
        <v>94.4</v>
      </c>
      <c r="X295" s="548">
        <v>129.80000000000001</v>
      </c>
      <c r="Y295" s="548">
        <v>95.4</v>
      </c>
      <c r="Z295" s="548">
        <v>99.3</v>
      </c>
      <c r="AA295" s="548">
        <v>107.3</v>
      </c>
      <c r="AB295" s="548">
        <v>89.9</v>
      </c>
      <c r="AC295" s="548">
        <v>71.099999999999994</v>
      </c>
      <c r="AD295" s="548">
        <v>71.2</v>
      </c>
      <c r="AE295" s="573">
        <v>56.4</v>
      </c>
      <c r="AF295" s="573">
        <v>93.1</v>
      </c>
      <c r="AG295" s="573">
        <v>65.8</v>
      </c>
      <c r="AH295" s="573">
        <v>81.7</v>
      </c>
      <c r="AI295" s="573">
        <v>57.4</v>
      </c>
      <c r="AJ295" s="573">
        <v>75.099999999999994</v>
      </c>
      <c r="AK295" s="573">
        <v>62.6</v>
      </c>
      <c r="AL295" s="573">
        <v>105.6</v>
      </c>
      <c r="AM295" s="537"/>
      <c r="AN295" s="571"/>
      <c r="AO295" s="549" t="s">
        <v>111</v>
      </c>
      <c r="AP295" s="548">
        <v>97.3</v>
      </c>
      <c r="AQ295" s="548">
        <v>100</v>
      </c>
      <c r="AR295" s="579">
        <v>96.1</v>
      </c>
      <c r="AS295" s="579">
        <v>101.7</v>
      </c>
      <c r="AT295" s="579">
        <v>83</v>
      </c>
      <c r="AU295" s="579">
        <v>104</v>
      </c>
      <c r="AV295" s="579">
        <v>78.3</v>
      </c>
      <c r="AW295" s="579">
        <v>111.1</v>
      </c>
      <c r="AX295" s="579">
        <v>94.7</v>
      </c>
      <c r="AY295" s="579">
        <v>94.7</v>
      </c>
      <c r="AZ295" s="579">
        <v>92.2</v>
      </c>
    </row>
    <row r="296" spans="1:52">
      <c r="A296" s="537"/>
      <c r="B296" s="563" t="s">
        <v>287</v>
      </c>
      <c r="C296" s="557" t="s">
        <v>113</v>
      </c>
      <c r="D296" s="561">
        <v>95.8</v>
      </c>
      <c r="E296" s="545">
        <v>95.8</v>
      </c>
      <c r="F296" s="545">
        <v>79.900000000000006</v>
      </c>
      <c r="G296" s="545">
        <v>83.6</v>
      </c>
      <c r="H296" s="545">
        <v>57.6</v>
      </c>
      <c r="I296" s="545">
        <v>85.7</v>
      </c>
      <c r="J296" s="545">
        <v>81.900000000000006</v>
      </c>
      <c r="K296" s="545">
        <v>116.7</v>
      </c>
      <c r="L296" s="545">
        <v>116</v>
      </c>
      <c r="M296" s="545">
        <v>126.8</v>
      </c>
      <c r="N296" s="545">
        <v>74</v>
      </c>
      <c r="O296" s="545">
        <v>96.8</v>
      </c>
      <c r="P296" s="545">
        <v>75.099999999999994</v>
      </c>
      <c r="Q296" s="545">
        <v>153.9</v>
      </c>
      <c r="R296" s="545">
        <v>86.7</v>
      </c>
      <c r="S296" s="545">
        <v>113.9</v>
      </c>
      <c r="T296" s="545">
        <v>46.1</v>
      </c>
      <c r="U296" s="545">
        <v>104</v>
      </c>
      <c r="V296" s="545">
        <v>120</v>
      </c>
      <c r="W296" s="545">
        <v>94.8</v>
      </c>
      <c r="X296" s="545">
        <v>128.80000000000001</v>
      </c>
      <c r="Y296" s="545">
        <v>89.4</v>
      </c>
      <c r="Z296" s="545">
        <v>106.9</v>
      </c>
      <c r="AA296" s="545">
        <v>110.8</v>
      </c>
      <c r="AB296" s="545">
        <v>92.7</v>
      </c>
      <c r="AC296" s="545">
        <v>73.8</v>
      </c>
      <c r="AD296" s="545">
        <v>72.900000000000006</v>
      </c>
      <c r="AE296" s="570">
        <v>56.4</v>
      </c>
      <c r="AF296" s="570">
        <v>99</v>
      </c>
      <c r="AG296" s="570">
        <v>69.099999999999994</v>
      </c>
      <c r="AH296" s="570">
        <v>88.8</v>
      </c>
      <c r="AI296" s="570">
        <v>58</v>
      </c>
      <c r="AJ296" s="570">
        <v>76.5</v>
      </c>
      <c r="AK296" s="570">
        <v>69.099999999999994</v>
      </c>
      <c r="AL296" s="570">
        <v>100</v>
      </c>
      <c r="AM296" s="537"/>
      <c r="AN296" s="563" t="s">
        <v>287</v>
      </c>
      <c r="AO296" s="557" t="s">
        <v>113</v>
      </c>
      <c r="AP296" s="545">
        <v>95.8</v>
      </c>
      <c r="AQ296" s="545">
        <v>101.5</v>
      </c>
      <c r="AR296" s="578">
        <v>98.8</v>
      </c>
      <c r="AS296" s="578">
        <v>103.9</v>
      </c>
      <c r="AT296" s="578">
        <v>87.6</v>
      </c>
      <c r="AU296" s="578">
        <v>106.5</v>
      </c>
      <c r="AV296" s="578">
        <v>80.3</v>
      </c>
      <c r="AW296" s="578">
        <v>113.6</v>
      </c>
      <c r="AX296" s="578">
        <v>90.2</v>
      </c>
      <c r="AY296" s="578">
        <v>89.7</v>
      </c>
      <c r="AZ296" s="578">
        <v>96.7</v>
      </c>
    </row>
    <row r="297" spans="1:52">
      <c r="A297" s="537"/>
      <c r="B297" s="568"/>
      <c r="C297" s="537" t="s">
        <v>115</v>
      </c>
      <c r="D297" s="561">
        <v>95.2</v>
      </c>
      <c r="E297" s="545">
        <v>95.2</v>
      </c>
      <c r="F297" s="545">
        <v>83.8</v>
      </c>
      <c r="G297" s="545">
        <v>87.8</v>
      </c>
      <c r="H297" s="545">
        <v>61.7</v>
      </c>
      <c r="I297" s="545">
        <v>86.2</v>
      </c>
      <c r="J297" s="545">
        <v>93.9</v>
      </c>
      <c r="K297" s="545">
        <v>127.8</v>
      </c>
      <c r="L297" s="545">
        <v>128</v>
      </c>
      <c r="M297" s="545">
        <v>124.7</v>
      </c>
      <c r="N297" s="545">
        <v>75.8</v>
      </c>
      <c r="O297" s="545">
        <v>86.6</v>
      </c>
      <c r="P297" s="545">
        <v>70.3</v>
      </c>
      <c r="Q297" s="545">
        <v>141</v>
      </c>
      <c r="R297" s="545">
        <v>101.3</v>
      </c>
      <c r="S297" s="545">
        <v>114.3</v>
      </c>
      <c r="T297" s="545">
        <v>96.8</v>
      </c>
      <c r="U297" s="545">
        <v>93.1</v>
      </c>
      <c r="V297" s="545">
        <v>107.9</v>
      </c>
      <c r="W297" s="545">
        <v>95.4</v>
      </c>
      <c r="X297" s="545">
        <v>112.8</v>
      </c>
      <c r="Y297" s="545">
        <v>93.8</v>
      </c>
      <c r="Z297" s="545">
        <v>105.2</v>
      </c>
      <c r="AA297" s="545">
        <v>109.1</v>
      </c>
      <c r="AB297" s="545">
        <v>90.6</v>
      </c>
      <c r="AC297" s="545">
        <v>74</v>
      </c>
      <c r="AD297" s="545">
        <v>72.7</v>
      </c>
      <c r="AE297" s="570">
        <v>56.3</v>
      </c>
      <c r="AF297" s="570">
        <v>100</v>
      </c>
      <c r="AG297" s="570">
        <v>66</v>
      </c>
      <c r="AH297" s="570">
        <v>89.5</v>
      </c>
      <c r="AI297" s="570">
        <v>58.4</v>
      </c>
      <c r="AJ297" s="570">
        <v>80.7</v>
      </c>
      <c r="AK297" s="570">
        <v>71.3</v>
      </c>
      <c r="AL297" s="570">
        <v>109.8</v>
      </c>
      <c r="AM297" s="537"/>
      <c r="AN297" s="568"/>
      <c r="AO297" s="537" t="s">
        <v>115</v>
      </c>
      <c r="AP297" s="545">
        <v>95.2</v>
      </c>
      <c r="AQ297" s="545">
        <v>96.1</v>
      </c>
      <c r="AR297" s="578">
        <v>96</v>
      </c>
      <c r="AS297" s="578">
        <v>98.5</v>
      </c>
      <c r="AT297" s="578">
        <v>88.7</v>
      </c>
      <c r="AU297" s="578">
        <v>96.2</v>
      </c>
      <c r="AV297" s="578">
        <v>77</v>
      </c>
      <c r="AW297" s="578">
        <v>101.7</v>
      </c>
      <c r="AX297" s="578">
        <v>93.4</v>
      </c>
      <c r="AY297" s="578">
        <v>93.3</v>
      </c>
      <c r="AZ297" s="578">
        <v>93.9</v>
      </c>
    </row>
    <row r="298" spans="1:52">
      <c r="A298" s="537"/>
      <c r="B298" s="568"/>
      <c r="C298" s="537" t="s">
        <v>116</v>
      </c>
      <c r="D298" s="561">
        <v>97.7</v>
      </c>
      <c r="E298" s="545">
        <v>97.7</v>
      </c>
      <c r="F298" s="545">
        <v>84</v>
      </c>
      <c r="G298" s="545">
        <v>88.4</v>
      </c>
      <c r="H298" s="545">
        <v>60</v>
      </c>
      <c r="I298" s="545">
        <v>87.9</v>
      </c>
      <c r="J298" s="545">
        <v>88.3</v>
      </c>
      <c r="K298" s="545">
        <v>118.6</v>
      </c>
      <c r="L298" s="545">
        <v>118.3</v>
      </c>
      <c r="M298" s="545">
        <v>129</v>
      </c>
      <c r="N298" s="545">
        <v>83.6</v>
      </c>
      <c r="O298" s="545">
        <v>87.8</v>
      </c>
      <c r="P298" s="545">
        <v>72.2</v>
      </c>
      <c r="Q298" s="545">
        <v>130.9</v>
      </c>
      <c r="R298" s="545">
        <v>99.3</v>
      </c>
      <c r="S298" s="545">
        <v>116</v>
      </c>
      <c r="T298" s="545">
        <v>85.3</v>
      </c>
      <c r="U298" s="545">
        <v>107.6</v>
      </c>
      <c r="V298" s="545">
        <v>141.80000000000001</v>
      </c>
      <c r="W298" s="545">
        <v>97.9</v>
      </c>
      <c r="X298" s="545">
        <v>156.30000000000001</v>
      </c>
      <c r="Y298" s="545">
        <v>94.3</v>
      </c>
      <c r="Z298" s="545">
        <v>107.8</v>
      </c>
      <c r="AA298" s="545">
        <v>105.6</v>
      </c>
      <c r="AB298" s="545">
        <v>91.8</v>
      </c>
      <c r="AC298" s="545">
        <v>75.8</v>
      </c>
      <c r="AD298" s="545">
        <v>75.400000000000006</v>
      </c>
      <c r="AE298" s="570">
        <v>60.5</v>
      </c>
      <c r="AF298" s="570">
        <v>90.3</v>
      </c>
      <c r="AG298" s="570">
        <v>66.099999999999994</v>
      </c>
      <c r="AH298" s="570">
        <v>94.5</v>
      </c>
      <c r="AI298" s="570">
        <v>58.2</v>
      </c>
      <c r="AJ298" s="570">
        <v>69.099999999999994</v>
      </c>
      <c r="AK298" s="570">
        <v>72.5</v>
      </c>
      <c r="AL298" s="570">
        <v>104.6</v>
      </c>
      <c r="AM298" s="537"/>
      <c r="AN298" s="568"/>
      <c r="AO298" s="537" t="s">
        <v>116</v>
      </c>
      <c r="AP298" s="545">
        <v>97.7</v>
      </c>
      <c r="AQ298" s="545">
        <v>100.9</v>
      </c>
      <c r="AR298" s="578">
        <v>92.5</v>
      </c>
      <c r="AS298" s="578">
        <v>94.4</v>
      </c>
      <c r="AT298" s="578">
        <v>87.8</v>
      </c>
      <c r="AU298" s="578">
        <v>119</v>
      </c>
      <c r="AV298" s="578">
        <v>80.2</v>
      </c>
      <c r="AW298" s="578">
        <v>129.5</v>
      </c>
      <c r="AX298" s="578">
        <v>95.1</v>
      </c>
      <c r="AY298" s="578">
        <v>95</v>
      </c>
      <c r="AZ298" s="578">
        <v>95</v>
      </c>
    </row>
    <row r="299" spans="1:52">
      <c r="A299" s="537"/>
      <c r="B299" s="568"/>
      <c r="C299" s="537" t="s">
        <v>117</v>
      </c>
      <c r="D299" s="561">
        <v>98</v>
      </c>
      <c r="E299" s="545">
        <v>98</v>
      </c>
      <c r="F299" s="545">
        <v>85.1</v>
      </c>
      <c r="G299" s="545">
        <v>89.6</v>
      </c>
      <c r="H299" s="545">
        <v>61.2</v>
      </c>
      <c r="I299" s="545">
        <v>83.1</v>
      </c>
      <c r="J299" s="545">
        <v>95.5</v>
      </c>
      <c r="K299" s="545">
        <v>118.4</v>
      </c>
      <c r="L299" s="545">
        <v>117.4</v>
      </c>
      <c r="M299" s="545">
        <v>132.5</v>
      </c>
      <c r="N299" s="545">
        <v>79.2</v>
      </c>
      <c r="O299" s="545">
        <v>84.4</v>
      </c>
      <c r="P299" s="545">
        <v>81.900000000000006</v>
      </c>
      <c r="Q299" s="545">
        <v>90.3</v>
      </c>
      <c r="R299" s="545">
        <v>100.4</v>
      </c>
      <c r="S299" s="545">
        <v>123.3</v>
      </c>
      <c r="T299" s="545">
        <v>75.5</v>
      </c>
      <c r="U299" s="545">
        <v>104.8</v>
      </c>
      <c r="V299" s="545">
        <v>126</v>
      </c>
      <c r="W299" s="545">
        <v>99.9</v>
      </c>
      <c r="X299" s="545">
        <v>134.5</v>
      </c>
      <c r="Y299" s="545">
        <v>95.4</v>
      </c>
      <c r="Z299" s="545">
        <v>107.9</v>
      </c>
      <c r="AA299" s="545">
        <v>106.6</v>
      </c>
      <c r="AB299" s="545">
        <v>94.8</v>
      </c>
      <c r="AC299" s="545">
        <v>74.7</v>
      </c>
      <c r="AD299" s="545">
        <v>73.400000000000006</v>
      </c>
      <c r="AE299" s="570">
        <v>57.9</v>
      </c>
      <c r="AF299" s="570">
        <v>88.1</v>
      </c>
      <c r="AG299" s="570">
        <v>69.599999999999994</v>
      </c>
      <c r="AH299" s="570">
        <v>92.8</v>
      </c>
      <c r="AI299" s="570">
        <v>58</v>
      </c>
      <c r="AJ299" s="570">
        <v>57.5</v>
      </c>
      <c r="AK299" s="570">
        <v>78.2</v>
      </c>
      <c r="AL299" s="570">
        <v>106.9</v>
      </c>
      <c r="AM299" s="537"/>
      <c r="AN299" s="568"/>
      <c r="AO299" s="537" t="s">
        <v>117</v>
      </c>
      <c r="AP299" s="545">
        <v>98</v>
      </c>
      <c r="AQ299" s="545">
        <v>100</v>
      </c>
      <c r="AR299" s="578">
        <v>91.8</v>
      </c>
      <c r="AS299" s="578">
        <v>94.5</v>
      </c>
      <c r="AT299" s="578">
        <v>84.9</v>
      </c>
      <c r="AU299" s="578">
        <v>109.7</v>
      </c>
      <c r="AV299" s="578">
        <v>78.8</v>
      </c>
      <c r="AW299" s="578">
        <v>117.5</v>
      </c>
      <c r="AX299" s="578">
        <v>94.8</v>
      </c>
      <c r="AY299" s="578">
        <v>94.7</v>
      </c>
      <c r="AZ299" s="578">
        <v>96.8</v>
      </c>
    </row>
    <row r="300" spans="1:52">
      <c r="A300" s="537"/>
      <c r="B300" s="568"/>
      <c r="C300" s="537" t="s">
        <v>118</v>
      </c>
      <c r="D300" s="561">
        <v>96.9</v>
      </c>
      <c r="E300" s="545">
        <v>96.9</v>
      </c>
      <c r="F300" s="545">
        <v>85.7</v>
      </c>
      <c r="G300" s="545">
        <v>90.3</v>
      </c>
      <c r="H300" s="545">
        <v>58.8</v>
      </c>
      <c r="I300" s="545">
        <v>85.5</v>
      </c>
      <c r="J300" s="545">
        <v>92</v>
      </c>
      <c r="K300" s="545">
        <v>122.8</v>
      </c>
      <c r="L300" s="545">
        <v>123</v>
      </c>
      <c r="M300" s="545">
        <v>122.2</v>
      </c>
      <c r="N300" s="545">
        <v>79</v>
      </c>
      <c r="O300" s="545">
        <v>82</v>
      </c>
      <c r="P300" s="545">
        <v>73.2</v>
      </c>
      <c r="Q300" s="545">
        <v>106</v>
      </c>
      <c r="R300" s="545">
        <v>101.7</v>
      </c>
      <c r="S300" s="545">
        <v>122.4</v>
      </c>
      <c r="T300" s="545">
        <v>85.3</v>
      </c>
      <c r="U300" s="545">
        <v>104.8</v>
      </c>
      <c r="V300" s="545">
        <v>120.1</v>
      </c>
      <c r="W300" s="545">
        <v>102.4</v>
      </c>
      <c r="X300" s="545">
        <v>125.7</v>
      </c>
      <c r="Y300" s="545">
        <v>93.4</v>
      </c>
      <c r="Z300" s="545">
        <v>109</v>
      </c>
      <c r="AA300" s="545">
        <v>105.3</v>
      </c>
      <c r="AB300" s="545">
        <v>92</v>
      </c>
      <c r="AC300" s="545">
        <v>77.099999999999994</v>
      </c>
      <c r="AD300" s="545">
        <v>78.400000000000006</v>
      </c>
      <c r="AE300" s="570">
        <v>63.1</v>
      </c>
      <c r="AF300" s="570">
        <v>89.2</v>
      </c>
      <c r="AG300" s="570">
        <v>68.8</v>
      </c>
      <c r="AH300" s="570">
        <v>92.7</v>
      </c>
      <c r="AI300" s="570">
        <v>60</v>
      </c>
      <c r="AJ300" s="570">
        <v>76.900000000000006</v>
      </c>
      <c r="AK300" s="570">
        <v>84.2</v>
      </c>
      <c r="AL300" s="570">
        <v>105.4</v>
      </c>
      <c r="AM300" s="537"/>
      <c r="AN300" s="568"/>
      <c r="AO300" s="537" t="s">
        <v>118</v>
      </c>
      <c r="AP300" s="545">
        <v>96.9</v>
      </c>
      <c r="AQ300" s="545">
        <v>99.4</v>
      </c>
      <c r="AR300" s="578">
        <v>95.1</v>
      </c>
      <c r="AS300" s="578">
        <v>98.4</v>
      </c>
      <c r="AT300" s="578">
        <v>86.2</v>
      </c>
      <c r="AU300" s="578">
        <v>104.9</v>
      </c>
      <c r="AV300" s="578">
        <v>77.8</v>
      </c>
      <c r="AW300" s="578">
        <v>112.2</v>
      </c>
      <c r="AX300" s="578">
        <v>94.9</v>
      </c>
      <c r="AY300" s="578">
        <v>94.8</v>
      </c>
      <c r="AZ300" s="578">
        <v>95.2</v>
      </c>
    </row>
    <row r="301" spans="1:52">
      <c r="A301" s="537"/>
      <c r="B301" s="568"/>
      <c r="C301" s="537" t="s">
        <v>119</v>
      </c>
      <c r="D301" s="561">
        <v>97.3</v>
      </c>
      <c r="E301" s="545">
        <v>97.3</v>
      </c>
      <c r="F301" s="545">
        <v>86.8</v>
      </c>
      <c r="G301" s="545">
        <v>91.6</v>
      </c>
      <c r="H301" s="545">
        <v>60.4</v>
      </c>
      <c r="I301" s="545">
        <v>80</v>
      </c>
      <c r="J301" s="545">
        <v>97.7</v>
      </c>
      <c r="K301" s="545">
        <v>115.4</v>
      </c>
      <c r="L301" s="545">
        <v>114.6</v>
      </c>
      <c r="M301" s="545">
        <v>134.4</v>
      </c>
      <c r="N301" s="545">
        <v>79.900000000000006</v>
      </c>
      <c r="O301" s="545">
        <v>84.9</v>
      </c>
      <c r="P301" s="545">
        <v>72.2</v>
      </c>
      <c r="Q301" s="545">
        <v>124.3</v>
      </c>
      <c r="R301" s="545">
        <v>101.7</v>
      </c>
      <c r="S301" s="545">
        <v>121.4</v>
      </c>
      <c r="T301" s="545">
        <v>81.2</v>
      </c>
      <c r="U301" s="545">
        <v>110</v>
      </c>
      <c r="V301" s="545">
        <v>124.7</v>
      </c>
      <c r="W301" s="545">
        <v>99.7</v>
      </c>
      <c r="X301" s="545">
        <v>132.9</v>
      </c>
      <c r="Y301" s="545">
        <v>94.4</v>
      </c>
      <c r="Z301" s="545">
        <v>107.8</v>
      </c>
      <c r="AA301" s="545">
        <v>106</v>
      </c>
      <c r="AB301" s="545">
        <v>92.1</v>
      </c>
      <c r="AC301" s="545">
        <v>77</v>
      </c>
      <c r="AD301" s="545">
        <v>76.599999999999994</v>
      </c>
      <c r="AE301" s="570">
        <v>68.400000000000006</v>
      </c>
      <c r="AF301" s="570">
        <v>83</v>
      </c>
      <c r="AG301" s="570">
        <v>69.8</v>
      </c>
      <c r="AH301" s="570">
        <v>93.6</v>
      </c>
      <c r="AI301" s="570">
        <v>60.3</v>
      </c>
      <c r="AJ301" s="570">
        <v>63.6</v>
      </c>
      <c r="AK301" s="570">
        <v>94.4</v>
      </c>
      <c r="AL301" s="570">
        <v>106</v>
      </c>
      <c r="AM301" s="537"/>
      <c r="AN301" s="568"/>
      <c r="AO301" s="537" t="s">
        <v>119</v>
      </c>
      <c r="AP301" s="545">
        <v>97.3</v>
      </c>
      <c r="AQ301" s="545">
        <v>99.4</v>
      </c>
      <c r="AR301" s="578">
        <v>94.6</v>
      </c>
      <c r="AS301" s="578">
        <v>98.9</v>
      </c>
      <c r="AT301" s="578">
        <v>83.4</v>
      </c>
      <c r="AU301" s="578">
        <v>106.2</v>
      </c>
      <c r="AV301" s="578">
        <v>75.3</v>
      </c>
      <c r="AW301" s="578">
        <v>114.7</v>
      </c>
      <c r="AX301" s="578">
        <v>95.1</v>
      </c>
      <c r="AY301" s="578">
        <v>94.9</v>
      </c>
      <c r="AZ301" s="578">
        <v>99</v>
      </c>
    </row>
    <row r="302" spans="1:52">
      <c r="A302" s="537"/>
      <c r="B302" s="568"/>
      <c r="C302" s="537" t="s">
        <v>120</v>
      </c>
      <c r="D302" s="561">
        <v>95.1</v>
      </c>
      <c r="E302" s="545">
        <v>95.1</v>
      </c>
      <c r="F302" s="545">
        <v>88.1</v>
      </c>
      <c r="G302" s="545">
        <v>93.6</v>
      </c>
      <c r="H302" s="545">
        <v>59</v>
      </c>
      <c r="I302" s="545">
        <v>78.7</v>
      </c>
      <c r="J302" s="545">
        <v>95.1</v>
      </c>
      <c r="K302" s="545">
        <v>114.6</v>
      </c>
      <c r="L302" s="545">
        <v>114.2</v>
      </c>
      <c r="M302" s="545">
        <v>125.4</v>
      </c>
      <c r="N302" s="545">
        <v>79.8</v>
      </c>
      <c r="O302" s="545">
        <v>84.3</v>
      </c>
      <c r="P302" s="545">
        <v>73.3</v>
      </c>
      <c r="Q302" s="545">
        <v>115.1</v>
      </c>
      <c r="R302" s="545">
        <v>101.2</v>
      </c>
      <c r="S302" s="545">
        <v>119.8</v>
      </c>
      <c r="T302" s="545">
        <v>78</v>
      </c>
      <c r="U302" s="545">
        <v>108.9</v>
      </c>
      <c r="V302" s="545">
        <v>115.6</v>
      </c>
      <c r="W302" s="545">
        <v>101.3</v>
      </c>
      <c r="X302" s="545">
        <v>120.7</v>
      </c>
      <c r="Y302" s="545">
        <v>90.3</v>
      </c>
      <c r="Z302" s="545">
        <v>108.3</v>
      </c>
      <c r="AA302" s="545">
        <v>110.2</v>
      </c>
      <c r="AB302" s="545">
        <v>91.4</v>
      </c>
      <c r="AC302" s="545">
        <v>77.7</v>
      </c>
      <c r="AD302" s="545">
        <v>78.099999999999994</v>
      </c>
      <c r="AE302" s="570">
        <v>71.5</v>
      </c>
      <c r="AF302" s="570">
        <v>81.8</v>
      </c>
      <c r="AG302" s="570">
        <v>67.2</v>
      </c>
      <c r="AH302" s="570">
        <v>94.1</v>
      </c>
      <c r="AI302" s="570">
        <v>59.9</v>
      </c>
      <c r="AJ302" s="570">
        <v>73.599999999999994</v>
      </c>
      <c r="AK302" s="570">
        <v>92</v>
      </c>
      <c r="AL302" s="570">
        <v>102.5</v>
      </c>
      <c r="AM302" s="537"/>
      <c r="AN302" s="568"/>
      <c r="AO302" s="537" t="s">
        <v>120</v>
      </c>
      <c r="AP302" s="545">
        <v>95.1</v>
      </c>
      <c r="AQ302" s="545">
        <v>96.9</v>
      </c>
      <c r="AR302" s="578">
        <v>91.5</v>
      </c>
      <c r="AS302" s="578">
        <v>96.7</v>
      </c>
      <c r="AT302" s="578">
        <v>78.8</v>
      </c>
      <c r="AU302" s="578">
        <v>100.8</v>
      </c>
      <c r="AV302" s="578">
        <v>76.400000000000006</v>
      </c>
      <c r="AW302" s="578">
        <v>107.3</v>
      </c>
      <c r="AX302" s="578">
        <v>94.6</v>
      </c>
      <c r="AY302" s="578">
        <v>94.5</v>
      </c>
      <c r="AZ302" s="578">
        <v>99</v>
      </c>
    </row>
    <row r="303" spans="1:52">
      <c r="A303" s="537"/>
      <c r="B303" s="568"/>
      <c r="C303" s="537" t="s">
        <v>121</v>
      </c>
      <c r="D303" s="561">
        <v>95.8</v>
      </c>
      <c r="E303" s="545">
        <v>95.8</v>
      </c>
      <c r="F303" s="545">
        <v>88.3</v>
      </c>
      <c r="G303" s="545">
        <v>93.5</v>
      </c>
      <c r="H303" s="545">
        <v>58.1</v>
      </c>
      <c r="I303" s="545">
        <v>73.900000000000006</v>
      </c>
      <c r="J303" s="545">
        <v>102.5</v>
      </c>
      <c r="K303" s="545">
        <v>108.3</v>
      </c>
      <c r="L303" s="545">
        <v>107.8</v>
      </c>
      <c r="M303" s="545">
        <v>124.3</v>
      </c>
      <c r="N303" s="545">
        <v>82.2</v>
      </c>
      <c r="O303" s="545">
        <v>74.5</v>
      </c>
      <c r="P303" s="545">
        <v>68.2</v>
      </c>
      <c r="Q303" s="545">
        <v>92.6</v>
      </c>
      <c r="R303" s="545">
        <v>93.4</v>
      </c>
      <c r="S303" s="545">
        <v>104.8</v>
      </c>
      <c r="T303" s="545">
        <v>75.3</v>
      </c>
      <c r="U303" s="545">
        <v>107.7</v>
      </c>
      <c r="V303" s="545">
        <v>148.1</v>
      </c>
      <c r="W303" s="545">
        <v>101</v>
      </c>
      <c r="X303" s="545">
        <v>166.9</v>
      </c>
      <c r="Y303" s="545">
        <v>90.6</v>
      </c>
      <c r="Z303" s="545">
        <v>110.1</v>
      </c>
      <c r="AA303" s="545">
        <v>113</v>
      </c>
      <c r="AB303" s="545">
        <v>90.1</v>
      </c>
      <c r="AC303" s="545">
        <v>75</v>
      </c>
      <c r="AD303" s="545">
        <v>74.599999999999994</v>
      </c>
      <c r="AE303" s="570">
        <v>75.099999999999994</v>
      </c>
      <c r="AF303" s="570">
        <v>81.599999999999994</v>
      </c>
      <c r="AG303" s="570">
        <v>66.2</v>
      </c>
      <c r="AH303" s="570">
        <v>91.1</v>
      </c>
      <c r="AI303" s="570">
        <v>58.3</v>
      </c>
      <c r="AJ303" s="570">
        <v>78.3</v>
      </c>
      <c r="AK303" s="570">
        <v>98.7</v>
      </c>
      <c r="AL303" s="570">
        <v>104.6</v>
      </c>
      <c r="AM303" s="537"/>
      <c r="AN303" s="568"/>
      <c r="AO303" s="537" t="s">
        <v>121</v>
      </c>
      <c r="AP303" s="545">
        <v>95.8</v>
      </c>
      <c r="AQ303" s="545">
        <v>98.9</v>
      </c>
      <c r="AR303" s="578">
        <v>86.9</v>
      </c>
      <c r="AS303" s="578">
        <v>90.8</v>
      </c>
      <c r="AT303" s="578">
        <v>77.5</v>
      </c>
      <c r="AU303" s="578">
        <v>118.4</v>
      </c>
      <c r="AV303" s="578">
        <v>73.400000000000006</v>
      </c>
      <c r="AW303" s="578">
        <v>131.1</v>
      </c>
      <c r="AX303" s="578">
        <v>93.4</v>
      </c>
      <c r="AY303" s="578">
        <v>93</v>
      </c>
      <c r="AZ303" s="578">
        <v>99.2</v>
      </c>
    </row>
    <row r="304" spans="1:52">
      <c r="A304" s="537"/>
      <c r="B304" s="568"/>
      <c r="C304" s="537" t="s">
        <v>122</v>
      </c>
      <c r="D304" s="561">
        <v>93.4</v>
      </c>
      <c r="E304" s="545">
        <v>93.4</v>
      </c>
      <c r="F304" s="545">
        <v>83.9</v>
      </c>
      <c r="G304" s="545">
        <v>89.6</v>
      </c>
      <c r="H304" s="545">
        <v>56.4</v>
      </c>
      <c r="I304" s="545">
        <v>52.8</v>
      </c>
      <c r="J304" s="545">
        <v>100.7</v>
      </c>
      <c r="K304" s="545">
        <v>110.8</v>
      </c>
      <c r="L304" s="545">
        <v>109.6</v>
      </c>
      <c r="M304" s="545">
        <v>129.30000000000001</v>
      </c>
      <c r="N304" s="545">
        <v>86.8</v>
      </c>
      <c r="O304" s="545">
        <v>80.599999999999994</v>
      </c>
      <c r="P304" s="545">
        <v>71</v>
      </c>
      <c r="Q304" s="545">
        <v>116.2</v>
      </c>
      <c r="R304" s="545">
        <v>85.1</v>
      </c>
      <c r="S304" s="545">
        <v>97.6</v>
      </c>
      <c r="T304" s="545">
        <v>70.8</v>
      </c>
      <c r="U304" s="545">
        <v>107.2</v>
      </c>
      <c r="V304" s="545">
        <v>132.1</v>
      </c>
      <c r="W304" s="545">
        <v>102.3</v>
      </c>
      <c r="X304" s="545">
        <v>141.80000000000001</v>
      </c>
      <c r="Y304" s="545">
        <v>93.6</v>
      </c>
      <c r="Z304" s="545">
        <v>109.7</v>
      </c>
      <c r="AA304" s="545">
        <v>112.4</v>
      </c>
      <c r="AB304" s="545">
        <v>91.4</v>
      </c>
      <c r="AC304" s="545">
        <v>78.099999999999994</v>
      </c>
      <c r="AD304" s="545">
        <v>80.2</v>
      </c>
      <c r="AE304" s="570">
        <v>69</v>
      </c>
      <c r="AF304" s="570">
        <v>68.8</v>
      </c>
      <c r="AG304" s="570">
        <v>65.7</v>
      </c>
      <c r="AH304" s="570">
        <v>95.2</v>
      </c>
      <c r="AI304" s="570">
        <v>59.2</v>
      </c>
      <c r="AJ304" s="570">
        <v>70.099999999999994</v>
      </c>
      <c r="AK304" s="570">
        <v>92.4</v>
      </c>
      <c r="AL304" s="570">
        <v>104.3</v>
      </c>
      <c r="AM304" s="537"/>
      <c r="AN304" s="568"/>
      <c r="AO304" s="537" t="s">
        <v>122</v>
      </c>
      <c r="AP304" s="545">
        <v>93.4</v>
      </c>
      <c r="AQ304" s="545">
        <v>95.7</v>
      </c>
      <c r="AR304" s="578">
        <v>86.6</v>
      </c>
      <c r="AS304" s="578">
        <v>95</v>
      </c>
      <c r="AT304" s="578">
        <v>60.1</v>
      </c>
      <c r="AU304" s="578">
        <v>106.8</v>
      </c>
      <c r="AV304" s="578">
        <v>63.1</v>
      </c>
      <c r="AW304" s="578">
        <v>118.8</v>
      </c>
      <c r="AX304" s="578">
        <v>91.4</v>
      </c>
      <c r="AY304" s="578">
        <v>91</v>
      </c>
      <c r="AZ304" s="578">
        <v>100.1</v>
      </c>
    </row>
    <row r="305" spans="1:52">
      <c r="A305" s="537"/>
      <c r="B305" s="568"/>
      <c r="C305" s="537" t="s">
        <v>123</v>
      </c>
      <c r="D305" s="561">
        <v>93.5</v>
      </c>
      <c r="E305" s="545">
        <v>93.5</v>
      </c>
      <c r="F305" s="545">
        <v>81</v>
      </c>
      <c r="G305" s="545">
        <v>86.7</v>
      </c>
      <c r="H305" s="545">
        <v>53.5</v>
      </c>
      <c r="I305" s="545">
        <v>58.2</v>
      </c>
      <c r="J305" s="545">
        <v>107.6</v>
      </c>
      <c r="K305" s="545">
        <v>120.8</v>
      </c>
      <c r="L305" s="545">
        <v>120.7</v>
      </c>
      <c r="M305" s="545">
        <v>127.1</v>
      </c>
      <c r="N305" s="545">
        <v>81.8</v>
      </c>
      <c r="O305" s="545">
        <v>74</v>
      </c>
      <c r="P305" s="545">
        <v>71.2</v>
      </c>
      <c r="Q305" s="545">
        <v>78.3</v>
      </c>
      <c r="R305" s="545">
        <v>92.3</v>
      </c>
      <c r="S305" s="545">
        <v>95.2</v>
      </c>
      <c r="T305" s="545">
        <v>78.2</v>
      </c>
      <c r="U305" s="545">
        <v>100.1</v>
      </c>
      <c r="V305" s="545">
        <v>125</v>
      </c>
      <c r="W305" s="545">
        <v>99.4</v>
      </c>
      <c r="X305" s="545">
        <v>135.1</v>
      </c>
      <c r="Y305" s="545">
        <v>91.9</v>
      </c>
      <c r="Z305" s="545">
        <v>109.2</v>
      </c>
      <c r="AA305" s="545">
        <v>110.7</v>
      </c>
      <c r="AB305" s="545">
        <v>94.1</v>
      </c>
      <c r="AC305" s="545">
        <v>75.8</v>
      </c>
      <c r="AD305" s="545">
        <v>76.2</v>
      </c>
      <c r="AE305" s="570">
        <v>68.599999999999994</v>
      </c>
      <c r="AF305" s="570">
        <v>79.7</v>
      </c>
      <c r="AG305" s="570">
        <v>65.3</v>
      </c>
      <c r="AH305" s="570">
        <v>92.7</v>
      </c>
      <c r="AI305" s="570">
        <v>56.8</v>
      </c>
      <c r="AJ305" s="570">
        <v>75.5</v>
      </c>
      <c r="AK305" s="570">
        <v>94.2</v>
      </c>
      <c r="AL305" s="570">
        <v>118.2</v>
      </c>
      <c r="AM305" s="537"/>
      <c r="AN305" s="568"/>
      <c r="AO305" s="537" t="s">
        <v>123</v>
      </c>
      <c r="AP305" s="545">
        <v>93.5</v>
      </c>
      <c r="AQ305" s="545">
        <v>96.1</v>
      </c>
      <c r="AR305" s="578">
        <v>89.8</v>
      </c>
      <c r="AS305" s="578">
        <v>99.6</v>
      </c>
      <c r="AT305" s="578">
        <v>65.8</v>
      </c>
      <c r="AU305" s="578">
        <v>105.6</v>
      </c>
      <c r="AV305" s="578">
        <v>65.5</v>
      </c>
      <c r="AW305" s="578">
        <v>117.1</v>
      </c>
      <c r="AX305" s="578">
        <v>91.3</v>
      </c>
      <c r="AY305" s="578">
        <v>90.9</v>
      </c>
      <c r="AZ305" s="578">
        <v>99.2</v>
      </c>
    </row>
    <row r="306" spans="1:52">
      <c r="A306" s="537"/>
      <c r="B306" s="568"/>
      <c r="C306" s="537" t="s">
        <v>124</v>
      </c>
      <c r="D306" s="561">
        <v>90.9</v>
      </c>
      <c r="E306" s="545">
        <v>90.9</v>
      </c>
      <c r="F306" s="545">
        <v>79.599999999999994</v>
      </c>
      <c r="G306" s="545">
        <v>85.4</v>
      </c>
      <c r="H306" s="545">
        <v>51.9</v>
      </c>
      <c r="I306" s="545">
        <v>51.3</v>
      </c>
      <c r="J306" s="545">
        <v>95.8</v>
      </c>
      <c r="K306" s="545">
        <v>114.1</v>
      </c>
      <c r="L306" s="545">
        <v>113.8</v>
      </c>
      <c r="M306" s="545">
        <v>121.5</v>
      </c>
      <c r="N306" s="545">
        <v>80.5</v>
      </c>
      <c r="O306" s="545">
        <v>64.5</v>
      </c>
      <c r="P306" s="545">
        <v>64.7</v>
      </c>
      <c r="Q306" s="545">
        <v>65.3</v>
      </c>
      <c r="R306" s="545">
        <v>93.4</v>
      </c>
      <c r="S306" s="545">
        <v>109.7</v>
      </c>
      <c r="T306" s="545">
        <v>78.3</v>
      </c>
      <c r="U306" s="545">
        <v>104.5</v>
      </c>
      <c r="V306" s="545">
        <v>127.5</v>
      </c>
      <c r="W306" s="545">
        <v>96.4</v>
      </c>
      <c r="X306" s="545">
        <v>138</v>
      </c>
      <c r="Y306" s="545">
        <v>93.7</v>
      </c>
      <c r="Z306" s="545">
        <v>111.8</v>
      </c>
      <c r="AA306" s="545">
        <v>108.8</v>
      </c>
      <c r="AB306" s="545">
        <v>91.6</v>
      </c>
      <c r="AC306" s="545">
        <v>78.599999999999994</v>
      </c>
      <c r="AD306" s="545">
        <v>79.3</v>
      </c>
      <c r="AE306" s="570">
        <v>67</v>
      </c>
      <c r="AF306" s="570">
        <v>77.599999999999994</v>
      </c>
      <c r="AG306" s="570">
        <v>70.8</v>
      </c>
      <c r="AH306" s="570">
        <v>97.2</v>
      </c>
      <c r="AI306" s="570">
        <v>56.4</v>
      </c>
      <c r="AJ306" s="570">
        <v>75.2</v>
      </c>
      <c r="AK306" s="570">
        <v>94.1</v>
      </c>
      <c r="AL306" s="570">
        <v>106.5</v>
      </c>
      <c r="AM306" s="537"/>
      <c r="AN306" s="568"/>
      <c r="AO306" s="537" t="s">
        <v>124</v>
      </c>
      <c r="AP306" s="545">
        <v>90.9</v>
      </c>
      <c r="AQ306" s="545">
        <v>88.6</v>
      </c>
      <c r="AR306" s="578">
        <v>72.900000000000006</v>
      </c>
      <c r="AS306" s="578">
        <v>79.5</v>
      </c>
      <c r="AT306" s="578">
        <v>58.8</v>
      </c>
      <c r="AU306" s="578">
        <v>106.8</v>
      </c>
      <c r="AV306" s="578">
        <v>71.8</v>
      </c>
      <c r="AW306" s="578">
        <v>116.9</v>
      </c>
      <c r="AX306" s="578">
        <v>91.6</v>
      </c>
      <c r="AY306" s="578">
        <v>91.1</v>
      </c>
      <c r="AZ306" s="578">
        <v>101.6</v>
      </c>
    </row>
    <row r="307" spans="1:52">
      <c r="A307" s="537"/>
      <c r="B307" s="571"/>
      <c r="C307" s="549" t="s">
        <v>111</v>
      </c>
      <c r="D307" s="547">
        <v>90.3</v>
      </c>
      <c r="E307" s="548">
        <v>90.3</v>
      </c>
      <c r="F307" s="548">
        <v>77</v>
      </c>
      <c r="G307" s="548">
        <v>82.1</v>
      </c>
      <c r="H307" s="548">
        <v>51.4</v>
      </c>
      <c r="I307" s="548">
        <v>50.7</v>
      </c>
      <c r="J307" s="548">
        <v>97</v>
      </c>
      <c r="K307" s="548">
        <v>106.9</v>
      </c>
      <c r="L307" s="548">
        <v>106.9</v>
      </c>
      <c r="M307" s="548">
        <v>113.1</v>
      </c>
      <c r="N307" s="548">
        <v>76.5</v>
      </c>
      <c r="O307" s="548">
        <v>75.900000000000006</v>
      </c>
      <c r="P307" s="548">
        <v>67.2</v>
      </c>
      <c r="Q307" s="548">
        <v>105.7</v>
      </c>
      <c r="R307" s="548">
        <v>83.6</v>
      </c>
      <c r="S307" s="548">
        <v>112.7</v>
      </c>
      <c r="T307" s="548">
        <v>54.5</v>
      </c>
      <c r="U307" s="548">
        <v>100.3</v>
      </c>
      <c r="V307" s="548">
        <v>135.1</v>
      </c>
      <c r="W307" s="548">
        <v>92.4</v>
      </c>
      <c r="X307" s="548">
        <v>150.30000000000001</v>
      </c>
      <c r="Y307" s="548">
        <v>92.8</v>
      </c>
      <c r="Z307" s="548">
        <v>109.8</v>
      </c>
      <c r="AA307" s="548">
        <v>109.1</v>
      </c>
      <c r="AB307" s="548">
        <v>90.8</v>
      </c>
      <c r="AC307" s="548">
        <v>73.3</v>
      </c>
      <c r="AD307" s="548">
        <v>77.5</v>
      </c>
      <c r="AE307" s="573">
        <v>66.3</v>
      </c>
      <c r="AF307" s="570">
        <v>84.6</v>
      </c>
      <c r="AG307" s="570">
        <v>66.099999999999994</v>
      </c>
      <c r="AH307" s="570">
        <v>80.2</v>
      </c>
      <c r="AI307" s="570">
        <v>56.4</v>
      </c>
      <c r="AJ307" s="570">
        <v>69.3</v>
      </c>
      <c r="AK307" s="570">
        <v>89</v>
      </c>
      <c r="AL307" s="570">
        <v>100.6</v>
      </c>
      <c r="AM307" s="537"/>
      <c r="AN307" s="571"/>
      <c r="AO307" s="549" t="s">
        <v>111</v>
      </c>
      <c r="AP307" s="548">
        <v>90.3</v>
      </c>
      <c r="AQ307" s="548">
        <v>94.8</v>
      </c>
      <c r="AR307" s="579">
        <v>82.1</v>
      </c>
      <c r="AS307" s="579">
        <v>91.5</v>
      </c>
      <c r="AT307" s="579">
        <v>57.9</v>
      </c>
      <c r="AU307" s="579">
        <v>110.1</v>
      </c>
      <c r="AV307" s="579">
        <v>64</v>
      </c>
      <c r="AW307" s="579">
        <v>122.6</v>
      </c>
      <c r="AX307" s="579">
        <v>86.7</v>
      </c>
      <c r="AY307" s="579">
        <v>86.1</v>
      </c>
      <c r="AZ307" s="579">
        <v>100.8</v>
      </c>
    </row>
    <row r="308" spans="1:52">
      <c r="A308" s="537"/>
      <c r="B308" s="568" t="s">
        <v>288</v>
      </c>
      <c r="C308" s="537" t="s">
        <v>113</v>
      </c>
      <c r="D308" s="595">
        <v>96.2</v>
      </c>
      <c r="E308" s="564">
        <v>96.2</v>
      </c>
      <c r="F308" s="564">
        <v>77.599999999999994</v>
      </c>
      <c r="G308" s="564">
        <v>81.5</v>
      </c>
      <c r="H308" s="564">
        <v>54.7</v>
      </c>
      <c r="I308" s="564">
        <v>55.5</v>
      </c>
      <c r="J308" s="564">
        <v>98.9</v>
      </c>
      <c r="K308" s="564">
        <v>121.9</v>
      </c>
      <c r="L308" s="564">
        <v>121.5</v>
      </c>
      <c r="M308" s="564">
        <v>126.7</v>
      </c>
      <c r="N308" s="564">
        <v>77.3</v>
      </c>
      <c r="O308" s="564">
        <v>74.8</v>
      </c>
      <c r="P308" s="564">
        <v>67.5</v>
      </c>
      <c r="Q308" s="564">
        <v>90.9</v>
      </c>
      <c r="R308" s="564">
        <v>95.9</v>
      </c>
      <c r="S308" s="564">
        <v>105.3</v>
      </c>
      <c r="T308" s="564">
        <v>73.900000000000006</v>
      </c>
      <c r="U308" s="564">
        <v>110.7</v>
      </c>
      <c r="V308" s="564">
        <v>145.6</v>
      </c>
      <c r="W308" s="564">
        <v>93.9</v>
      </c>
      <c r="X308" s="564">
        <v>165.9</v>
      </c>
      <c r="Y308" s="564">
        <v>93.9</v>
      </c>
      <c r="Z308" s="564">
        <v>108.9</v>
      </c>
      <c r="AA308" s="564">
        <v>106.1</v>
      </c>
      <c r="AB308" s="564">
        <v>97.7</v>
      </c>
      <c r="AC308" s="564">
        <v>70.3</v>
      </c>
      <c r="AD308" s="564">
        <v>78.2</v>
      </c>
      <c r="AE308" s="566">
        <v>55.4</v>
      </c>
      <c r="AF308" s="566">
        <v>56.8</v>
      </c>
      <c r="AG308" s="566">
        <v>65.400000000000006</v>
      </c>
      <c r="AH308" s="566">
        <v>76.2</v>
      </c>
      <c r="AI308" s="566">
        <v>57.1</v>
      </c>
      <c r="AJ308" s="566">
        <v>70.7</v>
      </c>
      <c r="AK308" s="566">
        <v>84.3</v>
      </c>
      <c r="AL308" s="566">
        <v>112.2</v>
      </c>
      <c r="AM308" s="537"/>
      <c r="AN308" s="568" t="s">
        <v>288</v>
      </c>
      <c r="AO308" s="537" t="s">
        <v>113</v>
      </c>
      <c r="AP308" s="564">
        <v>96.2</v>
      </c>
      <c r="AQ308" s="564">
        <v>101.4</v>
      </c>
      <c r="AR308" s="581">
        <v>87.5</v>
      </c>
      <c r="AS308" s="581">
        <v>98.1</v>
      </c>
      <c r="AT308" s="581">
        <v>63.5</v>
      </c>
      <c r="AU308" s="581">
        <v>122.6</v>
      </c>
      <c r="AV308" s="581">
        <v>67.099999999999994</v>
      </c>
      <c r="AW308" s="581">
        <v>139.4</v>
      </c>
      <c r="AX308" s="581">
        <v>91.1</v>
      </c>
      <c r="AY308" s="581">
        <v>90.9</v>
      </c>
      <c r="AZ308" s="581">
        <v>93.8</v>
      </c>
    </row>
    <row r="309" spans="1:52">
      <c r="A309" s="537"/>
      <c r="B309" s="568"/>
      <c r="C309" s="537" t="s">
        <v>115</v>
      </c>
      <c r="D309" s="561">
        <v>93.2</v>
      </c>
      <c r="E309" s="545">
        <v>93.2</v>
      </c>
      <c r="F309" s="545">
        <v>74.5</v>
      </c>
      <c r="G309" s="545">
        <v>78.3</v>
      </c>
      <c r="H309" s="545">
        <v>53.1</v>
      </c>
      <c r="I309" s="545">
        <v>65.2</v>
      </c>
      <c r="J309" s="545">
        <v>89.6</v>
      </c>
      <c r="K309" s="545">
        <v>114.2</v>
      </c>
      <c r="L309" s="545">
        <v>113.3</v>
      </c>
      <c r="M309" s="545">
        <v>135.5</v>
      </c>
      <c r="N309" s="545">
        <v>76.8</v>
      </c>
      <c r="O309" s="545">
        <v>81.7</v>
      </c>
      <c r="P309" s="545">
        <v>72</v>
      </c>
      <c r="Q309" s="545">
        <v>116.6</v>
      </c>
      <c r="R309" s="545">
        <v>88.7</v>
      </c>
      <c r="S309" s="545">
        <v>111.6</v>
      </c>
      <c r="T309" s="545">
        <v>71.900000000000006</v>
      </c>
      <c r="U309" s="545">
        <v>109.8</v>
      </c>
      <c r="V309" s="545">
        <v>132.30000000000001</v>
      </c>
      <c r="W309" s="545">
        <v>90.8</v>
      </c>
      <c r="X309" s="545">
        <v>148.19999999999999</v>
      </c>
      <c r="Y309" s="545">
        <v>93.4</v>
      </c>
      <c r="Z309" s="545">
        <v>103.3</v>
      </c>
      <c r="AA309" s="545">
        <v>107</v>
      </c>
      <c r="AB309" s="545">
        <v>97.9</v>
      </c>
      <c r="AC309" s="545">
        <v>77.7</v>
      </c>
      <c r="AD309" s="545">
        <v>88.8</v>
      </c>
      <c r="AE309" s="570">
        <v>78.8</v>
      </c>
      <c r="AF309" s="570">
        <v>66.400000000000006</v>
      </c>
      <c r="AG309" s="570">
        <v>68.2</v>
      </c>
      <c r="AH309" s="570">
        <v>89.1</v>
      </c>
      <c r="AI309" s="570">
        <v>55.7</v>
      </c>
      <c r="AJ309" s="570">
        <v>70.2</v>
      </c>
      <c r="AK309" s="570">
        <v>93.4</v>
      </c>
      <c r="AL309" s="570">
        <v>101.2</v>
      </c>
      <c r="AM309" s="537"/>
      <c r="AN309" s="568"/>
      <c r="AO309" s="537" t="s">
        <v>115</v>
      </c>
      <c r="AP309" s="545">
        <v>93.2</v>
      </c>
      <c r="AQ309" s="545">
        <v>98.1</v>
      </c>
      <c r="AR309" s="578">
        <v>88.3</v>
      </c>
      <c r="AS309" s="578">
        <v>94.9</v>
      </c>
      <c r="AT309" s="578">
        <v>70.8</v>
      </c>
      <c r="AU309" s="578">
        <v>111.8</v>
      </c>
      <c r="AV309" s="578">
        <v>60.6</v>
      </c>
      <c r="AW309" s="578">
        <v>126.5</v>
      </c>
      <c r="AX309" s="578">
        <v>87.4</v>
      </c>
      <c r="AY309" s="578">
        <v>87.3</v>
      </c>
      <c r="AZ309" s="578">
        <v>89.1</v>
      </c>
    </row>
    <row r="310" spans="1:52">
      <c r="A310" s="537"/>
      <c r="B310" s="568"/>
      <c r="C310" s="537" t="s">
        <v>116</v>
      </c>
      <c r="D310" s="561">
        <v>87.9</v>
      </c>
      <c r="E310" s="545">
        <v>87.9</v>
      </c>
      <c r="F310" s="545">
        <v>73.599999999999994</v>
      </c>
      <c r="G310" s="545">
        <v>76.599999999999994</v>
      </c>
      <c r="H310" s="545">
        <v>56.7</v>
      </c>
      <c r="I310" s="545">
        <v>84.2</v>
      </c>
      <c r="J310" s="545">
        <v>85.9</v>
      </c>
      <c r="K310" s="545">
        <v>109.4</v>
      </c>
      <c r="L310" s="545">
        <v>109.1</v>
      </c>
      <c r="M310" s="545">
        <v>119.6</v>
      </c>
      <c r="N310" s="545">
        <v>76.7</v>
      </c>
      <c r="O310" s="545">
        <v>69.900000000000006</v>
      </c>
      <c r="P310" s="545">
        <v>70.2</v>
      </c>
      <c r="Q310" s="545">
        <v>72.599999999999994</v>
      </c>
      <c r="R310" s="545">
        <v>84.6</v>
      </c>
      <c r="S310" s="545">
        <v>114.8</v>
      </c>
      <c r="T310" s="545">
        <v>56.7</v>
      </c>
      <c r="U310" s="545">
        <v>100.3</v>
      </c>
      <c r="V310" s="545">
        <v>123.3</v>
      </c>
      <c r="W310" s="545">
        <v>91.7</v>
      </c>
      <c r="X310" s="545">
        <v>134.19999999999999</v>
      </c>
      <c r="Y310" s="545">
        <v>92.7</v>
      </c>
      <c r="Z310" s="545">
        <v>106.3</v>
      </c>
      <c r="AA310" s="545">
        <v>107.8</v>
      </c>
      <c r="AB310" s="545">
        <v>90.9</v>
      </c>
      <c r="AC310" s="545">
        <v>76.7</v>
      </c>
      <c r="AD310" s="545">
        <v>79.099999999999994</v>
      </c>
      <c r="AE310" s="570">
        <v>51.3</v>
      </c>
      <c r="AF310" s="570">
        <v>67.3</v>
      </c>
      <c r="AG310" s="570">
        <v>65.7</v>
      </c>
      <c r="AH310" s="570">
        <v>97.7</v>
      </c>
      <c r="AI310" s="570">
        <v>59.7</v>
      </c>
      <c r="AJ310" s="570">
        <v>60.9</v>
      </c>
      <c r="AK310" s="570">
        <v>87.8</v>
      </c>
      <c r="AL310" s="570">
        <v>97.8</v>
      </c>
      <c r="AM310" s="537"/>
      <c r="AN310" s="568"/>
      <c r="AO310" s="537" t="s">
        <v>116</v>
      </c>
      <c r="AP310" s="545">
        <v>87.9</v>
      </c>
      <c r="AQ310" s="545">
        <v>89.9</v>
      </c>
      <c r="AR310" s="578">
        <v>82.4</v>
      </c>
      <c r="AS310" s="578">
        <v>80.900000000000006</v>
      </c>
      <c r="AT310" s="578">
        <v>88.2</v>
      </c>
      <c r="AU310" s="578">
        <v>106.5</v>
      </c>
      <c r="AV310" s="578">
        <v>71.099999999999994</v>
      </c>
      <c r="AW310" s="578">
        <v>115.9</v>
      </c>
      <c r="AX310" s="578">
        <v>86</v>
      </c>
      <c r="AY310" s="578">
        <v>85.9</v>
      </c>
      <c r="AZ310" s="578">
        <v>88.8</v>
      </c>
    </row>
    <row r="311" spans="1:52">
      <c r="A311" s="537"/>
      <c r="B311" s="568"/>
      <c r="C311" s="537" t="s">
        <v>117</v>
      </c>
      <c r="D311" s="561">
        <v>98.9</v>
      </c>
      <c r="E311" s="545">
        <v>98.9</v>
      </c>
      <c r="F311" s="545">
        <v>81</v>
      </c>
      <c r="G311" s="545">
        <v>86.4</v>
      </c>
      <c r="H311" s="545">
        <v>53.4</v>
      </c>
      <c r="I311" s="545">
        <v>86.1</v>
      </c>
      <c r="J311" s="545">
        <v>92.8</v>
      </c>
      <c r="K311" s="545">
        <v>107.4</v>
      </c>
      <c r="L311" s="545">
        <v>106.9</v>
      </c>
      <c r="M311" s="545">
        <v>110.6</v>
      </c>
      <c r="N311" s="545">
        <v>74.8</v>
      </c>
      <c r="O311" s="545">
        <v>86.2</v>
      </c>
      <c r="P311" s="545">
        <v>82.6</v>
      </c>
      <c r="Q311" s="545">
        <v>94.5</v>
      </c>
      <c r="R311" s="545">
        <v>110.3</v>
      </c>
      <c r="S311" s="545">
        <v>120.4</v>
      </c>
      <c r="T311" s="545">
        <v>102.9</v>
      </c>
      <c r="U311" s="545">
        <v>107.9</v>
      </c>
      <c r="V311" s="545">
        <v>131.5</v>
      </c>
      <c r="W311" s="545">
        <v>95.7</v>
      </c>
      <c r="X311" s="545">
        <v>143.6</v>
      </c>
      <c r="Y311" s="545">
        <v>91.2</v>
      </c>
      <c r="Z311" s="545">
        <v>104.1</v>
      </c>
      <c r="AA311" s="545">
        <v>108.5</v>
      </c>
      <c r="AB311" s="545">
        <v>96</v>
      </c>
      <c r="AC311" s="545">
        <v>77.8</v>
      </c>
      <c r="AD311" s="545">
        <v>78.7</v>
      </c>
      <c r="AE311" s="570">
        <v>58.1</v>
      </c>
      <c r="AF311" s="570">
        <v>73.400000000000006</v>
      </c>
      <c r="AG311" s="570">
        <v>72.8</v>
      </c>
      <c r="AH311" s="570">
        <v>98</v>
      </c>
      <c r="AI311" s="570">
        <v>58.3</v>
      </c>
      <c r="AJ311" s="570">
        <v>61.1</v>
      </c>
      <c r="AK311" s="570">
        <v>83.4</v>
      </c>
      <c r="AL311" s="570">
        <v>100.3</v>
      </c>
      <c r="AM311" s="537"/>
      <c r="AN311" s="568"/>
      <c r="AO311" s="537" t="s">
        <v>117</v>
      </c>
      <c r="AP311" s="545">
        <v>98.9</v>
      </c>
      <c r="AQ311" s="545">
        <v>101.5</v>
      </c>
      <c r="AR311" s="578">
        <v>90.1</v>
      </c>
      <c r="AS311" s="578">
        <v>91.2</v>
      </c>
      <c r="AT311" s="578">
        <v>87</v>
      </c>
      <c r="AU311" s="578">
        <v>114.7</v>
      </c>
      <c r="AV311" s="578">
        <v>77.900000000000006</v>
      </c>
      <c r="AW311" s="578">
        <v>123.8</v>
      </c>
      <c r="AX311" s="578">
        <v>94.9</v>
      </c>
      <c r="AY311" s="578">
        <v>95.5</v>
      </c>
      <c r="AZ311" s="578">
        <v>85</v>
      </c>
    </row>
    <row r="312" spans="1:52">
      <c r="A312" s="537"/>
      <c r="B312" s="568"/>
      <c r="C312" s="537" t="s">
        <v>118</v>
      </c>
      <c r="D312" s="561">
        <v>93.1</v>
      </c>
      <c r="E312" s="545">
        <v>93.1</v>
      </c>
      <c r="F312" s="545">
        <v>78.5</v>
      </c>
      <c r="G312" s="545">
        <v>82.9</v>
      </c>
      <c r="H312" s="545">
        <v>53.1</v>
      </c>
      <c r="I312" s="545">
        <v>77.3</v>
      </c>
      <c r="J312" s="545">
        <v>86.1</v>
      </c>
      <c r="K312" s="545">
        <v>105.9</v>
      </c>
      <c r="L312" s="545">
        <v>105.7</v>
      </c>
      <c r="M312" s="545">
        <v>111.5</v>
      </c>
      <c r="N312" s="545">
        <v>71.900000000000006</v>
      </c>
      <c r="O312" s="545">
        <v>68</v>
      </c>
      <c r="P312" s="545">
        <v>63.7</v>
      </c>
      <c r="Q312" s="545">
        <v>79.099999999999994</v>
      </c>
      <c r="R312" s="545">
        <v>112.2</v>
      </c>
      <c r="S312" s="545">
        <v>116.8</v>
      </c>
      <c r="T312" s="545">
        <v>113.1</v>
      </c>
      <c r="U312" s="545">
        <v>107.6</v>
      </c>
      <c r="V312" s="545">
        <v>121.5</v>
      </c>
      <c r="W312" s="545">
        <v>95.4</v>
      </c>
      <c r="X312" s="545">
        <v>130.1</v>
      </c>
      <c r="Y312" s="545">
        <v>89.4</v>
      </c>
      <c r="Z312" s="545">
        <v>103</v>
      </c>
      <c r="AA312" s="545">
        <v>118.8</v>
      </c>
      <c r="AB312" s="545">
        <v>96.5</v>
      </c>
      <c r="AC312" s="545">
        <v>79.2</v>
      </c>
      <c r="AD312" s="545">
        <v>76.8</v>
      </c>
      <c r="AE312" s="570">
        <v>62.9</v>
      </c>
      <c r="AF312" s="570">
        <v>71.400000000000006</v>
      </c>
      <c r="AG312" s="570">
        <v>72.3</v>
      </c>
      <c r="AH312" s="570">
        <v>102.2</v>
      </c>
      <c r="AI312" s="570">
        <v>63.2</v>
      </c>
      <c r="AJ312" s="570">
        <v>65</v>
      </c>
      <c r="AK312" s="570">
        <v>87.2</v>
      </c>
      <c r="AL312" s="570">
        <v>94.6</v>
      </c>
      <c r="AM312" s="537"/>
      <c r="AN312" s="568"/>
      <c r="AO312" s="537" t="s">
        <v>118</v>
      </c>
      <c r="AP312" s="545">
        <v>93.1</v>
      </c>
      <c r="AQ312" s="545">
        <v>96.3</v>
      </c>
      <c r="AR312" s="578">
        <v>85.7</v>
      </c>
      <c r="AS312" s="578">
        <v>86.2</v>
      </c>
      <c r="AT312" s="578">
        <v>83.6</v>
      </c>
      <c r="AU312" s="578">
        <v>110</v>
      </c>
      <c r="AV312" s="578">
        <v>78.099999999999994</v>
      </c>
      <c r="AW312" s="578">
        <v>118.5</v>
      </c>
      <c r="AX312" s="578">
        <v>90.2</v>
      </c>
      <c r="AY312" s="578">
        <v>90.1</v>
      </c>
      <c r="AZ312" s="578">
        <v>92.5</v>
      </c>
    </row>
    <row r="313" spans="1:52">
      <c r="A313" s="537"/>
      <c r="B313" s="568"/>
      <c r="C313" s="537" t="s">
        <v>119</v>
      </c>
      <c r="D313" s="561">
        <v>96.8</v>
      </c>
      <c r="E313" s="545">
        <v>96.8</v>
      </c>
      <c r="F313" s="545">
        <v>78.3</v>
      </c>
      <c r="G313" s="545">
        <v>83</v>
      </c>
      <c r="H313" s="545">
        <v>53.3</v>
      </c>
      <c r="I313" s="545">
        <v>96.4</v>
      </c>
      <c r="J313" s="545">
        <v>93.9</v>
      </c>
      <c r="K313" s="545">
        <v>110.3</v>
      </c>
      <c r="L313" s="545">
        <v>109.6</v>
      </c>
      <c r="M313" s="545">
        <v>129.30000000000001</v>
      </c>
      <c r="N313" s="545">
        <v>72.599999999999994</v>
      </c>
      <c r="O313" s="545">
        <v>77.900000000000006</v>
      </c>
      <c r="P313" s="545">
        <v>65.099999999999994</v>
      </c>
      <c r="Q313" s="545">
        <v>118.3</v>
      </c>
      <c r="R313" s="545">
        <v>91.7</v>
      </c>
      <c r="S313" s="545">
        <v>116.2</v>
      </c>
      <c r="T313" s="545">
        <v>66.400000000000006</v>
      </c>
      <c r="U313" s="545">
        <v>106.4</v>
      </c>
      <c r="V313" s="545">
        <v>140.9</v>
      </c>
      <c r="W313" s="545">
        <v>98.3</v>
      </c>
      <c r="X313" s="545">
        <v>154.6</v>
      </c>
      <c r="Y313" s="545">
        <v>91.6</v>
      </c>
      <c r="Z313" s="545">
        <v>105.2</v>
      </c>
      <c r="AA313" s="545">
        <v>115.5</v>
      </c>
      <c r="AB313" s="545">
        <v>92</v>
      </c>
      <c r="AC313" s="545">
        <v>80.2</v>
      </c>
      <c r="AD313" s="545">
        <v>83.8</v>
      </c>
      <c r="AE313" s="570">
        <v>58.6</v>
      </c>
      <c r="AF313" s="570">
        <v>63.7</v>
      </c>
      <c r="AG313" s="570">
        <v>72.099999999999994</v>
      </c>
      <c r="AH313" s="570">
        <v>96.5</v>
      </c>
      <c r="AI313" s="570">
        <v>65.7</v>
      </c>
      <c r="AJ313" s="570">
        <v>61.9</v>
      </c>
      <c r="AK313" s="570">
        <v>91.9</v>
      </c>
      <c r="AL313" s="570">
        <v>101.5</v>
      </c>
      <c r="AM313" s="537"/>
      <c r="AN313" s="568"/>
      <c r="AO313" s="537" t="s">
        <v>119</v>
      </c>
      <c r="AP313" s="545">
        <v>96.8</v>
      </c>
      <c r="AQ313" s="545">
        <v>101.7</v>
      </c>
      <c r="AR313" s="578">
        <v>88.4</v>
      </c>
      <c r="AS313" s="578">
        <v>88</v>
      </c>
      <c r="AT313" s="578">
        <v>90.5</v>
      </c>
      <c r="AU313" s="578">
        <v>120</v>
      </c>
      <c r="AV313" s="578">
        <v>92.1</v>
      </c>
      <c r="AW313" s="578">
        <v>127.9</v>
      </c>
      <c r="AX313" s="578">
        <v>91.8</v>
      </c>
      <c r="AY313" s="578">
        <v>91.7</v>
      </c>
      <c r="AZ313" s="578">
        <v>96.8</v>
      </c>
    </row>
    <row r="314" spans="1:52">
      <c r="A314" s="537"/>
      <c r="B314" s="568"/>
      <c r="C314" s="537" t="s">
        <v>120</v>
      </c>
      <c r="D314" s="561">
        <v>96.1</v>
      </c>
      <c r="E314" s="545">
        <v>96.1</v>
      </c>
      <c r="F314" s="545">
        <v>77.7</v>
      </c>
      <c r="G314" s="545">
        <v>83.1</v>
      </c>
      <c r="H314" s="545">
        <v>50.6</v>
      </c>
      <c r="I314" s="545">
        <v>77.8</v>
      </c>
      <c r="J314" s="545">
        <v>112.7</v>
      </c>
      <c r="K314" s="545">
        <v>126.5</v>
      </c>
      <c r="L314" s="545">
        <v>126.8</v>
      </c>
      <c r="M314" s="545">
        <v>122.1</v>
      </c>
      <c r="N314" s="545">
        <v>66.599999999999994</v>
      </c>
      <c r="O314" s="545">
        <v>71.2</v>
      </c>
      <c r="P314" s="545">
        <v>66.900000000000006</v>
      </c>
      <c r="Q314" s="545">
        <v>80.8</v>
      </c>
      <c r="R314" s="545">
        <v>110.8</v>
      </c>
      <c r="S314" s="545">
        <v>106.2</v>
      </c>
      <c r="T314" s="545">
        <v>117.5</v>
      </c>
      <c r="U314" s="545">
        <v>112.7</v>
      </c>
      <c r="V314" s="545">
        <v>127.4</v>
      </c>
      <c r="W314" s="545">
        <v>81.3</v>
      </c>
      <c r="X314" s="545">
        <v>142.9</v>
      </c>
      <c r="Y314" s="545">
        <v>81.099999999999994</v>
      </c>
      <c r="Z314" s="545">
        <v>107.6</v>
      </c>
      <c r="AA314" s="545">
        <v>109.9</v>
      </c>
      <c r="AB314" s="545">
        <v>87.2</v>
      </c>
      <c r="AC314" s="545">
        <v>75.099999999999994</v>
      </c>
      <c r="AD314" s="545">
        <v>75</v>
      </c>
      <c r="AE314" s="570">
        <v>60.5</v>
      </c>
      <c r="AF314" s="570">
        <v>64.599999999999994</v>
      </c>
      <c r="AG314" s="570">
        <v>69.400000000000006</v>
      </c>
      <c r="AH314" s="570">
        <v>89.8</v>
      </c>
      <c r="AI314" s="570">
        <v>63.5</v>
      </c>
      <c r="AJ314" s="570">
        <v>57.7</v>
      </c>
      <c r="AK314" s="570">
        <v>85</v>
      </c>
      <c r="AL314" s="570">
        <v>117.8</v>
      </c>
      <c r="AM314" s="537"/>
      <c r="AN314" s="568"/>
      <c r="AO314" s="537" t="s">
        <v>120</v>
      </c>
      <c r="AP314" s="545">
        <v>96.1</v>
      </c>
      <c r="AQ314" s="545">
        <v>100.7</v>
      </c>
      <c r="AR314" s="578">
        <v>90.4</v>
      </c>
      <c r="AS314" s="578">
        <v>92.1</v>
      </c>
      <c r="AT314" s="578">
        <v>86.6</v>
      </c>
      <c r="AU314" s="578">
        <v>109.9</v>
      </c>
      <c r="AV314" s="578">
        <v>75.599999999999994</v>
      </c>
      <c r="AW314" s="578">
        <v>118.8</v>
      </c>
      <c r="AX314" s="578">
        <v>93.2</v>
      </c>
      <c r="AY314" s="578">
        <v>93.3</v>
      </c>
      <c r="AZ314" s="578">
        <v>93.1</v>
      </c>
    </row>
    <row r="315" spans="1:52">
      <c r="A315" s="537"/>
      <c r="B315" s="568"/>
      <c r="C315" s="537" t="s">
        <v>121</v>
      </c>
      <c r="D315" s="561">
        <v>97.3</v>
      </c>
      <c r="E315" s="545">
        <v>97.3</v>
      </c>
      <c r="F315" s="545">
        <v>79.5</v>
      </c>
      <c r="G315" s="545">
        <v>83.8</v>
      </c>
      <c r="H315" s="545">
        <v>54.6</v>
      </c>
      <c r="I315" s="545">
        <v>80.8</v>
      </c>
      <c r="J315" s="545">
        <v>104.1</v>
      </c>
      <c r="K315" s="545">
        <v>115</v>
      </c>
      <c r="L315" s="545">
        <v>114.9</v>
      </c>
      <c r="M315" s="545">
        <v>116.2</v>
      </c>
      <c r="N315" s="545">
        <v>64.8</v>
      </c>
      <c r="O315" s="545">
        <v>90.7</v>
      </c>
      <c r="P315" s="545">
        <v>74.2</v>
      </c>
      <c r="Q315" s="545">
        <v>141.19999999999999</v>
      </c>
      <c r="R315" s="545">
        <v>109.7</v>
      </c>
      <c r="S315" s="545">
        <v>120.9</v>
      </c>
      <c r="T315" s="545">
        <v>90.3</v>
      </c>
      <c r="U315" s="545">
        <v>102.6</v>
      </c>
      <c r="V315" s="545">
        <v>131.6</v>
      </c>
      <c r="W315" s="545">
        <v>89.2</v>
      </c>
      <c r="X315" s="545">
        <v>148.1</v>
      </c>
      <c r="Y315" s="545">
        <v>95.2</v>
      </c>
      <c r="Z315" s="545">
        <v>111.1</v>
      </c>
      <c r="AA315" s="545">
        <v>109.2</v>
      </c>
      <c r="AB315" s="545">
        <v>89.4</v>
      </c>
      <c r="AC315" s="545">
        <v>77.900000000000006</v>
      </c>
      <c r="AD315" s="545">
        <v>81.2</v>
      </c>
      <c r="AE315" s="570">
        <v>64.099999999999994</v>
      </c>
      <c r="AF315" s="570">
        <v>85.4</v>
      </c>
      <c r="AG315" s="570">
        <v>65.900000000000006</v>
      </c>
      <c r="AH315" s="570">
        <v>89.1</v>
      </c>
      <c r="AI315" s="570">
        <v>66.7</v>
      </c>
      <c r="AJ315" s="570">
        <v>58.1</v>
      </c>
      <c r="AK315" s="570">
        <v>78.400000000000006</v>
      </c>
      <c r="AL315" s="570">
        <v>108.8</v>
      </c>
      <c r="AM315" s="537"/>
      <c r="AN315" s="568"/>
      <c r="AO315" s="537" t="s">
        <v>121</v>
      </c>
      <c r="AP315" s="545">
        <v>97.3</v>
      </c>
      <c r="AQ315" s="545">
        <v>106.4</v>
      </c>
      <c r="AR315" s="578">
        <v>105.2</v>
      </c>
      <c r="AS315" s="578">
        <v>110.9</v>
      </c>
      <c r="AT315" s="578">
        <v>91.9</v>
      </c>
      <c r="AU315" s="578">
        <v>111.3</v>
      </c>
      <c r="AV315" s="578">
        <v>75.3</v>
      </c>
      <c r="AW315" s="578">
        <v>121.5</v>
      </c>
      <c r="AX315" s="578">
        <v>89.5</v>
      </c>
      <c r="AY315" s="578">
        <v>89</v>
      </c>
      <c r="AZ315" s="578">
        <v>98.7</v>
      </c>
    </row>
    <row r="316" spans="1:52">
      <c r="A316" s="537"/>
      <c r="B316" s="568"/>
      <c r="C316" s="537" t="s">
        <v>122</v>
      </c>
      <c r="D316" s="561">
        <v>98.3</v>
      </c>
      <c r="E316" s="545">
        <v>98.3</v>
      </c>
      <c r="F316" s="545">
        <v>78.5</v>
      </c>
      <c r="G316" s="545">
        <v>83.1</v>
      </c>
      <c r="H316" s="545">
        <v>56</v>
      </c>
      <c r="I316" s="545">
        <v>89.7</v>
      </c>
      <c r="J316" s="545">
        <v>111.1</v>
      </c>
      <c r="K316" s="545">
        <v>127.3</v>
      </c>
      <c r="L316" s="545">
        <v>126.5</v>
      </c>
      <c r="M316" s="545">
        <v>134.5</v>
      </c>
      <c r="N316" s="545">
        <v>63.4</v>
      </c>
      <c r="O316" s="545">
        <v>73.8</v>
      </c>
      <c r="P316" s="545">
        <v>65.2</v>
      </c>
      <c r="Q316" s="545">
        <v>106</v>
      </c>
      <c r="R316" s="545">
        <v>106.5</v>
      </c>
      <c r="S316" s="545">
        <v>120.4</v>
      </c>
      <c r="T316" s="545">
        <v>90</v>
      </c>
      <c r="U316" s="545">
        <v>105</v>
      </c>
      <c r="V316" s="545">
        <v>134.30000000000001</v>
      </c>
      <c r="W316" s="545">
        <v>86.4</v>
      </c>
      <c r="X316" s="545">
        <v>150.30000000000001</v>
      </c>
      <c r="Y316" s="545">
        <v>76.400000000000006</v>
      </c>
      <c r="Z316" s="545">
        <v>105.9</v>
      </c>
      <c r="AA316" s="545">
        <v>111</v>
      </c>
      <c r="AB316" s="545">
        <v>93.4</v>
      </c>
      <c r="AC316" s="545">
        <v>78</v>
      </c>
      <c r="AD316" s="545">
        <v>81</v>
      </c>
      <c r="AE316" s="570">
        <v>49.3</v>
      </c>
      <c r="AF316" s="570">
        <v>64.900000000000006</v>
      </c>
      <c r="AG316" s="570">
        <v>65.3</v>
      </c>
      <c r="AH316" s="570">
        <v>93.4</v>
      </c>
      <c r="AI316" s="570">
        <v>66.099999999999994</v>
      </c>
      <c r="AJ316" s="570">
        <v>66</v>
      </c>
      <c r="AK316" s="570">
        <v>96.4</v>
      </c>
      <c r="AL316" s="570">
        <v>117.7</v>
      </c>
      <c r="AM316" s="537"/>
      <c r="AN316" s="568"/>
      <c r="AO316" s="537" t="s">
        <v>122</v>
      </c>
      <c r="AP316" s="545">
        <v>98.3</v>
      </c>
      <c r="AQ316" s="545">
        <v>102</v>
      </c>
      <c r="AR316" s="578">
        <v>90.8</v>
      </c>
      <c r="AS316" s="578">
        <v>89.6</v>
      </c>
      <c r="AT316" s="578">
        <v>93.9</v>
      </c>
      <c r="AU316" s="578">
        <v>115.9</v>
      </c>
      <c r="AV316" s="578">
        <v>77.099999999999994</v>
      </c>
      <c r="AW316" s="578">
        <v>126.4</v>
      </c>
      <c r="AX316" s="578">
        <v>94.7</v>
      </c>
      <c r="AY316" s="578">
        <v>94.6</v>
      </c>
      <c r="AZ316" s="578">
        <v>96.1</v>
      </c>
    </row>
    <row r="317" spans="1:52">
      <c r="A317" s="537"/>
      <c r="B317" s="568"/>
      <c r="C317" s="537" t="s">
        <v>123</v>
      </c>
      <c r="D317" s="561">
        <v>100</v>
      </c>
      <c r="E317" s="545">
        <v>100</v>
      </c>
      <c r="F317" s="545">
        <v>73.8</v>
      </c>
      <c r="G317" s="545">
        <v>78.3</v>
      </c>
      <c r="H317" s="545">
        <v>51.6</v>
      </c>
      <c r="I317" s="545">
        <v>84.4</v>
      </c>
      <c r="J317" s="545">
        <v>130.69999999999999</v>
      </c>
      <c r="K317" s="545">
        <v>119.1</v>
      </c>
      <c r="L317" s="545">
        <v>119.4</v>
      </c>
      <c r="M317" s="545">
        <v>117.7</v>
      </c>
      <c r="N317" s="545">
        <v>62</v>
      </c>
      <c r="O317" s="545">
        <v>76.5</v>
      </c>
      <c r="P317" s="545">
        <v>63.7</v>
      </c>
      <c r="Q317" s="545">
        <v>117.6</v>
      </c>
      <c r="R317" s="545">
        <v>111.6</v>
      </c>
      <c r="S317" s="545">
        <v>100.3</v>
      </c>
      <c r="T317" s="545">
        <v>117.3</v>
      </c>
      <c r="U317" s="545">
        <v>102.7</v>
      </c>
      <c r="V317" s="545">
        <v>143.69999999999999</v>
      </c>
      <c r="W317" s="545">
        <v>92.6</v>
      </c>
      <c r="X317" s="545">
        <v>163.4</v>
      </c>
      <c r="Y317" s="545">
        <v>78</v>
      </c>
      <c r="Z317" s="545">
        <v>103.2</v>
      </c>
      <c r="AA317" s="545">
        <v>111.3</v>
      </c>
      <c r="AB317" s="545">
        <v>93</v>
      </c>
      <c r="AC317" s="545">
        <v>79.599999999999994</v>
      </c>
      <c r="AD317" s="545">
        <v>78.400000000000006</v>
      </c>
      <c r="AE317" s="570">
        <v>59.7</v>
      </c>
      <c r="AF317" s="570">
        <v>73.2</v>
      </c>
      <c r="AG317" s="570">
        <v>68.400000000000006</v>
      </c>
      <c r="AH317" s="570">
        <v>97.9</v>
      </c>
      <c r="AI317" s="570">
        <v>67.400000000000006</v>
      </c>
      <c r="AJ317" s="570">
        <v>61.3</v>
      </c>
      <c r="AK317" s="570">
        <v>82.3</v>
      </c>
      <c r="AL317" s="570">
        <v>129</v>
      </c>
      <c r="AM317" s="537"/>
      <c r="AN317" s="568"/>
      <c r="AO317" s="537" t="s">
        <v>123</v>
      </c>
      <c r="AP317" s="545">
        <v>100</v>
      </c>
      <c r="AQ317" s="545">
        <v>108.6</v>
      </c>
      <c r="AR317" s="578">
        <v>104.3</v>
      </c>
      <c r="AS317" s="578">
        <v>111.8</v>
      </c>
      <c r="AT317" s="578">
        <v>83.9</v>
      </c>
      <c r="AU317" s="578">
        <v>116.5</v>
      </c>
      <c r="AV317" s="578">
        <v>66.400000000000006</v>
      </c>
      <c r="AW317" s="578">
        <v>130.9</v>
      </c>
      <c r="AX317" s="578">
        <v>91.5</v>
      </c>
      <c r="AY317" s="578">
        <v>91.6</v>
      </c>
      <c r="AZ317" s="578">
        <v>91</v>
      </c>
    </row>
    <row r="318" spans="1:52">
      <c r="A318" s="537"/>
      <c r="B318" s="568"/>
      <c r="C318" s="537" t="s">
        <v>124</v>
      </c>
      <c r="D318" s="561">
        <v>96.9</v>
      </c>
      <c r="E318" s="545">
        <v>96.9</v>
      </c>
      <c r="F318" s="545">
        <v>71.599999999999994</v>
      </c>
      <c r="G318" s="545">
        <v>76.5</v>
      </c>
      <c r="H318" s="545">
        <v>48.6</v>
      </c>
      <c r="I318" s="545">
        <v>83</v>
      </c>
      <c r="J318" s="545">
        <v>121.7</v>
      </c>
      <c r="K318" s="545">
        <v>122.8</v>
      </c>
      <c r="L318" s="545">
        <v>122.7</v>
      </c>
      <c r="M318" s="545">
        <v>124.8</v>
      </c>
      <c r="N318" s="545">
        <v>63.2</v>
      </c>
      <c r="O318" s="545">
        <v>82.5</v>
      </c>
      <c r="P318" s="545">
        <v>71.3</v>
      </c>
      <c r="Q318" s="545">
        <v>121.2</v>
      </c>
      <c r="R318" s="545">
        <v>97.5</v>
      </c>
      <c r="S318" s="545">
        <v>105.7</v>
      </c>
      <c r="T318" s="545">
        <v>90.7</v>
      </c>
      <c r="U318" s="545">
        <v>102.1</v>
      </c>
      <c r="V318" s="545">
        <v>120.5</v>
      </c>
      <c r="W318" s="545">
        <v>80.7</v>
      </c>
      <c r="X318" s="545">
        <v>133.1</v>
      </c>
      <c r="Y318" s="545">
        <v>81</v>
      </c>
      <c r="Z318" s="545">
        <v>102.8</v>
      </c>
      <c r="AA318" s="545">
        <v>109</v>
      </c>
      <c r="AB318" s="545">
        <v>95.7</v>
      </c>
      <c r="AC318" s="545">
        <v>77.900000000000006</v>
      </c>
      <c r="AD318" s="545">
        <v>75.2</v>
      </c>
      <c r="AE318" s="570">
        <v>57.4</v>
      </c>
      <c r="AF318" s="570">
        <v>73.2</v>
      </c>
      <c r="AG318" s="570">
        <v>68.900000000000006</v>
      </c>
      <c r="AH318" s="570">
        <v>98.9</v>
      </c>
      <c r="AI318" s="570">
        <v>62.8</v>
      </c>
      <c r="AJ318" s="570">
        <v>57.7</v>
      </c>
      <c r="AK318" s="570">
        <v>84.6</v>
      </c>
      <c r="AL318" s="570">
        <v>123.9</v>
      </c>
      <c r="AM318" s="537"/>
      <c r="AN318" s="568"/>
      <c r="AO318" s="537" t="s">
        <v>124</v>
      </c>
      <c r="AP318" s="545">
        <v>96.9</v>
      </c>
      <c r="AQ318" s="545">
        <v>102.6</v>
      </c>
      <c r="AR318" s="578">
        <v>99.3</v>
      </c>
      <c r="AS318" s="578">
        <v>104.8</v>
      </c>
      <c r="AT318" s="578">
        <v>88.3</v>
      </c>
      <c r="AU318" s="578">
        <v>105.2</v>
      </c>
      <c r="AV318" s="578">
        <v>66.5</v>
      </c>
      <c r="AW318" s="578">
        <v>116.4</v>
      </c>
      <c r="AX318" s="578">
        <v>89.9</v>
      </c>
      <c r="AY318" s="578">
        <v>90</v>
      </c>
      <c r="AZ318" s="578">
        <v>86.5</v>
      </c>
    </row>
    <row r="319" spans="1:52">
      <c r="A319" s="537"/>
      <c r="B319" s="571"/>
      <c r="C319" s="549" t="s">
        <v>111</v>
      </c>
      <c r="D319" s="547">
        <v>95.2</v>
      </c>
      <c r="E319" s="548">
        <v>95.2</v>
      </c>
      <c r="F319" s="548">
        <v>70.3</v>
      </c>
      <c r="G319" s="548">
        <v>74.099999999999994</v>
      </c>
      <c r="H319" s="548">
        <v>50.9</v>
      </c>
      <c r="I319" s="548">
        <v>80.099999999999994</v>
      </c>
      <c r="J319" s="548">
        <v>107.6</v>
      </c>
      <c r="K319" s="548">
        <v>130.19999999999999</v>
      </c>
      <c r="L319" s="548">
        <v>130.5</v>
      </c>
      <c r="M319" s="548">
        <v>132.6</v>
      </c>
      <c r="N319" s="548">
        <v>60.3</v>
      </c>
      <c r="O319" s="548">
        <v>73.5</v>
      </c>
      <c r="P319" s="548">
        <v>67.5</v>
      </c>
      <c r="Q319" s="548">
        <v>94.6</v>
      </c>
      <c r="R319" s="548">
        <v>105.9</v>
      </c>
      <c r="S319" s="548">
        <v>108.6</v>
      </c>
      <c r="T319" s="548">
        <v>106.8</v>
      </c>
      <c r="U319" s="548">
        <v>106.9</v>
      </c>
      <c r="V319" s="548">
        <v>124.2</v>
      </c>
      <c r="W319" s="548">
        <v>80.2</v>
      </c>
      <c r="X319" s="548">
        <v>140.5</v>
      </c>
      <c r="Y319" s="548">
        <v>74.099999999999994</v>
      </c>
      <c r="Z319" s="548">
        <v>102</v>
      </c>
      <c r="AA319" s="548">
        <v>107.3</v>
      </c>
      <c r="AB319" s="548">
        <v>93.1</v>
      </c>
      <c r="AC319" s="548">
        <v>75.5</v>
      </c>
      <c r="AD319" s="548">
        <v>72.900000000000006</v>
      </c>
      <c r="AE319" s="573">
        <v>47.5</v>
      </c>
      <c r="AF319" s="573">
        <v>66.599999999999994</v>
      </c>
      <c r="AG319" s="573">
        <v>68.3</v>
      </c>
      <c r="AH319" s="573">
        <v>96.5</v>
      </c>
      <c r="AI319" s="573">
        <v>61.8</v>
      </c>
      <c r="AJ319" s="573">
        <v>59.8</v>
      </c>
      <c r="AK319" s="573">
        <v>73.400000000000006</v>
      </c>
      <c r="AL319" s="573">
        <v>117.8</v>
      </c>
      <c r="AM319" s="537"/>
      <c r="AN319" s="571"/>
      <c r="AO319" s="549" t="s">
        <v>111</v>
      </c>
      <c r="AP319" s="548">
        <v>95.2</v>
      </c>
      <c r="AQ319" s="548">
        <v>101.5</v>
      </c>
      <c r="AR319" s="579">
        <v>95.5</v>
      </c>
      <c r="AS319" s="579">
        <v>99.4</v>
      </c>
      <c r="AT319" s="579">
        <v>86.1</v>
      </c>
      <c r="AU319" s="579">
        <v>107.7</v>
      </c>
      <c r="AV319" s="579">
        <v>66.7</v>
      </c>
      <c r="AW319" s="579">
        <v>118.8</v>
      </c>
      <c r="AX319" s="579">
        <v>89.9</v>
      </c>
      <c r="AY319" s="579">
        <v>89.7</v>
      </c>
      <c r="AZ319" s="579">
        <v>92</v>
      </c>
    </row>
    <row r="320" spans="1:52" hidden="1">
      <c r="A320" s="537"/>
      <c r="B320" s="568" t="s">
        <v>289</v>
      </c>
      <c r="C320" s="537" t="s">
        <v>113</v>
      </c>
      <c r="D320" s="561"/>
      <c r="E320" s="545"/>
      <c r="F320" s="545"/>
      <c r="G320" s="545"/>
      <c r="H320" s="545"/>
      <c r="I320" s="545"/>
      <c r="J320" s="545"/>
      <c r="K320" s="545"/>
      <c r="L320" s="545"/>
      <c r="M320" s="545"/>
      <c r="N320" s="545"/>
      <c r="O320" s="545"/>
      <c r="P320" s="545"/>
      <c r="Q320" s="545"/>
      <c r="R320" s="545"/>
      <c r="S320" s="545"/>
      <c r="T320" s="545"/>
      <c r="U320" s="545"/>
      <c r="V320" s="545"/>
      <c r="W320" s="545"/>
      <c r="X320" s="545"/>
      <c r="Y320" s="545"/>
      <c r="Z320" s="545"/>
      <c r="AA320" s="545"/>
      <c r="AB320" s="545"/>
      <c r="AC320" s="545"/>
      <c r="AD320" s="545"/>
      <c r="AE320" s="570"/>
      <c r="AF320" s="570"/>
      <c r="AG320" s="570"/>
      <c r="AH320" s="570"/>
      <c r="AI320" s="570"/>
      <c r="AJ320" s="570"/>
      <c r="AK320" s="570"/>
      <c r="AL320" s="570"/>
      <c r="AM320" s="537"/>
      <c r="AN320" s="568" t="s">
        <v>289</v>
      </c>
      <c r="AO320" s="537" t="s">
        <v>113</v>
      </c>
      <c r="AP320" s="545"/>
      <c r="AQ320" s="545"/>
      <c r="AR320" s="578"/>
      <c r="AS320" s="578"/>
      <c r="AT320" s="578"/>
      <c r="AU320" s="578"/>
      <c r="AV320" s="578"/>
      <c r="AW320" s="578"/>
      <c r="AX320" s="578"/>
      <c r="AY320" s="578"/>
      <c r="AZ320" s="578"/>
    </row>
    <row r="321" spans="1:52" hidden="1">
      <c r="A321" s="537"/>
      <c r="B321" s="568"/>
      <c r="C321" s="537" t="s">
        <v>115</v>
      </c>
      <c r="D321" s="561"/>
      <c r="E321" s="545"/>
      <c r="F321" s="545"/>
      <c r="G321" s="545"/>
      <c r="H321" s="545"/>
      <c r="I321" s="545"/>
      <c r="J321" s="545"/>
      <c r="K321" s="545"/>
      <c r="L321" s="545"/>
      <c r="M321" s="545"/>
      <c r="N321" s="545"/>
      <c r="O321" s="545"/>
      <c r="P321" s="545"/>
      <c r="Q321" s="545"/>
      <c r="R321" s="545"/>
      <c r="S321" s="545"/>
      <c r="T321" s="545"/>
      <c r="U321" s="545"/>
      <c r="V321" s="545"/>
      <c r="W321" s="545"/>
      <c r="X321" s="545"/>
      <c r="Y321" s="545"/>
      <c r="Z321" s="545"/>
      <c r="AA321" s="545"/>
      <c r="AB321" s="545"/>
      <c r="AC321" s="545"/>
      <c r="AD321" s="545"/>
      <c r="AE321" s="570"/>
      <c r="AF321" s="570"/>
      <c r="AG321" s="570"/>
      <c r="AH321" s="570"/>
      <c r="AI321" s="570"/>
      <c r="AJ321" s="570"/>
      <c r="AK321" s="570"/>
      <c r="AL321" s="570"/>
      <c r="AM321" s="537"/>
      <c r="AN321" s="568"/>
      <c r="AO321" s="537" t="s">
        <v>115</v>
      </c>
      <c r="AP321" s="545"/>
      <c r="AQ321" s="545"/>
      <c r="AR321" s="578"/>
      <c r="AS321" s="578"/>
      <c r="AT321" s="578"/>
      <c r="AU321" s="578"/>
      <c r="AV321" s="578"/>
      <c r="AW321" s="578"/>
      <c r="AX321" s="578"/>
      <c r="AY321" s="578"/>
      <c r="AZ321" s="578"/>
    </row>
    <row r="322" spans="1:52" hidden="1">
      <c r="A322" s="537"/>
      <c r="B322" s="568"/>
      <c r="C322" s="537" t="s">
        <v>116</v>
      </c>
      <c r="D322" s="561"/>
      <c r="E322" s="545"/>
      <c r="F322" s="545"/>
      <c r="G322" s="545"/>
      <c r="H322" s="545"/>
      <c r="I322" s="545"/>
      <c r="J322" s="545"/>
      <c r="K322" s="545"/>
      <c r="L322" s="545"/>
      <c r="M322" s="545"/>
      <c r="N322" s="545"/>
      <c r="O322" s="545"/>
      <c r="P322" s="545"/>
      <c r="Q322" s="545"/>
      <c r="R322" s="545"/>
      <c r="S322" s="545"/>
      <c r="T322" s="545"/>
      <c r="U322" s="545"/>
      <c r="V322" s="545"/>
      <c r="W322" s="545"/>
      <c r="X322" s="545"/>
      <c r="Y322" s="545"/>
      <c r="Z322" s="545"/>
      <c r="AA322" s="545"/>
      <c r="AB322" s="545"/>
      <c r="AC322" s="545"/>
      <c r="AD322" s="545"/>
      <c r="AE322" s="570"/>
      <c r="AF322" s="570"/>
      <c r="AG322" s="570"/>
      <c r="AH322" s="570"/>
      <c r="AI322" s="570"/>
      <c r="AJ322" s="570"/>
      <c r="AK322" s="570"/>
      <c r="AL322" s="570"/>
      <c r="AM322" s="537"/>
      <c r="AN322" s="568"/>
      <c r="AO322" s="537" t="s">
        <v>116</v>
      </c>
      <c r="AP322" s="545"/>
      <c r="AQ322" s="545"/>
      <c r="AR322" s="578"/>
      <c r="AS322" s="578"/>
      <c r="AT322" s="578"/>
      <c r="AU322" s="578"/>
      <c r="AV322" s="578"/>
      <c r="AW322" s="578"/>
      <c r="AX322" s="578"/>
      <c r="AY322" s="578"/>
      <c r="AZ322" s="578"/>
    </row>
    <row r="323" spans="1:52" hidden="1">
      <c r="A323" s="537"/>
      <c r="B323" s="568"/>
      <c r="C323" s="537" t="s">
        <v>117</v>
      </c>
      <c r="D323" s="561"/>
      <c r="E323" s="545"/>
      <c r="F323" s="545"/>
      <c r="G323" s="545"/>
      <c r="H323" s="545"/>
      <c r="I323" s="545"/>
      <c r="J323" s="545"/>
      <c r="K323" s="545"/>
      <c r="L323" s="545"/>
      <c r="M323" s="545"/>
      <c r="N323" s="545"/>
      <c r="O323" s="545"/>
      <c r="P323" s="545"/>
      <c r="Q323" s="545"/>
      <c r="R323" s="545"/>
      <c r="S323" s="545"/>
      <c r="T323" s="545"/>
      <c r="U323" s="545"/>
      <c r="V323" s="545"/>
      <c r="W323" s="545"/>
      <c r="X323" s="545"/>
      <c r="Y323" s="545"/>
      <c r="Z323" s="545"/>
      <c r="AA323" s="545"/>
      <c r="AB323" s="545"/>
      <c r="AC323" s="545"/>
      <c r="AD323" s="545"/>
      <c r="AE323" s="570"/>
      <c r="AF323" s="570"/>
      <c r="AG323" s="570"/>
      <c r="AH323" s="570"/>
      <c r="AI323" s="570"/>
      <c r="AJ323" s="570"/>
      <c r="AK323" s="570"/>
      <c r="AL323" s="570"/>
      <c r="AM323" s="537"/>
      <c r="AN323" s="568"/>
      <c r="AO323" s="537" t="s">
        <v>117</v>
      </c>
      <c r="AP323" s="545"/>
      <c r="AQ323" s="545"/>
      <c r="AR323" s="578"/>
      <c r="AS323" s="578"/>
      <c r="AT323" s="578"/>
      <c r="AU323" s="578"/>
      <c r="AV323" s="578"/>
      <c r="AW323" s="578"/>
      <c r="AX323" s="578"/>
      <c r="AY323" s="578"/>
      <c r="AZ323" s="578"/>
    </row>
    <row r="324" spans="1:52" hidden="1">
      <c r="A324" s="537"/>
      <c r="B324" s="568"/>
      <c r="C324" s="537" t="s">
        <v>118</v>
      </c>
      <c r="D324" s="561"/>
      <c r="E324" s="545"/>
      <c r="F324" s="545"/>
      <c r="G324" s="545"/>
      <c r="H324" s="545"/>
      <c r="I324" s="545"/>
      <c r="J324" s="545"/>
      <c r="K324" s="545"/>
      <c r="L324" s="545"/>
      <c r="M324" s="545"/>
      <c r="N324" s="545"/>
      <c r="O324" s="545"/>
      <c r="P324" s="545"/>
      <c r="Q324" s="545"/>
      <c r="R324" s="545"/>
      <c r="S324" s="545"/>
      <c r="T324" s="545"/>
      <c r="U324" s="545"/>
      <c r="V324" s="545"/>
      <c r="W324" s="545"/>
      <c r="X324" s="545"/>
      <c r="Y324" s="545"/>
      <c r="Z324" s="545"/>
      <c r="AA324" s="545"/>
      <c r="AB324" s="545"/>
      <c r="AC324" s="545"/>
      <c r="AD324" s="545"/>
      <c r="AE324" s="570"/>
      <c r="AF324" s="570"/>
      <c r="AG324" s="570"/>
      <c r="AH324" s="570"/>
      <c r="AI324" s="570"/>
      <c r="AJ324" s="570"/>
      <c r="AK324" s="570"/>
      <c r="AL324" s="570"/>
      <c r="AM324" s="537"/>
      <c r="AN324" s="568"/>
      <c r="AO324" s="537" t="s">
        <v>118</v>
      </c>
      <c r="AP324" s="545"/>
      <c r="AQ324" s="545"/>
      <c r="AR324" s="578"/>
      <c r="AS324" s="578"/>
      <c r="AT324" s="578"/>
      <c r="AU324" s="578"/>
      <c r="AV324" s="578"/>
      <c r="AW324" s="578"/>
      <c r="AX324" s="578"/>
      <c r="AY324" s="578"/>
      <c r="AZ324" s="578"/>
    </row>
    <row r="325" spans="1:52" hidden="1">
      <c r="A325" s="537"/>
      <c r="B325" s="568"/>
      <c r="C325" s="537" t="s">
        <v>119</v>
      </c>
      <c r="D325" s="561"/>
      <c r="E325" s="545"/>
      <c r="F325" s="545"/>
      <c r="G325" s="545"/>
      <c r="H325" s="545"/>
      <c r="I325" s="545"/>
      <c r="J325" s="545"/>
      <c r="K325" s="545"/>
      <c r="L325" s="545"/>
      <c r="M325" s="545"/>
      <c r="N325" s="545"/>
      <c r="O325" s="545"/>
      <c r="P325" s="545"/>
      <c r="Q325" s="545"/>
      <c r="R325" s="545"/>
      <c r="S325" s="545"/>
      <c r="T325" s="545"/>
      <c r="U325" s="545"/>
      <c r="V325" s="545"/>
      <c r="W325" s="545"/>
      <c r="X325" s="545"/>
      <c r="Y325" s="545"/>
      <c r="Z325" s="545"/>
      <c r="AA325" s="545"/>
      <c r="AB325" s="545"/>
      <c r="AC325" s="545"/>
      <c r="AD325" s="545"/>
      <c r="AE325" s="570"/>
      <c r="AF325" s="570"/>
      <c r="AG325" s="570"/>
      <c r="AH325" s="570"/>
      <c r="AI325" s="570"/>
      <c r="AJ325" s="570"/>
      <c r="AK325" s="570"/>
      <c r="AL325" s="570"/>
      <c r="AM325" s="537"/>
      <c r="AN325" s="568"/>
      <c r="AO325" s="537" t="s">
        <v>119</v>
      </c>
      <c r="AP325" s="545"/>
      <c r="AQ325" s="545"/>
      <c r="AR325" s="578"/>
      <c r="AS325" s="578"/>
      <c r="AT325" s="578"/>
      <c r="AU325" s="578"/>
      <c r="AV325" s="578"/>
      <c r="AW325" s="578"/>
      <c r="AX325" s="578"/>
      <c r="AY325" s="578"/>
      <c r="AZ325" s="578"/>
    </row>
    <row r="326" spans="1:52" hidden="1">
      <c r="A326" s="537"/>
      <c r="B326" s="568"/>
      <c r="C326" s="537" t="s">
        <v>120</v>
      </c>
      <c r="D326" s="561"/>
      <c r="E326" s="545"/>
      <c r="F326" s="545"/>
      <c r="G326" s="545"/>
      <c r="H326" s="545"/>
      <c r="I326" s="545"/>
      <c r="J326" s="545"/>
      <c r="K326" s="545"/>
      <c r="L326" s="545"/>
      <c r="M326" s="545"/>
      <c r="N326" s="545"/>
      <c r="O326" s="545"/>
      <c r="P326" s="545"/>
      <c r="Q326" s="545"/>
      <c r="R326" s="545"/>
      <c r="S326" s="545"/>
      <c r="T326" s="545"/>
      <c r="U326" s="545"/>
      <c r="V326" s="545"/>
      <c r="W326" s="545"/>
      <c r="X326" s="545"/>
      <c r="Y326" s="545"/>
      <c r="Z326" s="545"/>
      <c r="AA326" s="545"/>
      <c r="AB326" s="545"/>
      <c r="AC326" s="545"/>
      <c r="AD326" s="545"/>
      <c r="AE326" s="570"/>
      <c r="AF326" s="570"/>
      <c r="AG326" s="570"/>
      <c r="AH326" s="570"/>
      <c r="AI326" s="570"/>
      <c r="AJ326" s="570"/>
      <c r="AK326" s="570"/>
      <c r="AL326" s="570"/>
      <c r="AM326" s="537"/>
      <c r="AN326" s="568"/>
      <c r="AO326" s="537" t="s">
        <v>120</v>
      </c>
      <c r="AP326" s="545"/>
      <c r="AQ326" s="545"/>
      <c r="AR326" s="578"/>
      <c r="AS326" s="578"/>
      <c r="AT326" s="578"/>
      <c r="AU326" s="578"/>
      <c r="AV326" s="578"/>
      <c r="AW326" s="578"/>
      <c r="AX326" s="578"/>
      <c r="AY326" s="578"/>
      <c r="AZ326" s="578"/>
    </row>
    <row r="327" spans="1:52" hidden="1">
      <c r="A327" s="537"/>
      <c r="B327" s="568"/>
      <c r="C327" s="537" t="s">
        <v>121</v>
      </c>
      <c r="D327" s="561"/>
      <c r="E327" s="545"/>
      <c r="F327" s="545"/>
      <c r="G327" s="545"/>
      <c r="H327" s="545"/>
      <c r="I327" s="545"/>
      <c r="J327" s="545"/>
      <c r="K327" s="545"/>
      <c r="L327" s="545"/>
      <c r="M327" s="545"/>
      <c r="N327" s="545"/>
      <c r="O327" s="545"/>
      <c r="P327" s="545"/>
      <c r="Q327" s="545"/>
      <c r="R327" s="545"/>
      <c r="S327" s="545"/>
      <c r="T327" s="545"/>
      <c r="U327" s="545"/>
      <c r="V327" s="545"/>
      <c r="W327" s="545"/>
      <c r="X327" s="545"/>
      <c r="Y327" s="545"/>
      <c r="Z327" s="545"/>
      <c r="AA327" s="545"/>
      <c r="AB327" s="545"/>
      <c r="AC327" s="545"/>
      <c r="AD327" s="545"/>
      <c r="AE327" s="570"/>
      <c r="AF327" s="570"/>
      <c r="AG327" s="570"/>
      <c r="AH327" s="570"/>
      <c r="AI327" s="570"/>
      <c r="AJ327" s="570"/>
      <c r="AK327" s="570"/>
      <c r="AL327" s="570"/>
      <c r="AM327" s="537"/>
      <c r="AN327" s="568"/>
      <c r="AO327" s="537" t="s">
        <v>121</v>
      </c>
      <c r="AP327" s="545"/>
      <c r="AQ327" s="545"/>
      <c r="AR327" s="578"/>
      <c r="AS327" s="578"/>
      <c r="AT327" s="578"/>
      <c r="AU327" s="578"/>
      <c r="AV327" s="578"/>
      <c r="AW327" s="578"/>
      <c r="AX327" s="578"/>
      <c r="AY327" s="578"/>
      <c r="AZ327" s="578"/>
    </row>
    <row r="328" spans="1:52" hidden="1">
      <c r="A328" s="537"/>
      <c r="B328" s="568"/>
      <c r="C328" s="537" t="s">
        <v>122</v>
      </c>
      <c r="D328" s="561"/>
      <c r="E328" s="545"/>
      <c r="F328" s="545"/>
      <c r="G328" s="545"/>
      <c r="H328" s="545"/>
      <c r="I328" s="545"/>
      <c r="J328" s="545"/>
      <c r="K328" s="545"/>
      <c r="L328" s="545"/>
      <c r="M328" s="545"/>
      <c r="N328" s="545"/>
      <c r="O328" s="545"/>
      <c r="P328" s="545"/>
      <c r="Q328" s="545"/>
      <c r="R328" s="545"/>
      <c r="S328" s="545"/>
      <c r="T328" s="545"/>
      <c r="U328" s="545"/>
      <c r="V328" s="545"/>
      <c r="W328" s="545"/>
      <c r="X328" s="545"/>
      <c r="Y328" s="545"/>
      <c r="Z328" s="545"/>
      <c r="AA328" s="545"/>
      <c r="AB328" s="545"/>
      <c r="AC328" s="545"/>
      <c r="AD328" s="545"/>
      <c r="AE328" s="570"/>
      <c r="AF328" s="570"/>
      <c r="AG328" s="570"/>
      <c r="AH328" s="570"/>
      <c r="AI328" s="570"/>
      <c r="AJ328" s="570"/>
      <c r="AK328" s="570"/>
      <c r="AL328" s="570"/>
      <c r="AM328" s="537"/>
      <c r="AN328" s="568"/>
      <c r="AO328" s="537" t="s">
        <v>122</v>
      </c>
      <c r="AP328" s="545"/>
      <c r="AQ328" s="545"/>
      <c r="AR328" s="578"/>
      <c r="AS328" s="578"/>
      <c r="AT328" s="578"/>
      <c r="AU328" s="578"/>
      <c r="AV328" s="578"/>
      <c r="AW328" s="578"/>
      <c r="AX328" s="578"/>
      <c r="AY328" s="578"/>
      <c r="AZ328" s="578"/>
    </row>
    <row r="329" spans="1:52" hidden="1">
      <c r="A329" s="537"/>
      <c r="B329" s="568"/>
      <c r="C329" s="537" t="s">
        <v>123</v>
      </c>
      <c r="D329" s="561"/>
      <c r="E329" s="545"/>
      <c r="F329" s="545"/>
      <c r="G329" s="545"/>
      <c r="H329" s="545"/>
      <c r="I329" s="545"/>
      <c r="J329" s="545"/>
      <c r="K329" s="545"/>
      <c r="L329" s="545"/>
      <c r="M329" s="545"/>
      <c r="N329" s="545"/>
      <c r="O329" s="545"/>
      <c r="P329" s="545"/>
      <c r="Q329" s="545"/>
      <c r="R329" s="545"/>
      <c r="S329" s="545"/>
      <c r="T329" s="545"/>
      <c r="U329" s="545"/>
      <c r="V329" s="545"/>
      <c r="W329" s="545"/>
      <c r="X329" s="545"/>
      <c r="Y329" s="545"/>
      <c r="Z329" s="545"/>
      <c r="AA329" s="545"/>
      <c r="AB329" s="545"/>
      <c r="AC329" s="545"/>
      <c r="AD329" s="545"/>
      <c r="AE329" s="570"/>
      <c r="AF329" s="570"/>
      <c r="AG329" s="570"/>
      <c r="AH329" s="570"/>
      <c r="AI329" s="570"/>
      <c r="AJ329" s="570"/>
      <c r="AK329" s="570"/>
      <c r="AL329" s="570"/>
      <c r="AM329" s="537"/>
      <c r="AN329" s="568"/>
      <c r="AO329" s="537" t="s">
        <v>123</v>
      </c>
      <c r="AP329" s="545"/>
      <c r="AQ329" s="545"/>
      <c r="AR329" s="578"/>
      <c r="AS329" s="578"/>
      <c r="AT329" s="578"/>
      <c r="AU329" s="578"/>
      <c r="AV329" s="578"/>
      <c r="AW329" s="578"/>
      <c r="AX329" s="578"/>
      <c r="AY329" s="578"/>
      <c r="AZ329" s="578"/>
    </row>
    <row r="330" spans="1:52" hidden="1">
      <c r="A330" s="537"/>
      <c r="B330" s="568"/>
      <c r="C330" s="537" t="s">
        <v>124</v>
      </c>
      <c r="D330" s="561"/>
      <c r="E330" s="545"/>
      <c r="F330" s="545"/>
      <c r="G330" s="545"/>
      <c r="H330" s="545"/>
      <c r="I330" s="545"/>
      <c r="J330" s="545"/>
      <c r="K330" s="545"/>
      <c r="L330" s="545"/>
      <c r="M330" s="545"/>
      <c r="N330" s="545"/>
      <c r="O330" s="545"/>
      <c r="P330" s="545"/>
      <c r="Q330" s="545"/>
      <c r="R330" s="545"/>
      <c r="S330" s="545"/>
      <c r="T330" s="545"/>
      <c r="U330" s="545"/>
      <c r="V330" s="545"/>
      <c r="W330" s="545"/>
      <c r="X330" s="545"/>
      <c r="Y330" s="545"/>
      <c r="Z330" s="545"/>
      <c r="AA330" s="545"/>
      <c r="AB330" s="545"/>
      <c r="AC330" s="545"/>
      <c r="AD330" s="545"/>
      <c r="AE330" s="570"/>
      <c r="AF330" s="570"/>
      <c r="AG330" s="570"/>
      <c r="AH330" s="570"/>
      <c r="AI330" s="570"/>
      <c r="AJ330" s="570"/>
      <c r="AK330" s="570"/>
      <c r="AL330" s="570"/>
      <c r="AM330" s="537"/>
      <c r="AN330" s="568"/>
      <c r="AO330" s="537" t="s">
        <v>124</v>
      </c>
      <c r="AP330" s="545"/>
      <c r="AQ330" s="545"/>
      <c r="AR330" s="578"/>
      <c r="AS330" s="578"/>
      <c r="AT330" s="578"/>
      <c r="AU330" s="578"/>
      <c r="AV330" s="578"/>
      <c r="AW330" s="578"/>
      <c r="AX330" s="578"/>
      <c r="AY330" s="578"/>
      <c r="AZ330" s="578"/>
    </row>
    <row r="331" spans="1:52" hidden="1">
      <c r="A331" s="537"/>
      <c r="B331" s="571"/>
      <c r="C331" s="549" t="s">
        <v>111</v>
      </c>
      <c r="D331" s="547"/>
      <c r="E331" s="548"/>
      <c r="F331" s="548"/>
      <c r="G331" s="548"/>
      <c r="H331" s="548"/>
      <c r="I331" s="548"/>
      <c r="J331" s="548"/>
      <c r="K331" s="548"/>
      <c r="L331" s="548"/>
      <c r="M331" s="548"/>
      <c r="N331" s="548"/>
      <c r="O331" s="548"/>
      <c r="P331" s="548"/>
      <c r="Q331" s="548"/>
      <c r="R331" s="548"/>
      <c r="S331" s="548"/>
      <c r="T331" s="548"/>
      <c r="U331" s="548"/>
      <c r="V331" s="548"/>
      <c r="W331" s="548"/>
      <c r="X331" s="548"/>
      <c r="Y331" s="548"/>
      <c r="Z331" s="548"/>
      <c r="AA331" s="548"/>
      <c r="AB331" s="548"/>
      <c r="AC331" s="548"/>
      <c r="AD331" s="548"/>
      <c r="AE331" s="573"/>
      <c r="AF331" s="573"/>
      <c r="AG331" s="573"/>
      <c r="AH331" s="573"/>
      <c r="AI331" s="573"/>
      <c r="AJ331" s="573"/>
      <c r="AK331" s="573"/>
      <c r="AL331" s="573"/>
      <c r="AM331" s="537"/>
      <c r="AN331" s="571"/>
      <c r="AO331" s="549" t="s">
        <v>111</v>
      </c>
      <c r="AP331" s="548"/>
      <c r="AQ331" s="548"/>
      <c r="AR331" s="579"/>
      <c r="AS331" s="579"/>
      <c r="AT331" s="579"/>
      <c r="AU331" s="579"/>
      <c r="AV331" s="579"/>
      <c r="AW331" s="579"/>
      <c r="AX331" s="579"/>
      <c r="AY331" s="579"/>
      <c r="AZ331" s="579"/>
    </row>
    <row r="332" spans="1:52" hidden="1">
      <c r="A332" s="537"/>
      <c r="B332" s="568" t="s">
        <v>290</v>
      </c>
      <c r="C332" s="537" t="s">
        <v>113</v>
      </c>
      <c r="D332" s="561"/>
      <c r="E332" s="545"/>
      <c r="F332" s="545"/>
      <c r="G332" s="545"/>
      <c r="H332" s="545"/>
      <c r="I332" s="545"/>
      <c r="J332" s="545"/>
      <c r="K332" s="545"/>
      <c r="L332" s="545"/>
      <c r="M332" s="545"/>
      <c r="N332" s="545"/>
      <c r="O332" s="545"/>
      <c r="P332" s="545"/>
      <c r="Q332" s="545"/>
      <c r="R332" s="545"/>
      <c r="S332" s="545"/>
      <c r="T332" s="545"/>
      <c r="U332" s="545"/>
      <c r="V332" s="545"/>
      <c r="W332" s="545"/>
      <c r="X332" s="545"/>
      <c r="Y332" s="545"/>
      <c r="Z332" s="545"/>
      <c r="AA332" s="545"/>
      <c r="AB332" s="545"/>
      <c r="AC332" s="545"/>
      <c r="AD332" s="545"/>
      <c r="AE332" s="570"/>
      <c r="AF332" s="570"/>
      <c r="AG332" s="570"/>
      <c r="AH332" s="570"/>
      <c r="AI332" s="570"/>
      <c r="AJ332" s="570"/>
      <c r="AK332" s="570"/>
      <c r="AL332" s="570"/>
      <c r="AM332" s="537"/>
      <c r="AN332" s="568" t="s">
        <v>290</v>
      </c>
      <c r="AO332" s="537" t="s">
        <v>113</v>
      </c>
      <c r="AP332" s="545"/>
      <c r="AQ332" s="545"/>
      <c r="AR332" s="578"/>
      <c r="AS332" s="578"/>
      <c r="AT332" s="578"/>
      <c r="AU332" s="578"/>
      <c r="AV332" s="578"/>
      <c r="AW332" s="578"/>
      <c r="AX332" s="578"/>
      <c r="AY332" s="578"/>
      <c r="AZ332" s="578"/>
    </row>
    <row r="333" spans="1:52" hidden="1">
      <c r="A333" s="537"/>
      <c r="B333" s="568"/>
      <c r="C333" s="537" t="s">
        <v>115</v>
      </c>
      <c r="D333" s="561"/>
      <c r="E333" s="545"/>
      <c r="F333" s="545"/>
      <c r="G333" s="545"/>
      <c r="H333" s="545"/>
      <c r="I333" s="545"/>
      <c r="J333" s="545"/>
      <c r="K333" s="545"/>
      <c r="L333" s="545"/>
      <c r="M333" s="545"/>
      <c r="N333" s="545"/>
      <c r="O333" s="545"/>
      <c r="P333" s="545"/>
      <c r="Q333" s="545"/>
      <c r="R333" s="545"/>
      <c r="S333" s="545"/>
      <c r="T333" s="545"/>
      <c r="U333" s="545"/>
      <c r="V333" s="545"/>
      <c r="W333" s="545"/>
      <c r="X333" s="545"/>
      <c r="Y333" s="545"/>
      <c r="Z333" s="545"/>
      <c r="AA333" s="545"/>
      <c r="AB333" s="545"/>
      <c r="AC333" s="545"/>
      <c r="AD333" s="545"/>
      <c r="AE333" s="570"/>
      <c r="AF333" s="570"/>
      <c r="AG333" s="570"/>
      <c r="AH333" s="570"/>
      <c r="AI333" s="570"/>
      <c r="AJ333" s="570"/>
      <c r="AK333" s="570"/>
      <c r="AL333" s="570"/>
      <c r="AM333" s="537"/>
      <c r="AN333" s="568"/>
      <c r="AO333" s="537" t="s">
        <v>115</v>
      </c>
      <c r="AP333" s="545"/>
      <c r="AQ333" s="545"/>
      <c r="AR333" s="578"/>
      <c r="AS333" s="578"/>
      <c r="AT333" s="578"/>
      <c r="AU333" s="578"/>
      <c r="AV333" s="578"/>
      <c r="AW333" s="578"/>
      <c r="AX333" s="578"/>
      <c r="AY333" s="578"/>
      <c r="AZ333" s="578"/>
    </row>
    <row r="334" spans="1:52" hidden="1">
      <c r="A334" s="537"/>
      <c r="B334" s="568"/>
      <c r="C334" s="537" t="s">
        <v>116</v>
      </c>
      <c r="D334" s="561"/>
      <c r="E334" s="545"/>
      <c r="F334" s="545"/>
      <c r="G334" s="545"/>
      <c r="H334" s="545"/>
      <c r="I334" s="545"/>
      <c r="J334" s="545"/>
      <c r="K334" s="545"/>
      <c r="L334" s="545"/>
      <c r="M334" s="545"/>
      <c r="N334" s="545"/>
      <c r="O334" s="545"/>
      <c r="P334" s="545"/>
      <c r="Q334" s="545"/>
      <c r="R334" s="545"/>
      <c r="S334" s="545"/>
      <c r="T334" s="545"/>
      <c r="U334" s="545"/>
      <c r="V334" s="545"/>
      <c r="W334" s="545"/>
      <c r="X334" s="545"/>
      <c r="Y334" s="545"/>
      <c r="Z334" s="545"/>
      <c r="AA334" s="545"/>
      <c r="AB334" s="545"/>
      <c r="AC334" s="545"/>
      <c r="AD334" s="545"/>
      <c r="AE334" s="570"/>
      <c r="AF334" s="570"/>
      <c r="AG334" s="570"/>
      <c r="AH334" s="570"/>
      <c r="AI334" s="570"/>
      <c r="AJ334" s="570"/>
      <c r="AK334" s="570"/>
      <c r="AL334" s="570"/>
      <c r="AM334" s="537"/>
      <c r="AN334" s="568"/>
      <c r="AO334" s="537" t="s">
        <v>116</v>
      </c>
      <c r="AP334" s="545"/>
      <c r="AQ334" s="545"/>
      <c r="AR334" s="578"/>
      <c r="AS334" s="578"/>
      <c r="AT334" s="578"/>
      <c r="AU334" s="578"/>
      <c r="AV334" s="578"/>
      <c r="AW334" s="578"/>
      <c r="AX334" s="578"/>
      <c r="AY334" s="578"/>
      <c r="AZ334" s="578"/>
    </row>
    <row r="335" spans="1:52" hidden="1">
      <c r="A335" s="537"/>
      <c r="B335" s="568"/>
      <c r="C335" s="537" t="s">
        <v>117</v>
      </c>
      <c r="D335" s="561"/>
      <c r="E335" s="545"/>
      <c r="F335" s="545"/>
      <c r="G335" s="545"/>
      <c r="H335" s="545"/>
      <c r="I335" s="545"/>
      <c r="J335" s="545"/>
      <c r="K335" s="545"/>
      <c r="L335" s="545"/>
      <c r="M335" s="545"/>
      <c r="N335" s="545"/>
      <c r="O335" s="545"/>
      <c r="P335" s="545"/>
      <c r="Q335" s="545"/>
      <c r="R335" s="545"/>
      <c r="S335" s="545"/>
      <c r="T335" s="545"/>
      <c r="U335" s="545"/>
      <c r="V335" s="545"/>
      <c r="W335" s="545"/>
      <c r="X335" s="545"/>
      <c r="Y335" s="545"/>
      <c r="Z335" s="545"/>
      <c r="AA335" s="545"/>
      <c r="AB335" s="545"/>
      <c r="AC335" s="545"/>
      <c r="AD335" s="545"/>
      <c r="AE335" s="570"/>
      <c r="AF335" s="570"/>
      <c r="AG335" s="570"/>
      <c r="AH335" s="570"/>
      <c r="AI335" s="570"/>
      <c r="AJ335" s="570"/>
      <c r="AK335" s="570"/>
      <c r="AL335" s="570"/>
      <c r="AM335" s="537"/>
      <c r="AN335" s="568"/>
      <c r="AO335" s="537" t="s">
        <v>117</v>
      </c>
      <c r="AP335" s="545"/>
      <c r="AQ335" s="545"/>
      <c r="AR335" s="578"/>
      <c r="AS335" s="578"/>
      <c r="AT335" s="578"/>
      <c r="AU335" s="578"/>
      <c r="AV335" s="578"/>
      <c r="AW335" s="578"/>
      <c r="AX335" s="578"/>
      <c r="AY335" s="578"/>
      <c r="AZ335" s="578"/>
    </row>
    <row r="336" spans="1:52" hidden="1">
      <c r="A336" s="537"/>
      <c r="B336" s="568"/>
      <c r="C336" s="537" t="s">
        <v>118</v>
      </c>
      <c r="D336" s="561"/>
      <c r="E336" s="545"/>
      <c r="F336" s="545"/>
      <c r="G336" s="545"/>
      <c r="H336" s="545"/>
      <c r="I336" s="545"/>
      <c r="J336" s="545"/>
      <c r="K336" s="545"/>
      <c r="L336" s="545"/>
      <c r="M336" s="545"/>
      <c r="N336" s="545"/>
      <c r="O336" s="545"/>
      <c r="P336" s="545"/>
      <c r="Q336" s="545"/>
      <c r="R336" s="545"/>
      <c r="S336" s="545"/>
      <c r="T336" s="545"/>
      <c r="U336" s="545"/>
      <c r="V336" s="545"/>
      <c r="W336" s="545"/>
      <c r="X336" s="545"/>
      <c r="Y336" s="545"/>
      <c r="Z336" s="545"/>
      <c r="AA336" s="545"/>
      <c r="AB336" s="545"/>
      <c r="AC336" s="545"/>
      <c r="AD336" s="545"/>
      <c r="AE336" s="570"/>
      <c r="AF336" s="570"/>
      <c r="AG336" s="570"/>
      <c r="AH336" s="570"/>
      <c r="AI336" s="570"/>
      <c r="AJ336" s="570"/>
      <c r="AK336" s="570"/>
      <c r="AL336" s="570"/>
      <c r="AM336" s="537"/>
      <c r="AN336" s="568"/>
      <c r="AO336" s="537" t="s">
        <v>118</v>
      </c>
      <c r="AP336" s="545"/>
      <c r="AQ336" s="545"/>
      <c r="AR336" s="578"/>
      <c r="AS336" s="578"/>
      <c r="AT336" s="578"/>
      <c r="AU336" s="578"/>
      <c r="AV336" s="578"/>
      <c r="AW336" s="578"/>
      <c r="AX336" s="578"/>
      <c r="AY336" s="578"/>
      <c r="AZ336" s="578"/>
    </row>
    <row r="337" spans="1:52" hidden="1">
      <c r="A337" s="537"/>
      <c r="B337" s="568"/>
      <c r="C337" s="537" t="s">
        <v>119</v>
      </c>
      <c r="D337" s="561"/>
      <c r="E337" s="545"/>
      <c r="F337" s="545"/>
      <c r="G337" s="545"/>
      <c r="H337" s="545"/>
      <c r="I337" s="545"/>
      <c r="J337" s="545"/>
      <c r="K337" s="545"/>
      <c r="L337" s="545"/>
      <c r="M337" s="545"/>
      <c r="N337" s="545"/>
      <c r="O337" s="545"/>
      <c r="P337" s="545"/>
      <c r="Q337" s="545"/>
      <c r="R337" s="545"/>
      <c r="S337" s="545"/>
      <c r="T337" s="545"/>
      <c r="U337" s="545"/>
      <c r="V337" s="545"/>
      <c r="W337" s="545"/>
      <c r="X337" s="545"/>
      <c r="Y337" s="545"/>
      <c r="Z337" s="545"/>
      <c r="AA337" s="545"/>
      <c r="AB337" s="545"/>
      <c r="AC337" s="545"/>
      <c r="AD337" s="545"/>
      <c r="AE337" s="570"/>
      <c r="AF337" s="570"/>
      <c r="AG337" s="570"/>
      <c r="AH337" s="570"/>
      <c r="AI337" s="570"/>
      <c r="AJ337" s="570"/>
      <c r="AK337" s="570"/>
      <c r="AL337" s="570"/>
      <c r="AM337" s="537"/>
      <c r="AN337" s="568"/>
      <c r="AO337" s="537" t="s">
        <v>119</v>
      </c>
      <c r="AP337" s="545"/>
      <c r="AQ337" s="545"/>
      <c r="AR337" s="578"/>
      <c r="AS337" s="578"/>
      <c r="AT337" s="578"/>
      <c r="AU337" s="578"/>
      <c r="AV337" s="578"/>
      <c r="AW337" s="578"/>
      <c r="AX337" s="578"/>
      <c r="AY337" s="578"/>
      <c r="AZ337" s="578"/>
    </row>
    <row r="338" spans="1:52" hidden="1">
      <c r="A338" s="537"/>
      <c r="B338" s="568"/>
      <c r="C338" s="537" t="s">
        <v>120</v>
      </c>
      <c r="D338" s="561"/>
      <c r="E338" s="545"/>
      <c r="F338" s="545"/>
      <c r="G338" s="545"/>
      <c r="H338" s="545"/>
      <c r="I338" s="545"/>
      <c r="J338" s="545"/>
      <c r="K338" s="545"/>
      <c r="L338" s="545"/>
      <c r="M338" s="545"/>
      <c r="N338" s="545"/>
      <c r="O338" s="545"/>
      <c r="P338" s="545"/>
      <c r="Q338" s="545"/>
      <c r="R338" s="545"/>
      <c r="S338" s="545"/>
      <c r="T338" s="545"/>
      <c r="U338" s="545"/>
      <c r="V338" s="545"/>
      <c r="W338" s="545"/>
      <c r="X338" s="545"/>
      <c r="Y338" s="545"/>
      <c r="Z338" s="545"/>
      <c r="AA338" s="545"/>
      <c r="AB338" s="545"/>
      <c r="AC338" s="545"/>
      <c r="AD338" s="545"/>
      <c r="AE338" s="570"/>
      <c r="AF338" s="570"/>
      <c r="AG338" s="570"/>
      <c r="AH338" s="570"/>
      <c r="AI338" s="570"/>
      <c r="AJ338" s="570"/>
      <c r="AK338" s="570"/>
      <c r="AL338" s="570"/>
      <c r="AM338" s="537"/>
      <c r="AN338" s="568"/>
      <c r="AO338" s="537" t="s">
        <v>120</v>
      </c>
      <c r="AP338" s="545"/>
      <c r="AQ338" s="545"/>
      <c r="AR338" s="578"/>
      <c r="AS338" s="578"/>
      <c r="AT338" s="578"/>
      <c r="AU338" s="578"/>
      <c r="AV338" s="578"/>
      <c r="AW338" s="578"/>
      <c r="AX338" s="578"/>
      <c r="AY338" s="578"/>
      <c r="AZ338" s="578"/>
    </row>
    <row r="339" spans="1:52" hidden="1">
      <c r="A339" s="537"/>
      <c r="B339" s="568"/>
      <c r="C339" s="537" t="s">
        <v>121</v>
      </c>
      <c r="D339" s="561"/>
      <c r="E339" s="545"/>
      <c r="F339" s="545"/>
      <c r="G339" s="545"/>
      <c r="H339" s="545"/>
      <c r="I339" s="545"/>
      <c r="J339" s="545"/>
      <c r="K339" s="545"/>
      <c r="L339" s="545"/>
      <c r="M339" s="545"/>
      <c r="N339" s="545"/>
      <c r="O339" s="545"/>
      <c r="P339" s="545"/>
      <c r="Q339" s="545"/>
      <c r="R339" s="545"/>
      <c r="S339" s="545"/>
      <c r="T339" s="545"/>
      <c r="U339" s="545"/>
      <c r="V339" s="545"/>
      <c r="W339" s="545"/>
      <c r="X339" s="545"/>
      <c r="Y339" s="545"/>
      <c r="Z339" s="545"/>
      <c r="AA339" s="545"/>
      <c r="AB339" s="545"/>
      <c r="AC339" s="545"/>
      <c r="AD339" s="545"/>
      <c r="AE339" s="570"/>
      <c r="AF339" s="570"/>
      <c r="AG339" s="570"/>
      <c r="AH339" s="570"/>
      <c r="AI339" s="570"/>
      <c r="AJ339" s="570"/>
      <c r="AK339" s="570"/>
      <c r="AL339" s="570"/>
      <c r="AM339" s="537"/>
      <c r="AN339" s="568"/>
      <c r="AO339" s="537" t="s">
        <v>121</v>
      </c>
      <c r="AP339" s="545"/>
      <c r="AQ339" s="545"/>
      <c r="AR339" s="578"/>
      <c r="AS339" s="578"/>
      <c r="AT339" s="578"/>
      <c r="AU339" s="578"/>
      <c r="AV339" s="578"/>
      <c r="AW339" s="578"/>
      <c r="AX339" s="578"/>
      <c r="AY339" s="578"/>
      <c r="AZ339" s="578"/>
    </row>
    <row r="340" spans="1:52" hidden="1">
      <c r="A340" s="537"/>
      <c r="B340" s="568"/>
      <c r="C340" s="537" t="s">
        <v>122</v>
      </c>
      <c r="D340" s="561"/>
      <c r="E340" s="545"/>
      <c r="F340" s="545"/>
      <c r="G340" s="545"/>
      <c r="H340" s="545"/>
      <c r="I340" s="545"/>
      <c r="J340" s="545"/>
      <c r="K340" s="545"/>
      <c r="L340" s="545"/>
      <c r="M340" s="545"/>
      <c r="N340" s="545"/>
      <c r="O340" s="545"/>
      <c r="P340" s="545"/>
      <c r="Q340" s="545"/>
      <c r="R340" s="545"/>
      <c r="S340" s="545"/>
      <c r="T340" s="545"/>
      <c r="U340" s="545"/>
      <c r="V340" s="545"/>
      <c r="W340" s="545"/>
      <c r="X340" s="545"/>
      <c r="Y340" s="545"/>
      <c r="Z340" s="545"/>
      <c r="AA340" s="545"/>
      <c r="AB340" s="545"/>
      <c r="AC340" s="545"/>
      <c r="AD340" s="545"/>
      <c r="AE340" s="570"/>
      <c r="AF340" s="570"/>
      <c r="AG340" s="570"/>
      <c r="AH340" s="570"/>
      <c r="AI340" s="570"/>
      <c r="AJ340" s="570"/>
      <c r="AK340" s="570"/>
      <c r="AL340" s="570"/>
      <c r="AM340" s="537"/>
      <c r="AN340" s="568"/>
      <c r="AO340" s="537" t="s">
        <v>122</v>
      </c>
      <c r="AP340" s="545"/>
      <c r="AQ340" s="545"/>
      <c r="AR340" s="578"/>
      <c r="AS340" s="578"/>
      <c r="AT340" s="578"/>
      <c r="AU340" s="578"/>
      <c r="AV340" s="578"/>
      <c r="AW340" s="578"/>
      <c r="AX340" s="578"/>
      <c r="AY340" s="578"/>
      <c r="AZ340" s="578"/>
    </row>
    <row r="341" spans="1:52" hidden="1">
      <c r="A341" s="537"/>
      <c r="B341" s="568"/>
      <c r="C341" s="537" t="s">
        <v>123</v>
      </c>
      <c r="D341" s="561"/>
      <c r="E341" s="545"/>
      <c r="F341" s="545"/>
      <c r="G341" s="545"/>
      <c r="H341" s="545"/>
      <c r="I341" s="545"/>
      <c r="J341" s="545"/>
      <c r="K341" s="545"/>
      <c r="L341" s="545"/>
      <c r="M341" s="545"/>
      <c r="N341" s="545"/>
      <c r="O341" s="545"/>
      <c r="P341" s="545"/>
      <c r="Q341" s="545"/>
      <c r="R341" s="545"/>
      <c r="S341" s="545"/>
      <c r="T341" s="545"/>
      <c r="U341" s="545"/>
      <c r="V341" s="545"/>
      <c r="W341" s="545"/>
      <c r="X341" s="545"/>
      <c r="Y341" s="545"/>
      <c r="Z341" s="545"/>
      <c r="AA341" s="545"/>
      <c r="AB341" s="545"/>
      <c r="AC341" s="545"/>
      <c r="AD341" s="545"/>
      <c r="AE341" s="570"/>
      <c r="AF341" s="570"/>
      <c r="AG341" s="570"/>
      <c r="AH341" s="570"/>
      <c r="AI341" s="570"/>
      <c r="AJ341" s="570"/>
      <c r="AK341" s="570"/>
      <c r="AL341" s="570"/>
      <c r="AM341" s="537"/>
      <c r="AN341" s="568"/>
      <c r="AO341" s="537" t="s">
        <v>123</v>
      </c>
      <c r="AP341" s="545"/>
      <c r="AQ341" s="545"/>
      <c r="AR341" s="578"/>
      <c r="AS341" s="578"/>
      <c r="AT341" s="578"/>
      <c r="AU341" s="578"/>
      <c r="AV341" s="578"/>
      <c r="AW341" s="578"/>
      <c r="AX341" s="578"/>
      <c r="AY341" s="578"/>
      <c r="AZ341" s="578"/>
    </row>
    <row r="342" spans="1:52" hidden="1">
      <c r="A342" s="537"/>
      <c r="B342" s="568"/>
      <c r="C342" s="537" t="s">
        <v>124</v>
      </c>
      <c r="D342" s="561"/>
      <c r="E342" s="545"/>
      <c r="F342" s="545"/>
      <c r="G342" s="545"/>
      <c r="H342" s="545"/>
      <c r="I342" s="545"/>
      <c r="J342" s="545"/>
      <c r="K342" s="545"/>
      <c r="L342" s="545"/>
      <c r="M342" s="545"/>
      <c r="N342" s="545"/>
      <c r="O342" s="545"/>
      <c r="P342" s="545"/>
      <c r="Q342" s="545"/>
      <c r="R342" s="545"/>
      <c r="S342" s="545"/>
      <c r="T342" s="545"/>
      <c r="U342" s="545"/>
      <c r="V342" s="545"/>
      <c r="W342" s="545"/>
      <c r="X342" s="545"/>
      <c r="Y342" s="545"/>
      <c r="Z342" s="545"/>
      <c r="AA342" s="545"/>
      <c r="AB342" s="545"/>
      <c r="AC342" s="545"/>
      <c r="AD342" s="545"/>
      <c r="AE342" s="570"/>
      <c r="AF342" s="570"/>
      <c r="AG342" s="570"/>
      <c r="AH342" s="570"/>
      <c r="AI342" s="570"/>
      <c r="AJ342" s="570"/>
      <c r="AK342" s="570"/>
      <c r="AL342" s="570"/>
      <c r="AM342" s="537"/>
      <c r="AN342" s="568"/>
      <c r="AO342" s="537" t="s">
        <v>124</v>
      </c>
      <c r="AP342" s="545"/>
      <c r="AQ342" s="545"/>
      <c r="AR342" s="578"/>
      <c r="AS342" s="578"/>
      <c r="AT342" s="578"/>
      <c r="AU342" s="578"/>
      <c r="AV342" s="578"/>
      <c r="AW342" s="578"/>
      <c r="AX342" s="578"/>
      <c r="AY342" s="578"/>
      <c r="AZ342" s="578"/>
    </row>
    <row r="343" spans="1:52" hidden="1">
      <c r="A343" s="537"/>
      <c r="B343" s="568"/>
      <c r="C343" s="549" t="s">
        <v>111</v>
      </c>
      <c r="D343" s="547"/>
      <c r="E343" s="548"/>
      <c r="F343" s="548"/>
      <c r="G343" s="548"/>
      <c r="H343" s="548"/>
      <c r="I343" s="548"/>
      <c r="J343" s="548"/>
      <c r="K343" s="548"/>
      <c r="L343" s="548"/>
      <c r="M343" s="548"/>
      <c r="N343" s="548"/>
      <c r="O343" s="548"/>
      <c r="P343" s="548"/>
      <c r="Q343" s="548"/>
      <c r="R343" s="548"/>
      <c r="S343" s="548"/>
      <c r="T343" s="548"/>
      <c r="U343" s="548"/>
      <c r="V343" s="548"/>
      <c r="W343" s="548"/>
      <c r="X343" s="548"/>
      <c r="Y343" s="548"/>
      <c r="Z343" s="548"/>
      <c r="AA343" s="548"/>
      <c r="AB343" s="548"/>
      <c r="AC343" s="548"/>
      <c r="AD343" s="548"/>
      <c r="AE343" s="573"/>
      <c r="AF343" s="573"/>
      <c r="AG343" s="573"/>
      <c r="AH343" s="573"/>
      <c r="AI343" s="573"/>
      <c r="AJ343" s="573"/>
      <c r="AK343" s="573"/>
      <c r="AL343" s="573"/>
      <c r="AM343" s="537"/>
      <c r="AN343" s="568"/>
      <c r="AO343" s="549" t="s">
        <v>111</v>
      </c>
      <c r="AP343" s="548"/>
      <c r="AQ343" s="548"/>
      <c r="AR343" s="579"/>
      <c r="AS343" s="579"/>
      <c r="AT343" s="579"/>
      <c r="AU343" s="579"/>
      <c r="AV343" s="579"/>
      <c r="AW343" s="579"/>
      <c r="AX343" s="579"/>
      <c r="AY343" s="579"/>
      <c r="AZ343" s="579"/>
    </row>
    <row r="344" spans="1:52" hidden="1">
      <c r="A344" s="537"/>
      <c r="B344" s="568" t="s">
        <v>291</v>
      </c>
      <c r="C344" s="537" t="s">
        <v>113</v>
      </c>
      <c r="D344" s="561"/>
      <c r="E344" s="545"/>
      <c r="F344" s="545"/>
      <c r="G344" s="545"/>
      <c r="H344" s="545"/>
      <c r="I344" s="545"/>
      <c r="J344" s="545"/>
      <c r="K344" s="545"/>
      <c r="L344" s="545"/>
      <c r="M344" s="545"/>
      <c r="N344" s="545"/>
      <c r="O344" s="545"/>
      <c r="P344" s="545"/>
      <c r="Q344" s="545"/>
      <c r="R344" s="545"/>
      <c r="S344" s="545"/>
      <c r="T344" s="545"/>
      <c r="U344" s="545"/>
      <c r="V344" s="545"/>
      <c r="W344" s="545"/>
      <c r="X344" s="545"/>
      <c r="Y344" s="545"/>
      <c r="Z344" s="545"/>
      <c r="AA344" s="545"/>
      <c r="AB344" s="545"/>
      <c r="AC344" s="545"/>
      <c r="AD344" s="545"/>
      <c r="AE344" s="570"/>
      <c r="AF344" s="570"/>
      <c r="AG344" s="570"/>
      <c r="AH344" s="570"/>
      <c r="AI344" s="570"/>
      <c r="AJ344" s="570"/>
      <c r="AK344" s="570"/>
      <c r="AL344" s="570"/>
      <c r="AM344" s="537"/>
      <c r="AN344" s="568" t="s">
        <v>291</v>
      </c>
      <c r="AO344" s="537" t="s">
        <v>113</v>
      </c>
      <c r="AP344" s="545"/>
      <c r="AQ344" s="545"/>
      <c r="AR344" s="578"/>
      <c r="AS344" s="578"/>
      <c r="AT344" s="578"/>
      <c r="AU344" s="578"/>
      <c r="AV344" s="578"/>
      <c r="AW344" s="578"/>
      <c r="AX344" s="578"/>
      <c r="AY344" s="578"/>
      <c r="AZ344" s="578"/>
    </row>
    <row r="345" spans="1:52" hidden="1">
      <c r="A345" s="537"/>
      <c r="B345" s="568"/>
      <c r="C345" s="537" t="s">
        <v>115</v>
      </c>
      <c r="D345" s="561"/>
      <c r="E345" s="545"/>
      <c r="F345" s="545"/>
      <c r="G345" s="545"/>
      <c r="H345" s="545"/>
      <c r="I345" s="545"/>
      <c r="J345" s="545"/>
      <c r="K345" s="545"/>
      <c r="L345" s="545"/>
      <c r="M345" s="545"/>
      <c r="N345" s="545"/>
      <c r="O345" s="545"/>
      <c r="P345" s="545"/>
      <c r="Q345" s="545"/>
      <c r="R345" s="545"/>
      <c r="S345" s="545"/>
      <c r="T345" s="545"/>
      <c r="U345" s="545"/>
      <c r="V345" s="545"/>
      <c r="W345" s="545"/>
      <c r="X345" s="545"/>
      <c r="Y345" s="545"/>
      <c r="Z345" s="545"/>
      <c r="AA345" s="545"/>
      <c r="AB345" s="545"/>
      <c r="AC345" s="545"/>
      <c r="AD345" s="545"/>
      <c r="AE345" s="570"/>
      <c r="AF345" s="570"/>
      <c r="AG345" s="570"/>
      <c r="AH345" s="570"/>
      <c r="AI345" s="570"/>
      <c r="AJ345" s="570"/>
      <c r="AK345" s="570"/>
      <c r="AL345" s="570"/>
      <c r="AM345" s="537"/>
      <c r="AN345" s="568"/>
      <c r="AO345" s="537" t="s">
        <v>115</v>
      </c>
      <c r="AP345" s="545"/>
      <c r="AQ345" s="545"/>
      <c r="AR345" s="578"/>
      <c r="AS345" s="578"/>
      <c r="AT345" s="578"/>
      <c r="AU345" s="578"/>
      <c r="AV345" s="578"/>
      <c r="AW345" s="578"/>
      <c r="AX345" s="578"/>
      <c r="AY345" s="578"/>
      <c r="AZ345" s="578"/>
    </row>
    <row r="346" spans="1:52" hidden="1">
      <c r="A346" s="537"/>
      <c r="B346" s="568"/>
      <c r="C346" s="537" t="s">
        <v>116</v>
      </c>
      <c r="D346" s="561"/>
      <c r="E346" s="545"/>
      <c r="F346" s="545"/>
      <c r="G346" s="545"/>
      <c r="H346" s="545"/>
      <c r="I346" s="545"/>
      <c r="J346" s="545"/>
      <c r="K346" s="545"/>
      <c r="L346" s="545"/>
      <c r="M346" s="545"/>
      <c r="N346" s="545"/>
      <c r="O346" s="545"/>
      <c r="P346" s="545"/>
      <c r="Q346" s="545"/>
      <c r="R346" s="545"/>
      <c r="S346" s="545"/>
      <c r="T346" s="545"/>
      <c r="U346" s="545"/>
      <c r="V346" s="545"/>
      <c r="W346" s="545"/>
      <c r="X346" s="545"/>
      <c r="Y346" s="545"/>
      <c r="Z346" s="545"/>
      <c r="AA346" s="545"/>
      <c r="AB346" s="545"/>
      <c r="AC346" s="545"/>
      <c r="AD346" s="545"/>
      <c r="AE346" s="570"/>
      <c r="AF346" s="570"/>
      <c r="AG346" s="570"/>
      <c r="AH346" s="570"/>
      <c r="AI346" s="570"/>
      <c r="AJ346" s="570"/>
      <c r="AK346" s="570"/>
      <c r="AL346" s="570"/>
      <c r="AM346" s="537"/>
      <c r="AN346" s="568"/>
      <c r="AO346" s="537" t="s">
        <v>116</v>
      </c>
      <c r="AP346" s="545"/>
      <c r="AQ346" s="545"/>
      <c r="AR346" s="578"/>
      <c r="AS346" s="578"/>
      <c r="AT346" s="578"/>
      <c r="AU346" s="578"/>
      <c r="AV346" s="578"/>
      <c r="AW346" s="578"/>
      <c r="AX346" s="578"/>
      <c r="AY346" s="578"/>
      <c r="AZ346" s="578"/>
    </row>
    <row r="347" spans="1:52" hidden="1">
      <c r="A347" s="537"/>
      <c r="B347" s="568"/>
      <c r="C347" s="537" t="s">
        <v>117</v>
      </c>
      <c r="D347" s="561"/>
      <c r="E347" s="545"/>
      <c r="F347" s="545"/>
      <c r="G347" s="545"/>
      <c r="H347" s="545"/>
      <c r="I347" s="545"/>
      <c r="J347" s="545"/>
      <c r="K347" s="545"/>
      <c r="L347" s="545"/>
      <c r="M347" s="545"/>
      <c r="N347" s="545"/>
      <c r="O347" s="545"/>
      <c r="P347" s="545"/>
      <c r="Q347" s="545"/>
      <c r="R347" s="545"/>
      <c r="S347" s="545"/>
      <c r="T347" s="545"/>
      <c r="U347" s="545"/>
      <c r="V347" s="545"/>
      <c r="W347" s="545"/>
      <c r="X347" s="545"/>
      <c r="Y347" s="545"/>
      <c r="Z347" s="545"/>
      <c r="AA347" s="545"/>
      <c r="AB347" s="545"/>
      <c r="AC347" s="545"/>
      <c r="AD347" s="545"/>
      <c r="AE347" s="570"/>
      <c r="AF347" s="570"/>
      <c r="AG347" s="570"/>
      <c r="AH347" s="570"/>
      <c r="AI347" s="570"/>
      <c r="AJ347" s="570"/>
      <c r="AK347" s="570"/>
      <c r="AL347" s="570"/>
      <c r="AM347" s="537"/>
      <c r="AN347" s="568"/>
      <c r="AO347" s="537" t="s">
        <v>117</v>
      </c>
      <c r="AP347" s="545"/>
      <c r="AQ347" s="545"/>
      <c r="AR347" s="578"/>
      <c r="AS347" s="578"/>
      <c r="AT347" s="578"/>
      <c r="AU347" s="578"/>
      <c r="AV347" s="578"/>
      <c r="AW347" s="578"/>
      <c r="AX347" s="578"/>
      <c r="AY347" s="578"/>
      <c r="AZ347" s="578"/>
    </row>
    <row r="348" spans="1:52" hidden="1">
      <c r="A348" s="537"/>
      <c r="B348" s="568"/>
      <c r="C348" s="537" t="s">
        <v>118</v>
      </c>
      <c r="D348" s="561"/>
      <c r="E348" s="545"/>
      <c r="F348" s="545"/>
      <c r="G348" s="545"/>
      <c r="H348" s="545"/>
      <c r="I348" s="545"/>
      <c r="J348" s="545"/>
      <c r="K348" s="545"/>
      <c r="L348" s="545"/>
      <c r="M348" s="545"/>
      <c r="N348" s="545"/>
      <c r="O348" s="545"/>
      <c r="P348" s="545"/>
      <c r="Q348" s="545"/>
      <c r="R348" s="545"/>
      <c r="S348" s="545"/>
      <c r="T348" s="545"/>
      <c r="U348" s="545"/>
      <c r="V348" s="545"/>
      <c r="W348" s="545"/>
      <c r="X348" s="545"/>
      <c r="Y348" s="545"/>
      <c r="Z348" s="545"/>
      <c r="AA348" s="545"/>
      <c r="AB348" s="545"/>
      <c r="AC348" s="545"/>
      <c r="AD348" s="545"/>
      <c r="AE348" s="570"/>
      <c r="AF348" s="570"/>
      <c r="AG348" s="570"/>
      <c r="AH348" s="570"/>
      <c r="AI348" s="570"/>
      <c r="AJ348" s="570"/>
      <c r="AK348" s="570"/>
      <c r="AL348" s="570"/>
      <c r="AM348" s="537"/>
      <c r="AN348" s="568"/>
      <c r="AO348" s="537" t="s">
        <v>118</v>
      </c>
      <c r="AP348" s="545"/>
      <c r="AQ348" s="545"/>
      <c r="AR348" s="578"/>
      <c r="AS348" s="578"/>
      <c r="AT348" s="578"/>
      <c r="AU348" s="578"/>
      <c r="AV348" s="578"/>
      <c r="AW348" s="578"/>
      <c r="AX348" s="578"/>
      <c r="AY348" s="578"/>
      <c r="AZ348" s="578"/>
    </row>
    <row r="349" spans="1:52" hidden="1">
      <c r="A349" s="537"/>
      <c r="B349" s="568"/>
      <c r="C349" s="537" t="s">
        <v>119</v>
      </c>
      <c r="D349" s="561"/>
      <c r="E349" s="545"/>
      <c r="F349" s="545"/>
      <c r="G349" s="545"/>
      <c r="H349" s="545"/>
      <c r="I349" s="545"/>
      <c r="J349" s="545"/>
      <c r="K349" s="545"/>
      <c r="L349" s="545"/>
      <c r="M349" s="545"/>
      <c r="N349" s="545"/>
      <c r="O349" s="545"/>
      <c r="P349" s="545"/>
      <c r="Q349" s="545"/>
      <c r="R349" s="545"/>
      <c r="S349" s="545"/>
      <c r="T349" s="545"/>
      <c r="U349" s="545"/>
      <c r="V349" s="545"/>
      <c r="W349" s="545"/>
      <c r="X349" s="545"/>
      <c r="Y349" s="545"/>
      <c r="Z349" s="545"/>
      <c r="AA349" s="545"/>
      <c r="AB349" s="545"/>
      <c r="AC349" s="545"/>
      <c r="AD349" s="545"/>
      <c r="AE349" s="570"/>
      <c r="AF349" s="570"/>
      <c r="AG349" s="570"/>
      <c r="AH349" s="570"/>
      <c r="AI349" s="570"/>
      <c r="AJ349" s="570"/>
      <c r="AK349" s="570"/>
      <c r="AL349" s="570"/>
      <c r="AM349" s="537"/>
      <c r="AN349" s="568"/>
      <c r="AO349" s="537" t="s">
        <v>119</v>
      </c>
      <c r="AP349" s="545"/>
      <c r="AQ349" s="545"/>
      <c r="AR349" s="578"/>
      <c r="AS349" s="578"/>
      <c r="AT349" s="578"/>
      <c r="AU349" s="578"/>
      <c r="AV349" s="578"/>
      <c r="AW349" s="578"/>
      <c r="AX349" s="578"/>
      <c r="AY349" s="578"/>
      <c r="AZ349" s="578"/>
    </row>
    <row r="350" spans="1:52" hidden="1">
      <c r="A350" s="537"/>
      <c r="B350" s="568"/>
      <c r="C350" s="537" t="s">
        <v>120</v>
      </c>
      <c r="D350" s="561"/>
      <c r="E350" s="545"/>
      <c r="F350" s="545"/>
      <c r="G350" s="545"/>
      <c r="H350" s="545"/>
      <c r="I350" s="545"/>
      <c r="J350" s="545"/>
      <c r="K350" s="545"/>
      <c r="L350" s="545"/>
      <c r="M350" s="545"/>
      <c r="N350" s="545"/>
      <c r="O350" s="545"/>
      <c r="P350" s="545"/>
      <c r="Q350" s="545"/>
      <c r="R350" s="545"/>
      <c r="S350" s="545"/>
      <c r="T350" s="545"/>
      <c r="U350" s="545"/>
      <c r="V350" s="545"/>
      <c r="W350" s="545"/>
      <c r="X350" s="545"/>
      <c r="Y350" s="545"/>
      <c r="Z350" s="545"/>
      <c r="AA350" s="545"/>
      <c r="AB350" s="545"/>
      <c r="AC350" s="545"/>
      <c r="AD350" s="545"/>
      <c r="AE350" s="570"/>
      <c r="AF350" s="570"/>
      <c r="AG350" s="570"/>
      <c r="AH350" s="570"/>
      <c r="AI350" s="570"/>
      <c r="AJ350" s="570"/>
      <c r="AK350" s="570"/>
      <c r="AL350" s="570"/>
      <c r="AM350" s="537"/>
      <c r="AN350" s="568"/>
      <c r="AO350" s="537" t="s">
        <v>120</v>
      </c>
      <c r="AP350" s="545"/>
      <c r="AQ350" s="545"/>
      <c r="AR350" s="578"/>
      <c r="AS350" s="578"/>
      <c r="AT350" s="578"/>
      <c r="AU350" s="578"/>
      <c r="AV350" s="578"/>
      <c r="AW350" s="578"/>
      <c r="AX350" s="578"/>
      <c r="AY350" s="578"/>
      <c r="AZ350" s="578"/>
    </row>
    <row r="351" spans="1:52" hidden="1">
      <c r="A351" s="537"/>
      <c r="B351" s="568"/>
      <c r="C351" s="537" t="s">
        <v>121</v>
      </c>
      <c r="D351" s="561"/>
      <c r="E351" s="545"/>
      <c r="F351" s="545"/>
      <c r="G351" s="545"/>
      <c r="H351" s="545"/>
      <c r="I351" s="545"/>
      <c r="J351" s="545"/>
      <c r="K351" s="545"/>
      <c r="L351" s="545"/>
      <c r="M351" s="545"/>
      <c r="N351" s="545"/>
      <c r="O351" s="545"/>
      <c r="P351" s="545"/>
      <c r="Q351" s="545"/>
      <c r="R351" s="545"/>
      <c r="S351" s="545"/>
      <c r="T351" s="545"/>
      <c r="U351" s="545"/>
      <c r="V351" s="545"/>
      <c r="W351" s="545"/>
      <c r="X351" s="545"/>
      <c r="Y351" s="545"/>
      <c r="Z351" s="545"/>
      <c r="AA351" s="545"/>
      <c r="AB351" s="545"/>
      <c r="AC351" s="545"/>
      <c r="AD351" s="545"/>
      <c r="AE351" s="570"/>
      <c r="AF351" s="570"/>
      <c r="AG351" s="570"/>
      <c r="AH351" s="570"/>
      <c r="AI351" s="570"/>
      <c r="AJ351" s="570"/>
      <c r="AK351" s="570"/>
      <c r="AL351" s="570"/>
      <c r="AM351" s="537"/>
      <c r="AN351" s="568"/>
      <c r="AO351" s="537" t="s">
        <v>121</v>
      </c>
      <c r="AP351" s="545"/>
      <c r="AQ351" s="545"/>
      <c r="AR351" s="578"/>
      <c r="AS351" s="578"/>
      <c r="AT351" s="578"/>
      <c r="AU351" s="578"/>
      <c r="AV351" s="578"/>
      <c r="AW351" s="578"/>
      <c r="AX351" s="578"/>
      <c r="AY351" s="578"/>
      <c r="AZ351" s="578"/>
    </row>
    <row r="352" spans="1:52" hidden="1">
      <c r="A352" s="537"/>
      <c r="B352" s="568"/>
      <c r="C352" s="537" t="s">
        <v>122</v>
      </c>
      <c r="D352" s="561"/>
      <c r="E352" s="545"/>
      <c r="F352" s="545"/>
      <c r="G352" s="545"/>
      <c r="H352" s="545"/>
      <c r="I352" s="545"/>
      <c r="J352" s="545"/>
      <c r="K352" s="545"/>
      <c r="L352" s="545"/>
      <c r="M352" s="545"/>
      <c r="N352" s="545"/>
      <c r="O352" s="545"/>
      <c r="P352" s="545"/>
      <c r="Q352" s="545"/>
      <c r="R352" s="545"/>
      <c r="S352" s="545"/>
      <c r="T352" s="545"/>
      <c r="U352" s="545"/>
      <c r="V352" s="545"/>
      <c r="W352" s="545"/>
      <c r="X352" s="545"/>
      <c r="Y352" s="545"/>
      <c r="Z352" s="545"/>
      <c r="AA352" s="545"/>
      <c r="AB352" s="545"/>
      <c r="AC352" s="545"/>
      <c r="AD352" s="545"/>
      <c r="AE352" s="570"/>
      <c r="AF352" s="570"/>
      <c r="AG352" s="570"/>
      <c r="AH352" s="570"/>
      <c r="AI352" s="570"/>
      <c r="AJ352" s="570"/>
      <c r="AK352" s="570"/>
      <c r="AL352" s="570"/>
      <c r="AM352" s="537"/>
      <c r="AN352" s="568"/>
      <c r="AO352" s="537" t="s">
        <v>122</v>
      </c>
      <c r="AP352" s="545"/>
      <c r="AQ352" s="545"/>
      <c r="AR352" s="578"/>
      <c r="AS352" s="578"/>
      <c r="AT352" s="578"/>
      <c r="AU352" s="578"/>
      <c r="AV352" s="578"/>
      <c r="AW352" s="578"/>
      <c r="AX352" s="578"/>
      <c r="AY352" s="578"/>
      <c r="AZ352" s="578"/>
    </row>
    <row r="353" spans="1:52" hidden="1">
      <c r="A353" s="537"/>
      <c r="B353" s="568"/>
      <c r="C353" s="537" t="s">
        <v>123</v>
      </c>
      <c r="D353" s="561"/>
      <c r="E353" s="545"/>
      <c r="F353" s="545"/>
      <c r="G353" s="545"/>
      <c r="H353" s="545"/>
      <c r="I353" s="545"/>
      <c r="J353" s="545"/>
      <c r="K353" s="545"/>
      <c r="L353" s="545"/>
      <c r="M353" s="545"/>
      <c r="N353" s="545"/>
      <c r="O353" s="545"/>
      <c r="P353" s="545"/>
      <c r="Q353" s="545"/>
      <c r="R353" s="545"/>
      <c r="S353" s="545"/>
      <c r="T353" s="545"/>
      <c r="U353" s="545"/>
      <c r="V353" s="545"/>
      <c r="W353" s="545"/>
      <c r="X353" s="545"/>
      <c r="Y353" s="545"/>
      <c r="Z353" s="545"/>
      <c r="AA353" s="545"/>
      <c r="AB353" s="545"/>
      <c r="AC353" s="545"/>
      <c r="AD353" s="545"/>
      <c r="AE353" s="570"/>
      <c r="AF353" s="570"/>
      <c r="AG353" s="570"/>
      <c r="AH353" s="570"/>
      <c r="AI353" s="570"/>
      <c r="AJ353" s="570"/>
      <c r="AK353" s="570"/>
      <c r="AL353" s="570"/>
      <c r="AM353" s="537"/>
      <c r="AN353" s="568"/>
      <c r="AO353" s="537" t="s">
        <v>123</v>
      </c>
      <c r="AP353" s="545"/>
      <c r="AQ353" s="545"/>
      <c r="AR353" s="578"/>
      <c r="AS353" s="578"/>
      <c r="AT353" s="578"/>
      <c r="AU353" s="578"/>
      <c r="AV353" s="578"/>
      <c r="AW353" s="578"/>
      <c r="AX353" s="578"/>
      <c r="AY353" s="578"/>
      <c r="AZ353" s="578"/>
    </row>
    <row r="354" spans="1:52" hidden="1">
      <c r="A354" s="537"/>
      <c r="B354" s="568"/>
      <c r="C354" s="537" t="s">
        <v>124</v>
      </c>
      <c r="D354" s="561"/>
      <c r="E354" s="545"/>
      <c r="F354" s="545"/>
      <c r="G354" s="545"/>
      <c r="H354" s="545"/>
      <c r="I354" s="545"/>
      <c r="J354" s="545"/>
      <c r="K354" s="545"/>
      <c r="L354" s="545"/>
      <c r="M354" s="545"/>
      <c r="N354" s="545"/>
      <c r="O354" s="545"/>
      <c r="P354" s="545"/>
      <c r="Q354" s="545"/>
      <c r="R354" s="545"/>
      <c r="S354" s="545"/>
      <c r="T354" s="545"/>
      <c r="U354" s="545"/>
      <c r="V354" s="545"/>
      <c r="W354" s="545"/>
      <c r="X354" s="545"/>
      <c r="Y354" s="545"/>
      <c r="Z354" s="545"/>
      <c r="AA354" s="545"/>
      <c r="AB354" s="545"/>
      <c r="AC354" s="545"/>
      <c r="AD354" s="545"/>
      <c r="AE354" s="570"/>
      <c r="AF354" s="570"/>
      <c r="AG354" s="570"/>
      <c r="AH354" s="570"/>
      <c r="AI354" s="570"/>
      <c r="AJ354" s="570"/>
      <c r="AK354" s="570"/>
      <c r="AL354" s="570"/>
      <c r="AM354" s="537"/>
      <c r="AN354" s="568"/>
      <c r="AO354" s="537" t="s">
        <v>124</v>
      </c>
      <c r="AP354" s="545"/>
      <c r="AQ354" s="545"/>
      <c r="AR354" s="578"/>
      <c r="AS354" s="578"/>
      <c r="AT354" s="578"/>
      <c r="AU354" s="578"/>
      <c r="AV354" s="578"/>
      <c r="AW354" s="578"/>
      <c r="AX354" s="578"/>
      <c r="AY354" s="578"/>
      <c r="AZ354" s="578"/>
    </row>
    <row r="355" spans="1:52" hidden="1">
      <c r="A355" s="537"/>
      <c r="B355" s="583" t="s">
        <v>2</v>
      </c>
      <c r="C355" s="584" t="s">
        <v>111</v>
      </c>
      <c r="D355" s="585"/>
      <c r="E355" s="548"/>
      <c r="F355" s="548"/>
      <c r="G355" s="548"/>
      <c r="H355" s="548"/>
      <c r="I355" s="548"/>
      <c r="J355" s="548"/>
      <c r="K355" s="548"/>
      <c r="L355" s="548"/>
      <c r="M355" s="548"/>
      <c r="N355" s="548"/>
      <c r="O355" s="548"/>
      <c r="P355" s="548"/>
      <c r="Q355" s="548"/>
      <c r="R355" s="548"/>
      <c r="S355" s="548"/>
      <c r="T355" s="548"/>
      <c r="U355" s="548"/>
      <c r="V355" s="548"/>
      <c r="W355" s="548"/>
      <c r="X355" s="548"/>
      <c r="Y355" s="548"/>
      <c r="Z355" s="548"/>
      <c r="AA355" s="548"/>
      <c r="AB355" s="548"/>
      <c r="AC355" s="548"/>
      <c r="AD355" s="548"/>
      <c r="AE355" s="573"/>
      <c r="AF355" s="573"/>
      <c r="AG355" s="573"/>
      <c r="AH355" s="573"/>
      <c r="AI355" s="573"/>
      <c r="AJ355" s="573"/>
      <c r="AK355" s="573"/>
      <c r="AL355" s="573"/>
      <c r="AM355" s="537"/>
      <c r="AN355" s="583" t="s">
        <v>2</v>
      </c>
      <c r="AO355" s="584" t="s">
        <v>111</v>
      </c>
      <c r="AP355" s="548"/>
      <c r="AQ355" s="548"/>
      <c r="AR355" s="579"/>
      <c r="AS355" s="579"/>
      <c r="AT355" s="579"/>
      <c r="AU355" s="579"/>
      <c r="AV355" s="579"/>
      <c r="AW355" s="579"/>
      <c r="AX355" s="579"/>
      <c r="AY355" s="579"/>
      <c r="AZ355" s="579"/>
    </row>
    <row r="356" spans="1:52" hidden="1">
      <c r="A356" s="537"/>
      <c r="B356" s="568" t="s">
        <v>292</v>
      </c>
      <c r="C356" s="537" t="s">
        <v>113</v>
      </c>
      <c r="D356" s="609"/>
      <c r="E356" s="545"/>
      <c r="F356" s="545"/>
      <c r="G356" s="545"/>
      <c r="H356" s="545"/>
      <c r="I356" s="545"/>
      <c r="J356" s="545"/>
      <c r="K356" s="545"/>
      <c r="L356" s="545"/>
      <c r="M356" s="545"/>
      <c r="N356" s="545"/>
      <c r="O356" s="545"/>
      <c r="P356" s="545"/>
      <c r="Q356" s="545"/>
      <c r="R356" s="545"/>
      <c r="S356" s="545"/>
      <c r="T356" s="545"/>
      <c r="U356" s="545"/>
      <c r="V356" s="545"/>
      <c r="W356" s="545"/>
      <c r="X356" s="545"/>
      <c r="Y356" s="545"/>
      <c r="Z356" s="545"/>
      <c r="AA356" s="545"/>
      <c r="AB356" s="545"/>
      <c r="AC356" s="545"/>
      <c r="AD356" s="545"/>
      <c r="AE356" s="570"/>
      <c r="AF356" s="570"/>
      <c r="AG356" s="570"/>
      <c r="AH356" s="570"/>
      <c r="AI356" s="570"/>
      <c r="AJ356" s="570"/>
      <c r="AK356" s="570"/>
      <c r="AL356" s="570"/>
      <c r="AM356" s="537"/>
      <c r="AN356" s="568" t="s">
        <v>292</v>
      </c>
      <c r="AO356" s="537" t="s">
        <v>113</v>
      </c>
      <c r="AP356" s="545"/>
      <c r="AQ356" s="545"/>
      <c r="AR356" s="578"/>
      <c r="AS356" s="578"/>
      <c r="AT356" s="578"/>
      <c r="AU356" s="578"/>
      <c r="AV356" s="578"/>
      <c r="AW356" s="578"/>
      <c r="AX356" s="578"/>
      <c r="AY356" s="578"/>
      <c r="AZ356" s="578"/>
    </row>
    <row r="357" spans="1:52" hidden="1">
      <c r="A357" s="537"/>
      <c r="B357" s="568"/>
      <c r="C357" s="537" t="s">
        <v>115</v>
      </c>
      <c r="D357" s="609"/>
      <c r="E357" s="545"/>
      <c r="F357" s="545"/>
      <c r="G357" s="545"/>
      <c r="H357" s="545"/>
      <c r="I357" s="545"/>
      <c r="J357" s="545"/>
      <c r="K357" s="545"/>
      <c r="L357" s="545"/>
      <c r="M357" s="545"/>
      <c r="N357" s="545"/>
      <c r="O357" s="545"/>
      <c r="P357" s="545"/>
      <c r="Q357" s="545"/>
      <c r="R357" s="545"/>
      <c r="S357" s="545"/>
      <c r="T357" s="545"/>
      <c r="U357" s="545"/>
      <c r="V357" s="545"/>
      <c r="W357" s="545"/>
      <c r="X357" s="545"/>
      <c r="Y357" s="545"/>
      <c r="Z357" s="545"/>
      <c r="AA357" s="545"/>
      <c r="AB357" s="545"/>
      <c r="AC357" s="545"/>
      <c r="AD357" s="545"/>
      <c r="AE357" s="570"/>
      <c r="AF357" s="570"/>
      <c r="AG357" s="570"/>
      <c r="AH357" s="570"/>
      <c r="AI357" s="570"/>
      <c r="AJ357" s="570"/>
      <c r="AK357" s="570"/>
      <c r="AL357" s="570"/>
      <c r="AM357" s="537"/>
      <c r="AN357" s="568"/>
      <c r="AO357" s="537" t="s">
        <v>115</v>
      </c>
      <c r="AP357" s="545"/>
      <c r="AQ357" s="545"/>
      <c r="AR357" s="578"/>
      <c r="AS357" s="578"/>
      <c r="AT357" s="578"/>
      <c r="AU357" s="578"/>
      <c r="AV357" s="578"/>
      <c r="AW357" s="578"/>
      <c r="AX357" s="578"/>
      <c r="AY357" s="578"/>
      <c r="AZ357" s="578"/>
    </row>
    <row r="358" spans="1:52" hidden="1">
      <c r="A358" s="537"/>
      <c r="B358" s="568"/>
      <c r="C358" s="537" t="s">
        <v>116</v>
      </c>
      <c r="D358" s="609"/>
      <c r="E358" s="545"/>
      <c r="F358" s="545"/>
      <c r="G358" s="545"/>
      <c r="H358" s="545"/>
      <c r="I358" s="545"/>
      <c r="J358" s="545"/>
      <c r="K358" s="545"/>
      <c r="L358" s="545"/>
      <c r="M358" s="545"/>
      <c r="N358" s="545"/>
      <c r="O358" s="545"/>
      <c r="P358" s="545"/>
      <c r="Q358" s="545"/>
      <c r="R358" s="545"/>
      <c r="S358" s="545"/>
      <c r="T358" s="545"/>
      <c r="U358" s="545"/>
      <c r="V358" s="545"/>
      <c r="W358" s="545"/>
      <c r="X358" s="545"/>
      <c r="Y358" s="545"/>
      <c r="Z358" s="545"/>
      <c r="AA358" s="545"/>
      <c r="AB358" s="545"/>
      <c r="AC358" s="545"/>
      <c r="AD358" s="545"/>
      <c r="AE358" s="570"/>
      <c r="AF358" s="570"/>
      <c r="AG358" s="570"/>
      <c r="AH358" s="570"/>
      <c r="AI358" s="570"/>
      <c r="AJ358" s="570"/>
      <c r="AK358" s="570"/>
      <c r="AL358" s="570"/>
      <c r="AM358" s="537"/>
      <c r="AN358" s="568"/>
      <c r="AO358" s="537" t="s">
        <v>116</v>
      </c>
      <c r="AP358" s="545"/>
      <c r="AQ358" s="545"/>
      <c r="AR358" s="578"/>
      <c r="AS358" s="578"/>
      <c r="AT358" s="578"/>
      <c r="AU358" s="578"/>
      <c r="AV358" s="578"/>
      <c r="AW358" s="578"/>
      <c r="AX358" s="578"/>
      <c r="AY358" s="578"/>
      <c r="AZ358" s="578"/>
    </row>
    <row r="359" spans="1:52" hidden="1">
      <c r="A359" s="537"/>
      <c r="B359" s="568"/>
      <c r="C359" s="537" t="s">
        <v>117</v>
      </c>
      <c r="D359" s="609"/>
      <c r="E359" s="545"/>
      <c r="F359" s="545"/>
      <c r="G359" s="545"/>
      <c r="H359" s="545"/>
      <c r="I359" s="545"/>
      <c r="J359" s="545"/>
      <c r="K359" s="545"/>
      <c r="L359" s="545"/>
      <c r="M359" s="545"/>
      <c r="N359" s="545"/>
      <c r="O359" s="545"/>
      <c r="P359" s="545"/>
      <c r="Q359" s="545"/>
      <c r="R359" s="545"/>
      <c r="S359" s="545"/>
      <c r="T359" s="545"/>
      <c r="U359" s="545"/>
      <c r="V359" s="545"/>
      <c r="W359" s="545"/>
      <c r="X359" s="545"/>
      <c r="Y359" s="545"/>
      <c r="Z359" s="545"/>
      <c r="AA359" s="545"/>
      <c r="AB359" s="545"/>
      <c r="AC359" s="545"/>
      <c r="AD359" s="545"/>
      <c r="AE359" s="570"/>
      <c r="AF359" s="570"/>
      <c r="AG359" s="570"/>
      <c r="AH359" s="570"/>
      <c r="AI359" s="570"/>
      <c r="AJ359" s="570"/>
      <c r="AK359" s="570"/>
      <c r="AL359" s="570"/>
      <c r="AM359" s="537"/>
      <c r="AN359" s="568"/>
      <c r="AO359" s="537" t="s">
        <v>117</v>
      </c>
      <c r="AP359" s="545"/>
      <c r="AQ359" s="545"/>
      <c r="AR359" s="578"/>
      <c r="AS359" s="578"/>
      <c r="AT359" s="578"/>
      <c r="AU359" s="578"/>
      <c r="AV359" s="578"/>
      <c r="AW359" s="578"/>
      <c r="AX359" s="578"/>
      <c r="AY359" s="578"/>
      <c r="AZ359" s="578"/>
    </row>
    <row r="360" spans="1:52" hidden="1">
      <c r="A360" s="537"/>
      <c r="B360" s="568"/>
      <c r="C360" s="537" t="s">
        <v>118</v>
      </c>
      <c r="D360" s="609"/>
      <c r="E360" s="545"/>
      <c r="F360" s="545"/>
      <c r="G360" s="545"/>
      <c r="H360" s="545"/>
      <c r="I360" s="545"/>
      <c r="J360" s="545"/>
      <c r="K360" s="545"/>
      <c r="L360" s="545"/>
      <c r="M360" s="545"/>
      <c r="N360" s="545"/>
      <c r="O360" s="545"/>
      <c r="P360" s="545"/>
      <c r="Q360" s="545"/>
      <c r="R360" s="545"/>
      <c r="S360" s="545"/>
      <c r="T360" s="545"/>
      <c r="U360" s="545"/>
      <c r="V360" s="545"/>
      <c r="W360" s="545"/>
      <c r="X360" s="545"/>
      <c r="Y360" s="545"/>
      <c r="Z360" s="545"/>
      <c r="AA360" s="545"/>
      <c r="AB360" s="545"/>
      <c r="AC360" s="545"/>
      <c r="AD360" s="545"/>
      <c r="AE360" s="570"/>
      <c r="AF360" s="570"/>
      <c r="AG360" s="570"/>
      <c r="AH360" s="570"/>
      <c r="AI360" s="570"/>
      <c r="AJ360" s="570"/>
      <c r="AK360" s="570"/>
      <c r="AL360" s="570"/>
      <c r="AM360" s="537"/>
      <c r="AN360" s="568"/>
      <c r="AO360" s="537" t="s">
        <v>118</v>
      </c>
      <c r="AP360" s="545"/>
      <c r="AQ360" s="545"/>
      <c r="AR360" s="578"/>
      <c r="AS360" s="578"/>
      <c r="AT360" s="578"/>
      <c r="AU360" s="578"/>
      <c r="AV360" s="578"/>
      <c r="AW360" s="578"/>
      <c r="AX360" s="578"/>
      <c r="AY360" s="578"/>
      <c r="AZ360" s="578"/>
    </row>
    <row r="361" spans="1:52" hidden="1">
      <c r="A361" s="537"/>
      <c r="B361" s="568"/>
      <c r="C361" s="537" t="s">
        <v>119</v>
      </c>
      <c r="D361" s="609"/>
      <c r="E361" s="545"/>
      <c r="F361" s="545"/>
      <c r="G361" s="545"/>
      <c r="H361" s="545"/>
      <c r="I361" s="545"/>
      <c r="J361" s="545"/>
      <c r="K361" s="545"/>
      <c r="L361" s="545"/>
      <c r="M361" s="545"/>
      <c r="N361" s="545"/>
      <c r="O361" s="545"/>
      <c r="P361" s="545"/>
      <c r="Q361" s="545"/>
      <c r="R361" s="545"/>
      <c r="S361" s="545"/>
      <c r="T361" s="545"/>
      <c r="U361" s="545"/>
      <c r="V361" s="545"/>
      <c r="W361" s="545"/>
      <c r="X361" s="545"/>
      <c r="Y361" s="545"/>
      <c r="Z361" s="545"/>
      <c r="AA361" s="545"/>
      <c r="AB361" s="545"/>
      <c r="AC361" s="545"/>
      <c r="AD361" s="545"/>
      <c r="AE361" s="570"/>
      <c r="AF361" s="570"/>
      <c r="AG361" s="570"/>
      <c r="AH361" s="570"/>
      <c r="AI361" s="570"/>
      <c r="AJ361" s="570"/>
      <c r="AK361" s="570"/>
      <c r="AL361" s="570"/>
      <c r="AM361" s="537"/>
      <c r="AN361" s="568"/>
      <c r="AO361" s="537" t="s">
        <v>119</v>
      </c>
      <c r="AP361" s="545"/>
      <c r="AQ361" s="545"/>
      <c r="AR361" s="578"/>
      <c r="AS361" s="578"/>
      <c r="AT361" s="578"/>
      <c r="AU361" s="578"/>
      <c r="AV361" s="578"/>
      <c r="AW361" s="578"/>
      <c r="AX361" s="578"/>
      <c r="AY361" s="578"/>
      <c r="AZ361" s="578"/>
    </row>
    <row r="362" spans="1:52" hidden="1">
      <c r="A362" s="537"/>
      <c r="B362" s="568"/>
      <c r="C362" s="537" t="s">
        <v>120</v>
      </c>
      <c r="D362" s="609"/>
      <c r="E362" s="545"/>
      <c r="F362" s="545"/>
      <c r="G362" s="545"/>
      <c r="H362" s="545"/>
      <c r="I362" s="545"/>
      <c r="J362" s="545"/>
      <c r="K362" s="545"/>
      <c r="L362" s="545"/>
      <c r="M362" s="545"/>
      <c r="N362" s="545"/>
      <c r="O362" s="545"/>
      <c r="P362" s="545"/>
      <c r="Q362" s="545"/>
      <c r="R362" s="545"/>
      <c r="S362" s="545"/>
      <c r="T362" s="545"/>
      <c r="U362" s="545"/>
      <c r="V362" s="545"/>
      <c r="W362" s="545"/>
      <c r="X362" s="545"/>
      <c r="Y362" s="545"/>
      <c r="Z362" s="545"/>
      <c r="AA362" s="545"/>
      <c r="AB362" s="545"/>
      <c r="AC362" s="545"/>
      <c r="AD362" s="545"/>
      <c r="AE362" s="570"/>
      <c r="AF362" s="570"/>
      <c r="AG362" s="570"/>
      <c r="AH362" s="570"/>
      <c r="AI362" s="570"/>
      <c r="AJ362" s="570"/>
      <c r="AK362" s="570"/>
      <c r="AL362" s="570"/>
      <c r="AM362" s="537"/>
      <c r="AN362" s="568"/>
      <c r="AO362" s="537" t="s">
        <v>120</v>
      </c>
      <c r="AP362" s="545"/>
      <c r="AQ362" s="545"/>
      <c r="AR362" s="578"/>
      <c r="AS362" s="578"/>
      <c r="AT362" s="578"/>
      <c r="AU362" s="578"/>
      <c r="AV362" s="578"/>
      <c r="AW362" s="578"/>
      <c r="AX362" s="578"/>
      <c r="AY362" s="578"/>
      <c r="AZ362" s="578"/>
    </row>
    <row r="363" spans="1:52" hidden="1">
      <c r="A363" s="537"/>
      <c r="B363" s="568"/>
      <c r="C363" s="537" t="s">
        <v>121</v>
      </c>
      <c r="D363" s="609"/>
      <c r="E363" s="545"/>
      <c r="F363" s="545"/>
      <c r="G363" s="545"/>
      <c r="H363" s="545"/>
      <c r="I363" s="545"/>
      <c r="J363" s="545"/>
      <c r="K363" s="545"/>
      <c r="L363" s="545"/>
      <c r="M363" s="545"/>
      <c r="N363" s="545"/>
      <c r="O363" s="545"/>
      <c r="P363" s="545"/>
      <c r="Q363" s="545"/>
      <c r="R363" s="545"/>
      <c r="S363" s="545"/>
      <c r="T363" s="545"/>
      <c r="U363" s="545"/>
      <c r="V363" s="545"/>
      <c r="W363" s="545"/>
      <c r="X363" s="545"/>
      <c r="Y363" s="545"/>
      <c r="Z363" s="545"/>
      <c r="AA363" s="545"/>
      <c r="AB363" s="545"/>
      <c r="AC363" s="545"/>
      <c r="AD363" s="545"/>
      <c r="AE363" s="570"/>
      <c r="AF363" s="570"/>
      <c r="AG363" s="570"/>
      <c r="AH363" s="570"/>
      <c r="AI363" s="570"/>
      <c r="AJ363" s="570"/>
      <c r="AK363" s="570"/>
      <c r="AL363" s="570"/>
      <c r="AM363" s="537"/>
      <c r="AN363" s="568"/>
      <c r="AO363" s="537" t="s">
        <v>121</v>
      </c>
      <c r="AP363" s="545"/>
      <c r="AQ363" s="545"/>
      <c r="AR363" s="578"/>
      <c r="AS363" s="578"/>
      <c r="AT363" s="578"/>
      <c r="AU363" s="578"/>
      <c r="AV363" s="578"/>
      <c r="AW363" s="578"/>
      <c r="AX363" s="578"/>
      <c r="AY363" s="578"/>
      <c r="AZ363" s="578"/>
    </row>
    <row r="364" spans="1:52" hidden="1">
      <c r="A364" s="537"/>
      <c r="B364" s="568"/>
      <c r="C364" s="537" t="s">
        <v>122</v>
      </c>
      <c r="D364" s="609"/>
      <c r="E364" s="545"/>
      <c r="F364" s="545"/>
      <c r="G364" s="545"/>
      <c r="H364" s="545"/>
      <c r="I364" s="545"/>
      <c r="J364" s="545"/>
      <c r="K364" s="545"/>
      <c r="L364" s="545"/>
      <c r="M364" s="545"/>
      <c r="N364" s="545"/>
      <c r="O364" s="545"/>
      <c r="P364" s="545"/>
      <c r="Q364" s="545"/>
      <c r="R364" s="545"/>
      <c r="S364" s="545"/>
      <c r="T364" s="545"/>
      <c r="U364" s="545"/>
      <c r="V364" s="545"/>
      <c r="W364" s="545"/>
      <c r="X364" s="545"/>
      <c r="Y364" s="545"/>
      <c r="Z364" s="545"/>
      <c r="AA364" s="545"/>
      <c r="AB364" s="545"/>
      <c r="AC364" s="545"/>
      <c r="AD364" s="545"/>
      <c r="AE364" s="570"/>
      <c r="AF364" s="570"/>
      <c r="AG364" s="570"/>
      <c r="AH364" s="570"/>
      <c r="AI364" s="570"/>
      <c r="AJ364" s="570"/>
      <c r="AK364" s="570"/>
      <c r="AL364" s="570"/>
      <c r="AM364" s="537"/>
      <c r="AN364" s="568"/>
      <c r="AO364" s="537" t="s">
        <v>122</v>
      </c>
      <c r="AP364" s="545"/>
      <c r="AQ364" s="545"/>
      <c r="AR364" s="578"/>
      <c r="AS364" s="578"/>
      <c r="AT364" s="578"/>
      <c r="AU364" s="578"/>
      <c r="AV364" s="578"/>
      <c r="AW364" s="578"/>
      <c r="AX364" s="578"/>
      <c r="AY364" s="578"/>
      <c r="AZ364" s="578"/>
    </row>
    <row r="365" spans="1:52" hidden="1">
      <c r="A365" s="537"/>
      <c r="B365" s="568"/>
      <c r="C365" s="537" t="s">
        <v>123</v>
      </c>
      <c r="D365" s="609"/>
      <c r="E365" s="545"/>
      <c r="F365" s="545"/>
      <c r="G365" s="545"/>
      <c r="H365" s="545"/>
      <c r="I365" s="545"/>
      <c r="J365" s="545"/>
      <c r="K365" s="545"/>
      <c r="L365" s="545"/>
      <c r="M365" s="545"/>
      <c r="N365" s="545"/>
      <c r="O365" s="545"/>
      <c r="P365" s="545"/>
      <c r="Q365" s="545"/>
      <c r="R365" s="545"/>
      <c r="S365" s="545"/>
      <c r="T365" s="545"/>
      <c r="U365" s="545"/>
      <c r="V365" s="545"/>
      <c r="W365" s="545"/>
      <c r="X365" s="545"/>
      <c r="Y365" s="545"/>
      <c r="Z365" s="545"/>
      <c r="AA365" s="545"/>
      <c r="AB365" s="545"/>
      <c r="AC365" s="545"/>
      <c r="AD365" s="545"/>
      <c r="AE365" s="570"/>
      <c r="AF365" s="570"/>
      <c r="AG365" s="570"/>
      <c r="AH365" s="570"/>
      <c r="AI365" s="570"/>
      <c r="AJ365" s="570"/>
      <c r="AK365" s="570"/>
      <c r="AL365" s="570"/>
      <c r="AM365" s="537"/>
      <c r="AN365" s="568"/>
      <c r="AO365" s="537" t="s">
        <v>123</v>
      </c>
      <c r="AP365" s="545"/>
      <c r="AQ365" s="545"/>
      <c r="AR365" s="578"/>
      <c r="AS365" s="578"/>
      <c r="AT365" s="578"/>
      <c r="AU365" s="578"/>
      <c r="AV365" s="578"/>
      <c r="AW365" s="578"/>
      <c r="AX365" s="578"/>
      <c r="AY365" s="578"/>
      <c r="AZ365" s="578"/>
    </row>
    <row r="366" spans="1:52" hidden="1">
      <c r="A366" s="537"/>
      <c r="B366" s="568"/>
      <c r="C366" s="537" t="s">
        <v>124</v>
      </c>
      <c r="D366" s="609"/>
      <c r="E366" s="582"/>
      <c r="F366" s="582"/>
      <c r="G366" s="582"/>
      <c r="H366" s="582"/>
      <c r="I366" s="582"/>
      <c r="J366" s="582"/>
      <c r="K366" s="582"/>
      <c r="L366" s="582"/>
      <c r="M366" s="582"/>
      <c r="N366" s="582"/>
      <c r="O366" s="582"/>
      <c r="P366" s="582"/>
      <c r="Q366" s="582"/>
      <c r="R366" s="582"/>
      <c r="S366" s="582"/>
      <c r="T366" s="582"/>
      <c r="U366" s="582"/>
      <c r="V366" s="582"/>
      <c r="W366" s="582"/>
      <c r="X366" s="582"/>
      <c r="Y366" s="582"/>
      <c r="Z366" s="582"/>
      <c r="AA366" s="582"/>
      <c r="AB366" s="582"/>
      <c r="AC366" s="582"/>
      <c r="AD366" s="582"/>
      <c r="AE366" s="586"/>
      <c r="AF366" s="586"/>
      <c r="AG366" s="586"/>
      <c r="AH366" s="586"/>
      <c r="AI366" s="586"/>
      <c r="AJ366" s="586"/>
      <c r="AK366" s="586"/>
      <c r="AL366" s="586"/>
      <c r="AM366" s="537"/>
      <c r="AN366" s="568"/>
      <c r="AO366" s="537" t="s">
        <v>124</v>
      </c>
      <c r="AP366" s="582"/>
      <c r="AQ366" s="582"/>
      <c r="AR366" s="582"/>
      <c r="AS366" s="582"/>
      <c r="AT366" s="582"/>
      <c r="AU366" s="582"/>
      <c r="AV366" s="582"/>
      <c r="AW366" s="582"/>
      <c r="AX366" s="582"/>
      <c r="AY366" s="582"/>
      <c r="AZ366" s="582"/>
    </row>
    <row r="367" spans="1:52" hidden="1">
      <c r="A367" s="537"/>
      <c r="B367" s="583" t="s">
        <v>2</v>
      </c>
      <c r="C367" s="584" t="s">
        <v>111</v>
      </c>
      <c r="D367" s="585"/>
      <c r="E367" s="587"/>
      <c r="F367" s="587"/>
      <c r="G367" s="587"/>
      <c r="H367" s="587"/>
      <c r="I367" s="587"/>
      <c r="J367" s="587"/>
      <c r="K367" s="587"/>
      <c r="L367" s="587"/>
      <c r="M367" s="587"/>
      <c r="N367" s="587"/>
      <c r="O367" s="587"/>
      <c r="P367" s="587"/>
      <c r="Q367" s="587"/>
      <c r="R367" s="587"/>
      <c r="S367" s="587"/>
      <c r="T367" s="587"/>
      <c r="U367" s="587"/>
      <c r="V367" s="587"/>
      <c r="W367" s="587"/>
      <c r="X367" s="587"/>
      <c r="Y367" s="587"/>
      <c r="Z367" s="587"/>
      <c r="AA367" s="587"/>
      <c r="AB367" s="587"/>
      <c r="AC367" s="587"/>
      <c r="AD367" s="587"/>
      <c r="AE367" s="588"/>
      <c r="AF367" s="588"/>
      <c r="AG367" s="588"/>
      <c r="AH367" s="588"/>
      <c r="AI367" s="588"/>
      <c r="AJ367" s="588"/>
      <c r="AK367" s="588"/>
      <c r="AL367" s="588"/>
      <c r="AM367" s="537"/>
      <c r="AN367" s="583" t="s">
        <v>2</v>
      </c>
      <c r="AO367" s="584" t="s">
        <v>111</v>
      </c>
      <c r="AP367" s="587"/>
      <c r="AQ367" s="587"/>
      <c r="AR367" s="587"/>
      <c r="AS367" s="587"/>
      <c r="AT367" s="587"/>
      <c r="AU367" s="587"/>
      <c r="AV367" s="587"/>
      <c r="AW367" s="587"/>
      <c r="AX367" s="587"/>
      <c r="AY367" s="587"/>
      <c r="AZ367" s="587"/>
    </row>
    <row r="368" spans="1:52">
      <c r="A368" s="537"/>
      <c r="B368" s="568"/>
      <c r="C368" s="537"/>
      <c r="D368" s="582"/>
      <c r="E368" s="545"/>
      <c r="F368" s="545"/>
      <c r="G368" s="545"/>
      <c r="H368" s="545"/>
      <c r="I368" s="545"/>
      <c r="J368" s="545"/>
      <c r="K368" s="545"/>
      <c r="L368" s="545"/>
      <c r="M368" s="545"/>
      <c r="N368" s="545"/>
      <c r="O368" s="545"/>
      <c r="P368" s="545"/>
      <c r="Q368" s="545"/>
      <c r="R368" s="545"/>
      <c r="S368" s="545"/>
      <c r="T368" s="545"/>
      <c r="U368" s="545"/>
      <c r="V368" s="545"/>
      <c r="W368" s="545"/>
      <c r="X368" s="545"/>
      <c r="Y368" s="545"/>
      <c r="Z368" s="545"/>
      <c r="AA368" s="545"/>
      <c r="AB368" s="545"/>
      <c r="AC368" s="545"/>
      <c r="AD368" s="545"/>
      <c r="AE368" s="570"/>
      <c r="AF368" s="570"/>
      <c r="AG368" s="570"/>
      <c r="AH368" s="570"/>
      <c r="AI368" s="570"/>
      <c r="AJ368" s="570"/>
      <c r="AK368" s="570"/>
      <c r="AL368" s="570"/>
      <c r="AM368" s="537"/>
      <c r="AN368" s="568"/>
      <c r="AO368" s="537"/>
      <c r="AP368" s="545"/>
      <c r="AQ368" s="545"/>
      <c r="AR368" s="578"/>
      <c r="AS368" s="578"/>
      <c r="AT368" s="578"/>
      <c r="AU368" s="578"/>
      <c r="AV368" s="578"/>
      <c r="AW368" s="578"/>
      <c r="AX368" s="578"/>
      <c r="AY368" s="578"/>
      <c r="AZ368" s="578"/>
    </row>
    <row r="369" spans="1:53">
      <c r="A369" s="302" t="s">
        <v>99</v>
      </c>
      <c r="B369" s="302" t="s">
        <v>164</v>
      </c>
      <c r="AE369" s="567"/>
      <c r="AF369" s="567"/>
      <c r="AG369" s="567"/>
      <c r="AH369" s="567"/>
      <c r="AI369" s="567"/>
      <c r="AJ369" s="567"/>
      <c r="AK369" s="567"/>
      <c r="AL369" s="567"/>
      <c r="AM369" s="302" t="s">
        <v>99</v>
      </c>
      <c r="AN369" s="302" t="s">
        <v>164</v>
      </c>
    </row>
    <row r="370" spans="1:53">
      <c r="A370" s="138"/>
      <c r="B370" s="138" t="s">
        <v>295</v>
      </c>
      <c r="C370" s="610" t="s">
        <v>36</v>
      </c>
      <c r="D370" s="575">
        <f t="shared" ref="D370:Y370" si="193">ROUND(SUM(D200:D202)/3,1)</f>
        <v>97.5</v>
      </c>
      <c r="E370" s="575">
        <f t="shared" si="193"/>
        <v>97.5</v>
      </c>
      <c r="F370" s="575">
        <f t="shared" si="193"/>
        <v>98</v>
      </c>
      <c r="G370" s="575">
        <f t="shared" si="193"/>
        <v>95.1</v>
      </c>
      <c r="H370" s="575">
        <f t="shared" si="193"/>
        <v>114.7</v>
      </c>
      <c r="I370" s="575">
        <f t="shared" si="193"/>
        <v>99.9</v>
      </c>
      <c r="J370" s="575">
        <f t="shared" si="193"/>
        <v>79.099999999999994</v>
      </c>
      <c r="K370" s="575">
        <f t="shared" si="193"/>
        <v>115.6</v>
      </c>
      <c r="L370" s="575">
        <f t="shared" si="193"/>
        <v>117</v>
      </c>
      <c r="M370" s="575">
        <f t="shared" si="193"/>
        <v>81.400000000000006</v>
      </c>
      <c r="N370" s="575">
        <f t="shared" si="193"/>
        <v>93.8</v>
      </c>
      <c r="O370" s="575">
        <f t="shared" si="193"/>
        <v>95.1</v>
      </c>
      <c r="P370" s="575">
        <f t="shared" si="193"/>
        <v>89.8</v>
      </c>
      <c r="Q370" s="575">
        <f t="shared" si="193"/>
        <v>113</v>
      </c>
      <c r="R370" s="575">
        <f t="shared" si="193"/>
        <v>98</v>
      </c>
      <c r="S370" s="575">
        <f t="shared" si="193"/>
        <v>85.6</v>
      </c>
      <c r="T370" s="575">
        <f t="shared" si="193"/>
        <v>113.1</v>
      </c>
      <c r="U370" s="575">
        <f t="shared" si="193"/>
        <v>92.7</v>
      </c>
      <c r="V370" s="575">
        <f t="shared" si="193"/>
        <v>92.9</v>
      </c>
      <c r="W370" s="575">
        <f t="shared" si="193"/>
        <v>94.4</v>
      </c>
      <c r="X370" s="575">
        <f t="shared" si="193"/>
        <v>96</v>
      </c>
      <c r="Y370" s="575">
        <f t="shared" si="193"/>
        <v>99.4</v>
      </c>
      <c r="Z370" s="575">
        <f t="shared" ref="Z370:AL370" si="194">ROUND(SUM(Z200:Z202)/3,1)</f>
        <v>98</v>
      </c>
      <c r="AA370" s="575">
        <f t="shared" si="194"/>
        <v>104.7</v>
      </c>
      <c r="AB370" s="575">
        <f t="shared" si="194"/>
        <v>98.8</v>
      </c>
      <c r="AC370" s="575">
        <f t="shared" si="194"/>
        <v>111.3</v>
      </c>
      <c r="AD370" s="575">
        <f t="shared" si="194"/>
        <v>102.1</v>
      </c>
      <c r="AE370" s="575">
        <f t="shared" si="194"/>
        <v>218.6</v>
      </c>
      <c r="AF370" s="575">
        <f t="shared" si="194"/>
        <v>83.2</v>
      </c>
      <c r="AG370" s="575">
        <f t="shared" si="194"/>
        <v>143.80000000000001</v>
      </c>
      <c r="AH370" s="575">
        <f t="shared" si="194"/>
        <v>115.3</v>
      </c>
      <c r="AI370" s="575">
        <f t="shared" si="194"/>
        <v>88.9</v>
      </c>
      <c r="AJ370" s="575">
        <f t="shared" si="194"/>
        <v>101.7</v>
      </c>
      <c r="AK370" s="575">
        <f t="shared" si="194"/>
        <v>81.099999999999994</v>
      </c>
      <c r="AL370" s="575">
        <f t="shared" si="194"/>
        <v>96.2</v>
      </c>
      <c r="AN370" s="138" t="s">
        <v>295</v>
      </c>
      <c r="AO370" s="610" t="s">
        <v>36</v>
      </c>
      <c r="AP370" s="575">
        <f t="shared" ref="AP370:AZ370" si="195">ROUND(SUM(AP200:AP202)/3,1)</f>
        <v>97.5</v>
      </c>
      <c r="AQ370" s="575">
        <f t="shared" si="195"/>
        <v>96</v>
      </c>
      <c r="AR370" s="575">
        <f t="shared" si="195"/>
        <v>95.4</v>
      </c>
      <c r="AS370" s="575">
        <f t="shared" si="195"/>
        <v>94.9</v>
      </c>
      <c r="AT370" s="575">
        <f t="shared" si="195"/>
        <v>97.2</v>
      </c>
      <c r="AU370" s="575">
        <f t="shared" si="195"/>
        <v>95.8</v>
      </c>
      <c r="AV370" s="575">
        <f t="shared" si="195"/>
        <v>91</v>
      </c>
      <c r="AW370" s="575">
        <f t="shared" si="195"/>
        <v>97</v>
      </c>
      <c r="AX370" s="575">
        <f t="shared" si="195"/>
        <v>100.1</v>
      </c>
      <c r="AY370" s="575">
        <f t="shared" si="195"/>
        <v>99.5</v>
      </c>
      <c r="AZ370" s="575">
        <f t="shared" si="195"/>
        <v>113.7</v>
      </c>
      <c r="BA370" s="567"/>
    </row>
    <row r="371" spans="1:53">
      <c r="C371" s="611" t="s">
        <v>37</v>
      </c>
      <c r="D371" s="567">
        <f t="shared" ref="D371:Y371" si="196">ROUND(SUM(D203:D205)/3,1)</f>
        <v>97.6</v>
      </c>
      <c r="E371" s="567">
        <f t="shared" si="196"/>
        <v>97.6</v>
      </c>
      <c r="F371" s="567">
        <f t="shared" si="196"/>
        <v>101.7</v>
      </c>
      <c r="G371" s="567">
        <f t="shared" si="196"/>
        <v>100.5</v>
      </c>
      <c r="H371" s="567">
        <f t="shared" si="196"/>
        <v>108.1</v>
      </c>
      <c r="I371" s="567">
        <f t="shared" si="196"/>
        <v>100.2</v>
      </c>
      <c r="J371" s="567">
        <f t="shared" si="196"/>
        <v>91</v>
      </c>
      <c r="K371" s="567">
        <f t="shared" si="196"/>
        <v>106.6</v>
      </c>
      <c r="L371" s="567">
        <f t="shared" si="196"/>
        <v>107.6</v>
      </c>
      <c r="M371" s="567">
        <f t="shared" si="196"/>
        <v>84.2</v>
      </c>
      <c r="N371" s="567">
        <f t="shared" si="196"/>
        <v>98.2</v>
      </c>
      <c r="O371" s="567">
        <f t="shared" si="196"/>
        <v>95.4</v>
      </c>
      <c r="P371" s="567">
        <f t="shared" si="196"/>
        <v>88</v>
      </c>
      <c r="Q371" s="567">
        <f t="shared" si="196"/>
        <v>115</v>
      </c>
      <c r="R371" s="567">
        <f t="shared" si="196"/>
        <v>85.8</v>
      </c>
      <c r="S371" s="567">
        <f t="shared" si="196"/>
        <v>91.6</v>
      </c>
      <c r="T371" s="567">
        <f t="shared" si="196"/>
        <v>78.8</v>
      </c>
      <c r="U371" s="567">
        <f t="shared" si="196"/>
        <v>95.6</v>
      </c>
      <c r="V371" s="567">
        <f t="shared" si="196"/>
        <v>91</v>
      </c>
      <c r="W371" s="567">
        <f t="shared" si="196"/>
        <v>91.5</v>
      </c>
      <c r="X371" s="567">
        <f t="shared" si="196"/>
        <v>93.6</v>
      </c>
      <c r="Y371" s="567">
        <f t="shared" si="196"/>
        <v>100.3</v>
      </c>
      <c r="Z371" s="567">
        <f t="shared" ref="Z371:AL371" si="197">ROUND(SUM(Z203:Z205)/3,1)</f>
        <v>103</v>
      </c>
      <c r="AA371" s="567">
        <f t="shared" si="197"/>
        <v>107</v>
      </c>
      <c r="AB371" s="567">
        <f t="shared" si="197"/>
        <v>103.4</v>
      </c>
      <c r="AC371" s="567">
        <f t="shared" si="197"/>
        <v>107.5</v>
      </c>
      <c r="AD371" s="567">
        <f t="shared" si="197"/>
        <v>103.3</v>
      </c>
      <c r="AE371" s="567">
        <f t="shared" si="197"/>
        <v>214.7</v>
      </c>
      <c r="AF371" s="567">
        <f t="shared" si="197"/>
        <v>82.1</v>
      </c>
      <c r="AG371" s="567">
        <f t="shared" si="197"/>
        <v>137.9</v>
      </c>
      <c r="AH371" s="567">
        <f t="shared" si="197"/>
        <v>107</v>
      </c>
      <c r="AI371" s="567">
        <f t="shared" si="197"/>
        <v>84.3</v>
      </c>
      <c r="AJ371" s="567">
        <f t="shared" si="197"/>
        <v>104.6</v>
      </c>
      <c r="AK371" s="567">
        <f t="shared" si="197"/>
        <v>77.8</v>
      </c>
      <c r="AL371" s="567">
        <f t="shared" si="197"/>
        <v>98.7</v>
      </c>
      <c r="AO371" s="611" t="s">
        <v>37</v>
      </c>
      <c r="AP371" s="567">
        <f t="shared" ref="AP371:AZ371" si="198">ROUND(SUM(AP203:AP205)/3,1)</f>
        <v>97.6</v>
      </c>
      <c r="AQ371" s="567">
        <f t="shared" si="198"/>
        <v>96.3</v>
      </c>
      <c r="AR371" s="567">
        <f t="shared" si="198"/>
        <v>95.8</v>
      </c>
      <c r="AS371" s="567">
        <f t="shared" si="198"/>
        <v>93.6</v>
      </c>
      <c r="AT371" s="567">
        <f t="shared" si="198"/>
        <v>101.9</v>
      </c>
      <c r="AU371" s="567">
        <f t="shared" si="198"/>
        <v>96.6</v>
      </c>
      <c r="AV371" s="567">
        <f t="shared" si="198"/>
        <v>92.1</v>
      </c>
      <c r="AW371" s="567">
        <f t="shared" si="198"/>
        <v>97.6</v>
      </c>
      <c r="AX371" s="567">
        <f t="shared" si="198"/>
        <v>99</v>
      </c>
      <c r="AY371" s="567">
        <f t="shared" si="198"/>
        <v>98.3</v>
      </c>
      <c r="AZ371" s="567">
        <f t="shared" si="198"/>
        <v>110.7</v>
      </c>
      <c r="BA371" s="567"/>
    </row>
    <row r="372" spans="1:53">
      <c r="C372" s="611" t="s">
        <v>38</v>
      </c>
      <c r="D372" s="567">
        <f t="shared" ref="D372:Y372" si="199">ROUND(SUM(D206:D208)/3,1)</f>
        <v>101.5</v>
      </c>
      <c r="E372" s="567">
        <f t="shared" si="199"/>
        <v>101.5</v>
      </c>
      <c r="F372" s="567">
        <f t="shared" si="199"/>
        <v>100.8</v>
      </c>
      <c r="G372" s="567">
        <f t="shared" si="199"/>
        <v>101.1</v>
      </c>
      <c r="H372" s="567">
        <f t="shared" si="199"/>
        <v>94.7</v>
      </c>
      <c r="I372" s="567">
        <f t="shared" si="199"/>
        <v>105.3</v>
      </c>
      <c r="J372" s="567">
        <f t="shared" si="199"/>
        <v>99.8</v>
      </c>
      <c r="K372" s="567">
        <f t="shared" si="199"/>
        <v>115.3</v>
      </c>
      <c r="L372" s="567">
        <f t="shared" si="199"/>
        <v>116.5</v>
      </c>
      <c r="M372" s="567">
        <f t="shared" si="199"/>
        <v>90.2</v>
      </c>
      <c r="N372" s="567">
        <f t="shared" si="199"/>
        <v>99.1</v>
      </c>
      <c r="O372" s="567">
        <f t="shared" si="199"/>
        <v>98.6</v>
      </c>
      <c r="P372" s="567">
        <f t="shared" si="199"/>
        <v>91.8</v>
      </c>
      <c r="Q372" s="567">
        <f t="shared" si="199"/>
        <v>120.4</v>
      </c>
      <c r="R372" s="567">
        <f t="shared" si="199"/>
        <v>91.9</v>
      </c>
      <c r="S372" s="567">
        <f t="shared" si="199"/>
        <v>93.9</v>
      </c>
      <c r="T372" s="567">
        <f t="shared" si="199"/>
        <v>90</v>
      </c>
      <c r="U372" s="567">
        <f t="shared" si="199"/>
        <v>86.7</v>
      </c>
      <c r="V372" s="567">
        <f t="shared" si="199"/>
        <v>99.3</v>
      </c>
      <c r="W372" s="567">
        <f t="shared" si="199"/>
        <v>101.3</v>
      </c>
      <c r="X372" s="567">
        <f t="shared" si="199"/>
        <v>99</v>
      </c>
      <c r="Y372" s="567">
        <f t="shared" si="199"/>
        <v>104</v>
      </c>
      <c r="Z372" s="567">
        <f t="shared" ref="Z372:AL372" si="200">ROUND(SUM(Z206:Z208)/3,1)</f>
        <v>101.6</v>
      </c>
      <c r="AA372" s="567">
        <f t="shared" si="200"/>
        <v>106.2</v>
      </c>
      <c r="AB372" s="567">
        <f t="shared" si="200"/>
        <v>103.4</v>
      </c>
      <c r="AC372" s="567">
        <f t="shared" si="200"/>
        <v>106.3</v>
      </c>
      <c r="AD372" s="567">
        <f t="shared" si="200"/>
        <v>106.4</v>
      </c>
      <c r="AE372" s="567">
        <f t="shared" si="200"/>
        <v>210.5</v>
      </c>
      <c r="AF372" s="567">
        <f t="shared" si="200"/>
        <v>87.7</v>
      </c>
      <c r="AG372" s="567">
        <f t="shared" si="200"/>
        <v>134.5</v>
      </c>
      <c r="AH372" s="567">
        <f t="shared" si="200"/>
        <v>101.8</v>
      </c>
      <c r="AI372" s="567">
        <f t="shared" si="200"/>
        <v>79.3</v>
      </c>
      <c r="AJ372" s="567">
        <f t="shared" si="200"/>
        <v>102.9</v>
      </c>
      <c r="AK372" s="567">
        <f t="shared" si="200"/>
        <v>81.7</v>
      </c>
      <c r="AL372" s="567">
        <f t="shared" si="200"/>
        <v>109</v>
      </c>
      <c r="AO372" s="611" t="s">
        <v>38</v>
      </c>
      <c r="AP372" s="567">
        <f t="shared" ref="AP372:AZ372" si="201">ROUND(SUM(AP206:AP208)/3,1)</f>
        <v>101.5</v>
      </c>
      <c r="AQ372" s="567">
        <f t="shared" si="201"/>
        <v>101.6</v>
      </c>
      <c r="AR372" s="567">
        <f t="shared" si="201"/>
        <v>103.1</v>
      </c>
      <c r="AS372" s="567">
        <f t="shared" si="201"/>
        <v>103</v>
      </c>
      <c r="AT372" s="567">
        <f t="shared" si="201"/>
        <v>101.5</v>
      </c>
      <c r="AU372" s="567">
        <f t="shared" si="201"/>
        <v>101.2</v>
      </c>
      <c r="AV372" s="567">
        <f t="shared" si="201"/>
        <v>96.2</v>
      </c>
      <c r="AW372" s="567">
        <f t="shared" si="201"/>
        <v>102.8</v>
      </c>
      <c r="AX372" s="567">
        <f t="shared" si="201"/>
        <v>100.1</v>
      </c>
      <c r="AY372" s="567">
        <f t="shared" si="201"/>
        <v>99.6</v>
      </c>
      <c r="AZ372" s="567">
        <f t="shared" si="201"/>
        <v>110.6</v>
      </c>
      <c r="BA372" s="567"/>
    </row>
    <row r="373" spans="1:53">
      <c r="C373" s="611" t="s">
        <v>39</v>
      </c>
      <c r="D373" s="567">
        <f t="shared" ref="D373:Y373" si="202">ROUND(SUM(D209:D211)/3,0)</f>
        <v>105</v>
      </c>
      <c r="E373" s="567">
        <f t="shared" si="202"/>
        <v>105</v>
      </c>
      <c r="F373" s="567">
        <f t="shared" si="202"/>
        <v>107</v>
      </c>
      <c r="G373" s="567">
        <f t="shared" si="202"/>
        <v>108</v>
      </c>
      <c r="H373" s="567">
        <f t="shared" si="202"/>
        <v>107</v>
      </c>
      <c r="I373" s="567">
        <f t="shared" si="202"/>
        <v>107</v>
      </c>
      <c r="J373" s="567">
        <f t="shared" si="202"/>
        <v>108</v>
      </c>
      <c r="K373" s="567">
        <f t="shared" si="202"/>
        <v>113</v>
      </c>
      <c r="L373" s="567">
        <f t="shared" si="202"/>
        <v>114</v>
      </c>
      <c r="M373" s="567">
        <f t="shared" si="202"/>
        <v>89</v>
      </c>
      <c r="N373" s="567">
        <f t="shared" si="202"/>
        <v>102</v>
      </c>
      <c r="O373" s="567">
        <f t="shared" si="202"/>
        <v>100</v>
      </c>
      <c r="P373" s="567">
        <f t="shared" si="202"/>
        <v>96</v>
      </c>
      <c r="Q373" s="567">
        <f t="shared" si="202"/>
        <v>109</v>
      </c>
      <c r="R373" s="567">
        <f t="shared" si="202"/>
        <v>102</v>
      </c>
      <c r="S373" s="567">
        <f t="shared" si="202"/>
        <v>104</v>
      </c>
      <c r="T373" s="567">
        <f t="shared" si="202"/>
        <v>98</v>
      </c>
      <c r="U373" s="567">
        <f t="shared" si="202"/>
        <v>87</v>
      </c>
      <c r="V373" s="567">
        <f t="shared" si="202"/>
        <v>109</v>
      </c>
      <c r="W373" s="567">
        <f t="shared" si="202"/>
        <v>112</v>
      </c>
      <c r="X373" s="567">
        <f t="shared" si="202"/>
        <v>98</v>
      </c>
      <c r="Y373" s="567">
        <f t="shared" si="202"/>
        <v>100</v>
      </c>
      <c r="Z373" s="567">
        <f t="shared" ref="Z373:AL373" si="203">ROUND(SUM(Z209:Z211)/3,0)</f>
        <v>106</v>
      </c>
      <c r="AA373" s="567">
        <f t="shared" si="203"/>
        <v>107</v>
      </c>
      <c r="AB373" s="567">
        <f t="shared" si="203"/>
        <v>101</v>
      </c>
      <c r="AC373" s="567">
        <f t="shared" si="203"/>
        <v>108</v>
      </c>
      <c r="AD373" s="567">
        <f t="shared" si="203"/>
        <v>105</v>
      </c>
      <c r="AE373" s="567">
        <f t="shared" si="203"/>
        <v>205</v>
      </c>
      <c r="AF373" s="567">
        <f t="shared" si="203"/>
        <v>95</v>
      </c>
      <c r="AG373" s="567">
        <f t="shared" si="203"/>
        <v>135</v>
      </c>
      <c r="AH373" s="567">
        <f t="shared" si="203"/>
        <v>109</v>
      </c>
      <c r="AI373" s="567">
        <f t="shared" si="203"/>
        <v>82</v>
      </c>
      <c r="AJ373" s="567">
        <f t="shared" si="203"/>
        <v>104</v>
      </c>
      <c r="AK373" s="567">
        <f t="shared" si="203"/>
        <v>78</v>
      </c>
      <c r="AL373" s="567">
        <f t="shared" si="203"/>
        <v>111</v>
      </c>
      <c r="AO373" s="611" t="s">
        <v>39</v>
      </c>
      <c r="AP373" s="567">
        <f t="shared" ref="AP373:AZ373" si="204">ROUND(SUM(AP209:AP211)/3,0)</f>
        <v>105</v>
      </c>
      <c r="AQ373" s="567">
        <f t="shared" si="204"/>
        <v>106</v>
      </c>
      <c r="AR373" s="567">
        <f t="shared" si="204"/>
        <v>106</v>
      </c>
      <c r="AS373" s="567">
        <f t="shared" si="204"/>
        <v>107</v>
      </c>
      <c r="AT373" s="567">
        <f t="shared" si="204"/>
        <v>104</v>
      </c>
      <c r="AU373" s="567">
        <f t="shared" si="204"/>
        <v>107</v>
      </c>
      <c r="AV373" s="567">
        <f t="shared" si="204"/>
        <v>106</v>
      </c>
      <c r="AW373" s="567">
        <f t="shared" si="204"/>
        <v>108</v>
      </c>
      <c r="AX373" s="567">
        <f t="shared" si="204"/>
        <v>103</v>
      </c>
      <c r="AY373" s="567">
        <f t="shared" si="204"/>
        <v>102</v>
      </c>
      <c r="AZ373" s="567">
        <f t="shared" si="204"/>
        <v>115</v>
      </c>
      <c r="BA373" s="567"/>
    </row>
    <row r="374" spans="1:53">
      <c r="B374" s="138" t="s">
        <v>296</v>
      </c>
      <c r="C374" s="610" t="s">
        <v>36</v>
      </c>
      <c r="D374" s="575">
        <f t="shared" ref="D374:Y374" si="205">ROUND(SUM(D212:D214)/3,1)</f>
        <v>103.9</v>
      </c>
      <c r="E374" s="575">
        <f t="shared" si="205"/>
        <v>103.9</v>
      </c>
      <c r="F374" s="575">
        <f t="shared" si="205"/>
        <v>104.7</v>
      </c>
      <c r="G374" s="575">
        <f t="shared" si="205"/>
        <v>104.9</v>
      </c>
      <c r="H374" s="575">
        <f t="shared" si="205"/>
        <v>104.9</v>
      </c>
      <c r="I374" s="575">
        <f t="shared" si="205"/>
        <v>107.7</v>
      </c>
      <c r="J374" s="575">
        <f t="shared" si="205"/>
        <v>107.2</v>
      </c>
      <c r="K374" s="575">
        <f t="shared" si="205"/>
        <v>109.5</v>
      </c>
      <c r="L374" s="575">
        <f t="shared" si="205"/>
        <v>110</v>
      </c>
      <c r="M374" s="575">
        <f t="shared" si="205"/>
        <v>96.7</v>
      </c>
      <c r="N374" s="575">
        <f t="shared" si="205"/>
        <v>105</v>
      </c>
      <c r="O374" s="575">
        <f t="shared" si="205"/>
        <v>103.9</v>
      </c>
      <c r="P374" s="575">
        <f t="shared" si="205"/>
        <v>96.3</v>
      </c>
      <c r="Q374" s="575">
        <f t="shared" si="205"/>
        <v>129.1</v>
      </c>
      <c r="R374" s="575">
        <f t="shared" si="205"/>
        <v>98.1</v>
      </c>
      <c r="S374" s="575">
        <f t="shared" si="205"/>
        <v>108.9</v>
      </c>
      <c r="T374" s="575">
        <f t="shared" si="205"/>
        <v>87.9</v>
      </c>
      <c r="U374" s="575">
        <f t="shared" si="205"/>
        <v>88</v>
      </c>
      <c r="V374" s="575">
        <f t="shared" si="205"/>
        <v>102.4</v>
      </c>
      <c r="W374" s="575">
        <f t="shared" si="205"/>
        <v>103.5</v>
      </c>
      <c r="X374" s="575">
        <f t="shared" si="205"/>
        <v>100.7</v>
      </c>
      <c r="Y374" s="575">
        <f t="shared" si="205"/>
        <v>100.7</v>
      </c>
      <c r="Z374" s="575">
        <f t="shared" ref="Z374:AL374" si="206">ROUND(SUM(Z212:Z214)/3,1)</f>
        <v>107</v>
      </c>
      <c r="AA374" s="575">
        <f t="shared" si="206"/>
        <v>104.8</v>
      </c>
      <c r="AB374" s="575">
        <f t="shared" si="206"/>
        <v>103.2</v>
      </c>
      <c r="AC374" s="575">
        <f t="shared" si="206"/>
        <v>105.5</v>
      </c>
      <c r="AD374" s="575">
        <f t="shared" si="206"/>
        <v>105.9</v>
      </c>
      <c r="AE374" s="575">
        <f t="shared" si="206"/>
        <v>150.30000000000001</v>
      </c>
      <c r="AF374" s="575">
        <f t="shared" si="206"/>
        <v>91.5</v>
      </c>
      <c r="AG374" s="575">
        <f t="shared" si="206"/>
        <v>129.80000000000001</v>
      </c>
      <c r="AH374" s="575">
        <f t="shared" si="206"/>
        <v>110.2</v>
      </c>
      <c r="AI374" s="575">
        <f t="shared" si="206"/>
        <v>82.3</v>
      </c>
      <c r="AJ374" s="575">
        <f t="shared" si="206"/>
        <v>109.4</v>
      </c>
      <c r="AK374" s="575">
        <f t="shared" si="206"/>
        <v>89</v>
      </c>
      <c r="AL374" s="575">
        <f t="shared" si="206"/>
        <v>106.8</v>
      </c>
      <c r="AN374" s="138" t="s">
        <v>296</v>
      </c>
      <c r="AO374" s="610" t="s">
        <v>36</v>
      </c>
      <c r="AP374" s="575">
        <f t="shared" ref="AP374:AZ374" si="207">ROUND(SUM(AP212:AP214)/3,1)</f>
        <v>103.9</v>
      </c>
      <c r="AQ374" s="575">
        <f t="shared" si="207"/>
        <v>106.3</v>
      </c>
      <c r="AR374" s="575">
        <f t="shared" si="207"/>
        <v>105.6</v>
      </c>
      <c r="AS374" s="575">
        <f t="shared" si="207"/>
        <v>106.8</v>
      </c>
      <c r="AT374" s="575">
        <f t="shared" si="207"/>
        <v>103.2</v>
      </c>
      <c r="AU374" s="575">
        <f t="shared" si="207"/>
        <v>106.1</v>
      </c>
      <c r="AV374" s="575">
        <f t="shared" si="207"/>
        <v>114.8</v>
      </c>
      <c r="AW374" s="575">
        <f t="shared" si="207"/>
        <v>103.5</v>
      </c>
      <c r="AX374" s="575">
        <f t="shared" si="207"/>
        <v>102.2</v>
      </c>
      <c r="AY374" s="575">
        <f t="shared" si="207"/>
        <v>101.9</v>
      </c>
      <c r="AZ374" s="575">
        <f t="shared" si="207"/>
        <v>109.3</v>
      </c>
      <c r="BA374" s="567"/>
    </row>
    <row r="375" spans="1:53">
      <c r="C375" s="611" t="s">
        <v>37</v>
      </c>
      <c r="D375" s="567">
        <f t="shared" ref="D375:Y375" si="208">ROUND(SUM(D215:D217)/3,1)</f>
        <v>100.9</v>
      </c>
      <c r="E375" s="567">
        <f t="shared" si="208"/>
        <v>100.9</v>
      </c>
      <c r="F375" s="567">
        <f t="shared" si="208"/>
        <v>101.4</v>
      </c>
      <c r="G375" s="567">
        <f t="shared" si="208"/>
        <v>100.5</v>
      </c>
      <c r="H375" s="567">
        <f t="shared" si="208"/>
        <v>106.1</v>
      </c>
      <c r="I375" s="567">
        <f t="shared" si="208"/>
        <v>102</v>
      </c>
      <c r="J375" s="567">
        <f t="shared" si="208"/>
        <v>96.6</v>
      </c>
      <c r="K375" s="567">
        <f t="shared" si="208"/>
        <v>105.4</v>
      </c>
      <c r="L375" s="567">
        <f t="shared" si="208"/>
        <v>105.9</v>
      </c>
      <c r="M375" s="567">
        <f t="shared" si="208"/>
        <v>93.6</v>
      </c>
      <c r="N375" s="567">
        <f t="shared" si="208"/>
        <v>102.5</v>
      </c>
      <c r="O375" s="567">
        <f t="shared" si="208"/>
        <v>102</v>
      </c>
      <c r="P375" s="567">
        <f t="shared" si="208"/>
        <v>97.4</v>
      </c>
      <c r="Q375" s="567">
        <f t="shared" si="208"/>
        <v>115</v>
      </c>
      <c r="R375" s="567">
        <f t="shared" si="208"/>
        <v>103</v>
      </c>
      <c r="S375" s="567">
        <f t="shared" si="208"/>
        <v>107.8</v>
      </c>
      <c r="T375" s="567">
        <f t="shared" si="208"/>
        <v>97.2</v>
      </c>
      <c r="U375" s="567">
        <f t="shared" si="208"/>
        <v>92.2</v>
      </c>
      <c r="V375" s="567">
        <f t="shared" si="208"/>
        <v>102.4</v>
      </c>
      <c r="W375" s="567">
        <f t="shared" si="208"/>
        <v>102.8</v>
      </c>
      <c r="X375" s="567">
        <f t="shared" si="208"/>
        <v>99.5</v>
      </c>
      <c r="Y375" s="567">
        <f t="shared" si="208"/>
        <v>93.1</v>
      </c>
      <c r="Z375" s="567">
        <f t="shared" ref="Z375:AL375" si="209">ROUND(SUM(Z215:Z217)/3,1)</f>
        <v>101.4</v>
      </c>
      <c r="AA375" s="567">
        <f t="shared" si="209"/>
        <v>100.8</v>
      </c>
      <c r="AB375" s="567">
        <f t="shared" si="209"/>
        <v>96.5</v>
      </c>
      <c r="AC375" s="567">
        <f t="shared" si="209"/>
        <v>102.7</v>
      </c>
      <c r="AD375" s="567">
        <f t="shared" si="209"/>
        <v>107.4</v>
      </c>
      <c r="AE375" s="567">
        <f t="shared" si="209"/>
        <v>108.5</v>
      </c>
      <c r="AF375" s="567">
        <f t="shared" si="209"/>
        <v>104.5</v>
      </c>
      <c r="AG375" s="567">
        <f t="shared" si="209"/>
        <v>125</v>
      </c>
      <c r="AH375" s="567">
        <f t="shared" si="209"/>
        <v>106.1</v>
      </c>
      <c r="AI375" s="567">
        <f t="shared" si="209"/>
        <v>81.900000000000006</v>
      </c>
      <c r="AJ375" s="567">
        <f t="shared" si="209"/>
        <v>102.7</v>
      </c>
      <c r="AK375" s="567">
        <f t="shared" si="209"/>
        <v>94.3</v>
      </c>
      <c r="AL375" s="567">
        <f t="shared" si="209"/>
        <v>100.8</v>
      </c>
      <c r="AO375" s="611" t="s">
        <v>37</v>
      </c>
      <c r="AP375" s="567">
        <f t="shared" ref="AP375:AZ375" si="210">ROUND(SUM(AP215:AP217)/3,1)</f>
        <v>100.9</v>
      </c>
      <c r="AQ375" s="567">
        <f t="shared" si="210"/>
        <v>100.7</v>
      </c>
      <c r="AR375" s="567">
        <f t="shared" si="210"/>
        <v>99.4</v>
      </c>
      <c r="AS375" s="567">
        <f t="shared" si="210"/>
        <v>100.7</v>
      </c>
      <c r="AT375" s="567">
        <f t="shared" si="210"/>
        <v>97.6</v>
      </c>
      <c r="AU375" s="567">
        <f t="shared" si="210"/>
        <v>101.9</v>
      </c>
      <c r="AV375" s="567">
        <f t="shared" si="210"/>
        <v>106.5</v>
      </c>
      <c r="AW375" s="567">
        <f t="shared" si="210"/>
        <v>100.7</v>
      </c>
      <c r="AX375" s="567">
        <f t="shared" si="210"/>
        <v>101.3</v>
      </c>
      <c r="AY375" s="567">
        <f t="shared" si="210"/>
        <v>101.1</v>
      </c>
      <c r="AZ375" s="567">
        <f t="shared" si="210"/>
        <v>105.1</v>
      </c>
      <c r="BA375" s="567"/>
    </row>
    <row r="376" spans="1:53">
      <c r="C376" s="611" t="s">
        <v>38</v>
      </c>
      <c r="D376" s="567">
        <f t="shared" ref="D376:Y376" si="211">ROUND(SUM(D218:D220)/3,1)</f>
        <v>98.8</v>
      </c>
      <c r="E376" s="567">
        <f t="shared" si="211"/>
        <v>98.8</v>
      </c>
      <c r="F376" s="567">
        <f t="shared" si="211"/>
        <v>102</v>
      </c>
      <c r="G376" s="567">
        <f t="shared" si="211"/>
        <v>103.6</v>
      </c>
      <c r="H376" s="567">
        <f t="shared" si="211"/>
        <v>89.9</v>
      </c>
      <c r="I376" s="567">
        <f t="shared" si="211"/>
        <v>101.1</v>
      </c>
      <c r="J376" s="567">
        <f t="shared" si="211"/>
        <v>99.2</v>
      </c>
      <c r="K376" s="567">
        <f t="shared" si="211"/>
        <v>105.4</v>
      </c>
      <c r="L376" s="567">
        <f t="shared" si="211"/>
        <v>105.8</v>
      </c>
      <c r="M376" s="567">
        <f t="shared" si="211"/>
        <v>97.3</v>
      </c>
      <c r="N376" s="567">
        <f t="shared" si="211"/>
        <v>100.2</v>
      </c>
      <c r="O376" s="567">
        <f t="shared" si="211"/>
        <v>95.8</v>
      </c>
      <c r="P376" s="567">
        <f t="shared" si="211"/>
        <v>90.4</v>
      </c>
      <c r="Q376" s="567">
        <f t="shared" si="211"/>
        <v>113.1</v>
      </c>
      <c r="R376" s="567">
        <f t="shared" si="211"/>
        <v>94.2</v>
      </c>
      <c r="S376" s="567">
        <f t="shared" si="211"/>
        <v>99.2</v>
      </c>
      <c r="T376" s="567">
        <f t="shared" si="211"/>
        <v>88.4</v>
      </c>
      <c r="U376" s="567">
        <f t="shared" si="211"/>
        <v>99</v>
      </c>
      <c r="V376" s="567">
        <f t="shared" si="211"/>
        <v>94.9</v>
      </c>
      <c r="W376" s="567">
        <f t="shared" si="211"/>
        <v>94.1</v>
      </c>
      <c r="X376" s="567">
        <f t="shared" si="211"/>
        <v>95.9</v>
      </c>
      <c r="Y376" s="567">
        <f t="shared" si="211"/>
        <v>101.7</v>
      </c>
      <c r="Z376" s="567">
        <f t="shared" ref="Z376:AL376" si="212">ROUND(SUM(Z218:Z220)/3,1)</f>
        <v>101.2</v>
      </c>
      <c r="AA376" s="567">
        <f t="shared" si="212"/>
        <v>99.5</v>
      </c>
      <c r="AB376" s="567">
        <f t="shared" si="212"/>
        <v>96.8</v>
      </c>
      <c r="AC376" s="567">
        <f t="shared" si="212"/>
        <v>100.1</v>
      </c>
      <c r="AD376" s="567">
        <f t="shared" si="212"/>
        <v>105.4</v>
      </c>
      <c r="AE376" s="567">
        <f t="shared" si="212"/>
        <v>98.1</v>
      </c>
      <c r="AF376" s="567">
        <f t="shared" si="212"/>
        <v>93</v>
      </c>
      <c r="AG376" s="567">
        <f t="shared" si="212"/>
        <v>124.8</v>
      </c>
      <c r="AH376" s="567">
        <f t="shared" si="212"/>
        <v>102.2</v>
      </c>
      <c r="AI376" s="567">
        <f t="shared" si="212"/>
        <v>79.400000000000006</v>
      </c>
      <c r="AJ376" s="567">
        <f t="shared" si="212"/>
        <v>99.4</v>
      </c>
      <c r="AK376" s="567">
        <f t="shared" si="212"/>
        <v>93</v>
      </c>
      <c r="AL376" s="567">
        <f t="shared" si="212"/>
        <v>103.3</v>
      </c>
      <c r="AO376" s="611" t="s">
        <v>38</v>
      </c>
      <c r="AP376" s="567">
        <f t="shared" ref="AP376:AZ376" si="213">ROUND(SUM(AP218:AP220)/3,1)</f>
        <v>98.8</v>
      </c>
      <c r="AQ376" s="567">
        <f t="shared" si="213"/>
        <v>95.2</v>
      </c>
      <c r="AR376" s="567">
        <f t="shared" si="213"/>
        <v>95.2</v>
      </c>
      <c r="AS376" s="567">
        <f t="shared" si="213"/>
        <v>94.1</v>
      </c>
      <c r="AT376" s="567">
        <f t="shared" si="213"/>
        <v>97</v>
      </c>
      <c r="AU376" s="567">
        <f t="shared" si="213"/>
        <v>96.7</v>
      </c>
      <c r="AV376" s="567">
        <f t="shared" si="213"/>
        <v>98.8</v>
      </c>
      <c r="AW376" s="567">
        <f t="shared" si="213"/>
        <v>96.2</v>
      </c>
      <c r="AX376" s="567">
        <f t="shared" si="213"/>
        <v>101</v>
      </c>
      <c r="AY376" s="567">
        <f t="shared" si="213"/>
        <v>100.5</v>
      </c>
      <c r="AZ376" s="567">
        <f t="shared" si="213"/>
        <v>111.3</v>
      </c>
      <c r="BA376" s="567"/>
    </row>
    <row r="377" spans="1:53">
      <c r="B377" s="612"/>
      <c r="C377" s="613" t="s">
        <v>39</v>
      </c>
      <c r="D377" s="614">
        <f t="shared" ref="D377:Y377" si="214">ROUND(SUM(D221:D223)/3,1)</f>
        <v>102</v>
      </c>
      <c r="E377" s="614">
        <f t="shared" si="214"/>
        <v>102</v>
      </c>
      <c r="F377" s="614">
        <f t="shared" si="214"/>
        <v>103</v>
      </c>
      <c r="G377" s="614">
        <f t="shared" si="214"/>
        <v>104</v>
      </c>
      <c r="H377" s="614">
        <f t="shared" si="214"/>
        <v>98.6</v>
      </c>
      <c r="I377" s="614">
        <f t="shared" si="214"/>
        <v>101.8</v>
      </c>
      <c r="J377" s="614">
        <f t="shared" si="214"/>
        <v>107.9</v>
      </c>
      <c r="K377" s="614">
        <f t="shared" si="214"/>
        <v>104.4</v>
      </c>
      <c r="L377" s="614">
        <f t="shared" si="214"/>
        <v>104.8</v>
      </c>
      <c r="M377" s="614">
        <f t="shared" si="214"/>
        <v>97</v>
      </c>
      <c r="N377" s="614">
        <f t="shared" si="214"/>
        <v>103.5</v>
      </c>
      <c r="O377" s="614">
        <f t="shared" si="214"/>
        <v>113.5</v>
      </c>
      <c r="P377" s="614">
        <f t="shared" si="214"/>
        <v>106.4</v>
      </c>
      <c r="Q377" s="614">
        <f t="shared" si="214"/>
        <v>133.19999999999999</v>
      </c>
      <c r="R377" s="614">
        <f t="shared" si="214"/>
        <v>93.7</v>
      </c>
      <c r="S377" s="614">
        <f t="shared" si="214"/>
        <v>97.4</v>
      </c>
      <c r="T377" s="614">
        <f t="shared" si="214"/>
        <v>88.7</v>
      </c>
      <c r="U377" s="614">
        <f t="shared" si="214"/>
        <v>96.7</v>
      </c>
      <c r="V377" s="614">
        <f t="shared" si="214"/>
        <v>95.4</v>
      </c>
      <c r="W377" s="614">
        <f t="shared" si="214"/>
        <v>92.8</v>
      </c>
      <c r="X377" s="614">
        <f t="shared" si="214"/>
        <v>93.4</v>
      </c>
      <c r="Y377" s="614">
        <f t="shared" si="214"/>
        <v>104.1</v>
      </c>
      <c r="Z377" s="614">
        <f t="shared" ref="Z377:AL377" si="215">ROUND(SUM(Z221:Z223)/3,1)</f>
        <v>99.9</v>
      </c>
      <c r="AA377" s="614">
        <f t="shared" si="215"/>
        <v>96.4</v>
      </c>
      <c r="AB377" s="614">
        <f t="shared" si="215"/>
        <v>98.6</v>
      </c>
      <c r="AC377" s="614">
        <f t="shared" si="215"/>
        <v>99.9</v>
      </c>
      <c r="AD377" s="614">
        <f t="shared" si="215"/>
        <v>103.6</v>
      </c>
      <c r="AE377" s="614">
        <f t="shared" si="215"/>
        <v>97.5</v>
      </c>
      <c r="AF377" s="614">
        <f t="shared" si="215"/>
        <v>101.8</v>
      </c>
      <c r="AG377" s="614">
        <f t="shared" si="215"/>
        <v>119.9</v>
      </c>
      <c r="AH377" s="614">
        <f t="shared" si="215"/>
        <v>104.4</v>
      </c>
      <c r="AI377" s="614">
        <f t="shared" si="215"/>
        <v>79.5</v>
      </c>
      <c r="AJ377" s="614">
        <f t="shared" si="215"/>
        <v>107.1</v>
      </c>
      <c r="AK377" s="614">
        <f t="shared" si="215"/>
        <v>96.3</v>
      </c>
      <c r="AL377" s="614">
        <f t="shared" si="215"/>
        <v>106.9</v>
      </c>
      <c r="AN377" s="612"/>
      <c r="AO377" s="613" t="s">
        <v>39</v>
      </c>
      <c r="AP377" s="614">
        <f t="shared" ref="AP377:AZ377" si="216">ROUND(SUM(AP221:AP223)/3,1)</f>
        <v>102</v>
      </c>
      <c r="AQ377" s="614">
        <f t="shared" si="216"/>
        <v>101.9</v>
      </c>
      <c r="AR377" s="614">
        <f t="shared" si="216"/>
        <v>105.7</v>
      </c>
      <c r="AS377" s="614">
        <f t="shared" si="216"/>
        <v>110.5</v>
      </c>
      <c r="AT377" s="614">
        <f t="shared" si="216"/>
        <v>93.7</v>
      </c>
      <c r="AU377" s="614">
        <f t="shared" si="216"/>
        <v>97.3</v>
      </c>
      <c r="AV377" s="614">
        <f t="shared" si="216"/>
        <v>98.4</v>
      </c>
      <c r="AW377" s="614">
        <f t="shared" si="216"/>
        <v>97</v>
      </c>
      <c r="AX377" s="614">
        <f t="shared" si="216"/>
        <v>102.3</v>
      </c>
      <c r="AY377" s="614">
        <f t="shared" si="216"/>
        <v>102</v>
      </c>
      <c r="AZ377" s="614">
        <f t="shared" si="216"/>
        <v>108.1</v>
      </c>
      <c r="BA377" s="567"/>
    </row>
    <row r="378" spans="1:53">
      <c r="B378" s="302" t="s">
        <v>297</v>
      </c>
      <c r="C378" s="615" t="s">
        <v>36</v>
      </c>
      <c r="D378" s="567">
        <f t="shared" ref="D378:Y378" si="217">ROUND(SUM(D224:D226)/3,1)</f>
        <v>102.8</v>
      </c>
      <c r="E378" s="567">
        <f t="shared" si="217"/>
        <v>102.8</v>
      </c>
      <c r="F378" s="567">
        <f t="shared" si="217"/>
        <v>101.2</v>
      </c>
      <c r="G378" s="567">
        <f t="shared" si="217"/>
        <v>101.9</v>
      </c>
      <c r="H378" s="567">
        <f t="shared" si="217"/>
        <v>99</v>
      </c>
      <c r="I378" s="567">
        <f t="shared" si="217"/>
        <v>100.9</v>
      </c>
      <c r="J378" s="567">
        <f t="shared" si="217"/>
        <v>109.3</v>
      </c>
      <c r="K378" s="567">
        <f t="shared" si="217"/>
        <v>106.2</v>
      </c>
      <c r="L378" s="567">
        <f t="shared" si="217"/>
        <v>106.1</v>
      </c>
      <c r="M378" s="567">
        <f t="shared" si="217"/>
        <v>105.3</v>
      </c>
      <c r="N378" s="567">
        <f t="shared" si="217"/>
        <v>106.7</v>
      </c>
      <c r="O378" s="567">
        <f t="shared" si="217"/>
        <v>108.7</v>
      </c>
      <c r="P378" s="567">
        <f t="shared" si="217"/>
        <v>106.8</v>
      </c>
      <c r="Q378" s="567">
        <f t="shared" si="217"/>
        <v>117.2</v>
      </c>
      <c r="R378" s="567">
        <f t="shared" si="217"/>
        <v>95.5</v>
      </c>
      <c r="S378" s="567">
        <f t="shared" si="217"/>
        <v>100.8</v>
      </c>
      <c r="T378" s="567">
        <f t="shared" si="217"/>
        <v>89.9</v>
      </c>
      <c r="U378" s="567">
        <f t="shared" si="217"/>
        <v>102.8</v>
      </c>
      <c r="V378" s="567">
        <f t="shared" si="217"/>
        <v>101.3</v>
      </c>
      <c r="W378" s="567">
        <f t="shared" si="217"/>
        <v>101.3</v>
      </c>
      <c r="X378" s="567">
        <f t="shared" si="217"/>
        <v>99</v>
      </c>
      <c r="Y378" s="567">
        <f t="shared" si="217"/>
        <v>102.2</v>
      </c>
      <c r="Z378" s="567">
        <f t="shared" ref="Z378:AL378" si="218">ROUND(SUM(Z224:Z226)/3,1)</f>
        <v>99.6</v>
      </c>
      <c r="AA378" s="567">
        <f t="shared" si="218"/>
        <v>97.3</v>
      </c>
      <c r="AB378" s="567">
        <f t="shared" si="218"/>
        <v>99.5</v>
      </c>
      <c r="AC378" s="567">
        <f t="shared" si="218"/>
        <v>100.1</v>
      </c>
      <c r="AD378" s="567">
        <f t="shared" si="218"/>
        <v>103.3</v>
      </c>
      <c r="AE378" s="567">
        <f t="shared" si="218"/>
        <v>100.4</v>
      </c>
      <c r="AF378" s="567">
        <f t="shared" si="218"/>
        <v>97</v>
      </c>
      <c r="AG378" s="567">
        <f t="shared" si="218"/>
        <v>104.7</v>
      </c>
      <c r="AH378" s="567">
        <f t="shared" si="218"/>
        <v>98.2</v>
      </c>
      <c r="AI378" s="567">
        <f t="shared" si="218"/>
        <v>97.6</v>
      </c>
      <c r="AJ378" s="567">
        <f t="shared" si="218"/>
        <v>101</v>
      </c>
      <c r="AK378" s="567">
        <f t="shared" si="218"/>
        <v>97.2</v>
      </c>
      <c r="AL378" s="567">
        <f t="shared" si="218"/>
        <v>106.9</v>
      </c>
      <c r="AN378" s="302" t="s">
        <v>297</v>
      </c>
      <c r="AO378" s="615" t="s">
        <v>36</v>
      </c>
      <c r="AP378" s="567">
        <f t="shared" ref="AP378:AZ378" si="219">ROUND(SUM(AP224:AP226)/3,1)</f>
        <v>102.8</v>
      </c>
      <c r="AQ378" s="567">
        <f t="shared" si="219"/>
        <v>102.6</v>
      </c>
      <c r="AR378" s="567">
        <f t="shared" si="219"/>
        <v>104.3</v>
      </c>
      <c r="AS378" s="567">
        <f t="shared" si="219"/>
        <v>106.8</v>
      </c>
      <c r="AT378" s="567">
        <f t="shared" si="219"/>
        <v>98.8</v>
      </c>
      <c r="AU378" s="567">
        <f t="shared" si="219"/>
        <v>98.8</v>
      </c>
      <c r="AV378" s="567">
        <f t="shared" si="219"/>
        <v>96.5</v>
      </c>
      <c r="AW378" s="567">
        <f t="shared" si="219"/>
        <v>99.6</v>
      </c>
      <c r="AX378" s="567">
        <f t="shared" si="219"/>
        <v>103.4</v>
      </c>
      <c r="AY378" s="567">
        <f t="shared" si="219"/>
        <v>103.5</v>
      </c>
      <c r="AZ378" s="567">
        <f t="shared" si="219"/>
        <v>104.1</v>
      </c>
      <c r="BA378" s="567"/>
    </row>
    <row r="379" spans="1:53">
      <c r="C379" s="611" t="s">
        <v>37</v>
      </c>
      <c r="D379" s="567">
        <f t="shared" ref="D379:Y379" si="220">ROUND(SUM(D227:D229)/3,1)</f>
        <v>99.2</v>
      </c>
      <c r="E379" s="567">
        <f t="shared" si="220"/>
        <v>99.2</v>
      </c>
      <c r="F379" s="567">
        <f t="shared" si="220"/>
        <v>99.9</v>
      </c>
      <c r="G379" s="567">
        <f t="shared" si="220"/>
        <v>100.1</v>
      </c>
      <c r="H379" s="567">
        <f t="shared" si="220"/>
        <v>98.8</v>
      </c>
      <c r="I379" s="567">
        <f t="shared" si="220"/>
        <v>97.7</v>
      </c>
      <c r="J379" s="567">
        <f t="shared" si="220"/>
        <v>101.2</v>
      </c>
      <c r="K379" s="567">
        <f t="shared" si="220"/>
        <v>100.7</v>
      </c>
      <c r="L379" s="567">
        <f t="shared" si="220"/>
        <v>100.9</v>
      </c>
      <c r="M379" s="567">
        <f t="shared" si="220"/>
        <v>96.4</v>
      </c>
      <c r="N379" s="567">
        <f t="shared" si="220"/>
        <v>99.3</v>
      </c>
      <c r="O379" s="567">
        <f t="shared" si="220"/>
        <v>97.8</v>
      </c>
      <c r="P379" s="567">
        <f t="shared" si="220"/>
        <v>95.7</v>
      </c>
      <c r="Q379" s="567">
        <f t="shared" si="220"/>
        <v>104</v>
      </c>
      <c r="R379" s="567">
        <f t="shared" si="220"/>
        <v>97.9</v>
      </c>
      <c r="S379" s="567">
        <f t="shared" si="220"/>
        <v>98.5</v>
      </c>
      <c r="T379" s="567">
        <f t="shared" si="220"/>
        <v>97.1</v>
      </c>
      <c r="U379" s="567">
        <f t="shared" si="220"/>
        <v>92</v>
      </c>
      <c r="V379" s="567">
        <f t="shared" si="220"/>
        <v>99.8</v>
      </c>
      <c r="W379" s="567">
        <f t="shared" si="220"/>
        <v>100.9</v>
      </c>
      <c r="X379" s="567">
        <f t="shared" si="220"/>
        <v>99.3</v>
      </c>
      <c r="Y379" s="567">
        <f t="shared" si="220"/>
        <v>98.2</v>
      </c>
      <c r="Z379" s="567">
        <f t="shared" ref="Z379:AL379" si="221">ROUND(SUM(Z227:Z229)/3,1)</f>
        <v>98.6</v>
      </c>
      <c r="AA379" s="567">
        <f t="shared" si="221"/>
        <v>100</v>
      </c>
      <c r="AB379" s="567">
        <f t="shared" si="221"/>
        <v>100.2</v>
      </c>
      <c r="AC379" s="567">
        <f t="shared" si="221"/>
        <v>99.9</v>
      </c>
      <c r="AD379" s="567">
        <f t="shared" si="221"/>
        <v>98.4</v>
      </c>
      <c r="AE379" s="567">
        <f t="shared" si="221"/>
        <v>102.7</v>
      </c>
      <c r="AF379" s="567">
        <f t="shared" si="221"/>
        <v>101.6</v>
      </c>
      <c r="AG379" s="567">
        <f t="shared" si="221"/>
        <v>100.7</v>
      </c>
      <c r="AH379" s="567">
        <f t="shared" si="221"/>
        <v>100.7</v>
      </c>
      <c r="AI379" s="567">
        <f t="shared" si="221"/>
        <v>99.9</v>
      </c>
      <c r="AJ379" s="567">
        <f t="shared" si="221"/>
        <v>101.3</v>
      </c>
      <c r="AK379" s="567">
        <f t="shared" si="221"/>
        <v>101.8</v>
      </c>
      <c r="AL379" s="567">
        <f t="shared" si="221"/>
        <v>100.9</v>
      </c>
      <c r="AO379" s="611" t="s">
        <v>37</v>
      </c>
      <c r="AP379" s="567">
        <f t="shared" ref="AP379:AZ379" si="222">ROUND(SUM(AP227:AP229)/3,1)</f>
        <v>99.2</v>
      </c>
      <c r="AQ379" s="567">
        <f t="shared" si="222"/>
        <v>100.1</v>
      </c>
      <c r="AR379" s="567">
        <f t="shared" si="222"/>
        <v>100.1</v>
      </c>
      <c r="AS379" s="567">
        <f t="shared" si="222"/>
        <v>101.3</v>
      </c>
      <c r="AT379" s="567">
        <f t="shared" si="222"/>
        <v>98</v>
      </c>
      <c r="AU379" s="567">
        <f t="shared" si="222"/>
        <v>99.7</v>
      </c>
      <c r="AV379" s="567">
        <f t="shared" si="222"/>
        <v>94.8</v>
      </c>
      <c r="AW379" s="567">
        <f t="shared" si="222"/>
        <v>100.7</v>
      </c>
      <c r="AX379" s="567">
        <f t="shared" si="222"/>
        <v>98.5</v>
      </c>
      <c r="AY379" s="567">
        <f t="shared" si="222"/>
        <v>98.5</v>
      </c>
      <c r="AZ379" s="567">
        <f t="shared" si="222"/>
        <v>99.4</v>
      </c>
      <c r="BA379" s="567"/>
    </row>
    <row r="380" spans="1:53">
      <c r="C380" s="611" t="s">
        <v>38</v>
      </c>
      <c r="D380" s="567">
        <f t="shared" ref="D380:Y380" si="223">ROUND(SUM(D230:D232)/3,1)</f>
        <v>100.5</v>
      </c>
      <c r="E380" s="567">
        <f t="shared" si="223"/>
        <v>100.5</v>
      </c>
      <c r="F380" s="567">
        <f t="shared" si="223"/>
        <v>98.9</v>
      </c>
      <c r="G380" s="567">
        <f t="shared" si="223"/>
        <v>97.9</v>
      </c>
      <c r="H380" s="567">
        <f t="shared" si="223"/>
        <v>103</v>
      </c>
      <c r="I380" s="567">
        <f t="shared" si="223"/>
        <v>100.3</v>
      </c>
      <c r="J380" s="567">
        <f t="shared" si="223"/>
        <v>98.5</v>
      </c>
      <c r="K380" s="567">
        <f t="shared" si="223"/>
        <v>101.4</v>
      </c>
      <c r="L380" s="567">
        <f t="shared" si="223"/>
        <v>101.6</v>
      </c>
      <c r="M380" s="567">
        <f t="shared" si="223"/>
        <v>98.9</v>
      </c>
      <c r="N380" s="567">
        <f t="shared" si="223"/>
        <v>97.6</v>
      </c>
      <c r="O380" s="567">
        <f t="shared" si="223"/>
        <v>101.3</v>
      </c>
      <c r="P380" s="567">
        <f t="shared" si="223"/>
        <v>101.4</v>
      </c>
      <c r="Q380" s="567">
        <f t="shared" si="223"/>
        <v>100.8</v>
      </c>
      <c r="R380" s="567">
        <f t="shared" si="223"/>
        <v>101.6</v>
      </c>
      <c r="S380" s="567">
        <f t="shared" si="223"/>
        <v>99.3</v>
      </c>
      <c r="T380" s="567">
        <f t="shared" si="223"/>
        <v>104</v>
      </c>
      <c r="U380" s="567">
        <f t="shared" si="223"/>
        <v>98.8</v>
      </c>
      <c r="V380" s="567">
        <f t="shared" si="223"/>
        <v>99.6</v>
      </c>
      <c r="W380" s="567">
        <f t="shared" si="223"/>
        <v>99.5</v>
      </c>
      <c r="X380" s="567">
        <f t="shared" si="223"/>
        <v>98.8</v>
      </c>
      <c r="Y380" s="567">
        <f t="shared" si="223"/>
        <v>99.6</v>
      </c>
      <c r="Z380" s="567">
        <f t="shared" ref="Z380:AL380" si="224">ROUND(SUM(Z230:Z232)/3,1)</f>
        <v>99.5</v>
      </c>
      <c r="AA380" s="567">
        <f t="shared" si="224"/>
        <v>101.3</v>
      </c>
      <c r="AB380" s="567">
        <f t="shared" si="224"/>
        <v>101.4</v>
      </c>
      <c r="AC380" s="567">
        <f t="shared" si="224"/>
        <v>101.4</v>
      </c>
      <c r="AD380" s="567">
        <f t="shared" si="224"/>
        <v>99.3</v>
      </c>
      <c r="AE380" s="567">
        <f t="shared" si="224"/>
        <v>103.1</v>
      </c>
      <c r="AF380" s="567">
        <f t="shared" si="224"/>
        <v>99.3</v>
      </c>
      <c r="AG380" s="567">
        <f t="shared" si="224"/>
        <v>100.9</v>
      </c>
      <c r="AH380" s="567">
        <f t="shared" si="224"/>
        <v>103.2</v>
      </c>
      <c r="AI380" s="567">
        <f t="shared" si="224"/>
        <v>101.8</v>
      </c>
      <c r="AJ380" s="567">
        <f t="shared" si="224"/>
        <v>103.5</v>
      </c>
      <c r="AK380" s="567">
        <f t="shared" si="224"/>
        <v>102.2</v>
      </c>
      <c r="AL380" s="567">
        <f t="shared" si="224"/>
        <v>100.6</v>
      </c>
      <c r="AO380" s="611" t="s">
        <v>38</v>
      </c>
      <c r="AP380" s="567">
        <f t="shared" ref="AP380:AZ380" si="225">ROUND(SUM(AP230:AP232)/3,1)</f>
        <v>100.5</v>
      </c>
      <c r="AQ380" s="567">
        <f t="shared" si="225"/>
        <v>100.5</v>
      </c>
      <c r="AR380" s="567">
        <f t="shared" si="225"/>
        <v>100.8</v>
      </c>
      <c r="AS380" s="567">
        <f t="shared" si="225"/>
        <v>100</v>
      </c>
      <c r="AT380" s="567">
        <f t="shared" si="225"/>
        <v>101.5</v>
      </c>
      <c r="AU380" s="567">
        <f t="shared" si="225"/>
        <v>101.5</v>
      </c>
      <c r="AV380" s="567">
        <f t="shared" si="225"/>
        <v>105</v>
      </c>
      <c r="AW380" s="567">
        <f t="shared" si="225"/>
        <v>100.6</v>
      </c>
      <c r="AX380" s="567">
        <f t="shared" si="225"/>
        <v>99.6</v>
      </c>
      <c r="AY380" s="567">
        <f t="shared" si="225"/>
        <v>99.7</v>
      </c>
      <c r="AZ380" s="567">
        <f t="shared" si="225"/>
        <v>97.7</v>
      </c>
      <c r="BA380" s="567"/>
    </row>
    <row r="381" spans="1:53">
      <c r="C381" s="611" t="s">
        <v>39</v>
      </c>
      <c r="D381" s="567">
        <f t="shared" ref="D381:Y381" si="226">ROUND(SUM(D233:D235)/3,1)</f>
        <v>98.4</v>
      </c>
      <c r="E381" s="567">
        <f t="shared" si="226"/>
        <v>98.4</v>
      </c>
      <c r="F381" s="567">
        <f t="shared" si="226"/>
        <v>100.2</v>
      </c>
      <c r="G381" s="567">
        <f t="shared" si="226"/>
        <v>100.3</v>
      </c>
      <c r="H381" s="567">
        <f t="shared" si="226"/>
        <v>99.6</v>
      </c>
      <c r="I381" s="567">
        <f t="shared" si="226"/>
        <v>101.2</v>
      </c>
      <c r="J381" s="567">
        <f t="shared" si="226"/>
        <v>92</v>
      </c>
      <c r="K381" s="567">
        <f t="shared" si="226"/>
        <v>91.2</v>
      </c>
      <c r="L381" s="567">
        <f t="shared" si="226"/>
        <v>90.8</v>
      </c>
      <c r="M381" s="567">
        <f t="shared" si="226"/>
        <v>100.1</v>
      </c>
      <c r="N381" s="567">
        <f t="shared" si="226"/>
        <v>95.9</v>
      </c>
      <c r="O381" s="567">
        <f t="shared" si="226"/>
        <v>92.6</v>
      </c>
      <c r="P381" s="567">
        <f t="shared" si="226"/>
        <v>96</v>
      </c>
      <c r="Q381" s="567">
        <f t="shared" si="226"/>
        <v>79</v>
      </c>
      <c r="R381" s="567">
        <f t="shared" si="226"/>
        <v>105.2</v>
      </c>
      <c r="S381" s="567">
        <f t="shared" si="226"/>
        <v>100.3</v>
      </c>
      <c r="T381" s="567">
        <f t="shared" si="226"/>
        <v>110.3</v>
      </c>
      <c r="U381" s="567">
        <f t="shared" si="226"/>
        <v>106.8</v>
      </c>
      <c r="V381" s="567">
        <f t="shared" si="226"/>
        <v>100.9</v>
      </c>
      <c r="W381" s="567">
        <f t="shared" si="226"/>
        <v>100.6</v>
      </c>
      <c r="X381" s="567">
        <f t="shared" si="226"/>
        <v>104.5</v>
      </c>
      <c r="Y381" s="567">
        <f t="shared" si="226"/>
        <v>99.9</v>
      </c>
      <c r="Z381" s="567">
        <f t="shared" ref="Z381:AL381" si="227">ROUND(SUM(Z233:Z235)/3,1)</f>
        <v>103</v>
      </c>
      <c r="AA381" s="567">
        <f t="shared" si="227"/>
        <v>101.7</v>
      </c>
      <c r="AB381" s="567">
        <f t="shared" si="227"/>
        <v>99.3</v>
      </c>
      <c r="AC381" s="567">
        <f t="shared" si="227"/>
        <v>99.3</v>
      </c>
      <c r="AD381" s="567">
        <f t="shared" si="227"/>
        <v>99.8</v>
      </c>
      <c r="AE381" s="567">
        <f t="shared" si="227"/>
        <v>95.1</v>
      </c>
      <c r="AF381" s="567">
        <f t="shared" si="227"/>
        <v>102.2</v>
      </c>
      <c r="AG381" s="567">
        <f t="shared" si="227"/>
        <v>94.8</v>
      </c>
      <c r="AH381" s="567">
        <f t="shared" si="227"/>
        <v>98.5</v>
      </c>
      <c r="AI381" s="567">
        <f t="shared" si="227"/>
        <v>101.2</v>
      </c>
      <c r="AJ381" s="567">
        <f t="shared" si="227"/>
        <v>95.8</v>
      </c>
      <c r="AK381" s="567">
        <f t="shared" si="227"/>
        <v>100.2</v>
      </c>
      <c r="AL381" s="567">
        <f t="shared" si="227"/>
        <v>92.3</v>
      </c>
      <c r="AO381" s="611" t="s">
        <v>39</v>
      </c>
      <c r="AP381" s="567">
        <f t="shared" ref="AP381:AZ381" si="228">ROUND(SUM(AP233:AP235)/3,1)</f>
        <v>98.4</v>
      </c>
      <c r="AQ381" s="567">
        <f t="shared" si="228"/>
        <v>98.2</v>
      </c>
      <c r="AR381" s="567">
        <f t="shared" si="228"/>
        <v>96</v>
      </c>
      <c r="AS381" s="567">
        <f t="shared" si="228"/>
        <v>92.7</v>
      </c>
      <c r="AT381" s="567">
        <f t="shared" si="228"/>
        <v>102.6</v>
      </c>
      <c r="AU381" s="567">
        <f t="shared" si="228"/>
        <v>101.1</v>
      </c>
      <c r="AV381" s="567">
        <f t="shared" si="228"/>
        <v>104.2</v>
      </c>
      <c r="AW381" s="567">
        <f t="shared" si="228"/>
        <v>100.2</v>
      </c>
      <c r="AX381" s="567">
        <f t="shared" si="228"/>
        <v>98.6</v>
      </c>
      <c r="AY381" s="567">
        <f t="shared" si="228"/>
        <v>98.6</v>
      </c>
      <c r="AZ381" s="567">
        <f t="shared" si="228"/>
        <v>99.5</v>
      </c>
      <c r="BA381" s="567"/>
    </row>
    <row r="382" spans="1:53">
      <c r="B382" s="138" t="s">
        <v>298</v>
      </c>
      <c r="C382" s="610" t="s">
        <v>36</v>
      </c>
      <c r="D382" s="575">
        <f t="shared" ref="D382:Y382" si="229">ROUND(SUM(D236:D238)/3,1)</f>
        <v>99</v>
      </c>
      <c r="E382" s="575">
        <f t="shared" si="229"/>
        <v>99</v>
      </c>
      <c r="F382" s="575">
        <f t="shared" si="229"/>
        <v>98.6</v>
      </c>
      <c r="G382" s="575">
        <f t="shared" si="229"/>
        <v>98.9</v>
      </c>
      <c r="H382" s="575">
        <f t="shared" si="229"/>
        <v>97.6</v>
      </c>
      <c r="I382" s="575">
        <f t="shared" si="229"/>
        <v>98.8</v>
      </c>
      <c r="J382" s="575">
        <f t="shared" si="229"/>
        <v>95.9</v>
      </c>
      <c r="K382" s="575">
        <f t="shared" si="229"/>
        <v>93.3</v>
      </c>
      <c r="L382" s="575">
        <f t="shared" si="229"/>
        <v>93.1</v>
      </c>
      <c r="M382" s="575">
        <f t="shared" si="229"/>
        <v>94.4</v>
      </c>
      <c r="N382" s="575">
        <f t="shared" si="229"/>
        <v>92.3</v>
      </c>
      <c r="O382" s="575">
        <f t="shared" si="229"/>
        <v>94.3</v>
      </c>
      <c r="P382" s="575">
        <f t="shared" si="229"/>
        <v>96.9</v>
      </c>
      <c r="Q382" s="575">
        <f t="shared" si="229"/>
        <v>88.5</v>
      </c>
      <c r="R382" s="575">
        <f t="shared" si="229"/>
        <v>105.5</v>
      </c>
      <c r="S382" s="575">
        <f t="shared" si="229"/>
        <v>98.6</v>
      </c>
      <c r="T382" s="575">
        <f t="shared" si="229"/>
        <v>113.2</v>
      </c>
      <c r="U382" s="575">
        <f t="shared" si="229"/>
        <v>103.4</v>
      </c>
      <c r="V382" s="575">
        <f t="shared" si="229"/>
        <v>104.8</v>
      </c>
      <c r="W382" s="575">
        <f t="shared" si="229"/>
        <v>107.3</v>
      </c>
      <c r="X382" s="575">
        <f t="shared" si="229"/>
        <v>110.4</v>
      </c>
      <c r="Y382" s="575">
        <f t="shared" si="229"/>
        <v>100.7</v>
      </c>
      <c r="Z382" s="575">
        <f t="shared" ref="Z382:AL382" si="230">ROUND(SUM(Z236:Z238)/3,1)</f>
        <v>99.8</v>
      </c>
      <c r="AA382" s="575">
        <f t="shared" si="230"/>
        <v>102.5</v>
      </c>
      <c r="AB382" s="575">
        <f t="shared" si="230"/>
        <v>100.4</v>
      </c>
      <c r="AC382" s="575">
        <f t="shared" si="230"/>
        <v>97.8</v>
      </c>
      <c r="AD382" s="575">
        <f t="shared" si="230"/>
        <v>97.6</v>
      </c>
      <c r="AE382" s="575">
        <f t="shared" si="230"/>
        <v>88.9</v>
      </c>
      <c r="AF382" s="575">
        <f t="shared" si="230"/>
        <v>102.4</v>
      </c>
      <c r="AG382" s="575">
        <f t="shared" si="230"/>
        <v>92.4</v>
      </c>
      <c r="AH382" s="575">
        <f t="shared" si="230"/>
        <v>100.4</v>
      </c>
      <c r="AI382" s="575">
        <f t="shared" si="230"/>
        <v>99.9</v>
      </c>
      <c r="AJ382" s="575">
        <f t="shared" si="230"/>
        <v>91.1</v>
      </c>
      <c r="AK382" s="575">
        <f t="shared" si="230"/>
        <v>90.7</v>
      </c>
      <c r="AL382" s="575">
        <f t="shared" si="230"/>
        <v>93.7</v>
      </c>
      <c r="AN382" s="138" t="s">
        <v>298</v>
      </c>
      <c r="AO382" s="610" t="s">
        <v>36</v>
      </c>
      <c r="AP382" s="575">
        <f t="shared" ref="AP382:AZ382" si="231">ROUND(SUM(AP236:AP238)/3,1)</f>
        <v>99</v>
      </c>
      <c r="AQ382" s="575">
        <f t="shared" si="231"/>
        <v>98.6</v>
      </c>
      <c r="AR382" s="575">
        <f t="shared" si="231"/>
        <v>95.1</v>
      </c>
      <c r="AS382" s="575">
        <f t="shared" si="231"/>
        <v>94.2</v>
      </c>
      <c r="AT382" s="575">
        <f t="shared" si="231"/>
        <v>98.4</v>
      </c>
      <c r="AU382" s="575">
        <f t="shared" si="231"/>
        <v>103</v>
      </c>
      <c r="AV382" s="575">
        <f t="shared" si="231"/>
        <v>105.8</v>
      </c>
      <c r="AW382" s="575">
        <f t="shared" si="231"/>
        <v>102.4</v>
      </c>
      <c r="AX382" s="575">
        <f t="shared" si="231"/>
        <v>99.6</v>
      </c>
      <c r="AY382" s="575">
        <f t="shared" si="231"/>
        <v>99.8</v>
      </c>
      <c r="AZ382" s="575">
        <f t="shared" si="231"/>
        <v>96.7</v>
      </c>
      <c r="BA382" s="567"/>
    </row>
    <row r="383" spans="1:53">
      <c r="C383" s="611" t="s">
        <v>37</v>
      </c>
      <c r="D383" s="567">
        <f t="shared" ref="D383:Y383" si="232">ROUND(SUM(D239:D241)/3,1)</f>
        <v>99.8</v>
      </c>
      <c r="E383" s="567">
        <f t="shared" si="232"/>
        <v>99.8</v>
      </c>
      <c r="F383" s="567">
        <f t="shared" si="232"/>
        <v>97.9</v>
      </c>
      <c r="G383" s="567">
        <f t="shared" si="232"/>
        <v>98.8</v>
      </c>
      <c r="H383" s="567">
        <f t="shared" si="232"/>
        <v>93</v>
      </c>
      <c r="I383" s="567">
        <f t="shared" si="232"/>
        <v>100.7</v>
      </c>
      <c r="J383" s="567">
        <f t="shared" si="232"/>
        <v>97.9</v>
      </c>
      <c r="K383" s="567">
        <f t="shared" si="232"/>
        <v>90</v>
      </c>
      <c r="L383" s="567">
        <f t="shared" si="232"/>
        <v>89.4</v>
      </c>
      <c r="M383" s="567">
        <f t="shared" si="232"/>
        <v>103.4</v>
      </c>
      <c r="N383" s="567">
        <f t="shared" si="232"/>
        <v>94.7</v>
      </c>
      <c r="O383" s="567">
        <f t="shared" si="232"/>
        <v>100.3</v>
      </c>
      <c r="P383" s="567">
        <f t="shared" si="232"/>
        <v>105</v>
      </c>
      <c r="Q383" s="567">
        <f t="shared" si="232"/>
        <v>85.3</v>
      </c>
      <c r="R383" s="567">
        <f t="shared" si="232"/>
        <v>108.4</v>
      </c>
      <c r="S383" s="567">
        <f t="shared" si="232"/>
        <v>101.1</v>
      </c>
      <c r="T383" s="567">
        <f t="shared" si="232"/>
        <v>115.8</v>
      </c>
      <c r="U383" s="567">
        <f t="shared" si="232"/>
        <v>102.4</v>
      </c>
      <c r="V383" s="567">
        <f t="shared" si="232"/>
        <v>102.6</v>
      </c>
      <c r="W383" s="567">
        <f t="shared" si="232"/>
        <v>102.7</v>
      </c>
      <c r="X383" s="567">
        <f t="shared" si="232"/>
        <v>101.3</v>
      </c>
      <c r="Y383" s="567">
        <f t="shared" si="232"/>
        <v>102.8</v>
      </c>
      <c r="Z383" s="567">
        <f t="shared" ref="Z383:AL383" si="233">ROUND(SUM(Z239:Z241)/3,1)</f>
        <v>97.2</v>
      </c>
      <c r="AA383" s="567">
        <f t="shared" si="233"/>
        <v>101.3</v>
      </c>
      <c r="AB383" s="567">
        <f t="shared" si="233"/>
        <v>100.1</v>
      </c>
      <c r="AC383" s="567">
        <f t="shared" si="233"/>
        <v>98.1</v>
      </c>
      <c r="AD383" s="567">
        <f t="shared" si="233"/>
        <v>99.1</v>
      </c>
      <c r="AE383" s="567">
        <f t="shared" si="233"/>
        <v>93.7</v>
      </c>
      <c r="AF383" s="567">
        <f t="shared" si="233"/>
        <v>91.4</v>
      </c>
      <c r="AG383" s="567">
        <f t="shared" si="233"/>
        <v>90.5</v>
      </c>
      <c r="AH383" s="567">
        <f t="shared" si="233"/>
        <v>99.7</v>
      </c>
      <c r="AI383" s="567">
        <f t="shared" si="233"/>
        <v>99.3</v>
      </c>
      <c r="AJ383" s="567">
        <f t="shared" si="233"/>
        <v>97.7</v>
      </c>
      <c r="AK383" s="567">
        <f t="shared" si="233"/>
        <v>76.8</v>
      </c>
      <c r="AL383" s="567">
        <f t="shared" si="233"/>
        <v>93.9</v>
      </c>
      <c r="AO383" s="611" t="s">
        <v>37</v>
      </c>
      <c r="AP383" s="567">
        <f t="shared" ref="AP383:AZ383" si="234">ROUND(SUM(AP239:AP241)/3,1)</f>
        <v>99.8</v>
      </c>
      <c r="AQ383" s="567">
        <f t="shared" si="234"/>
        <v>100.6</v>
      </c>
      <c r="AR383" s="567">
        <f t="shared" si="234"/>
        <v>97.6</v>
      </c>
      <c r="AS383" s="567">
        <f t="shared" si="234"/>
        <v>99.1</v>
      </c>
      <c r="AT383" s="567">
        <f t="shared" si="234"/>
        <v>95</v>
      </c>
      <c r="AU383" s="567">
        <f t="shared" si="234"/>
        <v>103.9</v>
      </c>
      <c r="AV383" s="567">
        <f t="shared" si="234"/>
        <v>110.9</v>
      </c>
      <c r="AW383" s="567">
        <f t="shared" si="234"/>
        <v>101.9</v>
      </c>
      <c r="AX383" s="567">
        <f t="shared" si="234"/>
        <v>99.4</v>
      </c>
      <c r="AY383" s="567">
        <f t="shared" si="234"/>
        <v>99.6</v>
      </c>
      <c r="AZ383" s="567">
        <f t="shared" si="234"/>
        <v>95.6</v>
      </c>
      <c r="BA383" s="567"/>
    </row>
    <row r="384" spans="1:53">
      <c r="C384" s="611" t="s">
        <v>38</v>
      </c>
      <c r="D384" s="567">
        <f t="shared" ref="D384:Y384" si="235">ROUND(SUM(D242:D244)/3,1)</f>
        <v>99.6</v>
      </c>
      <c r="E384" s="567">
        <f t="shared" si="235"/>
        <v>99.6</v>
      </c>
      <c r="F384" s="567">
        <f t="shared" si="235"/>
        <v>98.1</v>
      </c>
      <c r="G384" s="567">
        <f t="shared" si="235"/>
        <v>99.2</v>
      </c>
      <c r="H384" s="567">
        <f t="shared" si="235"/>
        <v>92.9</v>
      </c>
      <c r="I384" s="567">
        <f t="shared" si="235"/>
        <v>99.1</v>
      </c>
      <c r="J384" s="567">
        <f t="shared" si="235"/>
        <v>92.6</v>
      </c>
      <c r="K384" s="567">
        <f t="shared" si="235"/>
        <v>94.4</v>
      </c>
      <c r="L384" s="567">
        <f t="shared" si="235"/>
        <v>94.3</v>
      </c>
      <c r="M384" s="567">
        <f t="shared" si="235"/>
        <v>95.2</v>
      </c>
      <c r="N384" s="567">
        <f t="shared" si="235"/>
        <v>97.5</v>
      </c>
      <c r="O384" s="567">
        <f t="shared" si="235"/>
        <v>100.1</v>
      </c>
      <c r="P384" s="567">
        <f t="shared" si="235"/>
        <v>103.2</v>
      </c>
      <c r="Q384" s="567">
        <f t="shared" si="235"/>
        <v>90.7</v>
      </c>
      <c r="R384" s="567">
        <f t="shared" si="235"/>
        <v>110.3</v>
      </c>
      <c r="S384" s="567">
        <f t="shared" si="235"/>
        <v>99.6</v>
      </c>
      <c r="T384" s="567">
        <f t="shared" si="235"/>
        <v>123.9</v>
      </c>
      <c r="U384" s="567">
        <f t="shared" si="235"/>
        <v>103.2</v>
      </c>
      <c r="V384" s="567">
        <f t="shared" si="235"/>
        <v>99.9</v>
      </c>
      <c r="W384" s="567">
        <f t="shared" si="235"/>
        <v>100.3</v>
      </c>
      <c r="X384" s="567">
        <f t="shared" si="235"/>
        <v>104.7</v>
      </c>
      <c r="Y384" s="567">
        <f t="shared" si="235"/>
        <v>98.4</v>
      </c>
      <c r="Z384" s="567">
        <f t="shared" ref="Z384:AL384" si="236">ROUND(SUM(Z242:Z244)/3,1)</f>
        <v>99.1</v>
      </c>
      <c r="AA384" s="567">
        <f t="shared" si="236"/>
        <v>102.6</v>
      </c>
      <c r="AB384" s="567">
        <f t="shared" si="236"/>
        <v>97.7</v>
      </c>
      <c r="AC384" s="567">
        <f t="shared" si="236"/>
        <v>96.2</v>
      </c>
      <c r="AD384" s="567">
        <f t="shared" si="236"/>
        <v>95.8</v>
      </c>
      <c r="AE384" s="567">
        <f t="shared" si="236"/>
        <v>91</v>
      </c>
      <c r="AF384" s="567">
        <f t="shared" si="236"/>
        <v>96.7</v>
      </c>
      <c r="AG384" s="567">
        <f t="shared" si="236"/>
        <v>90.8</v>
      </c>
      <c r="AH384" s="567">
        <f t="shared" si="236"/>
        <v>96.8</v>
      </c>
      <c r="AI384" s="567">
        <f t="shared" si="236"/>
        <v>98.2</v>
      </c>
      <c r="AJ384" s="567">
        <f t="shared" si="236"/>
        <v>93.9</v>
      </c>
      <c r="AK384" s="567">
        <f t="shared" si="236"/>
        <v>94.1</v>
      </c>
      <c r="AL384" s="567">
        <f t="shared" si="236"/>
        <v>94.1</v>
      </c>
      <c r="AO384" s="611" t="s">
        <v>38</v>
      </c>
      <c r="AP384" s="567">
        <f t="shared" ref="AP384:AZ384" si="237">ROUND(SUM(AP242:AP244)/3,1)</f>
        <v>99.6</v>
      </c>
      <c r="AQ384" s="567">
        <f t="shared" si="237"/>
        <v>97</v>
      </c>
      <c r="AR384" s="567">
        <f t="shared" si="237"/>
        <v>96.5</v>
      </c>
      <c r="AS384" s="567">
        <f t="shared" si="237"/>
        <v>95.3</v>
      </c>
      <c r="AT384" s="567">
        <f t="shared" si="237"/>
        <v>98.4</v>
      </c>
      <c r="AU384" s="567">
        <f t="shared" si="237"/>
        <v>98.8</v>
      </c>
      <c r="AV384" s="567">
        <f t="shared" si="237"/>
        <v>100.6</v>
      </c>
      <c r="AW384" s="567">
        <f t="shared" si="237"/>
        <v>98.4</v>
      </c>
      <c r="AX384" s="567">
        <f t="shared" si="237"/>
        <v>101</v>
      </c>
      <c r="AY384" s="567">
        <f t="shared" si="237"/>
        <v>101.3</v>
      </c>
      <c r="AZ384" s="567">
        <f t="shared" si="237"/>
        <v>94.3</v>
      </c>
      <c r="BA384" s="567"/>
    </row>
    <row r="385" spans="2:53">
      <c r="C385" s="611" t="s">
        <v>39</v>
      </c>
      <c r="D385" s="614">
        <f t="shared" ref="D385:Y385" si="238">ROUND(SUM(D245:D247)/3,1)</f>
        <v>99.2</v>
      </c>
      <c r="E385" s="614">
        <f t="shared" si="238"/>
        <v>99.2</v>
      </c>
      <c r="F385" s="614">
        <f t="shared" si="238"/>
        <v>95.1</v>
      </c>
      <c r="G385" s="614">
        <f t="shared" si="238"/>
        <v>96.5</v>
      </c>
      <c r="H385" s="614">
        <f t="shared" si="238"/>
        <v>87.6</v>
      </c>
      <c r="I385" s="614">
        <f t="shared" si="238"/>
        <v>98.7</v>
      </c>
      <c r="J385" s="614">
        <f t="shared" si="238"/>
        <v>86.7</v>
      </c>
      <c r="K385" s="614">
        <f t="shared" si="238"/>
        <v>103.5</v>
      </c>
      <c r="L385" s="614">
        <f t="shared" si="238"/>
        <v>103.5</v>
      </c>
      <c r="M385" s="614">
        <f t="shared" si="238"/>
        <v>104.6</v>
      </c>
      <c r="N385" s="614">
        <f t="shared" si="238"/>
        <v>90.1</v>
      </c>
      <c r="O385" s="614">
        <f t="shared" si="238"/>
        <v>104.4</v>
      </c>
      <c r="P385" s="614">
        <f t="shared" si="238"/>
        <v>103.7</v>
      </c>
      <c r="Q385" s="614">
        <f t="shared" si="238"/>
        <v>102.8</v>
      </c>
      <c r="R385" s="614">
        <f t="shared" si="238"/>
        <v>103.8</v>
      </c>
      <c r="S385" s="614">
        <f t="shared" si="238"/>
        <v>98.1</v>
      </c>
      <c r="T385" s="614">
        <f t="shared" si="238"/>
        <v>110</v>
      </c>
      <c r="U385" s="614">
        <f t="shared" si="238"/>
        <v>102.8</v>
      </c>
      <c r="V385" s="614">
        <f t="shared" si="238"/>
        <v>100.5</v>
      </c>
      <c r="W385" s="614">
        <f t="shared" si="238"/>
        <v>99.4</v>
      </c>
      <c r="X385" s="614">
        <f t="shared" si="238"/>
        <v>103.4</v>
      </c>
      <c r="Y385" s="614">
        <f t="shared" si="238"/>
        <v>101.4</v>
      </c>
      <c r="Z385" s="614">
        <f t="shared" ref="Z385:AL385" si="239">ROUND(SUM(Z245:Z247)/3,1)</f>
        <v>98.4</v>
      </c>
      <c r="AA385" s="614">
        <f t="shared" si="239"/>
        <v>103.5</v>
      </c>
      <c r="AB385" s="614">
        <f t="shared" si="239"/>
        <v>99.9</v>
      </c>
      <c r="AC385" s="614">
        <f t="shared" si="239"/>
        <v>95</v>
      </c>
      <c r="AD385" s="614">
        <f t="shared" si="239"/>
        <v>96</v>
      </c>
      <c r="AE385" s="614">
        <f t="shared" si="239"/>
        <v>93.9</v>
      </c>
      <c r="AF385" s="614">
        <f t="shared" si="239"/>
        <v>94.4</v>
      </c>
      <c r="AG385" s="614">
        <f t="shared" si="239"/>
        <v>89</v>
      </c>
      <c r="AH385" s="614">
        <f t="shared" si="239"/>
        <v>94.8</v>
      </c>
      <c r="AI385" s="614">
        <f t="shared" si="239"/>
        <v>95.6</v>
      </c>
      <c r="AJ385" s="614">
        <f t="shared" si="239"/>
        <v>90.7</v>
      </c>
      <c r="AK385" s="614">
        <f t="shared" si="239"/>
        <v>92.9</v>
      </c>
      <c r="AL385" s="614">
        <f t="shared" si="239"/>
        <v>95.8</v>
      </c>
      <c r="AO385" s="611" t="s">
        <v>39</v>
      </c>
      <c r="AP385" s="614">
        <f t="shared" ref="AP385:AZ385" si="240">ROUND(SUM(AP245:AP247)/3,1)</f>
        <v>99.2</v>
      </c>
      <c r="AQ385" s="614">
        <f t="shared" si="240"/>
        <v>96.6</v>
      </c>
      <c r="AR385" s="614">
        <f t="shared" si="240"/>
        <v>95.1</v>
      </c>
      <c r="AS385" s="614">
        <f t="shared" si="240"/>
        <v>93.4</v>
      </c>
      <c r="AT385" s="614">
        <f t="shared" si="240"/>
        <v>98.7</v>
      </c>
      <c r="AU385" s="614">
        <f t="shared" si="240"/>
        <v>98.2</v>
      </c>
      <c r="AV385" s="614">
        <f t="shared" si="240"/>
        <v>95.3</v>
      </c>
      <c r="AW385" s="614">
        <f t="shared" si="240"/>
        <v>99.1</v>
      </c>
      <c r="AX385" s="614">
        <f t="shared" si="240"/>
        <v>101.8</v>
      </c>
      <c r="AY385" s="614">
        <f t="shared" si="240"/>
        <v>102.3</v>
      </c>
      <c r="AZ385" s="614">
        <f t="shared" si="240"/>
        <v>93.2</v>
      </c>
      <c r="BA385" s="567"/>
    </row>
    <row r="386" spans="2:53">
      <c r="B386" s="138" t="s">
        <v>299</v>
      </c>
      <c r="C386" s="610" t="s">
        <v>36</v>
      </c>
      <c r="D386" s="616">
        <f t="shared" ref="D386:Y386" si="241">ROUND(SUM(D248:D250)/3,1)</f>
        <v>99.6</v>
      </c>
      <c r="E386" s="616">
        <f t="shared" si="241"/>
        <v>99.6</v>
      </c>
      <c r="F386" s="616">
        <f t="shared" si="241"/>
        <v>98.4</v>
      </c>
      <c r="G386" s="616">
        <f t="shared" si="241"/>
        <v>99.2</v>
      </c>
      <c r="H386" s="616">
        <f t="shared" si="241"/>
        <v>93.8</v>
      </c>
      <c r="I386" s="616">
        <f t="shared" si="241"/>
        <v>101.3</v>
      </c>
      <c r="J386" s="616">
        <f t="shared" si="241"/>
        <v>95.1</v>
      </c>
      <c r="K386" s="616">
        <f t="shared" si="241"/>
        <v>100.3</v>
      </c>
      <c r="L386" s="616">
        <f t="shared" si="241"/>
        <v>100.4</v>
      </c>
      <c r="M386" s="616">
        <f t="shared" si="241"/>
        <v>95.1</v>
      </c>
      <c r="N386" s="616">
        <f t="shared" si="241"/>
        <v>89.8</v>
      </c>
      <c r="O386" s="616">
        <f t="shared" si="241"/>
        <v>96.5</v>
      </c>
      <c r="P386" s="616">
        <f t="shared" si="241"/>
        <v>97.3</v>
      </c>
      <c r="Q386" s="616">
        <f t="shared" si="241"/>
        <v>96</v>
      </c>
      <c r="R386" s="616">
        <f t="shared" si="241"/>
        <v>107.9</v>
      </c>
      <c r="S386" s="616">
        <f t="shared" si="241"/>
        <v>99.5</v>
      </c>
      <c r="T386" s="616">
        <f t="shared" si="241"/>
        <v>117.1</v>
      </c>
      <c r="U386" s="616">
        <f t="shared" si="241"/>
        <v>104.3</v>
      </c>
      <c r="V386" s="616">
        <f t="shared" si="241"/>
        <v>101.4</v>
      </c>
      <c r="W386" s="616">
        <f t="shared" si="241"/>
        <v>100.8</v>
      </c>
      <c r="X386" s="616">
        <f t="shared" si="241"/>
        <v>102.1</v>
      </c>
      <c r="Y386" s="616">
        <f t="shared" si="241"/>
        <v>102.7</v>
      </c>
      <c r="Z386" s="616">
        <f t="shared" ref="Z386:AL386" si="242">ROUND(SUM(Z248:Z250)/3,1)</f>
        <v>97.3</v>
      </c>
      <c r="AA386" s="616">
        <f t="shared" si="242"/>
        <v>104.7</v>
      </c>
      <c r="AB386" s="616">
        <f t="shared" si="242"/>
        <v>100.6</v>
      </c>
      <c r="AC386" s="616">
        <f t="shared" si="242"/>
        <v>95.8</v>
      </c>
      <c r="AD386" s="616">
        <f t="shared" si="242"/>
        <v>96.5</v>
      </c>
      <c r="AE386" s="616">
        <f t="shared" si="242"/>
        <v>94.7</v>
      </c>
      <c r="AF386" s="616">
        <f t="shared" si="242"/>
        <v>94.9</v>
      </c>
      <c r="AG386" s="616">
        <f t="shared" si="242"/>
        <v>88.3</v>
      </c>
      <c r="AH386" s="616">
        <f t="shared" si="242"/>
        <v>99.5</v>
      </c>
      <c r="AI386" s="616">
        <f t="shared" si="242"/>
        <v>94.9</v>
      </c>
      <c r="AJ386" s="616">
        <f t="shared" si="242"/>
        <v>90.2</v>
      </c>
      <c r="AK386" s="616">
        <f t="shared" si="242"/>
        <v>101.3</v>
      </c>
      <c r="AL386" s="616">
        <f t="shared" si="242"/>
        <v>97.2</v>
      </c>
      <c r="AN386" s="138" t="s">
        <v>299</v>
      </c>
      <c r="AO386" s="610" t="s">
        <v>36</v>
      </c>
      <c r="AP386" s="616">
        <f t="shared" ref="AP386:AZ386" si="243">ROUND(SUM(AP248:AP250)/3,1)</f>
        <v>99.6</v>
      </c>
      <c r="AQ386" s="616">
        <f t="shared" si="243"/>
        <v>97.3</v>
      </c>
      <c r="AR386" s="616">
        <f t="shared" si="243"/>
        <v>95.8</v>
      </c>
      <c r="AS386" s="616">
        <f t="shared" si="243"/>
        <v>94.5</v>
      </c>
      <c r="AT386" s="616">
        <f t="shared" si="243"/>
        <v>99.3</v>
      </c>
      <c r="AU386" s="616">
        <f t="shared" si="243"/>
        <v>99</v>
      </c>
      <c r="AV386" s="616">
        <f t="shared" si="243"/>
        <v>95.5</v>
      </c>
      <c r="AW386" s="616">
        <f t="shared" si="243"/>
        <v>100.1</v>
      </c>
      <c r="AX386" s="616">
        <f t="shared" si="243"/>
        <v>102.1</v>
      </c>
      <c r="AY386" s="616">
        <f t="shared" si="243"/>
        <v>102.8</v>
      </c>
      <c r="AZ386" s="616">
        <f t="shared" si="243"/>
        <v>90</v>
      </c>
      <c r="BA386" s="567"/>
    </row>
    <row r="387" spans="2:53">
      <c r="C387" s="615" t="s">
        <v>37</v>
      </c>
      <c r="D387" s="617">
        <f t="shared" ref="D387:Y387" si="244">ROUND(SUM(D251:D253)/3,1)</f>
        <v>101.7</v>
      </c>
      <c r="E387" s="617">
        <f t="shared" si="244"/>
        <v>101.7</v>
      </c>
      <c r="F387" s="617">
        <f t="shared" si="244"/>
        <v>103.1</v>
      </c>
      <c r="G387" s="617">
        <f t="shared" si="244"/>
        <v>104.2</v>
      </c>
      <c r="H387" s="617">
        <f t="shared" si="244"/>
        <v>96.9</v>
      </c>
      <c r="I387" s="617">
        <f t="shared" si="244"/>
        <v>100.9</v>
      </c>
      <c r="J387" s="617">
        <f t="shared" si="244"/>
        <v>95.3</v>
      </c>
      <c r="K387" s="617">
        <f t="shared" si="244"/>
        <v>103.5</v>
      </c>
      <c r="L387" s="617">
        <f t="shared" si="244"/>
        <v>103.4</v>
      </c>
      <c r="M387" s="617">
        <f t="shared" si="244"/>
        <v>108.3</v>
      </c>
      <c r="N387" s="617">
        <f t="shared" si="244"/>
        <v>94.1</v>
      </c>
      <c r="O387" s="617">
        <f t="shared" si="244"/>
        <v>98.3</v>
      </c>
      <c r="P387" s="617">
        <f t="shared" si="244"/>
        <v>96</v>
      </c>
      <c r="Q387" s="617">
        <f t="shared" si="244"/>
        <v>107.7</v>
      </c>
      <c r="R387" s="617">
        <f t="shared" si="244"/>
        <v>120.4</v>
      </c>
      <c r="S387" s="617">
        <f t="shared" si="244"/>
        <v>108.9</v>
      </c>
      <c r="T387" s="617">
        <f t="shared" si="244"/>
        <v>132.6</v>
      </c>
      <c r="U387" s="617">
        <f t="shared" si="244"/>
        <v>108.3</v>
      </c>
      <c r="V387" s="617">
        <f t="shared" si="244"/>
        <v>100.9</v>
      </c>
      <c r="W387" s="617">
        <f t="shared" si="244"/>
        <v>100.6</v>
      </c>
      <c r="X387" s="617">
        <f t="shared" si="244"/>
        <v>101.7</v>
      </c>
      <c r="Y387" s="617">
        <f t="shared" si="244"/>
        <v>101.1</v>
      </c>
      <c r="Z387" s="617">
        <f t="shared" ref="Z387:AL387" si="245">ROUND(SUM(Z251:Z253)/3,1)</f>
        <v>97.6</v>
      </c>
      <c r="AA387" s="617">
        <f t="shared" si="245"/>
        <v>105.7</v>
      </c>
      <c r="AB387" s="617">
        <f t="shared" si="245"/>
        <v>98.9</v>
      </c>
      <c r="AC387" s="617">
        <f t="shared" si="245"/>
        <v>95.4</v>
      </c>
      <c r="AD387" s="617">
        <f t="shared" si="245"/>
        <v>94.2</v>
      </c>
      <c r="AE387" s="617">
        <f t="shared" si="245"/>
        <v>101.3</v>
      </c>
      <c r="AF387" s="617">
        <f t="shared" si="245"/>
        <v>94.1</v>
      </c>
      <c r="AG387" s="617">
        <f t="shared" si="245"/>
        <v>85.3</v>
      </c>
      <c r="AH387" s="617">
        <f t="shared" si="245"/>
        <v>102.2</v>
      </c>
      <c r="AI387" s="617">
        <f t="shared" si="245"/>
        <v>91.7</v>
      </c>
      <c r="AJ387" s="617">
        <f t="shared" si="245"/>
        <v>82.9</v>
      </c>
      <c r="AK387" s="617">
        <f t="shared" si="245"/>
        <v>101.5</v>
      </c>
      <c r="AL387" s="617">
        <f t="shared" si="245"/>
        <v>98.6</v>
      </c>
      <c r="AO387" s="615" t="s">
        <v>37</v>
      </c>
      <c r="AP387" s="617">
        <f t="shared" ref="AP387:AZ387" si="246">ROUND(SUM(AP251:AP253)/3,1)</f>
        <v>101.7</v>
      </c>
      <c r="AQ387" s="617">
        <f t="shared" si="246"/>
        <v>98.5</v>
      </c>
      <c r="AR387" s="617">
        <f t="shared" si="246"/>
        <v>97.8</v>
      </c>
      <c r="AS387" s="617">
        <f t="shared" si="246"/>
        <v>97.2</v>
      </c>
      <c r="AT387" s="617">
        <f t="shared" si="246"/>
        <v>100.1</v>
      </c>
      <c r="AU387" s="617">
        <f t="shared" si="246"/>
        <v>99</v>
      </c>
      <c r="AV387" s="617">
        <f t="shared" si="246"/>
        <v>97.1</v>
      </c>
      <c r="AW387" s="617">
        <f t="shared" si="246"/>
        <v>99.4</v>
      </c>
      <c r="AX387" s="617">
        <f t="shared" si="246"/>
        <v>105</v>
      </c>
      <c r="AY387" s="617">
        <f t="shared" si="246"/>
        <v>105.8</v>
      </c>
      <c r="AZ387" s="617">
        <f t="shared" si="246"/>
        <v>88.2</v>
      </c>
      <c r="BA387" s="567"/>
    </row>
    <row r="388" spans="2:53">
      <c r="C388" s="615" t="s">
        <v>38</v>
      </c>
      <c r="D388" s="617">
        <f t="shared" ref="D388:Y388" si="247">ROUND(SUM(D254:D256)/3,1)</f>
        <v>102.5</v>
      </c>
      <c r="E388" s="617">
        <f t="shared" si="247"/>
        <v>102.5</v>
      </c>
      <c r="F388" s="617">
        <f t="shared" si="247"/>
        <v>101.2</v>
      </c>
      <c r="G388" s="617">
        <f t="shared" si="247"/>
        <v>102.8</v>
      </c>
      <c r="H388" s="617">
        <f t="shared" si="247"/>
        <v>94.4</v>
      </c>
      <c r="I388" s="617">
        <f t="shared" si="247"/>
        <v>100</v>
      </c>
      <c r="J388" s="617">
        <f t="shared" si="247"/>
        <v>99</v>
      </c>
      <c r="K388" s="617">
        <f t="shared" si="247"/>
        <v>103.2</v>
      </c>
      <c r="L388" s="617">
        <f t="shared" si="247"/>
        <v>102.8</v>
      </c>
      <c r="M388" s="617">
        <f t="shared" si="247"/>
        <v>112.1</v>
      </c>
      <c r="N388" s="617">
        <f t="shared" si="247"/>
        <v>91.7</v>
      </c>
      <c r="O388" s="617">
        <f t="shared" si="247"/>
        <v>91.4</v>
      </c>
      <c r="P388" s="617">
        <f t="shared" si="247"/>
        <v>90.6</v>
      </c>
      <c r="Q388" s="617">
        <f t="shared" si="247"/>
        <v>95.6</v>
      </c>
      <c r="R388" s="617">
        <f t="shared" si="247"/>
        <v>130.69999999999999</v>
      </c>
      <c r="S388" s="617">
        <f t="shared" si="247"/>
        <v>120.4</v>
      </c>
      <c r="T388" s="617">
        <f t="shared" si="247"/>
        <v>142.5</v>
      </c>
      <c r="U388" s="617">
        <f t="shared" si="247"/>
        <v>103.5</v>
      </c>
      <c r="V388" s="617">
        <f t="shared" si="247"/>
        <v>104.4</v>
      </c>
      <c r="W388" s="617">
        <f t="shared" si="247"/>
        <v>104.4</v>
      </c>
      <c r="X388" s="617">
        <f t="shared" si="247"/>
        <v>107.9</v>
      </c>
      <c r="Y388" s="617">
        <f t="shared" si="247"/>
        <v>99.2</v>
      </c>
      <c r="Z388" s="617">
        <f t="shared" ref="Z388:AL388" si="248">ROUND(SUM(Z254:Z256)/3,1)</f>
        <v>95.8</v>
      </c>
      <c r="AA388" s="617">
        <f t="shared" si="248"/>
        <v>106.8</v>
      </c>
      <c r="AB388" s="617">
        <f t="shared" si="248"/>
        <v>102.2</v>
      </c>
      <c r="AC388" s="617">
        <f t="shared" si="248"/>
        <v>95.1</v>
      </c>
      <c r="AD388" s="617">
        <f t="shared" si="248"/>
        <v>93.2</v>
      </c>
      <c r="AE388" s="617">
        <f t="shared" si="248"/>
        <v>89.2</v>
      </c>
      <c r="AF388" s="617">
        <f t="shared" si="248"/>
        <v>99.6</v>
      </c>
      <c r="AG388" s="617">
        <f t="shared" si="248"/>
        <v>78.099999999999994</v>
      </c>
      <c r="AH388" s="617">
        <f t="shared" si="248"/>
        <v>104.4</v>
      </c>
      <c r="AI388" s="617">
        <f t="shared" si="248"/>
        <v>94</v>
      </c>
      <c r="AJ388" s="617">
        <f t="shared" si="248"/>
        <v>83</v>
      </c>
      <c r="AK388" s="617">
        <f t="shared" si="248"/>
        <v>97</v>
      </c>
      <c r="AL388" s="617">
        <f t="shared" si="248"/>
        <v>100.9</v>
      </c>
      <c r="AO388" s="615" t="s">
        <v>38</v>
      </c>
      <c r="AP388" s="617">
        <f t="shared" ref="AP388:AZ388" si="249">ROUND(SUM(AP254:AP256)/3,1)</f>
        <v>102.5</v>
      </c>
      <c r="AQ388" s="617">
        <f t="shared" si="249"/>
        <v>97.6</v>
      </c>
      <c r="AR388" s="617">
        <f t="shared" si="249"/>
        <v>95.7</v>
      </c>
      <c r="AS388" s="617">
        <f t="shared" si="249"/>
        <v>95.2</v>
      </c>
      <c r="AT388" s="617">
        <f t="shared" si="249"/>
        <v>96.5</v>
      </c>
      <c r="AU388" s="617">
        <f t="shared" si="249"/>
        <v>101.7</v>
      </c>
      <c r="AV388" s="617">
        <f t="shared" si="249"/>
        <v>96.5</v>
      </c>
      <c r="AW388" s="617">
        <f t="shared" si="249"/>
        <v>103.2</v>
      </c>
      <c r="AX388" s="617">
        <f t="shared" si="249"/>
        <v>105.8</v>
      </c>
      <c r="AY388" s="617">
        <f t="shared" si="249"/>
        <v>106.9</v>
      </c>
      <c r="AZ388" s="617">
        <f t="shared" si="249"/>
        <v>82.7</v>
      </c>
      <c r="BA388" s="567"/>
    </row>
    <row r="389" spans="2:53">
      <c r="B389" s="612"/>
      <c r="C389" s="618" t="s">
        <v>39</v>
      </c>
      <c r="D389" s="619">
        <f t="shared" ref="D389:Y389" si="250">ROUND(AVERAGE(D257:D259),1)</f>
        <v>103.8</v>
      </c>
      <c r="E389" s="619">
        <f t="shared" si="250"/>
        <v>103.8</v>
      </c>
      <c r="F389" s="619">
        <f t="shared" si="250"/>
        <v>101</v>
      </c>
      <c r="G389" s="619">
        <f t="shared" si="250"/>
        <v>101.4</v>
      </c>
      <c r="H389" s="619">
        <f t="shared" si="250"/>
        <v>97.5</v>
      </c>
      <c r="I389" s="619">
        <f t="shared" si="250"/>
        <v>100.1</v>
      </c>
      <c r="J389" s="619">
        <f t="shared" si="250"/>
        <v>102.5</v>
      </c>
      <c r="K389" s="619">
        <f t="shared" si="250"/>
        <v>115.1</v>
      </c>
      <c r="L389" s="619">
        <f t="shared" si="250"/>
        <v>115.6</v>
      </c>
      <c r="M389" s="619">
        <f t="shared" si="250"/>
        <v>108.4</v>
      </c>
      <c r="N389" s="619">
        <f t="shared" si="250"/>
        <v>95.5</v>
      </c>
      <c r="O389" s="619">
        <f t="shared" si="250"/>
        <v>94.5</v>
      </c>
      <c r="P389" s="619">
        <f t="shared" si="250"/>
        <v>92</v>
      </c>
      <c r="Q389" s="619">
        <f t="shared" si="250"/>
        <v>98.8</v>
      </c>
      <c r="R389" s="619">
        <f t="shared" si="250"/>
        <v>134.6</v>
      </c>
      <c r="S389" s="619">
        <f t="shared" si="250"/>
        <v>121.7</v>
      </c>
      <c r="T389" s="619">
        <f t="shared" si="250"/>
        <v>150.4</v>
      </c>
      <c r="U389" s="619">
        <f t="shared" si="250"/>
        <v>96.4</v>
      </c>
      <c r="V389" s="619">
        <f t="shared" si="250"/>
        <v>102.7</v>
      </c>
      <c r="W389" s="619">
        <f t="shared" si="250"/>
        <v>101.8</v>
      </c>
      <c r="X389" s="619">
        <f t="shared" si="250"/>
        <v>104.3</v>
      </c>
      <c r="Y389" s="619">
        <f t="shared" si="250"/>
        <v>99.7</v>
      </c>
      <c r="Z389" s="619">
        <f t="shared" ref="Z389:AL389" si="251">ROUND(AVERAGE(Z257:Z259),1)</f>
        <v>93.8</v>
      </c>
      <c r="AA389" s="619">
        <f t="shared" si="251"/>
        <v>107.2</v>
      </c>
      <c r="AB389" s="619">
        <f t="shared" si="251"/>
        <v>102.2</v>
      </c>
      <c r="AC389" s="619">
        <f t="shared" si="251"/>
        <v>95.6</v>
      </c>
      <c r="AD389" s="619">
        <f t="shared" si="251"/>
        <v>92.4</v>
      </c>
      <c r="AE389" s="619">
        <f t="shared" si="251"/>
        <v>83.7</v>
      </c>
      <c r="AF389" s="619">
        <f t="shared" si="251"/>
        <v>91.3</v>
      </c>
      <c r="AG389" s="619">
        <f t="shared" si="251"/>
        <v>78.8</v>
      </c>
      <c r="AH389" s="619">
        <f t="shared" si="251"/>
        <v>107</v>
      </c>
      <c r="AI389" s="619">
        <f t="shared" si="251"/>
        <v>95</v>
      </c>
      <c r="AJ389" s="619">
        <f t="shared" si="251"/>
        <v>96.3</v>
      </c>
      <c r="AK389" s="619">
        <f t="shared" si="251"/>
        <v>95.4</v>
      </c>
      <c r="AL389" s="619">
        <f t="shared" si="251"/>
        <v>109.5</v>
      </c>
      <c r="AN389" s="612"/>
      <c r="AO389" s="618" t="s">
        <v>39</v>
      </c>
      <c r="AP389" s="619">
        <f t="shared" ref="AP389:AZ389" si="252">ROUND(AVERAGE(AP257:AP259),1)</f>
        <v>103.8</v>
      </c>
      <c r="AQ389" s="619">
        <f t="shared" si="252"/>
        <v>100.1</v>
      </c>
      <c r="AR389" s="619">
        <f t="shared" si="252"/>
        <v>99.1</v>
      </c>
      <c r="AS389" s="619">
        <f t="shared" si="252"/>
        <v>100.1</v>
      </c>
      <c r="AT389" s="619">
        <f t="shared" si="252"/>
        <v>96.8</v>
      </c>
      <c r="AU389" s="619">
        <f t="shared" si="252"/>
        <v>101.4</v>
      </c>
      <c r="AV389" s="619">
        <f t="shared" si="252"/>
        <v>100.4</v>
      </c>
      <c r="AW389" s="619">
        <f t="shared" si="252"/>
        <v>101.7</v>
      </c>
      <c r="AX389" s="619">
        <f t="shared" si="252"/>
        <v>107.5</v>
      </c>
      <c r="AY389" s="619">
        <f t="shared" si="252"/>
        <v>109.1</v>
      </c>
      <c r="AZ389" s="619">
        <f t="shared" si="252"/>
        <v>76.2</v>
      </c>
      <c r="BA389" s="567"/>
    </row>
    <row r="390" spans="2:53">
      <c r="B390" s="302" t="s">
        <v>300</v>
      </c>
      <c r="C390" s="615" t="s">
        <v>36</v>
      </c>
      <c r="D390" s="617">
        <f t="shared" ref="D390:Y390" si="253">ROUND(AVERAGE(D260:D262),1)</f>
        <v>104.4</v>
      </c>
      <c r="E390" s="617">
        <f t="shared" si="253"/>
        <v>104.4</v>
      </c>
      <c r="F390" s="617">
        <f t="shared" si="253"/>
        <v>97.8</v>
      </c>
      <c r="G390" s="617">
        <f t="shared" si="253"/>
        <v>97.2</v>
      </c>
      <c r="H390" s="617">
        <f t="shared" si="253"/>
        <v>99.5</v>
      </c>
      <c r="I390" s="617">
        <f t="shared" si="253"/>
        <v>101.9</v>
      </c>
      <c r="J390" s="617">
        <f t="shared" si="253"/>
        <v>105.3</v>
      </c>
      <c r="K390" s="617">
        <f t="shared" si="253"/>
        <v>108.6</v>
      </c>
      <c r="L390" s="617">
        <f t="shared" si="253"/>
        <v>108.4</v>
      </c>
      <c r="M390" s="617">
        <f t="shared" si="253"/>
        <v>106.6</v>
      </c>
      <c r="N390" s="617">
        <f t="shared" si="253"/>
        <v>95.1</v>
      </c>
      <c r="O390" s="617">
        <f t="shared" si="253"/>
        <v>102</v>
      </c>
      <c r="P390" s="617">
        <f t="shared" si="253"/>
        <v>100</v>
      </c>
      <c r="Q390" s="617">
        <f t="shared" si="253"/>
        <v>107</v>
      </c>
      <c r="R390" s="617">
        <f t="shared" si="253"/>
        <v>130.9</v>
      </c>
      <c r="S390" s="617">
        <f t="shared" si="253"/>
        <v>124.8</v>
      </c>
      <c r="T390" s="617">
        <f t="shared" si="253"/>
        <v>137.6</v>
      </c>
      <c r="U390" s="617">
        <f t="shared" si="253"/>
        <v>103.6</v>
      </c>
      <c r="V390" s="617">
        <f t="shared" si="253"/>
        <v>106.9</v>
      </c>
      <c r="W390" s="617">
        <f t="shared" si="253"/>
        <v>102.1</v>
      </c>
      <c r="X390" s="617">
        <f t="shared" si="253"/>
        <v>108.7</v>
      </c>
      <c r="Y390" s="617">
        <f t="shared" si="253"/>
        <v>99.4</v>
      </c>
      <c r="Z390" s="617">
        <f t="shared" ref="Z390:AL390" si="254">ROUND(AVERAGE(Z260:Z262),1)</f>
        <v>94.5</v>
      </c>
      <c r="AA390" s="617">
        <f t="shared" si="254"/>
        <v>106.6</v>
      </c>
      <c r="AB390" s="617">
        <f t="shared" si="254"/>
        <v>98.8</v>
      </c>
      <c r="AC390" s="617">
        <f t="shared" si="254"/>
        <v>94.1</v>
      </c>
      <c r="AD390" s="617">
        <f t="shared" si="254"/>
        <v>91.6</v>
      </c>
      <c r="AE390" s="617">
        <f t="shared" si="254"/>
        <v>74.900000000000006</v>
      </c>
      <c r="AF390" s="617">
        <f t="shared" si="254"/>
        <v>94.9</v>
      </c>
      <c r="AG390" s="617">
        <f t="shared" si="254"/>
        <v>79.8</v>
      </c>
      <c r="AH390" s="617">
        <f t="shared" si="254"/>
        <v>106.3</v>
      </c>
      <c r="AI390" s="617">
        <f t="shared" si="254"/>
        <v>92.3</v>
      </c>
      <c r="AJ390" s="617">
        <f t="shared" si="254"/>
        <v>76</v>
      </c>
      <c r="AK390" s="617">
        <f t="shared" si="254"/>
        <v>100.3</v>
      </c>
      <c r="AL390" s="617">
        <f t="shared" si="254"/>
        <v>106.9</v>
      </c>
      <c r="AN390" s="302" t="s">
        <v>300</v>
      </c>
      <c r="AO390" s="615" t="s">
        <v>36</v>
      </c>
      <c r="AP390" s="617">
        <f t="shared" ref="AP390:AZ390" si="255">ROUND(AVERAGE(AP260:AP262),1)</f>
        <v>104.4</v>
      </c>
      <c r="AQ390" s="617">
        <f t="shared" si="255"/>
        <v>104.1</v>
      </c>
      <c r="AR390" s="617">
        <f t="shared" si="255"/>
        <v>104.4</v>
      </c>
      <c r="AS390" s="617">
        <f t="shared" si="255"/>
        <v>106.4</v>
      </c>
      <c r="AT390" s="617">
        <f t="shared" si="255"/>
        <v>97.6</v>
      </c>
      <c r="AU390" s="617">
        <f t="shared" si="255"/>
        <v>104.3</v>
      </c>
      <c r="AV390" s="617">
        <f t="shared" si="255"/>
        <v>101.9</v>
      </c>
      <c r="AW390" s="617">
        <f t="shared" si="255"/>
        <v>104.8</v>
      </c>
      <c r="AX390" s="617">
        <f t="shared" si="255"/>
        <v>105.5</v>
      </c>
      <c r="AY390" s="617">
        <f t="shared" si="255"/>
        <v>106.8</v>
      </c>
      <c r="AZ390" s="617">
        <f t="shared" si="255"/>
        <v>78.400000000000006</v>
      </c>
      <c r="BA390" s="567"/>
    </row>
    <row r="391" spans="2:53">
      <c r="C391" s="615" t="s">
        <v>37</v>
      </c>
      <c r="D391" s="617">
        <f t="shared" ref="D391:Y391" si="256">ROUND(AVERAGE(D263:D265),1)</f>
        <v>104.3</v>
      </c>
      <c r="E391" s="617">
        <f t="shared" si="256"/>
        <v>104.3</v>
      </c>
      <c r="F391" s="617">
        <f t="shared" si="256"/>
        <v>98.2</v>
      </c>
      <c r="G391" s="617">
        <f t="shared" si="256"/>
        <v>98.3</v>
      </c>
      <c r="H391" s="617">
        <f t="shared" si="256"/>
        <v>97.9</v>
      </c>
      <c r="I391" s="617">
        <f t="shared" si="256"/>
        <v>102.4</v>
      </c>
      <c r="J391" s="617">
        <f t="shared" si="256"/>
        <v>103.5</v>
      </c>
      <c r="K391" s="617">
        <f t="shared" si="256"/>
        <v>122.2</v>
      </c>
      <c r="L391" s="617">
        <f t="shared" si="256"/>
        <v>122.4</v>
      </c>
      <c r="M391" s="617">
        <f t="shared" si="256"/>
        <v>121.6</v>
      </c>
      <c r="N391" s="617">
        <f t="shared" si="256"/>
        <v>96.5</v>
      </c>
      <c r="O391" s="617">
        <f t="shared" si="256"/>
        <v>96.3</v>
      </c>
      <c r="P391" s="617">
        <f t="shared" si="256"/>
        <v>94.9</v>
      </c>
      <c r="Q391" s="617">
        <f t="shared" si="256"/>
        <v>106.6</v>
      </c>
      <c r="R391" s="617">
        <f t="shared" si="256"/>
        <v>128.5</v>
      </c>
      <c r="S391" s="617">
        <f t="shared" si="256"/>
        <v>125.2</v>
      </c>
      <c r="T391" s="617">
        <f t="shared" si="256"/>
        <v>134</v>
      </c>
      <c r="U391" s="617">
        <f t="shared" si="256"/>
        <v>104.9</v>
      </c>
      <c r="V391" s="617">
        <f t="shared" si="256"/>
        <v>100.8</v>
      </c>
      <c r="W391" s="617">
        <f t="shared" si="256"/>
        <v>100.2</v>
      </c>
      <c r="X391" s="617">
        <f t="shared" si="256"/>
        <v>101.4</v>
      </c>
      <c r="Y391" s="617">
        <f t="shared" si="256"/>
        <v>97.9</v>
      </c>
      <c r="Z391" s="617">
        <f t="shared" ref="Z391:AL391" si="257">ROUND(AVERAGE(Z263:Z265),1)</f>
        <v>96.4</v>
      </c>
      <c r="AA391" s="617">
        <f t="shared" si="257"/>
        <v>106.6</v>
      </c>
      <c r="AB391" s="617">
        <f t="shared" si="257"/>
        <v>98.6</v>
      </c>
      <c r="AC391" s="617">
        <f t="shared" si="257"/>
        <v>94.7</v>
      </c>
      <c r="AD391" s="617">
        <f t="shared" si="257"/>
        <v>93.5</v>
      </c>
      <c r="AE391" s="617">
        <f t="shared" si="257"/>
        <v>78.400000000000006</v>
      </c>
      <c r="AF391" s="617">
        <f t="shared" si="257"/>
        <v>94.1</v>
      </c>
      <c r="AG391" s="617">
        <f t="shared" si="257"/>
        <v>77.3</v>
      </c>
      <c r="AH391" s="617">
        <f t="shared" si="257"/>
        <v>107.8</v>
      </c>
      <c r="AI391" s="617">
        <f t="shared" si="257"/>
        <v>91.2</v>
      </c>
      <c r="AJ391" s="617">
        <f t="shared" si="257"/>
        <v>82.6</v>
      </c>
      <c r="AK391" s="617">
        <f t="shared" si="257"/>
        <v>100.6</v>
      </c>
      <c r="AL391" s="617">
        <f t="shared" si="257"/>
        <v>113</v>
      </c>
      <c r="AO391" s="615" t="s">
        <v>37</v>
      </c>
      <c r="AP391" s="617">
        <f t="shared" ref="AP391:AZ391" si="258">ROUND(AVERAGE(AP263:AP265),1)</f>
        <v>104.3</v>
      </c>
      <c r="AQ391" s="617">
        <f t="shared" si="258"/>
        <v>99.8</v>
      </c>
      <c r="AR391" s="617">
        <f t="shared" si="258"/>
        <v>99.2</v>
      </c>
      <c r="AS391" s="617">
        <f t="shared" si="258"/>
        <v>98.9</v>
      </c>
      <c r="AT391" s="617">
        <f t="shared" si="258"/>
        <v>101.6</v>
      </c>
      <c r="AU391" s="617">
        <f t="shared" si="258"/>
        <v>100.2</v>
      </c>
      <c r="AV391" s="617">
        <f t="shared" si="258"/>
        <v>96.9</v>
      </c>
      <c r="AW391" s="617">
        <f t="shared" si="258"/>
        <v>101</v>
      </c>
      <c r="AX391" s="617">
        <f t="shared" si="258"/>
        <v>108.4</v>
      </c>
      <c r="AY391" s="617">
        <f t="shared" si="258"/>
        <v>109.8</v>
      </c>
      <c r="AZ391" s="617">
        <f t="shared" si="258"/>
        <v>80.599999999999994</v>
      </c>
      <c r="BA391" s="567"/>
    </row>
    <row r="392" spans="2:53">
      <c r="C392" s="615" t="s">
        <v>38</v>
      </c>
      <c r="D392" s="617">
        <f t="shared" ref="D392:Y392" si="259">ROUND(AVERAGE(D266:D268),1)</f>
        <v>104.1</v>
      </c>
      <c r="E392" s="617">
        <f t="shared" si="259"/>
        <v>104.1</v>
      </c>
      <c r="F392" s="617">
        <f t="shared" si="259"/>
        <v>95.6</v>
      </c>
      <c r="G392" s="617">
        <f t="shared" si="259"/>
        <v>94.9</v>
      </c>
      <c r="H392" s="617">
        <f t="shared" si="259"/>
        <v>100.8</v>
      </c>
      <c r="I392" s="617">
        <f t="shared" si="259"/>
        <v>101.4</v>
      </c>
      <c r="J392" s="617">
        <f t="shared" si="259"/>
        <v>104.5</v>
      </c>
      <c r="K392" s="617">
        <f t="shared" si="259"/>
        <v>126.6</v>
      </c>
      <c r="L392" s="617">
        <f t="shared" si="259"/>
        <v>127.4</v>
      </c>
      <c r="M392" s="617">
        <f t="shared" si="259"/>
        <v>109.2</v>
      </c>
      <c r="N392" s="617">
        <f t="shared" si="259"/>
        <v>91.3</v>
      </c>
      <c r="O392" s="617">
        <f t="shared" si="259"/>
        <v>93</v>
      </c>
      <c r="P392" s="617">
        <f t="shared" si="259"/>
        <v>94</v>
      </c>
      <c r="Q392" s="617">
        <f t="shared" si="259"/>
        <v>89.3</v>
      </c>
      <c r="R392" s="617">
        <f t="shared" si="259"/>
        <v>132.1</v>
      </c>
      <c r="S392" s="617">
        <f t="shared" si="259"/>
        <v>126.4</v>
      </c>
      <c r="T392" s="617">
        <f t="shared" si="259"/>
        <v>138.1</v>
      </c>
      <c r="U392" s="617">
        <f t="shared" si="259"/>
        <v>107.4</v>
      </c>
      <c r="V392" s="617">
        <f t="shared" si="259"/>
        <v>101.5</v>
      </c>
      <c r="W392" s="617">
        <f t="shared" si="259"/>
        <v>96.7</v>
      </c>
      <c r="X392" s="617">
        <f t="shared" si="259"/>
        <v>103</v>
      </c>
      <c r="Y392" s="617">
        <f t="shared" si="259"/>
        <v>96.3</v>
      </c>
      <c r="Z392" s="617">
        <f t="shared" ref="Z392:AL392" si="260">ROUND(AVERAGE(Z266:Z268),1)</f>
        <v>96.6</v>
      </c>
      <c r="AA392" s="617">
        <f t="shared" si="260"/>
        <v>99.3</v>
      </c>
      <c r="AB392" s="617">
        <f t="shared" si="260"/>
        <v>99.2</v>
      </c>
      <c r="AC392" s="617">
        <f t="shared" si="260"/>
        <v>93.9</v>
      </c>
      <c r="AD392" s="617">
        <f t="shared" si="260"/>
        <v>94.3</v>
      </c>
      <c r="AE392" s="617">
        <f t="shared" si="260"/>
        <v>76</v>
      </c>
      <c r="AF392" s="617">
        <f t="shared" si="260"/>
        <v>93</v>
      </c>
      <c r="AG392" s="617">
        <f t="shared" si="260"/>
        <v>73.7</v>
      </c>
      <c r="AH392" s="617">
        <f t="shared" si="260"/>
        <v>107.9</v>
      </c>
      <c r="AI392" s="617">
        <f t="shared" si="260"/>
        <v>87.3</v>
      </c>
      <c r="AJ392" s="617">
        <f t="shared" si="260"/>
        <v>94.6</v>
      </c>
      <c r="AK392" s="617">
        <f t="shared" si="260"/>
        <v>93.5</v>
      </c>
      <c r="AL392" s="617">
        <f t="shared" si="260"/>
        <v>114</v>
      </c>
      <c r="AO392" s="615" t="s">
        <v>38</v>
      </c>
      <c r="AP392" s="617">
        <f t="shared" ref="AP392:AZ392" si="261">ROUND(AVERAGE(AP266:AP268),1)</f>
        <v>104.1</v>
      </c>
      <c r="AQ392" s="617">
        <f t="shared" si="261"/>
        <v>100.3</v>
      </c>
      <c r="AR392" s="617">
        <f t="shared" si="261"/>
        <v>98.7</v>
      </c>
      <c r="AS392" s="617">
        <f t="shared" si="261"/>
        <v>97.1</v>
      </c>
      <c r="AT392" s="617">
        <f t="shared" si="261"/>
        <v>102</v>
      </c>
      <c r="AU392" s="617">
        <f t="shared" si="261"/>
        <v>102</v>
      </c>
      <c r="AV392" s="617">
        <f t="shared" si="261"/>
        <v>100.1</v>
      </c>
      <c r="AW392" s="617">
        <f t="shared" si="261"/>
        <v>102.4</v>
      </c>
      <c r="AX392" s="617">
        <f t="shared" si="261"/>
        <v>107</v>
      </c>
      <c r="AY392" s="617">
        <f t="shared" si="261"/>
        <v>108.4</v>
      </c>
      <c r="AZ392" s="617">
        <f t="shared" si="261"/>
        <v>78.3</v>
      </c>
      <c r="BA392" s="567"/>
    </row>
    <row r="393" spans="2:53">
      <c r="B393" s="612"/>
      <c r="C393" s="618" t="s">
        <v>39</v>
      </c>
      <c r="D393" s="619">
        <f t="shared" ref="D393:Y393" si="262">ROUND(AVERAGE(D269:D271),1)</f>
        <v>105.7</v>
      </c>
      <c r="E393" s="619">
        <f t="shared" si="262"/>
        <v>105.7</v>
      </c>
      <c r="F393" s="619">
        <f t="shared" si="262"/>
        <v>99.5</v>
      </c>
      <c r="G393" s="619">
        <f t="shared" si="262"/>
        <v>100.5</v>
      </c>
      <c r="H393" s="619">
        <f t="shared" si="262"/>
        <v>95.5</v>
      </c>
      <c r="I393" s="619">
        <f t="shared" si="262"/>
        <v>101.6</v>
      </c>
      <c r="J393" s="619">
        <f t="shared" si="262"/>
        <v>109.1</v>
      </c>
      <c r="K393" s="619">
        <f t="shared" si="262"/>
        <v>121</v>
      </c>
      <c r="L393" s="619">
        <f t="shared" si="262"/>
        <v>121.4</v>
      </c>
      <c r="M393" s="619">
        <f t="shared" si="262"/>
        <v>113.4</v>
      </c>
      <c r="N393" s="619">
        <f t="shared" si="262"/>
        <v>89.2</v>
      </c>
      <c r="O393" s="619">
        <f t="shared" si="262"/>
        <v>93.9</v>
      </c>
      <c r="P393" s="619">
        <f t="shared" si="262"/>
        <v>94.6</v>
      </c>
      <c r="Q393" s="619">
        <f t="shared" si="262"/>
        <v>88.7</v>
      </c>
      <c r="R393" s="619">
        <f t="shared" si="262"/>
        <v>140.9</v>
      </c>
      <c r="S393" s="619">
        <f t="shared" si="262"/>
        <v>127.5</v>
      </c>
      <c r="T393" s="619">
        <f t="shared" si="262"/>
        <v>154.9</v>
      </c>
      <c r="U393" s="619">
        <f t="shared" si="262"/>
        <v>111.7</v>
      </c>
      <c r="V393" s="619">
        <f t="shared" si="262"/>
        <v>108.2</v>
      </c>
      <c r="W393" s="619">
        <f t="shared" si="262"/>
        <v>99.2</v>
      </c>
      <c r="X393" s="619">
        <f t="shared" si="262"/>
        <v>111</v>
      </c>
      <c r="Y393" s="619">
        <f t="shared" si="262"/>
        <v>95.9</v>
      </c>
      <c r="Z393" s="619">
        <f t="shared" ref="Z393:AL393" si="263">ROUND(AVERAGE(Z269:Z271),1)</f>
        <v>99</v>
      </c>
      <c r="AA393" s="619">
        <f t="shared" si="263"/>
        <v>99.2</v>
      </c>
      <c r="AB393" s="619">
        <f t="shared" si="263"/>
        <v>95.3</v>
      </c>
      <c r="AC393" s="619">
        <f t="shared" si="263"/>
        <v>95</v>
      </c>
      <c r="AD393" s="619">
        <f t="shared" si="263"/>
        <v>96.4</v>
      </c>
      <c r="AE393" s="619">
        <f t="shared" si="263"/>
        <v>78.2</v>
      </c>
      <c r="AF393" s="619">
        <f t="shared" si="263"/>
        <v>99.9</v>
      </c>
      <c r="AG393" s="619">
        <f t="shared" si="263"/>
        <v>73.8</v>
      </c>
      <c r="AH393" s="619">
        <f t="shared" si="263"/>
        <v>108.5</v>
      </c>
      <c r="AI393" s="619">
        <f t="shared" si="263"/>
        <v>86.5</v>
      </c>
      <c r="AJ393" s="619">
        <f t="shared" si="263"/>
        <v>90.3</v>
      </c>
      <c r="AK393" s="619">
        <f t="shared" si="263"/>
        <v>94.8</v>
      </c>
      <c r="AL393" s="619">
        <f t="shared" si="263"/>
        <v>117</v>
      </c>
      <c r="AN393" s="612"/>
      <c r="AO393" s="618" t="s">
        <v>39</v>
      </c>
      <c r="AP393" s="619">
        <f t="shared" ref="AP393:AZ393" si="264">ROUND(AVERAGE(AP269:AP271),1)</f>
        <v>105.7</v>
      </c>
      <c r="AQ393" s="619">
        <f t="shared" si="264"/>
        <v>103.3</v>
      </c>
      <c r="AR393" s="619">
        <f t="shared" si="264"/>
        <v>101.6</v>
      </c>
      <c r="AS393" s="619">
        <f t="shared" si="264"/>
        <v>102</v>
      </c>
      <c r="AT393" s="619">
        <f t="shared" si="264"/>
        <v>100.5</v>
      </c>
      <c r="AU393" s="619">
        <f t="shared" si="264"/>
        <v>104.8</v>
      </c>
      <c r="AV393" s="619">
        <f t="shared" si="264"/>
        <v>102.7</v>
      </c>
      <c r="AW393" s="619">
        <f t="shared" si="264"/>
        <v>105.6</v>
      </c>
      <c r="AX393" s="619">
        <f t="shared" si="264"/>
        <v>108.1</v>
      </c>
      <c r="AY393" s="619">
        <f t="shared" si="264"/>
        <v>109.5</v>
      </c>
      <c r="AZ393" s="619">
        <f t="shared" si="264"/>
        <v>80</v>
      </c>
      <c r="BA393" s="567"/>
    </row>
    <row r="394" spans="2:53">
      <c r="B394" s="138" t="s">
        <v>301</v>
      </c>
      <c r="C394" s="610" t="s">
        <v>36</v>
      </c>
      <c r="D394" s="617">
        <f t="shared" ref="D394:Y394" si="265">ROUND(AVERAGE(D272:D274),1)</f>
        <v>103.7</v>
      </c>
      <c r="E394" s="617">
        <f t="shared" si="265"/>
        <v>103.7</v>
      </c>
      <c r="F394" s="617">
        <f t="shared" si="265"/>
        <v>93.5</v>
      </c>
      <c r="G394" s="617">
        <f t="shared" si="265"/>
        <v>96.2</v>
      </c>
      <c r="H394" s="617">
        <f t="shared" si="265"/>
        <v>78.8</v>
      </c>
      <c r="I394" s="617">
        <f t="shared" si="265"/>
        <v>96.3</v>
      </c>
      <c r="J394" s="617">
        <f t="shared" si="265"/>
        <v>103.7</v>
      </c>
      <c r="K394" s="617">
        <f t="shared" si="265"/>
        <v>124.5</v>
      </c>
      <c r="L394" s="617">
        <f t="shared" si="265"/>
        <v>124.5</v>
      </c>
      <c r="M394" s="617">
        <f t="shared" si="265"/>
        <v>114.1</v>
      </c>
      <c r="N394" s="617">
        <f t="shared" si="265"/>
        <v>72.099999999999994</v>
      </c>
      <c r="O394" s="617">
        <f t="shared" si="265"/>
        <v>91.1</v>
      </c>
      <c r="P394" s="617">
        <f t="shared" si="265"/>
        <v>86.3</v>
      </c>
      <c r="Q394" s="617">
        <f t="shared" si="265"/>
        <v>101.8</v>
      </c>
      <c r="R394" s="617">
        <f t="shared" si="265"/>
        <v>136.9</v>
      </c>
      <c r="S394" s="617">
        <f t="shared" si="265"/>
        <v>130.5</v>
      </c>
      <c r="T394" s="617">
        <f t="shared" si="265"/>
        <v>149</v>
      </c>
      <c r="U394" s="617">
        <f t="shared" si="265"/>
        <v>98.2</v>
      </c>
      <c r="V394" s="617">
        <f t="shared" si="265"/>
        <v>122.7</v>
      </c>
      <c r="W394" s="617">
        <f t="shared" si="265"/>
        <v>100.1</v>
      </c>
      <c r="X394" s="617">
        <f t="shared" si="265"/>
        <v>130.69999999999999</v>
      </c>
      <c r="Y394" s="617">
        <f t="shared" si="265"/>
        <v>94.4</v>
      </c>
      <c r="Z394" s="617">
        <f t="shared" ref="Z394:AL394" si="266">ROUND(AVERAGE(Z272:Z274),1)</f>
        <v>94.4</v>
      </c>
      <c r="AA394" s="617">
        <f t="shared" si="266"/>
        <v>102.8</v>
      </c>
      <c r="AB394" s="617">
        <f t="shared" si="266"/>
        <v>92.8</v>
      </c>
      <c r="AC394" s="617">
        <f t="shared" si="266"/>
        <v>90.2</v>
      </c>
      <c r="AD394" s="617">
        <f t="shared" si="266"/>
        <v>88.9</v>
      </c>
      <c r="AE394" s="617">
        <f t="shared" si="266"/>
        <v>81.8</v>
      </c>
      <c r="AF394" s="617">
        <f t="shared" si="266"/>
        <v>96.4</v>
      </c>
      <c r="AG394" s="617">
        <f t="shared" si="266"/>
        <v>75.400000000000006</v>
      </c>
      <c r="AH394" s="617">
        <f t="shared" si="266"/>
        <v>104.1</v>
      </c>
      <c r="AI394" s="617">
        <f t="shared" si="266"/>
        <v>79.3</v>
      </c>
      <c r="AJ394" s="617">
        <f t="shared" si="266"/>
        <v>92.3</v>
      </c>
      <c r="AK394" s="617">
        <f t="shared" si="266"/>
        <v>94.1</v>
      </c>
      <c r="AL394" s="617">
        <f t="shared" si="266"/>
        <v>113</v>
      </c>
      <c r="AN394" s="138" t="s">
        <v>301</v>
      </c>
      <c r="AO394" s="610" t="s">
        <v>36</v>
      </c>
      <c r="AP394" s="617">
        <f t="shared" ref="AP394:AZ394" si="267">ROUND(AVERAGE(AP272:AP274),1)</f>
        <v>103.7</v>
      </c>
      <c r="AQ394" s="617">
        <f t="shared" si="267"/>
        <v>103.6</v>
      </c>
      <c r="AR394" s="617">
        <f t="shared" si="267"/>
        <v>99.3</v>
      </c>
      <c r="AS394" s="617">
        <f t="shared" si="267"/>
        <v>100.7</v>
      </c>
      <c r="AT394" s="617">
        <f t="shared" si="267"/>
        <v>94.3</v>
      </c>
      <c r="AU394" s="617">
        <f t="shared" si="267"/>
        <v>111.3</v>
      </c>
      <c r="AV394" s="617">
        <f t="shared" si="267"/>
        <v>98.1</v>
      </c>
      <c r="AW394" s="617">
        <f t="shared" si="267"/>
        <v>114.8</v>
      </c>
      <c r="AX394" s="617">
        <f t="shared" si="267"/>
        <v>103.6</v>
      </c>
      <c r="AY394" s="617">
        <f t="shared" si="267"/>
        <v>104.9</v>
      </c>
      <c r="AZ394" s="617">
        <f t="shared" si="267"/>
        <v>80.099999999999994</v>
      </c>
      <c r="BA394" s="567"/>
    </row>
    <row r="395" spans="2:53">
      <c r="C395" s="615" t="s">
        <v>37</v>
      </c>
      <c r="D395" s="617">
        <f t="shared" ref="D395:Y395" si="268">ROUND(AVERAGE(D275:D277),1)</f>
        <v>104.5</v>
      </c>
      <c r="E395" s="617">
        <f t="shared" si="268"/>
        <v>104.5</v>
      </c>
      <c r="F395" s="617">
        <f t="shared" si="268"/>
        <v>91.9</v>
      </c>
      <c r="G395" s="617">
        <f t="shared" si="268"/>
        <v>94</v>
      </c>
      <c r="H395" s="617">
        <f t="shared" si="268"/>
        <v>80.2</v>
      </c>
      <c r="I395" s="617">
        <f t="shared" si="268"/>
        <v>97.7</v>
      </c>
      <c r="J395" s="617">
        <f t="shared" si="268"/>
        <v>102.6</v>
      </c>
      <c r="K395" s="617">
        <f t="shared" si="268"/>
        <v>122</v>
      </c>
      <c r="L395" s="617">
        <f t="shared" si="268"/>
        <v>122.4</v>
      </c>
      <c r="M395" s="617">
        <f t="shared" si="268"/>
        <v>117.2</v>
      </c>
      <c r="N395" s="617">
        <f t="shared" si="268"/>
        <v>67.900000000000006</v>
      </c>
      <c r="O395" s="617">
        <f t="shared" si="268"/>
        <v>97.3</v>
      </c>
      <c r="P395" s="617">
        <f t="shared" si="268"/>
        <v>88.3</v>
      </c>
      <c r="Q395" s="617">
        <f t="shared" si="268"/>
        <v>126.3</v>
      </c>
      <c r="R395" s="617">
        <f t="shared" si="268"/>
        <v>132.30000000000001</v>
      </c>
      <c r="S395" s="617">
        <f t="shared" si="268"/>
        <v>121.8</v>
      </c>
      <c r="T395" s="617">
        <f t="shared" si="268"/>
        <v>143.80000000000001</v>
      </c>
      <c r="U395" s="617">
        <f t="shared" si="268"/>
        <v>92</v>
      </c>
      <c r="V395" s="617">
        <f t="shared" si="268"/>
        <v>130</v>
      </c>
      <c r="W395" s="617">
        <f t="shared" si="268"/>
        <v>96.4</v>
      </c>
      <c r="X395" s="617">
        <f t="shared" si="268"/>
        <v>141.4</v>
      </c>
      <c r="Y395" s="617">
        <f t="shared" si="268"/>
        <v>94.7</v>
      </c>
      <c r="Z395" s="617">
        <f t="shared" ref="Z395:AL395" si="269">ROUND(AVERAGE(Z275:Z277),1)</f>
        <v>92.5</v>
      </c>
      <c r="AA395" s="617">
        <f t="shared" si="269"/>
        <v>103.7</v>
      </c>
      <c r="AB395" s="617">
        <f t="shared" si="269"/>
        <v>94.4</v>
      </c>
      <c r="AC395" s="617">
        <f t="shared" si="269"/>
        <v>89.9</v>
      </c>
      <c r="AD395" s="617">
        <f t="shared" si="269"/>
        <v>89.5</v>
      </c>
      <c r="AE395" s="617">
        <f t="shared" si="269"/>
        <v>83.6</v>
      </c>
      <c r="AF395" s="617">
        <f t="shared" si="269"/>
        <v>100</v>
      </c>
      <c r="AG395" s="617">
        <f t="shared" si="269"/>
        <v>73.2</v>
      </c>
      <c r="AH395" s="617">
        <f t="shared" si="269"/>
        <v>102.8</v>
      </c>
      <c r="AI395" s="617">
        <f t="shared" si="269"/>
        <v>78.8</v>
      </c>
      <c r="AJ395" s="617">
        <f t="shared" si="269"/>
        <v>97.5</v>
      </c>
      <c r="AK395" s="617">
        <f t="shared" si="269"/>
        <v>92.1</v>
      </c>
      <c r="AL395" s="617">
        <f t="shared" si="269"/>
        <v>110.8</v>
      </c>
      <c r="AO395" s="615" t="s">
        <v>37</v>
      </c>
      <c r="AP395" s="617">
        <f t="shared" ref="AP395:AZ395" si="270">ROUND(AVERAGE(AP275:AP277),1)</f>
        <v>104.5</v>
      </c>
      <c r="AQ395" s="617">
        <f t="shared" si="270"/>
        <v>107.2</v>
      </c>
      <c r="AR395" s="617">
        <f t="shared" si="270"/>
        <v>101.3</v>
      </c>
      <c r="AS395" s="617">
        <f t="shared" si="270"/>
        <v>102.3</v>
      </c>
      <c r="AT395" s="617">
        <f t="shared" si="270"/>
        <v>96.8</v>
      </c>
      <c r="AU395" s="617">
        <f t="shared" si="270"/>
        <v>115.8</v>
      </c>
      <c r="AV395" s="617">
        <f t="shared" si="270"/>
        <v>93.9</v>
      </c>
      <c r="AW395" s="617">
        <f t="shared" si="270"/>
        <v>121.5</v>
      </c>
      <c r="AX395" s="617">
        <f t="shared" si="270"/>
        <v>102.2</v>
      </c>
      <c r="AY395" s="617">
        <f t="shared" si="270"/>
        <v>103.4</v>
      </c>
      <c r="AZ395" s="617">
        <f t="shared" si="270"/>
        <v>77.8</v>
      </c>
      <c r="BA395" s="567"/>
    </row>
    <row r="396" spans="2:53">
      <c r="C396" s="615" t="s">
        <v>38</v>
      </c>
      <c r="D396" s="617">
        <f t="shared" ref="D396:Y396" si="271">ROUND(AVERAGE(D278:D280),1)</f>
        <v>105</v>
      </c>
      <c r="E396" s="617">
        <f t="shared" si="271"/>
        <v>105</v>
      </c>
      <c r="F396" s="617">
        <f t="shared" si="271"/>
        <v>88.9</v>
      </c>
      <c r="G396" s="617">
        <f t="shared" si="271"/>
        <v>89.6</v>
      </c>
      <c r="H396" s="617">
        <f t="shared" si="271"/>
        <v>87.9</v>
      </c>
      <c r="I396" s="617">
        <f t="shared" si="271"/>
        <v>92.5</v>
      </c>
      <c r="J396" s="617">
        <f t="shared" si="271"/>
        <v>101.9</v>
      </c>
      <c r="K396" s="617">
        <f t="shared" si="271"/>
        <v>123.7</v>
      </c>
      <c r="L396" s="617">
        <f t="shared" si="271"/>
        <v>124.2</v>
      </c>
      <c r="M396" s="617">
        <f t="shared" si="271"/>
        <v>121</v>
      </c>
      <c r="N396" s="617">
        <f t="shared" si="271"/>
        <v>62.8</v>
      </c>
      <c r="O396" s="617">
        <f t="shared" si="271"/>
        <v>104.5</v>
      </c>
      <c r="P396" s="617">
        <f t="shared" si="271"/>
        <v>91.5</v>
      </c>
      <c r="Q396" s="617">
        <f t="shared" si="271"/>
        <v>151</v>
      </c>
      <c r="R396" s="617">
        <f t="shared" si="271"/>
        <v>132</v>
      </c>
      <c r="S396" s="617">
        <f t="shared" si="271"/>
        <v>115.7</v>
      </c>
      <c r="T396" s="617">
        <f t="shared" si="271"/>
        <v>148.6</v>
      </c>
      <c r="U396" s="617">
        <f t="shared" si="271"/>
        <v>86.6</v>
      </c>
      <c r="V396" s="617">
        <f t="shared" si="271"/>
        <v>133.6</v>
      </c>
      <c r="W396" s="617">
        <f t="shared" si="271"/>
        <v>90.7</v>
      </c>
      <c r="X396" s="617">
        <f t="shared" si="271"/>
        <v>148.6</v>
      </c>
      <c r="Y396" s="617">
        <f t="shared" si="271"/>
        <v>96.3</v>
      </c>
      <c r="Z396" s="617">
        <f t="shared" ref="Z396:AL396" si="272">ROUND(AVERAGE(Z278:Z280),1)</f>
        <v>93</v>
      </c>
      <c r="AA396" s="617">
        <f t="shared" si="272"/>
        <v>98.7</v>
      </c>
      <c r="AB396" s="617">
        <f t="shared" si="272"/>
        <v>93</v>
      </c>
      <c r="AC396" s="617">
        <f t="shared" si="272"/>
        <v>86.7</v>
      </c>
      <c r="AD396" s="617">
        <f t="shared" si="272"/>
        <v>84.5</v>
      </c>
      <c r="AE396" s="617">
        <f t="shared" si="272"/>
        <v>77.099999999999994</v>
      </c>
      <c r="AF396" s="617">
        <f t="shared" si="272"/>
        <v>97.2</v>
      </c>
      <c r="AG396" s="617">
        <f t="shared" si="272"/>
        <v>72.2</v>
      </c>
      <c r="AH396" s="617">
        <f t="shared" si="272"/>
        <v>102.1</v>
      </c>
      <c r="AI396" s="617">
        <f t="shared" si="272"/>
        <v>75.400000000000006</v>
      </c>
      <c r="AJ396" s="617">
        <f t="shared" si="272"/>
        <v>90</v>
      </c>
      <c r="AK396" s="617">
        <f t="shared" si="272"/>
        <v>86.3</v>
      </c>
      <c r="AL396" s="617">
        <f t="shared" si="272"/>
        <v>111.2</v>
      </c>
      <c r="AO396" s="615" t="s">
        <v>38</v>
      </c>
      <c r="AP396" s="617">
        <f t="shared" ref="AP396:AZ396" si="273">ROUND(AVERAGE(AP278:AP280),1)</f>
        <v>105</v>
      </c>
      <c r="AQ396" s="617">
        <f t="shared" si="273"/>
        <v>110.6</v>
      </c>
      <c r="AR396" s="617">
        <f t="shared" si="273"/>
        <v>104.5</v>
      </c>
      <c r="AS396" s="617">
        <f t="shared" si="273"/>
        <v>107.9</v>
      </c>
      <c r="AT396" s="617">
        <f t="shared" si="273"/>
        <v>95</v>
      </c>
      <c r="AU396" s="617">
        <f t="shared" si="273"/>
        <v>116.7</v>
      </c>
      <c r="AV396" s="617">
        <f t="shared" si="273"/>
        <v>89.6</v>
      </c>
      <c r="AW396" s="617">
        <f t="shared" si="273"/>
        <v>124.3</v>
      </c>
      <c r="AX396" s="617">
        <f t="shared" si="273"/>
        <v>100.1</v>
      </c>
      <c r="AY396" s="617">
        <f t="shared" si="273"/>
        <v>101.2</v>
      </c>
      <c r="AZ396" s="617">
        <f t="shared" si="273"/>
        <v>75.7</v>
      </c>
      <c r="BA396" s="567"/>
    </row>
    <row r="397" spans="2:53">
      <c r="B397" s="612"/>
      <c r="C397" s="618" t="s">
        <v>39</v>
      </c>
      <c r="D397" s="619">
        <f t="shared" ref="D397:Y397" si="274">ROUND(AVERAGE(D281:D283),1)</f>
        <v>104.4</v>
      </c>
      <c r="E397" s="619">
        <f t="shared" si="274"/>
        <v>104.4</v>
      </c>
      <c r="F397" s="619">
        <f t="shared" si="274"/>
        <v>85.7</v>
      </c>
      <c r="G397" s="619">
        <f t="shared" si="274"/>
        <v>87.4</v>
      </c>
      <c r="H397" s="619">
        <f t="shared" si="274"/>
        <v>77.099999999999994</v>
      </c>
      <c r="I397" s="619">
        <f t="shared" si="274"/>
        <v>90.8</v>
      </c>
      <c r="J397" s="619">
        <f t="shared" si="274"/>
        <v>83.9</v>
      </c>
      <c r="K397" s="619">
        <f t="shared" si="274"/>
        <v>123.7</v>
      </c>
      <c r="L397" s="619">
        <f t="shared" si="274"/>
        <v>123.8</v>
      </c>
      <c r="M397" s="619">
        <f t="shared" si="274"/>
        <v>120.6</v>
      </c>
      <c r="N397" s="619">
        <f t="shared" si="274"/>
        <v>63.6</v>
      </c>
      <c r="O397" s="619">
        <f t="shared" si="274"/>
        <v>92.7</v>
      </c>
      <c r="P397" s="619">
        <f t="shared" si="274"/>
        <v>81.8</v>
      </c>
      <c r="Q397" s="619">
        <f t="shared" si="274"/>
        <v>132.1</v>
      </c>
      <c r="R397" s="619">
        <f t="shared" si="274"/>
        <v>124.1</v>
      </c>
      <c r="S397" s="619">
        <f t="shared" si="274"/>
        <v>109.9</v>
      </c>
      <c r="T397" s="619">
        <f t="shared" si="274"/>
        <v>139.1</v>
      </c>
      <c r="U397" s="619">
        <f t="shared" si="274"/>
        <v>95.6</v>
      </c>
      <c r="V397" s="619">
        <f t="shared" si="274"/>
        <v>163.9</v>
      </c>
      <c r="W397" s="619">
        <f t="shared" si="274"/>
        <v>87.2</v>
      </c>
      <c r="X397" s="619">
        <f t="shared" si="274"/>
        <v>190.3</v>
      </c>
      <c r="Y397" s="619">
        <f t="shared" si="274"/>
        <v>92.9</v>
      </c>
      <c r="Z397" s="619">
        <f t="shared" ref="Z397:AL397" si="275">ROUND(AVERAGE(Z281:Z283),1)</f>
        <v>90.9</v>
      </c>
      <c r="AA397" s="619">
        <f t="shared" si="275"/>
        <v>107.5</v>
      </c>
      <c r="AB397" s="619">
        <f t="shared" si="275"/>
        <v>90.4</v>
      </c>
      <c r="AC397" s="619">
        <f t="shared" si="275"/>
        <v>86.3</v>
      </c>
      <c r="AD397" s="619">
        <f t="shared" si="275"/>
        <v>90.4</v>
      </c>
      <c r="AE397" s="619">
        <f t="shared" si="275"/>
        <v>76.099999999999994</v>
      </c>
      <c r="AF397" s="619">
        <f t="shared" si="275"/>
        <v>94</v>
      </c>
      <c r="AG397" s="619">
        <f t="shared" si="275"/>
        <v>70.7</v>
      </c>
      <c r="AH397" s="619">
        <f t="shared" si="275"/>
        <v>95.6</v>
      </c>
      <c r="AI397" s="619">
        <f t="shared" si="275"/>
        <v>74.400000000000006</v>
      </c>
      <c r="AJ397" s="619">
        <f t="shared" si="275"/>
        <v>70.400000000000006</v>
      </c>
      <c r="AK397" s="619">
        <f t="shared" si="275"/>
        <v>82.1</v>
      </c>
      <c r="AL397" s="619">
        <f t="shared" si="275"/>
        <v>105.8</v>
      </c>
      <c r="AN397" s="612"/>
      <c r="AO397" s="618" t="s">
        <v>39</v>
      </c>
      <c r="AP397" s="619">
        <f t="shared" ref="AP397:AZ397" si="276">ROUND(AVERAGE(AP281:AP283),1)</f>
        <v>104.4</v>
      </c>
      <c r="AQ397" s="619">
        <f t="shared" si="276"/>
        <v>111.1</v>
      </c>
      <c r="AR397" s="619">
        <f t="shared" si="276"/>
        <v>93.9</v>
      </c>
      <c r="AS397" s="619">
        <f t="shared" si="276"/>
        <v>95.1</v>
      </c>
      <c r="AT397" s="619">
        <f t="shared" si="276"/>
        <v>92.3</v>
      </c>
      <c r="AU397" s="619">
        <f t="shared" si="276"/>
        <v>131</v>
      </c>
      <c r="AV397" s="619">
        <f t="shared" si="276"/>
        <v>88</v>
      </c>
      <c r="AW397" s="619">
        <f t="shared" si="276"/>
        <v>143.6</v>
      </c>
      <c r="AX397" s="619">
        <f t="shared" si="276"/>
        <v>98</v>
      </c>
      <c r="AY397" s="619">
        <f t="shared" si="276"/>
        <v>99.2</v>
      </c>
      <c r="AZ397" s="619">
        <f t="shared" si="276"/>
        <v>74.3</v>
      </c>
      <c r="BA397" s="567"/>
    </row>
    <row r="398" spans="2:53">
      <c r="B398" s="138" t="s">
        <v>302</v>
      </c>
      <c r="C398" s="610" t="s">
        <v>36</v>
      </c>
      <c r="D398" s="617">
        <f t="shared" ref="D398:Y398" si="277">ROUND(AVERAGE(D284:D286),1)</f>
        <v>99.3</v>
      </c>
      <c r="E398" s="617">
        <f t="shared" si="277"/>
        <v>99.2</v>
      </c>
      <c r="F398" s="617">
        <f t="shared" si="277"/>
        <v>79.8</v>
      </c>
      <c r="G398" s="617">
        <f t="shared" si="277"/>
        <v>81.7</v>
      </c>
      <c r="H398" s="617">
        <f t="shared" si="277"/>
        <v>66.5</v>
      </c>
      <c r="I398" s="617">
        <f t="shared" si="277"/>
        <v>87.9</v>
      </c>
      <c r="J398" s="617">
        <f t="shared" si="277"/>
        <v>88.9</v>
      </c>
      <c r="K398" s="617">
        <f t="shared" si="277"/>
        <v>128.5</v>
      </c>
      <c r="L398" s="617">
        <f t="shared" si="277"/>
        <v>128.6</v>
      </c>
      <c r="M398" s="617">
        <f t="shared" si="277"/>
        <v>120.8</v>
      </c>
      <c r="N398" s="617">
        <f t="shared" si="277"/>
        <v>69.900000000000006</v>
      </c>
      <c r="O398" s="617">
        <f t="shared" si="277"/>
        <v>81.900000000000006</v>
      </c>
      <c r="P398" s="617">
        <f t="shared" si="277"/>
        <v>78.7</v>
      </c>
      <c r="Q398" s="617">
        <f t="shared" si="277"/>
        <v>91.5</v>
      </c>
      <c r="R398" s="617">
        <f t="shared" si="277"/>
        <v>131.69999999999999</v>
      </c>
      <c r="S398" s="617">
        <f t="shared" si="277"/>
        <v>107.5</v>
      </c>
      <c r="T398" s="617">
        <f t="shared" si="277"/>
        <v>158.30000000000001</v>
      </c>
      <c r="U398" s="617">
        <f t="shared" si="277"/>
        <v>104.8</v>
      </c>
      <c r="V398" s="617">
        <f t="shared" si="277"/>
        <v>125.4</v>
      </c>
      <c r="W398" s="617">
        <f t="shared" si="277"/>
        <v>92.2</v>
      </c>
      <c r="X398" s="617">
        <f t="shared" si="277"/>
        <v>136.9</v>
      </c>
      <c r="Y398" s="617">
        <f t="shared" si="277"/>
        <v>91.4</v>
      </c>
      <c r="Z398" s="617">
        <f t="shared" ref="Z398:AL398" si="278">ROUND(AVERAGE(Z284:Z286),1)</f>
        <v>110.9</v>
      </c>
      <c r="AA398" s="617">
        <f t="shared" si="278"/>
        <v>108.8</v>
      </c>
      <c r="AB398" s="617">
        <f t="shared" si="278"/>
        <v>93.4</v>
      </c>
      <c r="AC398" s="617">
        <f t="shared" si="278"/>
        <v>83.5</v>
      </c>
      <c r="AD398" s="617">
        <f t="shared" si="278"/>
        <v>88</v>
      </c>
      <c r="AE398" s="617">
        <f t="shared" si="278"/>
        <v>67.5</v>
      </c>
      <c r="AF398" s="617">
        <f t="shared" si="278"/>
        <v>100.4</v>
      </c>
      <c r="AG398" s="617">
        <f t="shared" si="278"/>
        <v>71</v>
      </c>
      <c r="AH398" s="617">
        <f t="shared" si="278"/>
        <v>91.4</v>
      </c>
      <c r="AI398" s="617">
        <f t="shared" si="278"/>
        <v>69.400000000000006</v>
      </c>
      <c r="AJ398" s="617">
        <f t="shared" si="278"/>
        <v>87.7</v>
      </c>
      <c r="AK398" s="617">
        <f t="shared" si="278"/>
        <v>77.599999999999994</v>
      </c>
      <c r="AL398" s="617">
        <f t="shared" si="278"/>
        <v>109.7</v>
      </c>
      <c r="AN398" s="138" t="s">
        <v>302</v>
      </c>
      <c r="AO398" s="610" t="s">
        <v>36</v>
      </c>
      <c r="AP398" s="617">
        <f t="shared" ref="AP398:AZ398" si="279">ROUND(AVERAGE(AP284:AP286),1)</f>
        <v>99.3</v>
      </c>
      <c r="AQ398" s="617">
        <f t="shared" si="279"/>
        <v>97.5</v>
      </c>
      <c r="AR398" s="617">
        <f t="shared" si="279"/>
        <v>90.9</v>
      </c>
      <c r="AS398" s="617">
        <f t="shared" si="279"/>
        <v>89.9</v>
      </c>
      <c r="AT398" s="617">
        <f t="shared" si="279"/>
        <v>91.6</v>
      </c>
      <c r="AU398" s="617">
        <f t="shared" si="279"/>
        <v>111.3</v>
      </c>
      <c r="AV398" s="617">
        <f t="shared" si="279"/>
        <v>83.2</v>
      </c>
      <c r="AW398" s="617">
        <f t="shared" si="279"/>
        <v>118.7</v>
      </c>
      <c r="AX398" s="617">
        <f t="shared" si="279"/>
        <v>102.3</v>
      </c>
      <c r="AY398" s="617">
        <f t="shared" si="279"/>
        <v>102</v>
      </c>
      <c r="AZ398" s="617">
        <f t="shared" si="279"/>
        <v>102.2</v>
      </c>
      <c r="BA398" s="567"/>
    </row>
    <row r="399" spans="2:53">
      <c r="C399" s="615" t="s">
        <v>37</v>
      </c>
      <c r="D399" s="617">
        <f t="shared" ref="D399:Y399" si="280">ROUND(AVERAGE(D287:D289),1)</f>
        <v>89</v>
      </c>
      <c r="E399" s="617">
        <f t="shared" si="280"/>
        <v>89</v>
      </c>
      <c r="F399" s="617">
        <f t="shared" si="280"/>
        <v>63.8</v>
      </c>
      <c r="G399" s="617">
        <f t="shared" si="280"/>
        <v>65.900000000000006</v>
      </c>
      <c r="H399" s="617">
        <f t="shared" si="280"/>
        <v>53</v>
      </c>
      <c r="I399" s="617">
        <f t="shared" si="280"/>
        <v>79.3</v>
      </c>
      <c r="J399" s="617">
        <f t="shared" si="280"/>
        <v>71.8</v>
      </c>
      <c r="K399" s="617">
        <f t="shared" si="280"/>
        <v>111.6</v>
      </c>
      <c r="L399" s="617">
        <f t="shared" si="280"/>
        <v>111.7</v>
      </c>
      <c r="M399" s="617">
        <f t="shared" si="280"/>
        <v>111.9</v>
      </c>
      <c r="N399" s="617">
        <f t="shared" si="280"/>
        <v>65.900000000000006</v>
      </c>
      <c r="O399" s="617">
        <f t="shared" si="280"/>
        <v>81</v>
      </c>
      <c r="P399" s="617">
        <f t="shared" si="280"/>
        <v>74.3</v>
      </c>
      <c r="Q399" s="617">
        <f t="shared" si="280"/>
        <v>100.2</v>
      </c>
      <c r="R399" s="617">
        <f t="shared" si="280"/>
        <v>85.6</v>
      </c>
      <c r="S399" s="617">
        <f t="shared" si="280"/>
        <v>74.900000000000006</v>
      </c>
      <c r="T399" s="617">
        <f t="shared" si="280"/>
        <v>99.5</v>
      </c>
      <c r="U399" s="617">
        <f t="shared" si="280"/>
        <v>99.4</v>
      </c>
      <c r="V399" s="617">
        <f t="shared" si="280"/>
        <v>123.8</v>
      </c>
      <c r="W399" s="617">
        <f t="shared" si="280"/>
        <v>82</v>
      </c>
      <c r="X399" s="617">
        <f t="shared" si="280"/>
        <v>137.5</v>
      </c>
      <c r="Y399" s="617">
        <f t="shared" si="280"/>
        <v>90.6</v>
      </c>
      <c r="Z399" s="617">
        <f t="shared" ref="Z399:AL399" si="281">ROUND(AVERAGE(Z287:Z289),1)</f>
        <v>100.2</v>
      </c>
      <c r="AA399" s="617">
        <f t="shared" si="281"/>
        <v>100.8</v>
      </c>
      <c r="AB399" s="617">
        <f t="shared" si="281"/>
        <v>91.2</v>
      </c>
      <c r="AC399" s="617">
        <f t="shared" si="281"/>
        <v>71.3</v>
      </c>
      <c r="AD399" s="617">
        <f t="shared" si="281"/>
        <v>76.900000000000006</v>
      </c>
      <c r="AE399" s="617">
        <f t="shared" si="281"/>
        <v>59.1</v>
      </c>
      <c r="AF399" s="617">
        <f t="shared" si="281"/>
        <v>109.9</v>
      </c>
      <c r="AG399" s="617">
        <f t="shared" si="281"/>
        <v>66.2</v>
      </c>
      <c r="AH399" s="617">
        <f t="shared" si="281"/>
        <v>74.400000000000006</v>
      </c>
      <c r="AI399" s="617">
        <f t="shared" si="281"/>
        <v>56.8</v>
      </c>
      <c r="AJ399" s="617">
        <f t="shared" si="281"/>
        <v>76.5</v>
      </c>
      <c r="AK399" s="617">
        <f t="shared" si="281"/>
        <v>71.599999999999994</v>
      </c>
      <c r="AL399" s="617">
        <f t="shared" si="281"/>
        <v>90.4</v>
      </c>
      <c r="AO399" s="615" t="s">
        <v>37</v>
      </c>
      <c r="AP399" s="617">
        <f t="shared" ref="AP399:AZ399" si="282">ROUND(AVERAGE(AP287:AP289),1)</f>
        <v>89</v>
      </c>
      <c r="AQ399" s="617">
        <f t="shared" si="282"/>
        <v>96.4</v>
      </c>
      <c r="AR399" s="617">
        <f t="shared" si="282"/>
        <v>87.3</v>
      </c>
      <c r="AS399" s="617">
        <f t="shared" si="282"/>
        <v>88.7</v>
      </c>
      <c r="AT399" s="617">
        <f t="shared" si="282"/>
        <v>84.6</v>
      </c>
      <c r="AU399" s="617">
        <f t="shared" si="282"/>
        <v>108</v>
      </c>
      <c r="AV399" s="617">
        <f t="shared" si="282"/>
        <v>67.2</v>
      </c>
      <c r="AW399" s="617">
        <f t="shared" si="282"/>
        <v>118.2</v>
      </c>
      <c r="AX399" s="617">
        <f t="shared" si="282"/>
        <v>81.400000000000006</v>
      </c>
      <c r="AY399" s="617">
        <f t="shared" si="282"/>
        <v>80.7</v>
      </c>
      <c r="AZ399" s="617">
        <f t="shared" si="282"/>
        <v>95.6</v>
      </c>
      <c r="BA399" s="567"/>
    </row>
    <row r="400" spans="2:53">
      <c r="C400" s="615" t="s">
        <v>38</v>
      </c>
      <c r="D400" s="617">
        <f t="shared" ref="D400:Y400" si="283">ROUND(AVERAGE(D290:D292),1)</f>
        <v>90.9</v>
      </c>
      <c r="E400" s="617">
        <f t="shared" si="283"/>
        <v>90.9</v>
      </c>
      <c r="F400" s="617">
        <f t="shared" si="283"/>
        <v>68</v>
      </c>
      <c r="G400" s="617">
        <f t="shared" si="283"/>
        <v>70.3</v>
      </c>
      <c r="H400" s="617">
        <f t="shared" si="283"/>
        <v>58.2</v>
      </c>
      <c r="I400" s="617">
        <f t="shared" si="283"/>
        <v>83.3</v>
      </c>
      <c r="J400" s="617">
        <f t="shared" si="283"/>
        <v>69.599999999999994</v>
      </c>
      <c r="K400" s="617">
        <f t="shared" si="283"/>
        <v>113.7</v>
      </c>
      <c r="L400" s="617">
        <f t="shared" si="283"/>
        <v>113.2</v>
      </c>
      <c r="M400" s="617">
        <f t="shared" si="283"/>
        <v>123.9</v>
      </c>
      <c r="N400" s="617">
        <f t="shared" si="283"/>
        <v>64.5</v>
      </c>
      <c r="O400" s="617">
        <f t="shared" si="283"/>
        <v>82.3</v>
      </c>
      <c r="P400" s="617">
        <f t="shared" si="283"/>
        <v>70.7</v>
      </c>
      <c r="Q400" s="617">
        <f t="shared" si="283"/>
        <v>118.2</v>
      </c>
      <c r="R400" s="617">
        <f t="shared" si="283"/>
        <v>104</v>
      </c>
      <c r="S400" s="617">
        <f t="shared" si="283"/>
        <v>99.2</v>
      </c>
      <c r="T400" s="617">
        <f t="shared" si="283"/>
        <v>109.1</v>
      </c>
      <c r="U400" s="617">
        <f t="shared" si="283"/>
        <v>102.2</v>
      </c>
      <c r="V400" s="617">
        <f t="shared" si="283"/>
        <v>117.5</v>
      </c>
      <c r="W400" s="617">
        <f t="shared" si="283"/>
        <v>85.6</v>
      </c>
      <c r="X400" s="617">
        <f t="shared" si="283"/>
        <v>128.80000000000001</v>
      </c>
      <c r="Y400" s="617">
        <f t="shared" si="283"/>
        <v>87.1</v>
      </c>
      <c r="Z400" s="617">
        <f t="shared" ref="Z400:AL400" si="284">ROUND(AVERAGE(Z290:Z292),1)</f>
        <v>101.4</v>
      </c>
      <c r="AA400" s="617">
        <f t="shared" si="284"/>
        <v>106.1</v>
      </c>
      <c r="AB400" s="617">
        <f t="shared" si="284"/>
        <v>91.5</v>
      </c>
      <c r="AC400" s="617">
        <f t="shared" si="284"/>
        <v>72.400000000000006</v>
      </c>
      <c r="AD400" s="617">
        <f t="shared" si="284"/>
        <v>77.2</v>
      </c>
      <c r="AE400" s="617">
        <f t="shared" si="284"/>
        <v>57</v>
      </c>
      <c r="AF400" s="617">
        <f t="shared" si="284"/>
        <v>101.5</v>
      </c>
      <c r="AG400" s="617">
        <f t="shared" si="284"/>
        <v>66.5</v>
      </c>
      <c r="AH400" s="617">
        <f t="shared" si="284"/>
        <v>80.2</v>
      </c>
      <c r="AI400" s="617">
        <f t="shared" si="284"/>
        <v>55.5</v>
      </c>
      <c r="AJ400" s="617">
        <f t="shared" si="284"/>
        <v>73</v>
      </c>
      <c r="AK400" s="617">
        <f t="shared" si="284"/>
        <v>60.7</v>
      </c>
      <c r="AL400" s="617">
        <f t="shared" si="284"/>
        <v>90</v>
      </c>
      <c r="AO400" s="615" t="s">
        <v>38</v>
      </c>
      <c r="AP400" s="617">
        <f t="shared" ref="AP400:AZ400" si="285">ROUND(AVERAGE(AP290:AP292),1)</f>
        <v>90.9</v>
      </c>
      <c r="AQ400" s="617">
        <f t="shared" si="285"/>
        <v>96.4</v>
      </c>
      <c r="AR400" s="617">
        <f t="shared" si="285"/>
        <v>90.3</v>
      </c>
      <c r="AS400" s="617">
        <f t="shared" si="285"/>
        <v>91.4</v>
      </c>
      <c r="AT400" s="617">
        <f t="shared" si="285"/>
        <v>87.6</v>
      </c>
      <c r="AU400" s="617">
        <f t="shared" si="285"/>
        <v>103.8</v>
      </c>
      <c r="AV400" s="617">
        <f t="shared" si="285"/>
        <v>70.7</v>
      </c>
      <c r="AW400" s="617">
        <f t="shared" si="285"/>
        <v>113.1</v>
      </c>
      <c r="AX400" s="617">
        <f t="shared" si="285"/>
        <v>85.6</v>
      </c>
      <c r="AY400" s="617">
        <f t="shared" si="285"/>
        <v>85.2</v>
      </c>
      <c r="AZ400" s="617">
        <f t="shared" si="285"/>
        <v>96.3</v>
      </c>
      <c r="BA400" s="567"/>
    </row>
    <row r="401" spans="2:53">
      <c r="B401" s="612"/>
      <c r="C401" s="618" t="s">
        <v>39</v>
      </c>
      <c r="D401" s="619">
        <f t="shared" ref="D401:Y401" si="286">ROUND(AVERAGE(D293:D295),1)</f>
        <v>95.3</v>
      </c>
      <c r="E401" s="619">
        <f t="shared" si="286"/>
        <v>95.3</v>
      </c>
      <c r="F401" s="619">
        <f t="shared" si="286"/>
        <v>78.599999999999994</v>
      </c>
      <c r="G401" s="619">
        <f t="shared" si="286"/>
        <v>82.4</v>
      </c>
      <c r="H401" s="619">
        <f t="shared" si="286"/>
        <v>59</v>
      </c>
      <c r="I401" s="619">
        <f t="shared" si="286"/>
        <v>82.7</v>
      </c>
      <c r="J401" s="619">
        <f t="shared" si="286"/>
        <v>75.3</v>
      </c>
      <c r="K401" s="619">
        <f t="shared" si="286"/>
        <v>122.9</v>
      </c>
      <c r="L401" s="619">
        <f t="shared" si="286"/>
        <v>122.7</v>
      </c>
      <c r="M401" s="619">
        <f t="shared" si="286"/>
        <v>129.4</v>
      </c>
      <c r="N401" s="619">
        <f t="shared" si="286"/>
        <v>67.900000000000006</v>
      </c>
      <c r="O401" s="619">
        <f t="shared" si="286"/>
        <v>91.5</v>
      </c>
      <c r="P401" s="619">
        <f t="shared" si="286"/>
        <v>75.2</v>
      </c>
      <c r="Q401" s="619">
        <f t="shared" si="286"/>
        <v>144.1</v>
      </c>
      <c r="R401" s="619">
        <f t="shared" si="286"/>
        <v>110.2</v>
      </c>
      <c r="S401" s="619">
        <f t="shared" si="286"/>
        <v>108.7</v>
      </c>
      <c r="T401" s="619">
        <f t="shared" si="286"/>
        <v>105.7</v>
      </c>
      <c r="U401" s="619">
        <f t="shared" si="286"/>
        <v>99.3</v>
      </c>
      <c r="V401" s="619">
        <f t="shared" si="286"/>
        <v>117.7</v>
      </c>
      <c r="W401" s="619">
        <f t="shared" si="286"/>
        <v>93.2</v>
      </c>
      <c r="X401" s="619">
        <f t="shared" si="286"/>
        <v>127.1</v>
      </c>
      <c r="Y401" s="619">
        <f t="shared" si="286"/>
        <v>92.6</v>
      </c>
      <c r="Z401" s="619">
        <f t="shared" ref="Z401:AL401" si="287">ROUND(AVERAGE(Z293:Z295),1)</f>
        <v>100.9</v>
      </c>
      <c r="AA401" s="619">
        <f t="shared" si="287"/>
        <v>106.6</v>
      </c>
      <c r="AB401" s="619">
        <f t="shared" si="287"/>
        <v>90.4</v>
      </c>
      <c r="AC401" s="619">
        <f t="shared" si="287"/>
        <v>71.099999999999994</v>
      </c>
      <c r="AD401" s="619">
        <f t="shared" si="287"/>
        <v>71</v>
      </c>
      <c r="AE401" s="619">
        <f t="shared" si="287"/>
        <v>57.6</v>
      </c>
      <c r="AF401" s="619">
        <f t="shared" si="287"/>
        <v>97</v>
      </c>
      <c r="AG401" s="619">
        <f t="shared" si="287"/>
        <v>66.5</v>
      </c>
      <c r="AH401" s="619">
        <f t="shared" si="287"/>
        <v>81.099999999999994</v>
      </c>
      <c r="AI401" s="619">
        <f t="shared" si="287"/>
        <v>57.5</v>
      </c>
      <c r="AJ401" s="619">
        <f t="shared" si="287"/>
        <v>76.8</v>
      </c>
      <c r="AK401" s="619">
        <f t="shared" si="287"/>
        <v>58.1</v>
      </c>
      <c r="AL401" s="619">
        <f t="shared" si="287"/>
        <v>100.9</v>
      </c>
      <c r="AN401" s="612"/>
      <c r="AO401" s="618" t="s">
        <v>39</v>
      </c>
      <c r="AP401" s="619">
        <f t="shared" ref="AP401:AZ401" si="288">ROUND(AVERAGE(AP293:AP295),1)</f>
        <v>95.3</v>
      </c>
      <c r="AQ401" s="619">
        <f t="shared" si="288"/>
        <v>98.5</v>
      </c>
      <c r="AR401" s="619">
        <f t="shared" si="288"/>
        <v>94</v>
      </c>
      <c r="AS401" s="619">
        <f t="shared" si="288"/>
        <v>98.1</v>
      </c>
      <c r="AT401" s="619">
        <f t="shared" si="288"/>
        <v>85.3</v>
      </c>
      <c r="AU401" s="619">
        <f t="shared" si="288"/>
        <v>102.7</v>
      </c>
      <c r="AV401" s="619">
        <f t="shared" si="288"/>
        <v>77.2</v>
      </c>
      <c r="AW401" s="619">
        <f t="shared" si="288"/>
        <v>109.9</v>
      </c>
      <c r="AX401" s="619">
        <f t="shared" si="288"/>
        <v>92.4</v>
      </c>
      <c r="AY401" s="619">
        <f t="shared" si="288"/>
        <v>92.2</v>
      </c>
      <c r="AZ401" s="619">
        <f t="shared" si="288"/>
        <v>96.5</v>
      </c>
      <c r="BA401" s="567"/>
    </row>
    <row r="402" spans="2:53">
      <c r="B402" s="138" t="s">
        <v>303</v>
      </c>
      <c r="C402" s="610" t="s">
        <v>36</v>
      </c>
      <c r="D402" s="616">
        <f t="shared" ref="D402:Y402" si="289">ROUND(AVERAGE(D296:D298),1)</f>
        <v>96.2</v>
      </c>
      <c r="E402" s="616">
        <f t="shared" si="289"/>
        <v>96.2</v>
      </c>
      <c r="F402" s="616">
        <f t="shared" si="289"/>
        <v>82.6</v>
      </c>
      <c r="G402" s="616">
        <f t="shared" si="289"/>
        <v>86.6</v>
      </c>
      <c r="H402" s="616">
        <f t="shared" si="289"/>
        <v>59.8</v>
      </c>
      <c r="I402" s="616">
        <f t="shared" si="289"/>
        <v>86.6</v>
      </c>
      <c r="J402" s="616">
        <f t="shared" si="289"/>
        <v>88</v>
      </c>
      <c r="K402" s="616">
        <f t="shared" si="289"/>
        <v>121</v>
      </c>
      <c r="L402" s="616">
        <f t="shared" si="289"/>
        <v>120.8</v>
      </c>
      <c r="M402" s="616">
        <f t="shared" si="289"/>
        <v>126.8</v>
      </c>
      <c r="N402" s="616">
        <f t="shared" si="289"/>
        <v>77.8</v>
      </c>
      <c r="O402" s="616">
        <f t="shared" si="289"/>
        <v>90.4</v>
      </c>
      <c r="P402" s="616">
        <f t="shared" si="289"/>
        <v>72.5</v>
      </c>
      <c r="Q402" s="616">
        <f t="shared" si="289"/>
        <v>141.9</v>
      </c>
      <c r="R402" s="616">
        <f t="shared" si="289"/>
        <v>95.8</v>
      </c>
      <c r="S402" s="616">
        <f t="shared" si="289"/>
        <v>114.7</v>
      </c>
      <c r="T402" s="616">
        <f t="shared" si="289"/>
        <v>76.099999999999994</v>
      </c>
      <c r="U402" s="616">
        <f t="shared" si="289"/>
        <v>101.6</v>
      </c>
      <c r="V402" s="616">
        <f t="shared" si="289"/>
        <v>123.2</v>
      </c>
      <c r="W402" s="616">
        <f t="shared" si="289"/>
        <v>96</v>
      </c>
      <c r="X402" s="616">
        <f t="shared" si="289"/>
        <v>132.6</v>
      </c>
      <c r="Y402" s="616">
        <f t="shared" si="289"/>
        <v>92.5</v>
      </c>
      <c r="Z402" s="616">
        <f t="shared" ref="Z402:AL402" si="290">ROUND(AVERAGE(Z296:Z298),1)</f>
        <v>106.6</v>
      </c>
      <c r="AA402" s="616">
        <f t="shared" si="290"/>
        <v>108.5</v>
      </c>
      <c r="AB402" s="616">
        <f t="shared" si="290"/>
        <v>91.7</v>
      </c>
      <c r="AC402" s="616">
        <f t="shared" si="290"/>
        <v>74.5</v>
      </c>
      <c r="AD402" s="616">
        <f t="shared" si="290"/>
        <v>73.7</v>
      </c>
      <c r="AE402" s="616">
        <f t="shared" si="290"/>
        <v>57.7</v>
      </c>
      <c r="AF402" s="616">
        <f t="shared" si="290"/>
        <v>96.4</v>
      </c>
      <c r="AG402" s="616">
        <f t="shared" si="290"/>
        <v>67.099999999999994</v>
      </c>
      <c r="AH402" s="616">
        <f t="shared" si="290"/>
        <v>90.9</v>
      </c>
      <c r="AI402" s="616">
        <f t="shared" si="290"/>
        <v>58.2</v>
      </c>
      <c r="AJ402" s="616">
        <f t="shared" si="290"/>
        <v>75.400000000000006</v>
      </c>
      <c r="AK402" s="616">
        <f t="shared" si="290"/>
        <v>71</v>
      </c>
      <c r="AL402" s="616">
        <f t="shared" si="290"/>
        <v>104.8</v>
      </c>
      <c r="AN402" s="138" t="s">
        <v>303</v>
      </c>
      <c r="AO402" s="610" t="s">
        <v>36</v>
      </c>
      <c r="AP402" s="616">
        <f t="shared" ref="AP402:AZ402" si="291">ROUND(AVERAGE(AP296:AP298),1)</f>
        <v>96.2</v>
      </c>
      <c r="AQ402" s="616">
        <f t="shared" si="291"/>
        <v>99.5</v>
      </c>
      <c r="AR402" s="616">
        <f t="shared" si="291"/>
        <v>95.8</v>
      </c>
      <c r="AS402" s="616">
        <f t="shared" si="291"/>
        <v>98.9</v>
      </c>
      <c r="AT402" s="616">
        <f t="shared" si="291"/>
        <v>88</v>
      </c>
      <c r="AU402" s="616">
        <f t="shared" si="291"/>
        <v>107.2</v>
      </c>
      <c r="AV402" s="616">
        <f t="shared" si="291"/>
        <v>79.2</v>
      </c>
      <c r="AW402" s="616">
        <f t="shared" si="291"/>
        <v>114.9</v>
      </c>
      <c r="AX402" s="616">
        <f t="shared" si="291"/>
        <v>92.9</v>
      </c>
      <c r="AY402" s="616">
        <f t="shared" si="291"/>
        <v>92.7</v>
      </c>
      <c r="AZ402" s="616">
        <f t="shared" si="291"/>
        <v>95.2</v>
      </c>
      <c r="BA402" s="567"/>
    </row>
    <row r="403" spans="2:53">
      <c r="C403" s="615" t="s">
        <v>37</v>
      </c>
      <c r="D403" s="617">
        <f t="shared" ref="D403:Y403" si="292">ROUND(AVERAGE(D299:D301),1)</f>
        <v>97.4</v>
      </c>
      <c r="E403" s="617">
        <f t="shared" si="292"/>
        <v>97.4</v>
      </c>
      <c r="F403" s="617">
        <f t="shared" si="292"/>
        <v>85.9</v>
      </c>
      <c r="G403" s="617">
        <f t="shared" si="292"/>
        <v>90.5</v>
      </c>
      <c r="H403" s="617">
        <f t="shared" si="292"/>
        <v>60.1</v>
      </c>
      <c r="I403" s="617">
        <f t="shared" si="292"/>
        <v>82.9</v>
      </c>
      <c r="J403" s="617">
        <f t="shared" si="292"/>
        <v>95.1</v>
      </c>
      <c r="K403" s="617">
        <f t="shared" si="292"/>
        <v>118.9</v>
      </c>
      <c r="L403" s="617">
        <f t="shared" si="292"/>
        <v>118.3</v>
      </c>
      <c r="M403" s="617">
        <f t="shared" si="292"/>
        <v>129.69999999999999</v>
      </c>
      <c r="N403" s="617">
        <f t="shared" si="292"/>
        <v>79.400000000000006</v>
      </c>
      <c r="O403" s="617">
        <f t="shared" si="292"/>
        <v>83.8</v>
      </c>
      <c r="P403" s="617">
        <f t="shared" si="292"/>
        <v>75.8</v>
      </c>
      <c r="Q403" s="617">
        <f t="shared" si="292"/>
        <v>106.9</v>
      </c>
      <c r="R403" s="617">
        <f t="shared" si="292"/>
        <v>101.3</v>
      </c>
      <c r="S403" s="617">
        <f t="shared" si="292"/>
        <v>122.4</v>
      </c>
      <c r="T403" s="617">
        <f t="shared" si="292"/>
        <v>80.7</v>
      </c>
      <c r="U403" s="617">
        <f t="shared" si="292"/>
        <v>106.5</v>
      </c>
      <c r="V403" s="617">
        <f t="shared" si="292"/>
        <v>123.6</v>
      </c>
      <c r="W403" s="617">
        <f t="shared" si="292"/>
        <v>100.7</v>
      </c>
      <c r="X403" s="617">
        <f t="shared" si="292"/>
        <v>131</v>
      </c>
      <c r="Y403" s="617">
        <f t="shared" si="292"/>
        <v>94.4</v>
      </c>
      <c r="Z403" s="617">
        <f t="shared" ref="Z403:AL403" si="293">ROUND(AVERAGE(Z299:Z301),1)</f>
        <v>108.2</v>
      </c>
      <c r="AA403" s="617">
        <f t="shared" si="293"/>
        <v>106</v>
      </c>
      <c r="AB403" s="617">
        <f t="shared" si="293"/>
        <v>93</v>
      </c>
      <c r="AC403" s="617">
        <f t="shared" si="293"/>
        <v>76.3</v>
      </c>
      <c r="AD403" s="617">
        <f t="shared" si="293"/>
        <v>76.099999999999994</v>
      </c>
      <c r="AE403" s="617">
        <f t="shared" si="293"/>
        <v>63.1</v>
      </c>
      <c r="AF403" s="617">
        <f t="shared" si="293"/>
        <v>86.8</v>
      </c>
      <c r="AG403" s="617">
        <f t="shared" si="293"/>
        <v>69.400000000000006</v>
      </c>
      <c r="AH403" s="617">
        <f t="shared" si="293"/>
        <v>93</v>
      </c>
      <c r="AI403" s="617">
        <f t="shared" si="293"/>
        <v>59.4</v>
      </c>
      <c r="AJ403" s="617">
        <f t="shared" si="293"/>
        <v>66</v>
      </c>
      <c r="AK403" s="617">
        <f t="shared" si="293"/>
        <v>85.6</v>
      </c>
      <c r="AL403" s="617">
        <f t="shared" si="293"/>
        <v>106.1</v>
      </c>
      <c r="AO403" s="615" t="s">
        <v>37</v>
      </c>
      <c r="AP403" s="617">
        <f t="shared" ref="AP403:AZ403" si="294">ROUND(AVERAGE(AP299:AP301),1)</f>
        <v>97.4</v>
      </c>
      <c r="AQ403" s="617">
        <f t="shared" si="294"/>
        <v>99.6</v>
      </c>
      <c r="AR403" s="617">
        <f t="shared" si="294"/>
        <v>93.8</v>
      </c>
      <c r="AS403" s="617">
        <f t="shared" si="294"/>
        <v>97.3</v>
      </c>
      <c r="AT403" s="617">
        <f t="shared" si="294"/>
        <v>84.8</v>
      </c>
      <c r="AU403" s="617">
        <f t="shared" si="294"/>
        <v>106.9</v>
      </c>
      <c r="AV403" s="617">
        <f t="shared" si="294"/>
        <v>77.3</v>
      </c>
      <c r="AW403" s="617">
        <f t="shared" si="294"/>
        <v>114.8</v>
      </c>
      <c r="AX403" s="617">
        <f t="shared" si="294"/>
        <v>94.9</v>
      </c>
      <c r="AY403" s="617">
        <f t="shared" si="294"/>
        <v>94.8</v>
      </c>
      <c r="AZ403" s="617">
        <f t="shared" si="294"/>
        <v>97</v>
      </c>
      <c r="BA403" s="567"/>
    </row>
    <row r="404" spans="2:53">
      <c r="C404" s="615" t="s">
        <v>38</v>
      </c>
      <c r="D404" s="617">
        <f t="shared" ref="D404:Y404" si="295">ROUND(AVERAGE(D302:D304),1)</f>
        <v>94.8</v>
      </c>
      <c r="E404" s="617">
        <f t="shared" si="295"/>
        <v>94.8</v>
      </c>
      <c r="F404" s="617">
        <f t="shared" si="295"/>
        <v>86.8</v>
      </c>
      <c r="G404" s="617">
        <f t="shared" si="295"/>
        <v>92.2</v>
      </c>
      <c r="H404" s="617">
        <f t="shared" si="295"/>
        <v>57.8</v>
      </c>
      <c r="I404" s="617">
        <f t="shared" si="295"/>
        <v>68.5</v>
      </c>
      <c r="J404" s="617">
        <f t="shared" si="295"/>
        <v>99.4</v>
      </c>
      <c r="K404" s="617">
        <f t="shared" si="295"/>
        <v>111.2</v>
      </c>
      <c r="L404" s="617">
        <f t="shared" si="295"/>
        <v>110.5</v>
      </c>
      <c r="M404" s="617">
        <f t="shared" si="295"/>
        <v>126.3</v>
      </c>
      <c r="N404" s="617">
        <f t="shared" si="295"/>
        <v>82.9</v>
      </c>
      <c r="O404" s="617">
        <f t="shared" si="295"/>
        <v>79.8</v>
      </c>
      <c r="P404" s="617">
        <f t="shared" si="295"/>
        <v>70.8</v>
      </c>
      <c r="Q404" s="617">
        <f t="shared" si="295"/>
        <v>108</v>
      </c>
      <c r="R404" s="617">
        <f t="shared" si="295"/>
        <v>93.2</v>
      </c>
      <c r="S404" s="617">
        <f t="shared" si="295"/>
        <v>107.4</v>
      </c>
      <c r="T404" s="617">
        <f t="shared" si="295"/>
        <v>74.7</v>
      </c>
      <c r="U404" s="617">
        <f t="shared" si="295"/>
        <v>107.9</v>
      </c>
      <c r="V404" s="617">
        <f t="shared" si="295"/>
        <v>131.9</v>
      </c>
      <c r="W404" s="617">
        <f t="shared" si="295"/>
        <v>101.5</v>
      </c>
      <c r="X404" s="617">
        <f t="shared" si="295"/>
        <v>143.1</v>
      </c>
      <c r="Y404" s="617">
        <f t="shared" si="295"/>
        <v>91.5</v>
      </c>
      <c r="Z404" s="617">
        <f t="shared" ref="Z404:AL404" si="296">ROUND(AVERAGE(Z302:Z304),1)</f>
        <v>109.4</v>
      </c>
      <c r="AA404" s="617">
        <f t="shared" si="296"/>
        <v>111.9</v>
      </c>
      <c r="AB404" s="617">
        <f t="shared" si="296"/>
        <v>91</v>
      </c>
      <c r="AC404" s="617">
        <f t="shared" si="296"/>
        <v>76.900000000000006</v>
      </c>
      <c r="AD404" s="617">
        <f t="shared" si="296"/>
        <v>77.599999999999994</v>
      </c>
      <c r="AE404" s="617">
        <f t="shared" si="296"/>
        <v>71.900000000000006</v>
      </c>
      <c r="AF404" s="617">
        <f t="shared" si="296"/>
        <v>77.400000000000006</v>
      </c>
      <c r="AG404" s="617">
        <f t="shared" si="296"/>
        <v>66.400000000000006</v>
      </c>
      <c r="AH404" s="617">
        <f t="shared" si="296"/>
        <v>93.5</v>
      </c>
      <c r="AI404" s="617">
        <f t="shared" si="296"/>
        <v>59.1</v>
      </c>
      <c r="AJ404" s="617">
        <f t="shared" si="296"/>
        <v>74</v>
      </c>
      <c r="AK404" s="617">
        <f t="shared" si="296"/>
        <v>94.4</v>
      </c>
      <c r="AL404" s="617">
        <f t="shared" si="296"/>
        <v>103.8</v>
      </c>
      <c r="AO404" s="615" t="s">
        <v>38</v>
      </c>
      <c r="AP404" s="617">
        <f t="shared" ref="AP404:AZ404" si="297">ROUND(AVERAGE(AP302:AP304),1)</f>
        <v>94.8</v>
      </c>
      <c r="AQ404" s="617">
        <f t="shared" si="297"/>
        <v>97.2</v>
      </c>
      <c r="AR404" s="617">
        <f t="shared" si="297"/>
        <v>88.3</v>
      </c>
      <c r="AS404" s="617">
        <f t="shared" si="297"/>
        <v>94.2</v>
      </c>
      <c r="AT404" s="617">
        <f t="shared" si="297"/>
        <v>72.099999999999994</v>
      </c>
      <c r="AU404" s="617">
        <f t="shared" si="297"/>
        <v>108.7</v>
      </c>
      <c r="AV404" s="617">
        <f t="shared" si="297"/>
        <v>71</v>
      </c>
      <c r="AW404" s="617">
        <f t="shared" si="297"/>
        <v>119.1</v>
      </c>
      <c r="AX404" s="617">
        <f t="shared" si="297"/>
        <v>93.1</v>
      </c>
      <c r="AY404" s="617">
        <f t="shared" si="297"/>
        <v>92.8</v>
      </c>
      <c r="AZ404" s="617">
        <f t="shared" si="297"/>
        <v>99.4</v>
      </c>
      <c r="BA404" s="567"/>
    </row>
    <row r="405" spans="2:53">
      <c r="B405" s="612"/>
      <c r="C405" s="618" t="s">
        <v>39</v>
      </c>
      <c r="D405" s="617">
        <f t="shared" ref="D405:Y405" si="298">ROUND(AVERAGE(D305:D307),1)</f>
        <v>91.6</v>
      </c>
      <c r="E405" s="619">
        <f t="shared" si="298"/>
        <v>91.6</v>
      </c>
      <c r="F405" s="619">
        <f t="shared" si="298"/>
        <v>79.2</v>
      </c>
      <c r="G405" s="619">
        <f t="shared" si="298"/>
        <v>84.7</v>
      </c>
      <c r="H405" s="619">
        <f t="shared" si="298"/>
        <v>52.3</v>
      </c>
      <c r="I405" s="619">
        <f t="shared" si="298"/>
        <v>53.4</v>
      </c>
      <c r="J405" s="619">
        <f t="shared" si="298"/>
        <v>100.1</v>
      </c>
      <c r="K405" s="619">
        <f t="shared" si="298"/>
        <v>113.9</v>
      </c>
      <c r="L405" s="619">
        <f t="shared" si="298"/>
        <v>113.8</v>
      </c>
      <c r="M405" s="619">
        <f t="shared" si="298"/>
        <v>120.6</v>
      </c>
      <c r="N405" s="619">
        <f t="shared" si="298"/>
        <v>79.599999999999994</v>
      </c>
      <c r="O405" s="619">
        <f t="shared" si="298"/>
        <v>71.5</v>
      </c>
      <c r="P405" s="619">
        <f t="shared" si="298"/>
        <v>67.7</v>
      </c>
      <c r="Q405" s="619">
        <f t="shared" si="298"/>
        <v>83.1</v>
      </c>
      <c r="R405" s="619">
        <f t="shared" si="298"/>
        <v>89.8</v>
      </c>
      <c r="S405" s="619">
        <f t="shared" si="298"/>
        <v>105.9</v>
      </c>
      <c r="T405" s="619">
        <f t="shared" si="298"/>
        <v>70.3</v>
      </c>
      <c r="U405" s="619">
        <f t="shared" si="298"/>
        <v>101.6</v>
      </c>
      <c r="V405" s="619">
        <f t="shared" si="298"/>
        <v>129.19999999999999</v>
      </c>
      <c r="W405" s="619">
        <f t="shared" si="298"/>
        <v>96.1</v>
      </c>
      <c r="X405" s="619">
        <f t="shared" si="298"/>
        <v>141.1</v>
      </c>
      <c r="Y405" s="619">
        <f t="shared" si="298"/>
        <v>92.8</v>
      </c>
      <c r="Z405" s="619">
        <f t="shared" ref="Z405:AL405" si="299">ROUND(AVERAGE(Z305:Z307),1)</f>
        <v>110.3</v>
      </c>
      <c r="AA405" s="619">
        <f t="shared" si="299"/>
        <v>109.5</v>
      </c>
      <c r="AB405" s="619">
        <f t="shared" si="299"/>
        <v>92.2</v>
      </c>
      <c r="AC405" s="619">
        <f t="shared" si="299"/>
        <v>75.900000000000006</v>
      </c>
      <c r="AD405" s="619">
        <f t="shared" si="299"/>
        <v>77.7</v>
      </c>
      <c r="AE405" s="619">
        <f t="shared" si="299"/>
        <v>67.3</v>
      </c>
      <c r="AF405" s="619">
        <f t="shared" si="299"/>
        <v>80.599999999999994</v>
      </c>
      <c r="AG405" s="619">
        <f t="shared" si="299"/>
        <v>67.400000000000006</v>
      </c>
      <c r="AH405" s="619">
        <f t="shared" si="299"/>
        <v>90</v>
      </c>
      <c r="AI405" s="619">
        <f t="shared" si="299"/>
        <v>56.5</v>
      </c>
      <c r="AJ405" s="619">
        <f t="shared" si="299"/>
        <v>73.3</v>
      </c>
      <c r="AK405" s="619">
        <f t="shared" si="299"/>
        <v>92.4</v>
      </c>
      <c r="AL405" s="619">
        <f t="shared" si="299"/>
        <v>108.4</v>
      </c>
      <c r="AN405" s="612"/>
      <c r="AO405" s="618" t="s">
        <v>39</v>
      </c>
      <c r="AP405" s="619">
        <f t="shared" ref="AP405:AZ405" si="300">ROUND(AVERAGE(AP305:AP307),1)</f>
        <v>91.6</v>
      </c>
      <c r="AQ405" s="619">
        <f t="shared" si="300"/>
        <v>93.2</v>
      </c>
      <c r="AR405" s="619">
        <f t="shared" si="300"/>
        <v>81.599999999999994</v>
      </c>
      <c r="AS405" s="619">
        <f t="shared" si="300"/>
        <v>90.2</v>
      </c>
      <c r="AT405" s="619">
        <f t="shared" si="300"/>
        <v>60.8</v>
      </c>
      <c r="AU405" s="619">
        <f t="shared" si="300"/>
        <v>107.5</v>
      </c>
      <c r="AV405" s="619">
        <f t="shared" si="300"/>
        <v>67.099999999999994</v>
      </c>
      <c r="AW405" s="619">
        <f t="shared" si="300"/>
        <v>118.9</v>
      </c>
      <c r="AX405" s="619">
        <f t="shared" si="300"/>
        <v>89.9</v>
      </c>
      <c r="AY405" s="619">
        <f t="shared" si="300"/>
        <v>89.4</v>
      </c>
      <c r="AZ405" s="619">
        <f t="shared" si="300"/>
        <v>100.5</v>
      </c>
      <c r="BA405" s="567"/>
    </row>
    <row r="406" spans="2:53">
      <c r="B406" s="138" t="s">
        <v>304</v>
      </c>
      <c r="C406" s="610" t="s">
        <v>36</v>
      </c>
      <c r="D406" s="616">
        <f t="shared" ref="D406:Y406" si="301">ROUND(AVERAGE(D308:D310),1)</f>
        <v>92.4</v>
      </c>
      <c r="E406" s="616">
        <f t="shared" si="301"/>
        <v>92.4</v>
      </c>
      <c r="F406" s="616">
        <f t="shared" si="301"/>
        <v>75.2</v>
      </c>
      <c r="G406" s="616">
        <f t="shared" si="301"/>
        <v>78.8</v>
      </c>
      <c r="H406" s="616">
        <f t="shared" si="301"/>
        <v>54.8</v>
      </c>
      <c r="I406" s="616">
        <f t="shared" si="301"/>
        <v>68.3</v>
      </c>
      <c r="J406" s="616">
        <f t="shared" si="301"/>
        <v>91.5</v>
      </c>
      <c r="K406" s="616">
        <f t="shared" si="301"/>
        <v>115.2</v>
      </c>
      <c r="L406" s="616">
        <f t="shared" si="301"/>
        <v>114.6</v>
      </c>
      <c r="M406" s="616">
        <f t="shared" si="301"/>
        <v>127.3</v>
      </c>
      <c r="N406" s="616">
        <f t="shared" si="301"/>
        <v>76.900000000000006</v>
      </c>
      <c r="O406" s="616">
        <f t="shared" si="301"/>
        <v>75.5</v>
      </c>
      <c r="P406" s="616">
        <f t="shared" si="301"/>
        <v>69.900000000000006</v>
      </c>
      <c r="Q406" s="616">
        <f t="shared" si="301"/>
        <v>93.4</v>
      </c>
      <c r="R406" s="616">
        <f t="shared" si="301"/>
        <v>89.7</v>
      </c>
      <c r="S406" s="616">
        <f t="shared" si="301"/>
        <v>110.6</v>
      </c>
      <c r="T406" s="616">
        <f t="shared" si="301"/>
        <v>67.5</v>
      </c>
      <c r="U406" s="616">
        <f t="shared" si="301"/>
        <v>106.9</v>
      </c>
      <c r="V406" s="616">
        <f t="shared" si="301"/>
        <v>133.69999999999999</v>
      </c>
      <c r="W406" s="616">
        <f t="shared" si="301"/>
        <v>92.1</v>
      </c>
      <c r="X406" s="616">
        <f t="shared" si="301"/>
        <v>149.4</v>
      </c>
      <c r="Y406" s="616">
        <f t="shared" si="301"/>
        <v>93.3</v>
      </c>
      <c r="Z406" s="616">
        <f t="shared" ref="Z406:AL406" si="302">ROUND(AVERAGE(Z308:Z310),1)</f>
        <v>106.2</v>
      </c>
      <c r="AA406" s="616">
        <f t="shared" si="302"/>
        <v>107</v>
      </c>
      <c r="AB406" s="616">
        <f t="shared" si="302"/>
        <v>95.5</v>
      </c>
      <c r="AC406" s="616">
        <f t="shared" si="302"/>
        <v>74.900000000000006</v>
      </c>
      <c r="AD406" s="616">
        <f t="shared" si="302"/>
        <v>82</v>
      </c>
      <c r="AE406" s="616">
        <f t="shared" si="302"/>
        <v>61.8</v>
      </c>
      <c r="AF406" s="616">
        <f t="shared" si="302"/>
        <v>63.5</v>
      </c>
      <c r="AG406" s="616">
        <f t="shared" si="302"/>
        <v>66.400000000000006</v>
      </c>
      <c r="AH406" s="616">
        <f t="shared" si="302"/>
        <v>87.7</v>
      </c>
      <c r="AI406" s="616">
        <f t="shared" si="302"/>
        <v>57.5</v>
      </c>
      <c r="AJ406" s="616">
        <f t="shared" si="302"/>
        <v>67.3</v>
      </c>
      <c r="AK406" s="616">
        <f t="shared" si="302"/>
        <v>88.5</v>
      </c>
      <c r="AL406" s="616">
        <f t="shared" si="302"/>
        <v>103.7</v>
      </c>
      <c r="AN406" s="138" t="s">
        <v>304</v>
      </c>
      <c r="AO406" s="610" t="s">
        <v>36</v>
      </c>
      <c r="AP406" s="616">
        <f t="shared" ref="AP406:AZ406" si="303">ROUND(AVERAGE(AP308:AP310),1)</f>
        <v>92.4</v>
      </c>
      <c r="AQ406" s="616">
        <f t="shared" si="303"/>
        <v>96.5</v>
      </c>
      <c r="AR406" s="616">
        <f t="shared" si="303"/>
        <v>86.1</v>
      </c>
      <c r="AS406" s="616">
        <f t="shared" si="303"/>
        <v>91.3</v>
      </c>
      <c r="AT406" s="616">
        <f t="shared" si="303"/>
        <v>74.2</v>
      </c>
      <c r="AU406" s="616">
        <f t="shared" si="303"/>
        <v>113.6</v>
      </c>
      <c r="AV406" s="616">
        <f t="shared" si="303"/>
        <v>66.3</v>
      </c>
      <c r="AW406" s="616">
        <f t="shared" si="303"/>
        <v>127.3</v>
      </c>
      <c r="AX406" s="616">
        <f t="shared" si="303"/>
        <v>88.2</v>
      </c>
      <c r="AY406" s="616">
        <f t="shared" si="303"/>
        <v>88</v>
      </c>
      <c r="AZ406" s="616">
        <f t="shared" si="303"/>
        <v>90.6</v>
      </c>
      <c r="BA406" s="567"/>
    </row>
    <row r="407" spans="2:53">
      <c r="C407" s="615" t="s">
        <v>37</v>
      </c>
      <c r="D407" s="617">
        <f t="shared" ref="D407:Y407" si="304">ROUND(AVERAGE(D311:D313),1)</f>
        <v>96.3</v>
      </c>
      <c r="E407" s="617">
        <f t="shared" si="304"/>
        <v>96.3</v>
      </c>
      <c r="F407" s="617">
        <f t="shared" si="304"/>
        <v>79.3</v>
      </c>
      <c r="G407" s="617">
        <f t="shared" si="304"/>
        <v>84.1</v>
      </c>
      <c r="H407" s="617">
        <f t="shared" si="304"/>
        <v>53.3</v>
      </c>
      <c r="I407" s="617">
        <f t="shared" si="304"/>
        <v>86.6</v>
      </c>
      <c r="J407" s="617">
        <f t="shared" si="304"/>
        <v>90.9</v>
      </c>
      <c r="K407" s="617">
        <f t="shared" si="304"/>
        <v>107.9</v>
      </c>
      <c r="L407" s="617">
        <f t="shared" si="304"/>
        <v>107.4</v>
      </c>
      <c r="M407" s="617">
        <f t="shared" si="304"/>
        <v>117.1</v>
      </c>
      <c r="N407" s="617">
        <f t="shared" si="304"/>
        <v>73.099999999999994</v>
      </c>
      <c r="O407" s="617">
        <f t="shared" si="304"/>
        <v>77.400000000000006</v>
      </c>
      <c r="P407" s="617">
        <f t="shared" si="304"/>
        <v>70.5</v>
      </c>
      <c r="Q407" s="617">
        <f t="shared" si="304"/>
        <v>97.3</v>
      </c>
      <c r="R407" s="617">
        <f t="shared" si="304"/>
        <v>104.7</v>
      </c>
      <c r="S407" s="617">
        <f t="shared" si="304"/>
        <v>117.8</v>
      </c>
      <c r="T407" s="617">
        <f t="shared" si="304"/>
        <v>94.1</v>
      </c>
      <c r="U407" s="617">
        <f t="shared" si="304"/>
        <v>107.3</v>
      </c>
      <c r="V407" s="617">
        <f t="shared" si="304"/>
        <v>131.30000000000001</v>
      </c>
      <c r="W407" s="617">
        <f t="shared" si="304"/>
        <v>96.5</v>
      </c>
      <c r="X407" s="617">
        <f t="shared" si="304"/>
        <v>142.80000000000001</v>
      </c>
      <c r="Y407" s="617">
        <f t="shared" si="304"/>
        <v>90.7</v>
      </c>
      <c r="Z407" s="617">
        <f t="shared" ref="Z407:AL407" si="305">ROUND(AVERAGE(Z311:Z313),1)</f>
        <v>104.1</v>
      </c>
      <c r="AA407" s="617">
        <f t="shared" si="305"/>
        <v>114.3</v>
      </c>
      <c r="AB407" s="617">
        <f t="shared" si="305"/>
        <v>94.8</v>
      </c>
      <c r="AC407" s="617">
        <f t="shared" si="305"/>
        <v>79.099999999999994</v>
      </c>
      <c r="AD407" s="617">
        <f t="shared" si="305"/>
        <v>79.8</v>
      </c>
      <c r="AE407" s="617">
        <f t="shared" si="305"/>
        <v>59.9</v>
      </c>
      <c r="AF407" s="617">
        <f t="shared" si="305"/>
        <v>69.5</v>
      </c>
      <c r="AG407" s="617">
        <f t="shared" si="305"/>
        <v>72.400000000000006</v>
      </c>
      <c r="AH407" s="617">
        <f t="shared" si="305"/>
        <v>98.9</v>
      </c>
      <c r="AI407" s="617">
        <f t="shared" si="305"/>
        <v>62.4</v>
      </c>
      <c r="AJ407" s="617">
        <f t="shared" si="305"/>
        <v>62.7</v>
      </c>
      <c r="AK407" s="617">
        <f t="shared" si="305"/>
        <v>87.5</v>
      </c>
      <c r="AL407" s="617">
        <f t="shared" si="305"/>
        <v>98.8</v>
      </c>
      <c r="AO407" s="615" t="s">
        <v>37</v>
      </c>
      <c r="AP407" s="617">
        <f t="shared" ref="AP407:AZ407" si="306">ROUND(AVERAGE(AP311:AP313),1)</f>
        <v>96.3</v>
      </c>
      <c r="AQ407" s="617">
        <f t="shared" si="306"/>
        <v>99.8</v>
      </c>
      <c r="AR407" s="617">
        <f t="shared" si="306"/>
        <v>88.1</v>
      </c>
      <c r="AS407" s="617">
        <f t="shared" si="306"/>
        <v>88.5</v>
      </c>
      <c r="AT407" s="617">
        <f t="shared" si="306"/>
        <v>87</v>
      </c>
      <c r="AU407" s="617">
        <f t="shared" si="306"/>
        <v>114.9</v>
      </c>
      <c r="AV407" s="617">
        <f t="shared" si="306"/>
        <v>82.7</v>
      </c>
      <c r="AW407" s="617">
        <f t="shared" si="306"/>
        <v>123.4</v>
      </c>
      <c r="AX407" s="617">
        <f t="shared" si="306"/>
        <v>92.3</v>
      </c>
      <c r="AY407" s="617">
        <f t="shared" si="306"/>
        <v>92.4</v>
      </c>
      <c r="AZ407" s="617">
        <f t="shared" si="306"/>
        <v>91.4</v>
      </c>
      <c r="BA407" s="567"/>
    </row>
    <row r="408" spans="2:53">
      <c r="C408" s="615" t="s">
        <v>38</v>
      </c>
      <c r="D408" s="617">
        <f t="shared" ref="D408:Y408" si="307">ROUND(AVERAGE(D314:D316),1)</f>
        <v>97.2</v>
      </c>
      <c r="E408" s="617">
        <f t="shared" si="307"/>
        <v>97.2</v>
      </c>
      <c r="F408" s="617">
        <f t="shared" si="307"/>
        <v>78.599999999999994</v>
      </c>
      <c r="G408" s="617">
        <f t="shared" si="307"/>
        <v>83.3</v>
      </c>
      <c r="H408" s="617">
        <f t="shared" si="307"/>
        <v>53.7</v>
      </c>
      <c r="I408" s="617">
        <f t="shared" si="307"/>
        <v>82.8</v>
      </c>
      <c r="J408" s="617">
        <f t="shared" si="307"/>
        <v>109.3</v>
      </c>
      <c r="K408" s="617">
        <f t="shared" si="307"/>
        <v>122.9</v>
      </c>
      <c r="L408" s="617">
        <f t="shared" si="307"/>
        <v>122.7</v>
      </c>
      <c r="M408" s="617">
        <f t="shared" si="307"/>
        <v>124.3</v>
      </c>
      <c r="N408" s="617">
        <f t="shared" si="307"/>
        <v>64.900000000000006</v>
      </c>
      <c r="O408" s="617">
        <f t="shared" si="307"/>
        <v>78.599999999999994</v>
      </c>
      <c r="P408" s="617">
        <f t="shared" si="307"/>
        <v>68.8</v>
      </c>
      <c r="Q408" s="617">
        <f t="shared" si="307"/>
        <v>109.3</v>
      </c>
      <c r="R408" s="617">
        <f t="shared" si="307"/>
        <v>109</v>
      </c>
      <c r="S408" s="617">
        <f t="shared" si="307"/>
        <v>115.8</v>
      </c>
      <c r="T408" s="617">
        <f t="shared" si="307"/>
        <v>99.3</v>
      </c>
      <c r="U408" s="617">
        <f t="shared" si="307"/>
        <v>106.8</v>
      </c>
      <c r="V408" s="617">
        <f t="shared" si="307"/>
        <v>131.1</v>
      </c>
      <c r="W408" s="617">
        <f t="shared" si="307"/>
        <v>85.6</v>
      </c>
      <c r="X408" s="617">
        <f t="shared" si="307"/>
        <v>147.1</v>
      </c>
      <c r="Y408" s="617">
        <f t="shared" si="307"/>
        <v>84.2</v>
      </c>
      <c r="Z408" s="617">
        <f t="shared" ref="Z408:AL408" si="308">ROUND(AVERAGE(Z314:Z316),1)</f>
        <v>108.2</v>
      </c>
      <c r="AA408" s="617">
        <f t="shared" si="308"/>
        <v>110</v>
      </c>
      <c r="AB408" s="617">
        <f t="shared" si="308"/>
        <v>90</v>
      </c>
      <c r="AC408" s="617">
        <f t="shared" si="308"/>
        <v>77</v>
      </c>
      <c r="AD408" s="617">
        <f t="shared" si="308"/>
        <v>79.099999999999994</v>
      </c>
      <c r="AE408" s="617">
        <f t="shared" si="308"/>
        <v>58</v>
      </c>
      <c r="AF408" s="617">
        <f t="shared" si="308"/>
        <v>71.599999999999994</v>
      </c>
      <c r="AG408" s="617">
        <f t="shared" si="308"/>
        <v>66.900000000000006</v>
      </c>
      <c r="AH408" s="617">
        <f t="shared" si="308"/>
        <v>90.8</v>
      </c>
      <c r="AI408" s="617">
        <f t="shared" si="308"/>
        <v>65.400000000000006</v>
      </c>
      <c r="AJ408" s="617">
        <f t="shared" si="308"/>
        <v>60.6</v>
      </c>
      <c r="AK408" s="617">
        <f t="shared" si="308"/>
        <v>86.6</v>
      </c>
      <c r="AL408" s="617">
        <f t="shared" si="308"/>
        <v>114.8</v>
      </c>
      <c r="AO408" s="615" t="s">
        <v>38</v>
      </c>
      <c r="AP408" s="617">
        <f t="shared" ref="AP408:AZ408" si="309">ROUND(AVERAGE(AP314:AP316),1)</f>
        <v>97.2</v>
      </c>
      <c r="AQ408" s="617">
        <f t="shared" si="309"/>
        <v>103</v>
      </c>
      <c r="AR408" s="617">
        <f t="shared" si="309"/>
        <v>95.5</v>
      </c>
      <c r="AS408" s="617">
        <f t="shared" si="309"/>
        <v>97.5</v>
      </c>
      <c r="AT408" s="617">
        <f t="shared" si="309"/>
        <v>90.8</v>
      </c>
      <c r="AU408" s="617">
        <f t="shared" si="309"/>
        <v>112.4</v>
      </c>
      <c r="AV408" s="617">
        <f t="shared" si="309"/>
        <v>76</v>
      </c>
      <c r="AW408" s="617">
        <f t="shared" si="309"/>
        <v>122.2</v>
      </c>
      <c r="AX408" s="617">
        <f t="shared" si="309"/>
        <v>92.5</v>
      </c>
      <c r="AY408" s="617">
        <f t="shared" si="309"/>
        <v>92.3</v>
      </c>
      <c r="AZ408" s="617">
        <f t="shared" si="309"/>
        <v>96</v>
      </c>
      <c r="BA408" s="567"/>
    </row>
    <row r="409" spans="2:53">
      <c r="B409" s="612"/>
      <c r="C409" s="618" t="s">
        <v>39</v>
      </c>
      <c r="D409" s="619">
        <f t="shared" ref="D409:Y409" si="310">ROUND(AVERAGE(D317:D319),1)</f>
        <v>97.4</v>
      </c>
      <c r="E409" s="619">
        <f t="shared" si="310"/>
        <v>97.4</v>
      </c>
      <c r="F409" s="619">
        <f t="shared" si="310"/>
        <v>71.900000000000006</v>
      </c>
      <c r="G409" s="619">
        <f t="shared" si="310"/>
        <v>76.3</v>
      </c>
      <c r="H409" s="619">
        <f t="shared" si="310"/>
        <v>50.4</v>
      </c>
      <c r="I409" s="619">
        <f t="shared" si="310"/>
        <v>82.5</v>
      </c>
      <c r="J409" s="619">
        <f t="shared" si="310"/>
        <v>120</v>
      </c>
      <c r="K409" s="619">
        <f t="shared" si="310"/>
        <v>124</v>
      </c>
      <c r="L409" s="619">
        <f t="shared" si="310"/>
        <v>124.2</v>
      </c>
      <c r="M409" s="619">
        <f t="shared" si="310"/>
        <v>125</v>
      </c>
      <c r="N409" s="619">
        <f t="shared" si="310"/>
        <v>61.8</v>
      </c>
      <c r="O409" s="619">
        <f t="shared" si="310"/>
        <v>77.5</v>
      </c>
      <c r="P409" s="619">
        <f t="shared" si="310"/>
        <v>67.5</v>
      </c>
      <c r="Q409" s="619">
        <f t="shared" si="310"/>
        <v>111.1</v>
      </c>
      <c r="R409" s="619">
        <f t="shared" si="310"/>
        <v>105</v>
      </c>
      <c r="S409" s="619">
        <f t="shared" si="310"/>
        <v>104.9</v>
      </c>
      <c r="T409" s="619">
        <f t="shared" si="310"/>
        <v>104.9</v>
      </c>
      <c r="U409" s="619">
        <f t="shared" si="310"/>
        <v>103.9</v>
      </c>
      <c r="V409" s="619">
        <f t="shared" si="310"/>
        <v>129.5</v>
      </c>
      <c r="W409" s="619">
        <f t="shared" si="310"/>
        <v>84.5</v>
      </c>
      <c r="X409" s="619">
        <f t="shared" si="310"/>
        <v>145.69999999999999</v>
      </c>
      <c r="Y409" s="619">
        <f t="shared" si="310"/>
        <v>77.7</v>
      </c>
      <c r="Z409" s="619">
        <f t="shared" ref="Z409:AL409" si="311">ROUND(AVERAGE(Z317:Z319),1)</f>
        <v>102.7</v>
      </c>
      <c r="AA409" s="619">
        <f t="shared" si="311"/>
        <v>109.2</v>
      </c>
      <c r="AB409" s="619">
        <f t="shared" si="311"/>
        <v>93.9</v>
      </c>
      <c r="AC409" s="619">
        <f t="shared" si="311"/>
        <v>77.7</v>
      </c>
      <c r="AD409" s="619">
        <f t="shared" si="311"/>
        <v>75.5</v>
      </c>
      <c r="AE409" s="619">
        <f t="shared" si="311"/>
        <v>54.9</v>
      </c>
      <c r="AF409" s="619">
        <f t="shared" si="311"/>
        <v>71</v>
      </c>
      <c r="AG409" s="619">
        <f t="shared" si="311"/>
        <v>68.5</v>
      </c>
      <c r="AH409" s="619">
        <f t="shared" si="311"/>
        <v>97.8</v>
      </c>
      <c r="AI409" s="619">
        <f t="shared" si="311"/>
        <v>64</v>
      </c>
      <c r="AJ409" s="619">
        <f t="shared" si="311"/>
        <v>59.6</v>
      </c>
      <c r="AK409" s="619">
        <f t="shared" si="311"/>
        <v>80.099999999999994</v>
      </c>
      <c r="AL409" s="619">
        <f t="shared" si="311"/>
        <v>123.6</v>
      </c>
      <c r="AN409" s="612"/>
      <c r="AO409" s="618" t="s">
        <v>39</v>
      </c>
      <c r="AP409" s="619">
        <f t="shared" ref="AP409:AZ409" si="312">ROUND(AVERAGE(AP317:AP319),1)</f>
        <v>97.4</v>
      </c>
      <c r="AQ409" s="619">
        <f t="shared" si="312"/>
        <v>104.2</v>
      </c>
      <c r="AR409" s="619">
        <f t="shared" si="312"/>
        <v>99.7</v>
      </c>
      <c r="AS409" s="619">
        <f t="shared" si="312"/>
        <v>105.3</v>
      </c>
      <c r="AT409" s="619">
        <f t="shared" si="312"/>
        <v>86.1</v>
      </c>
      <c r="AU409" s="619">
        <f t="shared" si="312"/>
        <v>109.8</v>
      </c>
      <c r="AV409" s="619">
        <f t="shared" si="312"/>
        <v>66.5</v>
      </c>
      <c r="AW409" s="619">
        <f t="shared" si="312"/>
        <v>122</v>
      </c>
      <c r="AX409" s="619">
        <f t="shared" si="312"/>
        <v>90.4</v>
      </c>
      <c r="AY409" s="619">
        <f t="shared" si="312"/>
        <v>90.4</v>
      </c>
      <c r="AZ409" s="619">
        <f t="shared" si="312"/>
        <v>89.8</v>
      </c>
      <c r="BA409" s="567"/>
    </row>
    <row r="410" spans="2:53" hidden="1">
      <c r="B410" s="138" t="s">
        <v>305</v>
      </c>
      <c r="C410" s="610" t="s">
        <v>36</v>
      </c>
      <c r="D410" s="617" t="e">
        <f t="shared" ref="D410:Y410" si="313">ROUND(AVERAGE(D320:D322),1)</f>
        <v>#DIV/0!</v>
      </c>
      <c r="E410" s="617" t="e">
        <f t="shared" si="313"/>
        <v>#DIV/0!</v>
      </c>
      <c r="F410" s="617" t="e">
        <f t="shared" si="313"/>
        <v>#DIV/0!</v>
      </c>
      <c r="G410" s="617" t="e">
        <f t="shared" si="313"/>
        <v>#DIV/0!</v>
      </c>
      <c r="H410" s="617" t="e">
        <f t="shared" si="313"/>
        <v>#DIV/0!</v>
      </c>
      <c r="I410" s="617" t="e">
        <f t="shared" si="313"/>
        <v>#DIV/0!</v>
      </c>
      <c r="J410" s="617" t="e">
        <f t="shared" si="313"/>
        <v>#DIV/0!</v>
      </c>
      <c r="K410" s="617" t="e">
        <f t="shared" si="313"/>
        <v>#DIV/0!</v>
      </c>
      <c r="L410" s="617" t="e">
        <f t="shared" si="313"/>
        <v>#DIV/0!</v>
      </c>
      <c r="M410" s="617" t="e">
        <f t="shared" si="313"/>
        <v>#DIV/0!</v>
      </c>
      <c r="N410" s="617" t="e">
        <f t="shared" si="313"/>
        <v>#DIV/0!</v>
      </c>
      <c r="O410" s="617" t="e">
        <f t="shared" si="313"/>
        <v>#DIV/0!</v>
      </c>
      <c r="P410" s="617" t="e">
        <f t="shared" si="313"/>
        <v>#DIV/0!</v>
      </c>
      <c r="Q410" s="617" t="e">
        <f t="shared" si="313"/>
        <v>#DIV/0!</v>
      </c>
      <c r="R410" s="617" t="e">
        <f t="shared" si="313"/>
        <v>#DIV/0!</v>
      </c>
      <c r="S410" s="617" t="e">
        <f t="shared" si="313"/>
        <v>#DIV/0!</v>
      </c>
      <c r="T410" s="617" t="e">
        <f t="shared" si="313"/>
        <v>#DIV/0!</v>
      </c>
      <c r="U410" s="617" t="e">
        <f t="shared" si="313"/>
        <v>#DIV/0!</v>
      </c>
      <c r="V410" s="617" t="e">
        <f t="shared" si="313"/>
        <v>#DIV/0!</v>
      </c>
      <c r="W410" s="617" t="e">
        <f t="shared" si="313"/>
        <v>#DIV/0!</v>
      </c>
      <c r="X410" s="617" t="e">
        <f t="shared" si="313"/>
        <v>#DIV/0!</v>
      </c>
      <c r="Y410" s="617" t="e">
        <f t="shared" si="313"/>
        <v>#DIV/0!</v>
      </c>
      <c r="Z410" s="617" t="e">
        <f t="shared" ref="Z410:AL410" si="314">ROUND(AVERAGE(Z320:Z322),1)</f>
        <v>#DIV/0!</v>
      </c>
      <c r="AA410" s="617" t="e">
        <f t="shared" si="314"/>
        <v>#DIV/0!</v>
      </c>
      <c r="AB410" s="617" t="e">
        <f t="shared" si="314"/>
        <v>#DIV/0!</v>
      </c>
      <c r="AC410" s="617" t="e">
        <f t="shared" si="314"/>
        <v>#DIV/0!</v>
      </c>
      <c r="AD410" s="617" t="e">
        <f t="shared" si="314"/>
        <v>#DIV/0!</v>
      </c>
      <c r="AE410" s="617" t="e">
        <f t="shared" si="314"/>
        <v>#DIV/0!</v>
      </c>
      <c r="AF410" s="617" t="e">
        <f t="shared" si="314"/>
        <v>#DIV/0!</v>
      </c>
      <c r="AG410" s="617" t="e">
        <f t="shared" si="314"/>
        <v>#DIV/0!</v>
      </c>
      <c r="AH410" s="617" t="e">
        <f t="shared" si="314"/>
        <v>#DIV/0!</v>
      </c>
      <c r="AI410" s="617" t="e">
        <f t="shared" si="314"/>
        <v>#DIV/0!</v>
      </c>
      <c r="AJ410" s="617" t="e">
        <f t="shared" si="314"/>
        <v>#DIV/0!</v>
      </c>
      <c r="AK410" s="617" t="e">
        <f t="shared" si="314"/>
        <v>#DIV/0!</v>
      </c>
      <c r="AL410" s="617" t="e">
        <f t="shared" si="314"/>
        <v>#DIV/0!</v>
      </c>
      <c r="AN410" s="138" t="s">
        <v>305</v>
      </c>
      <c r="AO410" s="610" t="s">
        <v>36</v>
      </c>
      <c r="AP410" s="617" t="e">
        <f t="shared" ref="AP410:AZ410" si="315">ROUND(AVERAGE(AP320:AP322),1)</f>
        <v>#DIV/0!</v>
      </c>
      <c r="AQ410" s="617" t="e">
        <f t="shared" si="315"/>
        <v>#DIV/0!</v>
      </c>
      <c r="AR410" s="617" t="e">
        <f t="shared" si="315"/>
        <v>#DIV/0!</v>
      </c>
      <c r="AS410" s="617" t="e">
        <f t="shared" si="315"/>
        <v>#DIV/0!</v>
      </c>
      <c r="AT410" s="617" t="e">
        <f t="shared" si="315"/>
        <v>#DIV/0!</v>
      </c>
      <c r="AU410" s="617" t="e">
        <f t="shared" si="315"/>
        <v>#DIV/0!</v>
      </c>
      <c r="AV410" s="617" t="e">
        <f t="shared" si="315"/>
        <v>#DIV/0!</v>
      </c>
      <c r="AW410" s="617" t="e">
        <f t="shared" si="315"/>
        <v>#DIV/0!</v>
      </c>
      <c r="AX410" s="617" t="e">
        <f t="shared" si="315"/>
        <v>#DIV/0!</v>
      </c>
      <c r="AY410" s="617" t="e">
        <f t="shared" si="315"/>
        <v>#DIV/0!</v>
      </c>
      <c r="AZ410" s="617" t="e">
        <f t="shared" si="315"/>
        <v>#DIV/0!</v>
      </c>
      <c r="BA410" s="567"/>
    </row>
    <row r="411" spans="2:53" hidden="1">
      <c r="C411" s="615" t="s">
        <v>37</v>
      </c>
      <c r="D411" s="617" t="e">
        <f t="shared" ref="D411:Y411" si="316">ROUND(AVERAGE(D323:D325),1)</f>
        <v>#DIV/0!</v>
      </c>
      <c r="E411" s="617" t="e">
        <f t="shared" si="316"/>
        <v>#DIV/0!</v>
      </c>
      <c r="F411" s="617" t="e">
        <f t="shared" si="316"/>
        <v>#DIV/0!</v>
      </c>
      <c r="G411" s="617" t="e">
        <f t="shared" si="316"/>
        <v>#DIV/0!</v>
      </c>
      <c r="H411" s="617" t="e">
        <f t="shared" si="316"/>
        <v>#DIV/0!</v>
      </c>
      <c r="I411" s="617" t="e">
        <f t="shared" si="316"/>
        <v>#DIV/0!</v>
      </c>
      <c r="J411" s="617" t="e">
        <f t="shared" si="316"/>
        <v>#DIV/0!</v>
      </c>
      <c r="K411" s="617" t="e">
        <f t="shared" si="316"/>
        <v>#DIV/0!</v>
      </c>
      <c r="L411" s="617" t="e">
        <f t="shared" si="316"/>
        <v>#DIV/0!</v>
      </c>
      <c r="M411" s="617" t="e">
        <f t="shared" si="316"/>
        <v>#DIV/0!</v>
      </c>
      <c r="N411" s="617" t="e">
        <f t="shared" si="316"/>
        <v>#DIV/0!</v>
      </c>
      <c r="O411" s="617" t="e">
        <f t="shared" si="316"/>
        <v>#DIV/0!</v>
      </c>
      <c r="P411" s="617" t="e">
        <f t="shared" si="316"/>
        <v>#DIV/0!</v>
      </c>
      <c r="Q411" s="617" t="e">
        <f t="shared" si="316"/>
        <v>#DIV/0!</v>
      </c>
      <c r="R411" s="617" t="e">
        <f t="shared" si="316"/>
        <v>#DIV/0!</v>
      </c>
      <c r="S411" s="617" t="e">
        <f t="shared" si="316"/>
        <v>#DIV/0!</v>
      </c>
      <c r="T411" s="617" t="e">
        <f t="shared" si="316"/>
        <v>#DIV/0!</v>
      </c>
      <c r="U411" s="617" t="e">
        <f t="shared" si="316"/>
        <v>#DIV/0!</v>
      </c>
      <c r="V411" s="617" t="e">
        <f t="shared" si="316"/>
        <v>#DIV/0!</v>
      </c>
      <c r="W411" s="617" t="e">
        <f t="shared" si="316"/>
        <v>#DIV/0!</v>
      </c>
      <c r="X411" s="617" t="e">
        <f t="shared" si="316"/>
        <v>#DIV/0!</v>
      </c>
      <c r="Y411" s="617" t="e">
        <f t="shared" si="316"/>
        <v>#DIV/0!</v>
      </c>
      <c r="Z411" s="617" t="e">
        <f t="shared" ref="Z411:AL411" si="317">ROUND(AVERAGE(Z323:Z325),1)</f>
        <v>#DIV/0!</v>
      </c>
      <c r="AA411" s="617" t="e">
        <f t="shared" si="317"/>
        <v>#DIV/0!</v>
      </c>
      <c r="AB411" s="617" t="e">
        <f t="shared" si="317"/>
        <v>#DIV/0!</v>
      </c>
      <c r="AC411" s="617" t="e">
        <f t="shared" si="317"/>
        <v>#DIV/0!</v>
      </c>
      <c r="AD411" s="617" t="e">
        <f t="shared" si="317"/>
        <v>#DIV/0!</v>
      </c>
      <c r="AE411" s="617" t="e">
        <f t="shared" si="317"/>
        <v>#DIV/0!</v>
      </c>
      <c r="AF411" s="617" t="e">
        <f t="shared" si="317"/>
        <v>#DIV/0!</v>
      </c>
      <c r="AG411" s="617" t="e">
        <f t="shared" si="317"/>
        <v>#DIV/0!</v>
      </c>
      <c r="AH411" s="617" t="e">
        <f t="shared" si="317"/>
        <v>#DIV/0!</v>
      </c>
      <c r="AI411" s="617" t="e">
        <f t="shared" si="317"/>
        <v>#DIV/0!</v>
      </c>
      <c r="AJ411" s="617" t="e">
        <f t="shared" si="317"/>
        <v>#DIV/0!</v>
      </c>
      <c r="AK411" s="617" t="e">
        <f t="shared" si="317"/>
        <v>#DIV/0!</v>
      </c>
      <c r="AL411" s="617" t="e">
        <f t="shared" si="317"/>
        <v>#DIV/0!</v>
      </c>
      <c r="AO411" s="615" t="s">
        <v>37</v>
      </c>
      <c r="AP411" s="617" t="e">
        <f t="shared" ref="AP411:AZ411" si="318">ROUND(AVERAGE(AP323:AP325),1)</f>
        <v>#DIV/0!</v>
      </c>
      <c r="AQ411" s="617" t="e">
        <f t="shared" si="318"/>
        <v>#DIV/0!</v>
      </c>
      <c r="AR411" s="617" t="e">
        <f t="shared" si="318"/>
        <v>#DIV/0!</v>
      </c>
      <c r="AS411" s="617" t="e">
        <f t="shared" si="318"/>
        <v>#DIV/0!</v>
      </c>
      <c r="AT411" s="617" t="e">
        <f t="shared" si="318"/>
        <v>#DIV/0!</v>
      </c>
      <c r="AU411" s="617" t="e">
        <f t="shared" si="318"/>
        <v>#DIV/0!</v>
      </c>
      <c r="AV411" s="617" t="e">
        <f t="shared" si="318"/>
        <v>#DIV/0!</v>
      </c>
      <c r="AW411" s="617" t="e">
        <f t="shared" si="318"/>
        <v>#DIV/0!</v>
      </c>
      <c r="AX411" s="617" t="e">
        <f t="shared" si="318"/>
        <v>#DIV/0!</v>
      </c>
      <c r="AY411" s="617" t="e">
        <f t="shared" si="318"/>
        <v>#DIV/0!</v>
      </c>
      <c r="AZ411" s="617" t="e">
        <f t="shared" si="318"/>
        <v>#DIV/0!</v>
      </c>
      <c r="BA411" s="567"/>
    </row>
    <row r="412" spans="2:53" hidden="1">
      <c r="C412" s="615" t="s">
        <v>38</v>
      </c>
      <c r="D412" s="617" t="e">
        <f t="shared" ref="D412:Y412" si="319">ROUND(AVERAGE(D326:D328),1)</f>
        <v>#DIV/0!</v>
      </c>
      <c r="E412" s="617" t="e">
        <f t="shared" si="319"/>
        <v>#DIV/0!</v>
      </c>
      <c r="F412" s="617" t="e">
        <f t="shared" si="319"/>
        <v>#DIV/0!</v>
      </c>
      <c r="G412" s="617" t="e">
        <f t="shared" si="319"/>
        <v>#DIV/0!</v>
      </c>
      <c r="H412" s="617" t="e">
        <f t="shared" si="319"/>
        <v>#DIV/0!</v>
      </c>
      <c r="I412" s="617" t="e">
        <f t="shared" si="319"/>
        <v>#DIV/0!</v>
      </c>
      <c r="J412" s="617" t="e">
        <f t="shared" si="319"/>
        <v>#DIV/0!</v>
      </c>
      <c r="K412" s="617" t="e">
        <f t="shared" si="319"/>
        <v>#DIV/0!</v>
      </c>
      <c r="L412" s="617" t="e">
        <f t="shared" si="319"/>
        <v>#DIV/0!</v>
      </c>
      <c r="M412" s="617" t="e">
        <f t="shared" si="319"/>
        <v>#DIV/0!</v>
      </c>
      <c r="N412" s="617" t="e">
        <f t="shared" si="319"/>
        <v>#DIV/0!</v>
      </c>
      <c r="O412" s="617" t="e">
        <f t="shared" si="319"/>
        <v>#DIV/0!</v>
      </c>
      <c r="P412" s="617" t="e">
        <f t="shared" si="319"/>
        <v>#DIV/0!</v>
      </c>
      <c r="Q412" s="617" t="e">
        <f t="shared" si="319"/>
        <v>#DIV/0!</v>
      </c>
      <c r="R412" s="617" t="e">
        <f t="shared" si="319"/>
        <v>#DIV/0!</v>
      </c>
      <c r="S412" s="617" t="e">
        <f t="shared" si="319"/>
        <v>#DIV/0!</v>
      </c>
      <c r="T412" s="617" t="e">
        <f t="shared" si="319"/>
        <v>#DIV/0!</v>
      </c>
      <c r="U412" s="617" t="e">
        <f t="shared" si="319"/>
        <v>#DIV/0!</v>
      </c>
      <c r="V412" s="617" t="e">
        <f t="shared" si="319"/>
        <v>#DIV/0!</v>
      </c>
      <c r="W412" s="617" t="e">
        <f t="shared" si="319"/>
        <v>#DIV/0!</v>
      </c>
      <c r="X412" s="617" t="e">
        <f t="shared" si="319"/>
        <v>#DIV/0!</v>
      </c>
      <c r="Y412" s="617" t="e">
        <f t="shared" si="319"/>
        <v>#DIV/0!</v>
      </c>
      <c r="Z412" s="617" t="e">
        <f t="shared" ref="Z412:AL412" si="320">ROUND(AVERAGE(Z326:Z328),1)</f>
        <v>#DIV/0!</v>
      </c>
      <c r="AA412" s="617" t="e">
        <f t="shared" si="320"/>
        <v>#DIV/0!</v>
      </c>
      <c r="AB412" s="617" t="e">
        <f t="shared" si="320"/>
        <v>#DIV/0!</v>
      </c>
      <c r="AC412" s="617" t="e">
        <f t="shared" si="320"/>
        <v>#DIV/0!</v>
      </c>
      <c r="AD412" s="617" t="e">
        <f t="shared" si="320"/>
        <v>#DIV/0!</v>
      </c>
      <c r="AE412" s="617" t="e">
        <f t="shared" si="320"/>
        <v>#DIV/0!</v>
      </c>
      <c r="AF412" s="617" t="e">
        <f t="shared" si="320"/>
        <v>#DIV/0!</v>
      </c>
      <c r="AG412" s="617" t="e">
        <f t="shared" si="320"/>
        <v>#DIV/0!</v>
      </c>
      <c r="AH412" s="617" t="e">
        <f t="shared" si="320"/>
        <v>#DIV/0!</v>
      </c>
      <c r="AI412" s="617" t="e">
        <f t="shared" si="320"/>
        <v>#DIV/0!</v>
      </c>
      <c r="AJ412" s="617" t="e">
        <f t="shared" si="320"/>
        <v>#DIV/0!</v>
      </c>
      <c r="AK412" s="617" t="e">
        <f t="shared" si="320"/>
        <v>#DIV/0!</v>
      </c>
      <c r="AL412" s="617" t="e">
        <f t="shared" si="320"/>
        <v>#DIV/0!</v>
      </c>
      <c r="AO412" s="615" t="s">
        <v>38</v>
      </c>
      <c r="AP412" s="617" t="e">
        <f t="shared" ref="AP412:AZ412" si="321">ROUND(AVERAGE(AP326:AP328),1)</f>
        <v>#DIV/0!</v>
      </c>
      <c r="AQ412" s="617" t="e">
        <f t="shared" si="321"/>
        <v>#DIV/0!</v>
      </c>
      <c r="AR412" s="617" t="e">
        <f t="shared" si="321"/>
        <v>#DIV/0!</v>
      </c>
      <c r="AS412" s="617" t="e">
        <f t="shared" si="321"/>
        <v>#DIV/0!</v>
      </c>
      <c r="AT412" s="617" t="e">
        <f t="shared" si="321"/>
        <v>#DIV/0!</v>
      </c>
      <c r="AU412" s="617" t="e">
        <f t="shared" si="321"/>
        <v>#DIV/0!</v>
      </c>
      <c r="AV412" s="617" t="e">
        <f t="shared" si="321"/>
        <v>#DIV/0!</v>
      </c>
      <c r="AW412" s="617" t="e">
        <f t="shared" si="321"/>
        <v>#DIV/0!</v>
      </c>
      <c r="AX412" s="617" t="e">
        <f t="shared" si="321"/>
        <v>#DIV/0!</v>
      </c>
      <c r="AY412" s="617" t="e">
        <f t="shared" si="321"/>
        <v>#DIV/0!</v>
      </c>
      <c r="AZ412" s="617" t="e">
        <f t="shared" si="321"/>
        <v>#DIV/0!</v>
      </c>
      <c r="BA412" s="567"/>
    </row>
    <row r="413" spans="2:53" hidden="1">
      <c r="B413" s="612"/>
      <c r="C413" s="618" t="s">
        <v>39</v>
      </c>
      <c r="D413" s="619" t="e">
        <f t="shared" ref="D413:Y413" si="322">ROUND(AVERAGE(D329:D331),1)</f>
        <v>#DIV/0!</v>
      </c>
      <c r="E413" s="619" t="e">
        <f t="shared" si="322"/>
        <v>#DIV/0!</v>
      </c>
      <c r="F413" s="619" t="e">
        <f t="shared" si="322"/>
        <v>#DIV/0!</v>
      </c>
      <c r="G413" s="619" t="e">
        <f t="shared" si="322"/>
        <v>#DIV/0!</v>
      </c>
      <c r="H413" s="619" t="e">
        <f t="shared" si="322"/>
        <v>#DIV/0!</v>
      </c>
      <c r="I413" s="619" t="e">
        <f t="shared" si="322"/>
        <v>#DIV/0!</v>
      </c>
      <c r="J413" s="619" t="e">
        <f t="shared" si="322"/>
        <v>#DIV/0!</v>
      </c>
      <c r="K413" s="619" t="e">
        <f t="shared" si="322"/>
        <v>#DIV/0!</v>
      </c>
      <c r="L413" s="619" t="e">
        <f t="shared" si="322"/>
        <v>#DIV/0!</v>
      </c>
      <c r="M413" s="619" t="e">
        <f t="shared" si="322"/>
        <v>#DIV/0!</v>
      </c>
      <c r="N413" s="619" t="e">
        <f t="shared" si="322"/>
        <v>#DIV/0!</v>
      </c>
      <c r="O413" s="619" t="e">
        <f t="shared" si="322"/>
        <v>#DIV/0!</v>
      </c>
      <c r="P413" s="619" t="e">
        <f t="shared" si="322"/>
        <v>#DIV/0!</v>
      </c>
      <c r="Q413" s="619" t="e">
        <f t="shared" si="322"/>
        <v>#DIV/0!</v>
      </c>
      <c r="R413" s="619" t="e">
        <f t="shared" si="322"/>
        <v>#DIV/0!</v>
      </c>
      <c r="S413" s="619" t="e">
        <f t="shared" si="322"/>
        <v>#DIV/0!</v>
      </c>
      <c r="T413" s="619" t="e">
        <f t="shared" si="322"/>
        <v>#DIV/0!</v>
      </c>
      <c r="U413" s="619" t="e">
        <f t="shared" si="322"/>
        <v>#DIV/0!</v>
      </c>
      <c r="V413" s="619" t="e">
        <f t="shared" si="322"/>
        <v>#DIV/0!</v>
      </c>
      <c r="W413" s="619" t="e">
        <f t="shared" si="322"/>
        <v>#DIV/0!</v>
      </c>
      <c r="X413" s="619" t="e">
        <f t="shared" si="322"/>
        <v>#DIV/0!</v>
      </c>
      <c r="Y413" s="619" t="e">
        <f t="shared" si="322"/>
        <v>#DIV/0!</v>
      </c>
      <c r="Z413" s="619" t="e">
        <f t="shared" ref="Z413:AL413" si="323">ROUND(AVERAGE(Z329:Z331),1)</f>
        <v>#DIV/0!</v>
      </c>
      <c r="AA413" s="619" t="e">
        <f t="shared" si="323"/>
        <v>#DIV/0!</v>
      </c>
      <c r="AB413" s="619" t="e">
        <f t="shared" si="323"/>
        <v>#DIV/0!</v>
      </c>
      <c r="AC413" s="619" t="e">
        <f t="shared" si="323"/>
        <v>#DIV/0!</v>
      </c>
      <c r="AD413" s="619" t="e">
        <f t="shared" si="323"/>
        <v>#DIV/0!</v>
      </c>
      <c r="AE413" s="619" t="e">
        <f t="shared" si="323"/>
        <v>#DIV/0!</v>
      </c>
      <c r="AF413" s="619" t="e">
        <f t="shared" si="323"/>
        <v>#DIV/0!</v>
      </c>
      <c r="AG413" s="619" t="e">
        <f t="shared" si="323"/>
        <v>#DIV/0!</v>
      </c>
      <c r="AH413" s="619" t="e">
        <f t="shared" si="323"/>
        <v>#DIV/0!</v>
      </c>
      <c r="AI413" s="619" t="e">
        <f t="shared" si="323"/>
        <v>#DIV/0!</v>
      </c>
      <c r="AJ413" s="619" t="e">
        <f t="shared" si="323"/>
        <v>#DIV/0!</v>
      </c>
      <c r="AK413" s="619" t="e">
        <f t="shared" si="323"/>
        <v>#DIV/0!</v>
      </c>
      <c r="AL413" s="619" t="e">
        <f t="shared" si="323"/>
        <v>#DIV/0!</v>
      </c>
      <c r="AN413" s="612"/>
      <c r="AO413" s="618" t="s">
        <v>39</v>
      </c>
      <c r="AP413" s="619" t="e">
        <f t="shared" ref="AP413:AZ413" si="324">ROUND(AVERAGE(AP329:AP331),1)</f>
        <v>#DIV/0!</v>
      </c>
      <c r="AQ413" s="619" t="e">
        <f t="shared" si="324"/>
        <v>#DIV/0!</v>
      </c>
      <c r="AR413" s="619" t="e">
        <f t="shared" si="324"/>
        <v>#DIV/0!</v>
      </c>
      <c r="AS413" s="619" t="e">
        <f t="shared" si="324"/>
        <v>#DIV/0!</v>
      </c>
      <c r="AT413" s="619" t="e">
        <f t="shared" si="324"/>
        <v>#DIV/0!</v>
      </c>
      <c r="AU413" s="619" t="e">
        <f t="shared" si="324"/>
        <v>#DIV/0!</v>
      </c>
      <c r="AV413" s="619" t="e">
        <f t="shared" si="324"/>
        <v>#DIV/0!</v>
      </c>
      <c r="AW413" s="619" t="e">
        <f t="shared" si="324"/>
        <v>#DIV/0!</v>
      </c>
      <c r="AX413" s="619" t="e">
        <f t="shared" si="324"/>
        <v>#DIV/0!</v>
      </c>
      <c r="AY413" s="619" t="e">
        <f t="shared" si="324"/>
        <v>#DIV/0!</v>
      </c>
      <c r="AZ413" s="619" t="e">
        <f t="shared" si="324"/>
        <v>#DIV/0!</v>
      </c>
      <c r="BA413" s="567"/>
    </row>
    <row r="414" spans="2:53" hidden="1">
      <c r="B414" s="138" t="s">
        <v>306</v>
      </c>
      <c r="C414" s="610" t="s">
        <v>36</v>
      </c>
      <c r="D414" s="617" t="e">
        <f t="shared" ref="D414:Y414" si="325">ROUND(AVERAGE(D332:D334),1)</f>
        <v>#DIV/0!</v>
      </c>
      <c r="E414" s="617" t="e">
        <f t="shared" si="325"/>
        <v>#DIV/0!</v>
      </c>
      <c r="F414" s="617" t="e">
        <f t="shared" si="325"/>
        <v>#DIV/0!</v>
      </c>
      <c r="G414" s="617" t="e">
        <f t="shared" si="325"/>
        <v>#DIV/0!</v>
      </c>
      <c r="H414" s="617" t="e">
        <f t="shared" si="325"/>
        <v>#DIV/0!</v>
      </c>
      <c r="I414" s="617" t="e">
        <f t="shared" si="325"/>
        <v>#DIV/0!</v>
      </c>
      <c r="J414" s="617" t="e">
        <f t="shared" si="325"/>
        <v>#DIV/0!</v>
      </c>
      <c r="K414" s="617" t="e">
        <f t="shared" si="325"/>
        <v>#DIV/0!</v>
      </c>
      <c r="L414" s="617" t="e">
        <f t="shared" si="325"/>
        <v>#DIV/0!</v>
      </c>
      <c r="M414" s="617" t="e">
        <f t="shared" si="325"/>
        <v>#DIV/0!</v>
      </c>
      <c r="N414" s="617" t="e">
        <f t="shared" si="325"/>
        <v>#DIV/0!</v>
      </c>
      <c r="O414" s="617" t="e">
        <f t="shared" si="325"/>
        <v>#DIV/0!</v>
      </c>
      <c r="P414" s="617" t="e">
        <f t="shared" si="325"/>
        <v>#DIV/0!</v>
      </c>
      <c r="Q414" s="617" t="e">
        <f t="shared" si="325"/>
        <v>#DIV/0!</v>
      </c>
      <c r="R414" s="617" t="e">
        <f t="shared" si="325"/>
        <v>#DIV/0!</v>
      </c>
      <c r="S414" s="617" t="e">
        <f t="shared" si="325"/>
        <v>#DIV/0!</v>
      </c>
      <c r="T414" s="617" t="e">
        <f t="shared" si="325"/>
        <v>#DIV/0!</v>
      </c>
      <c r="U414" s="617" t="e">
        <f t="shared" si="325"/>
        <v>#DIV/0!</v>
      </c>
      <c r="V414" s="617" t="e">
        <f t="shared" si="325"/>
        <v>#DIV/0!</v>
      </c>
      <c r="W414" s="617" t="e">
        <f t="shared" si="325"/>
        <v>#DIV/0!</v>
      </c>
      <c r="X414" s="617" t="e">
        <f t="shared" si="325"/>
        <v>#DIV/0!</v>
      </c>
      <c r="Y414" s="617" t="e">
        <f t="shared" si="325"/>
        <v>#DIV/0!</v>
      </c>
      <c r="Z414" s="617" t="e">
        <f t="shared" ref="Z414:AL414" si="326">ROUND(AVERAGE(Z332:Z334),1)</f>
        <v>#DIV/0!</v>
      </c>
      <c r="AA414" s="617" t="e">
        <f t="shared" si="326"/>
        <v>#DIV/0!</v>
      </c>
      <c r="AB414" s="617" t="e">
        <f t="shared" si="326"/>
        <v>#DIV/0!</v>
      </c>
      <c r="AC414" s="617" t="e">
        <f t="shared" si="326"/>
        <v>#DIV/0!</v>
      </c>
      <c r="AD414" s="617" t="e">
        <f t="shared" si="326"/>
        <v>#DIV/0!</v>
      </c>
      <c r="AE414" s="617" t="e">
        <f t="shared" si="326"/>
        <v>#DIV/0!</v>
      </c>
      <c r="AF414" s="617" t="e">
        <f t="shared" si="326"/>
        <v>#DIV/0!</v>
      </c>
      <c r="AG414" s="617" t="e">
        <f t="shared" si="326"/>
        <v>#DIV/0!</v>
      </c>
      <c r="AH414" s="617" t="e">
        <f t="shared" si="326"/>
        <v>#DIV/0!</v>
      </c>
      <c r="AI414" s="617" t="e">
        <f t="shared" si="326"/>
        <v>#DIV/0!</v>
      </c>
      <c r="AJ414" s="617" t="e">
        <f t="shared" si="326"/>
        <v>#DIV/0!</v>
      </c>
      <c r="AK414" s="617" t="e">
        <f t="shared" si="326"/>
        <v>#DIV/0!</v>
      </c>
      <c r="AL414" s="617" t="e">
        <f t="shared" si="326"/>
        <v>#DIV/0!</v>
      </c>
      <c r="AN414" s="138" t="s">
        <v>306</v>
      </c>
      <c r="AO414" s="610" t="s">
        <v>36</v>
      </c>
      <c r="AP414" s="617" t="e">
        <f t="shared" ref="AP414:AZ414" si="327">ROUND(AVERAGE(AP332:AP334),1)</f>
        <v>#DIV/0!</v>
      </c>
      <c r="AQ414" s="617" t="e">
        <f t="shared" si="327"/>
        <v>#DIV/0!</v>
      </c>
      <c r="AR414" s="617" t="e">
        <f t="shared" si="327"/>
        <v>#DIV/0!</v>
      </c>
      <c r="AS414" s="617" t="e">
        <f t="shared" si="327"/>
        <v>#DIV/0!</v>
      </c>
      <c r="AT414" s="617" t="e">
        <f t="shared" si="327"/>
        <v>#DIV/0!</v>
      </c>
      <c r="AU414" s="617" t="e">
        <f t="shared" si="327"/>
        <v>#DIV/0!</v>
      </c>
      <c r="AV414" s="617" t="e">
        <f t="shared" si="327"/>
        <v>#DIV/0!</v>
      </c>
      <c r="AW414" s="617" t="e">
        <f t="shared" si="327"/>
        <v>#DIV/0!</v>
      </c>
      <c r="AX414" s="617" t="e">
        <f t="shared" si="327"/>
        <v>#DIV/0!</v>
      </c>
      <c r="AY414" s="617" t="e">
        <f t="shared" si="327"/>
        <v>#DIV/0!</v>
      </c>
      <c r="AZ414" s="617" t="e">
        <f t="shared" si="327"/>
        <v>#DIV/0!</v>
      </c>
    </row>
    <row r="415" spans="2:53" hidden="1">
      <c r="C415" s="615" t="s">
        <v>37</v>
      </c>
      <c r="D415" s="617" t="e">
        <f t="shared" ref="D415:Y415" si="328">ROUND(AVERAGE(D335:D337),1)</f>
        <v>#DIV/0!</v>
      </c>
      <c r="E415" s="617" t="e">
        <f t="shared" si="328"/>
        <v>#DIV/0!</v>
      </c>
      <c r="F415" s="617" t="e">
        <f t="shared" si="328"/>
        <v>#DIV/0!</v>
      </c>
      <c r="G415" s="617" t="e">
        <f t="shared" si="328"/>
        <v>#DIV/0!</v>
      </c>
      <c r="H415" s="617" t="e">
        <f t="shared" si="328"/>
        <v>#DIV/0!</v>
      </c>
      <c r="I415" s="617" t="e">
        <f t="shared" si="328"/>
        <v>#DIV/0!</v>
      </c>
      <c r="J415" s="617" t="e">
        <f t="shared" si="328"/>
        <v>#DIV/0!</v>
      </c>
      <c r="K415" s="617" t="e">
        <f t="shared" si="328"/>
        <v>#DIV/0!</v>
      </c>
      <c r="L415" s="617" t="e">
        <f t="shared" si="328"/>
        <v>#DIV/0!</v>
      </c>
      <c r="M415" s="617" t="e">
        <f t="shared" si="328"/>
        <v>#DIV/0!</v>
      </c>
      <c r="N415" s="617" t="e">
        <f t="shared" si="328"/>
        <v>#DIV/0!</v>
      </c>
      <c r="O415" s="617" t="e">
        <f t="shared" si="328"/>
        <v>#DIV/0!</v>
      </c>
      <c r="P415" s="617" t="e">
        <f t="shared" si="328"/>
        <v>#DIV/0!</v>
      </c>
      <c r="Q415" s="617" t="e">
        <f t="shared" si="328"/>
        <v>#DIV/0!</v>
      </c>
      <c r="R415" s="617" t="e">
        <f t="shared" si="328"/>
        <v>#DIV/0!</v>
      </c>
      <c r="S415" s="617" t="e">
        <f t="shared" si="328"/>
        <v>#DIV/0!</v>
      </c>
      <c r="T415" s="617" t="e">
        <f t="shared" si="328"/>
        <v>#DIV/0!</v>
      </c>
      <c r="U415" s="617" t="e">
        <f t="shared" si="328"/>
        <v>#DIV/0!</v>
      </c>
      <c r="V415" s="617" t="e">
        <f t="shared" si="328"/>
        <v>#DIV/0!</v>
      </c>
      <c r="W415" s="617" t="e">
        <f t="shared" si="328"/>
        <v>#DIV/0!</v>
      </c>
      <c r="X415" s="617" t="e">
        <f t="shared" si="328"/>
        <v>#DIV/0!</v>
      </c>
      <c r="Y415" s="617" t="e">
        <f t="shared" si="328"/>
        <v>#DIV/0!</v>
      </c>
      <c r="Z415" s="617" t="e">
        <f t="shared" ref="Z415:AL415" si="329">ROUND(AVERAGE(Z335:Z337),1)</f>
        <v>#DIV/0!</v>
      </c>
      <c r="AA415" s="617" t="e">
        <f t="shared" si="329"/>
        <v>#DIV/0!</v>
      </c>
      <c r="AB415" s="617" t="e">
        <f t="shared" si="329"/>
        <v>#DIV/0!</v>
      </c>
      <c r="AC415" s="617" t="e">
        <f t="shared" si="329"/>
        <v>#DIV/0!</v>
      </c>
      <c r="AD415" s="617" t="e">
        <f t="shared" si="329"/>
        <v>#DIV/0!</v>
      </c>
      <c r="AE415" s="617" t="e">
        <f t="shared" si="329"/>
        <v>#DIV/0!</v>
      </c>
      <c r="AF415" s="617" t="e">
        <f t="shared" si="329"/>
        <v>#DIV/0!</v>
      </c>
      <c r="AG415" s="617" t="e">
        <f t="shared" si="329"/>
        <v>#DIV/0!</v>
      </c>
      <c r="AH415" s="617" t="e">
        <f t="shared" si="329"/>
        <v>#DIV/0!</v>
      </c>
      <c r="AI415" s="617" t="e">
        <f t="shared" si="329"/>
        <v>#DIV/0!</v>
      </c>
      <c r="AJ415" s="617" t="e">
        <f t="shared" si="329"/>
        <v>#DIV/0!</v>
      </c>
      <c r="AK415" s="617" t="e">
        <f t="shared" si="329"/>
        <v>#DIV/0!</v>
      </c>
      <c r="AL415" s="617" t="e">
        <f t="shared" si="329"/>
        <v>#DIV/0!</v>
      </c>
      <c r="AO415" s="615" t="s">
        <v>37</v>
      </c>
      <c r="AP415" s="617" t="e">
        <f t="shared" ref="AP415:AZ415" si="330">ROUND(AVERAGE(AP335:AP337),1)</f>
        <v>#DIV/0!</v>
      </c>
      <c r="AQ415" s="617" t="e">
        <f t="shared" si="330"/>
        <v>#DIV/0!</v>
      </c>
      <c r="AR415" s="617" t="e">
        <f t="shared" si="330"/>
        <v>#DIV/0!</v>
      </c>
      <c r="AS415" s="617" t="e">
        <f t="shared" si="330"/>
        <v>#DIV/0!</v>
      </c>
      <c r="AT415" s="617" t="e">
        <f t="shared" si="330"/>
        <v>#DIV/0!</v>
      </c>
      <c r="AU415" s="617" t="e">
        <f t="shared" si="330"/>
        <v>#DIV/0!</v>
      </c>
      <c r="AV415" s="617" t="e">
        <f t="shared" si="330"/>
        <v>#DIV/0!</v>
      </c>
      <c r="AW415" s="617" t="e">
        <f t="shared" si="330"/>
        <v>#DIV/0!</v>
      </c>
      <c r="AX415" s="617" t="e">
        <f t="shared" si="330"/>
        <v>#DIV/0!</v>
      </c>
      <c r="AY415" s="617" t="e">
        <f t="shared" si="330"/>
        <v>#DIV/0!</v>
      </c>
      <c r="AZ415" s="617" t="e">
        <f t="shared" si="330"/>
        <v>#DIV/0!</v>
      </c>
    </row>
    <row r="416" spans="2:53" hidden="1">
      <c r="C416" s="615" t="s">
        <v>38</v>
      </c>
      <c r="D416" s="617" t="e">
        <f t="shared" ref="D416:Y416" si="331">ROUND(AVERAGE(D338:D340),1)</f>
        <v>#DIV/0!</v>
      </c>
      <c r="E416" s="617" t="e">
        <f t="shared" si="331"/>
        <v>#DIV/0!</v>
      </c>
      <c r="F416" s="617" t="e">
        <f t="shared" si="331"/>
        <v>#DIV/0!</v>
      </c>
      <c r="G416" s="617" t="e">
        <f t="shared" si="331"/>
        <v>#DIV/0!</v>
      </c>
      <c r="H416" s="617" t="e">
        <f t="shared" si="331"/>
        <v>#DIV/0!</v>
      </c>
      <c r="I416" s="617" t="e">
        <f t="shared" si="331"/>
        <v>#DIV/0!</v>
      </c>
      <c r="J416" s="617" t="e">
        <f t="shared" si="331"/>
        <v>#DIV/0!</v>
      </c>
      <c r="K416" s="617" t="e">
        <f t="shared" si="331"/>
        <v>#DIV/0!</v>
      </c>
      <c r="L416" s="617" t="e">
        <f t="shared" si="331"/>
        <v>#DIV/0!</v>
      </c>
      <c r="M416" s="617" t="e">
        <f t="shared" si="331"/>
        <v>#DIV/0!</v>
      </c>
      <c r="N416" s="617" t="e">
        <f t="shared" si="331"/>
        <v>#DIV/0!</v>
      </c>
      <c r="O416" s="617" t="e">
        <f t="shared" si="331"/>
        <v>#DIV/0!</v>
      </c>
      <c r="P416" s="617" t="e">
        <f t="shared" si="331"/>
        <v>#DIV/0!</v>
      </c>
      <c r="Q416" s="617" t="e">
        <f t="shared" si="331"/>
        <v>#DIV/0!</v>
      </c>
      <c r="R416" s="617" t="e">
        <f t="shared" si="331"/>
        <v>#DIV/0!</v>
      </c>
      <c r="S416" s="617" t="e">
        <f t="shared" si="331"/>
        <v>#DIV/0!</v>
      </c>
      <c r="T416" s="617" t="e">
        <f t="shared" si="331"/>
        <v>#DIV/0!</v>
      </c>
      <c r="U416" s="617" t="e">
        <f t="shared" si="331"/>
        <v>#DIV/0!</v>
      </c>
      <c r="V416" s="617" t="e">
        <f t="shared" si="331"/>
        <v>#DIV/0!</v>
      </c>
      <c r="W416" s="617" t="e">
        <f t="shared" si="331"/>
        <v>#DIV/0!</v>
      </c>
      <c r="X416" s="617" t="e">
        <f t="shared" si="331"/>
        <v>#DIV/0!</v>
      </c>
      <c r="Y416" s="617" t="e">
        <f t="shared" si="331"/>
        <v>#DIV/0!</v>
      </c>
      <c r="Z416" s="617" t="e">
        <f t="shared" ref="Z416:AL416" si="332">ROUND(AVERAGE(Z338:Z340),1)</f>
        <v>#DIV/0!</v>
      </c>
      <c r="AA416" s="617" t="e">
        <f t="shared" si="332"/>
        <v>#DIV/0!</v>
      </c>
      <c r="AB416" s="617" t="e">
        <f t="shared" si="332"/>
        <v>#DIV/0!</v>
      </c>
      <c r="AC416" s="617" t="e">
        <f t="shared" si="332"/>
        <v>#DIV/0!</v>
      </c>
      <c r="AD416" s="617" t="e">
        <f t="shared" si="332"/>
        <v>#DIV/0!</v>
      </c>
      <c r="AE416" s="617" t="e">
        <f t="shared" si="332"/>
        <v>#DIV/0!</v>
      </c>
      <c r="AF416" s="617" t="e">
        <f t="shared" si="332"/>
        <v>#DIV/0!</v>
      </c>
      <c r="AG416" s="617" t="e">
        <f t="shared" si="332"/>
        <v>#DIV/0!</v>
      </c>
      <c r="AH416" s="617" t="e">
        <f t="shared" si="332"/>
        <v>#DIV/0!</v>
      </c>
      <c r="AI416" s="617" t="e">
        <f t="shared" si="332"/>
        <v>#DIV/0!</v>
      </c>
      <c r="AJ416" s="617" t="e">
        <f t="shared" si="332"/>
        <v>#DIV/0!</v>
      </c>
      <c r="AK416" s="617" t="e">
        <f t="shared" si="332"/>
        <v>#DIV/0!</v>
      </c>
      <c r="AL416" s="617" t="e">
        <f t="shared" si="332"/>
        <v>#DIV/0!</v>
      </c>
      <c r="AO416" s="615" t="s">
        <v>38</v>
      </c>
      <c r="AP416" s="617" t="e">
        <f t="shared" ref="AP416:AZ416" si="333">ROUND(AVERAGE(AP338:AP340),1)</f>
        <v>#DIV/0!</v>
      </c>
      <c r="AQ416" s="617" t="e">
        <f t="shared" si="333"/>
        <v>#DIV/0!</v>
      </c>
      <c r="AR416" s="617" t="e">
        <f t="shared" si="333"/>
        <v>#DIV/0!</v>
      </c>
      <c r="AS416" s="617" t="e">
        <f t="shared" si="333"/>
        <v>#DIV/0!</v>
      </c>
      <c r="AT416" s="617" t="e">
        <f t="shared" si="333"/>
        <v>#DIV/0!</v>
      </c>
      <c r="AU416" s="617" t="e">
        <f t="shared" si="333"/>
        <v>#DIV/0!</v>
      </c>
      <c r="AV416" s="617" t="e">
        <f t="shared" si="333"/>
        <v>#DIV/0!</v>
      </c>
      <c r="AW416" s="617" t="e">
        <f t="shared" si="333"/>
        <v>#DIV/0!</v>
      </c>
      <c r="AX416" s="617" t="e">
        <f t="shared" si="333"/>
        <v>#DIV/0!</v>
      </c>
      <c r="AY416" s="617" t="e">
        <f t="shared" si="333"/>
        <v>#DIV/0!</v>
      </c>
      <c r="AZ416" s="617" t="e">
        <f t="shared" si="333"/>
        <v>#DIV/0!</v>
      </c>
    </row>
    <row r="417" spans="1:52" hidden="1">
      <c r="B417" s="612"/>
      <c r="C417" s="618" t="s">
        <v>39</v>
      </c>
      <c r="D417" s="619" t="e">
        <f t="shared" ref="D417:Y417" si="334">ROUND(AVERAGE(D341:D343),1)</f>
        <v>#DIV/0!</v>
      </c>
      <c r="E417" s="619" t="e">
        <f t="shared" si="334"/>
        <v>#DIV/0!</v>
      </c>
      <c r="F417" s="619" t="e">
        <f t="shared" si="334"/>
        <v>#DIV/0!</v>
      </c>
      <c r="G417" s="619" t="e">
        <f t="shared" si="334"/>
        <v>#DIV/0!</v>
      </c>
      <c r="H417" s="619" t="e">
        <f t="shared" si="334"/>
        <v>#DIV/0!</v>
      </c>
      <c r="I417" s="619" t="e">
        <f t="shared" si="334"/>
        <v>#DIV/0!</v>
      </c>
      <c r="J417" s="619" t="e">
        <f t="shared" si="334"/>
        <v>#DIV/0!</v>
      </c>
      <c r="K417" s="619" t="e">
        <f t="shared" si="334"/>
        <v>#DIV/0!</v>
      </c>
      <c r="L417" s="619" t="e">
        <f t="shared" si="334"/>
        <v>#DIV/0!</v>
      </c>
      <c r="M417" s="619" t="e">
        <f t="shared" si="334"/>
        <v>#DIV/0!</v>
      </c>
      <c r="N417" s="619" t="e">
        <f t="shared" si="334"/>
        <v>#DIV/0!</v>
      </c>
      <c r="O417" s="619" t="e">
        <f t="shared" si="334"/>
        <v>#DIV/0!</v>
      </c>
      <c r="P417" s="619" t="e">
        <f t="shared" si="334"/>
        <v>#DIV/0!</v>
      </c>
      <c r="Q417" s="619" t="e">
        <f t="shared" si="334"/>
        <v>#DIV/0!</v>
      </c>
      <c r="R417" s="619" t="e">
        <f t="shared" si="334"/>
        <v>#DIV/0!</v>
      </c>
      <c r="S417" s="619" t="e">
        <f t="shared" si="334"/>
        <v>#DIV/0!</v>
      </c>
      <c r="T417" s="619" t="e">
        <f t="shared" si="334"/>
        <v>#DIV/0!</v>
      </c>
      <c r="U417" s="619" t="e">
        <f t="shared" si="334"/>
        <v>#DIV/0!</v>
      </c>
      <c r="V417" s="619" t="e">
        <f t="shared" si="334"/>
        <v>#DIV/0!</v>
      </c>
      <c r="W417" s="619" t="e">
        <f t="shared" si="334"/>
        <v>#DIV/0!</v>
      </c>
      <c r="X417" s="619" t="e">
        <f t="shared" si="334"/>
        <v>#DIV/0!</v>
      </c>
      <c r="Y417" s="619" t="e">
        <f t="shared" si="334"/>
        <v>#DIV/0!</v>
      </c>
      <c r="Z417" s="619" t="e">
        <f t="shared" ref="Z417:AL417" si="335">ROUND(AVERAGE(Z341:Z343),1)</f>
        <v>#DIV/0!</v>
      </c>
      <c r="AA417" s="619" t="e">
        <f t="shared" si="335"/>
        <v>#DIV/0!</v>
      </c>
      <c r="AB417" s="619" t="e">
        <f t="shared" si="335"/>
        <v>#DIV/0!</v>
      </c>
      <c r="AC417" s="619" t="e">
        <f t="shared" si="335"/>
        <v>#DIV/0!</v>
      </c>
      <c r="AD417" s="619" t="e">
        <f t="shared" si="335"/>
        <v>#DIV/0!</v>
      </c>
      <c r="AE417" s="619" t="e">
        <f t="shared" si="335"/>
        <v>#DIV/0!</v>
      </c>
      <c r="AF417" s="619" t="e">
        <f t="shared" si="335"/>
        <v>#DIV/0!</v>
      </c>
      <c r="AG417" s="619" t="e">
        <f t="shared" si="335"/>
        <v>#DIV/0!</v>
      </c>
      <c r="AH417" s="619" t="e">
        <f t="shared" si="335"/>
        <v>#DIV/0!</v>
      </c>
      <c r="AI417" s="619" t="e">
        <f t="shared" si="335"/>
        <v>#DIV/0!</v>
      </c>
      <c r="AJ417" s="619" t="e">
        <f t="shared" si="335"/>
        <v>#DIV/0!</v>
      </c>
      <c r="AK417" s="619" t="e">
        <f t="shared" si="335"/>
        <v>#DIV/0!</v>
      </c>
      <c r="AL417" s="619" t="e">
        <f t="shared" si="335"/>
        <v>#DIV/0!</v>
      </c>
      <c r="AN417" s="612"/>
      <c r="AO417" s="618" t="s">
        <v>39</v>
      </c>
      <c r="AP417" s="619" t="e">
        <f t="shared" ref="AP417:AZ417" si="336">ROUND(AVERAGE(AP341:AP343),1)</f>
        <v>#DIV/0!</v>
      </c>
      <c r="AQ417" s="619" t="e">
        <f t="shared" si="336"/>
        <v>#DIV/0!</v>
      </c>
      <c r="AR417" s="619" t="e">
        <f t="shared" si="336"/>
        <v>#DIV/0!</v>
      </c>
      <c r="AS417" s="619" t="e">
        <f t="shared" si="336"/>
        <v>#DIV/0!</v>
      </c>
      <c r="AT417" s="619" t="e">
        <f t="shared" si="336"/>
        <v>#DIV/0!</v>
      </c>
      <c r="AU417" s="619" t="e">
        <f t="shared" si="336"/>
        <v>#DIV/0!</v>
      </c>
      <c r="AV417" s="619" t="e">
        <f t="shared" si="336"/>
        <v>#DIV/0!</v>
      </c>
      <c r="AW417" s="619" t="e">
        <f t="shared" si="336"/>
        <v>#DIV/0!</v>
      </c>
      <c r="AX417" s="619" t="e">
        <f t="shared" si="336"/>
        <v>#DIV/0!</v>
      </c>
      <c r="AY417" s="619" t="e">
        <f t="shared" si="336"/>
        <v>#DIV/0!</v>
      </c>
      <c r="AZ417" s="619" t="e">
        <f t="shared" si="336"/>
        <v>#DIV/0!</v>
      </c>
    </row>
    <row r="418" spans="1:52" hidden="1">
      <c r="B418" s="138" t="s">
        <v>307</v>
      </c>
      <c r="C418" s="610" t="s">
        <v>36</v>
      </c>
      <c r="D418" s="617" t="e">
        <f t="shared" ref="D418:Y418" si="337">ROUND(AVERAGE(D344:D346),1)</f>
        <v>#DIV/0!</v>
      </c>
      <c r="E418" s="617" t="e">
        <f t="shared" si="337"/>
        <v>#DIV/0!</v>
      </c>
      <c r="F418" s="617" t="e">
        <f t="shared" si="337"/>
        <v>#DIV/0!</v>
      </c>
      <c r="G418" s="617" t="e">
        <f t="shared" si="337"/>
        <v>#DIV/0!</v>
      </c>
      <c r="H418" s="617" t="e">
        <f t="shared" si="337"/>
        <v>#DIV/0!</v>
      </c>
      <c r="I418" s="617" t="e">
        <f t="shared" si="337"/>
        <v>#DIV/0!</v>
      </c>
      <c r="J418" s="617" t="e">
        <f t="shared" si="337"/>
        <v>#DIV/0!</v>
      </c>
      <c r="K418" s="617" t="e">
        <f t="shared" si="337"/>
        <v>#DIV/0!</v>
      </c>
      <c r="L418" s="617" t="e">
        <f t="shared" si="337"/>
        <v>#DIV/0!</v>
      </c>
      <c r="M418" s="617" t="e">
        <f t="shared" si="337"/>
        <v>#DIV/0!</v>
      </c>
      <c r="N418" s="617" t="e">
        <f t="shared" si="337"/>
        <v>#DIV/0!</v>
      </c>
      <c r="O418" s="617" t="e">
        <f t="shared" si="337"/>
        <v>#DIV/0!</v>
      </c>
      <c r="P418" s="617" t="e">
        <f t="shared" si="337"/>
        <v>#DIV/0!</v>
      </c>
      <c r="Q418" s="617" t="e">
        <f t="shared" si="337"/>
        <v>#DIV/0!</v>
      </c>
      <c r="R418" s="617" t="e">
        <f t="shared" si="337"/>
        <v>#DIV/0!</v>
      </c>
      <c r="S418" s="617" t="e">
        <f t="shared" si="337"/>
        <v>#DIV/0!</v>
      </c>
      <c r="T418" s="617" t="e">
        <f t="shared" si="337"/>
        <v>#DIV/0!</v>
      </c>
      <c r="U418" s="617" t="e">
        <f t="shared" si="337"/>
        <v>#DIV/0!</v>
      </c>
      <c r="V418" s="617" t="e">
        <f t="shared" si="337"/>
        <v>#DIV/0!</v>
      </c>
      <c r="W418" s="617" t="e">
        <f t="shared" si="337"/>
        <v>#DIV/0!</v>
      </c>
      <c r="X418" s="617" t="e">
        <f t="shared" si="337"/>
        <v>#DIV/0!</v>
      </c>
      <c r="Y418" s="617" t="e">
        <f t="shared" si="337"/>
        <v>#DIV/0!</v>
      </c>
      <c r="Z418" s="617" t="e">
        <f t="shared" ref="Z418:AL418" si="338">ROUND(AVERAGE(Z344:Z346),1)</f>
        <v>#DIV/0!</v>
      </c>
      <c r="AA418" s="617" t="e">
        <f t="shared" si="338"/>
        <v>#DIV/0!</v>
      </c>
      <c r="AB418" s="617" t="e">
        <f t="shared" si="338"/>
        <v>#DIV/0!</v>
      </c>
      <c r="AC418" s="617" t="e">
        <f t="shared" si="338"/>
        <v>#DIV/0!</v>
      </c>
      <c r="AD418" s="617" t="e">
        <f t="shared" si="338"/>
        <v>#DIV/0!</v>
      </c>
      <c r="AE418" s="617" t="e">
        <f t="shared" si="338"/>
        <v>#DIV/0!</v>
      </c>
      <c r="AF418" s="617" t="e">
        <f t="shared" si="338"/>
        <v>#DIV/0!</v>
      </c>
      <c r="AG418" s="617" t="e">
        <f t="shared" si="338"/>
        <v>#DIV/0!</v>
      </c>
      <c r="AH418" s="617" t="e">
        <f t="shared" si="338"/>
        <v>#DIV/0!</v>
      </c>
      <c r="AI418" s="617" t="e">
        <f t="shared" si="338"/>
        <v>#DIV/0!</v>
      </c>
      <c r="AJ418" s="617" t="e">
        <f t="shared" si="338"/>
        <v>#DIV/0!</v>
      </c>
      <c r="AK418" s="617" t="e">
        <f t="shared" si="338"/>
        <v>#DIV/0!</v>
      </c>
      <c r="AL418" s="617" t="e">
        <f t="shared" si="338"/>
        <v>#DIV/0!</v>
      </c>
      <c r="AN418" s="138" t="s">
        <v>307</v>
      </c>
      <c r="AO418" s="610" t="s">
        <v>36</v>
      </c>
      <c r="AP418" s="617" t="e">
        <f t="shared" ref="AP418:AZ418" si="339">ROUND(AVERAGE(AP344:AP346),1)</f>
        <v>#DIV/0!</v>
      </c>
      <c r="AQ418" s="617" t="e">
        <f t="shared" si="339"/>
        <v>#DIV/0!</v>
      </c>
      <c r="AR418" s="617" t="e">
        <f t="shared" si="339"/>
        <v>#DIV/0!</v>
      </c>
      <c r="AS418" s="617" t="e">
        <f t="shared" si="339"/>
        <v>#DIV/0!</v>
      </c>
      <c r="AT418" s="617" t="e">
        <f t="shared" si="339"/>
        <v>#DIV/0!</v>
      </c>
      <c r="AU418" s="617" t="e">
        <f t="shared" si="339"/>
        <v>#DIV/0!</v>
      </c>
      <c r="AV418" s="617" t="e">
        <f t="shared" si="339"/>
        <v>#DIV/0!</v>
      </c>
      <c r="AW418" s="617" t="e">
        <f t="shared" si="339"/>
        <v>#DIV/0!</v>
      </c>
      <c r="AX418" s="617" t="e">
        <f t="shared" si="339"/>
        <v>#DIV/0!</v>
      </c>
      <c r="AY418" s="617" t="e">
        <f t="shared" si="339"/>
        <v>#DIV/0!</v>
      </c>
      <c r="AZ418" s="617" t="e">
        <f t="shared" si="339"/>
        <v>#DIV/0!</v>
      </c>
    </row>
    <row r="419" spans="1:52" hidden="1">
      <c r="C419" s="615" t="s">
        <v>37</v>
      </c>
      <c r="D419" s="617" t="e">
        <f t="shared" ref="D419:Y419" si="340">ROUND(AVERAGE(D347:D349),1)</f>
        <v>#DIV/0!</v>
      </c>
      <c r="E419" s="617" t="e">
        <f t="shared" si="340"/>
        <v>#DIV/0!</v>
      </c>
      <c r="F419" s="617" t="e">
        <f t="shared" si="340"/>
        <v>#DIV/0!</v>
      </c>
      <c r="G419" s="617" t="e">
        <f t="shared" si="340"/>
        <v>#DIV/0!</v>
      </c>
      <c r="H419" s="617" t="e">
        <f t="shared" si="340"/>
        <v>#DIV/0!</v>
      </c>
      <c r="I419" s="617" t="e">
        <f t="shared" si="340"/>
        <v>#DIV/0!</v>
      </c>
      <c r="J419" s="617" t="e">
        <f t="shared" si="340"/>
        <v>#DIV/0!</v>
      </c>
      <c r="K419" s="617" t="e">
        <f t="shared" si="340"/>
        <v>#DIV/0!</v>
      </c>
      <c r="L419" s="617" t="e">
        <f t="shared" si="340"/>
        <v>#DIV/0!</v>
      </c>
      <c r="M419" s="617" t="e">
        <f t="shared" si="340"/>
        <v>#DIV/0!</v>
      </c>
      <c r="N419" s="617" t="e">
        <f t="shared" si="340"/>
        <v>#DIV/0!</v>
      </c>
      <c r="O419" s="617" t="e">
        <f t="shared" si="340"/>
        <v>#DIV/0!</v>
      </c>
      <c r="P419" s="617" t="e">
        <f t="shared" si="340"/>
        <v>#DIV/0!</v>
      </c>
      <c r="Q419" s="617" t="e">
        <f t="shared" si="340"/>
        <v>#DIV/0!</v>
      </c>
      <c r="R419" s="617" t="e">
        <f t="shared" si="340"/>
        <v>#DIV/0!</v>
      </c>
      <c r="S419" s="617" t="e">
        <f t="shared" si="340"/>
        <v>#DIV/0!</v>
      </c>
      <c r="T419" s="617" t="e">
        <f t="shared" si="340"/>
        <v>#DIV/0!</v>
      </c>
      <c r="U419" s="617" t="e">
        <f t="shared" si="340"/>
        <v>#DIV/0!</v>
      </c>
      <c r="V419" s="617" t="e">
        <f t="shared" si="340"/>
        <v>#DIV/0!</v>
      </c>
      <c r="W419" s="617" t="e">
        <f t="shared" si="340"/>
        <v>#DIV/0!</v>
      </c>
      <c r="X419" s="617" t="e">
        <f t="shared" si="340"/>
        <v>#DIV/0!</v>
      </c>
      <c r="Y419" s="617" t="e">
        <f t="shared" si="340"/>
        <v>#DIV/0!</v>
      </c>
      <c r="Z419" s="617" t="e">
        <f t="shared" ref="Z419:AL419" si="341">ROUND(AVERAGE(Z347:Z349),1)</f>
        <v>#DIV/0!</v>
      </c>
      <c r="AA419" s="617" t="e">
        <f t="shared" si="341"/>
        <v>#DIV/0!</v>
      </c>
      <c r="AB419" s="617" t="e">
        <f t="shared" si="341"/>
        <v>#DIV/0!</v>
      </c>
      <c r="AC419" s="617" t="e">
        <f t="shared" si="341"/>
        <v>#DIV/0!</v>
      </c>
      <c r="AD419" s="617" t="e">
        <f t="shared" si="341"/>
        <v>#DIV/0!</v>
      </c>
      <c r="AE419" s="617" t="e">
        <f t="shared" si="341"/>
        <v>#DIV/0!</v>
      </c>
      <c r="AF419" s="617" t="e">
        <f t="shared" si="341"/>
        <v>#DIV/0!</v>
      </c>
      <c r="AG419" s="617" t="e">
        <f t="shared" si="341"/>
        <v>#DIV/0!</v>
      </c>
      <c r="AH419" s="617" t="e">
        <f t="shared" si="341"/>
        <v>#DIV/0!</v>
      </c>
      <c r="AI419" s="617" t="e">
        <f t="shared" si="341"/>
        <v>#DIV/0!</v>
      </c>
      <c r="AJ419" s="617" t="e">
        <f t="shared" si="341"/>
        <v>#DIV/0!</v>
      </c>
      <c r="AK419" s="617" t="e">
        <f t="shared" si="341"/>
        <v>#DIV/0!</v>
      </c>
      <c r="AL419" s="617" t="e">
        <f t="shared" si="341"/>
        <v>#DIV/0!</v>
      </c>
      <c r="AO419" s="615" t="s">
        <v>37</v>
      </c>
      <c r="AP419" s="617" t="e">
        <f t="shared" ref="AP419:AZ419" si="342">ROUND(AVERAGE(AP347:AP349),1)</f>
        <v>#DIV/0!</v>
      </c>
      <c r="AQ419" s="617" t="e">
        <f t="shared" si="342"/>
        <v>#DIV/0!</v>
      </c>
      <c r="AR419" s="617" t="e">
        <f t="shared" si="342"/>
        <v>#DIV/0!</v>
      </c>
      <c r="AS419" s="617" t="e">
        <f t="shared" si="342"/>
        <v>#DIV/0!</v>
      </c>
      <c r="AT419" s="617" t="e">
        <f t="shared" si="342"/>
        <v>#DIV/0!</v>
      </c>
      <c r="AU419" s="617" t="e">
        <f t="shared" si="342"/>
        <v>#DIV/0!</v>
      </c>
      <c r="AV419" s="617" t="e">
        <f t="shared" si="342"/>
        <v>#DIV/0!</v>
      </c>
      <c r="AW419" s="617" t="e">
        <f t="shared" si="342"/>
        <v>#DIV/0!</v>
      </c>
      <c r="AX419" s="617" t="e">
        <f t="shared" si="342"/>
        <v>#DIV/0!</v>
      </c>
      <c r="AY419" s="617" t="e">
        <f t="shared" si="342"/>
        <v>#DIV/0!</v>
      </c>
      <c r="AZ419" s="617" t="e">
        <f t="shared" si="342"/>
        <v>#DIV/0!</v>
      </c>
    </row>
    <row r="420" spans="1:52" hidden="1">
      <c r="C420" s="615" t="s">
        <v>38</v>
      </c>
      <c r="D420" s="617" t="e">
        <f t="shared" ref="D420:Y420" si="343">ROUND(AVERAGE(D350:D352),1)</f>
        <v>#DIV/0!</v>
      </c>
      <c r="E420" s="617" t="e">
        <f t="shared" si="343"/>
        <v>#DIV/0!</v>
      </c>
      <c r="F420" s="617" t="e">
        <f t="shared" si="343"/>
        <v>#DIV/0!</v>
      </c>
      <c r="G420" s="617" t="e">
        <f t="shared" si="343"/>
        <v>#DIV/0!</v>
      </c>
      <c r="H420" s="617" t="e">
        <f t="shared" si="343"/>
        <v>#DIV/0!</v>
      </c>
      <c r="I420" s="617" t="e">
        <f t="shared" si="343"/>
        <v>#DIV/0!</v>
      </c>
      <c r="J420" s="617" t="e">
        <f t="shared" si="343"/>
        <v>#DIV/0!</v>
      </c>
      <c r="K420" s="617" t="e">
        <f t="shared" si="343"/>
        <v>#DIV/0!</v>
      </c>
      <c r="L420" s="617" t="e">
        <f t="shared" si="343"/>
        <v>#DIV/0!</v>
      </c>
      <c r="M420" s="617" t="e">
        <f t="shared" si="343"/>
        <v>#DIV/0!</v>
      </c>
      <c r="N420" s="617" t="e">
        <f t="shared" si="343"/>
        <v>#DIV/0!</v>
      </c>
      <c r="O420" s="617" t="e">
        <f t="shared" si="343"/>
        <v>#DIV/0!</v>
      </c>
      <c r="P420" s="617" t="e">
        <f t="shared" si="343"/>
        <v>#DIV/0!</v>
      </c>
      <c r="Q420" s="617" t="e">
        <f t="shared" si="343"/>
        <v>#DIV/0!</v>
      </c>
      <c r="R420" s="617" t="e">
        <f t="shared" si="343"/>
        <v>#DIV/0!</v>
      </c>
      <c r="S420" s="617" t="e">
        <f t="shared" si="343"/>
        <v>#DIV/0!</v>
      </c>
      <c r="T420" s="617" t="e">
        <f t="shared" si="343"/>
        <v>#DIV/0!</v>
      </c>
      <c r="U420" s="617" t="e">
        <f t="shared" si="343"/>
        <v>#DIV/0!</v>
      </c>
      <c r="V420" s="617" t="e">
        <f t="shared" si="343"/>
        <v>#DIV/0!</v>
      </c>
      <c r="W420" s="617" t="e">
        <f t="shared" si="343"/>
        <v>#DIV/0!</v>
      </c>
      <c r="X420" s="617" t="e">
        <f t="shared" si="343"/>
        <v>#DIV/0!</v>
      </c>
      <c r="Y420" s="617" t="e">
        <f t="shared" si="343"/>
        <v>#DIV/0!</v>
      </c>
      <c r="Z420" s="617" t="e">
        <f t="shared" ref="Z420:AL420" si="344">ROUND(AVERAGE(Z350:Z352),1)</f>
        <v>#DIV/0!</v>
      </c>
      <c r="AA420" s="617" t="e">
        <f t="shared" si="344"/>
        <v>#DIV/0!</v>
      </c>
      <c r="AB420" s="617" t="e">
        <f t="shared" si="344"/>
        <v>#DIV/0!</v>
      </c>
      <c r="AC420" s="617" t="e">
        <f t="shared" si="344"/>
        <v>#DIV/0!</v>
      </c>
      <c r="AD420" s="617" t="e">
        <f t="shared" si="344"/>
        <v>#DIV/0!</v>
      </c>
      <c r="AE420" s="617" t="e">
        <f t="shared" si="344"/>
        <v>#DIV/0!</v>
      </c>
      <c r="AF420" s="617" t="e">
        <f t="shared" si="344"/>
        <v>#DIV/0!</v>
      </c>
      <c r="AG420" s="617" t="e">
        <f t="shared" si="344"/>
        <v>#DIV/0!</v>
      </c>
      <c r="AH420" s="617" t="e">
        <f t="shared" si="344"/>
        <v>#DIV/0!</v>
      </c>
      <c r="AI420" s="617" t="e">
        <f t="shared" si="344"/>
        <v>#DIV/0!</v>
      </c>
      <c r="AJ420" s="617" t="e">
        <f t="shared" si="344"/>
        <v>#DIV/0!</v>
      </c>
      <c r="AK420" s="617" t="e">
        <f t="shared" si="344"/>
        <v>#DIV/0!</v>
      </c>
      <c r="AL420" s="617" t="e">
        <f t="shared" si="344"/>
        <v>#DIV/0!</v>
      </c>
      <c r="AO420" s="615" t="s">
        <v>38</v>
      </c>
      <c r="AP420" s="617" t="e">
        <f t="shared" ref="AP420:AZ420" si="345">ROUND(AVERAGE(AP350:AP352),1)</f>
        <v>#DIV/0!</v>
      </c>
      <c r="AQ420" s="617" t="e">
        <f t="shared" si="345"/>
        <v>#DIV/0!</v>
      </c>
      <c r="AR420" s="617" t="e">
        <f t="shared" si="345"/>
        <v>#DIV/0!</v>
      </c>
      <c r="AS420" s="617" t="e">
        <f t="shared" si="345"/>
        <v>#DIV/0!</v>
      </c>
      <c r="AT420" s="617" t="e">
        <f t="shared" si="345"/>
        <v>#DIV/0!</v>
      </c>
      <c r="AU420" s="617" t="e">
        <f t="shared" si="345"/>
        <v>#DIV/0!</v>
      </c>
      <c r="AV420" s="617" t="e">
        <f t="shared" si="345"/>
        <v>#DIV/0!</v>
      </c>
      <c r="AW420" s="617" t="e">
        <f t="shared" si="345"/>
        <v>#DIV/0!</v>
      </c>
      <c r="AX420" s="617" t="e">
        <f t="shared" si="345"/>
        <v>#DIV/0!</v>
      </c>
      <c r="AY420" s="617" t="e">
        <f t="shared" si="345"/>
        <v>#DIV/0!</v>
      </c>
      <c r="AZ420" s="617" t="e">
        <f t="shared" si="345"/>
        <v>#DIV/0!</v>
      </c>
    </row>
    <row r="421" spans="1:52" hidden="1">
      <c r="B421" s="612"/>
      <c r="C421" s="618" t="s">
        <v>39</v>
      </c>
      <c r="D421" s="617" t="e">
        <f t="shared" ref="D421:Y421" si="346">ROUND(AVERAGE(D353:D355),1)</f>
        <v>#DIV/0!</v>
      </c>
      <c r="E421" s="619" t="e">
        <f t="shared" si="346"/>
        <v>#DIV/0!</v>
      </c>
      <c r="F421" s="619" t="e">
        <f t="shared" si="346"/>
        <v>#DIV/0!</v>
      </c>
      <c r="G421" s="619" t="e">
        <f t="shared" si="346"/>
        <v>#DIV/0!</v>
      </c>
      <c r="H421" s="619" t="e">
        <f t="shared" si="346"/>
        <v>#DIV/0!</v>
      </c>
      <c r="I421" s="619" t="e">
        <f t="shared" si="346"/>
        <v>#DIV/0!</v>
      </c>
      <c r="J421" s="619" t="e">
        <f t="shared" si="346"/>
        <v>#DIV/0!</v>
      </c>
      <c r="K421" s="619" t="e">
        <f t="shared" si="346"/>
        <v>#DIV/0!</v>
      </c>
      <c r="L421" s="619" t="e">
        <f t="shared" si="346"/>
        <v>#DIV/0!</v>
      </c>
      <c r="M421" s="619" t="e">
        <f t="shared" si="346"/>
        <v>#DIV/0!</v>
      </c>
      <c r="N421" s="619" t="e">
        <f t="shared" si="346"/>
        <v>#DIV/0!</v>
      </c>
      <c r="O421" s="619" t="e">
        <f t="shared" si="346"/>
        <v>#DIV/0!</v>
      </c>
      <c r="P421" s="619" t="e">
        <f t="shared" si="346"/>
        <v>#DIV/0!</v>
      </c>
      <c r="Q421" s="619" t="e">
        <f t="shared" si="346"/>
        <v>#DIV/0!</v>
      </c>
      <c r="R421" s="619" t="e">
        <f t="shared" si="346"/>
        <v>#DIV/0!</v>
      </c>
      <c r="S421" s="619" t="e">
        <f t="shared" si="346"/>
        <v>#DIV/0!</v>
      </c>
      <c r="T421" s="619" t="e">
        <f t="shared" si="346"/>
        <v>#DIV/0!</v>
      </c>
      <c r="U421" s="619" t="e">
        <f t="shared" si="346"/>
        <v>#DIV/0!</v>
      </c>
      <c r="V421" s="619" t="e">
        <f t="shared" si="346"/>
        <v>#DIV/0!</v>
      </c>
      <c r="W421" s="619" t="e">
        <f t="shared" si="346"/>
        <v>#DIV/0!</v>
      </c>
      <c r="X421" s="619" t="e">
        <f t="shared" si="346"/>
        <v>#DIV/0!</v>
      </c>
      <c r="Y421" s="619" t="e">
        <f t="shared" si="346"/>
        <v>#DIV/0!</v>
      </c>
      <c r="Z421" s="619" t="e">
        <f t="shared" ref="Z421:AL421" si="347">ROUND(AVERAGE(Z353:Z355),1)</f>
        <v>#DIV/0!</v>
      </c>
      <c r="AA421" s="619" t="e">
        <f t="shared" si="347"/>
        <v>#DIV/0!</v>
      </c>
      <c r="AB421" s="619" t="e">
        <f t="shared" si="347"/>
        <v>#DIV/0!</v>
      </c>
      <c r="AC421" s="619" t="e">
        <f t="shared" si="347"/>
        <v>#DIV/0!</v>
      </c>
      <c r="AD421" s="619" t="e">
        <f t="shared" si="347"/>
        <v>#DIV/0!</v>
      </c>
      <c r="AE421" s="619" t="e">
        <f t="shared" si="347"/>
        <v>#DIV/0!</v>
      </c>
      <c r="AF421" s="619" t="e">
        <f t="shared" si="347"/>
        <v>#DIV/0!</v>
      </c>
      <c r="AG421" s="619" t="e">
        <f t="shared" si="347"/>
        <v>#DIV/0!</v>
      </c>
      <c r="AH421" s="619" t="e">
        <f t="shared" si="347"/>
        <v>#DIV/0!</v>
      </c>
      <c r="AI421" s="619" t="e">
        <f t="shared" si="347"/>
        <v>#DIV/0!</v>
      </c>
      <c r="AJ421" s="619" t="e">
        <f t="shared" si="347"/>
        <v>#DIV/0!</v>
      </c>
      <c r="AK421" s="619" t="e">
        <f t="shared" si="347"/>
        <v>#DIV/0!</v>
      </c>
      <c r="AL421" s="619" t="e">
        <f t="shared" si="347"/>
        <v>#DIV/0!</v>
      </c>
      <c r="AN421" s="612"/>
      <c r="AO421" s="618" t="s">
        <v>39</v>
      </c>
      <c r="AP421" s="619" t="e">
        <f t="shared" ref="AP421:AZ421" si="348">ROUND(AVERAGE(AP353:AP355),1)</f>
        <v>#DIV/0!</v>
      </c>
      <c r="AQ421" s="619" t="e">
        <f t="shared" si="348"/>
        <v>#DIV/0!</v>
      </c>
      <c r="AR421" s="619" t="e">
        <f t="shared" si="348"/>
        <v>#DIV/0!</v>
      </c>
      <c r="AS421" s="619" t="e">
        <f t="shared" si="348"/>
        <v>#DIV/0!</v>
      </c>
      <c r="AT421" s="619" t="e">
        <f t="shared" si="348"/>
        <v>#DIV/0!</v>
      </c>
      <c r="AU421" s="619" t="e">
        <f t="shared" si="348"/>
        <v>#DIV/0!</v>
      </c>
      <c r="AV421" s="619" t="e">
        <f t="shared" si="348"/>
        <v>#DIV/0!</v>
      </c>
      <c r="AW421" s="619" t="e">
        <f t="shared" si="348"/>
        <v>#DIV/0!</v>
      </c>
      <c r="AX421" s="619" t="e">
        <f t="shared" si="348"/>
        <v>#DIV/0!</v>
      </c>
      <c r="AY421" s="619" t="e">
        <f t="shared" si="348"/>
        <v>#DIV/0!</v>
      </c>
      <c r="AZ421" s="619" t="e">
        <f t="shared" si="348"/>
        <v>#DIV/0!</v>
      </c>
    </row>
    <row r="422" spans="1:52" hidden="1">
      <c r="B422" s="138" t="s">
        <v>308</v>
      </c>
      <c r="C422" s="610" t="s">
        <v>36</v>
      </c>
      <c r="D422" s="616" t="e">
        <f t="shared" ref="D422:Y422" si="349">ROUND(AVERAGE(D356:D358),1)</f>
        <v>#DIV/0!</v>
      </c>
      <c r="E422" s="616" t="e">
        <f t="shared" si="349"/>
        <v>#DIV/0!</v>
      </c>
      <c r="F422" s="616" t="e">
        <f t="shared" si="349"/>
        <v>#DIV/0!</v>
      </c>
      <c r="G422" s="616" t="e">
        <f t="shared" si="349"/>
        <v>#DIV/0!</v>
      </c>
      <c r="H422" s="616" t="e">
        <f t="shared" si="349"/>
        <v>#DIV/0!</v>
      </c>
      <c r="I422" s="616" t="e">
        <f t="shared" si="349"/>
        <v>#DIV/0!</v>
      </c>
      <c r="J422" s="616" t="e">
        <f t="shared" si="349"/>
        <v>#DIV/0!</v>
      </c>
      <c r="K422" s="616" t="e">
        <f t="shared" si="349"/>
        <v>#DIV/0!</v>
      </c>
      <c r="L422" s="616" t="e">
        <f t="shared" si="349"/>
        <v>#DIV/0!</v>
      </c>
      <c r="M422" s="616" t="e">
        <f t="shared" si="349"/>
        <v>#DIV/0!</v>
      </c>
      <c r="N422" s="616" t="e">
        <f t="shared" si="349"/>
        <v>#DIV/0!</v>
      </c>
      <c r="O422" s="616" t="e">
        <f t="shared" si="349"/>
        <v>#DIV/0!</v>
      </c>
      <c r="P422" s="616" t="e">
        <f t="shared" si="349"/>
        <v>#DIV/0!</v>
      </c>
      <c r="Q422" s="616" t="e">
        <f t="shared" si="349"/>
        <v>#DIV/0!</v>
      </c>
      <c r="R422" s="616" t="e">
        <f t="shared" si="349"/>
        <v>#DIV/0!</v>
      </c>
      <c r="S422" s="616" t="e">
        <f t="shared" si="349"/>
        <v>#DIV/0!</v>
      </c>
      <c r="T422" s="616" t="e">
        <f t="shared" si="349"/>
        <v>#DIV/0!</v>
      </c>
      <c r="U422" s="616" t="e">
        <f t="shared" si="349"/>
        <v>#DIV/0!</v>
      </c>
      <c r="V422" s="616" t="e">
        <f t="shared" si="349"/>
        <v>#DIV/0!</v>
      </c>
      <c r="W422" s="616" t="e">
        <f t="shared" si="349"/>
        <v>#DIV/0!</v>
      </c>
      <c r="X422" s="616" t="e">
        <f t="shared" si="349"/>
        <v>#DIV/0!</v>
      </c>
      <c r="Y422" s="616" t="e">
        <f t="shared" si="349"/>
        <v>#DIV/0!</v>
      </c>
      <c r="Z422" s="616" t="e">
        <f t="shared" ref="Z422:AL422" si="350">ROUND(AVERAGE(Z356:Z358),1)</f>
        <v>#DIV/0!</v>
      </c>
      <c r="AA422" s="616" t="e">
        <f t="shared" si="350"/>
        <v>#DIV/0!</v>
      </c>
      <c r="AB422" s="616" t="e">
        <f t="shared" si="350"/>
        <v>#DIV/0!</v>
      </c>
      <c r="AC422" s="616" t="e">
        <f t="shared" si="350"/>
        <v>#DIV/0!</v>
      </c>
      <c r="AD422" s="616" t="e">
        <f t="shared" si="350"/>
        <v>#DIV/0!</v>
      </c>
      <c r="AE422" s="616" t="e">
        <f t="shared" si="350"/>
        <v>#DIV/0!</v>
      </c>
      <c r="AF422" s="616" t="e">
        <f t="shared" si="350"/>
        <v>#DIV/0!</v>
      </c>
      <c r="AG422" s="616" t="e">
        <f t="shared" si="350"/>
        <v>#DIV/0!</v>
      </c>
      <c r="AH422" s="616" t="e">
        <f t="shared" si="350"/>
        <v>#DIV/0!</v>
      </c>
      <c r="AI422" s="616" t="e">
        <f t="shared" si="350"/>
        <v>#DIV/0!</v>
      </c>
      <c r="AJ422" s="616" t="e">
        <f t="shared" si="350"/>
        <v>#DIV/0!</v>
      </c>
      <c r="AK422" s="616" t="e">
        <f t="shared" si="350"/>
        <v>#DIV/0!</v>
      </c>
      <c r="AL422" s="616" t="e">
        <f t="shared" si="350"/>
        <v>#DIV/0!</v>
      </c>
      <c r="AN422" s="138" t="s">
        <v>308</v>
      </c>
      <c r="AO422" s="610" t="s">
        <v>36</v>
      </c>
      <c r="AP422" s="616" t="e">
        <f t="shared" ref="AP422:AZ422" si="351">ROUND(AVERAGE(AP356:AP358),1)</f>
        <v>#DIV/0!</v>
      </c>
      <c r="AQ422" s="616" t="e">
        <f t="shared" si="351"/>
        <v>#DIV/0!</v>
      </c>
      <c r="AR422" s="616" t="e">
        <f t="shared" si="351"/>
        <v>#DIV/0!</v>
      </c>
      <c r="AS422" s="616" t="e">
        <f t="shared" si="351"/>
        <v>#DIV/0!</v>
      </c>
      <c r="AT422" s="616" t="e">
        <f t="shared" si="351"/>
        <v>#DIV/0!</v>
      </c>
      <c r="AU422" s="616" t="e">
        <f t="shared" si="351"/>
        <v>#DIV/0!</v>
      </c>
      <c r="AV422" s="616" t="e">
        <f t="shared" si="351"/>
        <v>#DIV/0!</v>
      </c>
      <c r="AW422" s="616" t="e">
        <f t="shared" si="351"/>
        <v>#DIV/0!</v>
      </c>
      <c r="AX422" s="616" t="e">
        <f t="shared" si="351"/>
        <v>#DIV/0!</v>
      </c>
      <c r="AY422" s="616" t="e">
        <f t="shared" si="351"/>
        <v>#DIV/0!</v>
      </c>
      <c r="AZ422" s="616" t="e">
        <f t="shared" si="351"/>
        <v>#DIV/0!</v>
      </c>
    </row>
    <row r="423" spans="1:52" hidden="1">
      <c r="C423" s="615" t="s">
        <v>37</v>
      </c>
      <c r="D423" s="617" t="e">
        <f t="shared" ref="D423:Y423" si="352">ROUND(AVERAGE(D359:D361),1)</f>
        <v>#DIV/0!</v>
      </c>
      <c r="E423" s="617" t="e">
        <f t="shared" si="352"/>
        <v>#DIV/0!</v>
      </c>
      <c r="F423" s="617" t="e">
        <f t="shared" si="352"/>
        <v>#DIV/0!</v>
      </c>
      <c r="G423" s="617" t="e">
        <f t="shared" si="352"/>
        <v>#DIV/0!</v>
      </c>
      <c r="H423" s="617" t="e">
        <f t="shared" si="352"/>
        <v>#DIV/0!</v>
      </c>
      <c r="I423" s="617" t="e">
        <f t="shared" si="352"/>
        <v>#DIV/0!</v>
      </c>
      <c r="J423" s="617" t="e">
        <f t="shared" si="352"/>
        <v>#DIV/0!</v>
      </c>
      <c r="K423" s="617" t="e">
        <f t="shared" si="352"/>
        <v>#DIV/0!</v>
      </c>
      <c r="L423" s="617" t="e">
        <f t="shared" si="352"/>
        <v>#DIV/0!</v>
      </c>
      <c r="M423" s="617" t="e">
        <f t="shared" si="352"/>
        <v>#DIV/0!</v>
      </c>
      <c r="N423" s="617" t="e">
        <f t="shared" si="352"/>
        <v>#DIV/0!</v>
      </c>
      <c r="O423" s="617" t="e">
        <f t="shared" si="352"/>
        <v>#DIV/0!</v>
      </c>
      <c r="P423" s="617" t="e">
        <f t="shared" si="352"/>
        <v>#DIV/0!</v>
      </c>
      <c r="Q423" s="617" t="e">
        <f t="shared" si="352"/>
        <v>#DIV/0!</v>
      </c>
      <c r="R423" s="617" t="e">
        <f t="shared" si="352"/>
        <v>#DIV/0!</v>
      </c>
      <c r="S423" s="617" t="e">
        <f t="shared" si="352"/>
        <v>#DIV/0!</v>
      </c>
      <c r="T423" s="617" t="e">
        <f t="shared" si="352"/>
        <v>#DIV/0!</v>
      </c>
      <c r="U423" s="617" t="e">
        <f t="shared" si="352"/>
        <v>#DIV/0!</v>
      </c>
      <c r="V423" s="617" t="e">
        <f t="shared" si="352"/>
        <v>#DIV/0!</v>
      </c>
      <c r="W423" s="617" t="e">
        <f t="shared" si="352"/>
        <v>#DIV/0!</v>
      </c>
      <c r="X423" s="617" t="e">
        <f t="shared" si="352"/>
        <v>#DIV/0!</v>
      </c>
      <c r="Y423" s="617" t="e">
        <f t="shared" si="352"/>
        <v>#DIV/0!</v>
      </c>
      <c r="Z423" s="617" t="e">
        <f t="shared" ref="Z423:AL423" si="353">ROUND(AVERAGE(Z359:Z361),1)</f>
        <v>#DIV/0!</v>
      </c>
      <c r="AA423" s="617" t="e">
        <f t="shared" si="353"/>
        <v>#DIV/0!</v>
      </c>
      <c r="AB423" s="617" t="e">
        <f t="shared" si="353"/>
        <v>#DIV/0!</v>
      </c>
      <c r="AC423" s="617" t="e">
        <f t="shared" si="353"/>
        <v>#DIV/0!</v>
      </c>
      <c r="AD423" s="617" t="e">
        <f t="shared" si="353"/>
        <v>#DIV/0!</v>
      </c>
      <c r="AE423" s="617" t="e">
        <f t="shared" si="353"/>
        <v>#DIV/0!</v>
      </c>
      <c r="AF423" s="617" t="e">
        <f t="shared" si="353"/>
        <v>#DIV/0!</v>
      </c>
      <c r="AG423" s="617" t="e">
        <f t="shared" si="353"/>
        <v>#DIV/0!</v>
      </c>
      <c r="AH423" s="617" t="e">
        <f t="shared" si="353"/>
        <v>#DIV/0!</v>
      </c>
      <c r="AI423" s="617" t="e">
        <f t="shared" si="353"/>
        <v>#DIV/0!</v>
      </c>
      <c r="AJ423" s="617" t="e">
        <f t="shared" si="353"/>
        <v>#DIV/0!</v>
      </c>
      <c r="AK423" s="617" t="e">
        <f t="shared" si="353"/>
        <v>#DIV/0!</v>
      </c>
      <c r="AL423" s="617" t="e">
        <f t="shared" si="353"/>
        <v>#DIV/0!</v>
      </c>
      <c r="AO423" s="615" t="s">
        <v>37</v>
      </c>
      <c r="AP423" s="617" t="e">
        <f t="shared" ref="AP423:AZ423" si="354">ROUND(AVERAGE(AP359:AP361),1)</f>
        <v>#DIV/0!</v>
      </c>
      <c r="AQ423" s="617" t="e">
        <f t="shared" si="354"/>
        <v>#DIV/0!</v>
      </c>
      <c r="AR423" s="617" t="e">
        <f t="shared" si="354"/>
        <v>#DIV/0!</v>
      </c>
      <c r="AS423" s="617" t="e">
        <f t="shared" si="354"/>
        <v>#DIV/0!</v>
      </c>
      <c r="AT423" s="617" t="e">
        <f t="shared" si="354"/>
        <v>#DIV/0!</v>
      </c>
      <c r="AU423" s="617" t="e">
        <f t="shared" si="354"/>
        <v>#DIV/0!</v>
      </c>
      <c r="AV423" s="617" t="e">
        <f t="shared" si="354"/>
        <v>#DIV/0!</v>
      </c>
      <c r="AW423" s="617" t="e">
        <f t="shared" si="354"/>
        <v>#DIV/0!</v>
      </c>
      <c r="AX423" s="617" t="e">
        <f t="shared" si="354"/>
        <v>#DIV/0!</v>
      </c>
      <c r="AY423" s="617" t="e">
        <f t="shared" si="354"/>
        <v>#DIV/0!</v>
      </c>
      <c r="AZ423" s="617" t="e">
        <f t="shared" si="354"/>
        <v>#DIV/0!</v>
      </c>
    </row>
    <row r="424" spans="1:52" hidden="1">
      <c r="C424" s="615" t="s">
        <v>38</v>
      </c>
      <c r="D424" s="617" t="e">
        <f t="shared" ref="D424:Y424" si="355">ROUND(AVERAGE(D362:D364),1)</f>
        <v>#DIV/0!</v>
      </c>
      <c r="E424" s="617" t="e">
        <f t="shared" si="355"/>
        <v>#DIV/0!</v>
      </c>
      <c r="F424" s="617" t="e">
        <f t="shared" si="355"/>
        <v>#DIV/0!</v>
      </c>
      <c r="G424" s="617" t="e">
        <f t="shared" si="355"/>
        <v>#DIV/0!</v>
      </c>
      <c r="H424" s="617" t="e">
        <f t="shared" si="355"/>
        <v>#DIV/0!</v>
      </c>
      <c r="I424" s="617" t="e">
        <f t="shared" si="355"/>
        <v>#DIV/0!</v>
      </c>
      <c r="J424" s="617" t="e">
        <f t="shared" si="355"/>
        <v>#DIV/0!</v>
      </c>
      <c r="K424" s="617" t="e">
        <f t="shared" si="355"/>
        <v>#DIV/0!</v>
      </c>
      <c r="L424" s="617" t="e">
        <f t="shared" si="355"/>
        <v>#DIV/0!</v>
      </c>
      <c r="M424" s="617" t="e">
        <f t="shared" si="355"/>
        <v>#DIV/0!</v>
      </c>
      <c r="N424" s="617" t="e">
        <f t="shared" si="355"/>
        <v>#DIV/0!</v>
      </c>
      <c r="O424" s="617" t="e">
        <f t="shared" si="355"/>
        <v>#DIV/0!</v>
      </c>
      <c r="P424" s="617" t="e">
        <f t="shared" si="355"/>
        <v>#DIV/0!</v>
      </c>
      <c r="Q424" s="617" t="e">
        <f t="shared" si="355"/>
        <v>#DIV/0!</v>
      </c>
      <c r="R424" s="617" t="e">
        <f t="shared" si="355"/>
        <v>#DIV/0!</v>
      </c>
      <c r="S424" s="617" t="e">
        <f t="shared" si="355"/>
        <v>#DIV/0!</v>
      </c>
      <c r="T424" s="617" t="e">
        <f t="shared" si="355"/>
        <v>#DIV/0!</v>
      </c>
      <c r="U424" s="617" t="e">
        <f t="shared" si="355"/>
        <v>#DIV/0!</v>
      </c>
      <c r="V424" s="617" t="e">
        <f t="shared" si="355"/>
        <v>#DIV/0!</v>
      </c>
      <c r="W424" s="617" t="e">
        <f t="shared" si="355"/>
        <v>#DIV/0!</v>
      </c>
      <c r="X424" s="617" t="e">
        <f t="shared" si="355"/>
        <v>#DIV/0!</v>
      </c>
      <c r="Y424" s="617" t="e">
        <f t="shared" si="355"/>
        <v>#DIV/0!</v>
      </c>
      <c r="Z424" s="617" t="e">
        <f t="shared" ref="Z424:AL424" si="356">ROUND(AVERAGE(Z362:Z364),1)</f>
        <v>#DIV/0!</v>
      </c>
      <c r="AA424" s="617" t="e">
        <f t="shared" si="356"/>
        <v>#DIV/0!</v>
      </c>
      <c r="AB424" s="617" t="e">
        <f t="shared" si="356"/>
        <v>#DIV/0!</v>
      </c>
      <c r="AC424" s="617" t="e">
        <f t="shared" si="356"/>
        <v>#DIV/0!</v>
      </c>
      <c r="AD424" s="617" t="e">
        <f t="shared" si="356"/>
        <v>#DIV/0!</v>
      </c>
      <c r="AE424" s="617" t="e">
        <f t="shared" si="356"/>
        <v>#DIV/0!</v>
      </c>
      <c r="AF424" s="617" t="e">
        <f t="shared" si="356"/>
        <v>#DIV/0!</v>
      </c>
      <c r="AG424" s="617" t="e">
        <f t="shared" si="356"/>
        <v>#DIV/0!</v>
      </c>
      <c r="AH424" s="617" t="e">
        <f t="shared" si="356"/>
        <v>#DIV/0!</v>
      </c>
      <c r="AI424" s="617" t="e">
        <f t="shared" si="356"/>
        <v>#DIV/0!</v>
      </c>
      <c r="AJ424" s="617" t="e">
        <f t="shared" si="356"/>
        <v>#DIV/0!</v>
      </c>
      <c r="AK424" s="617" t="e">
        <f t="shared" si="356"/>
        <v>#DIV/0!</v>
      </c>
      <c r="AL424" s="617" t="e">
        <f t="shared" si="356"/>
        <v>#DIV/0!</v>
      </c>
      <c r="AO424" s="615" t="s">
        <v>38</v>
      </c>
      <c r="AP424" s="617" t="e">
        <f t="shared" ref="AP424:AZ424" si="357">ROUND(AVERAGE(AP362:AP364),1)</f>
        <v>#DIV/0!</v>
      </c>
      <c r="AQ424" s="617" t="e">
        <f t="shared" si="357"/>
        <v>#DIV/0!</v>
      </c>
      <c r="AR424" s="617" t="e">
        <f t="shared" si="357"/>
        <v>#DIV/0!</v>
      </c>
      <c r="AS424" s="617" t="e">
        <f t="shared" si="357"/>
        <v>#DIV/0!</v>
      </c>
      <c r="AT424" s="617" t="e">
        <f t="shared" si="357"/>
        <v>#DIV/0!</v>
      </c>
      <c r="AU424" s="617" t="e">
        <f t="shared" si="357"/>
        <v>#DIV/0!</v>
      </c>
      <c r="AV424" s="617" t="e">
        <f t="shared" si="357"/>
        <v>#DIV/0!</v>
      </c>
      <c r="AW424" s="617" t="e">
        <f t="shared" si="357"/>
        <v>#DIV/0!</v>
      </c>
      <c r="AX424" s="617" t="e">
        <f t="shared" si="357"/>
        <v>#DIV/0!</v>
      </c>
      <c r="AY424" s="617" t="e">
        <f t="shared" si="357"/>
        <v>#DIV/0!</v>
      </c>
      <c r="AZ424" s="617" t="e">
        <f t="shared" si="357"/>
        <v>#DIV/0!</v>
      </c>
    </row>
    <row r="425" spans="1:52" hidden="1">
      <c r="A425" s="612"/>
      <c r="B425" s="612"/>
      <c r="C425" s="618" t="s">
        <v>39</v>
      </c>
      <c r="D425" s="619" t="e">
        <f t="shared" ref="D425:Y425" si="358">ROUND(AVERAGE(D365:D367),1)</f>
        <v>#DIV/0!</v>
      </c>
      <c r="E425" s="619" t="e">
        <f t="shared" si="358"/>
        <v>#DIV/0!</v>
      </c>
      <c r="F425" s="619" t="e">
        <f t="shared" si="358"/>
        <v>#DIV/0!</v>
      </c>
      <c r="G425" s="619" t="e">
        <f t="shared" si="358"/>
        <v>#DIV/0!</v>
      </c>
      <c r="H425" s="619" t="e">
        <f t="shared" si="358"/>
        <v>#DIV/0!</v>
      </c>
      <c r="I425" s="619" t="e">
        <f t="shared" si="358"/>
        <v>#DIV/0!</v>
      </c>
      <c r="J425" s="619" t="e">
        <f t="shared" si="358"/>
        <v>#DIV/0!</v>
      </c>
      <c r="K425" s="619" t="e">
        <f t="shared" si="358"/>
        <v>#DIV/0!</v>
      </c>
      <c r="L425" s="619" t="e">
        <f t="shared" si="358"/>
        <v>#DIV/0!</v>
      </c>
      <c r="M425" s="619" t="e">
        <f t="shared" si="358"/>
        <v>#DIV/0!</v>
      </c>
      <c r="N425" s="619" t="e">
        <f t="shared" si="358"/>
        <v>#DIV/0!</v>
      </c>
      <c r="O425" s="619" t="e">
        <f t="shared" si="358"/>
        <v>#DIV/0!</v>
      </c>
      <c r="P425" s="619" t="e">
        <f t="shared" si="358"/>
        <v>#DIV/0!</v>
      </c>
      <c r="Q425" s="619" t="e">
        <f t="shared" si="358"/>
        <v>#DIV/0!</v>
      </c>
      <c r="R425" s="619" t="e">
        <f t="shared" si="358"/>
        <v>#DIV/0!</v>
      </c>
      <c r="S425" s="619" t="e">
        <f t="shared" si="358"/>
        <v>#DIV/0!</v>
      </c>
      <c r="T425" s="619" t="e">
        <f t="shared" si="358"/>
        <v>#DIV/0!</v>
      </c>
      <c r="U425" s="619" t="e">
        <f t="shared" si="358"/>
        <v>#DIV/0!</v>
      </c>
      <c r="V425" s="619" t="e">
        <f t="shared" si="358"/>
        <v>#DIV/0!</v>
      </c>
      <c r="W425" s="619" t="e">
        <f t="shared" si="358"/>
        <v>#DIV/0!</v>
      </c>
      <c r="X425" s="619" t="e">
        <f t="shared" si="358"/>
        <v>#DIV/0!</v>
      </c>
      <c r="Y425" s="619" t="e">
        <f t="shared" si="358"/>
        <v>#DIV/0!</v>
      </c>
      <c r="Z425" s="619" t="e">
        <f t="shared" ref="Z425:AL425" si="359">ROUND(AVERAGE(Z365:Z367),1)</f>
        <v>#DIV/0!</v>
      </c>
      <c r="AA425" s="619" t="e">
        <f t="shared" si="359"/>
        <v>#DIV/0!</v>
      </c>
      <c r="AB425" s="619" t="e">
        <f t="shared" si="359"/>
        <v>#DIV/0!</v>
      </c>
      <c r="AC425" s="619" t="e">
        <f t="shared" si="359"/>
        <v>#DIV/0!</v>
      </c>
      <c r="AD425" s="619" t="e">
        <f t="shared" si="359"/>
        <v>#DIV/0!</v>
      </c>
      <c r="AE425" s="619" t="e">
        <f t="shared" si="359"/>
        <v>#DIV/0!</v>
      </c>
      <c r="AF425" s="619" t="e">
        <f t="shared" si="359"/>
        <v>#DIV/0!</v>
      </c>
      <c r="AG425" s="619" t="e">
        <f t="shared" si="359"/>
        <v>#DIV/0!</v>
      </c>
      <c r="AH425" s="619" t="e">
        <f t="shared" si="359"/>
        <v>#DIV/0!</v>
      </c>
      <c r="AI425" s="619" t="e">
        <f t="shared" si="359"/>
        <v>#DIV/0!</v>
      </c>
      <c r="AJ425" s="619" t="e">
        <f t="shared" si="359"/>
        <v>#DIV/0!</v>
      </c>
      <c r="AK425" s="619" t="e">
        <f t="shared" si="359"/>
        <v>#DIV/0!</v>
      </c>
      <c r="AL425" s="619" t="e">
        <f t="shared" si="359"/>
        <v>#DIV/0!</v>
      </c>
      <c r="AN425" s="612"/>
      <c r="AO425" s="618" t="s">
        <v>39</v>
      </c>
      <c r="AP425" s="619" t="e">
        <f t="shared" ref="AP425:AZ425" si="360">ROUND(AVERAGE(AP365:AP367),1)</f>
        <v>#DIV/0!</v>
      </c>
      <c r="AQ425" s="619" t="e">
        <f t="shared" si="360"/>
        <v>#DIV/0!</v>
      </c>
      <c r="AR425" s="619" t="e">
        <f t="shared" si="360"/>
        <v>#DIV/0!</v>
      </c>
      <c r="AS425" s="619" t="e">
        <f t="shared" si="360"/>
        <v>#DIV/0!</v>
      </c>
      <c r="AT425" s="619" t="e">
        <f t="shared" si="360"/>
        <v>#DIV/0!</v>
      </c>
      <c r="AU425" s="619" t="e">
        <f t="shared" si="360"/>
        <v>#DIV/0!</v>
      </c>
      <c r="AV425" s="619" t="e">
        <f t="shared" si="360"/>
        <v>#DIV/0!</v>
      </c>
      <c r="AW425" s="619" t="e">
        <f t="shared" si="360"/>
        <v>#DIV/0!</v>
      </c>
      <c r="AX425" s="619" t="e">
        <f t="shared" si="360"/>
        <v>#DIV/0!</v>
      </c>
      <c r="AY425" s="619" t="e">
        <f t="shared" si="360"/>
        <v>#DIV/0!</v>
      </c>
      <c r="AZ425" s="619" t="e">
        <f t="shared" si="360"/>
        <v>#DIV/0!</v>
      </c>
    </row>
    <row r="426" spans="1:52">
      <c r="A426" s="302" t="s">
        <v>162</v>
      </c>
      <c r="AM426" s="302" t="s">
        <v>162</v>
      </c>
    </row>
    <row r="427" spans="1:52">
      <c r="A427" s="138"/>
      <c r="B427" s="138" t="s">
        <v>295</v>
      </c>
      <c r="C427" s="610" t="s">
        <v>36</v>
      </c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N427" s="138" t="s">
        <v>295</v>
      </c>
      <c r="AO427" s="610" t="s">
        <v>36</v>
      </c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</row>
    <row r="428" spans="1:52">
      <c r="C428" s="611" t="s">
        <v>37</v>
      </c>
      <c r="D428" s="567">
        <f t="shared" ref="D428:AB428" si="361">ROUND((D371-D370)/D370*100,1)</f>
        <v>0.1</v>
      </c>
      <c r="E428" s="567">
        <f t="shared" si="361"/>
        <v>0.1</v>
      </c>
      <c r="F428" s="567">
        <f t="shared" si="361"/>
        <v>3.8</v>
      </c>
      <c r="G428" s="567">
        <f t="shared" si="361"/>
        <v>5.7</v>
      </c>
      <c r="H428" s="567">
        <f t="shared" si="361"/>
        <v>-5.8</v>
      </c>
      <c r="I428" s="567">
        <f t="shared" si="361"/>
        <v>0.3</v>
      </c>
      <c r="J428" s="567">
        <f t="shared" si="361"/>
        <v>15</v>
      </c>
      <c r="K428" s="567">
        <f t="shared" si="361"/>
        <v>-7.8</v>
      </c>
      <c r="L428" s="567">
        <f t="shared" si="361"/>
        <v>-8</v>
      </c>
      <c r="M428" s="567">
        <f t="shared" si="361"/>
        <v>3.4</v>
      </c>
      <c r="N428" s="567">
        <f t="shared" si="361"/>
        <v>4.7</v>
      </c>
      <c r="O428" s="567">
        <f t="shared" si="361"/>
        <v>0.3</v>
      </c>
      <c r="P428" s="567">
        <f t="shared" si="361"/>
        <v>-2</v>
      </c>
      <c r="Q428" s="567">
        <f t="shared" si="361"/>
        <v>1.8</v>
      </c>
      <c r="R428" s="567">
        <f t="shared" si="361"/>
        <v>-12.4</v>
      </c>
      <c r="S428" s="567">
        <f t="shared" si="361"/>
        <v>7</v>
      </c>
      <c r="T428" s="567">
        <f t="shared" si="361"/>
        <v>-30.3</v>
      </c>
      <c r="U428" s="567">
        <f t="shared" si="361"/>
        <v>3.1</v>
      </c>
      <c r="V428" s="567">
        <f t="shared" si="361"/>
        <v>-2</v>
      </c>
      <c r="W428" s="567">
        <f t="shared" si="361"/>
        <v>-3.1</v>
      </c>
      <c r="X428" s="567">
        <f t="shared" si="361"/>
        <v>-2.5</v>
      </c>
      <c r="Y428" s="567">
        <f t="shared" si="361"/>
        <v>0.9</v>
      </c>
      <c r="Z428" s="567">
        <f t="shared" si="361"/>
        <v>5.0999999999999996</v>
      </c>
      <c r="AA428" s="567">
        <f t="shared" si="361"/>
        <v>2.2000000000000002</v>
      </c>
      <c r="AB428" s="567">
        <f t="shared" si="361"/>
        <v>4.7</v>
      </c>
      <c r="AC428" s="567"/>
      <c r="AD428" s="567"/>
      <c r="AE428" s="567"/>
      <c r="AF428" s="567"/>
      <c r="AG428" s="567"/>
      <c r="AH428" s="567"/>
      <c r="AI428" s="567"/>
      <c r="AJ428" s="567"/>
      <c r="AK428" s="567"/>
      <c r="AL428" s="567">
        <f t="shared" ref="AL428:AL459" si="362">ROUND((AL371-AL370)/AL370*100,1)</f>
        <v>2.6</v>
      </c>
      <c r="AO428" s="611" t="s">
        <v>37</v>
      </c>
      <c r="AP428" s="567">
        <f t="shared" ref="AP428:AZ428" si="363">ROUND((AP371-AP370)/AP370*100,1)</f>
        <v>0.1</v>
      </c>
      <c r="AQ428" s="567">
        <f t="shared" si="363"/>
        <v>0.3</v>
      </c>
      <c r="AR428" s="567">
        <f t="shared" si="363"/>
        <v>0.4</v>
      </c>
      <c r="AS428" s="567">
        <f t="shared" si="363"/>
        <v>-1.4</v>
      </c>
      <c r="AT428" s="567">
        <f t="shared" si="363"/>
        <v>4.8</v>
      </c>
      <c r="AU428" s="567">
        <f t="shared" si="363"/>
        <v>0.8</v>
      </c>
      <c r="AV428" s="567">
        <f t="shared" si="363"/>
        <v>1.2</v>
      </c>
      <c r="AW428" s="567">
        <f t="shared" si="363"/>
        <v>0.6</v>
      </c>
      <c r="AX428" s="567">
        <f t="shared" si="363"/>
        <v>-1.1000000000000001</v>
      </c>
      <c r="AY428" s="567">
        <f t="shared" si="363"/>
        <v>-1.2</v>
      </c>
      <c r="AZ428" s="567">
        <f t="shared" si="363"/>
        <v>-2.6</v>
      </c>
    </row>
    <row r="429" spans="1:52">
      <c r="C429" s="611" t="s">
        <v>38</v>
      </c>
      <c r="D429" s="567">
        <f t="shared" ref="D429:AB429" si="364">ROUND((D372-D371)/D371*100,1)</f>
        <v>4</v>
      </c>
      <c r="E429" s="567">
        <f t="shared" si="364"/>
        <v>4</v>
      </c>
      <c r="F429" s="567">
        <f t="shared" si="364"/>
        <v>-0.9</v>
      </c>
      <c r="G429" s="567">
        <f t="shared" si="364"/>
        <v>0.6</v>
      </c>
      <c r="H429" s="567">
        <f t="shared" si="364"/>
        <v>-12.4</v>
      </c>
      <c r="I429" s="567">
        <f t="shared" si="364"/>
        <v>5.0999999999999996</v>
      </c>
      <c r="J429" s="567">
        <f t="shared" si="364"/>
        <v>9.6999999999999993</v>
      </c>
      <c r="K429" s="567">
        <f t="shared" si="364"/>
        <v>8.1999999999999993</v>
      </c>
      <c r="L429" s="567">
        <f t="shared" si="364"/>
        <v>8.3000000000000007</v>
      </c>
      <c r="M429" s="567">
        <f t="shared" si="364"/>
        <v>7.1</v>
      </c>
      <c r="N429" s="567">
        <f t="shared" si="364"/>
        <v>0.9</v>
      </c>
      <c r="O429" s="567">
        <f t="shared" si="364"/>
        <v>3.4</v>
      </c>
      <c r="P429" s="567">
        <f t="shared" si="364"/>
        <v>4.3</v>
      </c>
      <c r="Q429" s="567">
        <f t="shared" si="364"/>
        <v>4.7</v>
      </c>
      <c r="R429" s="567">
        <f t="shared" si="364"/>
        <v>7.1</v>
      </c>
      <c r="S429" s="567">
        <f t="shared" si="364"/>
        <v>2.5</v>
      </c>
      <c r="T429" s="567">
        <f t="shared" si="364"/>
        <v>14.2</v>
      </c>
      <c r="U429" s="567">
        <f t="shared" si="364"/>
        <v>-9.3000000000000007</v>
      </c>
      <c r="V429" s="567">
        <f t="shared" si="364"/>
        <v>9.1</v>
      </c>
      <c r="W429" s="567">
        <f t="shared" si="364"/>
        <v>10.7</v>
      </c>
      <c r="X429" s="567">
        <f t="shared" si="364"/>
        <v>5.8</v>
      </c>
      <c r="Y429" s="567">
        <f t="shared" si="364"/>
        <v>3.7</v>
      </c>
      <c r="Z429" s="567">
        <f t="shared" si="364"/>
        <v>-1.4</v>
      </c>
      <c r="AA429" s="567">
        <f t="shared" si="364"/>
        <v>-0.7</v>
      </c>
      <c r="AB429" s="567">
        <f t="shared" si="364"/>
        <v>0</v>
      </c>
      <c r="AC429" s="567"/>
      <c r="AD429" s="567"/>
      <c r="AE429" s="567"/>
      <c r="AF429" s="567"/>
      <c r="AG429" s="567"/>
      <c r="AH429" s="567"/>
      <c r="AI429" s="567"/>
      <c r="AJ429" s="567"/>
      <c r="AK429" s="567"/>
      <c r="AL429" s="567">
        <f t="shared" si="362"/>
        <v>10.4</v>
      </c>
      <c r="AO429" s="611" t="s">
        <v>38</v>
      </c>
      <c r="AP429" s="567">
        <f t="shared" ref="AP429:AZ429" si="365">ROUND((AP372-AP371)/AP371*100,1)</f>
        <v>4</v>
      </c>
      <c r="AQ429" s="567">
        <f t="shared" si="365"/>
        <v>5.5</v>
      </c>
      <c r="AR429" s="567">
        <f t="shared" si="365"/>
        <v>7.6</v>
      </c>
      <c r="AS429" s="567">
        <f t="shared" si="365"/>
        <v>10</v>
      </c>
      <c r="AT429" s="567">
        <f t="shared" si="365"/>
        <v>-0.4</v>
      </c>
      <c r="AU429" s="567">
        <f t="shared" si="365"/>
        <v>4.8</v>
      </c>
      <c r="AV429" s="567">
        <f t="shared" si="365"/>
        <v>4.5</v>
      </c>
      <c r="AW429" s="567">
        <f t="shared" si="365"/>
        <v>5.3</v>
      </c>
      <c r="AX429" s="567">
        <f t="shared" si="365"/>
        <v>1.1000000000000001</v>
      </c>
      <c r="AY429" s="567">
        <f t="shared" si="365"/>
        <v>1.3</v>
      </c>
      <c r="AZ429" s="567">
        <f t="shared" si="365"/>
        <v>-0.1</v>
      </c>
    </row>
    <row r="430" spans="1:52">
      <c r="C430" s="611" t="s">
        <v>39</v>
      </c>
      <c r="D430" s="567">
        <f t="shared" ref="D430:AB430" si="366">ROUND((D373-D372)/D372*100,1)</f>
        <v>3.4</v>
      </c>
      <c r="E430" s="567">
        <f t="shared" si="366"/>
        <v>3.4</v>
      </c>
      <c r="F430" s="567">
        <f t="shared" si="366"/>
        <v>6.2</v>
      </c>
      <c r="G430" s="567">
        <f t="shared" si="366"/>
        <v>6.8</v>
      </c>
      <c r="H430" s="567">
        <f t="shared" si="366"/>
        <v>13</v>
      </c>
      <c r="I430" s="567">
        <f t="shared" si="366"/>
        <v>1.6</v>
      </c>
      <c r="J430" s="567">
        <f t="shared" si="366"/>
        <v>8.1999999999999993</v>
      </c>
      <c r="K430" s="567">
        <f t="shared" si="366"/>
        <v>-2</v>
      </c>
      <c r="L430" s="567">
        <f t="shared" si="366"/>
        <v>-2.1</v>
      </c>
      <c r="M430" s="567">
        <f t="shared" si="366"/>
        <v>-1.3</v>
      </c>
      <c r="N430" s="567">
        <f t="shared" si="366"/>
        <v>2.9</v>
      </c>
      <c r="O430" s="567">
        <f t="shared" si="366"/>
        <v>1.4</v>
      </c>
      <c r="P430" s="567">
        <f t="shared" si="366"/>
        <v>4.5999999999999996</v>
      </c>
      <c r="Q430" s="567">
        <f t="shared" si="366"/>
        <v>-9.5</v>
      </c>
      <c r="R430" s="567">
        <f t="shared" si="366"/>
        <v>11</v>
      </c>
      <c r="S430" s="567">
        <f t="shared" si="366"/>
        <v>10.8</v>
      </c>
      <c r="T430" s="567">
        <f t="shared" si="366"/>
        <v>8.9</v>
      </c>
      <c r="U430" s="567">
        <f t="shared" si="366"/>
        <v>0.3</v>
      </c>
      <c r="V430" s="567">
        <f t="shared" si="366"/>
        <v>9.8000000000000007</v>
      </c>
      <c r="W430" s="567">
        <f t="shared" si="366"/>
        <v>10.6</v>
      </c>
      <c r="X430" s="567">
        <f t="shared" si="366"/>
        <v>-1</v>
      </c>
      <c r="Y430" s="567">
        <f t="shared" si="366"/>
        <v>-3.8</v>
      </c>
      <c r="Z430" s="567">
        <f t="shared" si="366"/>
        <v>4.3</v>
      </c>
      <c r="AA430" s="567">
        <f t="shared" si="366"/>
        <v>0.8</v>
      </c>
      <c r="AB430" s="567">
        <f t="shared" si="366"/>
        <v>-2.2999999999999998</v>
      </c>
      <c r="AC430" s="567"/>
      <c r="AD430" s="567"/>
      <c r="AE430" s="567"/>
      <c r="AF430" s="567"/>
      <c r="AG430" s="567"/>
      <c r="AH430" s="567"/>
      <c r="AI430" s="567"/>
      <c r="AJ430" s="567"/>
      <c r="AK430" s="567"/>
      <c r="AL430" s="567">
        <f t="shared" si="362"/>
        <v>1.8</v>
      </c>
      <c r="AO430" s="611" t="s">
        <v>39</v>
      </c>
      <c r="AP430" s="567">
        <f t="shared" ref="AP430:AZ430" si="367">ROUND((AP373-AP372)/AP372*100,1)</f>
        <v>3.4</v>
      </c>
      <c r="AQ430" s="567">
        <f t="shared" si="367"/>
        <v>4.3</v>
      </c>
      <c r="AR430" s="567">
        <f t="shared" si="367"/>
        <v>2.8</v>
      </c>
      <c r="AS430" s="567">
        <f t="shared" si="367"/>
        <v>3.9</v>
      </c>
      <c r="AT430" s="567">
        <f t="shared" si="367"/>
        <v>2.5</v>
      </c>
      <c r="AU430" s="567">
        <f t="shared" si="367"/>
        <v>5.7</v>
      </c>
      <c r="AV430" s="567">
        <f t="shared" si="367"/>
        <v>10.199999999999999</v>
      </c>
      <c r="AW430" s="567">
        <f t="shared" si="367"/>
        <v>5.0999999999999996</v>
      </c>
      <c r="AX430" s="567">
        <f t="shared" si="367"/>
        <v>2.9</v>
      </c>
      <c r="AY430" s="567">
        <f t="shared" si="367"/>
        <v>2.4</v>
      </c>
      <c r="AZ430" s="567">
        <f t="shared" si="367"/>
        <v>4</v>
      </c>
    </row>
    <row r="431" spans="1:52">
      <c r="B431" s="138" t="s">
        <v>296</v>
      </c>
      <c r="C431" s="610" t="s">
        <v>36</v>
      </c>
      <c r="D431" s="575">
        <f t="shared" ref="D431:AB431" si="368">ROUND((D374-D373)/D373*100,1)</f>
        <v>-1</v>
      </c>
      <c r="E431" s="575">
        <f t="shared" si="368"/>
        <v>-1</v>
      </c>
      <c r="F431" s="575">
        <f t="shared" si="368"/>
        <v>-2.1</v>
      </c>
      <c r="G431" s="575">
        <f t="shared" si="368"/>
        <v>-2.9</v>
      </c>
      <c r="H431" s="575">
        <f t="shared" si="368"/>
        <v>-2</v>
      </c>
      <c r="I431" s="575">
        <f t="shared" si="368"/>
        <v>0.7</v>
      </c>
      <c r="J431" s="575">
        <f t="shared" si="368"/>
        <v>-0.7</v>
      </c>
      <c r="K431" s="575">
        <f t="shared" si="368"/>
        <v>-3.1</v>
      </c>
      <c r="L431" s="575">
        <f t="shared" si="368"/>
        <v>-3.5</v>
      </c>
      <c r="M431" s="575">
        <f t="shared" si="368"/>
        <v>8.6999999999999993</v>
      </c>
      <c r="N431" s="575">
        <f t="shared" si="368"/>
        <v>2.9</v>
      </c>
      <c r="O431" s="575">
        <f t="shared" si="368"/>
        <v>3.9</v>
      </c>
      <c r="P431" s="575">
        <f t="shared" si="368"/>
        <v>0.3</v>
      </c>
      <c r="Q431" s="575">
        <f t="shared" si="368"/>
        <v>18.399999999999999</v>
      </c>
      <c r="R431" s="575">
        <f t="shared" si="368"/>
        <v>-3.8</v>
      </c>
      <c r="S431" s="575">
        <f t="shared" si="368"/>
        <v>4.7</v>
      </c>
      <c r="T431" s="575">
        <f t="shared" si="368"/>
        <v>-10.3</v>
      </c>
      <c r="U431" s="575">
        <f t="shared" si="368"/>
        <v>1.1000000000000001</v>
      </c>
      <c r="V431" s="575">
        <f t="shared" si="368"/>
        <v>-6.1</v>
      </c>
      <c r="W431" s="575">
        <f t="shared" si="368"/>
        <v>-7.6</v>
      </c>
      <c r="X431" s="575">
        <f t="shared" si="368"/>
        <v>2.8</v>
      </c>
      <c r="Y431" s="575">
        <f t="shared" si="368"/>
        <v>0.7</v>
      </c>
      <c r="Z431" s="575">
        <f t="shared" si="368"/>
        <v>0.9</v>
      </c>
      <c r="AA431" s="575">
        <f t="shared" si="368"/>
        <v>-2.1</v>
      </c>
      <c r="AB431" s="575">
        <f t="shared" si="368"/>
        <v>2.2000000000000002</v>
      </c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>
        <f t="shared" si="362"/>
        <v>-3.8</v>
      </c>
      <c r="AN431" s="138" t="s">
        <v>296</v>
      </c>
      <c r="AO431" s="610" t="s">
        <v>36</v>
      </c>
      <c r="AP431" s="575">
        <f t="shared" ref="AP431:AZ431" si="369">ROUND((AP374-AP373)/AP373*100,1)</f>
        <v>-1</v>
      </c>
      <c r="AQ431" s="575">
        <f t="shared" si="369"/>
        <v>0.3</v>
      </c>
      <c r="AR431" s="575">
        <f t="shared" si="369"/>
        <v>-0.4</v>
      </c>
      <c r="AS431" s="575">
        <f t="shared" si="369"/>
        <v>-0.2</v>
      </c>
      <c r="AT431" s="575">
        <f t="shared" si="369"/>
        <v>-0.8</v>
      </c>
      <c r="AU431" s="575">
        <f t="shared" si="369"/>
        <v>-0.8</v>
      </c>
      <c r="AV431" s="575">
        <f t="shared" si="369"/>
        <v>8.3000000000000007</v>
      </c>
      <c r="AW431" s="575">
        <f t="shared" si="369"/>
        <v>-4.2</v>
      </c>
      <c r="AX431" s="575">
        <f t="shared" si="369"/>
        <v>-0.8</v>
      </c>
      <c r="AY431" s="575">
        <f t="shared" si="369"/>
        <v>-0.1</v>
      </c>
      <c r="AZ431" s="575">
        <f t="shared" si="369"/>
        <v>-5</v>
      </c>
    </row>
    <row r="432" spans="1:52">
      <c r="C432" s="611" t="s">
        <v>37</v>
      </c>
      <c r="D432" s="567">
        <f t="shared" ref="D432:AB432" si="370">ROUND((D375-D374)/D374*100,1)</f>
        <v>-2.9</v>
      </c>
      <c r="E432" s="567">
        <f t="shared" si="370"/>
        <v>-2.9</v>
      </c>
      <c r="F432" s="567">
        <f t="shared" si="370"/>
        <v>-3.2</v>
      </c>
      <c r="G432" s="567">
        <f t="shared" si="370"/>
        <v>-4.2</v>
      </c>
      <c r="H432" s="567">
        <f t="shared" si="370"/>
        <v>1.1000000000000001</v>
      </c>
      <c r="I432" s="567">
        <f t="shared" si="370"/>
        <v>-5.3</v>
      </c>
      <c r="J432" s="567">
        <f t="shared" si="370"/>
        <v>-9.9</v>
      </c>
      <c r="K432" s="567">
        <f t="shared" si="370"/>
        <v>-3.7</v>
      </c>
      <c r="L432" s="567">
        <f t="shared" si="370"/>
        <v>-3.7</v>
      </c>
      <c r="M432" s="567">
        <f t="shared" si="370"/>
        <v>-3.2</v>
      </c>
      <c r="N432" s="567">
        <f t="shared" si="370"/>
        <v>-2.4</v>
      </c>
      <c r="O432" s="567">
        <f t="shared" si="370"/>
        <v>-1.8</v>
      </c>
      <c r="P432" s="567">
        <f t="shared" si="370"/>
        <v>1.1000000000000001</v>
      </c>
      <c r="Q432" s="567">
        <f t="shared" si="370"/>
        <v>-10.9</v>
      </c>
      <c r="R432" s="567">
        <f t="shared" si="370"/>
        <v>5</v>
      </c>
      <c r="S432" s="567">
        <f t="shared" si="370"/>
        <v>-1</v>
      </c>
      <c r="T432" s="567">
        <f t="shared" si="370"/>
        <v>10.6</v>
      </c>
      <c r="U432" s="567">
        <f t="shared" si="370"/>
        <v>4.8</v>
      </c>
      <c r="V432" s="567">
        <f t="shared" si="370"/>
        <v>0</v>
      </c>
      <c r="W432" s="567">
        <f t="shared" si="370"/>
        <v>-0.7</v>
      </c>
      <c r="X432" s="567">
        <f t="shared" si="370"/>
        <v>-1.2</v>
      </c>
      <c r="Y432" s="567">
        <f t="shared" si="370"/>
        <v>-7.5</v>
      </c>
      <c r="Z432" s="567">
        <f t="shared" si="370"/>
        <v>-5.2</v>
      </c>
      <c r="AA432" s="567">
        <f t="shared" si="370"/>
        <v>-3.8</v>
      </c>
      <c r="AB432" s="567">
        <f t="shared" si="370"/>
        <v>-6.5</v>
      </c>
      <c r="AC432" s="567"/>
      <c r="AD432" s="567"/>
      <c r="AE432" s="567"/>
      <c r="AF432" s="567"/>
      <c r="AG432" s="567"/>
      <c r="AH432" s="567"/>
      <c r="AI432" s="567"/>
      <c r="AJ432" s="567"/>
      <c r="AK432" s="567"/>
      <c r="AL432" s="567">
        <f t="shared" si="362"/>
        <v>-5.6</v>
      </c>
      <c r="AO432" s="611" t="s">
        <v>37</v>
      </c>
      <c r="AP432" s="567">
        <f t="shared" ref="AP432:AZ432" si="371">ROUND((AP375-AP374)/AP374*100,1)</f>
        <v>-2.9</v>
      </c>
      <c r="AQ432" s="567">
        <f t="shared" si="371"/>
        <v>-5.3</v>
      </c>
      <c r="AR432" s="567">
        <f t="shared" si="371"/>
        <v>-5.9</v>
      </c>
      <c r="AS432" s="567">
        <f t="shared" si="371"/>
        <v>-5.7</v>
      </c>
      <c r="AT432" s="567">
        <f t="shared" si="371"/>
        <v>-5.4</v>
      </c>
      <c r="AU432" s="567">
        <f t="shared" si="371"/>
        <v>-4</v>
      </c>
      <c r="AV432" s="567">
        <f t="shared" si="371"/>
        <v>-7.2</v>
      </c>
      <c r="AW432" s="567">
        <f t="shared" si="371"/>
        <v>-2.7</v>
      </c>
      <c r="AX432" s="567">
        <f t="shared" si="371"/>
        <v>-0.9</v>
      </c>
      <c r="AY432" s="567">
        <f t="shared" si="371"/>
        <v>-0.8</v>
      </c>
      <c r="AZ432" s="567">
        <f t="shared" si="371"/>
        <v>-3.8</v>
      </c>
    </row>
    <row r="433" spans="2:52">
      <c r="C433" s="611" t="s">
        <v>38</v>
      </c>
      <c r="D433" s="567">
        <f t="shared" ref="D433:AB433" si="372">ROUND((D376-D375)/D375*100,1)</f>
        <v>-2.1</v>
      </c>
      <c r="E433" s="567">
        <f t="shared" si="372"/>
        <v>-2.1</v>
      </c>
      <c r="F433" s="567">
        <f t="shared" si="372"/>
        <v>0.6</v>
      </c>
      <c r="G433" s="567">
        <f t="shared" si="372"/>
        <v>3.1</v>
      </c>
      <c r="H433" s="567">
        <f t="shared" si="372"/>
        <v>-15.3</v>
      </c>
      <c r="I433" s="567">
        <f t="shared" si="372"/>
        <v>-0.9</v>
      </c>
      <c r="J433" s="567">
        <f t="shared" si="372"/>
        <v>2.7</v>
      </c>
      <c r="K433" s="567">
        <f t="shared" si="372"/>
        <v>0</v>
      </c>
      <c r="L433" s="567">
        <f t="shared" si="372"/>
        <v>-0.1</v>
      </c>
      <c r="M433" s="567">
        <f t="shared" si="372"/>
        <v>4</v>
      </c>
      <c r="N433" s="567">
        <f t="shared" si="372"/>
        <v>-2.2000000000000002</v>
      </c>
      <c r="O433" s="567">
        <f t="shared" si="372"/>
        <v>-6.1</v>
      </c>
      <c r="P433" s="567">
        <f t="shared" si="372"/>
        <v>-7.2</v>
      </c>
      <c r="Q433" s="567">
        <f t="shared" si="372"/>
        <v>-1.7</v>
      </c>
      <c r="R433" s="567">
        <f t="shared" si="372"/>
        <v>-8.5</v>
      </c>
      <c r="S433" s="567">
        <f t="shared" si="372"/>
        <v>-8</v>
      </c>
      <c r="T433" s="567">
        <f t="shared" si="372"/>
        <v>-9.1</v>
      </c>
      <c r="U433" s="567">
        <f t="shared" si="372"/>
        <v>7.4</v>
      </c>
      <c r="V433" s="567">
        <f t="shared" si="372"/>
        <v>-7.3</v>
      </c>
      <c r="W433" s="567">
        <f t="shared" si="372"/>
        <v>-8.5</v>
      </c>
      <c r="X433" s="567">
        <f t="shared" si="372"/>
        <v>-3.6</v>
      </c>
      <c r="Y433" s="567">
        <f t="shared" si="372"/>
        <v>9.1999999999999993</v>
      </c>
      <c r="Z433" s="567">
        <f t="shared" si="372"/>
        <v>-0.2</v>
      </c>
      <c r="AA433" s="567">
        <f t="shared" si="372"/>
        <v>-1.3</v>
      </c>
      <c r="AB433" s="567">
        <f t="shared" si="372"/>
        <v>0.3</v>
      </c>
      <c r="AC433" s="567"/>
      <c r="AD433" s="567"/>
      <c r="AE433" s="567"/>
      <c r="AF433" s="567"/>
      <c r="AG433" s="567"/>
      <c r="AH433" s="567"/>
      <c r="AI433" s="567"/>
      <c r="AJ433" s="567"/>
      <c r="AK433" s="567"/>
      <c r="AL433" s="567">
        <f t="shared" si="362"/>
        <v>2.5</v>
      </c>
      <c r="AO433" s="611" t="s">
        <v>38</v>
      </c>
      <c r="AP433" s="567">
        <f t="shared" ref="AP433:AZ433" si="373">ROUND((AP376-AP375)/AP375*100,1)</f>
        <v>-2.1</v>
      </c>
      <c r="AQ433" s="567">
        <f t="shared" si="373"/>
        <v>-5.5</v>
      </c>
      <c r="AR433" s="567">
        <f t="shared" si="373"/>
        <v>-4.2</v>
      </c>
      <c r="AS433" s="567">
        <f t="shared" si="373"/>
        <v>-6.6</v>
      </c>
      <c r="AT433" s="567">
        <f t="shared" si="373"/>
        <v>-0.6</v>
      </c>
      <c r="AU433" s="567">
        <f t="shared" si="373"/>
        <v>-5.0999999999999996</v>
      </c>
      <c r="AV433" s="567">
        <f t="shared" si="373"/>
        <v>-7.2</v>
      </c>
      <c r="AW433" s="567">
        <f t="shared" si="373"/>
        <v>-4.5</v>
      </c>
      <c r="AX433" s="567">
        <f t="shared" si="373"/>
        <v>-0.3</v>
      </c>
      <c r="AY433" s="567">
        <f t="shared" si="373"/>
        <v>-0.6</v>
      </c>
      <c r="AZ433" s="567">
        <f t="shared" si="373"/>
        <v>5.9</v>
      </c>
    </row>
    <row r="434" spans="2:52">
      <c r="B434" s="612"/>
      <c r="C434" s="613" t="s">
        <v>39</v>
      </c>
      <c r="D434" s="614">
        <f t="shared" ref="D434:AB434" si="374">ROUND((D377-D376)/D376*100,1)</f>
        <v>3.2</v>
      </c>
      <c r="E434" s="614">
        <f t="shared" si="374"/>
        <v>3.2</v>
      </c>
      <c r="F434" s="614">
        <f t="shared" si="374"/>
        <v>1</v>
      </c>
      <c r="G434" s="614">
        <f t="shared" si="374"/>
        <v>0.4</v>
      </c>
      <c r="H434" s="614">
        <f t="shared" si="374"/>
        <v>9.6999999999999993</v>
      </c>
      <c r="I434" s="614">
        <f t="shared" si="374"/>
        <v>0.7</v>
      </c>
      <c r="J434" s="614">
        <f t="shared" si="374"/>
        <v>8.8000000000000007</v>
      </c>
      <c r="K434" s="614">
        <f t="shared" si="374"/>
        <v>-0.9</v>
      </c>
      <c r="L434" s="614">
        <f t="shared" si="374"/>
        <v>-0.9</v>
      </c>
      <c r="M434" s="614">
        <f t="shared" si="374"/>
        <v>-0.3</v>
      </c>
      <c r="N434" s="614">
        <f t="shared" si="374"/>
        <v>3.3</v>
      </c>
      <c r="O434" s="614">
        <f t="shared" si="374"/>
        <v>18.5</v>
      </c>
      <c r="P434" s="614">
        <f t="shared" si="374"/>
        <v>17.7</v>
      </c>
      <c r="Q434" s="614">
        <f t="shared" si="374"/>
        <v>17.8</v>
      </c>
      <c r="R434" s="614">
        <f t="shared" si="374"/>
        <v>-0.5</v>
      </c>
      <c r="S434" s="614">
        <f t="shared" si="374"/>
        <v>-1.8</v>
      </c>
      <c r="T434" s="614">
        <f t="shared" si="374"/>
        <v>0.3</v>
      </c>
      <c r="U434" s="614">
        <f t="shared" si="374"/>
        <v>-2.2999999999999998</v>
      </c>
      <c r="V434" s="614">
        <f t="shared" si="374"/>
        <v>0.5</v>
      </c>
      <c r="W434" s="614">
        <f t="shared" si="374"/>
        <v>-1.4</v>
      </c>
      <c r="X434" s="614">
        <f t="shared" si="374"/>
        <v>-2.6</v>
      </c>
      <c r="Y434" s="614">
        <f t="shared" si="374"/>
        <v>2.4</v>
      </c>
      <c r="Z434" s="614">
        <f t="shared" si="374"/>
        <v>-1.3</v>
      </c>
      <c r="AA434" s="614">
        <f t="shared" si="374"/>
        <v>-3.1</v>
      </c>
      <c r="AB434" s="614">
        <f t="shared" si="374"/>
        <v>1.9</v>
      </c>
      <c r="AC434" s="614"/>
      <c r="AD434" s="614"/>
      <c r="AE434" s="614"/>
      <c r="AF434" s="614"/>
      <c r="AG434" s="614"/>
      <c r="AH434" s="614"/>
      <c r="AI434" s="614"/>
      <c r="AJ434" s="614"/>
      <c r="AK434" s="614"/>
      <c r="AL434" s="614">
        <f t="shared" si="362"/>
        <v>3.5</v>
      </c>
      <c r="AN434" s="612"/>
      <c r="AO434" s="613" t="s">
        <v>39</v>
      </c>
      <c r="AP434" s="614">
        <f t="shared" ref="AP434:AZ434" si="375">ROUND((AP377-AP376)/AP376*100,1)</f>
        <v>3.2</v>
      </c>
      <c r="AQ434" s="614">
        <f t="shared" si="375"/>
        <v>7</v>
      </c>
      <c r="AR434" s="614">
        <f t="shared" si="375"/>
        <v>11</v>
      </c>
      <c r="AS434" s="614">
        <f t="shared" si="375"/>
        <v>17.399999999999999</v>
      </c>
      <c r="AT434" s="614">
        <f t="shared" si="375"/>
        <v>-3.4</v>
      </c>
      <c r="AU434" s="614">
        <f t="shared" si="375"/>
        <v>0.6</v>
      </c>
      <c r="AV434" s="614">
        <f t="shared" si="375"/>
        <v>-0.4</v>
      </c>
      <c r="AW434" s="614">
        <f t="shared" si="375"/>
        <v>0.8</v>
      </c>
      <c r="AX434" s="614">
        <f t="shared" si="375"/>
        <v>1.3</v>
      </c>
      <c r="AY434" s="614">
        <f t="shared" si="375"/>
        <v>1.5</v>
      </c>
      <c r="AZ434" s="614">
        <f t="shared" si="375"/>
        <v>-2.9</v>
      </c>
    </row>
    <row r="435" spans="2:52">
      <c r="B435" s="302" t="s">
        <v>297</v>
      </c>
      <c r="C435" s="615" t="s">
        <v>36</v>
      </c>
      <c r="D435" s="567">
        <f t="shared" ref="D435:AB435" si="376">ROUND((D378-D377)/D377*100,1)</f>
        <v>0.8</v>
      </c>
      <c r="E435" s="567">
        <f t="shared" si="376"/>
        <v>0.8</v>
      </c>
      <c r="F435" s="567">
        <f t="shared" si="376"/>
        <v>-1.7</v>
      </c>
      <c r="G435" s="567">
        <f t="shared" si="376"/>
        <v>-2</v>
      </c>
      <c r="H435" s="567">
        <f t="shared" si="376"/>
        <v>0.4</v>
      </c>
      <c r="I435" s="567">
        <f t="shared" si="376"/>
        <v>-0.9</v>
      </c>
      <c r="J435" s="567">
        <f t="shared" si="376"/>
        <v>1.3</v>
      </c>
      <c r="K435" s="567">
        <f t="shared" si="376"/>
        <v>1.7</v>
      </c>
      <c r="L435" s="567">
        <f t="shared" si="376"/>
        <v>1.2</v>
      </c>
      <c r="M435" s="567">
        <f t="shared" si="376"/>
        <v>8.6</v>
      </c>
      <c r="N435" s="567">
        <f t="shared" si="376"/>
        <v>3.1</v>
      </c>
      <c r="O435" s="567">
        <f t="shared" si="376"/>
        <v>-4.2</v>
      </c>
      <c r="P435" s="567">
        <f t="shared" si="376"/>
        <v>0.4</v>
      </c>
      <c r="Q435" s="567">
        <f t="shared" si="376"/>
        <v>-12</v>
      </c>
      <c r="R435" s="567">
        <f t="shared" si="376"/>
        <v>1.9</v>
      </c>
      <c r="S435" s="567">
        <f t="shared" si="376"/>
        <v>3.5</v>
      </c>
      <c r="T435" s="567">
        <f t="shared" si="376"/>
        <v>1.4</v>
      </c>
      <c r="U435" s="567">
        <f t="shared" si="376"/>
        <v>6.3</v>
      </c>
      <c r="V435" s="567">
        <f t="shared" si="376"/>
        <v>6.2</v>
      </c>
      <c r="W435" s="567">
        <f t="shared" si="376"/>
        <v>9.1999999999999993</v>
      </c>
      <c r="X435" s="567">
        <f t="shared" si="376"/>
        <v>6</v>
      </c>
      <c r="Y435" s="567">
        <f t="shared" si="376"/>
        <v>-1.8</v>
      </c>
      <c r="Z435" s="567">
        <f t="shared" si="376"/>
        <v>-0.3</v>
      </c>
      <c r="AA435" s="567">
        <f t="shared" si="376"/>
        <v>0.9</v>
      </c>
      <c r="AB435" s="567">
        <f t="shared" si="376"/>
        <v>0.9</v>
      </c>
      <c r="AC435" s="567"/>
      <c r="AD435" s="567"/>
      <c r="AE435" s="567"/>
      <c r="AF435" s="567"/>
      <c r="AG435" s="567"/>
      <c r="AH435" s="567"/>
      <c r="AI435" s="567"/>
      <c r="AJ435" s="567"/>
      <c r="AK435" s="567"/>
      <c r="AL435" s="567">
        <f t="shared" si="362"/>
        <v>0</v>
      </c>
      <c r="AN435" s="302" t="s">
        <v>297</v>
      </c>
      <c r="AO435" s="615" t="s">
        <v>36</v>
      </c>
      <c r="AP435" s="567">
        <f t="shared" ref="AP435:AZ435" si="377">ROUND((AP378-AP377)/AP377*100,1)</f>
        <v>0.8</v>
      </c>
      <c r="AQ435" s="567">
        <f t="shared" si="377"/>
        <v>0.7</v>
      </c>
      <c r="AR435" s="567">
        <f t="shared" si="377"/>
        <v>-1.3</v>
      </c>
      <c r="AS435" s="567">
        <f t="shared" si="377"/>
        <v>-3.3</v>
      </c>
      <c r="AT435" s="567">
        <f t="shared" si="377"/>
        <v>5.4</v>
      </c>
      <c r="AU435" s="567">
        <f t="shared" si="377"/>
        <v>1.5</v>
      </c>
      <c r="AV435" s="567">
        <f t="shared" si="377"/>
        <v>-1.9</v>
      </c>
      <c r="AW435" s="567">
        <f t="shared" si="377"/>
        <v>2.7</v>
      </c>
      <c r="AX435" s="567">
        <f t="shared" si="377"/>
        <v>1.1000000000000001</v>
      </c>
      <c r="AY435" s="567">
        <f t="shared" si="377"/>
        <v>1.5</v>
      </c>
      <c r="AZ435" s="567">
        <f t="shared" si="377"/>
        <v>-3.7</v>
      </c>
    </row>
    <row r="436" spans="2:52">
      <c r="C436" s="611" t="s">
        <v>37</v>
      </c>
      <c r="D436" s="567">
        <f t="shared" ref="D436:AB436" si="378">ROUND((D379-D378)/D378*100,1)</f>
        <v>-3.5</v>
      </c>
      <c r="E436" s="567">
        <f t="shared" si="378"/>
        <v>-3.5</v>
      </c>
      <c r="F436" s="567">
        <f t="shared" si="378"/>
        <v>-1.3</v>
      </c>
      <c r="G436" s="567">
        <f t="shared" si="378"/>
        <v>-1.8</v>
      </c>
      <c r="H436" s="567">
        <f t="shared" si="378"/>
        <v>-0.2</v>
      </c>
      <c r="I436" s="567">
        <f t="shared" si="378"/>
        <v>-3.2</v>
      </c>
      <c r="J436" s="567">
        <f t="shared" si="378"/>
        <v>-7.4</v>
      </c>
      <c r="K436" s="567">
        <f t="shared" si="378"/>
        <v>-5.2</v>
      </c>
      <c r="L436" s="567">
        <f t="shared" si="378"/>
        <v>-4.9000000000000004</v>
      </c>
      <c r="M436" s="567">
        <f t="shared" si="378"/>
        <v>-8.5</v>
      </c>
      <c r="N436" s="567">
        <f t="shared" si="378"/>
        <v>-6.9</v>
      </c>
      <c r="O436" s="567">
        <f t="shared" si="378"/>
        <v>-10</v>
      </c>
      <c r="P436" s="567">
        <f t="shared" si="378"/>
        <v>-10.4</v>
      </c>
      <c r="Q436" s="567">
        <f t="shared" si="378"/>
        <v>-11.3</v>
      </c>
      <c r="R436" s="567">
        <f t="shared" si="378"/>
        <v>2.5</v>
      </c>
      <c r="S436" s="567">
        <f t="shared" si="378"/>
        <v>-2.2999999999999998</v>
      </c>
      <c r="T436" s="567">
        <f t="shared" si="378"/>
        <v>8</v>
      </c>
      <c r="U436" s="567">
        <f t="shared" si="378"/>
        <v>-10.5</v>
      </c>
      <c r="V436" s="567">
        <f t="shared" si="378"/>
        <v>-1.5</v>
      </c>
      <c r="W436" s="567">
        <f t="shared" si="378"/>
        <v>-0.4</v>
      </c>
      <c r="X436" s="567">
        <f t="shared" si="378"/>
        <v>0.3</v>
      </c>
      <c r="Y436" s="567">
        <f t="shared" si="378"/>
        <v>-3.9</v>
      </c>
      <c r="Z436" s="567">
        <f t="shared" si="378"/>
        <v>-1</v>
      </c>
      <c r="AA436" s="567">
        <f t="shared" si="378"/>
        <v>2.8</v>
      </c>
      <c r="AB436" s="567">
        <f t="shared" si="378"/>
        <v>0.7</v>
      </c>
      <c r="AC436" s="567"/>
      <c r="AD436" s="567"/>
      <c r="AE436" s="567"/>
      <c r="AF436" s="567"/>
      <c r="AG436" s="567"/>
      <c r="AH436" s="567"/>
      <c r="AI436" s="567"/>
      <c r="AJ436" s="567"/>
      <c r="AK436" s="567"/>
      <c r="AL436" s="567">
        <f t="shared" si="362"/>
        <v>-5.6</v>
      </c>
      <c r="AO436" s="611" t="s">
        <v>37</v>
      </c>
      <c r="AP436" s="567">
        <f t="shared" ref="AP436:AZ436" si="379">ROUND((AP379-AP378)/AP378*100,1)</f>
        <v>-3.5</v>
      </c>
      <c r="AQ436" s="567">
        <f t="shared" si="379"/>
        <v>-2.4</v>
      </c>
      <c r="AR436" s="567">
        <f t="shared" si="379"/>
        <v>-4</v>
      </c>
      <c r="AS436" s="567">
        <f t="shared" si="379"/>
        <v>-5.0999999999999996</v>
      </c>
      <c r="AT436" s="567">
        <f t="shared" si="379"/>
        <v>-0.8</v>
      </c>
      <c r="AU436" s="567">
        <f t="shared" si="379"/>
        <v>0.9</v>
      </c>
      <c r="AV436" s="567">
        <f t="shared" si="379"/>
        <v>-1.8</v>
      </c>
      <c r="AW436" s="567">
        <f t="shared" si="379"/>
        <v>1.1000000000000001</v>
      </c>
      <c r="AX436" s="567">
        <f t="shared" si="379"/>
        <v>-4.7</v>
      </c>
      <c r="AY436" s="567">
        <f t="shared" si="379"/>
        <v>-4.8</v>
      </c>
      <c r="AZ436" s="567">
        <f t="shared" si="379"/>
        <v>-4.5</v>
      </c>
    </row>
    <row r="437" spans="2:52">
      <c r="C437" s="611" t="s">
        <v>38</v>
      </c>
      <c r="D437" s="567">
        <f t="shared" ref="D437:AB437" si="380">ROUND((D380-D379)/D379*100,1)</f>
        <v>1.3</v>
      </c>
      <c r="E437" s="567">
        <f t="shared" si="380"/>
        <v>1.3</v>
      </c>
      <c r="F437" s="567">
        <f t="shared" si="380"/>
        <v>-1</v>
      </c>
      <c r="G437" s="567">
        <f t="shared" si="380"/>
        <v>-2.2000000000000002</v>
      </c>
      <c r="H437" s="567">
        <f t="shared" si="380"/>
        <v>4.3</v>
      </c>
      <c r="I437" s="567">
        <f t="shared" si="380"/>
        <v>2.7</v>
      </c>
      <c r="J437" s="567">
        <f t="shared" si="380"/>
        <v>-2.7</v>
      </c>
      <c r="K437" s="567">
        <f t="shared" si="380"/>
        <v>0.7</v>
      </c>
      <c r="L437" s="567">
        <f t="shared" si="380"/>
        <v>0.7</v>
      </c>
      <c r="M437" s="567">
        <f t="shared" si="380"/>
        <v>2.6</v>
      </c>
      <c r="N437" s="567">
        <f t="shared" si="380"/>
        <v>-1.7</v>
      </c>
      <c r="O437" s="567">
        <f t="shared" si="380"/>
        <v>3.6</v>
      </c>
      <c r="P437" s="567">
        <f t="shared" si="380"/>
        <v>6</v>
      </c>
      <c r="Q437" s="567">
        <f t="shared" si="380"/>
        <v>-3.1</v>
      </c>
      <c r="R437" s="567">
        <f t="shared" si="380"/>
        <v>3.8</v>
      </c>
      <c r="S437" s="567">
        <f t="shared" si="380"/>
        <v>0.8</v>
      </c>
      <c r="T437" s="567">
        <f t="shared" si="380"/>
        <v>7.1</v>
      </c>
      <c r="U437" s="567">
        <f t="shared" si="380"/>
        <v>7.4</v>
      </c>
      <c r="V437" s="567">
        <f t="shared" si="380"/>
        <v>-0.2</v>
      </c>
      <c r="W437" s="567">
        <f t="shared" si="380"/>
        <v>-1.4</v>
      </c>
      <c r="X437" s="567">
        <f t="shared" si="380"/>
        <v>-0.5</v>
      </c>
      <c r="Y437" s="567">
        <f t="shared" si="380"/>
        <v>1.4</v>
      </c>
      <c r="Z437" s="567">
        <f t="shared" si="380"/>
        <v>0.9</v>
      </c>
      <c r="AA437" s="567">
        <f t="shared" si="380"/>
        <v>1.3</v>
      </c>
      <c r="AB437" s="567">
        <f t="shared" si="380"/>
        <v>1.2</v>
      </c>
      <c r="AC437" s="567"/>
      <c r="AD437" s="567"/>
      <c r="AE437" s="567"/>
      <c r="AF437" s="567"/>
      <c r="AG437" s="567"/>
      <c r="AH437" s="567"/>
      <c r="AI437" s="567"/>
      <c r="AJ437" s="567"/>
      <c r="AK437" s="567"/>
      <c r="AL437" s="567">
        <f t="shared" si="362"/>
        <v>-0.3</v>
      </c>
      <c r="AO437" s="611" t="s">
        <v>38</v>
      </c>
      <c r="AP437" s="567">
        <f t="shared" ref="AP437:AZ437" si="381">ROUND((AP380-AP379)/AP379*100,1)</f>
        <v>1.3</v>
      </c>
      <c r="AQ437" s="567">
        <f t="shared" si="381"/>
        <v>0.4</v>
      </c>
      <c r="AR437" s="567">
        <f t="shared" si="381"/>
        <v>0.7</v>
      </c>
      <c r="AS437" s="567">
        <f t="shared" si="381"/>
        <v>-1.3</v>
      </c>
      <c r="AT437" s="567">
        <f t="shared" si="381"/>
        <v>3.6</v>
      </c>
      <c r="AU437" s="567">
        <f t="shared" si="381"/>
        <v>1.8</v>
      </c>
      <c r="AV437" s="567">
        <f t="shared" si="381"/>
        <v>10.8</v>
      </c>
      <c r="AW437" s="567">
        <f t="shared" si="381"/>
        <v>-0.1</v>
      </c>
      <c r="AX437" s="567">
        <f t="shared" si="381"/>
        <v>1.1000000000000001</v>
      </c>
      <c r="AY437" s="567">
        <f t="shared" si="381"/>
        <v>1.2</v>
      </c>
      <c r="AZ437" s="567">
        <f t="shared" si="381"/>
        <v>-1.7</v>
      </c>
    </row>
    <row r="438" spans="2:52">
      <c r="C438" s="611" t="s">
        <v>39</v>
      </c>
      <c r="D438" s="567">
        <f t="shared" ref="D438:H447" si="382">ROUND((D381-D380)/D380*100,1)</f>
        <v>-2.1</v>
      </c>
      <c r="E438" s="567">
        <f t="shared" si="382"/>
        <v>-2.1</v>
      </c>
      <c r="F438" s="567">
        <f t="shared" si="382"/>
        <v>1.3</v>
      </c>
      <c r="G438" s="567">
        <f t="shared" si="382"/>
        <v>2.5</v>
      </c>
      <c r="H438" s="567">
        <f t="shared" si="382"/>
        <v>-3.3</v>
      </c>
      <c r="I438" s="567">
        <f t="shared" ref="I438:AB438" si="383">ROUND((I381-I380)/I380*100,1)</f>
        <v>0.9</v>
      </c>
      <c r="J438" s="567">
        <f t="shared" si="383"/>
        <v>-6.6</v>
      </c>
      <c r="K438" s="567">
        <f t="shared" si="383"/>
        <v>-10.1</v>
      </c>
      <c r="L438" s="567">
        <f t="shared" si="383"/>
        <v>-10.6</v>
      </c>
      <c r="M438" s="567">
        <f t="shared" si="383"/>
        <v>1.2</v>
      </c>
      <c r="N438" s="567">
        <f t="shared" si="383"/>
        <v>-1.7</v>
      </c>
      <c r="O438" s="567">
        <f t="shared" si="383"/>
        <v>-8.6</v>
      </c>
      <c r="P438" s="567">
        <f t="shared" si="383"/>
        <v>-5.3</v>
      </c>
      <c r="Q438" s="567">
        <f t="shared" si="383"/>
        <v>-21.6</v>
      </c>
      <c r="R438" s="567">
        <f t="shared" si="383"/>
        <v>3.5</v>
      </c>
      <c r="S438" s="567">
        <f t="shared" si="383"/>
        <v>1</v>
      </c>
      <c r="T438" s="567">
        <f t="shared" si="383"/>
        <v>6.1</v>
      </c>
      <c r="U438" s="567">
        <f t="shared" si="383"/>
        <v>8.1</v>
      </c>
      <c r="V438" s="567">
        <f t="shared" si="383"/>
        <v>1.3</v>
      </c>
      <c r="W438" s="567">
        <f t="shared" si="383"/>
        <v>1.1000000000000001</v>
      </c>
      <c r="X438" s="567">
        <f t="shared" si="383"/>
        <v>5.8</v>
      </c>
      <c r="Y438" s="567">
        <f t="shared" si="383"/>
        <v>0.3</v>
      </c>
      <c r="Z438" s="567">
        <f t="shared" si="383"/>
        <v>3.5</v>
      </c>
      <c r="AA438" s="567">
        <f t="shared" si="383"/>
        <v>0.4</v>
      </c>
      <c r="AB438" s="567">
        <f t="shared" si="383"/>
        <v>-2.1</v>
      </c>
      <c r="AC438" s="567"/>
      <c r="AD438" s="567"/>
      <c r="AE438" s="567"/>
      <c r="AF438" s="567"/>
      <c r="AG438" s="567"/>
      <c r="AH438" s="567"/>
      <c r="AI438" s="567"/>
      <c r="AJ438" s="567"/>
      <c r="AK438" s="567"/>
      <c r="AL438" s="567">
        <f t="shared" si="362"/>
        <v>-8.3000000000000007</v>
      </c>
      <c r="AO438" s="611" t="s">
        <v>39</v>
      </c>
      <c r="AP438" s="567">
        <f t="shared" ref="AP438:AZ438" si="384">ROUND((AP381-AP380)/AP380*100,1)</f>
        <v>-2.1</v>
      </c>
      <c r="AQ438" s="567">
        <f t="shared" si="384"/>
        <v>-2.2999999999999998</v>
      </c>
      <c r="AR438" s="567">
        <f t="shared" si="384"/>
        <v>-4.8</v>
      </c>
      <c r="AS438" s="567">
        <f t="shared" si="384"/>
        <v>-7.3</v>
      </c>
      <c r="AT438" s="567">
        <f t="shared" si="384"/>
        <v>1.1000000000000001</v>
      </c>
      <c r="AU438" s="567">
        <f t="shared" si="384"/>
        <v>-0.4</v>
      </c>
      <c r="AV438" s="567">
        <f t="shared" si="384"/>
        <v>-0.8</v>
      </c>
      <c r="AW438" s="567">
        <f t="shared" si="384"/>
        <v>-0.4</v>
      </c>
      <c r="AX438" s="567">
        <f t="shared" si="384"/>
        <v>-1</v>
      </c>
      <c r="AY438" s="567">
        <f t="shared" si="384"/>
        <v>-1.1000000000000001</v>
      </c>
      <c r="AZ438" s="567">
        <f t="shared" si="384"/>
        <v>1.8</v>
      </c>
    </row>
    <row r="439" spans="2:52">
      <c r="B439" s="138" t="s">
        <v>298</v>
      </c>
      <c r="C439" s="610" t="s">
        <v>36</v>
      </c>
      <c r="D439" s="575">
        <f t="shared" si="382"/>
        <v>0.6</v>
      </c>
      <c r="E439" s="575">
        <f t="shared" si="382"/>
        <v>0.6</v>
      </c>
      <c r="F439" s="575">
        <f t="shared" si="382"/>
        <v>-1.6</v>
      </c>
      <c r="G439" s="575">
        <f t="shared" si="382"/>
        <v>-1.4</v>
      </c>
      <c r="H439" s="575">
        <f t="shared" si="382"/>
        <v>-2</v>
      </c>
      <c r="I439" s="575">
        <f t="shared" ref="I439:AB439" si="385">ROUND((I382-I381)/I381*100,1)</f>
        <v>-2.4</v>
      </c>
      <c r="J439" s="575">
        <f t="shared" si="385"/>
        <v>4.2</v>
      </c>
      <c r="K439" s="575">
        <f t="shared" si="385"/>
        <v>2.2999999999999998</v>
      </c>
      <c r="L439" s="575">
        <f t="shared" si="385"/>
        <v>2.5</v>
      </c>
      <c r="M439" s="575">
        <f t="shared" si="385"/>
        <v>-5.7</v>
      </c>
      <c r="N439" s="575">
        <f t="shared" si="385"/>
        <v>-3.8</v>
      </c>
      <c r="O439" s="575">
        <f t="shared" si="385"/>
        <v>1.8</v>
      </c>
      <c r="P439" s="575">
        <f t="shared" si="385"/>
        <v>0.9</v>
      </c>
      <c r="Q439" s="575">
        <f t="shared" si="385"/>
        <v>12</v>
      </c>
      <c r="R439" s="575">
        <f t="shared" si="385"/>
        <v>0.3</v>
      </c>
      <c r="S439" s="575">
        <f t="shared" si="385"/>
        <v>-1.7</v>
      </c>
      <c r="T439" s="575">
        <f t="shared" si="385"/>
        <v>2.6</v>
      </c>
      <c r="U439" s="575">
        <f t="shared" si="385"/>
        <v>-3.2</v>
      </c>
      <c r="V439" s="575">
        <f t="shared" si="385"/>
        <v>3.9</v>
      </c>
      <c r="W439" s="575">
        <f t="shared" si="385"/>
        <v>6.7</v>
      </c>
      <c r="X439" s="575">
        <f t="shared" si="385"/>
        <v>5.6</v>
      </c>
      <c r="Y439" s="575">
        <f t="shared" si="385"/>
        <v>0.8</v>
      </c>
      <c r="Z439" s="575">
        <f t="shared" si="385"/>
        <v>-3.1</v>
      </c>
      <c r="AA439" s="575">
        <f t="shared" si="385"/>
        <v>0.8</v>
      </c>
      <c r="AB439" s="575">
        <f t="shared" si="385"/>
        <v>1.1000000000000001</v>
      </c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>
        <f t="shared" si="362"/>
        <v>1.5</v>
      </c>
      <c r="AN439" s="138" t="s">
        <v>298</v>
      </c>
      <c r="AO439" s="610" t="s">
        <v>36</v>
      </c>
      <c r="AP439" s="575">
        <f t="shared" ref="AP439:AZ439" si="386">ROUND((AP382-AP381)/AP381*100,1)</f>
        <v>0.6</v>
      </c>
      <c r="AQ439" s="575">
        <f t="shared" si="386"/>
        <v>0.4</v>
      </c>
      <c r="AR439" s="575">
        <f t="shared" si="386"/>
        <v>-0.9</v>
      </c>
      <c r="AS439" s="575">
        <f t="shared" si="386"/>
        <v>1.6</v>
      </c>
      <c r="AT439" s="575">
        <f t="shared" si="386"/>
        <v>-4.0999999999999996</v>
      </c>
      <c r="AU439" s="575">
        <f t="shared" si="386"/>
        <v>1.9</v>
      </c>
      <c r="AV439" s="575">
        <f t="shared" si="386"/>
        <v>1.5</v>
      </c>
      <c r="AW439" s="575">
        <f t="shared" si="386"/>
        <v>2.2000000000000002</v>
      </c>
      <c r="AX439" s="575">
        <f t="shared" si="386"/>
        <v>1</v>
      </c>
      <c r="AY439" s="575">
        <f t="shared" si="386"/>
        <v>1.2</v>
      </c>
      <c r="AZ439" s="575">
        <f t="shared" si="386"/>
        <v>-2.8</v>
      </c>
    </row>
    <row r="440" spans="2:52">
      <c r="C440" s="611" t="s">
        <v>37</v>
      </c>
      <c r="D440" s="567">
        <f t="shared" si="382"/>
        <v>0.8</v>
      </c>
      <c r="E440" s="567">
        <f t="shared" si="382"/>
        <v>0.8</v>
      </c>
      <c r="F440" s="567">
        <f t="shared" si="382"/>
        <v>-0.7</v>
      </c>
      <c r="G440" s="567">
        <f t="shared" si="382"/>
        <v>-0.1</v>
      </c>
      <c r="H440" s="567">
        <f t="shared" si="382"/>
        <v>-4.7</v>
      </c>
      <c r="I440" s="567">
        <f t="shared" ref="I440:AB440" si="387">ROUND((I383-I382)/I382*100,1)</f>
        <v>1.9</v>
      </c>
      <c r="J440" s="567">
        <f t="shared" si="387"/>
        <v>2.1</v>
      </c>
      <c r="K440" s="567">
        <f t="shared" si="387"/>
        <v>-3.5</v>
      </c>
      <c r="L440" s="567">
        <f t="shared" si="387"/>
        <v>-4</v>
      </c>
      <c r="M440" s="567">
        <f t="shared" si="387"/>
        <v>9.5</v>
      </c>
      <c r="N440" s="567">
        <f t="shared" si="387"/>
        <v>2.6</v>
      </c>
      <c r="O440" s="567">
        <f t="shared" si="387"/>
        <v>6.4</v>
      </c>
      <c r="P440" s="567">
        <f t="shared" si="387"/>
        <v>8.4</v>
      </c>
      <c r="Q440" s="567">
        <f t="shared" si="387"/>
        <v>-3.6</v>
      </c>
      <c r="R440" s="567">
        <f t="shared" si="387"/>
        <v>2.7</v>
      </c>
      <c r="S440" s="567">
        <f t="shared" si="387"/>
        <v>2.5</v>
      </c>
      <c r="T440" s="567">
        <f t="shared" si="387"/>
        <v>2.2999999999999998</v>
      </c>
      <c r="U440" s="567">
        <f t="shared" si="387"/>
        <v>-1</v>
      </c>
      <c r="V440" s="567">
        <f t="shared" si="387"/>
        <v>-2.1</v>
      </c>
      <c r="W440" s="567">
        <f t="shared" si="387"/>
        <v>-4.3</v>
      </c>
      <c r="X440" s="567">
        <f t="shared" si="387"/>
        <v>-8.1999999999999993</v>
      </c>
      <c r="Y440" s="567">
        <f t="shared" si="387"/>
        <v>2.1</v>
      </c>
      <c r="Z440" s="567">
        <f t="shared" si="387"/>
        <v>-2.6</v>
      </c>
      <c r="AA440" s="567">
        <f t="shared" si="387"/>
        <v>-1.2</v>
      </c>
      <c r="AB440" s="567">
        <f t="shared" si="387"/>
        <v>-0.3</v>
      </c>
      <c r="AC440" s="567"/>
      <c r="AD440" s="567"/>
      <c r="AE440" s="567"/>
      <c r="AF440" s="567"/>
      <c r="AG440" s="567"/>
      <c r="AH440" s="567"/>
      <c r="AI440" s="567"/>
      <c r="AJ440" s="567"/>
      <c r="AK440" s="567"/>
      <c r="AL440" s="567">
        <f t="shared" si="362"/>
        <v>0.2</v>
      </c>
      <c r="AO440" s="611" t="s">
        <v>37</v>
      </c>
      <c r="AP440" s="567">
        <f t="shared" ref="AP440:AZ440" si="388">ROUND((AP383-AP382)/AP382*100,1)</f>
        <v>0.8</v>
      </c>
      <c r="AQ440" s="567">
        <f t="shared" si="388"/>
        <v>2</v>
      </c>
      <c r="AR440" s="567">
        <f t="shared" si="388"/>
        <v>2.6</v>
      </c>
      <c r="AS440" s="567">
        <f t="shared" si="388"/>
        <v>5.2</v>
      </c>
      <c r="AT440" s="567">
        <f t="shared" si="388"/>
        <v>-3.5</v>
      </c>
      <c r="AU440" s="567">
        <f t="shared" si="388"/>
        <v>0.9</v>
      </c>
      <c r="AV440" s="567">
        <f t="shared" si="388"/>
        <v>4.8</v>
      </c>
      <c r="AW440" s="567">
        <f t="shared" si="388"/>
        <v>-0.5</v>
      </c>
      <c r="AX440" s="567">
        <f t="shared" si="388"/>
        <v>-0.2</v>
      </c>
      <c r="AY440" s="567">
        <f t="shared" si="388"/>
        <v>-0.2</v>
      </c>
      <c r="AZ440" s="567">
        <f t="shared" si="388"/>
        <v>-1.1000000000000001</v>
      </c>
    </row>
    <row r="441" spans="2:52">
      <c r="C441" s="611" t="s">
        <v>38</v>
      </c>
      <c r="D441" s="567">
        <f t="shared" si="382"/>
        <v>-0.2</v>
      </c>
      <c r="E441" s="567">
        <f t="shared" si="382"/>
        <v>-0.2</v>
      </c>
      <c r="F441" s="567">
        <f t="shared" si="382"/>
        <v>0.2</v>
      </c>
      <c r="G441" s="567">
        <f t="shared" si="382"/>
        <v>0.4</v>
      </c>
      <c r="H441" s="567">
        <f t="shared" si="382"/>
        <v>-0.1</v>
      </c>
      <c r="I441" s="567">
        <f t="shared" ref="I441:AB441" si="389">ROUND((I384-I383)/I383*100,1)</f>
        <v>-1.6</v>
      </c>
      <c r="J441" s="567">
        <f t="shared" si="389"/>
        <v>-5.4</v>
      </c>
      <c r="K441" s="567">
        <f t="shared" si="389"/>
        <v>4.9000000000000004</v>
      </c>
      <c r="L441" s="567">
        <f t="shared" si="389"/>
        <v>5.5</v>
      </c>
      <c r="M441" s="567">
        <f t="shared" si="389"/>
        <v>-7.9</v>
      </c>
      <c r="N441" s="567">
        <f t="shared" si="389"/>
        <v>3</v>
      </c>
      <c r="O441" s="567">
        <f t="shared" si="389"/>
        <v>-0.2</v>
      </c>
      <c r="P441" s="567">
        <f t="shared" si="389"/>
        <v>-1.7</v>
      </c>
      <c r="Q441" s="567">
        <f t="shared" si="389"/>
        <v>6.3</v>
      </c>
      <c r="R441" s="567">
        <f t="shared" si="389"/>
        <v>1.8</v>
      </c>
      <c r="S441" s="567">
        <f t="shared" si="389"/>
        <v>-1.5</v>
      </c>
      <c r="T441" s="567">
        <f t="shared" si="389"/>
        <v>7</v>
      </c>
      <c r="U441" s="567">
        <f t="shared" si="389"/>
        <v>0.8</v>
      </c>
      <c r="V441" s="567">
        <f t="shared" si="389"/>
        <v>-2.6</v>
      </c>
      <c r="W441" s="567">
        <f t="shared" si="389"/>
        <v>-2.2999999999999998</v>
      </c>
      <c r="X441" s="567">
        <f t="shared" si="389"/>
        <v>3.4</v>
      </c>
      <c r="Y441" s="567">
        <f t="shared" si="389"/>
        <v>-4.3</v>
      </c>
      <c r="Z441" s="567">
        <f t="shared" si="389"/>
        <v>2</v>
      </c>
      <c r="AA441" s="567">
        <f t="shared" si="389"/>
        <v>1.3</v>
      </c>
      <c r="AB441" s="567">
        <f t="shared" si="389"/>
        <v>-2.4</v>
      </c>
      <c r="AC441" s="567"/>
      <c r="AD441" s="567"/>
      <c r="AE441" s="567"/>
      <c r="AF441" s="567"/>
      <c r="AG441" s="567"/>
      <c r="AH441" s="567"/>
      <c r="AI441" s="567"/>
      <c r="AJ441" s="567"/>
      <c r="AK441" s="567"/>
      <c r="AL441" s="567">
        <f t="shared" si="362"/>
        <v>0.2</v>
      </c>
      <c r="AO441" s="611" t="s">
        <v>38</v>
      </c>
      <c r="AP441" s="567">
        <f t="shared" ref="AP441:AZ441" si="390">ROUND((AP384-AP383)/AP383*100,1)</f>
        <v>-0.2</v>
      </c>
      <c r="AQ441" s="567">
        <f t="shared" si="390"/>
        <v>-3.6</v>
      </c>
      <c r="AR441" s="567">
        <f t="shared" si="390"/>
        <v>-1.1000000000000001</v>
      </c>
      <c r="AS441" s="567">
        <f t="shared" si="390"/>
        <v>-3.8</v>
      </c>
      <c r="AT441" s="567">
        <f t="shared" si="390"/>
        <v>3.6</v>
      </c>
      <c r="AU441" s="567">
        <f t="shared" si="390"/>
        <v>-4.9000000000000004</v>
      </c>
      <c r="AV441" s="567">
        <f t="shared" si="390"/>
        <v>-9.3000000000000007</v>
      </c>
      <c r="AW441" s="567">
        <f t="shared" si="390"/>
        <v>-3.4</v>
      </c>
      <c r="AX441" s="567">
        <f t="shared" si="390"/>
        <v>1.6</v>
      </c>
      <c r="AY441" s="567">
        <f t="shared" si="390"/>
        <v>1.7</v>
      </c>
      <c r="AZ441" s="567">
        <f t="shared" si="390"/>
        <v>-1.4</v>
      </c>
    </row>
    <row r="442" spans="2:52">
      <c r="C442" s="611" t="s">
        <v>39</v>
      </c>
      <c r="D442" s="567">
        <f t="shared" si="382"/>
        <v>-0.4</v>
      </c>
      <c r="E442" s="567">
        <f t="shared" si="382"/>
        <v>-0.4</v>
      </c>
      <c r="F442" s="567">
        <f t="shared" si="382"/>
        <v>-3.1</v>
      </c>
      <c r="G442" s="567">
        <f t="shared" si="382"/>
        <v>-2.7</v>
      </c>
      <c r="H442" s="567">
        <f t="shared" si="382"/>
        <v>-5.7</v>
      </c>
      <c r="I442" s="567">
        <f t="shared" ref="I442:AB442" si="391">ROUND((I385-I384)/I384*100,1)</f>
        <v>-0.4</v>
      </c>
      <c r="J442" s="567">
        <f t="shared" si="391"/>
        <v>-6.4</v>
      </c>
      <c r="K442" s="567">
        <f t="shared" si="391"/>
        <v>9.6</v>
      </c>
      <c r="L442" s="567">
        <f t="shared" si="391"/>
        <v>9.8000000000000007</v>
      </c>
      <c r="M442" s="567">
        <f t="shared" si="391"/>
        <v>9.9</v>
      </c>
      <c r="N442" s="567">
        <f t="shared" si="391"/>
        <v>-7.6</v>
      </c>
      <c r="O442" s="567">
        <f t="shared" si="391"/>
        <v>4.3</v>
      </c>
      <c r="P442" s="567">
        <f t="shared" si="391"/>
        <v>0.5</v>
      </c>
      <c r="Q442" s="567">
        <f t="shared" si="391"/>
        <v>13.3</v>
      </c>
      <c r="R442" s="567">
        <f t="shared" si="391"/>
        <v>-5.9</v>
      </c>
      <c r="S442" s="567">
        <f t="shared" si="391"/>
        <v>-1.5</v>
      </c>
      <c r="T442" s="567">
        <f t="shared" si="391"/>
        <v>-11.2</v>
      </c>
      <c r="U442" s="567">
        <f t="shared" si="391"/>
        <v>-0.4</v>
      </c>
      <c r="V442" s="567">
        <f t="shared" si="391"/>
        <v>0.6</v>
      </c>
      <c r="W442" s="567">
        <f t="shared" si="391"/>
        <v>-0.9</v>
      </c>
      <c r="X442" s="567">
        <f t="shared" si="391"/>
        <v>-1.2</v>
      </c>
      <c r="Y442" s="567">
        <f t="shared" si="391"/>
        <v>3</v>
      </c>
      <c r="Z442" s="567">
        <f t="shared" si="391"/>
        <v>-0.7</v>
      </c>
      <c r="AA442" s="567">
        <f t="shared" si="391"/>
        <v>0.9</v>
      </c>
      <c r="AB442" s="567">
        <f t="shared" si="391"/>
        <v>2.2999999999999998</v>
      </c>
      <c r="AC442" s="567"/>
      <c r="AD442" s="567"/>
      <c r="AE442" s="567"/>
      <c r="AF442" s="567"/>
      <c r="AG442" s="567"/>
      <c r="AH442" s="567"/>
      <c r="AI442" s="567"/>
      <c r="AJ442" s="567"/>
      <c r="AK442" s="567"/>
      <c r="AL442" s="567">
        <f t="shared" si="362"/>
        <v>1.8</v>
      </c>
      <c r="AO442" s="611" t="s">
        <v>39</v>
      </c>
      <c r="AP442" s="567">
        <f t="shared" ref="AP442:AZ442" si="392">ROUND((AP385-AP384)/AP384*100,1)</f>
        <v>-0.4</v>
      </c>
      <c r="AQ442" s="567">
        <f t="shared" si="392"/>
        <v>-0.4</v>
      </c>
      <c r="AR442" s="567">
        <f t="shared" si="392"/>
        <v>-1.5</v>
      </c>
      <c r="AS442" s="567">
        <f t="shared" si="392"/>
        <v>-2</v>
      </c>
      <c r="AT442" s="567">
        <f t="shared" si="392"/>
        <v>0.3</v>
      </c>
      <c r="AU442" s="567">
        <f t="shared" si="392"/>
        <v>-0.6</v>
      </c>
      <c r="AV442" s="567">
        <f t="shared" si="392"/>
        <v>-5.3</v>
      </c>
      <c r="AW442" s="567">
        <f t="shared" si="392"/>
        <v>0.7</v>
      </c>
      <c r="AX442" s="567">
        <f t="shared" si="392"/>
        <v>0.8</v>
      </c>
      <c r="AY442" s="567">
        <f t="shared" si="392"/>
        <v>1</v>
      </c>
      <c r="AZ442" s="567">
        <f t="shared" si="392"/>
        <v>-1.2</v>
      </c>
    </row>
    <row r="443" spans="2:52">
      <c r="B443" s="138" t="s">
        <v>299</v>
      </c>
      <c r="C443" s="610" t="s">
        <v>36</v>
      </c>
      <c r="D443" s="616">
        <f t="shared" si="382"/>
        <v>0.4</v>
      </c>
      <c r="E443" s="616">
        <f t="shared" si="382"/>
        <v>0.4</v>
      </c>
      <c r="F443" s="616">
        <f t="shared" si="382"/>
        <v>3.5</v>
      </c>
      <c r="G443" s="616">
        <f t="shared" si="382"/>
        <v>2.8</v>
      </c>
      <c r="H443" s="616">
        <f t="shared" si="382"/>
        <v>7.1</v>
      </c>
      <c r="I443" s="616">
        <f t="shared" ref="I443:AB443" si="393">ROUND((I386-I385)/I385*100,1)</f>
        <v>2.6</v>
      </c>
      <c r="J443" s="616">
        <f t="shared" si="393"/>
        <v>9.6999999999999993</v>
      </c>
      <c r="K443" s="616">
        <f t="shared" si="393"/>
        <v>-3.1</v>
      </c>
      <c r="L443" s="616">
        <f t="shared" si="393"/>
        <v>-3</v>
      </c>
      <c r="M443" s="616">
        <f t="shared" si="393"/>
        <v>-9.1</v>
      </c>
      <c r="N443" s="616">
        <f t="shared" si="393"/>
        <v>-0.3</v>
      </c>
      <c r="O443" s="616">
        <f t="shared" si="393"/>
        <v>-7.6</v>
      </c>
      <c r="P443" s="616">
        <f t="shared" si="393"/>
        <v>-6.2</v>
      </c>
      <c r="Q443" s="616">
        <f t="shared" si="393"/>
        <v>-6.6</v>
      </c>
      <c r="R443" s="616">
        <f t="shared" si="393"/>
        <v>3.9</v>
      </c>
      <c r="S443" s="616">
        <f t="shared" si="393"/>
        <v>1.4</v>
      </c>
      <c r="T443" s="616">
        <f t="shared" si="393"/>
        <v>6.5</v>
      </c>
      <c r="U443" s="616">
        <f t="shared" si="393"/>
        <v>1.5</v>
      </c>
      <c r="V443" s="616">
        <f t="shared" si="393"/>
        <v>0.9</v>
      </c>
      <c r="W443" s="616">
        <f t="shared" si="393"/>
        <v>1.4</v>
      </c>
      <c r="X443" s="616">
        <f t="shared" si="393"/>
        <v>-1.3</v>
      </c>
      <c r="Y443" s="616">
        <f t="shared" si="393"/>
        <v>1.3</v>
      </c>
      <c r="Z443" s="616">
        <f t="shared" si="393"/>
        <v>-1.1000000000000001</v>
      </c>
      <c r="AA443" s="616">
        <f t="shared" si="393"/>
        <v>1.2</v>
      </c>
      <c r="AB443" s="616">
        <f t="shared" si="393"/>
        <v>0.7</v>
      </c>
      <c r="AC443" s="616" t="s">
        <v>2</v>
      </c>
      <c r="AD443" s="616" t="s">
        <v>2</v>
      </c>
      <c r="AE443" s="616" t="s">
        <v>2</v>
      </c>
      <c r="AF443" s="616" t="s">
        <v>2</v>
      </c>
      <c r="AG443" s="616" t="s">
        <v>2</v>
      </c>
      <c r="AH443" s="616" t="s">
        <v>2</v>
      </c>
      <c r="AI443" s="616" t="s">
        <v>2</v>
      </c>
      <c r="AJ443" s="616" t="s">
        <v>2</v>
      </c>
      <c r="AK443" s="616" t="s">
        <v>2</v>
      </c>
      <c r="AL443" s="616">
        <f t="shared" si="362"/>
        <v>1.5</v>
      </c>
      <c r="AN443" s="138" t="s">
        <v>299</v>
      </c>
      <c r="AO443" s="610" t="s">
        <v>36</v>
      </c>
      <c r="AP443" s="616">
        <f t="shared" ref="AP443:AZ443" si="394">ROUND((AP386-AP385)/AP385*100,1)</f>
        <v>0.4</v>
      </c>
      <c r="AQ443" s="616">
        <f t="shared" si="394"/>
        <v>0.7</v>
      </c>
      <c r="AR443" s="616">
        <f t="shared" si="394"/>
        <v>0.7</v>
      </c>
      <c r="AS443" s="616">
        <f t="shared" si="394"/>
        <v>1.2</v>
      </c>
      <c r="AT443" s="616">
        <f t="shared" si="394"/>
        <v>0.6</v>
      </c>
      <c r="AU443" s="616">
        <f t="shared" si="394"/>
        <v>0.8</v>
      </c>
      <c r="AV443" s="616">
        <f t="shared" si="394"/>
        <v>0.2</v>
      </c>
      <c r="AW443" s="616">
        <f t="shared" si="394"/>
        <v>1</v>
      </c>
      <c r="AX443" s="616">
        <f t="shared" si="394"/>
        <v>0.3</v>
      </c>
      <c r="AY443" s="616">
        <f t="shared" si="394"/>
        <v>0.5</v>
      </c>
      <c r="AZ443" s="616">
        <f t="shared" si="394"/>
        <v>-3.4</v>
      </c>
    </row>
    <row r="444" spans="2:52">
      <c r="C444" s="611" t="s">
        <v>37</v>
      </c>
      <c r="D444" s="617">
        <f t="shared" si="382"/>
        <v>2.1</v>
      </c>
      <c r="E444" s="617">
        <f t="shared" si="382"/>
        <v>2.1</v>
      </c>
      <c r="F444" s="617">
        <f t="shared" si="382"/>
        <v>4.8</v>
      </c>
      <c r="G444" s="617">
        <f t="shared" si="382"/>
        <v>5</v>
      </c>
      <c r="H444" s="617">
        <f t="shared" si="382"/>
        <v>3.3</v>
      </c>
      <c r="I444" s="617">
        <f t="shared" ref="I444:AB444" si="395">ROUND((I387-I386)/I386*100,1)</f>
        <v>-0.4</v>
      </c>
      <c r="J444" s="617">
        <f t="shared" si="395"/>
        <v>0.2</v>
      </c>
      <c r="K444" s="617">
        <f t="shared" si="395"/>
        <v>3.2</v>
      </c>
      <c r="L444" s="617">
        <f t="shared" si="395"/>
        <v>3</v>
      </c>
      <c r="M444" s="617">
        <f t="shared" si="395"/>
        <v>13.9</v>
      </c>
      <c r="N444" s="617">
        <f t="shared" si="395"/>
        <v>4.8</v>
      </c>
      <c r="O444" s="617">
        <f t="shared" si="395"/>
        <v>1.9</v>
      </c>
      <c r="P444" s="617">
        <f t="shared" si="395"/>
        <v>-1.3</v>
      </c>
      <c r="Q444" s="617">
        <f t="shared" si="395"/>
        <v>12.2</v>
      </c>
      <c r="R444" s="617">
        <f t="shared" si="395"/>
        <v>11.6</v>
      </c>
      <c r="S444" s="617">
        <f t="shared" si="395"/>
        <v>9.4</v>
      </c>
      <c r="T444" s="617">
        <f t="shared" si="395"/>
        <v>13.2</v>
      </c>
      <c r="U444" s="617">
        <f t="shared" si="395"/>
        <v>3.8</v>
      </c>
      <c r="V444" s="617">
        <f t="shared" si="395"/>
        <v>-0.5</v>
      </c>
      <c r="W444" s="617">
        <f t="shared" si="395"/>
        <v>-0.2</v>
      </c>
      <c r="X444" s="617">
        <f t="shared" si="395"/>
        <v>-0.4</v>
      </c>
      <c r="Y444" s="617">
        <f t="shared" si="395"/>
        <v>-1.6</v>
      </c>
      <c r="Z444" s="617">
        <f t="shared" si="395"/>
        <v>0.3</v>
      </c>
      <c r="AA444" s="617">
        <f t="shared" si="395"/>
        <v>1</v>
      </c>
      <c r="AB444" s="617">
        <f t="shared" si="395"/>
        <v>-1.7</v>
      </c>
      <c r="AC444" s="617" t="s">
        <v>2</v>
      </c>
      <c r="AD444" s="617" t="s">
        <v>2</v>
      </c>
      <c r="AE444" s="617" t="s">
        <v>2</v>
      </c>
      <c r="AF444" s="617" t="s">
        <v>2</v>
      </c>
      <c r="AG444" s="617" t="s">
        <v>2</v>
      </c>
      <c r="AH444" s="617" t="s">
        <v>2</v>
      </c>
      <c r="AI444" s="617" t="s">
        <v>2</v>
      </c>
      <c r="AJ444" s="617" t="s">
        <v>2</v>
      </c>
      <c r="AK444" s="617" t="s">
        <v>2</v>
      </c>
      <c r="AL444" s="617">
        <f t="shared" si="362"/>
        <v>1.4</v>
      </c>
      <c r="AO444" s="611" t="s">
        <v>37</v>
      </c>
      <c r="AP444" s="617">
        <f t="shared" ref="AP444:AZ444" si="396">ROUND((AP387-AP386)/AP386*100,1)</f>
        <v>2.1</v>
      </c>
      <c r="AQ444" s="617">
        <f t="shared" si="396"/>
        <v>1.2</v>
      </c>
      <c r="AR444" s="617">
        <f t="shared" si="396"/>
        <v>2.1</v>
      </c>
      <c r="AS444" s="617">
        <f t="shared" si="396"/>
        <v>2.9</v>
      </c>
      <c r="AT444" s="617">
        <f t="shared" si="396"/>
        <v>0.8</v>
      </c>
      <c r="AU444" s="617">
        <f t="shared" si="396"/>
        <v>0</v>
      </c>
      <c r="AV444" s="617">
        <f t="shared" si="396"/>
        <v>1.7</v>
      </c>
      <c r="AW444" s="617">
        <f t="shared" si="396"/>
        <v>-0.7</v>
      </c>
      <c r="AX444" s="617">
        <f t="shared" si="396"/>
        <v>2.8</v>
      </c>
      <c r="AY444" s="617">
        <f t="shared" si="396"/>
        <v>2.9</v>
      </c>
      <c r="AZ444" s="617">
        <f t="shared" si="396"/>
        <v>-2</v>
      </c>
    </row>
    <row r="445" spans="2:52">
      <c r="C445" s="611" t="s">
        <v>38</v>
      </c>
      <c r="D445" s="617">
        <f t="shared" si="382"/>
        <v>0.8</v>
      </c>
      <c r="E445" s="617">
        <f t="shared" si="382"/>
        <v>0.8</v>
      </c>
      <c r="F445" s="617">
        <f t="shared" si="382"/>
        <v>-1.8</v>
      </c>
      <c r="G445" s="617">
        <f t="shared" si="382"/>
        <v>-1.3</v>
      </c>
      <c r="H445" s="617">
        <f t="shared" si="382"/>
        <v>-2.6</v>
      </c>
      <c r="I445" s="617">
        <f t="shared" ref="I445:AB445" si="397">ROUND((I388-I387)/I387*100,1)</f>
        <v>-0.9</v>
      </c>
      <c r="J445" s="617">
        <f t="shared" si="397"/>
        <v>3.9</v>
      </c>
      <c r="K445" s="617">
        <f t="shared" si="397"/>
        <v>-0.3</v>
      </c>
      <c r="L445" s="617">
        <f t="shared" si="397"/>
        <v>-0.6</v>
      </c>
      <c r="M445" s="617">
        <f t="shared" si="397"/>
        <v>3.5</v>
      </c>
      <c r="N445" s="617">
        <f t="shared" si="397"/>
        <v>-2.6</v>
      </c>
      <c r="O445" s="617">
        <f t="shared" si="397"/>
        <v>-7</v>
      </c>
      <c r="P445" s="617">
        <f t="shared" si="397"/>
        <v>-5.6</v>
      </c>
      <c r="Q445" s="617">
        <f t="shared" si="397"/>
        <v>-11.2</v>
      </c>
      <c r="R445" s="617">
        <f t="shared" si="397"/>
        <v>8.6</v>
      </c>
      <c r="S445" s="617">
        <f t="shared" si="397"/>
        <v>10.6</v>
      </c>
      <c r="T445" s="617">
        <f t="shared" si="397"/>
        <v>7.5</v>
      </c>
      <c r="U445" s="617">
        <f t="shared" si="397"/>
        <v>-4.4000000000000004</v>
      </c>
      <c r="V445" s="617">
        <f t="shared" si="397"/>
        <v>3.5</v>
      </c>
      <c r="W445" s="617">
        <f t="shared" si="397"/>
        <v>3.8</v>
      </c>
      <c r="X445" s="617">
        <f t="shared" si="397"/>
        <v>6.1</v>
      </c>
      <c r="Y445" s="617">
        <f t="shared" si="397"/>
        <v>-1.9</v>
      </c>
      <c r="Z445" s="617">
        <f t="shared" si="397"/>
        <v>-1.8</v>
      </c>
      <c r="AA445" s="617">
        <f t="shared" si="397"/>
        <v>1</v>
      </c>
      <c r="AB445" s="617">
        <f t="shared" si="397"/>
        <v>3.3</v>
      </c>
      <c r="AC445" s="617" t="s">
        <v>2</v>
      </c>
      <c r="AD445" s="617" t="s">
        <v>2</v>
      </c>
      <c r="AE445" s="617" t="s">
        <v>2</v>
      </c>
      <c r="AF445" s="617" t="s">
        <v>2</v>
      </c>
      <c r="AG445" s="617" t="s">
        <v>2</v>
      </c>
      <c r="AH445" s="617" t="s">
        <v>2</v>
      </c>
      <c r="AI445" s="617" t="s">
        <v>2</v>
      </c>
      <c r="AJ445" s="617" t="s">
        <v>2</v>
      </c>
      <c r="AK445" s="617" t="s">
        <v>2</v>
      </c>
      <c r="AL445" s="617">
        <f t="shared" si="362"/>
        <v>2.2999999999999998</v>
      </c>
      <c r="AO445" s="611" t="s">
        <v>38</v>
      </c>
      <c r="AP445" s="617">
        <f t="shared" ref="AP445:AZ445" si="398">ROUND((AP388-AP387)/AP387*100,1)</f>
        <v>0.8</v>
      </c>
      <c r="AQ445" s="617">
        <f t="shared" si="398"/>
        <v>-0.9</v>
      </c>
      <c r="AR445" s="617">
        <f t="shared" si="398"/>
        <v>-2.1</v>
      </c>
      <c r="AS445" s="617">
        <f t="shared" si="398"/>
        <v>-2.1</v>
      </c>
      <c r="AT445" s="617">
        <f t="shared" si="398"/>
        <v>-3.6</v>
      </c>
      <c r="AU445" s="617">
        <f t="shared" si="398"/>
        <v>2.7</v>
      </c>
      <c r="AV445" s="617">
        <f t="shared" si="398"/>
        <v>-0.6</v>
      </c>
      <c r="AW445" s="617">
        <f t="shared" si="398"/>
        <v>3.8</v>
      </c>
      <c r="AX445" s="617">
        <f t="shared" si="398"/>
        <v>0.8</v>
      </c>
      <c r="AY445" s="617">
        <f t="shared" si="398"/>
        <v>1</v>
      </c>
      <c r="AZ445" s="617">
        <f t="shared" si="398"/>
        <v>-6.2</v>
      </c>
    </row>
    <row r="446" spans="2:52">
      <c r="B446" s="612"/>
      <c r="C446" s="613" t="s">
        <v>39</v>
      </c>
      <c r="D446" s="617">
        <f t="shared" si="382"/>
        <v>1.3</v>
      </c>
      <c r="E446" s="617">
        <f t="shared" si="382"/>
        <v>1.3</v>
      </c>
      <c r="F446" s="617">
        <f t="shared" si="382"/>
        <v>-0.2</v>
      </c>
      <c r="G446" s="617">
        <f t="shared" si="382"/>
        <v>-1.4</v>
      </c>
      <c r="H446" s="617">
        <f t="shared" si="382"/>
        <v>3.3</v>
      </c>
      <c r="I446" s="617">
        <f t="shared" ref="I446:AB446" si="399">ROUND((I389-I388)/I388*100,1)</f>
        <v>0.1</v>
      </c>
      <c r="J446" s="617">
        <f t="shared" si="399"/>
        <v>3.5</v>
      </c>
      <c r="K446" s="617">
        <f t="shared" si="399"/>
        <v>11.5</v>
      </c>
      <c r="L446" s="617">
        <f t="shared" si="399"/>
        <v>12.5</v>
      </c>
      <c r="M446" s="617">
        <f t="shared" si="399"/>
        <v>-3.3</v>
      </c>
      <c r="N446" s="617">
        <f t="shared" si="399"/>
        <v>4.0999999999999996</v>
      </c>
      <c r="O446" s="617">
        <f t="shared" si="399"/>
        <v>3.4</v>
      </c>
      <c r="P446" s="617">
        <f t="shared" si="399"/>
        <v>1.5</v>
      </c>
      <c r="Q446" s="617">
        <f t="shared" si="399"/>
        <v>3.3</v>
      </c>
      <c r="R446" s="617">
        <f t="shared" si="399"/>
        <v>3</v>
      </c>
      <c r="S446" s="617">
        <f t="shared" si="399"/>
        <v>1.1000000000000001</v>
      </c>
      <c r="T446" s="617">
        <f t="shared" si="399"/>
        <v>5.5</v>
      </c>
      <c r="U446" s="617">
        <f t="shared" si="399"/>
        <v>-6.9</v>
      </c>
      <c r="V446" s="617">
        <f t="shared" si="399"/>
        <v>-1.6</v>
      </c>
      <c r="W446" s="617">
        <f t="shared" si="399"/>
        <v>-2.5</v>
      </c>
      <c r="X446" s="617">
        <f t="shared" si="399"/>
        <v>-3.3</v>
      </c>
      <c r="Y446" s="617">
        <f t="shared" si="399"/>
        <v>0.5</v>
      </c>
      <c r="Z446" s="617">
        <f t="shared" si="399"/>
        <v>-2.1</v>
      </c>
      <c r="AA446" s="617">
        <f t="shared" si="399"/>
        <v>0.4</v>
      </c>
      <c r="AB446" s="617">
        <f t="shared" si="399"/>
        <v>0</v>
      </c>
      <c r="AC446" s="617" t="s">
        <v>2</v>
      </c>
      <c r="AD446" s="617" t="s">
        <v>2</v>
      </c>
      <c r="AE446" s="617" t="s">
        <v>2</v>
      </c>
      <c r="AF446" s="617" t="s">
        <v>2</v>
      </c>
      <c r="AG446" s="617" t="s">
        <v>2</v>
      </c>
      <c r="AH446" s="617" t="s">
        <v>2</v>
      </c>
      <c r="AI446" s="617" t="s">
        <v>2</v>
      </c>
      <c r="AJ446" s="617" t="s">
        <v>2</v>
      </c>
      <c r="AK446" s="617" t="s">
        <v>2</v>
      </c>
      <c r="AL446" s="617">
        <f t="shared" si="362"/>
        <v>8.5</v>
      </c>
      <c r="AN446" s="612"/>
      <c r="AO446" s="613" t="s">
        <v>39</v>
      </c>
      <c r="AP446" s="617">
        <f t="shared" ref="AP446:AZ446" si="400">ROUND((AP389-AP388)/AP388*100,1)</f>
        <v>1.3</v>
      </c>
      <c r="AQ446" s="617">
        <f t="shared" si="400"/>
        <v>2.6</v>
      </c>
      <c r="AR446" s="617">
        <f t="shared" si="400"/>
        <v>3.6</v>
      </c>
      <c r="AS446" s="617">
        <f t="shared" si="400"/>
        <v>5.0999999999999996</v>
      </c>
      <c r="AT446" s="617">
        <f t="shared" si="400"/>
        <v>0.3</v>
      </c>
      <c r="AU446" s="617">
        <f t="shared" si="400"/>
        <v>-0.3</v>
      </c>
      <c r="AV446" s="617">
        <f t="shared" si="400"/>
        <v>4</v>
      </c>
      <c r="AW446" s="617">
        <f t="shared" si="400"/>
        <v>-1.5</v>
      </c>
      <c r="AX446" s="617">
        <f t="shared" si="400"/>
        <v>1.6</v>
      </c>
      <c r="AY446" s="617">
        <f t="shared" si="400"/>
        <v>2.1</v>
      </c>
      <c r="AZ446" s="617">
        <f t="shared" si="400"/>
        <v>-7.9</v>
      </c>
    </row>
    <row r="447" spans="2:52">
      <c r="B447" s="302" t="s">
        <v>300</v>
      </c>
      <c r="C447" s="615" t="s">
        <v>36</v>
      </c>
      <c r="D447" s="616">
        <f t="shared" si="382"/>
        <v>0.6</v>
      </c>
      <c r="E447" s="616">
        <f t="shared" si="382"/>
        <v>0.6</v>
      </c>
      <c r="F447" s="616">
        <f t="shared" si="382"/>
        <v>-3.2</v>
      </c>
      <c r="G447" s="616">
        <f t="shared" si="382"/>
        <v>-4.0999999999999996</v>
      </c>
      <c r="H447" s="616">
        <f t="shared" si="382"/>
        <v>2.1</v>
      </c>
      <c r="I447" s="616">
        <f t="shared" ref="I447:AB447" si="401">ROUND((I390-I389)/I389*100,1)</f>
        <v>1.8</v>
      </c>
      <c r="J447" s="616">
        <f t="shared" si="401"/>
        <v>2.7</v>
      </c>
      <c r="K447" s="616">
        <f t="shared" si="401"/>
        <v>-5.6</v>
      </c>
      <c r="L447" s="616">
        <f t="shared" si="401"/>
        <v>-6.2</v>
      </c>
      <c r="M447" s="616">
        <f t="shared" si="401"/>
        <v>-1.7</v>
      </c>
      <c r="N447" s="616">
        <f t="shared" si="401"/>
        <v>-0.4</v>
      </c>
      <c r="O447" s="616">
        <f t="shared" si="401"/>
        <v>7.9</v>
      </c>
      <c r="P447" s="616">
        <f t="shared" si="401"/>
        <v>8.6999999999999993</v>
      </c>
      <c r="Q447" s="616">
        <f t="shared" si="401"/>
        <v>8.3000000000000007</v>
      </c>
      <c r="R447" s="616">
        <f t="shared" si="401"/>
        <v>-2.7</v>
      </c>
      <c r="S447" s="616">
        <f t="shared" si="401"/>
        <v>2.5</v>
      </c>
      <c r="T447" s="616">
        <f t="shared" si="401"/>
        <v>-8.5</v>
      </c>
      <c r="U447" s="616">
        <f t="shared" si="401"/>
        <v>7.5</v>
      </c>
      <c r="V447" s="616">
        <f t="shared" si="401"/>
        <v>4.0999999999999996</v>
      </c>
      <c r="W447" s="616">
        <f t="shared" si="401"/>
        <v>0.3</v>
      </c>
      <c r="X447" s="616">
        <f t="shared" si="401"/>
        <v>4.2</v>
      </c>
      <c r="Y447" s="616">
        <f t="shared" si="401"/>
        <v>-0.3</v>
      </c>
      <c r="Z447" s="616">
        <f t="shared" si="401"/>
        <v>0.7</v>
      </c>
      <c r="AA447" s="616">
        <f t="shared" si="401"/>
        <v>-0.6</v>
      </c>
      <c r="AB447" s="616">
        <f t="shared" si="401"/>
        <v>-3.3</v>
      </c>
      <c r="AC447" s="616" t="s">
        <v>2</v>
      </c>
      <c r="AD447" s="616" t="s">
        <v>2</v>
      </c>
      <c r="AE447" s="616" t="s">
        <v>2</v>
      </c>
      <c r="AF447" s="616" t="s">
        <v>2</v>
      </c>
      <c r="AG447" s="616" t="s">
        <v>2</v>
      </c>
      <c r="AH447" s="616" t="s">
        <v>2</v>
      </c>
      <c r="AI447" s="616" t="s">
        <v>2</v>
      </c>
      <c r="AJ447" s="616" t="s">
        <v>2</v>
      </c>
      <c r="AK447" s="616" t="s">
        <v>2</v>
      </c>
      <c r="AL447" s="616">
        <f t="shared" si="362"/>
        <v>-2.4</v>
      </c>
      <c r="AN447" s="302" t="s">
        <v>300</v>
      </c>
      <c r="AO447" s="615" t="s">
        <v>36</v>
      </c>
      <c r="AP447" s="616">
        <f t="shared" ref="AP447:AZ447" si="402">ROUND((AP390-AP389)/AP389*100,1)</f>
        <v>0.6</v>
      </c>
      <c r="AQ447" s="616">
        <f t="shared" si="402"/>
        <v>4</v>
      </c>
      <c r="AR447" s="616">
        <f t="shared" si="402"/>
        <v>5.3</v>
      </c>
      <c r="AS447" s="616">
        <f t="shared" si="402"/>
        <v>6.3</v>
      </c>
      <c r="AT447" s="616">
        <f t="shared" si="402"/>
        <v>0.8</v>
      </c>
      <c r="AU447" s="616">
        <f t="shared" si="402"/>
        <v>2.9</v>
      </c>
      <c r="AV447" s="616">
        <f t="shared" si="402"/>
        <v>1.5</v>
      </c>
      <c r="AW447" s="616">
        <f t="shared" si="402"/>
        <v>3</v>
      </c>
      <c r="AX447" s="616">
        <f t="shared" si="402"/>
        <v>-1.9</v>
      </c>
      <c r="AY447" s="616">
        <f t="shared" si="402"/>
        <v>-2.1</v>
      </c>
      <c r="AZ447" s="616">
        <f t="shared" si="402"/>
        <v>2.9</v>
      </c>
    </row>
    <row r="448" spans="2:52">
      <c r="C448" s="611" t="s">
        <v>37</v>
      </c>
      <c r="D448" s="617">
        <f t="shared" ref="D448:H457" si="403">ROUND((D391-D390)/D390*100,1)</f>
        <v>-0.1</v>
      </c>
      <c r="E448" s="617">
        <f t="shared" si="403"/>
        <v>-0.1</v>
      </c>
      <c r="F448" s="617">
        <f t="shared" si="403"/>
        <v>0.4</v>
      </c>
      <c r="G448" s="617">
        <f t="shared" si="403"/>
        <v>1.1000000000000001</v>
      </c>
      <c r="H448" s="617">
        <f t="shared" si="403"/>
        <v>-1.6</v>
      </c>
      <c r="I448" s="617">
        <f t="shared" ref="I448:AB448" si="404">ROUND((I391-I390)/I390*100,1)</f>
        <v>0.5</v>
      </c>
      <c r="J448" s="617">
        <f t="shared" si="404"/>
        <v>-1.7</v>
      </c>
      <c r="K448" s="617">
        <f t="shared" si="404"/>
        <v>12.5</v>
      </c>
      <c r="L448" s="617">
        <f t="shared" si="404"/>
        <v>12.9</v>
      </c>
      <c r="M448" s="617">
        <f t="shared" si="404"/>
        <v>14.1</v>
      </c>
      <c r="N448" s="617">
        <f t="shared" si="404"/>
        <v>1.5</v>
      </c>
      <c r="O448" s="617">
        <f t="shared" si="404"/>
        <v>-5.6</v>
      </c>
      <c r="P448" s="617">
        <f t="shared" si="404"/>
        <v>-5.0999999999999996</v>
      </c>
      <c r="Q448" s="617">
        <f t="shared" si="404"/>
        <v>-0.4</v>
      </c>
      <c r="R448" s="617">
        <f t="shared" si="404"/>
        <v>-1.8</v>
      </c>
      <c r="S448" s="617">
        <f t="shared" si="404"/>
        <v>0.3</v>
      </c>
      <c r="T448" s="617">
        <f t="shared" si="404"/>
        <v>-2.6</v>
      </c>
      <c r="U448" s="617">
        <f t="shared" si="404"/>
        <v>1.3</v>
      </c>
      <c r="V448" s="617">
        <f t="shared" si="404"/>
        <v>-5.7</v>
      </c>
      <c r="W448" s="617">
        <f t="shared" si="404"/>
        <v>-1.9</v>
      </c>
      <c r="X448" s="617">
        <f t="shared" si="404"/>
        <v>-6.7</v>
      </c>
      <c r="Y448" s="617">
        <f t="shared" si="404"/>
        <v>-1.5</v>
      </c>
      <c r="Z448" s="617">
        <f t="shared" si="404"/>
        <v>2</v>
      </c>
      <c r="AA448" s="617">
        <f t="shared" si="404"/>
        <v>0</v>
      </c>
      <c r="AB448" s="617">
        <f t="shared" si="404"/>
        <v>-0.2</v>
      </c>
      <c r="AC448" s="617" t="s">
        <v>2</v>
      </c>
      <c r="AD448" s="617" t="s">
        <v>2</v>
      </c>
      <c r="AE448" s="617" t="s">
        <v>2</v>
      </c>
      <c r="AF448" s="617" t="s">
        <v>2</v>
      </c>
      <c r="AG448" s="617" t="s">
        <v>2</v>
      </c>
      <c r="AH448" s="617" t="s">
        <v>2</v>
      </c>
      <c r="AI448" s="617" t="s">
        <v>2</v>
      </c>
      <c r="AJ448" s="617" t="s">
        <v>2</v>
      </c>
      <c r="AK448" s="617" t="s">
        <v>2</v>
      </c>
      <c r="AL448" s="617">
        <f t="shared" si="362"/>
        <v>5.7</v>
      </c>
      <c r="AO448" s="611" t="s">
        <v>37</v>
      </c>
      <c r="AP448" s="617">
        <f t="shared" ref="AP448:AZ448" si="405">ROUND((AP391-AP390)/AP390*100,1)</f>
        <v>-0.1</v>
      </c>
      <c r="AQ448" s="617">
        <f t="shared" si="405"/>
        <v>-4.0999999999999996</v>
      </c>
      <c r="AR448" s="617">
        <f t="shared" si="405"/>
        <v>-5</v>
      </c>
      <c r="AS448" s="617">
        <f t="shared" si="405"/>
        <v>-7</v>
      </c>
      <c r="AT448" s="617">
        <f t="shared" si="405"/>
        <v>4.0999999999999996</v>
      </c>
      <c r="AU448" s="617">
        <f t="shared" si="405"/>
        <v>-3.9</v>
      </c>
      <c r="AV448" s="617">
        <f t="shared" si="405"/>
        <v>-4.9000000000000004</v>
      </c>
      <c r="AW448" s="617">
        <f t="shared" si="405"/>
        <v>-3.6</v>
      </c>
      <c r="AX448" s="617">
        <f t="shared" si="405"/>
        <v>2.7</v>
      </c>
      <c r="AY448" s="617">
        <f t="shared" si="405"/>
        <v>2.8</v>
      </c>
      <c r="AZ448" s="617">
        <f t="shared" si="405"/>
        <v>2.8</v>
      </c>
    </row>
    <row r="449" spans="2:52">
      <c r="C449" s="611" t="s">
        <v>38</v>
      </c>
      <c r="D449" s="617">
        <f t="shared" si="403"/>
        <v>-0.2</v>
      </c>
      <c r="E449" s="617">
        <f t="shared" si="403"/>
        <v>-0.2</v>
      </c>
      <c r="F449" s="617">
        <f t="shared" si="403"/>
        <v>-2.6</v>
      </c>
      <c r="G449" s="617">
        <f t="shared" si="403"/>
        <v>-3.5</v>
      </c>
      <c r="H449" s="617">
        <f t="shared" si="403"/>
        <v>3</v>
      </c>
      <c r="I449" s="617">
        <f t="shared" ref="I449:AB449" si="406">ROUND((I392-I391)/I391*100,1)</f>
        <v>-1</v>
      </c>
      <c r="J449" s="617">
        <f t="shared" si="406"/>
        <v>1</v>
      </c>
      <c r="K449" s="617">
        <f t="shared" si="406"/>
        <v>3.6</v>
      </c>
      <c r="L449" s="617">
        <f t="shared" si="406"/>
        <v>4.0999999999999996</v>
      </c>
      <c r="M449" s="617">
        <f t="shared" si="406"/>
        <v>-10.199999999999999</v>
      </c>
      <c r="N449" s="617">
        <f t="shared" si="406"/>
        <v>-5.4</v>
      </c>
      <c r="O449" s="617">
        <f t="shared" si="406"/>
        <v>-3.4</v>
      </c>
      <c r="P449" s="617">
        <f t="shared" si="406"/>
        <v>-0.9</v>
      </c>
      <c r="Q449" s="617">
        <f t="shared" si="406"/>
        <v>-16.2</v>
      </c>
      <c r="R449" s="617">
        <f t="shared" si="406"/>
        <v>2.8</v>
      </c>
      <c r="S449" s="617">
        <f t="shared" si="406"/>
        <v>1</v>
      </c>
      <c r="T449" s="617">
        <f t="shared" si="406"/>
        <v>3.1</v>
      </c>
      <c r="U449" s="617">
        <f t="shared" si="406"/>
        <v>2.4</v>
      </c>
      <c r="V449" s="617">
        <f t="shared" si="406"/>
        <v>0.7</v>
      </c>
      <c r="W449" s="617">
        <f t="shared" si="406"/>
        <v>-3.5</v>
      </c>
      <c r="X449" s="617">
        <f t="shared" si="406"/>
        <v>1.6</v>
      </c>
      <c r="Y449" s="617">
        <f t="shared" si="406"/>
        <v>-1.6</v>
      </c>
      <c r="Z449" s="617">
        <f t="shared" si="406"/>
        <v>0.2</v>
      </c>
      <c r="AA449" s="617">
        <f t="shared" si="406"/>
        <v>-6.8</v>
      </c>
      <c r="AB449" s="617">
        <f t="shared" si="406"/>
        <v>0.6</v>
      </c>
      <c r="AC449" s="617" t="s">
        <v>2</v>
      </c>
      <c r="AD449" s="617" t="s">
        <v>2</v>
      </c>
      <c r="AE449" s="617" t="s">
        <v>2</v>
      </c>
      <c r="AF449" s="617" t="s">
        <v>2</v>
      </c>
      <c r="AG449" s="617" t="s">
        <v>2</v>
      </c>
      <c r="AH449" s="617" t="s">
        <v>2</v>
      </c>
      <c r="AI449" s="617" t="s">
        <v>2</v>
      </c>
      <c r="AJ449" s="617" t="s">
        <v>2</v>
      </c>
      <c r="AK449" s="617" t="s">
        <v>2</v>
      </c>
      <c r="AL449" s="617">
        <f t="shared" si="362"/>
        <v>0.9</v>
      </c>
      <c r="AO449" s="611" t="s">
        <v>38</v>
      </c>
      <c r="AP449" s="617">
        <f t="shared" ref="AP449:AZ449" si="407">ROUND((AP392-AP391)/AP391*100,1)</f>
        <v>-0.2</v>
      </c>
      <c r="AQ449" s="617">
        <f t="shared" si="407"/>
        <v>0.5</v>
      </c>
      <c r="AR449" s="617">
        <f t="shared" si="407"/>
        <v>-0.5</v>
      </c>
      <c r="AS449" s="617">
        <f t="shared" si="407"/>
        <v>-1.8</v>
      </c>
      <c r="AT449" s="617">
        <f t="shared" si="407"/>
        <v>0.4</v>
      </c>
      <c r="AU449" s="617">
        <f t="shared" si="407"/>
        <v>1.8</v>
      </c>
      <c r="AV449" s="617">
        <f t="shared" si="407"/>
        <v>3.3</v>
      </c>
      <c r="AW449" s="617">
        <f t="shared" si="407"/>
        <v>1.4</v>
      </c>
      <c r="AX449" s="617">
        <f t="shared" si="407"/>
        <v>-1.3</v>
      </c>
      <c r="AY449" s="617">
        <f t="shared" si="407"/>
        <v>-1.3</v>
      </c>
      <c r="AZ449" s="617">
        <f t="shared" si="407"/>
        <v>-2.9</v>
      </c>
    </row>
    <row r="450" spans="2:52">
      <c r="B450" s="612"/>
      <c r="C450" s="613" t="s">
        <v>39</v>
      </c>
      <c r="D450" s="619">
        <f t="shared" si="403"/>
        <v>1.5</v>
      </c>
      <c r="E450" s="619">
        <f t="shared" si="403"/>
        <v>1.5</v>
      </c>
      <c r="F450" s="619">
        <f t="shared" si="403"/>
        <v>4.0999999999999996</v>
      </c>
      <c r="G450" s="619">
        <f t="shared" si="403"/>
        <v>5.9</v>
      </c>
      <c r="H450" s="619">
        <f t="shared" si="403"/>
        <v>-5.3</v>
      </c>
      <c r="I450" s="619">
        <f t="shared" ref="I450:AB450" si="408">ROUND((I393-I392)/I392*100,1)</f>
        <v>0.2</v>
      </c>
      <c r="J450" s="619">
        <f t="shared" si="408"/>
        <v>4.4000000000000004</v>
      </c>
      <c r="K450" s="619">
        <f t="shared" si="408"/>
        <v>-4.4000000000000004</v>
      </c>
      <c r="L450" s="619">
        <f t="shared" si="408"/>
        <v>-4.7</v>
      </c>
      <c r="M450" s="619">
        <f t="shared" si="408"/>
        <v>3.8</v>
      </c>
      <c r="N450" s="619">
        <f t="shared" si="408"/>
        <v>-2.2999999999999998</v>
      </c>
      <c r="O450" s="619">
        <f t="shared" si="408"/>
        <v>1</v>
      </c>
      <c r="P450" s="619">
        <f t="shared" si="408"/>
        <v>0.6</v>
      </c>
      <c r="Q450" s="619">
        <f t="shared" si="408"/>
        <v>-0.7</v>
      </c>
      <c r="R450" s="619">
        <f t="shared" si="408"/>
        <v>6.7</v>
      </c>
      <c r="S450" s="619">
        <f t="shared" si="408"/>
        <v>0.9</v>
      </c>
      <c r="T450" s="619">
        <f t="shared" si="408"/>
        <v>12.2</v>
      </c>
      <c r="U450" s="619">
        <f t="shared" si="408"/>
        <v>4</v>
      </c>
      <c r="V450" s="619">
        <f t="shared" si="408"/>
        <v>6.6</v>
      </c>
      <c r="W450" s="619">
        <f t="shared" si="408"/>
        <v>2.6</v>
      </c>
      <c r="X450" s="619">
        <f t="shared" si="408"/>
        <v>7.8</v>
      </c>
      <c r="Y450" s="619">
        <f t="shared" si="408"/>
        <v>-0.4</v>
      </c>
      <c r="Z450" s="619">
        <f t="shared" si="408"/>
        <v>2.5</v>
      </c>
      <c r="AA450" s="619">
        <f t="shared" si="408"/>
        <v>-0.1</v>
      </c>
      <c r="AB450" s="619">
        <f t="shared" si="408"/>
        <v>-3.9</v>
      </c>
      <c r="AC450" s="619" t="s">
        <v>2</v>
      </c>
      <c r="AD450" s="619" t="s">
        <v>2</v>
      </c>
      <c r="AE450" s="619" t="s">
        <v>2</v>
      </c>
      <c r="AF450" s="619" t="s">
        <v>2</v>
      </c>
      <c r="AG450" s="619" t="s">
        <v>2</v>
      </c>
      <c r="AH450" s="619" t="s">
        <v>2</v>
      </c>
      <c r="AI450" s="619" t="s">
        <v>2</v>
      </c>
      <c r="AJ450" s="619" t="s">
        <v>2</v>
      </c>
      <c r="AK450" s="619" t="s">
        <v>2</v>
      </c>
      <c r="AL450" s="619">
        <f t="shared" si="362"/>
        <v>2.6</v>
      </c>
      <c r="AN450" s="612"/>
      <c r="AO450" s="613" t="s">
        <v>39</v>
      </c>
      <c r="AP450" s="619">
        <f t="shared" ref="AP450:AZ450" si="409">ROUND((AP393-AP392)/AP392*100,1)</f>
        <v>1.5</v>
      </c>
      <c r="AQ450" s="619">
        <f t="shared" si="409"/>
        <v>3</v>
      </c>
      <c r="AR450" s="619">
        <f t="shared" si="409"/>
        <v>2.9</v>
      </c>
      <c r="AS450" s="619">
        <f t="shared" si="409"/>
        <v>5</v>
      </c>
      <c r="AT450" s="619">
        <f t="shared" si="409"/>
        <v>-1.5</v>
      </c>
      <c r="AU450" s="619">
        <f t="shared" si="409"/>
        <v>2.7</v>
      </c>
      <c r="AV450" s="619">
        <f t="shared" si="409"/>
        <v>2.6</v>
      </c>
      <c r="AW450" s="619">
        <f t="shared" si="409"/>
        <v>3.1</v>
      </c>
      <c r="AX450" s="619">
        <f t="shared" si="409"/>
        <v>1</v>
      </c>
      <c r="AY450" s="619">
        <f t="shared" si="409"/>
        <v>1</v>
      </c>
      <c r="AZ450" s="619">
        <f t="shared" si="409"/>
        <v>2.2000000000000002</v>
      </c>
    </row>
    <row r="451" spans="2:52">
      <c r="B451" s="138" t="s">
        <v>301</v>
      </c>
      <c r="C451" s="610" t="s">
        <v>36</v>
      </c>
      <c r="D451" s="617">
        <f t="shared" si="403"/>
        <v>-1.9</v>
      </c>
      <c r="E451" s="617">
        <f t="shared" si="403"/>
        <v>-1.9</v>
      </c>
      <c r="F451" s="617">
        <f t="shared" si="403"/>
        <v>-6</v>
      </c>
      <c r="G451" s="617">
        <f t="shared" si="403"/>
        <v>-4.3</v>
      </c>
      <c r="H451" s="617">
        <f t="shared" si="403"/>
        <v>-17.5</v>
      </c>
      <c r="I451" s="617">
        <f t="shared" ref="I451:AB451" si="410">ROUND((I394-I393)/I393*100,1)</f>
        <v>-5.2</v>
      </c>
      <c r="J451" s="617">
        <f t="shared" si="410"/>
        <v>-4.9000000000000004</v>
      </c>
      <c r="K451" s="617">
        <f t="shared" si="410"/>
        <v>2.9</v>
      </c>
      <c r="L451" s="617">
        <f t="shared" si="410"/>
        <v>2.6</v>
      </c>
      <c r="M451" s="617">
        <f t="shared" si="410"/>
        <v>0.6</v>
      </c>
      <c r="N451" s="617">
        <f t="shared" si="410"/>
        <v>-19.2</v>
      </c>
      <c r="O451" s="617">
        <f t="shared" si="410"/>
        <v>-3</v>
      </c>
      <c r="P451" s="617">
        <f t="shared" si="410"/>
        <v>-8.8000000000000007</v>
      </c>
      <c r="Q451" s="617">
        <f t="shared" si="410"/>
        <v>14.8</v>
      </c>
      <c r="R451" s="617">
        <f t="shared" si="410"/>
        <v>-2.8</v>
      </c>
      <c r="S451" s="617">
        <f t="shared" si="410"/>
        <v>2.4</v>
      </c>
      <c r="T451" s="617">
        <f t="shared" si="410"/>
        <v>-3.8</v>
      </c>
      <c r="U451" s="617">
        <f t="shared" si="410"/>
        <v>-12.1</v>
      </c>
      <c r="V451" s="617">
        <f t="shared" si="410"/>
        <v>13.4</v>
      </c>
      <c r="W451" s="617">
        <f t="shared" si="410"/>
        <v>0.9</v>
      </c>
      <c r="X451" s="617">
        <f t="shared" si="410"/>
        <v>17.7</v>
      </c>
      <c r="Y451" s="617">
        <f t="shared" si="410"/>
        <v>-1.6</v>
      </c>
      <c r="Z451" s="617">
        <f t="shared" si="410"/>
        <v>-4.5999999999999996</v>
      </c>
      <c r="AA451" s="617">
        <f t="shared" si="410"/>
        <v>3.6</v>
      </c>
      <c r="AB451" s="617">
        <f t="shared" si="410"/>
        <v>-2.6</v>
      </c>
      <c r="AC451" s="617" t="s">
        <v>2</v>
      </c>
      <c r="AD451" s="617" t="s">
        <v>2</v>
      </c>
      <c r="AE451" s="617" t="s">
        <v>2</v>
      </c>
      <c r="AF451" s="617" t="s">
        <v>2</v>
      </c>
      <c r="AG451" s="617" t="s">
        <v>2</v>
      </c>
      <c r="AH451" s="617" t="s">
        <v>2</v>
      </c>
      <c r="AI451" s="617" t="s">
        <v>2</v>
      </c>
      <c r="AJ451" s="617" t="s">
        <v>2</v>
      </c>
      <c r="AK451" s="617" t="s">
        <v>2</v>
      </c>
      <c r="AL451" s="617">
        <f t="shared" si="362"/>
        <v>-3.4</v>
      </c>
      <c r="AN451" s="138" t="s">
        <v>301</v>
      </c>
      <c r="AO451" s="610" t="s">
        <v>36</v>
      </c>
      <c r="AP451" s="617">
        <f t="shared" ref="AP451:AZ451" si="411">ROUND((AP394-AP393)/AP393*100,1)</f>
        <v>-1.9</v>
      </c>
      <c r="AQ451" s="617">
        <f t="shared" si="411"/>
        <v>0.3</v>
      </c>
      <c r="AR451" s="617">
        <f t="shared" si="411"/>
        <v>-2.2999999999999998</v>
      </c>
      <c r="AS451" s="617">
        <f t="shared" si="411"/>
        <v>-1.3</v>
      </c>
      <c r="AT451" s="617">
        <f t="shared" si="411"/>
        <v>-6.2</v>
      </c>
      <c r="AU451" s="617">
        <f t="shared" si="411"/>
        <v>6.2</v>
      </c>
      <c r="AV451" s="617">
        <f t="shared" si="411"/>
        <v>-4.5</v>
      </c>
      <c r="AW451" s="617">
        <f t="shared" si="411"/>
        <v>8.6999999999999993</v>
      </c>
      <c r="AX451" s="617">
        <f t="shared" si="411"/>
        <v>-4.2</v>
      </c>
      <c r="AY451" s="617">
        <f t="shared" si="411"/>
        <v>-4.2</v>
      </c>
      <c r="AZ451" s="617">
        <f t="shared" si="411"/>
        <v>0.1</v>
      </c>
    </row>
    <row r="452" spans="2:52">
      <c r="C452" s="615" t="s">
        <v>37</v>
      </c>
      <c r="D452" s="617">
        <f t="shared" si="403"/>
        <v>0.8</v>
      </c>
      <c r="E452" s="617">
        <f t="shared" si="403"/>
        <v>0.8</v>
      </c>
      <c r="F452" s="617">
        <f t="shared" si="403"/>
        <v>-1.7</v>
      </c>
      <c r="G452" s="617">
        <f t="shared" si="403"/>
        <v>-2.2999999999999998</v>
      </c>
      <c r="H452" s="617">
        <f t="shared" si="403"/>
        <v>1.8</v>
      </c>
      <c r="I452" s="617">
        <f t="shared" ref="I452:AB452" si="412">ROUND((I395-I394)/I394*100,1)</f>
        <v>1.5</v>
      </c>
      <c r="J452" s="617">
        <f t="shared" si="412"/>
        <v>-1.1000000000000001</v>
      </c>
      <c r="K452" s="617">
        <f t="shared" si="412"/>
        <v>-2</v>
      </c>
      <c r="L452" s="617">
        <f t="shared" si="412"/>
        <v>-1.7</v>
      </c>
      <c r="M452" s="617">
        <f t="shared" si="412"/>
        <v>2.7</v>
      </c>
      <c r="N452" s="617">
        <f t="shared" si="412"/>
        <v>-5.8</v>
      </c>
      <c r="O452" s="617">
        <f t="shared" si="412"/>
        <v>6.8</v>
      </c>
      <c r="P452" s="617">
        <f t="shared" si="412"/>
        <v>2.2999999999999998</v>
      </c>
      <c r="Q452" s="617">
        <f t="shared" si="412"/>
        <v>24.1</v>
      </c>
      <c r="R452" s="617">
        <f t="shared" si="412"/>
        <v>-3.4</v>
      </c>
      <c r="S452" s="617">
        <f t="shared" si="412"/>
        <v>-6.7</v>
      </c>
      <c r="T452" s="617">
        <f t="shared" si="412"/>
        <v>-3.5</v>
      </c>
      <c r="U452" s="617">
        <f t="shared" si="412"/>
        <v>-6.3</v>
      </c>
      <c r="V452" s="617">
        <f t="shared" si="412"/>
        <v>5.9</v>
      </c>
      <c r="W452" s="617">
        <f t="shared" si="412"/>
        <v>-3.7</v>
      </c>
      <c r="X452" s="617">
        <f t="shared" si="412"/>
        <v>8.1999999999999993</v>
      </c>
      <c r="Y452" s="617">
        <f t="shared" si="412"/>
        <v>0.3</v>
      </c>
      <c r="Z452" s="617">
        <f t="shared" si="412"/>
        <v>-2</v>
      </c>
      <c r="AA452" s="617">
        <f t="shared" si="412"/>
        <v>0.9</v>
      </c>
      <c r="AB452" s="617">
        <f t="shared" si="412"/>
        <v>1.7</v>
      </c>
      <c r="AC452" s="617" t="s">
        <v>2</v>
      </c>
      <c r="AD452" s="617" t="s">
        <v>2</v>
      </c>
      <c r="AE452" s="617" t="s">
        <v>2</v>
      </c>
      <c r="AF452" s="617" t="s">
        <v>2</v>
      </c>
      <c r="AG452" s="617" t="s">
        <v>2</v>
      </c>
      <c r="AH452" s="617" t="s">
        <v>2</v>
      </c>
      <c r="AI452" s="617" t="s">
        <v>2</v>
      </c>
      <c r="AJ452" s="617" t="s">
        <v>2</v>
      </c>
      <c r="AK452" s="617" t="s">
        <v>2</v>
      </c>
      <c r="AL452" s="617">
        <f t="shared" si="362"/>
        <v>-1.9</v>
      </c>
      <c r="AO452" s="615" t="s">
        <v>37</v>
      </c>
      <c r="AP452" s="617">
        <f t="shared" ref="AP452:AZ452" si="413">ROUND((AP395-AP394)/AP394*100,1)</f>
        <v>0.8</v>
      </c>
      <c r="AQ452" s="617">
        <f t="shared" si="413"/>
        <v>3.5</v>
      </c>
      <c r="AR452" s="617">
        <f t="shared" si="413"/>
        <v>2</v>
      </c>
      <c r="AS452" s="617">
        <f t="shared" si="413"/>
        <v>1.6</v>
      </c>
      <c r="AT452" s="617">
        <f t="shared" si="413"/>
        <v>2.7</v>
      </c>
      <c r="AU452" s="617">
        <f t="shared" si="413"/>
        <v>4</v>
      </c>
      <c r="AV452" s="617">
        <f t="shared" si="413"/>
        <v>-4.3</v>
      </c>
      <c r="AW452" s="617">
        <f t="shared" si="413"/>
        <v>5.8</v>
      </c>
      <c r="AX452" s="617">
        <f t="shared" si="413"/>
        <v>-1.4</v>
      </c>
      <c r="AY452" s="617">
        <f t="shared" si="413"/>
        <v>-1.4</v>
      </c>
      <c r="AZ452" s="617">
        <f t="shared" si="413"/>
        <v>-2.9</v>
      </c>
    </row>
    <row r="453" spans="2:52">
      <c r="C453" s="615" t="s">
        <v>38</v>
      </c>
      <c r="D453" s="617">
        <f t="shared" si="403"/>
        <v>0.5</v>
      </c>
      <c r="E453" s="617">
        <f t="shared" si="403"/>
        <v>0.5</v>
      </c>
      <c r="F453" s="617">
        <f t="shared" si="403"/>
        <v>-3.3</v>
      </c>
      <c r="G453" s="617">
        <f t="shared" si="403"/>
        <v>-4.7</v>
      </c>
      <c r="H453" s="617">
        <f t="shared" si="403"/>
        <v>9.6</v>
      </c>
      <c r="I453" s="617">
        <f t="shared" ref="I453:AB453" si="414">ROUND((I396-I395)/I395*100,1)</f>
        <v>-5.3</v>
      </c>
      <c r="J453" s="617">
        <f t="shared" si="414"/>
        <v>-0.7</v>
      </c>
      <c r="K453" s="617">
        <f t="shared" si="414"/>
        <v>1.4</v>
      </c>
      <c r="L453" s="617">
        <f t="shared" si="414"/>
        <v>1.5</v>
      </c>
      <c r="M453" s="617">
        <f t="shared" si="414"/>
        <v>3.2</v>
      </c>
      <c r="N453" s="617">
        <f t="shared" si="414"/>
        <v>-7.5</v>
      </c>
      <c r="O453" s="617">
        <f t="shared" si="414"/>
        <v>7.4</v>
      </c>
      <c r="P453" s="617">
        <f t="shared" si="414"/>
        <v>3.6</v>
      </c>
      <c r="Q453" s="617">
        <f t="shared" si="414"/>
        <v>19.600000000000001</v>
      </c>
      <c r="R453" s="617">
        <f t="shared" si="414"/>
        <v>-0.2</v>
      </c>
      <c r="S453" s="617">
        <f t="shared" si="414"/>
        <v>-5</v>
      </c>
      <c r="T453" s="617">
        <f t="shared" si="414"/>
        <v>3.3</v>
      </c>
      <c r="U453" s="617">
        <f t="shared" si="414"/>
        <v>-5.9</v>
      </c>
      <c r="V453" s="617">
        <f t="shared" si="414"/>
        <v>2.8</v>
      </c>
      <c r="W453" s="617">
        <f t="shared" si="414"/>
        <v>-5.9</v>
      </c>
      <c r="X453" s="617">
        <f t="shared" si="414"/>
        <v>5.0999999999999996</v>
      </c>
      <c r="Y453" s="617">
        <f t="shared" si="414"/>
        <v>1.7</v>
      </c>
      <c r="Z453" s="617">
        <f t="shared" si="414"/>
        <v>0.5</v>
      </c>
      <c r="AA453" s="617">
        <f t="shared" si="414"/>
        <v>-4.8</v>
      </c>
      <c r="AB453" s="617">
        <f t="shared" si="414"/>
        <v>-1.5</v>
      </c>
      <c r="AC453" s="617" t="s">
        <v>2</v>
      </c>
      <c r="AD453" s="617" t="s">
        <v>2</v>
      </c>
      <c r="AE453" s="617" t="s">
        <v>2</v>
      </c>
      <c r="AF453" s="617" t="s">
        <v>2</v>
      </c>
      <c r="AG453" s="617" t="s">
        <v>2</v>
      </c>
      <c r="AH453" s="617" t="s">
        <v>2</v>
      </c>
      <c r="AI453" s="617" t="s">
        <v>2</v>
      </c>
      <c r="AJ453" s="617" t="s">
        <v>2</v>
      </c>
      <c r="AK453" s="617" t="s">
        <v>2</v>
      </c>
      <c r="AL453" s="617">
        <f t="shared" si="362"/>
        <v>0.4</v>
      </c>
      <c r="AO453" s="615" t="s">
        <v>38</v>
      </c>
      <c r="AP453" s="617">
        <f t="shared" ref="AP453:AZ453" si="415">ROUND((AP396-AP395)/AP395*100,1)</f>
        <v>0.5</v>
      </c>
      <c r="AQ453" s="617">
        <f t="shared" si="415"/>
        <v>3.2</v>
      </c>
      <c r="AR453" s="617">
        <f t="shared" si="415"/>
        <v>3.2</v>
      </c>
      <c r="AS453" s="617">
        <f t="shared" si="415"/>
        <v>5.5</v>
      </c>
      <c r="AT453" s="617">
        <f t="shared" si="415"/>
        <v>-1.9</v>
      </c>
      <c r="AU453" s="617">
        <f t="shared" si="415"/>
        <v>0.8</v>
      </c>
      <c r="AV453" s="617">
        <f t="shared" si="415"/>
        <v>-4.5999999999999996</v>
      </c>
      <c r="AW453" s="617">
        <f t="shared" si="415"/>
        <v>2.2999999999999998</v>
      </c>
      <c r="AX453" s="617">
        <f t="shared" si="415"/>
        <v>-2.1</v>
      </c>
      <c r="AY453" s="617">
        <f t="shared" si="415"/>
        <v>-2.1</v>
      </c>
      <c r="AZ453" s="617">
        <f t="shared" si="415"/>
        <v>-2.7</v>
      </c>
    </row>
    <row r="454" spans="2:52">
      <c r="B454" s="612"/>
      <c r="C454" s="618" t="s">
        <v>39</v>
      </c>
      <c r="D454" s="619">
        <f t="shared" si="403"/>
        <v>-0.6</v>
      </c>
      <c r="E454" s="619">
        <f t="shared" si="403"/>
        <v>-0.6</v>
      </c>
      <c r="F454" s="619">
        <f t="shared" si="403"/>
        <v>-3.6</v>
      </c>
      <c r="G454" s="619">
        <f t="shared" si="403"/>
        <v>-2.5</v>
      </c>
      <c r="H454" s="619">
        <f t="shared" si="403"/>
        <v>-12.3</v>
      </c>
      <c r="I454" s="619">
        <f t="shared" ref="I454:AB454" si="416">ROUND((I397-I396)/I396*100,1)</f>
        <v>-1.8</v>
      </c>
      <c r="J454" s="619">
        <f t="shared" si="416"/>
        <v>-17.7</v>
      </c>
      <c r="K454" s="619">
        <f t="shared" si="416"/>
        <v>0</v>
      </c>
      <c r="L454" s="619">
        <f t="shared" si="416"/>
        <v>-0.3</v>
      </c>
      <c r="M454" s="619">
        <f t="shared" si="416"/>
        <v>-0.3</v>
      </c>
      <c r="N454" s="619">
        <f t="shared" si="416"/>
        <v>1.3</v>
      </c>
      <c r="O454" s="619">
        <f t="shared" si="416"/>
        <v>-11.3</v>
      </c>
      <c r="P454" s="619">
        <f t="shared" si="416"/>
        <v>-10.6</v>
      </c>
      <c r="Q454" s="619">
        <f t="shared" si="416"/>
        <v>-12.5</v>
      </c>
      <c r="R454" s="619">
        <f t="shared" si="416"/>
        <v>-6</v>
      </c>
      <c r="S454" s="619">
        <f t="shared" si="416"/>
        <v>-5</v>
      </c>
      <c r="T454" s="619">
        <f t="shared" si="416"/>
        <v>-6.4</v>
      </c>
      <c r="U454" s="619">
        <f t="shared" si="416"/>
        <v>10.4</v>
      </c>
      <c r="V454" s="619">
        <f t="shared" si="416"/>
        <v>22.7</v>
      </c>
      <c r="W454" s="619">
        <f t="shared" si="416"/>
        <v>-3.9</v>
      </c>
      <c r="X454" s="619">
        <f t="shared" si="416"/>
        <v>28.1</v>
      </c>
      <c r="Y454" s="619">
        <f t="shared" si="416"/>
        <v>-3.5</v>
      </c>
      <c r="Z454" s="619">
        <f t="shared" si="416"/>
        <v>-2.2999999999999998</v>
      </c>
      <c r="AA454" s="619">
        <f t="shared" si="416"/>
        <v>8.9</v>
      </c>
      <c r="AB454" s="619">
        <f t="shared" si="416"/>
        <v>-2.8</v>
      </c>
      <c r="AC454" s="619" t="s">
        <v>2</v>
      </c>
      <c r="AD454" s="619" t="s">
        <v>2</v>
      </c>
      <c r="AE454" s="619" t="s">
        <v>2</v>
      </c>
      <c r="AF454" s="619" t="s">
        <v>2</v>
      </c>
      <c r="AG454" s="619" t="s">
        <v>2</v>
      </c>
      <c r="AH454" s="619" t="s">
        <v>2</v>
      </c>
      <c r="AI454" s="619" t="s">
        <v>2</v>
      </c>
      <c r="AJ454" s="619" t="s">
        <v>2</v>
      </c>
      <c r="AK454" s="619" t="s">
        <v>2</v>
      </c>
      <c r="AL454" s="619">
        <f t="shared" si="362"/>
        <v>-4.9000000000000004</v>
      </c>
      <c r="AN454" s="612"/>
      <c r="AO454" s="618" t="s">
        <v>39</v>
      </c>
      <c r="AP454" s="619">
        <f t="shared" ref="AP454:AZ454" si="417">ROUND((AP397-AP396)/AP396*100,1)</f>
        <v>-0.6</v>
      </c>
      <c r="AQ454" s="619">
        <f t="shared" si="417"/>
        <v>0.5</v>
      </c>
      <c r="AR454" s="619">
        <f t="shared" si="417"/>
        <v>-10.1</v>
      </c>
      <c r="AS454" s="619">
        <f t="shared" si="417"/>
        <v>-11.9</v>
      </c>
      <c r="AT454" s="619">
        <f t="shared" si="417"/>
        <v>-2.8</v>
      </c>
      <c r="AU454" s="619">
        <f t="shared" si="417"/>
        <v>12.3</v>
      </c>
      <c r="AV454" s="619">
        <f t="shared" si="417"/>
        <v>-1.8</v>
      </c>
      <c r="AW454" s="619">
        <f t="shared" si="417"/>
        <v>15.5</v>
      </c>
      <c r="AX454" s="619">
        <f t="shared" si="417"/>
        <v>-2.1</v>
      </c>
      <c r="AY454" s="619">
        <f t="shared" si="417"/>
        <v>-2</v>
      </c>
      <c r="AZ454" s="619">
        <f t="shared" si="417"/>
        <v>-1.8</v>
      </c>
    </row>
    <row r="455" spans="2:52">
      <c r="B455" s="138" t="s">
        <v>302</v>
      </c>
      <c r="C455" s="610" t="s">
        <v>36</v>
      </c>
      <c r="D455" s="617">
        <f t="shared" si="403"/>
        <v>-4.9000000000000004</v>
      </c>
      <c r="E455" s="617">
        <f t="shared" si="403"/>
        <v>-5</v>
      </c>
      <c r="F455" s="617">
        <f t="shared" si="403"/>
        <v>-6.9</v>
      </c>
      <c r="G455" s="617">
        <f t="shared" si="403"/>
        <v>-6.5</v>
      </c>
      <c r="H455" s="617">
        <f t="shared" si="403"/>
        <v>-13.7</v>
      </c>
      <c r="I455" s="617">
        <f t="shared" ref="I455:AB455" si="418">ROUND((I398-I397)/I397*100,1)</f>
        <v>-3.2</v>
      </c>
      <c r="J455" s="617">
        <f t="shared" si="418"/>
        <v>6</v>
      </c>
      <c r="K455" s="617">
        <f t="shared" si="418"/>
        <v>3.9</v>
      </c>
      <c r="L455" s="617">
        <f t="shared" si="418"/>
        <v>3.9</v>
      </c>
      <c r="M455" s="617">
        <f t="shared" si="418"/>
        <v>0.2</v>
      </c>
      <c r="N455" s="617">
        <f t="shared" si="418"/>
        <v>9.9</v>
      </c>
      <c r="O455" s="617">
        <f t="shared" si="418"/>
        <v>-11.7</v>
      </c>
      <c r="P455" s="617">
        <f t="shared" si="418"/>
        <v>-3.8</v>
      </c>
      <c r="Q455" s="617">
        <f t="shared" si="418"/>
        <v>-30.7</v>
      </c>
      <c r="R455" s="617">
        <f t="shared" si="418"/>
        <v>6.1</v>
      </c>
      <c r="S455" s="617">
        <f t="shared" si="418"/>
        <v>-2.2000000000000002</v>
      </c>
      <c r="T455" s="617">
        <f t="shared" si="418"/>
        <v>13.8</v>
      </c>
      <c r="U455" s="617">
        <f t="shared" si="418"/>
        <v>9.6</v>
      </c>
      <c r="V455" s="617">
        <f t="shared" si="418"/>
        <v>-23.5</v>
      </c>
      <c r="W455" s="617">
        <f t="shared" si="418"/>
        <v>5.7</v>
      </c>
      <c r="X455" s="617">
        <f t="shared" si="418"/>
        <v>-28.1</v>
      </c>
      <c r="Y455" s="617">
        <f t="shared" si="418"/>
        <v>-1.6</v>
      </c>
      <c r="Z455" s="617">
        <f t="shared" si="418"/>
        <v>22</v>
      </c>
      <c r="AA455" s="617">
        <f t="shared" si="418"/>
        <v>1.2</v>
      </c>
      <c r="AB455" s="617">
        <f t="shared" si="418"/>
        <v>3.3</v>
      </c>
      <c r="AC455" s="617"/>
      <c r="AD455" s="617"/>
      <c r="AE455" s="617"/>
      <c r="AF455" s="617"/>
      <c r="AG455" s="617"/>
      <c r="AH455" s="617"/>
      <c r="AI455" s="617"/>
      <c r="AJ455" s="617"/>
      <c r="AK455" s="617"/>
      <c r="AL455" s="617">
        <f t="shared" si="362"/>
        <v>3.7</v>
      </c>
      <c r="AN455" s="138" t="s">
        <v>302</v>
      </c>
      <c r="AO455" s="610" t="s">
        <v>36</v>
      </c>
      <c r="AP455" s="617">
        <f t="shared" ref="AP455:AZ455" si="419">ROUND((AP398-AP397)/AP397*100,1)</f>
        <v>-4.9000000000000004</v>
      </c>
      <c r="AQ455" s="617">
        <f t="shared" si="419"/>
        <v>-12.2</v>
      </c>
      <c r="AR455" s="617">
        <f t="shared" si="419"/>
        <v>-3.2</v>
      </c>
      <c r="AS455" s="617">
        <f t="shared" si="419"/>
        <v>-5.5</v>
      </c>
      <c r="AT455" s="617">
        <f t="shared" si="419"/>
        <v>-0.8</v>
      </c>
      <c r="AU455" s="617">
        <f t="shared" si="419"/>
        <v>-15</v>
      </c>
      <c r="AV455" s="617">
        <f t="shared" si="419"/>
        <v>-5.5</v>
      </c>
      <c r="AW455" s="617">
        <f t="shared" si="419"/>
        <v>-17.3</v>
      </c>
      <c r="AX455" s="617">
        <f t="shared" si="419"/>
        <v>4.4000000000000004</v>
      </c>
      <c r="AY455" s="617">
        <f t="shared" si="419"/>
        <v>2.8</v>
      </c>
      <c r="AZ455" s="617">
        <f t="shared" si="419"/>
        <v>37.6</v>
      </c>
    </row>
    <row r="456" spans="2:52">
      <c r="C456" s="615" t="s">
        <v>37</v>
      </c>
      <c r="D456" s="617">
        <f t="shared" si="403"/>
        <v>-10.4</v>
      </c>
      <c r="E456" s="617">
        <f t="shared" si="403"/>
        <v>-10.3</v>
      </c>
      <c r="F456" s="617">
        <f t="shared" si="403"/>
        <v>-20.100000000000001</v>
      </c>
      <c r="G456" s="617">
        <f t="shared" si="403"/>
        <v>-19.3</v>
      </c>
      <c r="H456" s="617">
        <f t="shared" si="403"/>
        <v>-20.3</v>
      </c>
      <c r="I456" s="617">
        <f t="shared" ref="I456:AB456" si="420">ROUND((I399-I398)/I398*100,1)</f>
        <v>-9.8000000000000007</v>
      </c>
      <c r="J456" s="617">
        <f t="shared" si="420"/>
        <v>-19.2</v>
      </c>
      <c r="K456" s="617">
        <f t="shared" si="420"/>
        <v>-13.2</v>
      </c>
      <c r="L456" s="617">
        <f t="shared" si="420"/>
        <v>-13.1</v>
      </c>
      <c r="M456" s="617">
        <f t="shared" si="420"/>
        <v>-7.4</v>
      </c>
      <c r="N456" s="617">
        <f t="shared" si="420"/>
        <v>-5.7</v>
      </c>
      <c r="O456" s="617">
        <f t="shared" si="420"/>
        <v>-1.1000000000000001</v>
      </c>
      <c r="P456" s="617">
        <f t="shared" si="420"/>
        <v>-5.6</v>
      </c>
      <c r="Q456" s="617">
        <f t="shared" si="420"/>
        <v>9.5</v>
      </c>
      <c r="R456" s="617">
        <f t="shared" si="420"/>
        <v>-35</v>
      </c>
      <c r="S456" s="617">
        <f t="shared" si="420"/>
        <v>-30.3</v>
      </c>
      <c r="T456" s="617">
        <f t="shared" si="420"/>
        <v>-37.1</v>
      </c>
      <c r="U456" s="617">
        <f t="shared" si="420"/>
        <v>-5.2</v>
      </c>
      <c r="V456" s="617">
        <f t="shared" si="420"/>
        <v>-1.3</v>
      </c>
      <c r="W456" s="617">
        <f t="shared" si="420"/>
        <v>-11.1</v>
      </c>
      <c r="X456" s="617">
        <f t="shared" si="420"/>
        <v>0.4</v>
      </c>
      <c r="Y456" s="617">
        <f t="shared" si="420"/>
        <v>-0.9</v>
      </c>
      <c r="Z456" s="617">
        <f t="shared" si="420"/>
        <v>-9.6</v>
      </c>
      <c r="AA456" s="617">
        <f t="shared" si="420"/>
        <v>-7.4</v>
      </c>
      <c r="AB456" s="617">
        <f t="shared" si="420"/>
        <v>-2.4</v>
      </c>
      <c r="AC456" s="617"/>
      <c r="AD456" s="617"/>
      <c r="AE456" s="617"/>
      <c r="AF456" s="617"/>
      <c r="AG456" s="617"/>
      <c r="AH456" s="617"/>
      <c r="AI456" s="617"/>
      <c r="AJ456" s="617"/>
      <c r="AK456" s="617"/>
      <c r="AL456" s="617">
        <f t="shared" si="362"/>
        <v>-17.600000000000001</v>
      </c>
      <c r="AO456" s="615" t="s">
        <v>37</v>
      </c>
      <c r="AP456" s="617">
        <f t="shared" ref="AP456:AZ456" si="421">ROUND((AP399-AP398)/AP398*100,1)</f>
        <v>-10.4</v>
      </c>
      <c r="AQ456" s="617">
        <f t="shared" si="421"/>
        <v>-1.1000000000000001</v>
      </c>
      <c r="AR456" s="617">
        <f t="shared" si="421"/>
        <v>-4</v>
      </c>
      <c r="AS456" s="617">
        <f t="shared" si="421"/>
        <v>-1.3</v>
      </c>
      <c r="AT456" s="617">
        <f t="shared" si="421"/>
        <v>-7.6</v>
      </c>
      <c r="AU456" s="617">
        <f t="shared" si="421"/>
        <v>-3</v>
      </c>
      <c r="AV456" s="617">
        <f t="shared" si="421"/>
        <v>-19.2</v>
      </c>
      <c r="AW456" s="617">
        <f t="shared" si="421"/>
        <v>-0.4</v>
      </c>
      <c r="AX456" s="617">
        <f t="shared" si="421"/>
        <v>-20.399999999999999</v>
      </c>
      <c r="AY456" s="617">
        <f t="shared" si="421"/>
        <v>-20.9</v>
      </c>
      <c r="AZ456" s="617">
        <f t="shared" si="421"/>
        <v>-6.5</v>
      </c>
    </row>
    <row r="457" spans="2:52">
      <c r="C457" s="615" t="s">
        <v>38</v>
      </c>
      <c r="D457" s="617">
        <f t="shared" si="403"/>
        <v>2.1</v>
      </c>
      <c r="E457" s="617">
        <f t="shared" si="403"/>
        <v>2.1</v>
      </c>
      <c r="F457" s="617">
        <f t="shared" si="403"/>
        <v>6.6</v>
      </c>
      <c r="G457" s="617">
        <f t="shared" si="403"/>
        <v>6.7</v>
      </c>
      <c r="H457" s="617">
        <f t="shared" si="403"/>
        <v>9.8000000000000007</v>
      </c>
      <c r="I457" s="617">
        <f t="shared" ref="I457:AB457" si="422">ROUND((I400-I399)/I399*100,1)</f>
        <v>5</v>
      </c>
      <c r="J457" s="617">
        <f t="shared" si="422"/>
        <v>-3.1</v>
      </c>
      <c r="K457" s="617">
        <f t="shared" si="422"/>
        <v>1.9</v>
      </c>
      <c r="L457" s="617">
        <f t="shared" si="422"/>
        <v>1.3</v>
      </c>
      <c r="M457" s="617">
        <f t="shared" si="422"/>
        <v>10.7</v>
      </c>
      <c r="N457" s="617">
        <f t="shared" si="422"/>
        <v>-2.1</v>
      </c>
      <c r="O457" s="617">
        <f t="shared" si="422"/>
        <v>1.6</v>
      </c>
      <c r="P457" s="617">
        <f t="shared" si="422"/>
        <v>-4.8</v>
      </c>
      <c r="Q457" s="617">
        <f t="shared" si="422"/>
        <v>18</v>
      </c>
      <c r="R457" s="617">
        <f t="shared" si="422"/>
        <v>21.5</v>
      </c>
      <c r="S457" s="617">
        <f t="shared" si="422"/>
        <v>32.4</v>
      </c>
      <c r="T457" s="617">
        <f t="shared" si="422"/>
        <v>9.6</v>
      </c>
      <c r="U457" s="617">
        <f t="shared" si="422"/>
        <v>2.8</v>
      </c>
      <c r="V457" s="617">
        <f t="shared" si="422"/>
        <v>-5.0999999999999996</v>
      </c>
      <c r="W457" s="617">
        <f t="shared" si="422"/>
        <v>4.4000000000000004</v>
      </c>
      <c r="X457" s="617">
        <f t="shared" si="422"/>
        <v>-6.3</v>
      </c>
      <c r="Y457" s="617">
        <f t="shared" si="422"/>
        <v>-3.9</v>
      </c>
      <c r="Z457" s="617">
        <f t="shared" si="422"/>
        <v>1.2</v>
      </c>
      <c r="AA457" s="617">
        <f t="shared" si="422"/>
        <v>5.3</v>
      </c>
      <c r="AB457" s="617">
        <f t="shared" si="422"/>
        <v>0.3</v>
      </c>
      <c r="AC457" s="617"/>
      <c r="AD457" s="617"/>
      <c r="AE457" s="617"/>
      <c r="AF457" s="617"/>
      <c r="AG457" s="617"/>
      <c r="AH457" s="617"/>
      <c r="AI457" s="617"/>
      <c r="AJ457" s="617"/>
      <c r="AK457" s="617"/>
      <c r="AL457" s="617">
        <f t="shared" si="362"/>
        <v>-0.4</v>
      </c>
      <c r="AO457" s="615" t="s">
        <v>38</v>
      </c>
      <c r="AP457" s="617">
        <f t="shared" ref="AP457:AZ457" si="423">ROUND((AP400-AP399)/AP399*100,1)</f>
        <v>2.1</v>
      </c>
      <c r="AQ457" s="617">
        <f t="shared" si="423"/>
        <v>0</v>
      </c>
      <c r="AR457" s="617">
        <f t="shared" si="423"/>
        <v>3.4</v>
      </c>
      <c r="AS457" s="617">
        <f t="shared" si="423"/>
        <v>3</v>
      </c>
      <c r="AT457" s="617">
        <f t="shared" si="423"/>
        <v>3.5</v>
      </c>
      <c r="AU457" s="617">
        <f t="shared" si="423"/>
        <v>-3.9</v>
      </c>
      <c r="AV457" s="617">
        <f t="shared" si="423"/>
        <v>5.2</v>
      </c>
      <c r="AW457" s="617">
        <f t="shared" si="423"/>
        <v>-4.3</v>
      </c>
      <c r="AX457" s="617">
        <f t="shared" si="423"/>
        <v>5.2</v>
      </c>
      <c r="AY457" s="617">
        <f t="shared" si="423"/>
        <v>5.6</v>
      </c>
      <c r="AZ457" s="617">
        <f t="shared" si="423"/>
        <v>0.7</v>
      </c>
    </row>
    <row r="458" spans="2:52">
      <c r="B458" s="612"/>
      <c r="C458" s="618" t="s">
        <v>39</v>
      </c>
      <c r="D458" s="619">
        <f t="shared" ref="D458:H467" si="424">ROUND((D401-D400)/D400*100,1)</f>
        <v>4.8</v>
      </c>
      <c r="E458" s="619">
        <f t="shared" si="424"/>
        <v>4.8</v>
      </c>
      <c r="F458" s="619">
        <f t="shared" si="424"/>
        <v>15.6</v>
      </c>
      <c r="G458" s="619">
        <f t="shared" si="424"/>
        <v>17.2</v>
      </c>
      <c r="H458" s="619">
        <f t="shared" si="424"/>
        <v>1.4</v>
      </c>
      <c r="I458" s="619">
        <f t="shared" ref="I458:AB458" si="425">ROUND((I401-I400)/I400*100,1)</f>
        <v>-0.7</v>
      </c>
      <c r="J458" s="619">
        <f t="shared" si="425"/>
        <v>8.1999999999999993</v>
      </c>
      <c r="K458" s="619">
        <f t="shared" si="425"/>
        <v>8.1</v>
      </c>
      <c r="L458" s="619">
        <f t="shared" si="425"/>
        <v>8.4</v>
      </c>
      <c r="M458" s="619">
        <f t="shared" si="425"/>
        <v>4.4000000000000004</v>
      </c>
      <c r="N458" s="619">
        <f t="shared" si="425"/>
        <v>5.3</v>
      </c>
      <c r="O458" s="619">
        <f t="shared" si="425"/>
        <v>11.2</v>
      </c>
      <c r="P458" s="619">
        <f t="shared" si="425"/>
        <v>6.4</v>
      </c>
      <c r="Q458" s="619">
        <f t="shared" si="425"/>
        <v>21.9</v>
      </c>
      <c r="R458" s="619">
        <f t="shared" si="425"/>
        <v>6</v>
      </c>
      <c r="S458" s="619">
        <f t="shared" si="425"/>
        <v>9.6</v>
      </c>
      <c r="T458" s="619">
        <f t="shared" si="425"/>
        <v>-3.1</v>
      </c>
      <c r="U458" s="619">
        <f t="shared" si="425"/>
        <v>-2.8</v>
      </c>
      <c r="V458" s="619">
        <f t="shared" si="425"/>
        <v>0.2</v>
      </c>
      <c r="W458" s="619">
        <f t="shared" si="425"/>
        <v>8.9</v>
      </c>
      <c r="X458" s="619">
        <f t="shared" si="425"/>
        <v>-1.3</v>
      </c>
      <c r="Y458" s="619">
        <f t="shared" si="425"/>
        <v>6.3</v>
      </c>
      <c r="Z458" s="619">
        <f t="shared" si="425"/>
        <v>-0.5</v>
      </c>
      <c r="AA458" s="619">
        <f t="shared" si="425"/>
        <v>0.5</v>
      </c>
      <c r="AB458" s="619">
        <f t="shared" si="425"/>
        <v>-1.2</v>
      </c>
      <c r="AC458" s="619"/>
      <c r="AD458" s="619"/>
      <c r="AE458" s="619"/>
      <c r="AF458" s="619"/>
      <c r="AG458" s="619"/>
      <c r="AH458" s="619"/>
      <c r="AI458" s="619"/>
      <c r="AJ458" s="619"/>
      <c r="AK458" s="619"/>
      <c r="AL458" s="619">
        <f t="shared" si="362"/>
        <v>12.1</v>
      </c>
      <c r="AN458" s="612"/>
      <c r="AO458" s="618" t="s">
        <v>39</v>
      </c>
      <c r="AP458" s="619">
        <f t="shared" ref="AP458:AZ458" si="426">ROUND((AP401-AP400)/AP400*100,1)</f>
        <v>4.8</v>
      </c>
      <c r="AQ458" s="619">
        <f t="shared" si="426"/>
        <v>2.2000000000000002</v>
      </c>
      <c r="AR458" s="619">
        <f t="shared" si="426"/>
        <v>4.0999999999999996</v>
      </c>
      <c r="AS458" s="619">
        <f t="shared" si="426"/>
        <v>7.3</v>
      </c>
      <c r="AT458" s="619">
        <f t="shared" si="426"/>
        <v>-2.6</v>
      </c>
      <c r="AU458" s="619">
        <f t="shared" si="426"/>
        <v>-1.1000000000000001</v>
      </c>
      <c r="AV458" s="619">
        <f t="shared" si="426"/>
        <v>9.1999999999999993</v>
      </c>
      <c r="AW458" s="619">
        <f t="shared" si="426"/>
        <v>-2.8</v>
      </c>
      <c r="AX458" s="619">
        <f t="shared" si="426"/>
        <v>7.9</v>
      </c>
      <c r="AY458" s="619">
        <f t="shared" si="426"/>
        <v>8.1999999999999993</v>
      </c>
      <c r="AZ458" s="619">
        <f t="shared" si="426"/>
        <v>0.2</v>
      </c>
    </row>
    <row r="459" spans="2:52">
      <c r="B459" s="138" t="s">
        <v>303</v>
      </c>
      <c r="C459" s="610" t="s">
        <v>36</v>
      </c>
      <c r="D459" s="616">
        <f t="shared" si="424"/>
        <v>0.9</v>
      </c>
      <c r="E459" s="616">
        <f t="shared" si="424"/>
        <v>0.9</v>
      </c>
      <c r="F459" s="616">
        <f t="shared" si="424"/>
        <v>5.0999999999999996</v>
      </c>
      <c r="G459" s="616">
        <f t="shared" si="424"/>
        <v>5.0999999999999996</v>
      </c>
      <c r="H459" s="616">
        <f t="shared" si="424"/>
        <v>1.4</v>
      </c>
      <c r="I459" s="616">
        <f t="shared" ref="I459:AB459" si="427">ROUND((I402-I401)/I401*100,1)</f>
        <v>4.7</v>
      </c>
      <c r="J459" s="616">
        <f t="shared" si="427"/>
        <v>16.899999999999999</v>
      </c>
      <c r="K459" s="616">
        <f t="shared" si="427"/>
        <v>-1.5</v>
      </c>
      <c r="L459" s="616">
        <f t="shared" si="427"/>
        <v>-1.5</v>
      </c>
      <c r="M459" s="616">
        <f t="shared" si="427"/>
        <v>-2</v>
      </c>
      <c r="N459" s="616">
        <f t="shared" si="427"/>
        <v>14.6</v>
      </c>
      <c r="O459" s="616">
        <f t="shared" si="427"/>
        <v>-1.2</v>
      </c>
      <c r="P459" s="616">
        <f t="shared" si="427"/>
        <v>-3.6</v>
      </c>
      <c r="Q459" s="616">
        <f t="shared" si="427"/>
        <v>-1.5</v>
      </c>
      <c r="R459" s="616">
        <f t="shared" si="427"/>
        <v>-13.1</v>
      </c>
      <c r="S459" s="616">
        <f t="shared" si="427"/>
        <v>5.5</v>
      </c>
      <c r="T459" s="616">
        <f t="shared" si="427"/>
        <v>-28</v>
      </c>
      <c r="U459" s="616">
        <f t="shared" si="427"/>
        <v>2.2999999999999998</v>
      </c>
      <c r="V459" s="616">
        <f t="shared" si="427"/>
        <v>4.7</v>
      </c>
      <c r="W459" s="616">
        <f t="shared" si="427"/>
        <v>3</v>
      </c>
      <c r="X459" s="616">
        <f t="shared" si="427"/>
        <v>4.3</v>
      </c>
      <c r="Y459" s="616">
        <f t="shared" si="427"/>
        <v>-0.1</v>
      </c>
      <c r="Z459" s="616">
        <f t="shared" si="427"/>
        <v>5.6</v>
      </c>
      <c r="AA459" s="616">
        <f t="shared" si="427"/>
        <v>1.8</v>
      </c>
      <c r="AB459" s="616">
        <f t="shared" si="427"/>
        <v>1.4</v>
      </c>
      <c r="AC459" s="616">
        <f t="shared" ref="AC459:AK469" si="428">ROUND((AC402-AC401)/AC401*100,1)</f>
        <v>4.8</v>
      </c>
      <c r="AD459" s="616">
        <f t="shared" si="428"/>
        <v>3.8</v>
      </c>
      <c r="AE459" s="616">
        <f t="shared" si="428"/>
        <v>0.2</v>
      </c>
      <c r="AF459" s="616">
        <f t="shared" si="428"/>
        <v>-0.6</v>
      </c>
      <c r="AG459" s="616">
        <f t="shared" si="428"/>
        <v>0.9</v>
      </c>
      <c r="AH459" s="616">
        <f t="shared" si="428"/>
        <v>12.1</v>
      </c>
      <c r="AI459" s="616">
        <f t="shared" si="428"/>
        <v>1.2</v>
      </c>
      <c r="AJ459" s="616">
        <f t="shared" si="428"/>
        <v>-1.8</v>
      </c>
      <c r="AK459" s="616">
        <f t="shared" si="428"/>
        <v>22.2</v>
      </c>
      <c r="AL459" s="616">
        <f t="shared" si="362"/>
        <v>3.9</v>
      </c>
      <c r="AN459" s="138" t="s">
        <v>303</v>
      </c>
      <c r="AO459" s="610" t="s">
        <v>36</v>
      </c>
      <c r="AP459" s="616">
        <f t="shared" ref="AP459:AZ459" si="429">ROUND((AP402-AP401)/AP401*100,1)</f>
        <v>0.9</v>
      </c>
      <c r="AQ459" s="616">
        <f t="shared" si="429"/>
        <v>1</v>
      </c>
      <c r="AR459" s="616">
        <f t="shared" si="429"/>
        <v>1.9</v>
      </c>
      <c r="AS459" s="616">
        <f t="shared" si="429"/>
        <v>0.8</v>
      </c>
      <c r="AT459" s="616">
        <f t="shared" si="429"/>
        <v>3.2</v>
      </c>
      <c r="AU459" s="616">
        <f t="shared" si="429"/>
        <v>4.4000000000000004</v>
      </c>
      <c r="AV459" s="616">
        <f t="shared" si="429"/>
        <v>2.6</v>
      </c>
      <c r="AW459" s="616">
        <f t="shared" si="429"/>
        <v>4.5</v>
      </c>
      <c r="AX459" s="616">
        <f t="shared" si="429"/>
        <v>0.5</v>
      </c>
      <c r="AY459" s="616">
        <f t="shared" si="429"/>
        <v>0.5</v>
      </c>
      <c r="AZ459" s="616">
        <f t="shared" si="429"/>
        <v>-1.3</v>
      </c>
    </row>
    <row r="460" spans="2:52">
      <c r="C460" s="615" t="s">
        <v>37</v>
      </c>
      <c r="D460" s="617">
        <f t="shared" si="424"/>
        <v>1.2</v>
      </c>
      <c r="E460" s="617">
        <f t="shared" si="424"/>
        <v>1.2</v>
      </c>
      <c r="F460" s="617">
        <f t="shared" si="424"/>
        <v>4</v>
      </c>
      <c r="G460" s="617">
        <f t="shared" si="424"/>
        <v>4.5</v>
      </c>
      <c r="H460" s="617">
        <f t="shared" si="424"/>
        <v>0.5</v>
      </c>
      <c r="I460" s="617">
        <f t="shared" ref="I460:AB460" si="430">ROUND((I403-I402)/I402*100,1)</f>
        <v>-4.3</v>
      </c>
      <c r="J460" s="617">
        <f t="shared" si="430"/>
        <v>8.1</v>
      </c>
      <c r="K460" s="617">
        <f t="shared" si="430"/>
        <v>-1.7</v>
      </c>
      <c r="L460" s="617">
        <f t="shared" si="430"/>
        <v>-2.1</v>
      </c>
      <c r="M460" s="617">
        <f t="shared" si="430"/>
        <v>2.2999999999999998</v>
      </c>
      <c r="N460" s="617">
        <f t="shared" si="430"/>
        <v>2.1</v>
      </c>
      <c r="O460" s="617">
        <f t="shared" si="430"/>
        <v>-7.3</v>
      </c>
      <c r="P460" s="617">
        <f t="shared" si="430"/>
        <v>4.5999999999999996</v>
      </c>
      <c r="Q460" s="617">
        <f t="shared" si="430"/>
        <v>-24.7</v>
      </c>
      <c r="R460" s="617">
        <f t="shared" si="430"/>
        <v>5.7</v>
      </c>
      <c r="S460" s="617">
        <f t="shared" si="430"/>
        <v>6.7</v>
      </c>
      <c r="T460" s="617">
        <f t="shared" si="430"/>
        <v>6</v>
      </c>
      <c r="U460" s="617">
        <f t="shared" si="430"/>
        <v>4.8</v>
      </c>
      <c r="V460" s="617">
        <f t="shared" si="430"/>
        <v>0.3</v>
      </c>
      <c r="W460" s="617">
        <f t="shared" si="430"/>
        <v>4.9000000000000004</v>
      </c>
      <c r="X460" s="617">
        <f t="shared" si="430"/>
        <v>-1.2</v>
      </c>
      <c r="Y460" s="617">
        <f t="shared" si="430"/>
        <v>2.1</v>
      </c>
      <c r="Z460" s="617">
        <f t="shared" si="430"/>
        <v>1.5</v>
      </c>
      <c r="AA460" s="617">
        <f t="shared" si="430"/>
        <v>-2.2999999999999998</v>
      </c>
      <c r="AB460" s="617">
        <f t="shared" si="430"/>
        <v>1.4</v>
      </c>
      <c r="AC460" s="617">
        <f t="shared" si="428"/>
        <v>2.4</v>
      </c>
      <c r="AD460" s="617">
        <f t="shared" si="428"/>
        <v>3.3</v>
      </c>
      <c r="AE460" s="617">
        <f t="shared" si="428"/>
        <v>9.4</v>
      </c>
      <c r="AF460" s="617">
        <f t="shared" si="428"/>
        <v>-10</v>
      </c>
      <c r="AG460" s="617">
        <f t="shared" si="428"/>
        <v>3.4</v>
      </c>
      <c r="AH460" s="617">
        <f t="shared" si="428"/>
        <v>2.2999999999999998</v>
      </c>
      <c r="AI460" s="617">
        <f t="shared" si="428"/>
        <v>2.1</v>
      </c>
      <c r="AJ460" s="617">
        <f t="shared" si="428"/>
        <v>-12.5</v>
      </c>
      <c r="AK460" s="617">
        <f t="shared" si="428"/>
        <v>20.6</v>
      </c>
      <c r="AL460" s="617">
        <f t="shared" ref="AL460:AL480" si="431">ROUND((AL403-AL402)/AL402*100,1)</f>
        <v>1.2</v>
      </c>
      <c r="AO460" s="615" t="s">
        <v>37</v>
      </c>
      <c r="AP460" s="617">
        <f t="shared" ref="AP460:AZ460" si="432">ROUND((AP403-AP402)/AP402*100,1)</f>
        <v>1.2</v>
      </c>
      <c r="AQ460" s="617">
        <f t="shared" si="432"/>
        <v>0.1</v>
      </c>
      <c r="AR460" s="617">
        <f t="shared" si="432"/>
        <v>-2.1</v>
      </c>
      <c r="AS460" s="617">
        <f t="shared" si="432"/>
        <v>-1.6</v>
      </c>
      <c r="AT460" s="617">
        <f t="shared" si="432"/>
        <v>-3.6</v>
      </c>
      <c r="AU460" s="617">
        <f t="shared" si="432"/>
        <v>-0.3</v>
      </c>
      <c r="AV460" s="617">
        <f t="shared" si="432"/>
        <v>-2.4</v>
      </c>
      <c r="AW460" s="617">
        <f t="shared" si="432"/>
        <v>-0.1</v>
      </c>
      <c r="AX460" s="617">
        <f t="shared" si="432"/>
        <v>2.2000000000000002</v>
      </c>
      <c r="AY460" s="617">
        <f t="shared" si="432"/>
        <v>2.2999999999999998</v>
      </c>
      <c r="AZ460" s="617">
        <f t="shared" si="432"/>
        <v>1.9</v>
      </c>
    </row>
    <row r="461" spans="2:52">
      <c r="C461" s="615" t="s">
        <v>38</v>
      </c>
      <c r="D461" s="617">
        <f t="shared" si="424"/>
        <v>-2.7</v>
      </c>
      <c r="E461" s="617">
        <f t="shared" si="424"/>
        <v>-2.7</v>
      </c>
      <c r="F461" s="617">
        <f t="shared" si="424"/>
        <v>1</v>
      </c>
      <c r="G461" s="617">
        <f t="shared" si="424"/>
        <v>1.9</v>
      </c>
      <c r="H461" s="617">
        <f t="shared" si="424"/>
        <v>-3.8</v>
      </c>
      <c r="I461" s="617">
        <f t="shared" ref="I461:AB461" si="433">ROUND((I404-I403)/I403*100,1)</f>
        <v>-17.399999999999999</v>
      </c>
      <c r="J461" s="617">
        <f t="shared" si="433"/>
        <v>4.5</v>
      </c>
      <c r="K461" s="617">
        <f t="shared" si="433"/>
        <v>-6.5</v>
      </c>
      <c r="L461" s="617">
        <f t="shared" si="433"/>
        <v>-6.6</v>
      </c>
      <c r="M461" s="617">
        <f t="shared" si="433"/>
        <v>-2.6</v>
      </c>
      <c r="N461" s="617">
        <f t="shared" si="433"/>
        <v>4.4000000000000004</v>
      </c>
      <c r="O461" s="617">
        <f t="shared" si="433"/>
        <v>-4.8</v>
      </c>
      <c r="P461" s="617">
        <f t="shared" si="433"/>
        <v>-6.6</v>
      </c>
      <c r="Q461" s="617">
        <f t="shared" si="433"/>
        <v>1</v>
      </c>
      <c r="R461" s="617">
        <f t="shared" si="433"/>
        <v>-8</v>
      </c>
      <c r="S461" s="617">
        <f t="shared" si="433"/>
        <v>-12.3</v>
      </c>
      <c r="T461" s="617">
        <f t="shared" si="433"/>
        <v>-7.4</v>
      </c>
      <c r="U461" s="617">
        <f t="shared" si="433"/>
        <v>1.3</v>
      </c>
      <c r="V461" s="617">
        <f t="shared" si="433"/>
        <v>6.7</v>
      </c>
      <c r="W461" s="617">
        <f t="shared" si="433"/>
        <v>0.8</v>
      </c>
      <c r="X461" s="617">
        <f t="shared" si="433"/>
        <v>9.1999999999999993</v>
      </c>
      <c r="Y461" s="617">
        <f t="shared" si="433"/>
        <v>-3.1</v>
      </c>
      <c r="Z461" s="617">
        <f t="shared" si="433"/>
        <v>1.1000000000000001</v>
      </c>
      <c r="AA461" s="617">
        <f t="shared" si="433"/>
        <v>5.6</v>
      </c>
      <c r="AB461" s="617">
        <f t="shared" si="433"/>
        <v>-2.2000000000000002</v>
      </c>
      <c r="AC461" s="617">
        <f t="shared" si="428"/>
        <v>0.8</v>
      </c>
      <c r="AD461" s="617">
        <f t="shared" si="428"/>
        <v>2</v>
      </c>
      <c r="AE461" s="617">
        <f t="shared" si="428"/>
        <v>13.9</v>
      </c>
      <c r="AF461" s="617">
        <f t="shared" si="428"/>
        <v>-10.8</v>
      </c>
      <c r="AG461" s="617">
        <f t="shared" si="428"/>
        <v>-4.3</v>
      </c>
      <c r="AH461" s="617">
        <f t="shared" si="428"/>
        <v>0.5</v>
      </c>
      <c r="AI461" s="617">
        <f t="shared" si="428"/>
        <v>-0.5</v>
      </c>
      <c r="AJ461" s="617">
        <f t="shared" si="428"/>
        <v>12.1</v>
      </c>
      <c r="AK461" s="617">
        <f t="shared" si="428"/>
        <v>10.3</v>
      </c>
      <c r="AL461" s="617">
        <f t="shared" si="431"/>
        <v>-2.2000000000000002</v>
      </c>
      <c r="AO461" s="615" t="s">
        <v>38</v>
      </c>
      <c r="AP461" s="617">
        <f t="shared" ref="AP461:AZ461" si="434">ROUND((AP404-AP403)/AP403*100,1)</f>
        <v>-2.7</v>
      </c>
      <c r="AQ461" s="617">
        <f t="shared" si="434"/>
        <v>-2.4</v>
      </c>
      <c r="AR461" s="617">
        <f t="shared" si="434"/>
        <v>-5.9</v>
      </c>
      <c r="AS461" s="617">
        <f t="shared" si="434"/>
        <v>-3.2</v>
      </c>
      <c r="AT461" s="617">
        <f t="shared" si="434"/>
        <v>-15</v>
      </c>
      <c r="AU461" s="617">
        <f t="shared" si="434"/>
        <v>1.7</v>
      </c>
      <c r="AV461" s="617">
        <f t="shared" si="434"/>
        <v>-8.1999999999999993</v>
      </c>
      <c r="AW461" s="617">
        <f t="shared" si="434"/>
        <v>3.7</v>
      </c>
      <c r="AX461" s="617">
        <f t="shared" si="434"/>
        <v>-1.9</v>
      </c>
      <c r="AY461" s="617">
        <f t="shared" si="434"/>
        <v>-2.1</v>
      </c>
      <c r="AZ461" s="617">
        <f t="shared" si="434"/>
        <v>2.5</v>
      </c>
    </row>
    <row r="462" spans="2:52">
      <c r="B462" s="612"/>
      <c r="C462" s="618" t="s">
        <v>39</v>
      </c>
      <c r="D462" s="617">
        <f t="shared" si="424"/>
        <v>-3.4</v>
      </c>
      <c r="E462" s="619">
        <f t="shared" si="424"/>
        <v>-3.4</v>
      </c>
      <c r="F462" s="619">
        <f t="shared" si="424"/>
        <v>-8.8000000000000007</v>
      </c>
      <c r="G462" s="619">
        <f t="shared" si="424"/>
        <v>-8.1</v>
      </c>
      <c r="H462" s="619">
        <f t="shared" si="424"/>
        <v>-9.5</v>
      </c>
      <c r="I462" s="619">
        <f t="shared" ref="I462:AB462" si="435">ROUND((I405-I404)/I404*100,1)</f>
        <v>-22</v>
      </c>
      <c r="J462" s="619">
        <f t="shared" si="435"/>
        <v>0.7</v>
      </c>
      <c r="K462" s="619">
        <f t="shared" si="435"/>
        <v>2.4</v>
      </c>
      <c r="L462" s="619">
        <f t="shared" si="435"/>
        <v>3</v>
      </c>
      <c r="M462" s="619">
        <f t="shared" si="435"/>
        <v>-4.5</v>
      </c>
      <c r="N462" s="619">
        <f t="shared" si="435"/>
        <v>-4</v>
      </c>
      <c r="O462" s="619">
        <f t="shared" si="435"/>
        <v>-10.4</v>
      </c>
      <c r="P462" s="619">
        <f t="shared" si="435"/>
        <v>-4.4000000000000004</v>
      </c>
      <c r="Q462" s="619">
        <f t="shared" si="435"/>
        <v>-23.1</v>
      </c>
      <c r="R462" s="619">
        <f t="shared" si="435"/>
        <v>-3.6</v>
      </c>
      <c r="S462" s="619">
        <f t="shared" si="435"/>
        <v>-1.4</v>
      </c>
      <c r="T462" s="619">
        <f t="shared" si="435"/>
        <v>-5.9</v>
      </c>
      <c r="U462" s="619">
        <f t="shared" si="435"/>
        <v>-5.8</v>
      </c>
      <c r="V462" s="619">
        <f t="shared" si="435"/>
        <v>-2</v>
      </c>
      <c r="W462" s="619">
        <f t="shared" si="435"/>
        <v>-5.3</v>
      </c>
      <c r="X462" s="619">
        <f t="shared" si="435"/>
        <v>-1.4</v>
      </c>
      <c r="Y462" s="619">
        <f t="shared" si="435"/>
        <v>1.4</v>
      </c>
      <c r="Z462" s="619">
        <f t="shared" si="435"/>
        <v>0.8</v>
      </c>
      <c r="AA462" s="619">
        <f t="shared" si="435"/>
        <v>-2.1</v>
      </c>
      <c r="AB462" s="619">
        <f t="shared" si="435"/>
        <v>1.3</v>
      </c>
      <c r="AC462" s="619">
        <f t="shared" si="428"/>
        <v>-1.3</v>
      </c>
      <c r="AD462" s="619">
        <f t="shared" si="428"/>
        <v>0.1</v>
      </c>
      <c r="AE462" s="619">
        <f t="shared" si="428"/>
        <v>-6.4</v>
      </c>
      <c r="AF462" s="619">
        <f t="shared" si="428"/>
        <v>4.0999999999999996</v>
      </c>
      <c r="AG462" s="619">
        <f t="shared" si="428"/>
        <v>1.5</v>
      </c>
      <c r="AH462" s="619">
        <f t="shared" si="428"/>
        <v>-3.7</v>
      </c>
      <c r="AI462" s="619">
        <f t="shared" si="428"/>
        <v>-4.4000000000000004</v>
      </c>
      <c r="AJ462" s="619">
        <f t="shared" si="428"/>
        <v>-0.9</v>
      </c>
      <c r="AK462" s="619">
        <f t="shared" si="428"/>
        <v>-2.1</v>
      </c>
      <c r="AL462" s="619">
        <f t="shared" si="431"/>
        <v>4.4000000000000004</v>
      </c>
      <c r="AN462" s="612"/>
      <c r="AO462" s="618" t="s">
        <v>39</v>
      </c>
      <c r="AP462" s="619">
        <f t="shared" ref="AP462:AZ462" si="436">ROUND((AP405-AP404)/AP404*100,1)</f>
        <v>-3.4</v>
      </c>
      <c r="AQ462" s="619">
        <f t="shared" si="436"/>
        <v>-4.0999999999999996</v>
      </c>
      <c r="AR462" s="619">
        <f t="shared" si="436"/>
        <v>-7.6</v>
      </c>
      <c r="AS462" s="619">
        <f t="shared" si="436"/>
        <v>-4.2</v>
      </c>
      <c r="AT462" s="619">
        <f t="shared" si="436"/>
        <v>-15.7</v>
      </c>
      <c r="AU462" s="619">
        <f t="shared" si="436"/>
        <v>-1.1000000000000001</v>
      </c>
      <c r="AV462" s="619">
        <f t="shared" si="436"/>
        <v>-5.5</v>
      </c>
      <c r="AW462" s="619">
        <f t="shared" si="436"/>
        <v>-0.2</v>
      </c>
      <c r="AX462" s="619">
        <f t="shared" si="436"/>
        <v>-3.4</v>
      </c>
      <c r="AY462" s="619">
        <f t="shared" si="436"/>
        <v>-3.7</v>
      </c>
      <c r="AZ462" s="619">
        <f t="shared" si="436"/>
        <v>1.1000000000000001</v>
      </c>
    </row>
    <row r="463" spans="2:52" hidden="1">
      <c r="B463" s="138" t="s">
        <v>304</v>
      </c>
      <c r="C463" s="610" t="s">
        <v>36</v>
      </c>
      <c r="D463" s="616">
        <f t="shared" si="424"/>
        <v>0.9</v>
      </c>
      <c r="E463" s="616">
        <f t="shared" si="424"/>
        <v>0.9</v>
      </c>
      <c r="F463" s="616">
        <f t="shared" si="424"/>
        <v>-5.0999999999999996</v>
      </c>
      <c r="G463" s="616">
        <f t="shared" si="424"/>
        <v>-7</v>
      </c>
      <c r="H463" s="616">
        <f t="shared" si="424"/>
        <v>4.8</v>
      </c>
      <c r="I463" s="616">
        <f t="shared" ref="I463:AB463" si="437">ROUND((I406-I405)/I405*100,1)</f>
        <v>27.9</v>
      </c>
      <c r="J463" s="616">
        <f t="shared" si="437"/>
        <v>-8.6</v>
      </c>
      <c r="K463" s="616">
        <f t="shared" si="437"/>
        <v>1.1000000000000001</v>
      </c>
      <c r="L463" s="616">
        <f t="shared" si="437"/>
        <v>0.7</v>
      </c>
      <c r="M463" s="616">
        <f t="shared" si="437"/>
        <v>5.6</v>
      </c>
      <c r="N463" s="616">
        <f t="shared" si="437"/>
        <v>-3.4</v>
      </c>
      <c r="O463" s="616">
        <f t="shared" si="437"/>
        <v>5.6</v>
      </c>
      <c r="P463" s="616">
        <f t="shared" si="437"/>
        <v>3.2</v>
      </c>
      <c r="Q463" s="616">
        <f t="shared" si="437"/>
        <v>12.4</v>
      </c>
      <c r="R463" s="616">
        <f t="shared" si="437"/>
        <v>-0.1</v>
      </c>
      <c r="S463" s="616">
        <f t="shared" si="437"/>
        <v>4.4000000000000004</v>
      </c>
      <c r="T463" s="616">
        <f t="shared" si="437"/>
        <v>-4</v>
      </c>
      <c r="U463" s="616">
        <f t="shared" si="437"/>
        <v>5.2</v>
      </c>
      <c r="V463" s="616">
        <f t="shared" si="437"/>
        <v>3.5</v>
      </c>
      <c r="W463" s="616">
        <f t="shared" si="437"/>
        <v>-4.2</v>
      </c>
      <c r="X463" s="616">
        <f t="shared" si="437"/>
        <v>5.9</v>
      </c>
      <c r="Y463" s="616">
        <f t="shared" si="437"/>
        <v>0.5</v>
      </c>
      <c r="Z463" s="616">
        <f t="shared" si="437"/>
        <v>-3.7</v>
      </c>
      <c r="AA463" s="616">
        <f t="shared" si="437"/>
        <v>-2.2999999999999998</v>
      </c>
      <c r="AB463" s="616">
        <f t="shared" si="437"/>
        <v>3.6</v>
      </c>
      <c r="AC463" s="616">
        <f t="shared" si="428"/>
        <v>-1.3</v>
      </c>
      <c r="AD463" s="616">
        <f t="shared" si="428"/>
        <v>5.5</v>
      </c>
      <c r="AE463" s="616">
        <f t="shared" si="428"/>
        <v>-8.1999999999999993</v>
      </c>
      <c r="AF463" s="616">
        <f t="shared" si="428"/>
        <v>-21.2</v>
      </c>
      <c r="AG463" s="616">
        <f t="shared" si="428"/>
        <v>-1.5</v>
      </c>
      <c r="AH463" s="616">
        <f t="shared" si="428"/>
        <v>-2.6</v>
      </c>
      <c r="AI463" s="616">
        <f t="shared" si="428"/>
        <v>1.8</v>
      </c>
      <c r="AJ463" s="616">
        <f t="shared" si="428"/>
        <v>-8.1999999999999993</v>
      </c>
      <c r="AK463" s="616">
        <f t="shared" si="428"/>
        <v>-4.2</v>
      </c>
      <c r="AL463" s="616">
        <f t="shared" si="431"/>
        <v>-4.3</v>
      </c>
      <c r="AN463" s="138" t="s">
        <v>304</v>
      </c>
      <c r="AO463" s="610" t="s">
        <v>36</v>
      </c>
      <c r="AP463" s="616">
        <f t="shared" ref="AP463:AZ463" si="438">ROUND((AP406-AP405)/AP405*100,1)</f>
        <v>0.9</v>
      </c>
      <c r="AQ463" s="616">
        <f t="shared" si="438"/>
        <v>3.5</v>
      </c>
      <c r="AR463" s="616">
        <f t="shared" si="438"/>
        <v>5.5</v>
      </c>
      <c r="AS463" s="616">
        <f t="shared" si="438"/>
        <v>1.2</v>
      </c>
      <c r="AT463" s="616">
        <f t="shared" si="438"/>
        <v>22</v>
      </c>
      <c r="AU463" s="616">
        <f t="shared" si="438"/>
        <v>5.7</v>
      </c>
      <c r="AV463" s="616">
        <f t="shared" si="438"/>
        <v>-1.2</v>
      </c>
      <c r="AW463" s="616">
        <f t="shared" si="438"/>
        <v>7.1</v>
      </c>
      <c r="AX463" s="616">
        <f t="shared" si="438"/>
        <v>-1.9</v>
      </c>
      <c r="AY463" s="616">
        <f t="shared" si="438"/>
        <v>-1.6</v>
      </c>
      <c r="AZ463" s="616">
        <f t="shared" si="438"/>
        <v>-9.9</v>
      </c>
    </row>
    <row r="464" spans="2:52" hidden="1">
      <c r="C464" s="615" t="s">
        <v>37</v>
      </c>
      <c r="D464" s="617">
        <f t="shared" si="424"/>
        <v>4.2</v>
      </c>
      <c r="E464" s="617">
        <f t="shared" si="424"/>
        <v>4.2</v>
      </c>
      <c r="F464" s="617">
        <f t="shared" si="424"/>
        <v>5.5</v>
      </c>
      <c r="G464" s="617">
        <f t="shared" si="424"/>
        <v>6.7</v>
      </c>
      <c r="H464" s="617">
        <f t="shared" si="424"/>
        <v>-2.7</v>
      </c>
      <c r="I464" s="617">
        <f t="shared" ref="I464:AB464" si="439">ROUND((I407-I406)/I406*100,1)</f>
        <v>26.8</v>
      </c>
      <c r="J464" s="617">
        <f t="shared" si="439"/>
        <v>-0.7</v>
      </c>
      <c r="K464" s="617">
        <f t="shared" si="439"/>
        <v>-6.3</v>
      </c>
      <c r="L464" s="617">
        <f t="shared" si="439"/>
        <v>-6.3</v>
      </c>
      <c r="M464" s="617">
        <f t="shared" si="439"/>
        <v>-8</v>
      </c>
      <c r="N464" s="617">
        <f t="shared" si="439"/>
        <v>-4.9000000000000004</v>
      </c>
      <c r="O464" s="617">
        <f t="shared" si="439"/>
        <v>2.5</v>
      </c>
      <c r="P464" s="617">
        <f t="shared" si="439"/>
        <v>0.9</v>
      </c>
      <c r="Q464" s="617">
        <f t="shared" si="439"/>
        <v>4.2</v>
      </c>
      <c r="R464" s="617">
        <f t="shared" si="439"/>
        <v>16.7</v>
      </c>
      <c r="S464" s="617">
        <f t="shared" si="439"/>
        <v>6.5</v>
      </c>
      <c r="T464" s="617">
        <f t="shared" si="439"/>
        <v>39.4</v>
      </c>
      <c r="U464" s="617">
        <f t="shared" si="439"/>
        <v>0.4</v>
      </c>
      <c r="V464" s="617">
        <f t="shared" si="439"/>
        <v>-1.8</v>
      </c>
      <c r="W464" s="617">
        <f t="shared" si="439"/>
        <v>4.8</v>
      </c>
      <c r="X464" s="617">
        <f t="shared" si="439"/>
        <v>-4.4000000000000004</v>
      </c>
      <c r="Y464" s="617">
        <f t="shared" si="439"/>
        <v>-2.8</v>
      </c>
      <c r="Z464" s="617">
        <f t="shared" si="439"/>
        <v>-2</v>
      </c>
      <c r="AA464" s="617">
        <f t="shared" si="439"/>
        <v>6.8</v>
      </c>
      <c r="AB464" s="617">
        <f t="shared" si="439"/>
        <v>-0.7</v>
      </c>
      <c r="AC464" s="617">
        <f t="shared" si="428"/>
        <v>5.6</v>
      </c>
      <c r="AD464" s="617">
        <f t="shared" si="428"/>
        <v>-2.7</v>
      </c>
      <c r="AE464" s="617">
        <f t="shared" si="428"/>
        <v>-3.1</v>
      </c>
      <c r="AF464" s="617">
        <f t="shared" si="428"/>
        <v>9.4</v>
      </c>
      <c r="AG464" s="617">
        <f t="shared" si="428"/>
        <v>9</v>
      </c>
      <c r="AH464" s="617">
        <f t="shared" si="428"/>
        <v>12.8</v>
      </c>
      <c r="AI464" s="617">
        <f t="shared" si="428"/>
        <v>8.5</v>
      </c>
      <c r="AJ464" s="617">
        <f t="shared" si="428"/>
        <v>-6.8</v>
      </c>
      <c r="AK464" s="617">
        <f t="shared" si="428"/>
        <v>-1.1000000000000001</v>
      </c>
      <c r="AL464" s="617">
        <f t="shared" si="431"/>
        <v>-4.7</v>
      </c>
      <c r="AO464" s="615" t="s">
        <v>37</v>
      </c>
      <c r="AP464" s="617">
        <f t="shared" ref="AP464:AZ464" si="440">ROUND((AP407-AP406)/AP406*100,1)</f>
        <v>4.2</v>
      </c>
      <c r="AQ464" s="617">
        <f t="shared" si="440"/>
        <v>3.4</v>
      </c>
      <c r="AR464" s="617">
        <f t="shared" si="440"/>
        <v>2.2999999999999998</v>
      </c>
      <c r="AS464" s="617">
        <f t="shared" si="440"/>
        <v>-3.1</v>
      </c>
      <c r="AT464" s="617">
        <f t="shared" si="440"/>
        <v>17.3</v>
      </c>
      <c r="AU464" s="617">
        <f t="shared" si="440"/>
        <v>1.1000000000000001</v>
      </c>
      <c r="AV464" s="617">
        <f t="shared" si="440"/>
        <v>24.7</v>
      </c>
      <c r="AW464" s="617">
        <f t="shared" si="440"/>
        <v>-3.1</v>
      </c>
      <c r="AX464" s="617">
        <f t="shared" si="440"/>
        <v>4.5999999999999996</v>
      </c>
      <c r="AY464" s="617">
        <f t="shared" si="440"/>
        <v>5</v>
      </c>
      <c r="AZ464" s="617">
        <f t="shared" si="440"/>
        <v>0.9</v>
      </c>
    </row>
    <row r="465" spans="2:52" hidden="1">
      <c r="C465" s="615" t="s">
        <v>38</v>
      </c>
      <c r="D465" s="617">
        <f t="shared" si="424"/>
        <v>0.9</v>
      </c>
      <c r="E465" s="617">
        <f t="shared" si="424"/>
        <v>0.9</v>
      </c>
      <c r="F465" s="617">
        <f t="shared" si="424"/>
        <v>-0.9</v>
      </c>
      <c r="G465" s="617">
        <f t="shared" si="424"/>
        <v>-1</v>
      </c>
      <c r="H465" s="617">
        <f t="shared" si="424"/>
        <v>0.8</v>
      </c>
      <c r="I465" s="617">
        <f t="shared" ref="I465:AB465" si="441">ROUND((I408-I407)/I407*100,1)</f>
        <v>-4.4000000000000004</v>
      </c>
      <c r="J465" s="617">
        <f t="shared" si="441"/>
        <v>20.2</v>
      </c>
      <c r="K465" s="617">
        <f t="shared" si="441"/>
        <v>13.9</v>
      </c>
      <c r="L465" s="617">
        <f t="shared" si="441"/>
        <v>14.2</v>
      </c>
      <c r="M465" s="617">
        <f t="shared" si="441"/>
        <v>6.1</v>
      </c>
      <c r="N465" s="617">
        <f t="shared" si="441"/>
        <v>-11.2</v>
      </c>
      <c r="O465" s="617">
        <f t="shared" si="441"/>
        <v>1.6</v>
      </c>
      <c r="P465" s="617">
        <f t="shared" si="441"/>
        <v>-2.4</v>
      </c>
      <c r="Q465" s="617">
        <f t="shared" si="441"/>
        <v>12.3</v>
      </c>
      <c r="R465" s="617">
        <f t="shared" si="441"/>
        <v>4.0999999999999996</v>
      </c>
      <c r="S465" s="617">
        <f t="shared" si="441"/>
        <v>-1.7</v>
      </c>
      <c r="T465" s="617">
        <f t="shared" si="441"/>
        <v>5.5</v>
      </c>
      <c r="U465" s="617">
        <f t="shared" si="441"/>
        <v>-0.5</v>
      </c>
      <c r="V465" s="617">
        <f t="shared" si="441"/>
        <v>-0.2</v>
      </c>
      <c r="W465" s="617">
        <f t="shared" si="441"/>
        <v>-11.3</v>
      </c>
      <c r="X465" s="617">
        <f t="shared" si="441"/>
        <v>3</v>
      </c>
      <c r="Y465" s="617">
        <f t="shared" si="441"/>
        <v>-7.2</v>
      </c>
      <c r="Z465" s="617">
        <f t="shared" si="441"/>
        <v>3.9</v>
      </c>
      <c r="AA465" s="617">
        <f t="shared" si="441"/>
        <v>-3.8</v>
      </c>
      <c r="AB465" s="617">
        <f t="shared" si="441"/>
        <v>-5.0999999999999996</v>
      </c>
      <c r="AC465" s="617">
        <f t="shared" si="428"/>
        <v>-2.7</v>
      </c>
      <c r="AD465" s="617">
        <f t="shared" si="428"/>
        <v>-0.9</v>
      </c>
      <c r="AE465" s="617">
        <f t="shared" si="428"/>
        <v>-3.2</v>
      </c>
      <c r="AF465" s="617">
        <f t="shared" si="428"/>
        <v>3</v>
      </c>
      <c r="AG465" s="617">
        <f t="shared" si="428"/>
        <v>-7.6</v>
      </c>
      <c r="AH465" s="617">
        <f t="shared" si="428"/>
        <v>-8.1999999999999993</v>
      </c>
      <c r="AI465" s="617">
        <f t="shared" si="428"/>
        <v>4.8</v>
      </c>
      <c r="AJ465" s="617">
        <f t="shared" si="428"/>
        <v>-3.3</v>
      </c>
      <c r="AK465" s="617">
        <f t="shared" si="428"/>
        <v>-1</v>
      </c>
      <c r="AL465" s="617">
        <f t="shared" si="431"/>
        <v>16.2</v>
      </c>
      <c r="AO465" s="615" t="s">
        <v>38</v>
      </c>
      <c r="AP465" s="617">
        <f t="shared" ref="AP465:AZ465" si="442">ROUND((AP408-AP407)/AP407*100,1)</f>
        <v>0.9</v>
      </c>
      <c r="AQ465" s="617">
        <f t="shared" si="442"/>
        <v>3.2</v>
      </c>
      <c r="AR465" s="617">
        <f t="shared" si="442"/>
        <v>8.4</v>
      </c>
      <c r="AS465" s="617">
        <f t="shared" si="442"/>
        <v>10.199999999999999</v>
      </c>
      <c r="AT465" s="617">
        <f t="shared" si="442"/>
        <v>4.4000000000000004</v>
      </c>
      <c r="AU465" s="617">
        <f t="shared" si="442"/>
        <v>-2.2000000000000002</v>
      </c>
      <c r="AV465" s="617">
        <f t="shared" si="442"/>
        <v>-8.1</v>
      </c>
      <c r="AW465" s="617">
        <f t="shared" si="442"/>
        <v>-1</v>
      </c>
      <c r="AX465" s="617">
        <f t="shared" si="442"/>
        <v>0.2</v>
      </c>
      <c r="AY465" s="617">
        <f t="shared" si="442"/>
        <v>-0.1</v>
      </c>
      <c r="AZ465" s="617">
        <f t="shared" si="442"/>
        <v>5</v>
      </c>
    </row>
    <row r="466" spans="2:52" hidden="1">
      <c r="B466" s="612"/>
      <c r="C466" s="618" t="s">
        <v>39</v>
      </c>
      <c r="D466" s="619">
        <f t="shared" si="424"/>
        <v>0.2</v>
      </c>
      <c r="E466" s="619">
        <f t="shared" si="424"/>
        <v>0.2</v>
      </c>
      <c r="F466" s="619">
        <f t="shared" si="424"/>
        <v>-8.5</v>
      </c>
      <c r="G466" s="619">
        <f t="shared" si="424"/>
        <v>-8.4</v>
      </c>
      <c r="H466" s="619">
        <f t="shared" si="424"/>
        <v>-6.1</v>
      </c>
      <c r="I466" s="619">
        <f t="shared" ref="I466:AB466" si="443">ROUND((I409-I408)/I408*100,1)</f>
        <v>-0.4</v>
      </c>
      <c r="J466" s="619">
        <f t="shared" si="443"/>
        <v>9.8000000000000007</v>
      </c>
      <c r="K466" s="619">
        <f t="shared" si="443"/>
        <v>0.9</v>
      </c>
      <c r="L466" s="619">
        <f t="shared" si="443"/>
        <v>1.2</v>
      </c>
      <c r="M466" s="619">
        <f t="shared" si="443"/>
        <v>0.6</v>
      </c>
      <c r="N466" s="619">
        <f t="shared" si="443"/>
        <v>-4.8</v>
      </c>
      <c r="O466" s="619">
        <f t="shared" si="443"/>
        <v>-1.4</v>
      </c>
      <c r="P466" s="619">
        <f t="shared" si="443"/>
        <v>-1.9</v>
      </c>
      <c r="Q466" s="619">
        <f t="shared" si="443"/>
        <v>1.6</v>
      </c>
      <c r="R466" s="619">
        <f t="shared" si="443"/>
        <v>-3.7</v>
      </c>
      <c r="S466" s="619">
        <f t="shared" si="443"/>
        <v>-9.4</v>
      </c>
      <c r="T466" s="619">
        <f t="shared" si="443"/>
        <v>5.6</v>
      </c>
      <c r="U466" s="619">
        <f t="shared" si="443"/>
        <v>-2.7</v>
      </c>
      <c r="V466" s="619">
        <f t="shared" si="443"/>
        <v>-1.2</v>
      </c>
      <c r="W466" s="619">
        <f t="shared" si="443"/>
        <v>-1.3</v>
      </c>
      <c r="X466" s="619">
        <f t="shared" si="443"/>
        <v>-1</v>
      </c>
      <c r="Y466" s="619">
        <f t="shared" si="443"/>
        <v>-7.7</v>
      </c>
      <c r="Z466" s="619">
        <f t="shared" si="443"/>
        <v>-5.0999999999999996</v>
      </c>
      <c r="AA466" s="619">
        <f t="shared" si="443"/>
        <v>-0.7</v>
      </c>
      <c r="AB466" s="619">
        <f t="shared" si="443"/>
        <v>4.3</v>
      </c>
      <c r="AC466" s="619">
        <f t="shared" si="428"/>
        <v>0.9</v>
      </c>
      <c r="AD466" s="619">
        <f t="shared" si="428"/>
        <v>-4.5999999999999996</v>
      </c>
      <c r="AE466" s="619">
        <f t="shared" si="428"/>
        <v>-5.3</v>
      </c>
      <c r="AF466" s="619">
        <f t="shared" si="428"/>
        <v>-0.8</v>
      </c>
      <c r="AG466" s="619">
        <f t="shared" si="428"/>
        <v>2.4</v>
      </c>
      <c r="AH466" s="619">
        <f t="shared" si="428"/>
        <v>7.7</v>
      </c>
      <c r="AI466" s="619">
        <f t="shared" si="428"/>
        <v>-2.1</v>
      </c>
      <c r="AJ466" s="619">
        <f t="shared" si="428"/>
        <v>-1.7</v>
      </c>
      <c r="AK466" s="619">
        <f t="shared" si="428"/>
        <v>-7.5</v>
      </c>
      <c r="AL466" s="619">
        <f t="shared" si="431"/>
        <v>7.7</v>
      </c>
      <c r="AN466" s="612"/>
      <c r="AO466" s="618" t="s">
        <v>39</v>
      </c>
      <c r="AP466" s="619">
        <f t="shared" ref="AP466:AZ466" si="444">ROUND((AP409-AP408)/AP408*100,1)</f>
        <v>0.2</v>
      </c>
      <c r="AQ466" s="619">
        <f t="shared" si="444"/>
        <v>1.2</v>
      </c>
      <c r="AR466" s="619">
        <f t="shared" si="444"/>
        <v>4.4000000000000004</v>
      </c>
      <c r="AS466" s="619">
        <f t="shared" si="444"/>
        <v>8</v>
      </c>
      <c r="AT466" s="619">
        <f t="shared" si="444"/>
        <v>-5.2</v>
      </c>
      <c r="AU466" s="619">
        <f t="shared" si="444"/>
        <v>-2.2999999999999998</v>
      </c>
      <c r="AV466" s="619">
        <f t="shared" si="444"/>
        <v>-12.5</v>
      </c>
      <c r="AW466" s="619">
        <f t="shared" si="444"/>
        <v>-0.2</v>
      </c>
      <c r="AX466" s="619">
        <f t="shared" si="444"/>
        <v>-2.2999999999999998</v>
      </c>
      <c r="AY466" s="619">
        <f t="shared" si="444"/>
        <v>-2.1</v>
      </c>
      <c r="AZ466" s="619">
        <f t="shared" si="444"/>
        <v>-6.5</v>
      </c>
    </row>
    <row r="467" spans="2:52" hidden="1">
      <c r="B467" s="138" t="s">
        <v>305</v>
      </c>
      <c r="C467" s="610" t="s">
        <v>36</v>
      </c>
      <c r="D467" s="616" t="e">
        <f t="shared" si="424"/>
        <v>#DIV/0!</v>
      </c>
      <c r="E467" s="616" t="e">
        <f t="shared" si="424"/>
        <v>#DIV/0!</v>
      </c>
      <c r="F467" s="616" t="e">
        <f t="shared" si="424"/>
        <v>#DIV/0!</v>
      </c>
      <c r="G467" s="616" t="e">
        <f t="shared" si="424"/>
        <v>#DIV/0!</v>
      </c>
      <c r="H467" s="616" t="e">
        <f t="shared" si="424"/>
        <v>#DIV/0!</v>
      </c>
      <c r="I467" s="616" t="e">
        <f t="shared" ref="I467:AB467" si="445">ROUND((I410-I409)/I409*100,1)</f>
        <v>#DIV/0!</v>
      </c>
      <c r="J467" s="616" t="e">
        <f t="shared" si="445"/>
        <v>#DIV/0!</v>
      </c>
      <c r="K467" s="616" t="e">
        <f t="shared" si="445"/>
        <v>#DIV/0!</v>
      </c>
      <c r="L467" s="616" t="e">
        <f t="shared" si="445"/>
        <v>#DIV/0!</v>
      </c>
      <c r="M467" s="616" t="e">
        <f t="shared" si="445"/>
        <v>#DIV/0!</v>
      </c>
      <c r="N467" s="616" t="e">
        <f t="shared" si="445"/>
        <v>#DIV/0!</v>
      </c>
      <c r="O467" s="616" t="e">
        <f t="shared" si="445"/>
        <v>#DIV/0!</v>
      </c>
      <c r="P467" s="616" t="e">
        <f t="shared" si="445"/>
        <v>#DIV/0!</v>
      </c>
      <c r="Q467" s="616" t="e">
        <f t="shared" si="445"/>
        <v>#DIV/0!</v>
      </c>
      <c r="R467" s="616" t="e">
        <f t="shared" si="445"/>
        <v>#DIV/0!</v>
      </c>
      <c r="S467" s="616" t="e">
        <f t="shared" si="445"/>
        <v>#DIV/0!</v>
      </c>
      <c r="T467" s="616" t="e">
        <f t="shared" si="445"/>
        <v>#DIV/0!</v>
      </c>
      <c r="U467" s="616" t="e">
        <f t="shared" si="445"/>
        <v>#DIV/0!</v>
      </c>
      <c r="V467" s="616" t="e">
        <f t="shared" si="445"/>
        <v>#DIV/0!</v>
      </c>
      <c r="W467" s="616" t="e">
        <f t="shared" si="445"/>
        <v>#DIV/0!</v>
      </c>
      <c r="X467" s="616" t="e">
        <f t="shared" si="445"/>
        <v>#DIV/0!</v>
      </c>
      <c r="Y467" s="616" t="e">
        <f t="shared" si="445"/>
        <v>#DIV/0!</v>
      </c>
      <c r="Z467" s="616" t="e">
        <f t="shared" si="445"/>
        <v>#DIV/0!</v>
      </c>
      <c r="AA467" s="616" t="e">
        <f t="shared" si="445"/>
        <v>#DIV/0!</v>
      </c>
      <c r="AB467" s="616" t="e">
        <f t="shared" si="445"/>
        <v>#DIV/0!</v>
      </c>
      <c r="AC467" s="616" t="e">
        <f t="shared" si="428"/>
        <v>#DIV/0!</v>
      </c>
      <c r="AD467" s="616" t="e">
        <f t="shared" si="428"/>
        <v>#DIV/0!</v>
      </c>
      <c r="AE467" s="616" t="e">
        <f t="shared" si="428"/>
        <v>#DIV/0!</v>
      </c>
      <c r="AF467" s="616" t="e">
        <f t="shared" si="428"/>
        <v>#DIV/0!</v>
      </c>
      <c r="AG467" s="616" t="e">
        <f t="shared" si="428"/>
        <v>#DIV/0!</v>
      </c>
      <c r="AH467" s="616" t="e">
        <f t="shared" si="428"/>
        <v>#DIV/0!</v>
      </c>
      <c r="AI467" s="616" t="e">
        <f t="shared" si="428"/>
        <v>#DIV/0!</v>
      </c>
      <c r="AJ467" s="616" t="e">
        <f t="shared" si="428"/>
        <v>#DIV/0!</v>
      </c>
      <c r="AK467" s="616" t="e">
        <f t="shared" si="428"/>
        <v>#DIV/0!</v>
      </c>
      <c r="AL467" s="616" t="e">
        <f t="shared" si="431"/>
        <v>#DIV/0!</v>
      </c>
      <c r="AN467" s="138" t="s">
        <v>305</v>
      </c>
      <c r="AO467" s="610" t="s">
        <v>36</v>
      </c>
      <c r="AP467" s="616" t="e">
        <f t="shared" ref="AP467:AZ467" si="446">ROUND((AP410-AP409)/AP409*100,1)</f>
        <v>#DIV/0!</v>
      </c>
      <c r="AQ467" s="616" t="e">
        <f t="shared" si="446"/>
        <v>#DIV/0!</v>
      </c>
      <c r="AR467" s="616" t="e">
        <f t="shared" si="446"/>
        <v>#DIV/0!</v>
      </c>
      <c r="AS467" s="616" t="e">
        <f t="shared" si="446"/>
        <v>#DIV/0!</v>
      </c>
      <c r="AT467" s="616" t="e">
        <f t="shared" si="446"/>
        <v>#DIV/0!</v>
      </c>
      <c r="AU467" s="616" t="e">
        <f t="shared" si="446"/>
        <v>#DIV/0!</v>
      </c>
      <c r="AV467" s="616" t="e">
        <f t="shared" si="446"/>
        <v>#DIV/0!</v>
      </c>
      <c r="AW467" s="616" t="e">
        <f t="shared" si="446"/>
        <v>#DIV/0!</v>
      </c>
      <c r="AX467" s="616" t="e">
        <f t="shared" si="446"/>
        <v>#DIV/0!</v>
      </c>
      <c r="AY467" s="616" t="e">
        <f t="shared" si="446"/>
        <v>#DIV/0!</v>
      </c>
      <c r="AZ467" s="616" t="e">
        <f t="shared" si="446"/>
        <v>#DIV/0!</v>
      </c>
    </row>
    <row r="468" spans="2:52" hidden="1">
      <c r="C468" s="615" t="s">
        <v>37</v>
      </c>
      <c r="D468" s="617" t="e">
        <f t="shared" ref="D468:H469" si="447">ROUND((D411-D410)/D410*100,1)</f>
        <v>#DIV/0!</v>
      </c>
      <c r="E468" s="617" t="e">
        <f t="shared" si="447"/>
        <v>#DIV/0!</v>
      </c>
      <c r="F468" s="617" t="e">
        <f t="shared" si="447"/>
        <v>#DIV/0!</v>
      </c>
      <c r="G468" s="617" t="e">
        <f t="shared" si="447"/>
        <v>#DIV/0!</v>
      </c>
      <c r="H468" s="617" t="e">
        <f t="shared" si="447"/>
        <v>#DIV/0!</v>
      </c>
      <c r="I468" s="617" t="e">
        <f t="shared" ref="I468:AB468" si="448">ROUND((I411-I410)/I410*100,1)</f>
        <v>#DIV/0!</v>
      </c>
      <c r="J468" s="617" t="e">
        <f t="shared" si="448"/>
        <v>#DIV/0!</v>
      </c>
      <c r="K468" s="617" t="e">
        <f t="shared" si="448"/>
        <v>#DIV/0!</v>
      </c>
      <c r="L468" s="617" t="e">
        <f t="shared" si="448"/>
        <v>#DIV/0!</v>
      </c>
      <c r="M468" s="617" t="e">
        <f t="shared" si="448"/>
        <v>#DIV/0!</v>
      </c>
      <c r="N468" s="617" t="e">
        <f t="shared" si="448"/>
        <v>#DIV/0!</v>
      </c>
      <c r="O468" s="617" t="e">
        <f t="shared" si="448"/>
        <v>#DIV/0!</v>
      </c>
      <c r="P468" s="617" t="e">
        <f t="shared" si="448"/>
        <v>#DIV/0!</v>
      </c>
      <c r="Q468" s="617" t="e">
        <f t="shared" si="448"/>
        <v>#DIV/0!</v>
      </c>
      <c r="R468" s="617" t="e">
        <f t="shared" si="448"/>
        <v>#DIV/0!</v>
      </c>
      <c r="S468" s="617" t="e">
        <f t="shared" si="448"/>
        <v>#DIV/0!</v>
      </c>
      <c r="T468" s="617" t="e">
        <f t="shared" si="448"/>
        <v>#DIV/0!</v>
      </c>
      <c r="U468" s="617" t="e">
        <f t="shared" si="448"/>
        <v>#DIV/0!</v>
      </c>
      <c r="V468" s="617" t="e">
        <f t="shared" si="448"/>
        <v>#DIV/0!</v>
      </c>
      <c r="W468" s="617" t="e">
        <f t="shared" si="448"/>
        <v>#DIV/0!</v>
      </c>
      <c r="X468" s="617" t="e">
        <f t="shared" si="448"/>
        <v>#DIV/0!</v>
      </c>
      <c r="Y468" s="617" t="e">
        <f t="shared" si="448"/>
        <v>#DIV/0!</v>
      </c>
      <c r="Z468" s="617" t="e">
        <f t="shared" si="448"/>
        <v>#DIV/0!</v>
      </c>
      <c r="AA468" s="617" t="e">
        <f t="shared" si="448"/>
        <v>#DIV/0!</v>
      </c>
      <c r="AB468" s="617" t="e">
        <f t="shared" si="448"/>
        <v>#DIV/0!</v>
      </c>
      <c r="AC468" s="617" t="e">
        <f t="shared" si="428"/>
        <v>#DIV/0!</v>
      </c>
      <c r="AD468" s="617" t="e">
        <f t="shared" si="428"/>
        <v>#DIV/0!</v>
      </c>
      <c r="AE468" s="617" t="e">
        <f t="shared" si="428"/>
        <v>#DIV/0!</v>
      </c>
      <c r="AF468" s="617" t="e">
        <f t="shared" si="428"/>
        <v>#DIV/0!</v>
      </c>
      <c r="AG468" s="617" t="e">
        <f t="shared" si="428"/>
        <v>#DIV/0!</v>
      </c>
      <c r="AH468" s="617" t="e">
        <f t="shared" si="428"/>
        <v>#DIV/0!</v>
      </c>
      <c r="AI468" s="617" t="e">
        <f t="shared" si="428"/>
        <v>#DIV/0!</v>
      </c>
      <c r="AJ468" s="617" t="e">
        <f t="shared" si="428"/>
        <v>#DIV/0!</v>
      </c>
      <c r="AK468" s="617" t="e">
        <f t="shared" si="428"/>
        <v>#DIV/0!</v>
      </c>
      <c r="AL468" s="617" t="e">
        <f t="shared" si="431"/>
        <v>#DIV/0!</v>
      </c>
      <c r="AO468" s="615" t="s">
        <v>37</v>
      </c>
      <c r="AP468" s="617" t="e">
        <f t="shared" ref="AP468:AZ468" si="449">ROUND((AP411-AP410)/AP410*100,1)</f>
        <v>#DIV/0!</v>
      </c>
      <c r="AQ468" s="617" t="e">
        <f t="shared" si="449"/>
        <v>#DIV/0!</v>
      </c>
      <c r="AR468" s="617" t="e">
        <f t="shared" si="449"/>
        <v>#DIV/0!</v>
      </c>
      <c r="AS468" s="617" t="e">
        <f t="shared" si="449"/>
        <v>#DIV/0!</v>
      </c>
      <c r="AT468" s="617" t="e">
        <f t="shared" si="449"/>
        <v>#DIV/0!</v>
      </c>
      <c r="AU468" s="617" t="e">
        <f t="shared" si="449"/>
        <v>#DIV/0!</v>
      </c>
      <c r="AV468" s="617" t="e">
        <f t="shared" si="449"/>
        <v>#DIV/0!</v>
      </c>
      <c r="AW468" s="617" t="e">
        <f t="shared" si="449"/>
        <v>#DIV/0!</v>
      </c>
      <c r="AX468" s="617" t="e">
        <f t="shared" si="449"/>
        <v>#DIV/0!</v>
      </c>
      <c r="AY468" s="617" t="e">
        <f t="shared" si="449"/>
        <v>#DIV/0!</v>
      </c>
      <c r="AZ468" s="617" t="e">
        <f t="shared" si="449"/>
        <v>#DIV/0!</v>
      </c>
    </row>
    <row r="469" spans="2:52" hidden="1">
      <c r="C469" s="615" t="s">
        <v>38</v>
      </c>
      <c r="D469" s="617" t="e">
        <f t="shared" si="447"/>
        <v>#DIV/0!</v>
      </c>
      <c r="E469" s="617" t="e">
        <f t="shared" si="447"/>
        <v>#DIV/0!</v>
      </c>
      <c r="F469" s="617" t="e">
        <f t="shared" si="447"/>
        <v>#DIV/0!</v>
      </c>
      <c r="G469" s="617" t="e">
        <f t="shared" si="447"/>
        <v>#DIV/0!</v>
      </c>
      <c r="H469" s="617" t="e">
        <f t="shared" si="447"/>
        <v>#DIV/0!</v>
      </c>
      <c r="I469" s="617" t="e">
        <f t="shared" ref="I469:AB469" si="450">ROUND((I412-I411)/I411*100,1)</f>
        <v>#DIV/0!</v>
      </c>
      <c r="J469" s="617" t="e">
        <f t="shared" si="450"/>
        <v>#DIV/0!</v>
      </c>
      <c r="K469" s="617" t="e">
        <f t="shared" si="450"/>
        <v>#DIV/0!</v>
      </c>
      <c r="L469" s="617" t="e">
        <f t="shared" si="450"/>
        <v>#DIV/0!</v>
      </c>
      <c r="M469" s="617" t="e">
        <f t="shared" si="450"/>
        <v>#DIV/0!</v>
      </c>
      <c r="N469" s="617" t="e">
        <f t="shared" si="450"/>
        <v>#DIV/0!</v>
      </c>
      <c r="O469" s="617" t="e">
        <f t="shared" si="450"/>
        <v>#DIV/0!</v>
      </c>
      <c r="P469" s="617" t="e">
        <f t="shared" si="450"/>
        <v>#DIV/0!</v>
      </c>
      <c r="Q469" s="617" t="e">
        <f t="shared" si="450"/>
        <v>#DIV/0!</v>
      </c>
      <c r="R469" s="617" t="e">
        <f t="shared" si="450"/>
        <v>#DIV/0!</v>
      </c>
      <c r="S469" s="617" t="e">
        <f t="shared" si="450"/>
        <v>#DIV/0!</v>
      </c>
      <c r="T469" s="617" t="e">
        <f t="shared" si="450"/>
        <v>#DIV/0!</v>
      </c>
      <c r="U469" s="617" t="e">
        <f t="shared" si="450"/>
        <v>#DIV/0!</v>
      </c>
      <c r="V469" s="617" t="e">
        <f t="shared" si="450"/>
        <v>#DIV/0!</v>
      </c>
      <c r="W469" s="617" t="e">
        <f t="shared" si="450"/>
        <v>#DIV/0!</v>
      </c>
      <c r="X469" s="617" t="e">
        <f t="shared" si="450"/>
        <v>#DIV/0!</v>
      </c>
      <c r="Y469" s="617" t="e">
        <f t="shared" si="450"/>
        <v>#DIV/0!</v>
      </c>
      <c r="Z469" s="617" t="e">
        <f t="shared" si="450"/>
        <v>#DIV/0!</v>
      </c>
      <c r="AA469" s="617" t="e">
        <f t="shared" si="450"/>
        <v>#DIV/0!</v>
      </c>
      <c r="AB469" s="617" t="e">
        <f t="shared" si="450"/>
        <v>#DIV/0!</v>
      </c>
      <c r="AC469" s="617" t="e">
        <f t="shared" si="428"/>
        <v>#DIV/0!</v>
      </c>
      <c r="AD469" s="617" t="e">
        <f t="shared" si="428"/>
        <v>#DIV/0!</v>
      </c>
      <c r="AE469" s="617" t="e">
        <f t="shared" si="428"/>
        <v>#DIV/0!</v>
      </c>
      <c r="AF469" s="617" t="e">
        <f t="shared" si="428"/>
        <v>#DIV/0!</v>
      </c>
      <c r="AG469" s="617" t="e">
        <f t="shared" si="428"/>
        <v>#DIV/0!</v>
      </c>
      <c r="AH469" s="617" t="e">
        <f t="shared" si="428"/>
        <v>#DIV/0!</v>
      </c>
      <c r="AI469" s="617" t="e">
        <f t="shared" si="428"/>
        <v>#DIV/0!</v>
      </c>
      <c r="AJ469" s="617" t="e">
        <f t="shared" si="428"/>
        <v>#DIV/0!</v>
      </c>
      <c r="AK469" s="617" t="e">
        <f t="shared" si="428"/>
        <v>#DIV/0!</v>
      </c>
      <c r="AL469" s="617" t="e">
        <f t="shared" si="431"/>
        <v>#DIV/0!</v>
      </c>
      <c r="AO469" s="615" t="s">
        <v>38</v>
      </c>
      <c r="AP469" s="617" t="e">
        <f t="shared" ref="AP469:AZ469" si="451">ROUND((AP412-AP411)/AP411*100,1)</f>
        <v>#DIV/0!</v>
      </c>
      <c r="AQ469" s="617" t="e">
        <f t="shared" si="451"/>
        <v>#DIV/0!</v>
      </c>
      <c r="AR469" s="617" t="e">
        <f t="shared" si="451"/>
        <v>#DIV/0!</v>
      </c>
      <c r="AS469" s="617" t="e">
        <f t="shared" si="451"/>
        <v>#DIV/0!</v>
      </c>
      <c r="AT469" s="617" t="e">
        <f t="shared" si="451"/>
        <v>#DIV/0!</v>
      </c>
      <c r="AU469" s="617" t="e">
        <f t="shared" si="451"/>
        <v>#DIV/0!</v>
      </c>
      <c r="AV469" s="617" t="e">
        <f t="shared" si="451"/>
        <v>#DIV/0!</v>
      </c>
      <c r="AW469" s="617" t="e">
        <f t="shared" si="451"/>
        <v>#DIV/0!</v>
      </c>
      <c r="AX469" s="617" t="e">
        <f t="shared" si="451"/>
        <v>#DIV/0!</v>
      </c>
      <c r="AY469" s="617" t="e">
        <f t="shared" si="451"/>
        <v>#DIV/0!</v>
      </c>
      <c r="AZ469" s="617" t="e">
        <f t="shared" si="451"/>
        <v>#DIV/0!</v>
      </c>
    </row>
    <row r="470" spans="2:52" hidden="1">
      <c r="B470" s="612"/>
      <c r="C470" s="618" t="s">
        <v>39</v>
      </c>
      <c r="D470" s="619" t="e">
        <f t="shared" ref="D470:D482" si="452">ROUND((D413-D412)/D412*100,1)</f>
        <v>#DIV/0!</v>
      </c>
      <c r="E470" s="619" t="e">
        <f t="shared" ref="E470:AC470" si="453">ROUND((E413-E412)/E412*100,1)</f>
        <v>#DIV/0!</v>
      </c>
      <c r="F470" s="619" t="e">
        <f t="shared" si="453"/>
        <v>#DIV/0!</v>
      </c>
      <c r="G470" s="619" t="e">
        <f t="shared" si="453"/>
        <v>#DIV/0!</v>
      </c>
      <c r="H470" s="619" t="e">
        <f t="shared" si="453"/>
        <v>#DIV/0!</v>
      </c>
      <c r="I470" s="619" t="e">
        <f t="shared" si="453"/>
        <v>#DIV/0!</v>
      </c>
      <c r="J470" s="619" t="e">
        <f t="shared" si="453"/>
        <v>#DIV/0!</v>
      </c>
      <c r="K470" s="619" t="e">
        <f t="shared" si="453"/>
        <v>#DIV/0!</v>
      </c>
      <c r="L470" s="619" t="e">
        <f t="shared" si="453"/>
        <v>#DIV/0!</v>
      </c>
      <c r="M470" s="619" t="e">
        <f t="shared" si="453"/>
        <v>#DIV/0!</v>
      </c>
      <c r="N470" s="619" t="e">
        <f t="shared" si="453"/>
        <v>#DIV/0!</v>
      </c>
      <c r="O470" s="619" t="e">
        <f t="shared" si="453"/>
        <v>#DIV/0!</v>
      </c>
      <c r="P470" s="619" t="e">
        <f t="shared" si="453"/>
        <v>#DIV/0!</v>
      </c>
      <c r="Q470" s="619" t="e">
        <f t="shared" si="453"/>
        <v>#DIV/0!</v>
      </c>
      <c r="R470" s="619" t="e">
        <f t="shared" si="453"/>
        <v>#DIV/0!</v>
      </c>
      <c r="S470" s="619" t="e">
        <f t="shared" si="453"/>
        <v>#DIV/0!</v>
      </c>
      <c r="T470" s="619" t="e">
        <f t="shared" si="453"/>
        <v>#DIV/0!</v>
      </c>
      <c r="U470" s="619" t="e">
        <f t="shared" si="453"/>
        <v>#DIV/0!</v>
      </c>
      <c r="V470" s="619" t="e">
        <f t="shared" si="453"/>
        <v>#DIV/0!</v>
      </c>
      <c r="W470" s="619" t="e">
        <f t="shared" si="453"/>
        <v>#DIV/0!</v>
      </c>
      <c r="X470" s="619" t="e">
        <f t="shared" si="453"/>
        <v>#DIV/0!</v>
      </c>
      <c r="Y470" s="619" t="e">
        <f t="shared" si="453"/>
        <v>#DIV/0!</v>
      </c>
      <c r="Z470" s="619" t="e">
        <f t="shared" si="453"/>
        <v>#DIV/0!</v>
      </c>
      <c r="AA470" s="619" t="e">
        <f t="shared" si="453"/>
        <v>#DIV/0!</v>
      </c>
      <c r="AB470" s="619" t="e">
        <f t="shared" si="453"/>
        <v>#DIV/0!</v>
      </c>
      <c r="AC470" s="619" t="e">
        <f t="shared" si="453"/>
        <v>#DIV/0!</v>
      </c>
      <c r="AD470" s="619" t="e">
        <f t="shared" ref="AD470:AK470" si="454">ROUND((AD413-AD412)/AD412*100,1)</f>
        <v>#DIV/0!</v>
      </c>
      <c r="AE470" s="619" t="e">
        <f t="shared" si="454"/>
        <v>#DIV/0!</v>
      </c>
      <c r="AF470" s="619" t="e">
        <f t="shared" si="454"/>
        <v>#DIV/0!</v>
      </c>
      <c r="AG470" s="619" t="e">
        <f t="shared" si="454"/>
        <v>#DIV/0!</v>
      </c>
      <c r="AH470" s="619" t="e">
        <f t="shared" si="454"/>
        <v>#DIV/0!</v>
      </c>
      <c r="AI470" s="619" t="e">
        <f t="shared" si="454"/>
        <v>#DIV/0!</v>
      </c>
      <c r="AJ470" s="619" t="e">
        <f t="shared" si="454"/>
        <v>#DIV/0!</v>
      </c>
      <c r="AK470" s="619" t="e">
        <f t="shared" si="454"/>
        <v>#DIV/0!</v>
      </c>
      <c r="AL470" s="619" t="e">
        <f t="shared" si="431"/>
        <v>#DIV/0!</v>
      </c>
      <c r="AN470" s="612"/>
      <c r="AO470" s="618" t="s">
        <v>39</v>
      </c>
      <c r="AP470" s="619" t="e">
        <f t="shared" ref="AP470:AZ470" si="455">ROUND((AP413-AP412)/AP412*100,1)</f>
        <v>#DIV/0!</v>
      </c>
      <c r="AQ470" s="619" t="e">
        <f t="shared" si="455"/>
        <v>#DIV/0!</v>
      </c>
      <c r="AR470" s="619" t="e">
        <f t="shared" si="455"/>
        <v>#DIV/0!</v>
      </c>
      <c r="AS470" s="619" t="e">
        <f t="shared" si="455"/>
        <v>#DIV/0!</v>
      </c>
      <c r="AT470" s="619" t="e">
        <f t="shared" si="455"/>
        <v>#DIV/0!</v>
      </c>
      <c r="AU470" s="619" t="e">
        <f t="shared" si="455"/>
        <v>#DIV/0!</v>
      </c>
      <c r="AV470" s="619" t="e">
        <f t="shared" si="455"/>
        <v>#DIV/0!</v>
      </c>
      <c r="AW470" s="619" t="e">
        <f t="shared" si="455"/>
        <v>#DIV/0!</v>
      </c>
      <c r="AX470" s="619" t="e">
        <f t="shared" si="455"/>
        <v>#DIV/0!</v>
      </c>
      <c r="AY470" s="619" t="e">
        <f t="shared" si="455"/>
        <v>#DIV/0!</v>
      </c>
      <c r="AZ470" s="619" t="e">
        <f t="shared" si="455"/>
        <v>#DIV/0!</v>
      </c>
    </row>
    <row r="471" spans="2:52" hidden="1">
      <c r="B471" s="138" t="s">
        <v>306</v>
      </c>
      <c r="C471" s="610" t="s">
        <v>36</v>
      </c>
      <c r="D471" s="617" t="e">
        <f t="shared" si="452"/>
        <v>#DIV/0!</v>
      </c>
      <c r="E471" s="617" t="e">
        <f t="shared" ref="E471:AC471" si="456">ROUND((E414-E413)/E413*100,1)</f>
        <v>#DIV/0!</v>
      </c>
      <c r="F471" s="617" t="e">
        <f t="shared" si="456"/>
        <v>#DIV/0!</v>
      </c>
      <c r="G471" s="617" t="e">
        <f t="shared" si="456"/>
        <v>#DIV/0!</v>
      </c>
      <c r="H471" s="617" t="e">
        <f t="shared" si="456"/>
        <v>#DIV/0!</v>
      </c>
      <c r="I471" s="617" t="e">
        <f t="shared" si="456"/>
        <v>#DIV/0!</v>
      </c>
      <c r="J471" s="617" t="e">
        <f t="shared" si="456"/>
        <v>#DIV/0!</v>
      </c>
      <c r="K471" s="617" t="e">
        <f t="shared" si="456"/>
        <v>#DIV/0!</v>
      </c>
      <c r="L471" s="617" t="e">
        <f t="shared" si="456"/>
        <v>#DIV/0!</v>
      </c>
      <c r="M471" s="617" t="e">
        <f t="shared" si="456"/>
        <v>#DIV/0!</v>
      </c>
      <c r="N471" s="617" t="e">
        <f t="shared" si="456"/>
        <v>#DIV/0!</v>
      </c>
      <c r="O471" s="617" t="e">
        <f t="shared" si="456"/>
        <v>#DIV/0!</v>
      </c>
      <c r="P471" s="617" t="e">
        <f t="shared" si="456"/>
        <v>#DIV/0!</v>
      </c>
      <c r="Q471" s="617" t="e">
        <f t="shared" si="456"/>
        <v>#DIV/0!</v>
      </c>
      <c r="R471" s="617" t="e">
        <f t="shared" si="456"/>
        <v>#DIV/0!</v>
      </c>
      <c r="S471" s="617" t="e">
        <f t="shared" si="456"/>
        <v>#DIV/0!</v>
      </c>
      <c r="T471" s="617" t="e">
        <f t="shared" si="456"/>
        <v>#DIV/0!</v>
      </c>
      <c r="U471" s="617" t="e">
        <f t="shared" si="456"/>
        <v>#DIV/0!</v>
      </c>
      <c r="V471" s="617" t="e">
        <f t="shared" si="456"/>
        <v>#DIV/0!</v>
      </c>
      <c r="W471" s="617" t="e">
        <f t="shared" si="456"/>
        <v>#DIV/0!</v>
      </c>
      <c r="X471" s="617" t="e">
        <f t="shared" si="456"/>
        <v>#DIV/0!</v>
      </c>
      <c r="Y471" s="617" t="e">
        <f t="shared" si="456"/>
        <v>#DIV/0!</v>
      </c>
      <c r="Z471" s="617" t="e">
        <f t="shared" si="456"/>
        <v>#DIV/0!</v>
      </c>
      <c r="AA471" s="617" t="e">
        <f t="shared" si="456"/>
        <v>#DIV/0!</v>
      </c>
      <c r="AB471" s="617" t="e">
        <f t="shared" si="456"/>
        <v>#DIV/0!</v>
      </c>
      <c r="AC471" s="617" t="e">
        <f t="shared" si="456"/>
        <v>#DIV/0!</v>
      </c>
      <c r="AD471" s="617" t="e">
        <f t="shared" ref="AD471:AK471" si="457">ROUND((AD414-AD413)/AD413*100,1)</f>
        <v>#DIV/0!</v>
      </c>
      <c r="AE471" s="617" t="e">
        <f t="shared" si="457"/>
        <v>#DIV/0!</v>
      </c>
      <c r="AF471" s="617" t="e">
        <f t="shared" si="457"/>
        <v>#DIV/0!</v>
      </c>
      <c r="AG471" s="617" t="e">
        <f t="shared" si="457"/>
        <v>#DIV/0!</v>
      </c>
      <c r="AH471" s="617" t="e">
        <f t="shared" si="457"/>
        <v>#DIV/0!</v>
      </c>
      <c r="AI471" s="617" t="e">
        <f t="shared" si="457"/>
        <v>#DIV/0!</v>
      </c>
      <c r="AJ471" s="617" t="e">
        <f t="shared" si="457"/>
        <v>#DIV/0!</v>
      </c>
      <c r="AK471" s="617" t="e">
        <f t="shared" si="457"/>
        <v>#DIV/0!</v>
      </c>
      <c r="AL471" s="617" t="e">
        <f t="shared" si="431"/>
        <v>#DIV/0!</v>
      </c>
      <c r="AN471" s="138" t="s">
        <v>306</v>
      </c>
      <c r="AO471" s="610" t="s">
        <v>36</v>
      </c>
      <c r="AP471" s="617" t="e">
        <f t="shared" ref="AP471:AZ471" si="458">ROUND((AP414-AP413)/AP413*100,1)</f>
        <v>#DIV/0!</v>
      </c>
      <c r="AQ471" s="617" t="e">
        <f t="shared" si="458"/>
        <v>#DIV/0!</v>
      </c>
      <c r="AR471" s="617" t="e">
        <f t="shared" si="458"/>
        <v>#DIV/0!</v>
      </c>
      <c r="AS471" s="617" t="e">
        <f t="shared" si="458"/>
        <v>#DIV/0!</v>
      </c>
      <c r="AT471" s="617" t="e">
        <f t="shared" si="458"/>
        <v>#DIV/0!</v>
      </c>
      <c r="AU471" s="617" t="e">
        <f t="shared" si="458"/>
        <v>#DIV/0!</v>
      </c>
      <c r="AV471" s="617" t="e">
        <f t="shared" si="458"/>
        <v>#DIV/0!</v>
      </c>
      <c r="AW471" s="617" t="e">
        <f t="shared" si="458"/>
        <v>#DIV/0!</v>
      </c>
      <c r="AX471" s="617" t="e">
        <f t="shared" si="458"/>
        <v>#DIV/0!</v>
      </c>
      <c r="AY471" s="617" t="e">
        <f t="shared" si="458"/>
        <v>#DIV/0!</v>
      </c>
      <c r="AZ471" s="617" t="e">
        <f t="shared" si="458"/>
        <v>#DIV/0!</v>
      </c>
    </row>
    <row r="472" spans="2:52" hidden="1">
      <c r="C472" s="615" t="s">
        <v>37</v>
      </c>
      <c r="D472" s="617" t="e">
        <f t="shared" si="452"/>
        <v>#DIV/0!</v>
      </c>
      <c r="E472" s="617" t="e">
        <f t="shared" ref="E472:AC472" si="459">ROUND((E415-E414)/E414*100,1)</f>
        <v>#DIV/0!</v>
      </c>
      <c r="F472" s="617" t="e">
        <f t="shared" si="459"/>
        <v>#DIV/0!</v>
      </c>
      <c r="G472" s="617" t="e">
        <f t="shared" si="459"/>
        <v>#DIV/0!</v>
      </c>
      <c r="H472" s="617" t="e">
        <f t="shared" si="459"/>
        <v>#DIV/0!</v>
      </c>
      <c r="I472" s="617" t="e">
        <f t="shared" si="459"/>
        <v>#DIV/0!</v>
      </c>
      <c r="J472" s="617" t="e">
        <f t="shared" si="459"/>
        <v>#DIV/0!</v>
      </c>
      <c r="K472" s="617" t="e">
        <f t="shared" si="459"/>
        <v>#DIV/0!</v>
      </c>
      <c r="L472" s="617" t="e">
        <f t="shared" si="459"/>
        <v>#DIV/0!</v>
      </c>
      <c r="M472" s="617" t="e">
        <f t="shared" si="459"/>
        <v>#DIV/0!</v>
      </c>
      <c r="N472" s="617" t="e">
        <f t="shared" si="459"/>
        <v>#DIV/0!</v>
      </c>
      <c r="O472" s="617" t="e">
        <f t="shared" si="459"/>
        <v>#DIV/0!</v>
      </c>
      <c r="P472" s="617" t="e">
        <f t="shared" si="459"/>
        <v>#DIV/0!</v>
      </c>
      <c r="Q472" s="617" t="e">
        <f t="shared" si="459"/>
        <v>#DIV/0!</v>
      </c>
      <c r="R472" s="617" t="e">
        <f t="shared" si="459"/>
        <v>#DIV/0!</v>
      </c>
      <c r="S472" s="617" t="e">
        <f t="shared" si="459"/>
        <v>#DIV/0!</v>
      </c>
      <c r="T472" s="617" t="e">
        <f t="shared" si="459"/>
        <v>#DIV/0!</v>
      </c>
      <c r="U472" s="617" t="e">
        <f t="shared" si="459"/>
        <v>#DIV/0!</v>
      </c>
      <c r="V472" s="617" t="e">
        <f t="shared" si="459"/>
        <v>#DIV/0!</v>
      </c>
      <c r="W472" s="617" t="e">
        <f t="shared" si="459"/>
        <v>#DIV/0!</v>
      </c>
      <c r="X472" s="617" t="e">
        <f t="shared" si="459"/>
        <v>#DIV/0!</v>
      </c>
      <c r="Y472" s="617" t="e">
        <f t="shared" si="459"/>
        <v>#DIV/0!</v>
      </c>
      <c r="Z472" s="617" t="e">
        <f t="shared" si="459"/>
        <v>#DIV/0!</v>
      </c>
      <c r="AA472" s="617" t="e">
        <f t="shared" si="459"/>
        <v>#DIV/0!</v>
      </c>
      <c r="AB472" s="617" t="e">
        <f t="shared" si="459"/>
        <v>#DIV/0!</v>
      </c>
      <c r="AC472" s="617" t="e">
        <f t="shared" si="459"/>
        <v>#DIV/0!</v>
      </c>
      <c r="AD472" s="617" t="e">
        <f t="shared" ref="AD472:AK472" si="460">ROUND((AD415-AD414)/AD414*100,1)</f>
        <v>#DIV/0!</v>
      </c>
      <c r="AE472" s="617" t="e">
        <f t="shared" si="460"/>
        <v>#DIV/0!</v>
      </c>
      <c r="AF472" s="617" t="e">
        <f t="shared" si="460"/>
        <v>#DIV/0!</v>
      </c>
      <c r="AG472" s="617" t="e">
        <f t="shared" si="460"/>
        <v>#DIV/0!</v>
      </c>
      <c r="AH472" s="617" t="e">
        <f t="shared" si="460"/>
        <v>#DIV/0!</v>
      </c>
      <c r="AI472" s="617" t="e">
        <f t="shared" si="460"/>
        <v>#DIV/0!</v>
      </c>
      <c r="AJ472" s="617" t="e">
        <f t="shared" si="460"/>
        <v>#DIV/0!</v>
      </c>
      <c r="AK472" s="617" t="e">
        <f t="shared" si="460"/>
        <v>#DIV/0!</v>
      </c>
      <c r="AL472" s="617" t="e">
        <f t="shared" si="431"/>
        <v>#DIV/0!</v>
      </c>
      <c r="AO472" s="615" t="s">
        <v>37</v>
      </c>
      <c r="AP472" s="617" t="e">
        <f t="shared" ref="AP472:AZ472" si="461">ROUND((AP415-AP414)/AP414*100,1)</f>
        <v>#DIV/0!</v>
      </c>
      <c r="AQ472" s="617" t="e">
        <f t="shared" si="461"/>
        <v>#DIV/0!</v>
      </c>
      <c r="AR472" s="617" t="e">
        <f t="shared" si="461"/>
        <v>#DIV/0!</v>
      </c>
      <c r="AS472" s="617" t="e">
        <f t="shared" si="461"/>
        <v>#DIV/0!</v>
      </c>
      <c r="AT472" s="617" t="e">
        <f t="shared" si="461"/>
        <v>#DIV/0!</v>
      </c>
      <c r="AU472" s="617" t="e">
        <f t="shared" si="461"/>
        <v>#DIV/0!</v>
      </c>
      <c r="AV472" s="617" t="e">
        <f t="shared" si="461"/>
        <v>#DIV/0!</v>
      </c>
      <c r="AW472" s="617" t="e">
        <f t="shared" si="461"/>
        <v>#DIV/0!</v>
      </c>
      <c r="AX472" s="617" t="e">
        <f t="shared" si="461"/>
        <v>#DIV/0!</v>
      </c>
      <c r="AY472" s="617" t="e">
        <f t="shared" si="461"/>
        <v>#DIV/0!</v>
      </c>
      <c r="AZ472" s="617" t="e">
        <f t="shared" si="461"/>
        <v>#DIV/0!</v>
      </c>
    </row>
    <row r="473" spans="2:52" hidden="1">
      <c r="C473" s="615" t="s">
        <v>38</v>
      </c>
      <c r="D473" s="617" t="e">
        <f t="shared" si="452"/>
        <v>#DIV/0!</v>
      </c>
      <c r="E473" s="617" t="e">
        <f t="shared" ref="E473:AC473" si="462">ROUND((E416-E415)/E415*100,1)</f>
        <v>#DIV/0!</v>
      </c>
      <c r="F473" s="617" t="e">
        <f t="shared" si="462"/>
        <v>#DIV/0!</v>
      </c>
      <c r="G473" s="617" t="e">
        <f t="shared" si="462"/>
        <v>#DIV/0!</v>
      </c>
      <c r="H473" s="617" t="e">
        <f t="shared" si="462"/>
        <v>#DIV/0!</v>
      </c>
      <c r="I473" s="617" t="e">
        <f t="shared" si="462"/>
        <v>#DIV/0!</v>
      </c>
      <c r="J473" s="617" t="e">
        <f t="shared" si="462"/>
        <v>#DIV/0!</v>
      </c>
      <c r="K473" s="617" t="e">
        <f t="shared" si="462"/>
        <v>#DIV/0!</v>
      </c>
      <c r="L473" s="617" t="e">
        <f t="shared" si="462"/>
        <v>#DIV/0!</v>
      </c>
      <c r="M473" s="617" t="e">
        <f t="shared" si="462"/>
        <v>#DIV/0!</v>
      </c>
      <c r="N473" s="617" t="e">
        <f t="shared" si="462"/>
        <v>#DIV/0!</v>
      </c>
      <c r="O473" s="617" t="e">
        <f t="shared" si="462"/>
        <v>#DIV/0!</v>
      </c>
      <c r="P473" s="617" t="e">
        <f t="shared" si="462"/>
        <v>#DIV/0!</v>
      </c>
      <c r="Q473" s="617" t="e">
        <f t="shared" si="462"/>
        <v>#DIV/0!</v>
      </c>
      <c r="R473" s="617" t="e">
        <f t="shared" si="462"/>
        <v>#DIV/0!</v>
      </c>
      <c r="S473" s="617" t="e">
        <f t="shared" si="462"/>
        <v>#DIV/0!</v>
      </c>
      <c r="T473" s="617" t="e">
        <f t="shared" si="462"/>
        <v>#DIV/0!</v>
      </c>
      <c r="U473" s="617" t="e">
        <f t="shared" si="462"/>
        <v>#DIV/0!</v>
      </c>
      <c r="V473" s="617" t="e">
        <f t="shared" si="462"/>
        <v>#DIV/0!</v>
      </c>
      <c r="W473" s="617" t="e">
        <f t="shared" si="462"/>
        <v>#DIV/0!</v>
      </c>
      <c r="X473" s="617" t="e">
        <f t="shared" si="462"/>
        <v>#DIV/0!</v>
      </c>
      <c r="Y473" s="617" t="e">
        <f t="shared" si="462"/>
        <v>#DIV/0!</v>
      </c>
      <c r="Z473" s="617" t="e">
        <f t="shared" si="462"/>
        <v>#DIV/0!</v>
      </c>
      <c r="AA473" s="617" t="e">
        <f t="shared" si="462"/>
        <v>#DIV/0!</v>
      </c>
      <c r="AB473" s="617" t="e">
        <f t="shared" si="462"/>
        <v>#DIV/0!</v>
      </c>
      <c r="AC473" s="617" t="e">
        <f t="shared" si="462"/>
        <v>#DIV/0!</v>
      </c>
      <c r="AD473" s="617" t="e">
        <f t="shared" ref="AD473:AK473" si="463">ROUND((AD416-AD415)/AD415*100,1)</f>
        <v>#DIV/0!</v>
      </c>
      <c r="AE473" s="617" t="e">
        <f t="shared" si="463"/>
        <v>#DIV/0!</v>
      </c>
      <c r="AF473" s="617" t="e">
        <f t="shared" si="463"/>
        <v>#DIV/0!</v>
      </c>
      <c r="AG473" s="617" t="e">
        <f t="shared" si="463"/>
        <v>#DIV/0!</v>
      </c>
      <c r="AH473" s="617" t="e">
        <f t="shared" si="463"/>
        <v>#DIV/0!</v>
      </c>
      <c r="AI473" s="617" t="e">
        <f t="shared" si="463"/>
        <v>#DIV/0!</v>
      </c>
      <c r="AJ473" s="617" t="e">
        <f t="shared" si="463"/>
        <v>#DIV/0!</v>
      </c>
      <c r="AK473" s="617" t="e">
        <f t="shared" si="463"/>
        <v>#DIV/0!</v>
      </c>
      <c r="AL473" s="617" t="e">
        <f t="shared" si="431"/>
        <v>#DIV/0!</v>
      </c>
      <c r="AO473" s="615" t="s">
        <v>38</v>
      </c>
      <c r="AP473" s="617" t="e">
        <f t="shared" ref="AP473:AZ473" si="464">ROUND((AP416-AP415)/AP415*100,1)</f>
        <v>#DIV/0!</v>
      </c>
      <c r="AQ473" s="617" t="e">
        <f t="shared" si="464"/>
        <v>#DIV/0!</v>
      </c>
      <c r="AR473" s="617" t="e">
        <f t="shared" si="464"/>
        <v>#DIV/0!</v>
      </c>
      <c r="AS473" s="617" t="e">
        <f t="shared" si="464"/>
        <v>#DIV/0!</v>
      </c>
      <c r="AT473" s="617" t="e">
        <f t="shared" si="464"/>
        <v>#DIV/0!</v>
      </c>
      <c r="AU473" s="617" t="e">
        <f t="shared" si="464"/>
        <v>#DIV/0!</v>
      </c>
      <c r="AV473" s="617" t="e">
        <f t="shared" si="464"/>
        <v>#DIV/0!</v>
      </c>
      <c r="AW473" s="617" t="e">
        <f t="shared" si="464"/>
        <v>#DIV/0!</v>
      </c>
      <c r="AX473" s="617" t="e">
        <f t="shared" si="464"/>
        <v>#DIV/0!</v>
      </c>
      <c r="AY473" s="617" t="e">
        <f t="shared" si="464"/>
        <v>#DIV/0!</v>
      </c>
      <c r="AZ473" s="617" t="e">
        <f t="shared" si="464"/>
        <v>#DIV/0!</v>
      </c>
    </row>
    <row r="474" spans="2:52" hidden="1">
      <c r="B474" s="612"/>
      <c r="C474" s="618" t="s">
        <v>39</v>
      </c>
      <c r="D474" s="619" t="e">
        <f t="shared" si="452"/>
        <v>#DIV/0!</v>
      </c>
      <c r="E474" s="619" t="e">
        <f t="shared" ref="E474:AC474" si="465">ROUND((E417-E416)/E416*100,1)</f>
        <v>#DIV/0!</v>
      </c>
      <c r="F474" s="619" t="e">
        <f t="shared" si="465"/>
        <v>#DIV/0!</v>
      </c>
      <c r="G474" s="619" t="e">
        <f t="shared" si="465"/>
        <v>#DIV/0!</v>
      </c>
      <c r="H474" s="619" t="e">
        <f t="shared" si="465"/>
        <v>#DIV/0!</v>
      </c>
      <c r="I474" s="619" t="e">
        <f t="shared" si="465"/>
        <v>#DIV/0!</v>
      </c>
      <c r="J474" s="619" t="e">
        <f t="shared" si="465"/>
        <v>#DIV/0!</v>
      </c>
      <c r="K474" s="619" t="e">
        <f t="shared" si="465"/>
        <v>#DIV/0!</v>
      </c>
      <c r="L474" s="619" t="e">
        <f t="shared" si="465"/>
        <v>#DIV/0!</v>
      </c>
      <c r="M474" s="619" t="e">
        <f t="shared" si="465"/>
        <v>#DIV/0!</v>
      </c>
      <c r="N474" s="619" t="e">
        <f t="shared" si="465"/>
        <v>#DIV/0!</v>
      </c>
      <c r="O474" s="619" t="e">
        <f t="shared" si="465"/>
        <v>#DIV/0!</v>
      </c>
      <c r="P474" s="619" t="e">
        <f t="shared" si="465"/>
        <v>#DIV/0!</v>
      </c>
      <c r="Q474" s="619" t="e">
        <f t="shared" si="465"/>
        <v>#DIV/0!</v>
      </c>
      <c r="R474" s="619" t="e">
        <f t="shared" si="465"/>
        <v>#DIV/0!</v>
      </c>
      <c r="S474" s="619" t="e">
        <f t="shared" si="465"/>
        <v>#DIV/0!</v>
      </c>
      <c r="T474" s="619" t="e">
        <f t="shared" si="465"/>
        <v>#DIV/0!</v>
      </c>
      <c r="U474" s="619" t="e">
        <f t="shared" si="465"/>
        <v>#DIV/0!</v>
      </c>
      <c r="V474" s="619" t="e">
        <f t="shared" si="465"/>
        <v>#DIV/0!</v>
      </c>
      <c r="W474" s="619" t="e">
        <f t="shared" si="465"/>
        <v>#DIV/0!</v>
      </c>
      <c r="X474" s="619" t="e">
        <f t="shared" si="465"/>
        <v>#DIV/0!</v>
      </c>
      <c r="Y474" s="619" t="e">
        <f t="shared" si="465"/>
        <v>#DIV/0!</v>
      </c>
      <c r="Z474" s="619" t="e">
        <f t="shared" si="465"/>
        <v>#DIV/0!</v>
      </c>
      <c r="AA474" s="619" t="e">
        <f t="shared" si="465"/>
        <v>#DIV/0!</v>
      </c>
      <c r="AB474" s="619" t="e">
        <f t="shared" si="465"/>
        <v>#DIV/0!</v>
      </c>
      <c r="AC474" s="619" t="e">
        <f t="shared" si="465"/>
        <v>#DIV/0!</v>
      </c>
      <c r="AD474" s="619" t="e">
        <f t="shared" ref="AD474:AK474" si="466">ROUND((AD417-AD416)/AD416*100,1)</f>
        <v>#DIV/0!</v>
      </c>
      <c r="AE474" s="619" t="e">
        <f t="shared" si="466"/>
        <v>#DIV/0!</v>
      </c>
      <c r="AF474" s="619" t="e">
        <f t="shared" si="466"/>
        <v>#DIV/0!</v>
      </c>
      <c r="AG474" s="619" t="e">
        <f t="shared" si="466"/>
        <v>#DIV/0!</v>
      </c>
      <c r="AH474" s="619" t="e">
        <f t="shared" si="466"/>
        <v>#DIV/0!</v>
      </c>
      <c r="AI474" s="619" t="e">
        <f t="shared" si="466"/>
        <v>#DIV/0!</v>
      </c>
      <c r="AJ474" s="619" t="e">
        <f t="shared" si="466"/>
        <v>#DIV/0!</v>
      </c>
      <c r="AK474" s="619" t="e">
        <f t="shared" si="466"/>
        <v>#DIV/0!</v>
      </c>
      <c r="AL474" s="619" t="e">
        <f t="shared" si="431"/>
        <v>#DIV/0!</v>
      </c>
      <c r="AN474" s="612"/>
      <c r="AO474" s="618" t="s">
        <v>39</v>
      </c>
      <c r="AP474" s="619" t="e">
        <f t="shared" ref="AP474:AZ474" si="467">ROUND((AP417-AP416)/AP416*100,1)</f>
        <v>#DIV/0!</v>
      </c>
      <c r="AQ474" s="619" t="e">
        <f t="shared" si="467"/>
        <v>#DIV/0!</v>
      </c>
      <c r="AR474" s="619" t="e">
        <f t="shared" si="467"/>
        <v>#DIV/0!</v>
      </c>
      <c r="AS474" s="619" t="e">
        <f t="shared" si="467"/>
        <v>#DIV/0!</v>
      </c>
      <c r="AT474" s="619" t="e">
        <f t="shared" si="467"/>
        <v>#DIV/0!</v>
      </c>
      <c r="AU474" s="619" t="e">
        <f t="shared" si="467"/>
        <v>#DIV/0!</v>
      </c>
      <c r="AV474" s="619" t="e">
        <f t="shared" si="467"/>
        <v>#DIV/0!</v>
      </c>
      <c r="AW474" s="619" t="e">
        <f t="shared" si="467"/>
        <v>#DIV/0!</v>
      </c>
      <c r="AX474" s="619" t="e">
        <f t="shared" si="467"/>
        <v>#DIV/0!</v>
      </c>
      <c r="AY474" s="619" t="e">
        <f t="shared" si="467"/>
        <v>#DIV/0!</v>
      </c>
      <c r="AZ474" s="619" t="e">
        <f t="shared" si="467"/>
        <v>#DIV/0!</v>
      </c>
    </row>
    <row r="475" spans="2:52" hidden="1">
      <c r="B475" s="138" t="s">
        <v>307</v>
      </c>
      <c r="C475" s="610" t="s">
        <v>36</v>
      </c>
      <c r="D475" s="617" t="e">
        <f t="shared" si="452"/>
        <v>#DIV/0!</v>
      </c>
      <c r="E475" s="617" t="e">
        <f t="shared" ref="E475:AC475" si="468">ROUND((E418-E417)/E417*100,1)</f>
        <v>#DIV/0!</v>
      </c>
      <c r="F475" s="617" t="e">
        <f t="shared" si="468"/>
        <v>#DIV/0!</v>
      </c>
      <c r="G475" s="617" t="e">
        <f t="shared" si="468"/>
        <v>#DIV/0!</v>
      </c>
      <c r="H475" s="617" t="e">
        <f t="shared" si="468"/>
        <v>#DIV/0!</v>
      </c>
      <c r="I475" s="617" t="e">
        <f t="shared" si="468"/>
        <v>#DIV/0!</v>
      </c>
      <c r="J475" s="617" t="e">
        <f t="shared" si="468"/>
        <v>#DIV/0!</v>
      </c>
      <c r="K475" s="617" t="e">
        <f t="shared" si="468"/>
        <v>#DIV/0!</v>
      </c>
      <c r="L475" s="617" t="e">
        <f t="shared" si="468"/>
        <v>#DIV/0!</v>
      </c>
      <c r="M475" s="617" t="e">
        <f t="shared" si="468"/>
        <v>#DIV/0!</v>
      </c>
      <c r="N475" s="617" t="e">
        <f t="shared" si="468"/>
        <v>#DIV/0!</v>
      </c>
      <c r="O475" s="617" t="e">
        <f t="shared" si="468"/>
        <v>#DIV/0!</v>
      </c>
      <c r="P475" s="617" t="e">
        <f t="shared" si="468"/>
        <v>#DIV/0!</v>
      </c>
      <c r="Q475" s="617" t="e">
        <f t="shared" si="468"/>
        <v>#DIV/0!</v>
      </c>
      <c r="R475" s="617" t="e">
        <f t="shared" si="468"/>
        <v>#DIV/0!</v>
      </c>
      <c r="S475" s="617" t="e">
        <f t="shared" si="468"/>
        <v>#DIV/0!</v>
      </c>
      <c r="T475" s="617" t="e">
        <f t="shared" si="468"/>
        <v>#DIV/0!</v>
      </c>
      <c r="U475" s="617" t="e">
        <f t="shared" si="468"/>
        <v>#DIV/0!</v>
      </c>
      <c r="V475" s="617" t="e">
        <f t="shared" si="468"/>
        <v>#DIV/0!</v>
      </c>
      <c r="W475" s="617" t="e">
        <f t="shared" si="468"/>
        <v>#DIV/0!</v>
      </c>
      <c r="X475" s="617" t="e">
        <f t="shared" si="468"/>
        <v>#DIV/0!</v>
      </c>
      <c r="Y475" s="617" t="e">
        <f t="shared" si="468"/>
        <v>#DIV/0!</v>
      </c>
      <c r="Z475" s="617" t="e">
        <f t="shared" si="468"/>
        <v>#DIV/0!</v>
      </c>
      <c r="AA475" s="617" t="e">
        <f t="shared" si="468"/>
        <v>#DIV/0!</v>
      </c>
      <c r="AB475" s="617" t="e">
        <f t="shared" si="468"/>
        <v>#DIV/0!</v>
      </c>
      <c r="AC475" s="617" t="e">
        <f t="shared" si="468"/>
        <v>#DIV/0!</v>
      </c>
      <c r="AD475" s="617" t="e">
        <f t="shared" ref="AD475:AK475" si="469">ROUND((AD418-AD417)/AD417*100,1)</f>
        <v>#DIV/0!</v>
      </c>
      <c r="AE475" s="617" t="e">
        <f t="shared" si="469"/>
        <v>#DIV/0!</v>
      </c>
      <c r="AF475" s="617" t="e">
        <f t="shared" si="469"/>
        <v>#DIV/0!</v>
      </c>
      <c r="AG475" s="617" t="e">
        <f t="shared" si="469"/>
        <v>#DIV/0!</v>
      </c>
      <c r="AH475" s="617" t="e">
        <f t="shared" si="469"/>
        <v>#DIV/0!</v>
      </c>
      <c r="AI475" s="617" t="e">
        <f t="shared" si="469"/>
        <v>#DIV/0!</v>
      </c>
      <c r="AJ475" s="617" t="e">
        <f t="shared" si="469"/>
        <v>#DIV/0!</v>
      </c>
      <c r="AK475" s="617" t="e">
        <f t="shared" si="469"/>
        <v>#DIV/0!</v>
      </c>
      <c r="AL475" s="617" t="e">
        <f t="shared" si="431"/>
        <v>#DIV/0!</v>
      </c>
      <c r="AN475" s="138" t="s">
        <v>307</v>
      </c>
      <c r="AO475" s="610" t="s">
        <v>36</v>
      </c>
      <c r="AP475" s="617" t="e">
        <f t="shared" ref="AP475:AZ475" si="470">ROUND((AP418-AP417)/AP417*100,1)</f>
        <v>#DIV/0!</v>
      </c>
      <c r="AQ475" s="617" t="e">
        <f t="shared" si="470"/>
        <v>#DIV/0!</v>
      </c>
      <c r="AR475" s="617" t="e">
        <f t="shared" si="470"/>
        <v>#DIV/0!</v>
      </c>
      <c r="AS475" s="617" t="e">
        <f t="shared" si="470"/>
        <v>#DIV/0!</v>
      </c>
      <c r="AT475" s="617" t="e">
        <f t="shared" si="470"/>
        <v>#DIV/0!</v>
      </c>
      <c r="AU475" s="617" t="e">
        <f t="shared" si="470"/>
        <v>#DIV/0!</v>
      </c>
      <c r="AV475" s="617" t="e">
        <f t="shared" si="470"/>
        <v>#DIV/0!</v>
      </c>
      <c r="AW475" s="617" t="e">
        <f t="shared" si="470"/>
        <v>#DIV/0!</v>
      </c>
      <c r="AX475" s="617" t="e">
        <f t="shared" si="470"/>
        <v>#DIV/0!</v>
      </c>
      <c r="AY475" s="617" t="e">
        <f t="shared" si="470"/>
        <v>#DIV/0!</v>
      </c>
      <c r="AZ475" s="617" t="e">
        <f t="shared" si="470"/>
        <v>#DIV/0!</v>
      </c>
    </row>
    <row r="476" spans="2:52" hidden="1">
      <c r="C476" s="615" t="s">
        <v>37</v>
      </c>
      <c r="D476" s="617" t="e">
        <f t="shared" si="452"/>
        <v>#DIV/0!</v>
      </c>
      <c r="E476" s="617" t="e">
        <f t="shared" ref="E476:AC476" si="471">ROUND((E419-E418)/E418*100,1)</f>
        <v>#DIV/0!</v>
      </c>
      <c r="F476" s="617" t="e">
        <f t="shared" si="471"/>
        <v>#DIV/0!</v>
      </c>
      <c r="G476" s="617" t="e">
        <f t="shared" si="471"/>
        <v>#DIV/0!</v>
      </c>
      <c r="H476" s="617" t="e">
        <f t="shared" si="471"/>
        <v>#DIV/0!</v>
      </c>
      <c r="I476" s="617" t="e">
        <f t="shared" si="471"/>
        <v>#DIV/0!</v>
      </c>
      <c r="J476" s="617" t="e">
        <f t="shared" si="471"/>
        <v>#DIV/0!</v>
      </c>
      <c r="K476" s="617" t="e">
        <f t="shared" si="471"/>
        <v>#DIV/0!</v>
      </c>
      <c r="L476" s="617" t="e">
        <f t="shared" si="471"/>
        <v>#DIV/0!</v>
      </c>
      <c r="M476" s="617" t="e">
        <f t="shared" si="471"/>
        <v>#DIV/0!</v>
      </c>
      <c r="N476" s="617" t="e">
        <f t="shared" si="471"/>
        <v>#DIV/0!</v>
      </c>
      <c r="O476" s="617" t="e">
        <f t="shared" si="471"/>
        <v>#DIV/0!</v>
      </c>
      <c r="P476" s="617" t="e">
        <f t="shared" si="471"/>
        <v>#DIV/0!</v>
      </c>
      <c r="Q476" s="617" t="e">
        <f t="shared" si="471"/>
        <v>#DIV/0!</v>
      </c>
      <c r="R476" s="617" t="e">
        <f t="shared" si="471"/>
        <v>#DIV/0!</v>
      </c>
      <c r="S476" s="617" t="e">
        <f t="shared" si="471"/>
        <v>#DIV/0!</v>
      </c>
      <c r="T476" s="617" t="e">
        <f t="shared" si="471"/>
        <v>#DIV/0!</v>
      </c>
      <c r="U476" s="617" t="e">
        <f t="shared" si="471"/>
        <v>#DIV/0!</v>
      </c>
      <c r="V476" s="617" t="e">
        <f t="shared" si="471"/>
        <v>#DIV/0!</v>
      </c>
      <c r="W476" s="617" t="e">
        <f t="shared" si="471"/>
        <v>#DIV/0!</v>
      </c>
      <c r="X476" s="617" t="e">
        <f t="shared" si="471"/>
        <v>#DIV/0!</v>
      </c>
      <c r="Y476" s="617" t="e">
        <f t="shared" si="471"/>
        <v>#DIV/0!</v>
      </c>
      <c r="Z476" s="617" t="e">
        <f t="shared" si="471"/>
        <v>#DIV/0!</v>
      </c>
      <c r="AA476" s="617" t="e">
        <f t="shared" si="471"/>
        <v>#DIV/0!</v>
      </c>
      <c r="AB476" s="617" t="e">
        <f t="shared" si="471"/>
        <v>#DIV/0!</v>
      </c>
      <c r="AC476" s="617" t="e">
        <f t="shared" si="471"/>
        <v>#DIV/0!</v>
      </c>
      <c r="AD476" s="617" t="e">
        <f t="shared" ref="AD476:AK476" si="472">ROUND((AD419-AD418)/AD418*100,1)</f>
        <v>#DIV/0!</v>
      </c>
      <c r="AE476" s="617" t="e">
        <f t="shared" si="472"/>
        <v>#DIV/0!</v>
      </c>
      <c r="AF476" s="617" t="e">
        <f t="shared" si="472"/>
        <v>#DIV/0!</v>
      </c>
      <c r="AG476" s="617" t="e">
        <f t="shared" si="472"/>
        <v>#DIV/0!</v>
      </c>
      <c r="AH476" s="617" t="e">
        <f t="shared" si="472"/>
        <v>#DIV/0!</v>
      </c>
      <c r="AI476" s="617" t="e">
        <f t="shared" si="472"/>
        <v>#DIV/0!</v>
      </c>
      <c r="AJ476" s="617" t="e">
        <f t="shared" si="472"/>
        <v>#DIV/0!</v>
      </c>
      <c r="AK476" s="617" t="e">
        <f t="shared" si="472"/>
        <v>#DIV/0!</v>
      </c>
      <c r="AL476" s="617" t="e">
        <f t="shared" si="431"/>
        <v>#DIV/0!</v>
      </c>
      <c r="AO476" s="615" t="s">
        <v>37</v>
      </c>
      <c r="AP476" s="617" t="e">
        <f t="shared" ref="AP476:AZ476" si="473">ROUND((AP419-AP418)/AP418*100,1)</f>
        <v>#DIV/0!</v>
      </c>
      <c r="AQ476" s="617" t="e">
        <f t="shared" si="473"/>
        <v>#DIV/0!</v>
      </c>
      <c r="AR476" s="617" t="e">
        <f t="shared" si="473"/>
        <v>#DIV/0!</v>
      </c>
      <c r="AS476" s="617" t="e">
        <f t="shared" si="473"/>
        <v>#DIV/0!</v>
      </c>
      <c r="AT476" s="617" t="e">
        <f t="shared" si="473"/>
        <v>#DIV/0!</v>
      </c>
      <c r="AU476" s="617" t="e">
        <f t="shared" si="473"/>
        <v>#DIV/0!</v>
      </c>
      <c r="AV476" s="617" t="e">
        <f t="shared" si="473"/>
        <v>#DIV/0!</v>
      </c>
      <c r="AW476" s="617" t="e">
        <f t="shared" si="473"/>
        <v>#DIV/0!</v>
      </c>
      <c r="AX476" s="617" t="e">
        <f t="shared" si="473"/>
        <v>#DIV/0!</v>
      </c>
      <c r="AY476" s="617" t="e">
        <f t="shared" si="473"/>
        <v>#DIV/0!</v>
      </c>
      <c r="AZ476" s="617" t="e">
        <f t="shared" si="473"/>
        <v>#DIV/0!</v>
      </c>
    </row>
    <row r="477" spans="2:52" hidden="1">
      <c r="C477" s="615" t="s">
        <v>38</v>
      </c>
      <c r="D477" s="617" t="e">
        <f t="shared" si="452"/>
        <v>#DIV/0!</v>
      </c>
      <c r="E477" s="617" t="e">
        <f t="shared" ref="E477:AC477" si="474">ROUND((E420-E419)/E419*100,1)</f>
        <v>#DIV/0!</v>
      </c>
      <c r="F477" s="617" t="e">
        <f t="shared" si="474"/>
        <v>#DIV/0!</v>
      </c>
      <c r="G477" s="617" t="e">
        <f t="shared" si="474"/>
        <v>#DIV/0!</v>
      </c>
      <c r="H477" s="617" t="e">
        <f t="shared" si="474"/>
        <v>#DIV/0!</v>
      </c>
      <c r="I477" s="617" t="e">
        <f t="shared" si="474"/>
        <v>#DIV/0!</v>
      </c>
      <c r="J477" s="617" t="e">
        <f t="shared" si="474"/>
        <v>#DIV/0!</v>
      </c>
      <c r="K477" s="617" t="e">
        <f t="shared" si="474"/>
        <v>#DIV/0!</v>
      </c>
      <c r="L477" s="617" t="e">
        <f t="shared" si="474"/>
        <v>#DIV/0!</v>
      </c>
      <c r="M477" s="617" t="e">
        <f t="shared" si="474"/>
        <v>#DIV/0!</v>
      </c>
      <c r="N477" s="617" t="e">
        <f t="shared" si="474"/>
        <v>#DIV/0!</v>
      </c>
      <c r="O477" s="617" t="e">
        <f t="shared" si="474"/>
        <v>#DIV/0!</v>
      </c>
      <c r="P477" s="617" t="e">
        <f t="shared" si="474"/>
        <v>#DIV/0!</v>
      </c>
      <c r="Q477" s="617" t="e">
        <f t="shared" si="474"/>
        <v>#DIV/0!</v>
      </c>
      <c r="R477" s="617" t="e">
        <f t="shared" si="474"/>
        <v>#DIV/0!</v>
      </c>
      <c r="S477" s="617" t="e">
        <f t="shared" si="474"/>
        <v>#DIV/0!</v>
      </c>
      <c r="T477" s="617" t="e">
        <f t="shared" si="474"/>
        <v>#DIV/0!</v>
      </c>
      <c r="U477" s="617" t="e">
        <f t="shared" si="474"/>
        <v>#DIV/0!</v>
      </c>
      <c r="V477" s="617" t="e">
        <f t="shared" si="474"/>
        <v>#DIV/0!</v>
      </c>
      <c r="W477" s="617" t="e">
        <f t="shared" si="474"/>
        <v>#DIV/0!</v>
      </c>
      <c r="X477" s="617" t="e">
        <f t="shared" si="474"/>
        <v>#DIV/0!</v>
      </c>
      <c r="Y477" s="617" t="e">
        <f t="shared" si="474"/>
        <v>#DIV/0!</v>
      </c>
      <c r="Z477" s="617" t="e">
        <f t="shared" si="474"/>
        <v>#DIV/0!</v>
      </c>
      <c r="AA477" s="617" t="e">
        <f t="shared" si="474"/>
        <v>#DIV/0!</v>
      </c>
      <c r="AB477" s="617" t="e">
        <f t="shared" si="474"/>
        <v>#DIV/0!</v>
      </c>
      <c r="AC477" s="617" t="e">
        <f t="shared" si="474"/>
        <v>#DIV/0!</v>
      </c>
      <c r="AD477" s="617" t="e">
        <f t="shared" ref="AD477:AK477" si="475">ROUND((AD420-AD419)/AD419*100,1)</f>
        <v>#DIV/0!</v>
      </c>
      <c r="AE477" s="617" t="e">
        <f t="shared" si="475"/>
        <v>#DIV/0!</v>
      </c>
      <c r="AF477" s="617" t="e">
        <f t="shared" si="475"/>
        <v>#DIV/0!</v>
      </c>
      <c r="AG477" s="617" t="e">
        <f t="shared" si="475"/>
        <v>#DIV/0!</v>
      </c>
      <c r="AH477" s="617" t="e">
        <f t="shared" si="475"/>
        <v>#DIV/0!</v>
      </c>
      <c r="AI477" s="617" t="e">
        <f t="shared" si="475"/>
        <v>#DIV/0!</v>
      </c>
      <c r="AJ477" s="617" t="e">
        <f t="shared" si="475"/>
        <v>#DIV/0!</v>
      </c>
      <c r="AK477" s="617" t="e">
        <f t="shared" si="475"/>
        <v>#DIV/0!</v>
      </c>
      <c r="AL477" s="617" t="e">
        <f t="shared" si="431"/>
        <v>#DIV/0!</v>
      </c>
      <c r="AO477" s="615" t="s">
        <v>38</v>
      </c>
      <c r="AP477" s="617" t="e">
        <f t="shared" ref="AP477:AZ477" si="476">ROUND((AP420-AP419)/AP419*100,1)</f>
        <v>#DIV/0!</v>
      </c>
      <c r="AQ477" s="617" t="e">
        <f t="shared" si="476"/>
        <v>#DIV/0!</v>
      </c>
      <c r="AR477" s="617" t="e">
        <f t="shared" si="476"/>
        <v>#DIV/0!</v>
      </c>
      <c r="AS477" s="617" t="e">
        <f t="shared" si="476"/>
        <v>#DIV/0!</v>
      </c>
      <c r="AT477" s="617" t="e">
        <f t="shared" si="476"/>
        <v>#DIV/0!</v>
      </c>
      <c r="AU477" s="617" t="e">
        <f t="shared" si="476"/>
        <v>#DIV/0!</v>
      </c>
      <c r="AV477" s="617" t="e">
        <f t="shared" si="476"/>
        <v>#DIV/0!</v>
      </c>
      <c r="AW477" s="617" t="e">
        <f t="shared" si="476"/>
        <v>#DIV/0!</v>
      </c>
      <c r="AX477" s="617" t="e">
        <f t="shared" si="476"/>
        <v>#DIV/0!</v>
      </c>
      <c r="AY477" s="617" t="e">
        <f t="shared" si="476"/>
        <v>#DIV/0!</v>
      </c>
      <c r="AZ477" s="617" t="e">
        <f t="shared" si="476"/>
        <v>#DIV/0!</v>
      </c>
    </row>
    <row r="478" spans="2:52" hidden="1">
      <c r="B478" s="612"/>
      <c r="C478" s="618" t="s">
        <v>39</v>
      </c>
      <c r="D478" s="617" t="e">
        <f t="shared" si="452"/>
        <v>#DIV/0!</v>
      </c>
      <c r="E478" s="619" t="e">
        <f t="shared" ref="E478:AC478" si="477">ROUND((E421-E420)/E420*100,1)</f>
        <v>#DIV/0!</v>
      </c>
      <c r="F478" s="619" t="e">
        <f t="shared" si="477"/>
        <v>#DIV/0!</v>
      </c>
      <c r="G478" s="619" t="e">
        <f t="shared" si="477"/>
        <v>#DIV/0!</v>
      </c>
      <c r="H478" s="619" t="e">
        <f t="shared" si="477"/>
        <v>#DIV/0!</v>
      </c>
      <c r="I478" s="619" t="e">
        <f t="shared" si="477"/>
        <v>#DIV/0!</v>
      </c>
      <c r="J478" s="619" t="e">
        <f t="shared" si="477"/>
        <v>#DIV/0!</v>
      </c>
      <c r="K478" s="619" t="e">
        <f t="shared" si="477"/>
        <v>#DIV/0!</v>
      </c>
      <c r="L478" s="619" t="e">
        <f t="shared" si="477"/>
        <v>#DIV/0!</v>
      </c>
      <c r="M478" s="619" t="e">
        <f t="shared" si="477"/>
        <v>#DIV/0!</v>
      </c>
      <c r="N478" s="619" t="e">
        <f t="shared" si="477"/>
        <v>#DIV/0!</v>
      </c>
      <c r="O478" s="619" t="e">
        <f t="shared" si="477"/>
        <v>#DIV/0!</v>
      </c>
      <c r="P478" s="619" t="e">
        <f t="shared" si="477"/>
        <v>#DIV/0!</v>
      </c>
      <c r="Q478" s="619" t="e">
        <f t="shared" si="477"/>
        <v>#DIV/0!</v>
      </c>
      <c r="R478" s="619" t="e">
        <f t="shared" si="477"/>
        <v>#DIV/0!</v>
      </c>
      <c r="S478" s="619" t="e">
        <f t="shared" si="477"/>
        <v>#DIV/0!</v>
      </c>
      <c r="T478" s="619" t="e">
        <f t="shared" si="477"/>
        <v>#DIV/0!</v>
      </c>
      <c r="U478" s="619" t="e">
        <f t="shared" si="477"/>
        <v>#DIV/0!</v>
      </c>
      <c r="V478" s="619" t="e">
        <f t="shared" si="477"/>
        <v>#DIV/0!</v>
      </c>
      <c r="W478" s="619" t="e">
        <f t="shared" si="477"/>
        <v>#DIV/0!</v>
      </c>
      <c r="X478" s="619" t="e">
        <f t="shared" si="477"/>
        <v>#DIV/0!</v>
      </c>
      <c r="Y478" s="619" t="e">
        <f t="shared" si="477"/>
        <v>#DIV/0!</v>
      </c>
      <c r="Z478" s="619" t="e">
        <f t="shared" si="477"/>
        <v>#DIV/0!</v>
      </c>
      <c r="AA478" s="619" t="e">
        <f t="shared" si="477"/>
        <v>#DIV/0!</v>
      </c>
      <c r="AB478" s="619" t="e">
        <f t="shared" si="477"/>
        <v>#DIV/0!</v>
      </c>
      <c r="AC478" s="619" t="e">
        <f t="shared" si="477"/>
        <v>#DIV/0!</v>
      </c>
      <c r="AD478" s="619" t="e">
        <f t="shared" ref="AD478:AK478" si="478">ROUND((AD421-AD420)/AD420*100,1)</f>
        <v>#DIV/0!</v>
      </c>
      <c r="AE478" s="619" t="e">
        <f t="shared" si="478"/>
        <v>#DIV/0!</v>
      </c>
      <c r="AF478" s="619" t="e">
        <f t="shared" si="478"/>
        <v>#DIV/0!</v>
      </c>
      <c r="AG478" s="619" t="e">
        <f t="shared" si="478"/>
        <v>#DIV/0!</v>
      </c>
      <c r="AH478" s="619" t="e">
        <f t="shared" si="478"/>
        <v>#DIV/0!</v>
      </c>
      <c r="AI478" s="619" t="e">
        <f t="shared" si="478"/>
        <v>#DIV/0!</v>
      </c>
      <c r="AJ478" s="619" t="e">
        <f t="shared" si="478"/>
        <v>#DIV/0!</v>
      </c>
      <c r="AK478" s="619" t="e">
        <f t="shared" si="478"/>
        <v>#DIV/0!</v>
      </c>
      <c r="AL478" s="619" t="e">
        <f t="shared" si="431"/>
        <v>#DIV/0!</v>
      </c>
      <c r="AN478" s="612"/>
      <c r="AO478" s="618" t="s">
        <v>39</v>
      </c>
      <c r="AP478" s="619" t="e">
        <f t="shared" ref="AP478:AZ478" si="479">ROUND((AP421-AP420)/AP420*100,1)</f>
        <v>#DIV/0!</v>
      </c>
      <c r="AQ478" s="619" t="e">
        <f t="shared" si="479"/>
        <v>#DIV/0!</v>
      </c>
      <c r="AR478" s="619" t="e">
        <f t="shared" si="479"/>
        <v>#DIV/0!</v>
      </c>
      <c r="AS478" s="619" t="e">
        <f t="shared" si="479"/>
        <v>#DIV/0!</v>
      </c>
      <c r="AT478" s="619" t="e">
        <f t="shared" si="479"/>
        <v>#DIV/0!</v>
      </c>
      <c r="AU478" s="619" t="e">
        <f t="shared" si="479"/>
        <v>#DIV/0!</v>
      </c>
      <c r="AV478" s="619" t="e">
        <f t="shared" si="479"/>
        <v>#DIV/0!</v>
      </c>
      <c r="AW478" s="619" t="e">
        <f t="shared" si="479"/>
        <v>#DIV/0!</v>
      </c>
      <c r="AX478" s="619" t="e">
        <f t="shared" si="479"/>
        <v>#DIV/0!</v>
      </c>
      <c r="AY478" s="619" t="e">
        <f t="shared" si="479"/>
        <v>#DIV/0!</v>
      </c>
      <c r="AZ478" s="619" t="e">
        <f t="shared" si="479"/>
        <v>#DIV/0!</v>
      </c>
    </row>
    <row r="479" spans="2:52" hidden="1">
      <c r="B479" s="138" t="s">
        <v>308</v>
      </c>
      <c r="C479" s="610" t="s">
        <v>36</v>
      </c>
      <c r="D479" s="616" t="e">
        <f t="shared" si="452"/>
        <v>#DIV/0!</v>
      </c>
      <c r="E479" s="616" t="e">
        <f t="shared" ref="E479:AC480" si="480">ROUND((E422-E421)/E421*100,1)</f>
        <v>#DIV/0!</v>
      </c>
      <c r="F479" s="616" t="e">
        <f t="shared" si="480"/>
        <v>#DIV/0!</v>
      </c>
      <c r="G479" s="616" t="e">
        <f t="shared" si="480"/>
        <v>#DIV/0!</v>
      </c>
      <c r="H479" s="616" t="e">
        <f t="shared" si="480"/>
        <v>#DIV/0!</v>
      </c>
      <c r="I479" s="616" t="e">
        <f t="shared" si="480"/>
        <v>#DIV/0!</v>
      </c>
      <c r="J479" s="616" t="e">
        <f t="shared" si="480"/>
        <v>#DIV/0!</v>
      </c>
      <c r="K479" s="616" t="e">
        <f t="shared" si="480"/>
        <v>#DIV/0!</v>
      </c>
      <c r="L479" s="616" t="e">
        <f t="shared" si="480"/>
        <v>#DIV/0!</v>
      </c>
      <c r="M479" s="616" t="e">
        <f t="shared" si="480"/>
        <v>#DIV/0!</v>
      </c>
      <c r="N479" s="616" t="e">
        <f t="shared" si="480"/>
        <v>#DIV/0!</v>
      </c>
      <c r="O479" s="616" t="e">
        <f t="shared" si="480"/>
        <v>#DIV/0!</v>
      </c>
      <c r="P479" s="616" t="e">
        <f t="shared" si="480"/>
        <v>#DIV/0!</v>
      </c>
      <c r="Q479" s="616" t="e">
        <f t="shared" si="480"/>
        <v>#DIV/0!</v>
      </c>
      <c r="R479" s="616" t="e">
        <f t="shared" si="480"/>
        <v>#DIV/0!</v>
      </c>
      <c r="S479" s="616" t="e">
        <f t="shared" si="480"/>
        <v>#DIV/0!</v>
      </c>
      <c r="T479" s="616" t="e">
        <f t="shared" si="480"/>
        <v>#DIV/0!</v>
      </c>
      <c r="U479" s="616" t="e">
        <f t="shared" si="480"/>
        <v>#DIV/0!</v>
      </c>
      <c r="V479" s="616" t="e">
        <f t="shared" si="480"/>
        <v>#DIV/0!</v>
      </c>
      <c r="W479" s="616" t="e">
        <f t="shared" si="480"/>
        <v>#DIV/0!</v>
      </c>
      <c r="X479" s="616" t="e">
        <f t="shared" si="480"/>
        <v>#DIV/0!</v>
      </c>
      <c r="Y479" s="616" t="e">
        <f t="shared" si="480"/>
        <v>#DIV/0!</v>
      </c>
      <c r="Z479" s="616" t="e">
        <f t="shared" si="480"/>
        <v>#DIV/0!</v>
      </c>
      <c r="AA479" s="616" t="e">
        <f t="shared" si="480"/>
        <v>#DIV/0!</v>
      </c>
      <c r="AB479" s="616" t="e">
        <f t="shared" si="480"/>
        <v>#DIV/0!</v>
      </c>
      <c r="AC479" s="616" t="e">
        <f t="shared" si="480"/>
        <v>#DIV/0!</v>
      </c>
      <c r="AD479" s="616" t="e">
        <f t="shared" ref="AD479:AK479" si="481">ROUND((AD422-AD421)/AD421*100,1)</f>
        <v>#DIV/0!</v>
      </c>
      <c r="AE479" s="616" t="e">
        <f t="shared" si="481"/>
        <v>#DIV/0!</v>
      </c>
      <c r="AF479" s="616" t="e">
        <f t="shared" si="481"/>
        <v>#DIV/0!</v>
      </c>
      <c r="AG479" s="616" t="e">
        <f t="shared" si="481"/>
        <v>#DIV/0!</v>
      </c>
      <c r="AH479" s="616" t="e">
        <f t="shared" si="481"/>
        <v>#DIV/0!</v>
      </c>
      <c r="AI479" s="616" t="e">
        <f t="shared" si="481"/>
        <v>#DIV/0!</v>
      </c>
      <c r="AJ479" s="616" t="e">
        <f t="shared" si="481"/>
        <v>#DIV/0!</v>
      </c>
      <c r="AK479" s="616" t="e">
        <f t="shared" si="481"/>
        <v>#DIV/0!</v>
      </c>
      <c r="AL479" s="616" t="e">
        <f t="shared" si="431"/>
        <v>#DIV/0!</v>
      </c>
      <c r="AN479" s="138" t="s">
        <v>308</v>
      </c>
      <c r="AO479" s="610" t="s">
        <v>36</v>
      </c>
      <c r="AP479" s="616" t="e">
        <f>ROUND((AP422-AP421)/AP421*100,1)</f>
        <v>#DIV/0!</v>
      </c>
      <c r="AQ479" s="616" t="e">
        <f t="shared" ref="AQ479:AZ479" si="482">ROUND((AQ422-AQ421)/AQ421*100,1)</f>
        <v>#DIV/0!</v>
      </c>
      <c r="AR479" s="616" t="e">
        <f t="shared" si="482"/>
        <v>#DIV/0!</v>
      </c>
      <c r="AS479" s="616" t="e">
        <f t="shared" si="482"/>
        <v>#DIV/0!</v>
      </c>
      <c r="AT479" s="616" t="e">
        <f t="shared" si="482"/>
        <v>#DIV/0!</v>
      </c>
      <c r="AU479" s="616" t="e">
        <f t="shared" si="482"/>
        <v>#DIV/0!</v>
      </c>
      <c r="AV479" s="616" t="e">
        <f t="shared" si="482"/>
        <v>#DIV/0!</v>
      </c>
      <c r="AW479" s="616" t="e">
        <f t="shared" si="482"/>
        <v>#DIV/0!</v>
      </c>
      <c r="AX479" s="616" t="e">
        <f t="shared" si="482"/>
        <v>#DIV/0!</v>
      </c>
      <c r="AY479" s="616" t="e">
        <f t="shared" si="482"/>
        <v>#DIV/0!</v>
      </c>
      <c r="AZ479" s="616" t="e">
        <f t="shared" si="482"/>
        <v>#DIV/0!</v>
      </c>
    </row>
    <row r="480" spans="2:52" hidden="1">
      <c r="C480" s="615" t="s">
        <v>37</v>
      </c>
      <c r="D480" s="617" t="e">
        <f t="shared" si="452"/>
        <v>#DIV/0!</v>
      </c>
      <c r="E480" s="617" t="e">
        <f t="shared" ref="E480:S480" si="483">ROUND((E423-E422)/E422*100,1)</f>
        <v>#DIV/0!</v>
      </c>
      <c r="F480" s="617" t="e">
        <f t="shared" si="483"/>
        <v>#DIV/0!</v>
      </c>
      <c r="G480" s="617" t="e">
        <f t="shared" si="483"/>
        <v>#DIV/0!</v>
      </c>
      <c r="H480" s="617" t="e">
        <f t="shared" si="483"/>
        <v>#DIV/0!</v>
      </c>
      <c r="I480" s="617" t="e">
        <f t="shared" si="483"/>
        <v>#DIV/0!</v>
      </c>
      <c r="J480" s="617" t="e">
        <f t="shared" si="483"/>
        <v>#DIV/0!</v>
      </c>
      <c r="K480" s="617" t="e">
        <f t="shared" si="483"/>
        <v>#DIV/0!</v>
      </c>
      <c r="L480" s="617" t="e">
        <f t="shared" si="483"/>
        <v>#DIV/0!</v>
      </c>
      <c r="M480" s="617" t="e">
        <f t="shared" si="483"/>
        <v>#DIV/0!</v>
      </c>
      <c r="N480" s="617" t="e">
        <f t="shared" si="483"/>
        <v>#DIV/0!</v>
      </c>
      <c r="O480" s="617" t="e">
        <f t="shared" si="483"/>
        <v>#DIV/0!</v>
      </c>
      <c r="P480" s="617" t="e">
        <f t="shared" si="483"/>
        <v>#DIV/0!</v>
      </c>
      <c r="Q480" s="617" t="e">
        <f t="shared" si="483"/>
        <v>#DIV/0!</v>
      </c>
      <c r="R480" s="617" t="e">
        <f t="shared" si="483"/>
        <v>#DIV/0!</v>
      </c>
      <c r="S480" s="617" t="e">
        <f t="shared" si="483"/>
        <v>#DIV/0!</v>
      </c>
      <c r="T480" s="617" t="e">
        <f t="shared" si="480"/>
        <v>#DIV/0!</v>
      </c>
      <c r="U480" s="617" t="e">
        <f t="shared" si="480"/>
        <v>#DIV/0!</v>
      </c>
      <c r="V480" s="617" t="e">
        <f t="shared" si="480"/>
        <v>#DIV/0!</v>
      </c>
      <c r="W480" s="617" t="e">
        <f t="shared" si="480"/>
        <v>#DIV/0!</v>
      </c>
      <c r="X480" s="617" t="e">
        <f t="shared" si="480"/>
        <v>#DIV/0!</v>
      </c>
      <c r="Y480" s="617" t="e">
        <f t="shared" si="480"/>
        <v>#DIV/0!</v>
      </c>
      <c r="Z480" s="617" t="e">
        <f t="shared" si="480"/>
        <v>#DIV/0!</v>
      </c>
      <c r="AA480" s="617" t="e">
        <f t="shared" si="480"/>
        <v>#DIV/0!</v>
      </c>
      <c r="AB480" s="617" t="e">
        <f t="shared" si="480"/>
        <v>#DIV/0!</v>
      </c>
      <c r="AC480" s="617" t="e">
        <f t="shared" si="480"/>
        <v>#DIV/0!</v>
      </c>
      <c r="AD480" s="617" t="e">
        <f t="shared" ref="AD480:AK480" si="484">ROUND((AD423-AD422)/AD422*100,1)</f>
        <v>#DIV/0!</v>
      </c>
      <c r="AE480" s="617" t="e">
        <f t="shared" si="484"/>
        <v>#DIV/0!</v>
      </c>
      <c r="AF480" s="617" t="e">
        <f t="shared" si="484"/>
        <v>#DIV/0!</v>
      </c>
      <c r="AG480" s="617" t="e">
        <f t="shared" si="484"/>
        <v>#DIV/0!</v>
      </c>
      <c r="AH480" s="617" t="e">
        <f t="shared" si="484"/>
        <v>#DIV/0!</v>
      </c>
      <c r="AI480" s="617" t="e">
        <f t="shared" si="484"/>
        <v>#DIV/0!</v>
      </c>
      <c r="AJ480" s="617" t="e">
        <f t="shared" si="484"/>
        <v>#DIV/0!</v>
      </c>
      <c r="AK480" s="617" t="e">
        <f t="shared" si="484"/>
        <v>#DIV/0!</v>
      </c>
      <c r="AL480" s="617" t="e">
        <f t="shared" si="431"/>
        <v>#DIV/0!</v>
      </c>
      <c r="AO480" s="615" t="s">
        <v>37</v>
      </c>
      <c r="AP480" s="617" t="e">
        <f t="shared" ref="AP480:AZ482" si="485">ROUND((AP423-AP422)/AP422*100,1)</f>
        <v>#DIV/0!</v>
      </c>
      <c r="AQ480" s="617" t="e">
        <f t="shared" si="485"/>
        <v>#DIV/0!</v>
      </c>
      <c r="AR480" s="617" t="e">
        <f t="shared" si="485"/>
        <v>#DIV/0!</v>
      </c>
      <c r="AS480" s="617" t="e">
        <f t="shared" si="485"/>
        <v>#DIV/0!</v>
      </c>
      <c r="AT480" s="617" t="e">
        <f t="shared" si="485"/>
        <v>#DIV/0!</v>
      </c>
      <c r="AU480" s="617" t="e">
        <f t="shared" si="485"/>
        <v>#DIV/0!</v>
      </c>
      <c r="AV480" s="617" t="e">
        <f t="shared" si="485"/>
        <v>#DIV/0!</v>
      </c>
      <c r="AW480" s="617" t="e">
        <f t="shared" si="485"/>
        <v>#DIV/0!</v>
      </c>
      <c r="AX480" s="617" t="e">
        <f t="shared" si="485"/>
        <v>#DIV/0!</v>
      </c>
      <c r="AY480" s="617" t="e">
        <f t="shared" si="485"/>
        <v>#DIV/0!</v>
      </c>
      <c r="AZ480" s="617" t="e">
        <f t="shared" si="485"/>
        <v>#DIV/0!</v>
      </c>
    </row>
    <row r="481" spans="1:53" hidden="1">
      <c r="C481" s="615" t="s">
        <v>38</v>
      </c>
      <c r="D481" s="617" t="e">
        <f t="shared" si="452"/>
        <v>#DIV/0!</v>
      </c>
      <c r="E481" s="617" t="e">
        <f t="shared" ref="E481:AL482" si="486">ROUND((E424-E423)/E423*100,1)</f>
        <v>#DIV/0!</v>
      </c>
      <c r="F481" s="617" t="e">
        <f t="shared" si="486"/>
        <v>#DIV/0!</v>
      </c>
      <c r="G481" s="617" t="e">
        <f t="shared" si="486"/>
        <v>#DIV/0!</v>
      </c>
      <c r="H481" s="617" t="e">
        <f t="shared" si="486"/>
        <v>#DIV/0!</v>
      </c>
      <c r="I481" s="617" t="e">
        <f t="shared" si="486"/>
        <v>#DIV/0!</v>
      </c>
      <c r="J481" s="617" t="e">
        <f t="shared" si="486"/>
        <v>#DIV/0!</v>
      </c>
      <c r="K481" s="617" t="e">
        <f t="shared" si="486"/>
        <v>#DIV/0!</v>
      </c>
      <c r="L481" s="617" t="e">
        <f t="shared" si="486"/>
        <v>#DIV/0!</v>
      </c>
      <c r="M481" s="617" t="e">
        <f t="shared" si="486"/>
        <v>#DIV/0!</v>
      </c>
      <c r="N481" s="617" t="e">
        <f t="shared" si="486"/>
        <v>#DIV/0!</v>
      </c>
      <c r="O481" s="617" t="e">
        <f t="shared" si="486"/>
        <v>#DIV/0!</v>
      </c>
      <c r="P481" s="617" t="e">
        <f t="shared" si="486"/>
        <v>#DIV/0!</v>
      </c>
      <c r="Q481" s="617" t="e">
        <f t="shared" si="486"/>
        <v>#DIV/0!</v>
      </c>
      <c r="R481" s="617" t="e">
        <f t="shared" si="486"/>
        <v>#DIV/0!</v>
      </c>
      <c r="S481" s="617" t="e">
        <f t="shared" si="486"/>
        <v>#DIV/0!</v>
      </c>
      <c r="T481" s="617" t="e">
        <f t="shared" si="486"/>
        <v>#DIV/0!</v>
      </c>
      <c r="U481" s="617" t="e">
        <f t="shared" si="486"/>
        <v>#DIV/0!</v>
      </c>
      <c r="V481" s="617" t="e">
        <f t="shared" si="486"/>
        <v>#DIV/0!</v>
      </c>
      <c r="W481" s="617" t="e">
        <f t="shared" si="486"/>
        <v>#DIV/0!</v>
      </c>
      <c r="X481" s="617" t="e">
        <f t="shared" si="486"/>
        <v>#DIV/0!</v>
      </c>
      <c r="Y481" s="617" t="e">
        <f t="shared" si="486"/>
        <v>#DIV/0!</v>
      </c>
      <c r="Z481" s="617" t="e">
        <f t="shared" si="486"/>
        <v>#DIV/0!</v>
      </c>
      <c r="AA481" s="617" t="e">
        <f t="shared" si="486"/>
        <v>#DIV/0!</v>
      </c>
      <c r="AB481" s="617" t="e">
        <f t="shared" si="486"/>
        <v>#DIV/0!</v>
      </c>
      <c r="AC481" s="617" t="e">
        <f t="shared" si="486"/>
        <v>#DIV/0!</v>
      </c>
      <c r="AD481" s="617" t="e">
        <f t="shared" ref="AD481:AK481" si="487">ROUND((AD424-AD423)/AD423*100,1)</f>
        <v>#DIV/0!</v>
      </c>
      <c r="AE481" s="617" t="e">
        <f t="shared" si="487"/>
        <v>#DIV/0!</v>
      </c>
      <c r="AF481" s="617" t="e">
        <f t="shared" si="487"/>
        <v>#DIV/0!</v>
      </c>
      <c r="AG481" s="617" t="e">
        <f t="shared" si="487"/>
        <v>#DIV/0!</v>
      </c>
      <c r="AH481" s="617" t="e">
        <f t="shared" si="487"/>
        <v>#DIV/0!</v>
      </c>
      <c r="AI481" s="617" t="e">
        <f t="shared" si="487"/>
        <v>#DIV/0!</v>
      </c>
      <c r="AJ481" s="617" t="e">
        <f t="shared" si="487"/>
        <v>#DIV/0!</v>
      </c>
      <c r="AK481" s="617" t="e">
        <f t="shared" si="487"/>
        <v>#DIV/0!</v>
      </c>
      <c r="AL481" s="617" t="e">
        <f t="shared" si="486"/>
        <v>#DIV/0!</v>
      </c>
      <c r="AO481" s="615" t="s">
        <v>38</v>
      </c>
      <c r="AP481" s="617" t="e">
        <f t="shared" si="485"/>
        <v>#DIV/0!</v>
      </c>
      <c r="AQ481" s="617" t="e">
        <f t="shared" si="485"/>
        <v>#DIV/0!</v>
      </c>
      <c r="AR481" s="617" t="e">
        <f t="shared" si="485"/>
        <v>#DIV/0!</v>
      </c>
      <c r="AS481" s="617" t="e">
        <f t="shared" si="485"/>
        <v>#DIV/0!</v>
      </c>
      <c r="AT481" s="617" t="e">
        <f t="shared" si="485"/>
        <v>#DIV/0!</v>
      </c>
      <c r="AU481" s="617" t="e">
        <f t="shared" si="485"/>
        <v>#DIV/0!</v>
      </c>
      <c r="AV481" s="617" t="e">
        <f t="shared" si="485"/>
        <v>#DIV/0!</v>
      </c>
      <c r="AW481" s="617" t="e">
        <f t="shared" si="485"/>
        <v>#DIV/0!</v>
      </c>
      <c r="AX481" s="617" t="e">
        <f t="shared" si="485"/>
        <v>#DIV/0!</v>
      </c>
      <c r="AY481" s="617" t="e">
        <f t="shared" si="485"/>
        <v>#DIV/0!</v>
      </c>
      <c r="AZ481" s="617" t="e">
        <f t="shared" si="485"/>
        <v>#DIV/0!</v>
      </c>
    </row>
    <row r="482" spans="1:53" hidden="1">
      <c r="B482" s="612"/>
      <c r="C482" s="618" t="s">
        <v>39</v>
      </c>
      <c r="D482" s="619" t="e">
        <f t="shared" si="452"/>
        <v>#DIV/0!</v>
      </c>
      <c r="E482" s="619" t="e">
        <f t="shared" ref="E482:S482" si="488">ROUND((E425-E424)/E424*100,1)</f>
        <v>#DIV/0!</v>
      </c>
      <c r="F482" s="619" t="e">
        <f t="shared" si="488"/>
        <v>#DIV/0!</v>
      </c>
      <c r="G482" s="619" t="e">
        <f t="shared" si="488"/>
        <v>#DIV/0!</v>
      </c>
      <c r="H482" s="619" t="e">
        <f t="shared" si="488"/>
        <v>#DIV/0!</v>
      </c>
      <c r="I482" s="619" t="e">
        <f t="shared" si="488"/>
        <v>#DIV/0!</v>
      </c>
      <c r="J482" s="619" t="e">
        <f t="shared" si="488"/>
        <v>#DIV/0!</v>
      </c>
      <c r="K482" s="619" t="e">
        <f t="shared" si="488"/>
        <v>#DIV/0!</v>
      </c>
      <c r="L482" s="619" t="e">
        <f t="shared" si="488"/>
        <v>#DIV/0!</v>
      </c>
      <c r="M482" s="619" t="e">
        <f t="shared" si="488"/>
        <v>#DIV/0!</v>
      </c>
      <c r="N482" s="619" t="e">
        <f t="shared" si="488"/>
        <v>#DIV/0!</v>
      </c>
      <c r="O482" s="619" t="e">
        <f t="shared" si="488"/>
        <v>#DIV/0!</v>
      </c>
      <c r="P482" s="619" t="e">
        <f t="shared" si="488"/>
        <v>#DIV/0!</v>
      </c>
      <c r="Q482" s="619" t="e">
        <f t="shared" si="488"/>
        <v>#DIV/0!</v>
      </c>
      <c r="R482" s="619" t="e">
        <f t="shared" si="488"/>
        <v>#DIV/0!</v>
      </c>
      <c r="S482" s="619" t="e">
        <f t="shared" si="488"/>
        <v>#DIV/0!</v>
      </c>
      <c r="T482" s="619" t="e">
        <f t="shared" si="486"/>
        <v>#DIV/0!</v>
      </c>
      <c r="U482" s="619" t="e">
        <f t="shared" si="486"/>
        <v>#DIV/0!</v>
      </c>
      <c r="V482" s="619" t="e">
        <f t="shared" si="486"/>
        <v>#DIV/0!</v>
      </c>
      <c r="W482" s="619" t="e">
        <f t="shared" si="486"/>
        <v>#DIV/0!</v>
      </c>
      <c r="X482" s="619" t="e">
        <f t="shared" si="486"/>
        <v>#DIV/0!</v>
      </c>
      <c r="Y482" s="619" t="e">
        <f t="shared" si="486"/>
        <v>#DIV/0!</v>
      </c>
      <c r="Z482" s="619" t="e">
        <f t="shared" si="486"/>
        <v>#DIV/0!</v>
      </c>
      <c r="AA482" s="619" t="e">
        <f t="shared" si="486"/>
        <v>#DIV/0!</v>
      </c>
      <c r="AB482" s="619" t="e">
        <f t="shared" si="486"/>
        <v>#DIV/0!</v>
      </c>
      <c r="AC482" s="619" t="e">
        <f t="shared" si="486"/>
        <v>#DIV/0!</v>
      </c>
      <c r="AD482" s="619" t="e">
        <f t="shared" ref="AD482:AK482" si="489">ROUND((AD425-AD424)/AD424*100,1)</f>
        <v>#DIV/0!</v>
      </c>
      <c r="AE482" s="619" t="e">
        <f t="shared" si="489"/>
        <v>#DIV/0!</v>
      </c>
      <c r="AF482" s="619" t="e">
        <f t="shared" si="489"/>
        <v>#DIV/0!</v>
      </c>
      <c r="AG482" s="619" t="e">
        <f t="shared" si="489"/>
        <v>#DIV/0!</v>
      </c>
      <c r="AH482" s="619" t="e">
        <f t="shared" si="489"/>
        <v>#DIV/0!</v>
      </c>
      <c r="AI482" s="619" t="e">
        <f t="shared" si="489"/>
        <v>#DIV/0!</v>
      </c>
      <c r="AJ482" s="619" t="e">
        <f t="shared" si="489"/>
        <v>#DIV/0!</v>
      </c>
      <c r="AK482" s="619" t="e">
        <f t="shared" si="489"/>
        <v>#DIV/0!</v>
      </c>
      <c r="AL482" s="619" t="e">
        <f t="shared" si="486"/>
        <v>#DIV/0!</v>
      </c>
      <c r="AN482" s="612"/>
      <c r="AO482" s="618" t="s">
        <v>39</v>
      </c>
      <c r="AP482" s="619" t="e">
        <f t="shared" si="485"/>
        <v>#DIV/0!</v>
      </c>
      <c r="AQ482" s="619" t="e">
        <f t="shared" si="485"/>
        <v>#DIV/0!</v>
      </c>
      <c r="AR482" s="619" t="e">
        <f t="shared" si="485"/>
        <v>#DIV/0!</v>
      </c>
      <c r="AS482" s="619" t="e">
        <f t="shared" si="485"/>
        <v>#DIV/0!</v>
      </c>
      <c r="AT482" s="619" t="e">
        <f t="shared" si="485"/>
        <v>#DIV/0!</v>
      </c>
      <c r="AU482" s="619" t="e">
        <f t="shared" si="485"/>
        <v>#DIV/0!</v>
      </c>
      <c r="AV482" s="619" t="e">
        <f t="shared" si="485"/>
        <v>#DIV/0!</v>
      </c>
      <c r="AW482" s="619" t="e">
        <f t="shared" si="485"/>
        <v>#DIV/0!</v>
      </c>
      <c r="AX482" s="619" t="e">
        <f t="shared" si="485"/>
        <v>#DIV/0!</v>
      </c>
      <c r="AY482" s="619" t="e">
        <f t="shared" si="485"/>
        <v>#DIV/0!</v>
      </c>
      <c r="AZ482" s="619" t="e">
        <f t="shared" si="485"/>
        <v>#DIV/0!</v>
      </c>
    </row>
    <row r="483" spans="1:53">
      <c r="A483" s="302" t="s">
        <v>163</v>
      </c>
      <c r="AM483" s="302" t="s">
        <v>163</v>
      </c>
    </row>
    <row r="484" spans="1:53">
      <c r="A484" s="138"/>
      <c r="B484" s="138" t="s">
        <v>296</v>
      </c>
      <c r="C484" s="610" t="s">
        <v>36</v>
      </c>
      <c r="D484" s="575">
        <f t="shared" ref="D484:AB493" si="490">ROUND((D541-D537)/D537*100,1)</f>
        <v>6.8</v>
      </c>
      <c r="E484" s="575">
        <f t="shared" si="490"/>
        <v>6.8</v>
      </c>
      <c r="F484" s="575">
        <f t="shared" si="490"/>
        <v>6.9</v>
      </c>
      <c r="G484" s="575">
        <f t="shared" si="490"/>
        <v>10.5</v>
      </c>
      <c r="H484" s="575">
        <f t="shared" si="490"/>
        <v>-8.1999999999999993</v>
      </c>
      <c r="I484" s="575">
        <f t="shared" si="490"/>
        <v>8.1</v>
      </c>
      <c r="J484" s="575">
        <f t="shared" si="490"/>
        <v>37.799999999999997</v>
      </c>
      <c r="K484" s="575">
        <f t="shared" si="490"/>
        <v>-6.1</v>
      </c>
      <c r="L484" s="575">
        <f t="shared" si="490"/>
        <v>-6.9</v>
      </c>
      <c r="M484" s="575">
        <f t="shared" si="490"/>
        <v>18</v>
      </c>
      <c r="N484" s="575">
        <f t="shared" si="490"/>
        <v>12.2</v>
      </c>
      <c r="O484" s="575">
        <f t="shared" si="490"/>
        <v>9.3000000000000007</v>
      </c>
      <c r="P484" s="575">
        <f t="shared" si="490"/>
        <v>8.4</v>
      </c>
      <c r="Q484" s="575">
        <f t="shared" si="490"/>
        <v>10.9</v>
      </c>
      <c r="R484" s="575">
        <f t="shared" si="490"/>
        <v>0.2</v>
      </c>
      <c r="S484" s="575">
        <f t="shared" si="490"/>
        <v>27.5</v>
      </c>
      <c r="T484" s="575">
        <f t="shared" si="490"/>
        <v>-22.7</v>
      </c>
      <c r="U484" s="575">
        <f t="shared" si="490"/>
        <v>-5.4</v>
      </c>
      <c r="V484" s="575">
        <f t="shared" si="490"/>
        <v>10.8</v>
      </c>
      <c r="W484" s="575">
        <f t="shared" si="490"/>
        <v>12</v>
      </c>
      <c r="X484" s="575">
        <f t="shared" si="490"/>
        <v>10.5</v>
      </c>
      <c r="Y484" s="575">
        <f t="shared" si="490"/>
        <v>1.5</v>
      </c>
      <c r="Z484" s="575">
        <f t="shared" si="490"/>
        <v>9.4</v>
      </c>
      <c r="AA484" s="575">
        <f t="shared" si="490"/>
        <v>0.5</v>
      </c>
      <c r="AB484" s="575">
        <f t="shared" si="490"/>
        <v>4.5999999999999996</v>
      </c>
      <c r="AC484" s="575">
        <f t="shared" ref="AC484:AK492" si="491">ROUND((AC541-AC537)/AC537*100,1)</f>
        <v>-5.3</v>
      </c>
      <c r="AD484" s="575">
        <f t="shared" si="491"/>
        <v>3.5</v>
      </c>
      <c r="AE484" s="575">
        <f t="shared" si="491"/>
        <v>-32</v>
      </c>
      <c r="AF484" s="575">
        <f t="shared" si="491"/>
        <v>9.4</v>
      </c>
      <c r="AG484" s="575">
        <f t="shared" si="491"/>
        <v>-10.6</v>
      </c>
      <c r="AH484" s="575">
        <f t="shared" si="491"/>
        <v>-4.4000000000000004</v>
      </c>
      <c r="AI484" s="575">
        <f t="shared" si="491"/>
        <v>-7</v>
      </c>
      <c r="AJ484" s="575">
        <f t="shared" si="491"/>
        <v>7.8</v>
      </c>
      <c r="AK484" s="575">
        <f t="shared" si="491"/>
        <v>8.9</v>
      </c>
      <c r="AL484" s="575">
        <f t="shared" ref="AL484:AL515" si="492">ROUND((AL541-AL537)/AL537*100,1)</f>
        <v>11</v>
      </c>
      <c r="AN484" s="138" t="s">
        <v>295</v>
      </c>
      <c r="AO484" s="610" t="s">
        <v>36</v>
      </c>
      <c r="AP484" s="575">
        <f>ROUND((AP541-AP537)/AP537*100,1)</f>
        <v>6.8</v>
      </c>
      <c r="AQ484" s="575">
        <f t="shared" ref="AQ484:AZ484" si="493">ROUND((AQ541-AQ537)/AQ537*100,1)</f>
        <v>11.4</v>
      </c>
      <c r="AR484" s="575">
        <f t="shared" si="493"/>
        <v>11.7</v>
      </c>
      <c r="AS484" s="575">
        <f t="shared" si="493"/>
        <v>13.6</v>
      </c>
      <c r="AT484" s="575">
        <f t="shared" si="493"/>
        <v>6.4</v>
      </c>
      <c r="AU484" s="575">
        <f t="shared" si="493"/>
        <v>10.9</v>
      </c>
      <c r="AV484" s="575">
        <f t="shared" si="493"/>
        <v>26.1</v>
      </c>
      <c r="AW484" s="575">
        <f t="shared" si="493"/>
        <v>7</v>
      </c>
      <c r="AX484" s="575">
        <f t="shared" si="493"/>
        <v>2.4</v>
      </c>
      <c r="AY484" s="575">
        <f t="shared" si="493"/>
        <v>2.8</v>
      </c>
      <c r="AZ484" s="575">
        <f t="shared" si="493"/>
        <v>-4.0999999999999996</v>
      </c>
      <c r="BA484" s="567"/>
    </row>
    <row r="485" spans="1:53">
      <c r="C485" s="611" t="s">
        <v>37</v>
      </c>
      <c r="D485" s="567">
        <f t="shared" si="490"/>
        <v>3.1</v>
      </c>
      <c r="E485" s="567">
        <f t="shared" si="490"/>
        <v>3.1</v>
      </c>
      <c r="F485" s="567">
        <f t="shared" si="490"/>
        <v>-0.3</v>
      </c>
      <c r="G485" s="567">
        <f t="shared" si="490"/>
        <v>0</v>
      </c>
      <c r="H485" s="567">
        <f t="shared" si="490"/>
        <v>-1.4</v>
      </c>
      <c r="I485" s="567">
        <f t="shared" si="490"/>
        <v>1.6</v>
      </c>
      <c r="J485" s="567">
        <f t="shared" si="490"/>
        <v>6.2</v>
      </c>
      <c r="K485" s="567">
        <f t="shared" si="490"/>
        <v>-3.2</v>
      </c>
      <c r="L485" s="567">
        <f t="shared" si="490"/>
        <v>-3.6</v>
      </c>
      <c r="M485" s="567">
        <f t="shared" si="490"/>
        <v>11.5</v>
      </c>
      <c r="N485" s="567">
        <f t="shared" si="490"/>
        <v>4.2</v>
      </c>
      <c r="O485" s="567">
        <f t="shared" si="490"/>
        <v>6.7</v>
      </c>
      <c r="P485" s="567">
        <f t="shared" si="490"/>
        <v>10.7</v>
      </c>
      <c r="Q485" s="567">
        <f t="shared" si="490"/>
        <v>-3.7</v>
      </c>
      <c r="R485" s="567">
        <f t="shared" si="490"/>
        <v>21.5</v>
      </c>
      <c r="S485" s="567">
        <f t="shared" si="490"/>
        <v>18.8</v>
      </c>
      <c r="T485" s="567">
        <f t="shared" si="490"/>
        <v>24.7</v>
      </c>
      <c r="U485" s="567">
        <f t="shared" si="490"/>
        <v>-3.8</v>
      </c>
      <c r="V485" s="567">
        <f t="shared" si="490"/>
        <v>12</v>
      </c>
      <c r="W485" s="567">
        <f t="shared" si="490"/>
        <v>13</v>
      </c>
      <c r="X485" s="567">
        <f t="shared" si="490"/>
        <v>11.7</v>
      </c>
      <c r="Y485" s="567">
        <f t="shared" si="490"/>
        <v>-8</v>
      </c>
      <c r="Z485" s="567">
        <f t="shared" si="490"/>
        <v>-2</v>
      </c>
      <c r="AA485" s="567">
        <f t="shared" si="490"/>
        <v>-6.1</v>
      </c>
      <c r="AB485" s="567">
        <f t="shared" si="490"/>
        <v>-6.4</v>
      </c>
      <c r="AC485" s="567">
        <f t="shared" si="491"/>
        <v>-4.5</v>
      </c>
      <c r="AD485" s="567">
        <f t="shared" si="491"/>
        <v>3.8</v>
      </c>
      <c r="AE485" s="567">
        <f t="shared" si="491"/>
        <v>-49.5</v>
      </c>
      <c r="AF485" s="567">
        <f t="shared" si="491"/>
        <v>25.7</v>
      </c>
      <c r="AG485" s="567">
        <f t="shared" si="491"/>
        <v>-9.4</v>
      </c>
      <c r="AH485" s="567">
        <f t="shared" si="491"/>
        <v>-0.8</v>
      </c>
      <c r="AI485" s="567">
        <f t="shared" si="491"/>
        <v>-2.8</v>
      </c>
      <c r="AJ485" s="567">
        <f t="shared" si="491"/>
        <v>-1.5</v>
      </c>
      <c r="AK485" s="567">
        <f t="shared" si="491"/>
        <v>19.8</v>
      </c>
      <c r="AL485" s="567">
        <f t="shared" si="492"/>
        <v>1.3</v>
      </c>
      <c r="AO485" s="611" t="s">
        <v>37</v>
      </c>
      <c r="AP485" s="567">
        <f t="shared" ref="AP485:AZ500" si="494">ROUND((AP542-AP538)/AP538*100,1)</f>
        <v>3.1</v>
      </c>
      <c r="AQ485" s="567">
        <f t="shared" si="494"/>
        <v>4.5999999999999996</v>
      </c>
      <c r="AR485" s="567">
        <f t="shared" si="494"/>
        <v>3.9</v>
      </c>
      <c r="AS485" s="567">
        <f t="shared" si="494"/>
        <v>7.8</v>
      </c>
      <c r="AT485" s="567">
        <f t="shared" si="494"/>
        <v>-4.5999999999999996</v>
      </c>
      <c r="AU485" s="567">
        <f t="shared" si="494"/>
        <v>5.4</v>
      </c>
      <c r="AV485" s="567">
        <f t="shared" si="494"/>
        <v>17</v>
      </c>
      <c r="AW485" s="567">
        <f t="shared" si="494"/>
        <v>2.7</v>
      </c>
      <c r="AX485" s="567">
        <f t="shared" si="494"/>
        <v>1.9</v>
      </c>
      <c r="AY485" s="567">
        <f t="shared" si="494"/>
        <v>2.2999999999999998</v>
      </c>
      <c r="AZ485" s="567">
        <f t="shared" si="494"/>
        <v>-5.7</v>
      </c>
      <c r="BA485" s="567"/>
    </row>
    <row r="486" spans="1:53">
      <c r="C486" s="611" t="s">
        <v>38</v>
      </c>
      <c r="D486" s="567">
        <f t="shared" si="490"/>
        <v>-2.7</v>
      </c>
      <c r="E486" s="567">
        <f t="shared" si="490"/>
        <v>-2.7</v>
      </c>
      <c r="F486" s="567">
        <f t="shared" si="490"/>
        <v>0.8</v>
      </c>
      <c r="G486" s="567">
        <f t="shared" si="490"/>
        <v>2</v>
      </c>
      <c r="H486" s="567">
        <f t="shared" si="490"/>
        <v>-6.4</v>
      </c>
      <c r="I486" s="567">
        <f t="shared" si="490"/>
        <v>-3.8</v>
      </c>
      <c r="J486" s="567">
        <f t="shared" si="490"/>
        <v>-1.3</v>
      </c>
      <c r="K486" s="567">
        <f t="shared" si="490"/>
        <v>-8.3000000000000007</v>
      </c>
      <c r="L486" s="567">
        <f t="shared" si="490"/>
        <v>-8.8000000000000007</v>
      </c>
      <c r="M486" s="567">
        <f t="shared" si="490"/>
        <v>7.6</v>
      </c>
      <c r="N486" s="567">
        <f t="shared" si="490"/>
        <v>1.1000000000000001</v>
      </c>
      <c r="O486" s="567">
        <f t="shared" si="490"/>
        <v>-3.3</v>
      </c>
      <c r="P486" s="567">
        <f t="shared" si="490"/>
        <v>-2.2000000000000002</v>
      </c>
      <c r="Q486" s="567">
        <f t="shared" si="490"/>
        <v>-6</v>
      </c>
      <c r="R486" s="567">
        <f t="shared" si="490"/>
        <v>2</v>
      </c>
      <c r="S486" s="567">
        <f t="shared" si="490"/>
        <v>5.4</v>
      </c>
      <c r="T486" s="567">
        <f t="shared" si="490"/>
        <v>-2</v>
      </c>
      <c r="U486" s="567">
        <f t="shared" si="490"/>
        <v>14.4</v>
      </c>
      <c r="V486" s="567">
        <f t="shared" si="490"/>
        <v>-4.5999999999999996</v>
      </c>
      <c r="W486" s="567">
        <f t="shared" si="490"/>
        <v>4</v>
      </c>
      <c r="X486" s="567">
        <f t="shared" si="490"/>
        <v>-7.2</v>
      </c>
      <c r="Y486" s="567">
        <f t="shared" si="490"/>
        <v>-2</v>
      </c>
      <c r="Z486" s="567">
        <f t="shared" si="490"/>
        <v>-0.4</v>
      </c>
      <c r="AA486" s="567">
        <f t="shared" si="490"/>
        <v>-6.1</v>
      </c>
      <c r="AB486" s="567">
        <f t="shared" si="490"/>
        <v>-6.4</v>
      </c>
      <c r="AC486" s="567">
        <f t="shared" si="491"/>
        <v>-5.7</v>
      </c>
      <c r="AD486" s="567">
        <f t="shared" si="491"/>
        <v>-0.6</v>
      </c>
      <c r="AE486" s="567">
        <f t="shared" si="491"/>
        <v>-53</v>
      </c>
      <c r="AF486" s="567">
        <f t="shared" si="491"/>
        <v>8.3000000000000007</v>
      </c>
      <c r="AG486" s="567">
        <f t="shared" si="491"/>
        <v>-6.9</v>
      </c>
      <c r="AH486" s="567">
        <f t="shared" si="491"/>
        <v>0</v>
      </c>
      <c r="AI486" s="567">
        <f t="shared" si="491"/>
        <v>-0.3</v>
      </c>
      <c r="AJ486" s="567">
        <f t="shared" si="491"/>
        <v>-4.7</v>
      </c>
      <c r="AK486" s="567">
        <f t="shared" si="491"/>
        <v>14.7</v>
      </c>
      <c r="AL486" s="567">
        <f t="shared" si="492"/>
        <v>-5</v>
      </c>
      <c r="AO486" s="611" t="s">
        <v>38</v>
      </c>
      <c r="AP486" s="567">
        <f t="shared" si="494"/>
        <v>-2.7</v>
      </c>
      <c r="AQ486" s="567">
        <f t="shared" si="494"/>
        <v>-6.5</v>
      </c>
      <c r="AR486" s="567">
        <f t="shared" si="494"/>
        <v>-8</v>
      </c>
      <c r="AS486" s="567">
        <f t="shared" si="494"/>
        <v>-9.4</v>
      </c>
      <c r="AT486" s="567">
        <f t="shared" si="494"/>
        <v>-4.2</v>
      </c>
      <c r="AU486" s="567">
        <f t="shared" si="494"/>
        <v>-4.5</v>
      </c>
      <c r="AV486" s="567">
        <f t="shared" si="494"/>
        <v>3.4</v>
      </c>
      <c r="AW486" s="567">
        <f t="shared" si="494"/>
        <v>-6.4</v>
      </c>
      <c r="AX486" s="567">
        <f t="shared" si="494"/>
        <v>0.7</v>
      </c>
      <c r="AY486" s="567">
        <f t="shared" si="494"/>
        <v>0.7</v>
      </c>
      <c r="AZ486" s="567">
        <f t="shared" si="494"/>
        <v>0.6</v>
      </c>
      <c r="BA486" s="567"/>
    </row>
    <row r="487" spans="1:53">
      <c r="C487" s="611" t="s">
        <v>39</v>
      </c>
      <c r="D487" s="567">
        <f t="shared" si="490"/>
        <v>-2.8</v>
      </c>
      <c r="E487" s="567">
        <f t="shared" si="490"/>
        <v>-2.8</v>
      </c>
      <c r="F487" s="567">
        <f t="shared" si="490"/>
        <v>-3.9</v>
      </c>
      <c r="G487" s="567">
        <f t="shared" si="490"/>
        <v>-3.3</v>
      </c>
      <c r="H487" s="567">
        <f t="shared" si="490"/>
        <v>-7.3</v>
      </c>
      <c r="I487" s="567">
        <f t="shared" si="490"/>
        <v>-5.2</v>
      </c>
      <c r="J487" s="567">
        <f t="shared" si="490"/>
        <v>-1.7</v>
      </c>
      <c r="K487" s="567">
        <f t="shared" si="490"/>
        <v>-6.9</v>
      </c>
      <c r="L487" s="567">
        <f t="shared" si="490"/>
        <v>-7.5</v>
      </c>
      <c r="M487" s="567">
        <f t="shared" si="490"/>
        <v>9.4</v>
      </c>
      <c r="N487" s="567">
        <f t="shared" si="490"/>
        <v>2.2999999999999998</v>
      </c>
      <c r="O487" s="567">
        <f t="shared" si="490"/>
        <v>14.1</v>
      </c>
      <c r="P487" s="567">
        <f t="shared" si="490"/>
        <v>11.3</v>
      </c>
      <c r="Q487" s="567">
        <f t="shared" si="490"/>
        <v>22.2</v>
      </c>
      <c r="R487" s="567">
        <f t="shared" si="490"/>
        <v>-8.6</v>
      </c>
      <c r="S487" s="567">
        <f t="shared" si="490"/>
        <v>-6.6</v>
      </c>
      <c r="T487" s="567">
        <f t="shared" si="490"/>
        <v>-11.2</v>
      </c>
      <c r="U487" s="567">
        <f t="shared" si="490"/>
        <v>11.4</v>
      </c>
      <c r="V487" s="567">
        <f t="shared" si="490"/>
        <v>-13.4</v>
      </c>
      <c r="W487" s="567">
        <f t="shared" si="490"/>
        <v>4.2</v>
      </c>
      <c r="X487" s="567">
        <f t="shared" si="490"/>
        <v>-18.600000000000001</v>
      </c>
      <c r="Y487" s="567">
        <f t="shared" si="490"/>
        <v>5.4</v>
      </c>
      <c r="Z487" s="567">
        <f t="shared" si="490"/>
        <v>-5.8</v>
      </c>
      <c r="AA487" s="567">
        <f t="shared" si="490"/>
        <v>-10.7</v>
      </c>
      <c r="AB487" s="567">
        <f t="shared" si="490"/>
        <v>-2.6</v>
      </c>
      <c r="AC487" s="567">
        <f t="shared" si="491"/>
        <v>-8.1</v>
      </c>
      <c r="AD487" s="567">
        <f t="shared" si="491"/>
        <v>-1.5</v>
      </c>
      <c r="AE487" s="567">
        <f t="shared" si="491"/>
        <v>-52.8</v>
      </c>
      <c r="AF487" s="567">
        <f t="shared" si="491"/>
        <v>6</v>
      </c>
      <c r="AG487" s="567">
        <f t="shared" si="491"/>
        <v>-11.7</v>
      </c>
      <c r="AH487" s="567">
        <f t="shared" si="491"/>
        <v>-4.2</v>
      </c>
      <c r="AI487" s="567">
        <f t="shared" si="491"/>
        <v>-3.5</v>
      </c>
      <c r="AJ487" s="567">
        <f t="shared" si="491"/>
        <v>3.2</v>
      </c>
      <c r="AK487" s="567">
        <f t="shared" si="491"/>
        <v>23</v>
      </c>
      <c r="AL487" s="567">
        <f t="shared" si="492"/>
        <v>-4.2</v>
      </c>
      <c r="AO487" s="611" t="s">
        <v>39</v>
      </c>
      <c r="AP487" s="567">
        <f t="shared" si="494"/>
        <v>-2.8</v>
      </c>
      <c r="AQ487" s="567">
        <f t="shared" si="494"/>
        <v>-5.2</v>
      </c>
      <c r="AR487" s="567">
        <f t="shared" si="494"/>
        <v>-1.2</v>
      </c>
      <c r="AS487" s="567">
        <f t="shared" si="494"/>
        <v>2.6</v>
      </c>
      <c r="AT487" s="567">
        <f t="shared" si="494"/>
        <v>-10.4</v>
      </c>
      <c r="AU487" s="567">
        <f t="shared" si="494"/>
        <v>-10.199999999999999</v>
      </c>
      <c r="AV487" s="567">
        <f t="shared" si="494"/>
        <v>-8.3000000000000007</v>
      </c>
      <c r="AW487" s="567">
        <f t="shared" si="494"/>
        <v>-10.7</v>
      </c>
      <c r="AX487" s="567">
        <f t="shared" si="494"/>
        <v>-0.4</v>
      </c>
      <c r="AY487" s="567">
        <f t="shared" si="494"/>
        <v>0</v>
      </c>
      <c r="AZ487" s="567">
        <f t="shared" si="494"/>
        <v>-5.6</v>
      </c>
      <c r="BA487" s="567"/>
    </row>
    <row r="488" spans="1:53">
      <c r="B488" s="138" t="s">
        <v>297</v>
      </c>
      <c r="C488" s="610" t="s">
        <v>36</v>
      </c>
      <c r="D488" s="575">
        <f t="shared" si="490"/>
        <v>-0.3</v>
      </c>
      <c r="E488" s="575">
        <f t="shared" si="490"/>
        <v>-0.3</v>
      </c>
      <c r="F488" s="575">
        <f t="shared" si="490"/>
        <v>-3.1</v>
      </c>
      <c r="G488" s="575">
        <f t="shared" si="490"/>
        <v>-2.7</v>
      </c>
      <c r="H488" s="575">
        <f t="shared" si="490"/>
        <v>-4.8</v>
      </c>
      <c r="I488" s="575">
        <f t="shared" si="490"/>
        <v>-5.6</v>
      </c>
      <c r="J488" s="575">
        <f t="shared" si="490"/>
        <v>4.3</v>
      </c>
      <c r="K488" s="575">
        <f t="shared" si="490"/>
        <v>0.3</v>
      </c>
      <c r="L488" s="575">
        <f t="shared" si="490"/>
        <v>0.1</v>
      </c>
      <c r="M488" s="575">
        <f t="shared" si="490"/>
        <v>7.6</v>
      </c>
      <c r="N488" s="575">
        <f t="shared" si="490"/>
        <v>0.8</v>
      </c>
      <c r="O488" s="575">
        <f t="shared" si="490"/>
        <v>4.5999999999999996</v>
      </c>
      <c r="P488" s="575">
        <f t="shared" si="490"/>
        <v>11.1</v>
      </c>
      <c r="Q488" s="575">
        <f t="shared" si="490"/>
        <v>-8.1999999999999993</v>
      </c>
      <c r="R488" s="575">
        <f t="shared" si="490"/>
        <v>-2.1</v>
      </c>
      <c r="S488" s="575">
        <f t="shared" si="490"/>
        <v>-7.4</v>
      </c>
      <c r="T488" s="575">
        <f t="shared" si="490"/>
        <v>5.0999999999999996</v>
      </c>
      <c r="U488" s="575">
        <f t="shared" si="490"/>
        <v>16.399999999999999</v>
      </c>
      <c r="V488" s="575">
        <f t="shared" si="490"/>
        <v>0.9</v>
      </c>
      <c r="W488" s="575">
        <f t="shared" si="490"/>
        <v>1.9</v>
      </c>
      <c r="X488" s="575">
        <f t="shared" si="490"/>
        <v>0.4</v>
      </c>
      <c r="Y488" s="575">
        <f t="shared" si="490"/>
        <v>0.6</v>
      </c>
      <c r="Z488" s="575">
        <f t="shared" si="490"/>
        <v>-6.5</v>
      </c>
      <c r="AA488" s="575">
        <f t="shared" si="490"/>
        <v>-6.6</v>
      </c>
      <c r="AB488" s="575">
        <f t="shared" si="490"/>
        <v>-3.5</v>
      </c>
      <c r="AC488" s="575">
        <f t="shared" si="491"/>
        <v>-4.7</v>
      </c>
      <c r="AD488" s="575">
        <f t="shared" si="491"/>
        <v>-2</v>
      </c>
      <c r="AE488" s="575">
        <f t="shared" si="491"/>
        <v>-33.5</v>
      </c>
      <c r="AF488" s="575">
        <f t="shared" si="491"/>
        <v>7</v>
      </c>
      <c r="AG488" s="575">
        <f t="shared" si="491"/>
        <v>-19.100000000000001</v>
      </c>
      <c r="AH488" s="575">
        <f t="shared" si="491"/>
        <v>-10.8</v>
      </c>
      <c r="AI488" s="575">
        <f t="shared" si="491"/>
        <v>19.7</v>
      </c>
      <c r="AJ488" s="575">
        <f t="shared" si="491"/>
        <v>-7</v>
      </c>
      <c r="AK488" s="575">
        <f t="shared" si="491"/>
        <v>10.6</v>
      </c>
      <c r="AL488" s="575">
        <f t="shared" si="492"/>
        <v>2.2000000000000002</v>
      </c>
      <c r="AN488" s="138" t="s">
        <v>296</v>
      </c>
      <c r="AO488" s="610" t="s">
        <v>36</v>
      </c>
      <c r="AP488" s="575">
        <f t="shared" si="494"/>
        <v>-0.3</v>
      </c>
      <c r="AQ488" s="575">
        <f t="shared" si="494"/>
        <v>-2.4</v>
      </c>
      <c r="AR488" s="575">
        <f t="shared" si="494"/>
        <v>-0.3</v>
      </c>
      <c r="AS488" s="575">
        <f t="shared" si="494"/>
        <v>0.7</v>
      </c>
      <c r="AT488" s="575">
        <f t="shared" si="494"/>
        <v>-3.4</v>
      </c>
      <c r="AU488" s="575">
        <f t="shared" si="494"/>
        <v>-5.7</v>
      </c>
      <c r="AV488" s="575">
        <f t="shared" si="494"/>
        <v>-15.2</v>
      </c>
      <c r="AW488" s="575">
        <f t="shared" si="494"/>
        <v>-2.6</v>
      </c>
      <c r="AX488" s="575">
        <f t="shared" si="494"/>
        <v>2</v>
      </c>
      <c r="AY488" s="575">
        <f t="shared" si="494"/>
        <v>2.2999999999999998</v>
      </c>
      <c r="AZ488" s="575">
        <f t="shared" si="494"/>
        <v>-4.7</v>
      </c>
      <c r="BA488" s="567"/>
    </row>
    <row r="489" spans="1:53">
      <c r="C489" s="611" t="s">
        <v>37</v>
      </c>
      <c r="D489" s="567">
        <f t="shared" si="490"/>
        <v>-2</v>
      </c>
      <c r="E489" s="567">
        <f t="shared" si="490"/>
        <v>-2</v>
      </c>
      <c r="F489" s="567">
        <f t="shared" si="490"/>
        <v>-1.5</v>
      </c>
      <c r="G489" s="567">
        <f t="shared" si="490"/>
        <v>-0.3</v>
      </c>
      <c r="H489" s="567">
        <f t="shared" si="490"/>
        <v>-7</v>
      </c>
      <c r="I489" s="567">
        <f t="shared" si="490"/>
        <v>-4.7</v>
      </c>
      <c r="J489" s="567">
        <f t="shared" si="490"/>
        <v>4.3</v>
      </c>
      <c r="K489" s="567">
        <f t="shared" si="490"/>
        <v>-5.2</v>
      </c>
      <c r="L489" s="567">
        <f t="shared" si="490"/>
        <v>-5.6</v>
      </c>
      <c r="M489" s="567">
        <f t="shared" si="490"/>
        <v>3.4</v>
      </c>
      <c r="N489" s="567">
        <f t="shared" si="490"/>
        <v>-2.9</v>
      </c>
      <c r="O489" s="567">
        <f t="shared" si="490"/>
        <v>-4.2</v>
      </c>
      <c r="P489" s="567">
        <f t="shared" si="490"/>
        <v>-2.4</v>
      </c>
      <c r="Q489" s="567">
        <f t="shared" si="490"/>
        <v>-9.6</v>
      </c>
      <c r="R489" s="567">
        <f t="shared" si="490"/>
        <v>-4.3</v>
      </c>
      <c r="S489" s="567">
        <f t="shared" si="490"/>
        <v>-7.9</v>
      </c>
      <c r="T489" s="567">
        <f t="shared" si="490"/>
        <v>-0.4</v>
      </c>
      <c r="U489" s="567">
        <f t="shared" si="490"/>
        <v>-1.2</v>
      </c>
      <c r="V489" s="567">
        <f t="shared" si="490"/>
        <v>-3.5</v>
      </c>
      <c r="W489" s="567">
        <f t="shared" si="490"/>
        <v>-4.5</v>
      </c>
      <c r="X489" s="567">
        <f t="shared" si="490"/>
        <v>-3.2</v>
      </c>
      <c r="Y489" s="567">
        <f t="shared" si="490"/>
        <v>6.6</v>
      </c>
      <c r="Z489" s="567">
        <f t="shared" si="490"/>
        <v>-3.6</v>
      </c>
      <c r="AA489" s="567">
        <f t="shared" si="490"/>
        <v>-0.9</v>
      </c>
      <c r="AB489" s="567">
        <f t="shared" si="490"/>
        <v>4</v>
      </c>
      <c r="AC489" s="567">
        <f t="shared" si="491"/>
        <v>-3.1</v>
      </c>
      <c r="AD489" s="567">
        <f t="shared" si="491"/>
        <v>-8.6999999999999993</v>
      </c>
      <c r="AE489" s="567">
        <f t="shared" si="491"/>
        <v>-5.8</v>
      </c>
      <c r="AF489" s="567">
        <f t="shared" si="491"/>
        <v>-3.6</v>
      </c>
      <c r="AG489" s="567">
        <f t="shared" si="491"/>
        <v>-19.8</v>
      </c>
      <c r="AH489" s="567">
        <f t="shared" si="491"/>
        <v>-4.9000000000000004</v>
      </c>
      <c r="AI489" s="567">
        <f t="shared" si="491"/>
        <v>21.5</v>
      </c>
      <c r="AJ489" s="567">
        <f t="shared" si="491"/>
        <v>-1.9</v>
      </c>
      <c r="AK489" s="567">
        <f t="shared" si="491"/>
        <v>6.4</v>
      </c>
      <c r="AL489" s="567">
        <f t="shared" si="492"/>
        <v>-0.5</v>
      </c>
      <c r="AO489" s="611" t="s">
        <v>37</v>
      </c>
      <c r="AP489" s="567">
        <f t="shared" si="494"/>
        <v>-2</v>
      </c>
      <c r="AQ489" s="567">
        <f t="shared" si="494"/>
        <v>-0.8</v>
      </c>
      <c r="AR489" s="567">
        <f t="shared" si="494"/>
        <v>0.5</v>
      </c>
      <c r="AS489" s="567">
        <f t="shared" si="494"/>
        <v>0.9</v>
      </c>
      <c r="AT489" s="567">
        <f t="shared" si="494"/>
        <v>-0.6</v>
      </c>
      <c r="AU489" s="567">
        <f t="shared" si="494"/>
        <v>-2.5</v>
      </c>
      <c r="AV489" s="567">
        <f t="shared" si="494"/>
        <v>-10.8</v>
      </c>
      <c r="AW489" s="567">
        <f t="shared" si="494"/>
        <v>-0.5</v>
      </c>
      <c r="AX489" s="567">
        <f t="shared" si="494"/>
        <v>-3.3</v>
      </c>
      <c r="AY489" s="567">
        <f t="shared" si="494"/>
        <v>-3.1</v>
      </c>
      <c r="AZ489" s="567">
        <f t="shared" si="494"/>
        <v>-5.9</v>
      </c>
      <c r="BA489" s="567"/>
    </row>
    <row r="490" spans="1:53">
      <c r="C490" s="611" t="s">
        <v>38</v>
      </c>
      <c r="D490" s="567">
        <f t="shared" si="490"/>
        <v>0.9</v>
      </c>
      <c r="E490" s="567">
        <f t="shared" si="490"/>
        <v>0.9</v>
      </c>
      <c r="F490" s="567">
        <f t="shared" si="490"/>
        <v>-3.3</v>
      </c>
      <c r="G490" s="567">
        <f t="shared" si="490"/>
        <v>-5.7</v>
      </c>
      <c r="H490" s="567">
        <f t="shared" si="490"/>
        <v>14</v>
      </c>
      <c r="I490" s="567">
        <f t="shared" si="490"/>
        <v>-1.5</v>
      </c>
      <c r="J490" s="567">
        <f t="shared" si="490"/>
        <v>-2.4</v>
      </c>
      <c r="K490" s="567">
        <f t="shared" si="490"/>
        <v>-4.3</v>
      </c>
      <c r="L490" s="567">
        <f t="shared" si="490"/>
        <v>-4.5</v>
      </c>
      <c r="M490" s="567">
        <f t="shared" si="490"/>
        <v>1.1000000000000001</v>
      </c>
      <c r="N490" s="567">
        <f t="shared" si="490"/>
        <v>-2.1</v>
      </c>
      <c r="O490" s="567">
        <f t="shared" si="490"/>
        <v>4.0999999999999996</v>
      </c>
      <c r="P490" s="567">
        <f t="shared" si="490"/>
        <v>10.9</v>
      </c>
      <c r="Q490" s="567">
        <f t="shared" si="490"/>
        <v>-13.6</v>
      </c>
      <c r="R490" s="567">
        <f t="shared" si="490"/>
        <v>7.3</v>
      </c>
      <c r="S490" s="567">
        <f t="shared" si="490"/>
        <v>-0.3</v>
      </c>
      <c r="T490" s="567">
        <f t="shared" si="490"/>
        <v>17.600000000000001</v>
      </c>
      <c r="U490" s="567">
        <f t="shared" si="490"/>
        <v>0</v>
      </c>
      <c r="V490" s="567">
        <f t="shared" si="490"/>
        <v>3.9</v>
      </c>
      <c r="W490" s="567">
        <f t="shared" si="490"/>
        <v>3.7</v>
      </c>
      <c r="X490" s="567">
        <f t="shared" si="490"/>
        <v>3.8</v>
      </c>
      <c r="Y490" s="567">
        <f t="shared" si="490"/>
        <v>-1.4</v>
      </c>
      <c r="Z490" s="567">
        <f t="shared" si="490"/>
        <v>-2.2000000000000002</v>
      </c>
      <c r="AA490" s="567">
        <f t="shared" si="490"/>
        <v>1.7</v>
      </c>
      <c r="AB490" s="567">
        <f t="shared" si="490"/>
        <v>4.4000000000000004</v>
      </c>
      <c r="AC490" s="567">
        <f t="shared" si="491"/>
        <v>0.8</v>
      </c>
      <c r="AD490" s="567">
        <f t="shared" si="491"/>
        <v>-6.4</v>
      </c>
      <c r="AE490" s="567">
        <f t="shared" si="491"/>
        <v>4.8</v>
      </c>
      <c r="AF490" s="567">
        <f t="shared" si="491"/>
        <v>6.4</v>
      </c>
      <c r="AG490" s="567">
        <f t="shared" si="491"/>
        <v>-19.8</v>
      </c>
      <c r="AH490" s="567">
        <f t="shared" si="491"/>
        <v>0.8</v>
      </c>
      <c r="AI490" s="567">
        <f t="shared" si="491"/>
        <v>27.2</v>
      </c>
      <c r="AJ490" s="567">
        <f t="shared" si="491"/>
        <v>2.2000000000000002</v>
      </c>
      <c r="AK490" s="567">
        <f t="shared" si="491"/>
        <v>9.5</v>
      </c>
      <c r="AL490" s="567">
        <f t="shared" si="492"/>
        <v>-3.4</v>
      </c>
      <c r="AO490" s="611" t="s">
        <v>38</v>
      </c>
      <c r="AP490" s="567">
        <f t="shared" si="494"/>
        <v>0.9</v>
      </c>
      <c r="AQ490" s="567">
        <f t="shared" si="494"/>
        <v>4.2</v>
      </c>
      <c r="AR490" s="567">
        <f t="shared" si="494"/>
        <v>4.4000000000000004</v>
      </c>
      <c r="AS490" s="567">
        <f t="shared" si="494"/>
        <v>4.8</v>
      </c>
      <c r="AT490" s="567">
        <f t="shared" si="494"/>
        <v>3.3</v>
      </c>
      <c r="AU490" s="567">
        <f t="shared" si="494"/>
        <v>4.0999999999999996</v>
      </c>
      <c r="AV490" s="567">
        <f t="shared" si="494"/>
        <v>4.9000000000000004</v>
      </c>
      <c r="AW490" s="567">
        <f t="shared" si="494"/>
        <v>3.8</v>
      </c>
      <c r="AX490" s="567">
        <f t="shared" si="494"/>
        <v>-1.7</v>
      </c>
      <c r="AY490" s="567">
        <f t="shared" si="494"/>
        <v>-1.2</v>
      </c>
      <c r="AZ490" s="567">
        <f t="shared" si="494"/>
        <v>-12.3</v>
      </c>
      <c r="BA490" s="567"/>
    </row>
    <row r="491" spans="1:53">
      <c r="B491" s="612"/>
      <c r="C491" s="613" t="s">
        <v>39</v>
      </c>
      <c r="D491" s="614">
        <f t="shared" si="490"/>
        <v>-3.7</v>
      </c>
      <c r="E491" s="614">
        <f t="shared" si="490"/>
        <v>-3.7</v>
      </c>
      <c r="F491" s="614">
        <f t="shared" si="490"/>
        <v>-2.6</v>
      </c>
      <c r="G491" s="614">
        <f t="shared" si="490"/>
        <v>-3.4</v>
      </c>
      <c r="H491" s="614">
        <f t="shared" si="490"/>
        <v>1.4</v>
      </c>
      <c r="I491" s="614">
        <f t="shared" si="490"/>
        <v>-0.6</v>
      </c>
      <c r="J491" s="614">
        <f t="shared" si="490"/>
        <v>-15.7</v>
      </c>
      <c r="K491" s="614">
        <f t="shared" si="490"/>
        <v>-12.6</v>
      </c>
      <c r="L491" s="614">
        <f t="shared" si="490"/>
        <v>-13.3</v>
      </c>
      <c r="M491" s="614">
        <f t="shared" si="490"/>
        <v>3.8</v>
      </c>
      <c r="N491" s="614">
        <f t="shared" si="490"/>
        <v>-7</v>
      </c>
      <c r="O491" s="614">
        <f t="shared" si="490"/>
        <v>-17.899999999999999</v>
      </c>
      <c r="P491" s="614">
        <f t="shared" si="490"/>
        <v>-9.6</v>
      </c>
      <c r="Q491" s="614">
        <f t="shared" si="490"/>
        <v>-39.700000000000003</v>
      </c>
      <c r="R491" s="614">
        <f t="shared" si="490"/>
        <v>11.7</v>
      </c>
      <c r="S491" s="614">
        <f t="shared" si="490"/>
        <v>2.6</v>
      </c>
      <c r="T491" s="614">
        <f t="shared" si="490"/>
        <v>24.3</v>
      </c>
      <c r="U491" s="614">
        <f t="shared" si="490"/>
        <v>10.6</v>
      </c>
      <c r="V491" s="614">
        <f t="shared" si="490"/>
        <v>5.2</v>
      </c>
      <c r="W491" s="614">
        <f t="shared" si="490"/>
        <v>-1.6</v>
      </c>
      <c r="X491" s="614">
        <f t="shared" si="490"/>
        <v>7.7</v>
      </c>
      <c r="Y491" s="614">
        <f t="shared" si="490"/>
        <v>-4.0999999999999996</v>
      </c>
      <c r="Z491" s="614">
        <f t="shared" si="490"/>
        <v>3.5</v>
      </c>
      <c r="AA491" s="614">
        <f t="shared" si="490"/>
        <v>5.0999999999999996</v>
      </c>
      <c r="AB491" s="614">
        <f t="shared" si="490"/>
        <v>0.8</v>
      </c>
      <c r="AC491" s="614">
        <f t="shared" si="491"/>
        <v>-0.7</v>
      </c>
      <c r="AD491" s="614">
        <f t="shared" si="491"/>
        <v>-3.8</v>
      </c>
      <c r="AE491" s="614">
        <f t="shared" si="491"/>
        <v>-2.9</v>
      </c>
      <c r="AF491" s="614">
        <f t="shared" si="491"/>
        <v>0</v>
      </c>
      <c r="AG491" s="614">
        <f t="shared" si="491"/>
        <v>-20.9</v>
      </c>
      <c r="AH491" s="614">
        <f t="shared" si="491"/>
        <v>-5.5</v>
      </c>
      <c r="AI491" s="614">
        <f t="shared" si="491"/>
        <v>27.6</v>
      </c>
      <c r="AJ491" s="614">
        <f t="shared" si="491"/>
        <v>-9.9</v>
      </c>
      <c r="AK491" s="614">
        <f t="shared" si="491"/>
        <v>4.4000000000000004</v>
      </c>
      <c r="AL491" s="614">
        <f t="shared" si="492"/>
        <v>-14.3</v>
      </c>
      <c r="AN491" s="612"/>
      <c r="AO491" s="613" t="s">
        <v>39</v>
      </c>
      <c r="AP491" s="614">
        <f t="shared" si="494"/>
        <v>-3.7</v>
      </c>
      <c r="AQ491" s="614">
        <f t="shared" si="494"/>
        <v>-3.9</v>
      </c>
      <c r="AR491" s="614">
        <f t="shared" si="494"/>
        <v>-9.3000000000000007</v>
      </c>
      <c r="AS491" s="614">
        <f t="shared" si="494"/>
        <v>-16.3</v>
      </c>
      <c r="AT491" s="614">
        <f t="shared" si="494"/>
        <v>9.6</v>
      </c>
      <c r="AU491" s="614">
        <f t="shared" si="494"/>
        <v>3.3</v>
      </c>
      <c r="AV491" s="614">
        <f t="shared" si="494"/>
        <v>5</v>
      </c>
      <c r="AW491" s="614">
        <f t="shared" si="494"/>
        <v>2.9</v>
      </c>
      <c r="AX491" s="614">
        <f t="shared" si="494"/>
        <v>-3.4</v>
      </c>
      <c r="AY491" s="614">
        <f t="shared" si="494"/>
        <v>-3.2</v>
      </c>
      <c r="AZ491" s="614">
        <f t="shared" si="494"/>
        <v>-7.7</v>
      </c>
      <c r="BA491" s="567"/>
    </row>
    <row r="492" spans="1:53">
      <c r="B492" s="302" t="s">
        <v>298</v>
      </c>
      <c r="C492" s="615" t="s">
        <v>36</v>
      </c>
      <c r="D492" s="567">
        <f t="shared" si="490"/>
        <v>-2.2999999999999998</v>
      </c>
      <c r="E492" s="567">
        <f t="shared" si="490"/>
        <v>-2.2999999999999998</v>
      </c>
      <c r="F492" s="567">
        <f t="shared" si="490"/>
        <v>-1.8</v>
      </c>
      <c r="G492" s="567">
        <f t="shared" si="490"/>
        <v>-1.9</v>
      </c>
      <c r="H492" s="567">
        <f t="shared" si="490"/>
        <v>-1.5</v>
      </c>
      <c r="I492" s="567">
        <f t="shared" si="490"/>
        <v>-1.4</v>
      </c>
      <c r="J492" s="567">
        <f t="shared" si="490"/>
        <v>-12.4</v>
      </c>
      <c r="K492" s="567">
        <f t="shared" si="490"/>
        <v>-7.1</v>
      </c>
      <c r="L492" s="567">
        <f t="shared" si="490"/>
        <v>-7.1</v>
      </c>
      <c r="M492" s="567">
        <f t="shared" si="490"/>
        <v>-6.3</v>
      </c>
      <c r="N492" s="567">
        <f t="shared" si="490"/>
        <v>-12.8</v>
      </c>
      <c r="O492" s="567">
        <f t="shared" si="490"/>
        <v>-9.1999999999999993</v>
      </c>
      <c r="P492" s="567">
        <f t="shared" si="490"/>
        <v>-6.9</v>
      </c>
      <c r="Q492" s="567">
        <f t="shared" si="490"/>
        <v>-14.6</v>
      </c>
      <c r="R492" s="567">
        <f t="shared" si="490"/>
        <v>10.3</v>
      </c>
      <c r="S492" s="567">
        <f t="shared" si="490"/>
        <v>-3.3</v>
      </c>
      <c r="T492" s="567">
        <f t="shared" si="490"/>
        <v>27</v>
      </c>
      <c r="U492" s="567">
        <f t="shared" si="490"/>
        <v>1.2</v>
      </c>
      <c r="V492" s="567">
        <f t="shared" si="490"/>
        <v>4.7</v>
      </c>
      <c r="W492" s="567">
        <f t="shared" si="490"/>
        <v>-2.6</v>
      </c>
      <c r="X492" s="567">
        <f t="shared" si="490"/>
        <v>7.5</v>
      </c>
      <c r="Y492" s="567">
        <f t="shared" si="490"/>
        <v>1.9</v>
      </c>
      <c r="Z492" s="567">
        <f t="shared" si="490"/>
        <v>1.6</v>
      </c>
      <c r="AA492" s="567">
        <f t="shared" si="490"/>
        <v>5.7</v>
      </c>
      <c r="AB492" s="567">
        <f t="shared" si="490"/>
        <v>1.6</v>
      </c>
      <c r="AC492" s="567">
        <f t="shared" si="491"/>
        <v>-2.1</v>
      </c>
      <c r="AD492" s="567">
        <f t="shared" si="491"/>
        <v>-6</v>
      </c>
      <c r="AE492" s="567">
        <f t="shared" si="491"/>
        <v>-12.7</v>
      </c>
      <c r="AF492" s="567">
        <f t="shared" si="491"/>
        <v>4</v>
      </c>
      <c r="AG492" s="567">
        <f t="shared" si="491"/>
        <v>-13.1</v>
      </c>
      <c r="AH492" s="567">
        <f t="shared" si="491"/>
        <v>3.6</v>
      </c>
      <c r="AI492" s="567">
        <f t="shared" si="491"/>
        <v>2.9</v>
      </c>
      <c r="AJ492" s="567">
        <f t="shared" si="491"/>
        <v>-6.7</v>
      </c>
      <c r="AK492" s="567">
        <f t="shared" si="491"/>
        <v>-4.4000000000000004</v>
      </c>
      <c r="AL492" s="567">
        <f t="shared" si="492"/>
        <v>-9.6999999999999993</v>
      </c>
      <c r="AN492" s="302" t="s">
        <v>297</v>
      </c>
      <c r="AO492" s="615" t="s">
        <v>36</v>
      </c>
      <c r="AP492" s="567">
        <f t="shared" si="494"/>
        <v>-2.2999999999999998</v>
      </c>
      <c r="AQ492" s="567">
        <f t="shared" si="494"/>
        <v>-1.8</v>
      </c>
      <c r="AR492" s="567">
        <f t="shared" si="494"/>
        <v>-6.1</v>
      </c>
      <c r="AS492" s="567">
        <f t="shared" si="494"/>
        <v>-8.3000000000000007</v>
      </c>
      <c r="AT492" s="567">
        <f t="shared" si="494"/>
        <v>0.6</v>
      </c>
      <c r="AU492" s="567">
        <f t="shared" si="494"/>
        <v>5.3</v>
      </c>
      <c r="AV492" s="567">
        <f t="shared" si="494"/>
        <v>8.6999999999999993</v>
      </c>
      <c r="AW492" s="567">
        <f t="shared" si="494"/>
        <v>4.3</v>
      </c>
      <c r="AX492" s="567">
        <f t="shared" si="494"/>
        <v>-2.9</v>
      </c>
      <c r="AY492" s="567">
        <f t="shared" si="494"/>
        <v>-2.7</v>
      </c>
      <c r="AZ492" s="567">
        <f t="shared" si="494"/>
        <v>-5.8</v>
      </c>
      <c r="BA492" s="567"/>
    </row>
    <row r="493" spans="1:53">
      <c r="C493" s="611" t="s">
        <v>37</v>
      </c>
      <c r="D493" s="567">
        <f t="shared" si="490"/>
        <v>0.7</v>
      </c>
      <c r="E493" s="567">
        <f t="shared" si="490"/>
        <v>0.7</v>
      </c>
      <c r="F493" s="567">
        <f t="shared" si="490"/>
        <v>-2.1</v>
      </c>
      <c r="G493" s="567">
        <f t="shared" si="490"/>
        <v>-1.3</v>
      </c>
      <c r="H493" s="567">
        <f t="shared" si="490"/>
        <v>-5.7</v>
      </c>
      <c r="I493" s="567">
        <f t="shared" si="490"/>
        <v>3</v>
      </c>
      <c r="J493" s="567">
        <f t="shared" si="490"/>
        <v>-2.6</v>
      </c>
      <c r="K493" s="567">
        <f t="shared" si="490"/>
        <v>-10.9</v>
      </c>
      <c r="L493" s="567">
        <f t="shared" si="490"/>
        <v>-11.7</v>
      </c>
      <c r="M493" s="567">
        <f t="shared" si="490"/>
        <v>7</v>
      </c>
      <c r="N493" s="567">
        <f t="shared" si="490"/>
        <v>-4.5</v>
      </c>
      <c r="O493" s="567">
        <f t="shared" si="490"/>
        <v>2.7</v>
      </c>
      <c r="P493" s="567">
        <f t="shared" si="490"/>
        <v>9.8000000000000007</v>
      </c>
      <c r="Q493" s="567">
        <f t="shared" si="490"/>
        <v>-19.3</v>
      </c>
      <c r="R493" s="567">
        <f t="shared" si="490"/>
        <v>11.5</v>
      </c>
      <c r="S493" s="567">
        <f t="shared" si="490"/>
        <v>2.9</v>
      </c>
      <c r="T493" s="567">
        <f t="shared" si="490"/>
        <v>20.3</v>
      </c>
      <c r="U493" s="567">
        <f t="shared" si="490"/>
        <v>11.5</v>
      </c>
      <c r="V493" s="567">
        <f t="shared" si="490"/>
        <v>2.7</v>
      </c>
      <c r="W493" s="567">
        <f t="shared" si="490"/>
        <v>6.4</v>
      </c>
      <c r="X493" s="567">
        <f t="shared" si="490"/>
        <v>1.4</v>
      </c>
      <c r="Y493" s="567">
        <f t="shared" ref="T493:AB508" si="495">ROUND((Y550-Y546)/Y546*100,1)</f>
        <v>4.3</v>
      </c>
      <c r="Z493" s="567">
        <f t="shared" si="495"/>
        <v>-1.8</v>
      </c>
      <c r="AA493" s="567">
        <f t="shared" si="495"/>
        <v>1.1000000000000001</v>
      </c>
      <c r="AB493" s="567">
        <f t="shared" si="495"/>
        <v>-0.2</v>
      </c>
      <c r="AC493" s="567">
        <f t="shared" ref="AC493:AK493" si="496">ROUND((AC550-AC546)/AC546*100,1)</f>
        <v>-1.8</v>
      </c>
      <c r="AD493" s="567">
        <f t="shared" si="496"/>
        <v>0.7</v>
      </c>
      <c r="AE493" s="567">
        <f t="shared" si="496"/>
        <v>-7.9</v>
      </c>
      <c r="AF493" s="567">
        <f t="shared" si="496"/>
        <v>-10.9</v>
      </c>
      <c r="AG493" s="567">
        <f t="shared" si="496"/>
        <v>-10</v>
      </c>
      <c r="AH493" s="567">
        <f t="shared" si="496"/>
        <v>-0.9</v>
      </c>
      <c r="AI493" s="567">
        <f t="shared" si="496"/>
        <v>-1</v>
      </c>
      <c r="AJ493" s="567">
        <f t="shared" si="496"/>
        <v>-3.4</v>
      </c>
      <c r="AK493" s="567">
        <f t="shared" si="496"/>
        <v>-25.2</v>
      </c>
      <c r="AL493" s="567">
        <f t="shared" si="492"/>
        <v>-6.5</v>
      </c>
      <c r="AO493" s="611" t="s">
        <v>37</v>
      </c>
      <c r="AP493" s="567">
        <f t="shared" si="494"/>
        <v>0.7</v>
      </c>
      <c r="AQ493" s="567">
        <f t="shared" si="494"/>
        <v>0.8</v>
      </c>
      <c r="AR493" s="567">
        <f t="shared" si="494"/>
        <v>-1.7</v>
      </c>
      <c r="AS493" s="567">
        <f t="shared" si="494"/>
        <v>-1.2</v>
      </c>
      <c r="AT493" s="567">
        <f t="shared" si="494"/>
        <v>-3.3</v>
      </c>
      <c r="AU493" s="567">
        <f t="shared" si="494"/>
        <v>4.0999999999999996</v>
      </c>
      <c r="AV493" s="567">
        <f t="shared" si="494"/>
        <v>18.2</v>
      </c>
      <c r="AW493" s="567">
        <f t="shared" si="494"/>
        <v>0.9</v>
      </c>
      <c r="AX493" s="567">
        <f t="shared" si="494"/>
        <v>0.7</v>
      </c>
      <c r="AY493" s="567">
        <f t="shared" si="494"/>
        <v>0.9</v>
      </c>
      <c r="AZ493" s="567">
        <f t="shared" si="494"/>
        <v>-3.9</v>
      </c>
      <c r="BA493" s="567"/>
    </row>
    <row r="494" spans="1:53">
      <c r="C494" s="611" t="s">
        <v>38</v>
      </c>
      <c r="D494" s="567">
        <f t="shared" ref="D494:X506" si="497">ROUND((D551-D547)/D547*100,1)</f>
        <v>-1</v>
      </c>
      <c r="E494" s="567">
        <f t="shared" si="497"/>
        <v>-1</v>
      </c>
      <c r="F494" s="567">
        <f t="shared" si="497"/>
        <v>-0.7</v>
      </c>
      <c r="G494" s="567">
        <f t="shared" si="497"/>
        <v>1.1000000000000001</v>
      </c>
      <c r="H494" s="567">
        <f t="shared" si="497"/>
        <v>-11.6</v>
      </c>
      <c r="I494" s="567">
        <f t="shared" si="497"/>
        <v>-1.8</v>
      </c>
      <c r="J494" s="567">
        <f t="shared" si="497"/>
        <v>-6.5</v>
      </c>
      <c r="K494" s="567">
        <f t="shared" si="497"/>
        <v>-6</v>
      </c>
      <c r="L494" s="567">
        <f t="shared" si="497"/>
        <v>-6.2</v>
      </c>
      <c r="M494" s="567">
        <f t="shared" si="497"/>
        <v>-4.0999999999999996</v>
      </c>
      <c r="N494" s="567">
        <f t="shared" si="497"/>
        <v>-0.2</v>
      </c>
      <c r="O494" s="567">
        <f t="shared" si="497"/>
        <v>-1.2</v>
      </c>
      <c r="P494" s="567">
        <f t="shared" si="497"/>
        <v>1.6</v>
      </c>
      <c r="Q494" s="567">
        <f t="shared" si="497"/>
        <v>-10.3</v>
      </c>
      <c r="R494" s="567">
        <f t="shared" si="497"/>
        <v>9</v>
      </c>
      <c r="S494" s="567">
        <f t="shared" si="497"/>
        <v>-0.2</v>
      </c>
      <c r="T494" s="567">
        <f t="shared" si="497"/>
        <v>19.5</v>
      </c>
      <c r="U494" s="567">
        <f t="shared" si="497"/>
        <v>5</v>
      </c>
      <c r="V494" s="567">
        <f t="shared" si="497"/>
        <v>0.1</v>
      </c>
      <c r="W494" s="567">
        <f t="shared" si="497"/>
        <v>-1.4</v>
      </c>
      <c r="X494" s="567">
        <f t="shared" si="497"/>
        <v>0.7</v>
      </c>
      <c r="Y494" s="567">
        <f t="shared" si="495"/>
        <v>-1.4</v>
      </c>
      <c r="Z494" s="567">
        <f t="shared" si="495"/>
        <v>-0.2</v>
      </c>
      <c r="AA494" s="567">
        <f t="shared" si="495"/>
        <v>1.4</v>
      </c>
      <c r="AB494" s="567">
        <f t="shared" si="495"/>
        <v>-4</v>
      </c>
      <c r="AC494" s="567">
        <f t="shared" ref="AC494:AK494" si="498">ROUND((AC551-AC547)/AC547*100,1)</f>
        <v>-5.0999999999999996</v>
      </c>
      <c r="AD494" s="567">
        <f t="shared" si="498"/>
        <v>-3.6</v>
      </c>
      <c r="AE494" s="567">
        <f t="shared" si="498"/>
        <v>-11.2</v>
      </c>
      <c r="AF494" s="567">
        <f t="shared" si="498"/>
        <v>-1.7</v>
      </c>
      <c r="AG494" s="567">
        <f t="shared" si="498"/>
        <v>-10</v>
      </c>
      <c r="AH494" s="567">
        <f t="shared" si="498"/>
        <v>-6</v>
      </c>
      <c r="AI494" s="567">
        <f t="shared" si="498"/>
        <v>-3.5</v>
      </c>
      <c r="AJ494" s="567">
        <f t="shared" si="498"/>
        <v>-9.6999999999999993</v>
      </c>
      <c r="AK494" s="567">
        <f t="shared" si="498"/>
        <v>-7.5</v>
      </c>
      <c r="AL494" s="567">
        <f t="shared" si="492"/>
        <v>-6.2</v>
      </c>
      <c r="AO494" s="611" t="s">
        <v>38</v>
      </c>
      <c r="AP494" s="567">
        <f t="shared" si="494"/>
        <v>-1</v>
      </c>
      <c r="AQ494" s="567">
        <f t="shared" si="494"/>
        <v>-3.6</v>
      </c>
      <c r="AR494" s="567">
        <f t="shared" si="494"/>
        <v>-4.4000000000000004</v>
      </c>
      <c r="AS494" s="567">
        <f t="shared" si="494"/>
        <v>-4.7</v>
      </c>
      <c r="AT494" s="567">
        <f t="shared" si="494"/>
        <v>-3.1</v>
      </c>
      <c r="AU494" s="567">
        <f t="shared" si="494"/>
        <v>-2.7</v>
      </c>
      <c r="AV494" s="567">
        <f t="shared" si="494"/>
        <v>-4.4000000000000004</v>
      </c>
      <c r="AW494" s="567">
        <f t="shared" si="494"/>
        <v>-2.1</v>
      </c>
      <c r="AX494" s="567">
        <f t="shared" si="494"/>
        <v>1.2</v>
      </c>
      <c r="AY494" s="567">
        <f t="shared" si="494"/>
        <v>1.5</v>
      </c>
      <c r="AZ494" s="567">
        <f t="shared" si="494"/>
        <v>-3.2</v>
      </c>
      <c r="BA494" s="567"/>
    </row>
    <row r="495" spans="1:53">
      <c r="C495" s="611" t="s">
        <v>39</v>
      </c>
      <c r="D495" s="567">
        <f t="shared" si="497"/>
        <v>0.3</v>
      </c>
      <c r="E495" s="567">
        <f t="shared" si="497"/>
        <v>0.3</v>
      </c>
      <c r="F495" s="567">
        <f t="shared" si="497"/>
        <v>-5.4</v>
      </c>
      <c r="G495" s="567">
        <f t="shared" si="497"/>
        <v>-3.9</v>
      </c>
      <c r="H495" s="567">
        <f t="shared" si="497"/>
        <v>-12.3</v>
      </c>
      <c r="I495" s="567">
        <f t="shared" si="497"/>
        <v>-3.1</v>
      </c>
      <c r="J495" s="567">
        <f t="shared" si="497"/>
        <v>-7</v>
      </c>
      <c r="K495" s="567">
        <f t="shared" si="497"/>
        <v>14.7</v>
      </c>
      <c r="L495" s="567">
        <f t="shared" si="497"/>
        <v>15.2</v>
      </c>
      <c r="M495" s="567">
        <f t="shared" si="497"/>
        <v>4</v>
      </c>
      <c r="N495" s="567">
        <f t="shared" si="497"/>
        <v>-6.3</v>
      </c>
      <c r="O495" s="567">
        <f t="shared" si="497"/>
        <v>11.9</v>
      </c>
      <c r="P495" s="567">
        <f t="shared" si="497"/>
        <v>7.2</v>
      </c>
      <c r="Q495" s="567">
        <f t="shared" si="497"/>
        <v>30.3</v>
      </c>
      <c r="R495" s="567">
        <f t="shared" si="497"/>
        <v>-2.5</v>
      </c>
      <c r="S495" s="567">
        <f t="shared" si="497"/>
        <v>-3.3</v>
      </c>
      <c r="T495" s="567">
        <f t="shared" si="497"/>
        <v>-1.7</v>
      </c>
      <c r="U495" s="567">
        <f t="shared" si="497"/>
        <v>-3.8</v>
      </c>
      <c r="V495" s="567">
        <f t="shared" si="497"/>
        <v>-1.8</v>
      </c>
      <c r="W495" s="567">
        <f t="shared" si="497"/>
        <v>1.4</v>
      </c>
      <c r="X495" s="567">
        <f t="shared" si="497"/>
        <v>-2.9</v>
      </c>
      <c r="Y495" s="567">
        <f t="shared" si="495"/>
        <v>1.7</v>
      </c>
      <c r="Z495" s="567">
        <f t="shared" si="495"/>
        <v>-4.9000000000000004</v>
      </c>
      <c r="AA495" s="567">
        <f t="shared" si="495"/>
        <v>1.3</v>
      </c>
      <c r="AB495" s="567">
        <f t="shared" si="495"/>
        <v>0.2</v>
      </c>
      <c r="AC495" s="567">
        <f t="shared" ref="AC495:AK495" si="499">ROUND((AC552-AC548)/AC548*100,1)</f>
        <v>-4.8</v>
      </c>
      <c r="AD495" s="567">
        <f t="shared" si="499"/>
        <v>-4.3</v>
      </c>
      <c r="AE495" s="567">
        <f t="shared" si="499"/>
        <v>-2.7</v>
      </c>
      <c r="AF495" s="567">
        <f t="shared" si="499"/>
        <v>-9.6</v>
      </c>
      <c r="AG495" s="567">
        <f t="shared" si="499"/>
        <v>-6</v>
      </c>
      <c r="AH495" s="567">
        <f t="shared" si="499"/>
        <v>-4</v>
      </c>
      <c r="AI495" s="567">
        <f t="shared" si="499"/>
        <v>-5.5</v>
      </c>
      <c r="AJ495" s="567">
        <f t="shared" si="499"/>
        <v>-6.2</v>
      </c>
      <c r="AK495" s="567">
        <f t="shared" si="499"/>
        <v>-7.4</v>
      </c>
      <c r="AL495" s="567">
        <f t="shared" si="492"/>
        <v>3.7</v>
      </c>
      <c r="AO495" s="611" t="s">
        <v>39</v>
      </c>
      <c r="AP495" s="567">
        <f t="shared" si="494"/>
        <v>0.3</v>
      </c>
      <c r="AQ495" s="567">
        <f t="shared" si="494"/>
        <v>-2.5</v>
      </c>
      <c r="AR495" s="567">
        <f t="shared" si="494"/>
        <v>-1.5</v>
      </c>
      <c r="AS495" s="567">
        <f t="shared" si="494"/>
        <v>-0.1</v>
      </c>
      <c r="AT495" s="567">
        <f t="shared" si="494"/>
        <v>-4.4000000000000004</v>
      </c>
      <c r="AU495" s="567">
        <f t="shared" si="494"/>
        <v>-3.7</v>
      </c>
      <c r="AV495" s="567">
        <f t="shared" si="494"/>
        <v>-10</v>
      </c>
      <c r="AW495" s="567">
        <f t="shared" si="494"/>
        <v>-2</v>
      </c>
      <c r="AX495" s="567">
        <f t="shared" si="494"/>
        <v>3</v>
      </c>
      <c r="AY495" s="567">
        <f t="shared" si="494"/>
        <v>3.5</v>
      </c>
      <c r="AZ495" s="567">
        <f t="shared" si="494"/>
        <v>-7.1</v>
      </c>
      <c r="BA495" s="567"/>
    </row>
    <row r="496" spans="1:53">
      <c r="B496" s="138" t="s">
        <v>299</v>
      </c>
      <c r="C496" s="610" t="s">
        <v>36</v>
      </c>
      <c r="D496" s="575">
        <f t="shared" si="497"/>
        <v>0.3</v>
      </c>
      <c r="E496" s="575">
        <f t="shared" si="497"/>
        <v>0.3</v>
      </c>
      <c r="F496" s="575">
        <f t="shared" si="497"/>
        <v>-0.8</v>
      </c>
      <c r="G496" s="575">
        <f t="shared" si="497"/>
        <v>-0.4</v>
      </c>
      <c r="H496" s="575">
        <f t="shared" si="497"/>
        <v>-2.8</v>
      </c>
      <c r="I496" s="575">
        <f t="shared" si="497"/>
        <v>2.5</v>
      </c>
      <c r="J496" s="575">
        <f t="shared" si="497"/>
        <v>2.6</v>
      </c>
      <c r="K496" s="575">
        <f t="shared" si="497"/>
        <v>3.2</v>
      </c>
      <c r="L496" s="575">
        <f t="shared" si="497"/>
        <v>3.3</v>
      </c>
      <c r="M496" s="575">
        <f t="shared" si="497"/>
        <v>-1.8</v>
      </c>
      <c r="N496" s="575">
        <f t="shared" si="497"/>
        <v>-3.3</v>
      </c>
      <c r="O496" s="575">
        <f t="shared" si="497"/>
        <v>-0.8</v>
      </c>
      <c r="P496" s="575">
        <f t="shared" si="497"/>
        <v>-0.4</v>
      </c>
      <c r="Q496" s="575">
        <f t="shared" si="497"/>
        <v>-1.8</v>
      </c>
      <c r="R496" s="575">
        <f t="shared" si="497"/>
        <v>3.3</v>
      </c>
      <c r="S496" s="575">
        <f t="shared" si="497"/>
        <v>2.7</v>
      </c>
      <c r="T496" s="575">
        <f t="shared" si="497"/>
        <v>3.9</v>
      </c>
      <c r="U496" s="575">
        <f t="shared" si="497"/>
        <v>0.1</v>
      </c>
      <c r="V496" s="575">
        <f t="shared" si="497"/>
        <v>-2.5</v>
      </c>
      <c r="W496" s="575">
        <f t="shared" si="497"/>
        <v>4.4000000000000004</v>
      </c>
      <c r="X496" s="575">
        <f t="shared" si="497"/>
        <v>-4.8</v>
      </c>
      <c r="Y496" s="575">
        <f t="shared" si="495"/>
        <v>-0.8</v>
      </c>
      <c r="Z496" s="575">
        <f t="shared" si="495"/>
        <v>-3.3</v>
      </c>
      <c r="AA496" s="575">
        <f t="shared" si="495"/>
        <v>2.7</v>
      </c>
      <c r="AB496" s="575">
        <f t="shared" si="495"/>
        <v>0.7</v>
      </c>
      <c r="AC496" s="575">
        <f t="shared" ref="AC496:AK496" si="500">ROUND((AC553-AC549)/AC549*100,1)</f>
        <v>-1.8</v>
      </c>
      <c r="AD496" s="575">
        <f t="shared" si="500"/>
        <v>-0.1</v>
      </c>
      <c r="AE496" s="575">
        <f t="shared" si="500"/>
        <v>7.1</v>
      </c>
      <c r="AF496" s="575">
        <f t="shared" si="500"/>
        <v>-4.7</v>
      </c>
      <c r="AG496" s="575">
        <f t="shared" si="500"/>
        <v>-3.4</v>
      </c>
      <c r="AH496" s="575">
        <f t="shared" si="500"/>
        <v>-1.9</v>
      </c>
      <c r="AI496" s="575">
        <f t="shared" si="500"/>
        <v>-4.7</v>
      </c>
      <c r="AJ496" s="575">
        <f t="shared" si="500"/>
        <v>-2.2999999999999998</v>
      </c>
      <c r="AK496" s="575">
        <f t="shared" si="500"/>
        <v>9.6999999999999993</v>
      </c>
      <c r="AL496" s="575">
        <f t="shared" si="492"/>
        <v>2.9</v>
      </c>
      <c r="AN496" s="138" t="s">
        <v>298</v>
      </c>
      <c r="AO496" s="610" t="s">
        <v>36</v>
      </c>
      <c r="AP496" s="575">
        <f t="shared" si="494"/>
        <v>0.3</v>
      </c>
      <c r="AQ496" s="575">
        <f t="shared" si="494"/>
        <v>-1.8</v>
      </c>
      <c r="AR496" s="575">
        <f t="shared" si="494"/>
        <v>-0.7</v>
      </c>
      <c r="AS496" s="575">
        <f t="shared" si="494"/>
        <v>-1.3</v>
      </c>
      <c r="AT496" s="575">
        <f t="shared" si="494"/>
        <v>0.8</v>
      </c>
      <c r="AU496" s="575">
        <f t="shared" si="494"/>
        <v>-3.3</v>
      </c>
      <c r="AV496" s="575">
        <f t="shared" si="494"/>
        <v>-8.6</v>
      </c>
      <c r="AW496" s="575">
        <f t="shared" si="494"/>
        <v>-2</v>
      </c>
      <c r="AX496" s="575">
        <f t="shared" si="494"/>
        <v>2.5</v>
      </c>
      <c r="AY496" s="575">
        <f t="shared" si="494"/>
        <v>2.9</v>
      </c>
      <c r="AZ496" s="575">
        <f t="shared" si="494"/>
        <v>-8.3000000000000007</v>
      </c>
      <c r="BA496" s="567"/>
    </row>
    <row r="497" spans="1:53">
      <c r="C497" s="611" t="s">
        <v>37</v>
      </c>
      <c r="D497" s="567">
        <f t="shared" si="497"/>
        <v>2.5</v>
      </c>
      <c r="E497" s="567">
        <f t="shared" si="497"/>
        <v>2.5</v>
      </c>
      <c r="F497" s="567">
        <f t="shared" si="497"/>
        <v>5.2</v>
      </c>
      <c r="G497" s="567">
        <f t="shared" si="497"/>
        <v>5.0999999999999996</v>
      </c>
      <c r="H497" s="567">
        <f t="shared" si="497"/>
        <v>5.0999999999999996</v>
      </c>
      <c r="I497" s="567">
        <f t="shared" si="497"/>
        <v>1.2</v>
      </c>
      <c r="J497" s="567">
        <f t="shared" si="497"/>
        <v>-1.9</v>
      </c>
      <c r="K497" s="567">
        <f t="shared" si="497"/>
        <v>14.2</v>
      </c>
      <c r="L497" s="567">
        <f t="shared" si="497"/>
        <v>14.8</v>
      </c>
      <c r="M497" s="567">
        <f t="shared" si="497"/>
        <v>5.6</v>
      </c>
      <c r="N497" s="567">
        <f t="shared" si="497"/>
        <v>-1.2</v>
      </c>
      <c r="O497" s="567">
        <f t="shared" si="497"/>
        <v>-1.1000000000000001</v>
      </c>
      <c r="P497" s="567">
        <f t="shared" si="497"/>
        <v>-7.4</v>
      </c>
      <c r="Q497" s="567">
        <f t="shared" si="497"/>
        <v>25.2</v>
      </c>
      <c r="R497" s="567">
        <f t="shared" si="497"/>
        <v>11.8</v>
      </c>
      <c r="S497" s="567">
        <f t="shared" si="497"/>
        <v>8.1</v>
      </c>
      <c r="T497" s="567">
        <f t="shared" si="497"/>
        <v>15.2</v>
      </c>
      <c r="U497" s="567">
        <f t="shared" si="497"/>
        <v>5.8</v>
      </c>
      <c r="V497" s="567">
        <f t="shared" si="497"/>
        <v>-0.4</v>
      </c>
      <c r="W497" s="567">
        <f t="shared" si="497"/>
        <v>-0.4</v>
      </c>
      <c r="X497" s="567">
        <f t="shared" si="497"/>
        <v>-0.4</v>
      </c>
      <c r="Y497" s="567">
        <f t="shared" si="495"/>
        <v>-2.2000000000000002</v>
      </c>
      <c r="Z497" s="567">
        <f t="shared" si="495"/>
        <v>0.9</v>
      </c>
      <c r="AA497" s="567">
        <f t="shared" si="495"/>
        <v>4.4000000000000004</v>
      </c>
      <c r="AB497" s="567">
        <f t="shared" si="495"/>
        <v>-1.2</v>
      </c>
      <c r="AC497" s="567">
        <f t="shared" ref="AC497:AK497" si="501">ROUND((AC554-AC550)/AC550*100,1)</f>
        <v>-2.4</v>
      </c>
      <c r="AD497" s="567">
        <f t="shared" si="501"/>
        <v>-4.0999999999999996</v>
      </c>
      <c r="AE497" s="567">
        <f t="shared" si="501"/>
        <v>10</v>
      </c>
      <c r="AF497" s="567">
        <f t="shared" si="501"/>
        <v>4.0999999999999996</v>
      </c>
      <c r="AG497" s="567">
        <f t="shared" si="501"/>
        <v>-5</v>
      </c>
      <c r="AH497" s="567">
        <f t="shared" si="501"/>
        <v>2.2999999999999998</v>
      </c>
      <c r="AI497" s="567">
        <f t="shared" si="501"/>
        <v>-7.8</v>
      </c>
      <c r="AJ497" s="567">
        <f t="shared" si="501"/>
        <v>-14.4</v>
      </c>
      <c r="AK497" s="567">
        <f t="shared" si="501"/>
        <v>32.200000000000003</v>
      </c>
      <c r="AL497" s="567">
        <f t="shared" si="492"/>
        <v>5.4</v>
      </c>
      <c r="AO497" s="611" t="s">
        <v>37</v>
      </c>
      <c r="AP497" s="567">
        <f t="shared" si="494"/>
        <v>2.5</v>
      </c>
      <c r="AQ497" s="567">
        <f t="shared" si="494"/>
        <v>-1.1000000000000001</v>
      </c>
      <c r="AR497" s="567">
        <f t="shared" si="494"/>
        <v>1.1000000000000001</v>
      </c>
      <c r="AS497" s="567">
        <f t="shared" si="494"/>
        <v>-0.9</v>
      </c>
      <c r="AT497" s="567">
        <f t="shared" si="494"/>
        <v>6.6</v>
      </c>
      <c r="AU497" s="567">
        <f t="shared" si="494"/>
        <v>-3.7</v>
      </c>
      <c r="AV497" s="567">
        <f t="shared" si="494"/>
        <v>-10.9</v>
      </c>
      <c r="AW497" s="567">
        <f t="shared" si="494"/>
        <v>-1.8</v>
      </c>
      <c r="AX497" s="567">
        <f t="shared" si="494"/>
        <v>5.8</v>
      </c>
      <c r="AY497" s="567">
        <f t="shared" si="494"/>
        <v>6.4</v>
      </c>
      <c r="AZ497" s="567">
        <f t="shared" si="494"/>
        <v>-7.1</v>
      </c>
      <c r="BA497" s="567"/>
    </row>
    <row r="498" spans="1:53">
      <c r="C498" s="611" t="s">
        <v>38</v>
      </c>
      <c r="D498" s="567">
        <f t="shared" si="497"/>
        <v>2.5</v>
      </c>
      <c r="E498" s="567">
        <f t="shared" si="497"/>
        <v>2.5</v>
      </c>
      <c r="F498" s="567">
        <f t="shared" si="497"/>
        <v>3.3</v>
      </c>
      <c r="G498" s="567">
        <f t="shared" si="497"/>
        <v>3.5</v>
      </c>
      <c r="H498" s="567">
        <f t="shared" si="497"/>
        <v>1.8</v>
      </c>
      <c r="I498" s="567">
        <f t="shared" si="497"/>
        <v>0.8</v>
      </c>
      <c r="J498" s="567">
        <f t="shared" si="497"/>
        <v>5.8</v>
      </c>
      <c r="K498" s="567">
        <f t="shared" si="497"/>
        <v>5.7</v>
      </c>
      <c r="L498" s="567">
        <f t="shared" si="497"/>
        <v>5.3</v>
      </c>
      <c r="M498" s="567">
        <f t="shared" si="497"/>
        <v>16.899999999999999</v>
      </c>
      <c r="N498" s="567">
        <f t="shared" si="497"/>
        <v>-6.6</v>
      </c>
      <c r="O498" s="567">
        <f t="shared" si="497"/>
        <v>-9.6</v>
      </c>
      <c r="P498" s="567">
        <f t="shared" si="497"/>
        <v>-13.4</v>
      </c>
      <c r="Q498" s="567">
        <f t="shared" si="497"/>
        <v>4.9000000000000004</v>
      </c>
      <c r="R498" s="567">
        <f t="shared" si="497"/>
        <v>17.899999999999999</v>
      </c>
      <c r="S498" s="567">
        <f t="shared" si="497"/>
        <v>20</v>
      </c>
      <c r="T498" s="567">
        <f t="shared" si="497"/>
        <v>15.8</v>
      </c>
      <c r="U498" s="567">
        <f t="shared" si="497"/>
        <v>0.4</v>
      </c>
      <c r="V498" s="567">
        <f t="shared" si="497"/>
        <v>5</v>
      </c>
      <c r="W498" s="567">
        <f t="shared" si="497"/>
        <v>5.9</v>
      </c>
      <c r="X498" s="567">
        <f t="shared" si="497"/>
        <v>4.7</v>
      </c>
      <c r="Y498" s="567">
        <f t="shared" si="495"/>
        <v>0.3</v>
      </c>
      <c r="Z498" s="567">
        <f t="shared" si="495"/>
        <v>-3.2</v>
      </c>
      <c r="AA498" s="567">
        <f t="shared" si="495"/>
        <v>4.2</v>
      </c>
      <c r="AB498" s="567">
        <f t="shared" si="495"/>
        <v>4.3</v>
      </c>
      <c r="AC498" s="567">
        <f t="shared" ref="AC498:AK498" si="502">ROUND((AC555-AC551)/AC551*100,1)</f>
        <v>-0.8</v>
      </c>
      <c r="AD498" s="567">
        <f t="shared" si="502"/>
        <v>-2.5</v>
      </c>
      <c r="AE498" s="567">
        <f t="shared" si="502"/>
        <v>-1.1000000000000001</v>
      </c>
      <c r="AF498" s="567">
        <f t="shared" si="502"/>
        <v>3.6</v>
      </c>
      <c r="AG498" s="567">
        <f t="shared" si="502"/>
        <v>-13.4</v>
      </c>
      <c r="AH498" s="567">
        <f t="shared" si="502"/>
        <v>7.7</v>
      </c>
      <c r="AI498" s="567">
        <f t="shared" si="502"/>
        <v>-4.2</v>
      </c>
      <c r="AJ498" s="567">
        <f t="shared" si="502"/>
        <v>-12.4</v>
      </c>
      <c r="AK498" s="567">
        <f t="shared" si="502"/>
        <v>4</v>
      </c>
      <c r="AL498" s="567">
        <f t="shared" si="492"/>
        <v>5.7</v>
      </c>
      <c r="AO498" s="611" t="s">
        <v>38</v>
      </c>
      <c r="AP498" s="567">
        <f t="shared" si="494"/>
        <v>2.5</v>
      </c>
      <c r="AQ498" s="567">
        <f t="shared" si="494"/>
        <v>0.2</v>
      </c>
      <c r="AR498" s="567">
        <f t="shared" si="494"/>
        <v>-1.8</v>
      </c>
      <c r="AS498" s="567">
        <f t="shared" si="494"/>
        <v>-1.8</v>
      </c>
      <c r="AT498" s="567">
        <f t="shared" si="494"/>
        <v>-2</v>
      </c>
      <c r="AU498" s="567">
        <f t="shared" si="494"/>
        <v>3.1</v>
      </c>
      <c r="AV498" s="567">
        <f t="shared" si="494"/>
        <v>-3.6</v>
      </c>
      <c r="AW498" s="567">
        <f t="shared" si="494"/>
        <v>5.0999999999999996</v>
      </c>
      <c r="AX498" s="567">
        <f t="shared" si="494"/>
        <v>4.4000000000000004</v>
      </c>
      <c r="AY498" s="567">
        <f t="shared" si="494"/>
        <v>5.0999999999999996</v>
      </c>
      <c r="AZ498" s="567">
        <f t="shared" si="494"/>
        <v>-12.1</v>
      </c>
      <c r="BA498" s="567"/>
    </row>
    <row r="499" spans="1:53">
      <c r="C499" s="613" t="s">
        <v>39</v>
      </c>
      <c r="D499" s="567">
        <f t="shared" si="497"/>
        <v>5</v>
      </c>
      <c r="E499" s="567">
        <f t="shared" si="497"/>
        <v>5</v>
      </c>
      <c r="F499" s="567">
        <f t="shared" si="497"/>
        <v>6.1</v>
      </c>
      <c r="G499" s="567">
        <f t="shared" si="497"/>
        <v>4.9000000000000004</v>
      </c>
      <c r="H499" s="567">
        <f t="shared" si="497"/>
        <v>11.8</v>
      </c>
      <c r="I499" s="567">
        <f t="shared" si="497"/>
        <v>1.6</v>
      </c>
      <c r="J499" s="567">
        <f t="shared" si="497"/>
        <v>18.399999999999999</v>
      </c>
      <c r="K499" s="567">
        <f t="shared" si="497"/>
        <v>10.199999999999999</v>
      </c>
      <c r="L499" s="567">
        <f t="shared" si="497"/>
        <v>10.4</v>
      </c>
      <c r="M499" s="567">
        <f t="shared" si="497"/>
        <v>4.5</v>
      </c>
      <c r="N499" s="567">
        <f t="shared" si="497"/>
        <v>5.4</v>
      </c>
      <c r="O499" s="567">
        <f t="shared" si="497"/>
        <v>-8.6999999999999993</v>
      </c>
      <c r="P499" s="567">
        <f t="shared" si="497"/>
        <v>-10.5</v>
      </c>
      <c r="Q499" s="567">
        <f t="shared" si="497"/>
        <v>-2.9</v>
      </c>
      <c r="R499" s="567">
        <f t="shared" si="497"/>
        <v>29.6</v>
      </c>
      <c r="S499" s="567">
        <f t="shared" si="497"/>
        <v>23.8</v>
      </c>
      <c r="T499" s="567">
        <f t="shared" si="497"/>
        <v>35.9</v>
      </c>
      <c r="U499" s="567">
        <f t="shared" si="497"/>
        <v>-6</v>
      </c>
      <c r="V499" s="567">
        <f t="shared" si="497"/>
        <v>3</v>
      </c>
      <c r="W499" s="567">
        <f t="shared" si="497"/>
        <v>1.4</v>
      </c>
      <c r="X499" s="567">
        <f t="shared" si="497"/>
        <v>3.4</v>
      </c>
      <c r="Y499" s="567">
        <f t="shared" si="495"/>
        <v>-2.4</v>
      </c>
      <c r="Z499" s="567">
        <f t="shared" si="495"/>
        <v>-4.0999999999999996</v>
      </c>
      <c r="AA499" s="567">
        <f t="shared" si="495"/>
        <v>3.8</v>
      </c>
      <c r="AB499" s="567">
        <f t="shared" si="495"/>
        <v>2.5</v>
      </c>
      <c r="AC499" s="567">
        <f t="shared" ref="AC499:AK499" si="503">ROUND((AC556-AC552)/AC552*100,1)</f>
        <v>1.1000000000000001</v>
      </c>
      <c r="AD499" s="567">
        <f t="shared" si="503"/>
        <v>-3.2</v>
      </c>
      <c r="AE499" s="567">
        <f t="shared" si="503"/>
        <v>-10.6</v>
      </c>
      <c r="AF499" s="567">
        <f t="shared" si="503"/>
        <v>-2.4</v>
      </c>
      <c r="AG499" s="567">
        <f t="shared" si="503"/>
        <v>-10.8</v>
      </c>
      <c r="AH499" s="567">
        <f t="shared" si="503"/>
        <v>12.7</v>
      </c>
      <c r="AI499" s="567">
        <f t="shared" si="503"/>
        <v>0.1</v>
      </c>
      <c r="AJ499" s="567">
        <f t="shared" si="503"/>
        <v>7.2</v>
      </c>
      <c r="AK499" s="567">
        <f t="shared" si="503"/>
        <v>3.6</v>
      </c>
      <c r="AL499" s="567">
        <f t="shared" si="492"/>
        <v>13.9</v>
      </c>
      <c r="AO499" s="613" t="s">
        <v>39</v>
      </c>
      <c r="AP499" s="567">
        <f t="shared" si="494"/>
        <v>5</v>
      </c>
      <c r="AQ499" s="567">
        <f t="shared" si="494"/>
        <v>4.0999999999999996</v>
      </c>
      <c r="AR499" s="567">
        <f t="shared" si="494"/>
        <v>4.4000000000000004</v>
      </c>
      <c r="AS499" s="567">
        <f t="shared" si="494"/>
        <v>7.1</v>
      </c>
      <c r="AT499" s="567">
        <f t="shared" si="494"/>
        <v>-1.2</v>
      </c>
      <c r="AU499" s="567">
        <f t="shared" si="494"/>
        <v>3.7</v>
      </c>
      <c r="AV499" s="567">
        <f t="shared" si="494"/>
        <v>6</v>
      </c>
      <c r="AW499" s="567">
        <f t="shared" si="494"/>
        <v>3.1</v>
      </c>
      <c r="AX499" s="567">
        <f t="shared" si="494"/>
        <v>5.9</v>
      </c>
      <c r="AY499" s="567">
        <f t="shared" si="494"/>
        <v>6.9</v>
      </c>
      <c r="AZ499" s="567">
        <f t="shared" si="494"/>
        <v>-18.100000000000001</v>
      </c>
      <c r="BA499" s="567"/>
    </row>
    <row r="500" spans="1:53">
      <c r="B500" s="138" t="s">
        <v>300</v>
      </c>
      <c r="C500" s="610" t="s">
        <v>36</v>
      </c>
      <c r="D500" s="575">
        <f t="shared" si="497"/>
        <v>4.8</v>
      </c>
      <c r="E500" s="575">
        <f t="shared" si="497"/>
        <v>4.8</v>
      </c>
      <c r="F500" s="575">
        <f t="shared" si="497"/>
        <v>-0.9</v>
      </c>
      <c r="G500" s="575">
        <f t="shared" si="497"/>
        <v>-2.2000000000000002</v>
      </c>
      <c r="H500" s="575">
        <f t="shared" si="497"/>
        <v>5.9</v>
      </c>
      <c r="I500" s="575">
        <f t="shared" si="497"/>
        <v>0</v>
      </c>
      <c r="J500" s="575">
        <f t="shared" si="497"/>
        <v>10.5</v>
      </c>
      <c r="K500" s="575">
        <f t="shared" si="497"/>
        <v>5.4</v>
      </c>
      <c r="L500" s="575">
        <f t="shared" si="497"/>
        <v>5.2</v>
      </c>
      <c r="M500" s="575">
        <f t="shared" si="497"/>
        <v>9.4</v>
      </c>
      <c r="N500" s="575">
        <f t="shared" si="497"/>
        <v>5.4</v>
      </c>
      <c r="O500" s="575">
        <f t="shared" si="497"/>
        <v>7</v>
      </c>
      <c r="P500" s="575">
        <f t="shared" si="497"/>
        <v>3.6</v>
      </c>
      <c r="Q500" s="575">
        <f t="shared" si="497"/>
        <v>16</v>
      </c>
      <c r="R500" s="575">
        <f t="shared" si="497"/>
        <v>19.399999999999999</v>
      </c>
      <c r="S500" s="575">
        <f t="shared" si="497"/>
        <v>24.5</v>
      </c>
      <c r="T500" s="575">
        <f t="shared" si="497"/>
        <v>14.7</v>
      </c>
      <c r="U500" s="575">
        <f t="shared" si="497"/>
        <v>-0.4</v>
      </c>
      <c r="V500" s="575">
        <f t="shared" si="497"/>
        <v>5.4</v>
      </c>
      <c r="W500" s="575">
        <f t="shared" si="497"/>
        <v>-1.1000000000000001</v>
      </c>
      <c r="X500" s="575">
        <f t="shared" si="497"/>
        <v>7.9</v>
      </c>
      <c r="Y500" s="575">
        <f t="shared" si="495"/>
        <v>-1.9</v>
      </c>
      <c r="Z500" s="575">
        <f t="shared" si="495"/>
        <v>-4</v>
      </c>
      <c r="AA500" s="575">
        <f t="shared" si="495"/>
        <v>1.1000000000000001</v>
      </c>
      <c r="AB500" s="575">
        <f t="shared" si="495"/>
        <v>-2.2999999999999998</v>
      </c>
      <c r="AC500" s="575">
        <f t="shared" ref="AC500:AK500" si="504">ROUND((AC557-AC553)/AC553*100,1)</f>
        <v>-2.5</v>
      </c>
      <c r="AD500" s="575">
        <f t="shared" si="504"/>
        <v>-5.7</v>
      </c>
      <c r="AE500" s="575">
        <f t="shared" si="504"/>
        <v>-24.2</v>
      </c>
      <c r="AF500" s="575">
        <f t="shared" si="504"/>
        <v>0.1</v>
      </c>
      <c r="AG500" s="575">
        <f t="shared" si="504"/>
        <v>-8.8000000000000007</v>
      </c>
      <c r="AH500" s="575">
        <f t="shared" si="504"/>
        <v>7</v>
      </c>
      <c r="AI500" s="575">
        <f t="shared" si="504"/>
        <v>-3.5</v>
      </c>
      <c r="AJ500" s="575">
        <f t="shared" si="504"/>
        <v>-18.5</v>
      </c>
      <c r="AK500" s="575">
        <f t="shared" si="504"/>
        <v>0.1</v>
      </c>
      <c r="AL500" s="575">
        <f t="shared" si="492"/>
        <v>7.8</v>
      </c>
      <c r="AN500" s="138" t="s">
        <v>299</v>
      </c>
      <c r="AO500" s="610" t="s">
        <v>36</v>
      </c>
      <c r="AP500" s="575">
        <f t="shared" si="494"/>
        <v>4.8</v>
      </c>
      <c r="AQ500" s="575">
        <f t="shared" si="494"/>
        <v>7.3</v>
      </c>
      <c r="AR500" s="575">
        <f t="shared" si="494"/>
        <v>9.1999999999999993</v>
      </c>
      <c r="AS500" s="575">
        <f t="shared" si="494"/>
        <v>14</v>
      </c>
      <c r="AT500" s="575">
        <f t="shared" si="494"/>
        <v>-3.4</v>
      </c>
      <c r="AU500" s="575">
        <f t="shared" si="494"/>
        <v>4.3</v>
      </c>
      <c r="AV500" s="575">
        <f t="shared" si="494"/>
        <v>5.6</v>
      </c>
      <c r="AW500" s="575">
        <f t="shared" si="494"/>
        <v>4</v>
      </c>
      <c r="AX500" s="575">
        <f t="shared" si="494"/>
        <v>2.5</v>
      </c>
      <c r="AY500" s="575">
        <f t="shared" si="494"/>
        <v>3.2</v>
      </c>
      <c r="AZ500" s="575">
        <f t="shared" si="494"/>
        <v>-13.3</v>
      </c>
      <c r="BA500" s="567"/>
    </row>
    <row r="501" spans="1:53">
      <c r="C501" s="611" t="s">
        <v>37</v>
      </c>
      <c r="D501" s="567">
        <f t="shared" si="497"/>
        <v>2.4</v>
      </c>
      <c r="E501" s="567">
        <f t="shared" si="497"/>
        <v>2.4</v>
      </c>
      <c r="F501" s="567">
        <f t="shared" si="497"/>
        <v>-4.5999999999999996</v>
      </c>
      <c r="G501" s="567">
        <f t="shared" si="497"/>
        <v>-5.4</v>
      </c>
      <c r="H501" s="567">
        <f t="shared" si="497"/>
        <v>0.1</v>
      </c>
      <c r="I501" s="567">
        <f t="shared" si="497"/>
        <v>2.2000000000000002</v>
      </c>
      <c r="J501" s="567">
        <f t="shared" si="497"/>
        <v>8.1999999999999993</v>
      </c>
      <c r="K501" s="567">
        <f t="shared" si="497"/>
        <v>19.399999999999999</v>
      </c>
      <c r="L501" s="567">
        <f t="shared" si="497"/>
        <v>19.5</v>
      </c>
      <c r="M501" s="567">
        <f t="shared" si="497"/>
        <v>15.2</v>
      </c>
      <c r="N501" s="567">
        <f t="shared" si="497"/>
        <v>4.7</v>
      </c>
      <c r="O501" s="567">
        <f t="shared" si="497"/>
        <v>-0.6</v>
      </c>
      <c r="P501" s="567">
        <f t="shared" si="497"/>
        <v>-2.4</v>
      </c>
      <c r="Q501" s="567">
        <f t="shared" si="497"/>
        <v>5.5</v>
      </c>
      <c r="R501" s="567">
        <f t="shared" si="497"/>
        <v>6.5</v>
      </c>
      <c r="S501" s="567">
        <f t="shared" si="497"/>
        <v>14.7</v>
      </c>
      <c r="T501" s="567">
        <f t="shared" si="497"/>
        <v>-0.4</v>
      </c>
      <c r="U501" s="567">
        <f t="shared" si="497"/>
        <v>-2</v>
      </c>
      <c r="V501" s="567">
        <f t="shared" si="497"/>
        <v>-1.1000000000000001</v>
      </c>
      <c r="W501" s="567">
        <f t="shared" si="497"/>
        <v>-2.7</v>
      </c>
      <c r="X501" s="567">
        <f t="shared" si="497"/>
        <v>-0.5</v>
      </c>
      <c r="Y501" s="567">
        <f t="shared" si="495"/>
        <v>-3.1</v>
      </c>
      <c r="Z501" s="567">
        <f t="shared" si="495"/>
        <v>-0.7</v>
      </c>
      <c r="AA501" s="567">
        <f t="shared" si="495"/>
        <v>1.9</v>
      </c>
      <c r="AB501" s="567">
        <f t="shared" si="495"/>
        <v>-0.7</v>
      </c>
      <c r="AC501" s="567">
        <f t="shared" ref="AC501:AK501" si="505">ROUND((AC558-AC554)/AC554*100,1)</f>
        <v>-0.4</v>
      </c>
      <c r="AD501" s="567">
        <f t="shared" si="505"/>
        <v>-0.4</v>
      </c>
      <c r="AE501" s="567">
        <f t="shared" si="505"/>
        <v>-20.399999999999999</v>
      </c>
      <c r="AF501" s="567">
        <f t="shared" si="505"/>
        <v>-2.2000000000000002</v>
      </c>
      <c r="AG501" s="567">
        <f t="shared" si="505"/>
        <v>-9.1999999999999993</v>
      </c>
      <c r="AH501" s="567">
        <f t="shared" si="505"/>
        <v>5.3</v>
      </c>
      <c r="AI501" s="567">
        <f t="shared" si="505"/>
        <v>-0.5</v>
      </c>
      <c r="AJ501" s="567">
        <f t="shared" si="505"/>
        <v>-0.6</v>
      </c>
      <c r="AK501" s="567">
        <f t="shared" si="505"/>
        <v>0.7</v>
      </c>
      <c r="AL501" s="567">
        <f t="shared" si="492"/>
        <v>13.7</v>
      </c>
      <c r="AO501" s="611" t="s">
        <v>37</v>
      </c>
      <c r="AP501" s="567">
        <f t="shared" ref="AP501:AZ510" si="506">ROUND((AP558-AP554)/AP554*100,1)</f>
        <v>2.4</v>
      </c>
      <c r="AQ501" s="567">
        <f t="shared" si="506"/>
        <v>1.4</v>
      </c>
      <c r="AR501" s="567">
        <f t="shared" si="506"/>
        <v>2.1</v>
      </c>
      <c r="AS501" s="567">
        <f t="shared" si="506"/>
        <v>2.1</v>
      </c>
      <c r="AT501" s="567">
        <f t="shared" si="506"/>
        <v>1.9</v>
      </c>
      <c r="AU501" s="567">
        <f t="shared" si="506"/>
        <v>0.5</v>
      </c>
      <c r="AV501" s="567">
        <f t="shared" si="506"/>
        <v>-1.4</v>
      </c>
      <c r="AW501" s="567">
        <f t="shared" si="506"/>
        <v>0.9</v>
      </c>
      <c r="AX501" s="567">
        <f t="shared" si="506"/>
        <v>3.3</v>
      </c>
      <c r="AY501" s="567">
        <f t="shared" si="506"/>
        <v>3.7</v>
      </c>
      <c r="AZ501" s="567">
        <f t="shared" si="506"/>
        <v>-7</v>
      </c>
      <c r="BA501" s="567"/>
    </row>
    <row r="502" spans="1:53">
      <c r="C502" s="611" t="s">
        <v>38</v>
      </c>
      <c r="D502" s="567">
        <f t="shared" si="497"/>
        <v>1.1000000000000001</v>
      </c>
      <c r="E502" s="567">
        <f t="shared" si="497"/>
        <v>1.1000000000000001</v>
      </c>
      <c r="F502" s="567">
        <f t="shared" si="497"/>
        <v>-5.5</v>
      </c>
      <c r="G502" s="567">
        <f t="shared" si="497"/>
        <v>-7.6</v>
      </c>
      <c r="H502" s="567">
        <f t="shared" si="497"/>
        <v>9.1999999999999993</v>
      </c>
      <c r="I502" s="567">
        <f t="shared" si="497"/>
        <v>0.6</v>
      </c>
      <c r="J502" s="567">
        <f t="shared" si="497"/>
        <v>4.0999999999999996</v>
      </c>
      <c r="K502" s="567">
        <f t="shared" si="497"/>
        <v>26.2</v>
      </c>
      <c r="L502" s="567">
        <f t="shared" si="497"/>
        <v>27.7</v>
      </c>
      <c r="M502" s="567">
        <f t="shared" si="497"/>
        <v>-4.8</v>
      </c>
      <c r="N502" s="567">
        <f t="shared" si="497"/>
        <v>-0.9</v>
      </c>
      <c r="O502" s="567">
        <f t="shared" si="497"/>
        <v>-0.1</v>
      </c>
      <c r="P502" s="567">
        <f t="shared" si="497"/>
        <v>3.3</v>
      </c>
      <c r="Q502" s="567">
        <f t="shared" si="497"/>
        <v>-10.9</v>
      </c>
      <c r="R502" s="567">
        <f t="shared" si="497"/>
        <v>0.5</v>
      </c>
      <c r="S502" s="567">
        <f t="shared" si="497"/>
        <v>5.6</v>
      </c>
      <c r="T502" s="567">
        <f t="shared" si="497"/>
        <v>-4.7</v>
      </c>
      <c r="U502" s="567">
        <f t="shared" si="497"/>
        <v>3.1</v>
      </c>
      <c r="V502" s="567">
        <f t="shared" si="497"/>
        <v>-4.3</v>
      </c>
      <c r="W502" s="567">
        <f t="shared" si="497"/>
        <v>-8.5</v>
      </c>
      <c r="X502" s="567">
        <f t="shared" si="497"/>
        <v>-2.8</v>
      </c>
      <c r="Y502" s="567">
        <f t="shared" si="495"/>
        <v>-3.5</v>
      </c>
      <c r="Z502" s="567">
        <f t="shared" si="495"/>
        <v>0.6</v>
      </c>
      <c r="AA502" s="567">
        <f t="shared" si="495"/>
        <v>-7.1</v>
      </c>
      <c r="AB502" s="567">
        <f t="shared" si="495"/>
        <v>-2.8</v>
      </c>
      <c r="AC502" s="567">
        <f t="shared" ref="AC502:AK502" si="507">ROUND((AC559-AC555)/AC555*100,1)</f>
        <v>-1.6</v>
      </c>
      <c r="AD502" s="567">
        <f t="shared" si="507"/>
        <v>1.1000000000000001</v>
      </c>
      <c r="AE502" s="567">
        <f t="shared" si="507"/>
        <v>-15.3</v>
      </c>
      <c r="AF502" s="567">
        <f t="shared" si="507"/>
        <v>-8.6</v>
      </c>
      <c r="AG502" s="567">
        <f t="shared" si="507"/>
        <v>-7.5</v>
      </c>
      <c r="AH502" s="567">
        <f t="shared" si="507"/>
        <v>3.4</v>
      </c>
      <c r="AI502" s="567">
        <f t="shared" si="507"/>
        <v>-7.9</v>
      </c>
      <c r="AJ502" s="567">
        <f t="shared" si="507"/>
        <v>15.8</v>
      </c>
      <c r="AK502" s="567">
        <f t="shared" si="507"/>
        <v>-4.8</v>
      </c>
      <c r="AL502" s="567">
        <f t="shared" si="492"/>
        <v>15.5</v>
      </c>
      <c r="AO502" s="611" t="s">
        <v>38</v>
      </c>
      <c r="AP502" s="567">
        <f t="shared" si="506"/>
        <v>1.1000000000000001</v>
      </c>
      <c r="AQ502" s="567">
        <f t="shared" si="506"/>
        <v>0.9</v>
      </c>
      <c r="AR502" s="567">
        <f t="shared" si="506"/>
        <v>1.8</v>
      </c>
      <c r="AS502" s="567">
        <f t="shared" si="506"/>
        <v>0.1</v>
      </c>
      <c r="AT502" s="567">
        <f t="shared" si="506"/>
        <v>6.1</v>
      </c>
      <c r="AU502" s="567">
        <f t="shared" si="506"/>
        <v>-0.2</v>
      </c>
      <c r="AV502" s="567">
        <f t="shared" si="506"/>
        <v>3.1</v>
      </c>
      <c r="AW502" s="567">
        <f t="shared" si="506"/>
        <v>-1.2</v>
      </c>
      <c r="AX502" s="567">
        <f t="shared" si="506"/>
        <v>1.3</v>
      </c>
      <c r="AY502" s="567">
        <f t="shared" si="506"/>
        <v>1.6</v>
      </c>
      <c r="AZ502" s="567">
        <f t="shared" si="506"/>
        <v>-5.9</v>
      </c>
      <c r="BA502" s="567"/>
    </row>
    <row r="503" spans="1:53">
      <c r="B503" s="612"/>
      <c r="C503" s="613" t="s">
        <v>39</v>
      </c>
      <c r="D503" s="614">
        <f t="shared" si="497"/>
        <v>2.5</v>
      </c>
      <c r="E503" s="614">
        <f t="shared" si="497"/>
        <v>-2.4</v>
      </c>
      <c r="F503" s="614">
        <f t="shared" si="497"/>
        <v>-5.4</v>
      </c>
      <c r="G503" s="614">
        <f t="shared" si="497"/>
        <v>-2.8</v>
      </c>
      <c r="H503" s="614">
        <f t="shared" si="497"/>
        <v>-17.899999999999999</v>
      </c>
      <c r="I503" s="614">
        <f t="shared" si="497"/>
        <v>-5.5</v>
      </c>
      <c r="J503" s="614">
        <f t="shared" si="497"/>
        <v>8.1</v>
      </c>
      <c r="K503" s="614">
        <f t="shared" si="497"/>
        <v>26.6</v>
      </c>
      <c r="L503" s="614">
        <f t="shared" si="497"/>
        <v>27.7</v>
      </c>
      <c r="M503" s="614">
        <f t="shared" si="497"/>
        <v>1.7</v>
      </c>
      <c r="N503" s="614">
        <f t="shared" si="497"/>
        <v>-2.2999999999999998</v>
      </c>
      <c r="O503" s="614">
        <f t="shared" si="497"/>
        <v>-5.7</v>
      </c>
      <c r="P503" s="614">
        <f t="shared" si="497"/>
        <v>-0.7</v>
      </c>
      <c r="Q503" s="614">
        <f t="shared" si="497"/>
        <v>-20.399999999999999</v>
      </c>
      <c r="R503" s="614">
        <f t="shared" si="497"/>
        <v>-7.3</v>
      </c>
      <c r="S503" s="614">
        <f t="shared" si="497"/>
        <v>-3</v>
      </c>
      <c r="T503" s="614">
        <f t="shared" si="497"/>
        <v>-11.7</v>
      </c>
      <c r="U503" s="614">
        <f t="shared" si="497"/>
        <v>9.6</v>
      </c>
      <c r="V503" s="614">
        <f t="shared" si="497"/>
        <v>-0.9</v>
      </c>
      <c r="W503" s="614">
        <f t="shared" si="497"/>
        <v>-3.7</v>
      </c>
      <c r="X503" s="614">
        <f t="shared" si="497"/>
        <v>0.2</v>
      </c>
      <c r="Y503" s="614">
        <f t="shared" si="495"/>
        <v>-1.5</v>
      </c>
      <c r="Z503" s="614">
        <f t="shared" si="495"/>
        <v>-1.1000000000000001</v>
      </c>
      <c r="AA503" s="614">
        <f t="shared" si="495"/>
        <v>-12.6</v>
      </c>
      <c r="AB503" s="614">
        <f t="shared" si="495"/>
        <v>-18.2</v>
      </c>
      <c r="AC503" s="614">
        <f t="shared" ref="AC503:AK503" si="508">ROUND((AC560-AC556)/AC556*100,1)</f>
        <v>-3.6</v>
      </c>
      <c r="AD503" s="614">
        <f t="shared" si="508"/>
        <v>1.2</v>
      </c>
      <c r="AE503" s="614">
        <f t="shared" si="508"/>
        <v>-9.4</v>
      </c>
      <c r="AF503" s="614">
        <f t="shared" si="508"/>
        <v>-2.1</v>
      </c>
      <c r="AG503" s="614">
        <f t="shared" si="508"/>
        <v>-6.3</v>
      </c>
      <c r="AH503" s="614">
        <f t="shared" si="508"/>
        <v>-2.1</v>
      </c>
      <c r="AI503" s="614">
        <f t="shared" si="508"/>
        <v>-11.4</v>
      </c>
      <c r="AJ503" s="614">
        <f t="shared" si="508"/>
        <v>-11.6</v>
      </c>
      <c r="AK503" s="614">
        <f t="shared" si="508"/>
        <v>-4.2</v>
      </c>
      <c r="AL503" s="614">
        <f t="shared" si="492"/>
        <v>17.899999999999999</v>
      </c>
      <c r="AN503" s="612"/>
      <c r="AO503" s="613" t="s">
        <v>39</v>
      </c>
      <c r="AP503" s="614">
        <f t="shared" si="506"/>
        <v>-2.4</v>
      </c>
      <c r="AQ503" s="614">
        <f t="shared" si="506"/>
        <v>-3.7</v>
      </c>
      <c r="AR503" s="614">
        <f t="shared" si="506"/>
        <v>-0.7</v>
      </c>
      <c r="AS503" s="614">
        <f t="shared" si="506"/>
        <v>1</v>
      </c>
      <c r="AT503" s="614">
        <f t="shared" si="506"/>
        <v>-4.8</v>
      </c>
      <c r="AU503" s="614">
        <f t="shared" si="506"/>
        <v>-7.2</v>
      </c>
      <c r="AV503" s="614">
        <f t="shared" si="506"/>
        <v>-4.3</v>
      </c>
      <c r="AW503" s="614">
        <f t="shared" si="506"/>
        <v>-8.1</v>
      </c>
      <c r="AX503" s="614">
        <f t="shared" si="506"/>
        <v>-1.2</v>
      </c>
      <c r="AY503" s="614">
        <f t="shared" si="506"/>
        <v>-1.1000000000000001</v>
      </c>
      <c r="AZ503" s="614">
        <f t="shared" si="506"/>
        <v>-1.5</v>
      </c>
      <c r="BA503" s="567"/>
    </row>
    <row r="504" spans="1:53">
      <c r="B504" s="302" t="s">
        <v>301</v>
      </c>
      <c r="C504" s="610" t="s">
        <v>36</v>
      </c>
      <c r="D504" s="567">
        <f t="shared" si="497"/>
        <v>-2.7</v>
      </c>
      <c r="E504" s="567">
        <f t="shared" si="497"/>
        <v>-2.7</v>
      </c>
      <c r="F504" s="567">
        <f t="shared" si="497"/>
        <v>-4.8</v>
      </c>
      <c r="G504" s="567">
        <f t="shared" si="497"/>
        <v>-1.1000000000000001</v>
      </c>
      <c r="H504" s="567">
        <f t="shared" si="497"/>
        <v>-23.6</v>
      </c>
      <c r="I504" s="567">
        <f t="shared" si="497"/>
        <v>-6.9</v>
      </c>
      <c r="J504" s="567">
        <f t="shared" si="497"/>
        <v>-4</v>
      </c>
      <c r="K504" s="567">
        <f t="shared" si="497"/>
        <v>9.8000000000000007</v>
      </c>
      <c r="L504" s="567">
        <f t="shared" si="497"/>
        <v>10</v>
      </c>
      <c r="M504" s="567">
        <f t="shared" si="497"/>
        <v>4.8</v>
      </c>
      <c r="N504" s="567">
        <f t="shared" si="497"/>
        <v>-26.1</v>
      </c>
      <c r="O504" s="567">
        <f t="shared" si="497"/>
        <v>-14.9</v>
      </c>
      <c r="P504" s="567">
        <f t="shared" si="497"/>
        <v>-16.8</v>
      </c>
      <c r="Q504" s="567">
        <f t="shared" si="497"/>
        <v>-10.3</v>
      </c>
      <c r="R504" s="567">
        <f t="shared" si="497"/>
        <v>4.4000000000000004</v>
      </c>
      <c r="S504" s="567">
        <f t="shared" si="497"/>
        <v>3.8</v>
      </c>
      <c r="T504" s="567">
        <f t="shared" si="497"/>
        <v>5</v>
      </c>
      <c r="U504" s="567">
        <f t="shared" si="497"/>
        <v>-6.1</v>
      </c>
      <c r="V504" s="567">
        <f t="shared" si="497"/>
        <v>14.2</v>
      </c>
      <c r="W504" s="567">
        <f t="shared" si="497"/>
        <v>-1.1000000000000001</v>
      </c>
      <c r="X504" s="567">
        <f t="shared" si="497"/>
        <v>19.399999999999999</v>
      </c>
      <c r="Y504" s="567">
        <f t="shared" si="495"/>
        <v>-5.0999999999999996</v>
      </c>
      <c r="Z504" s="567">
        <f t="shared" si="495"/>
        <v>-1</v>
      </c>
      <c r="AA504" s="567">
        <f t="shared" si="495"/>
        <v>-3.3</v>
      </c>
      <c r="AB504" s="567">
        <f t="shared" si="495"/>
        <v>-7.1</v>
      </c>
      <c r="AC504" s="567">
        <f t="shared" ref="AC504:AK504" si="509">ROUND((AC561-AC557)/AC557*100,1)</f>
        <v>-5.4</v>
      </c>
      <c r="AD504" s="567">
        <f t="shared" si="509"/>
        <v>-4.2</v>
      </c>
      <c r="AE504" s="567">
        <f t="shared" si="509"/>
        <v>9.4</v>
      </c>
      <c r="AF504" s="567">
        <f t="shared" si="509"/>
        <v>-0.9</v>
      </c>
      <c r="AG504" s="567">
        <f t="shared" si="509"/>
        <v>-4.0999999999999996</v>
      </c>
      <c r="AH504" s="567">
        <f t="shared" si="509"/>
        <v>-3.1</v>
      </c>
      <c r="AI504" s="567">
        <f t="shared" si="509"/>
        <v>-15.4</v>
      </c>
      <c r="AJ504" s="567">
        <f t="shared" si="509"/>
        <v>17.600000000000001</v>
      </c>
      <c r="AK504" s="567">
        <f t="shared" si="509"/>
        <v>-5.3</v>
      </c>
      <c r="AL504" s="567">
        <f t="shared" si="492"/>
        <v>3.1</v>
      </c>
      <c r="AN504" s="302" t="s">
        <v>300</v>
      </c>
      <c r="AO504" s="610" t="s">
        <v>36</v>
      </c>
      <c r="AP504" s="567">
        <f t="shared" si="506"/>
        <v>-2.7</v>
      </c>
      <c r="AQ504" s="567">
        <f t="shared" si="506"/>
        <v>-3</v>
      </c>
      <c r="AR504" s="567">
        <f t="shared" si="506"/>
        <v>-8.8000000000000007</v>
      </c>
      <c r="AS504" s="567">
        <f t="shared" si="506"/>
        <v>-9.8000000000000007</v>
      </c>
      <c r="AT504" s="567">
        <f t="shared" si="506"/>
        <v>-5.7</v>
      </c>
      <c r="AU504" s="567">
        <f t="shared" si="506"/>
        <v>6.2</v>
      </c>
      <c r="AV504" s="567">
        <f t="shared" si="506"/>
        <v>-3.6</v>
      </c>
      <c r="AW504" s="567">
        <f t="shared" si="506"/>
        <v>8.8000000000000007</v>
      </c>
      <c r="AX504" s="567">
        <f t="shared" si="506"/>
        <v>-2.4</v>
      </c>
      <c r="AY504" s="567">
        <f t="shared" si="506"/>
        <v>-2.7</v>
      </c>
      <c r="AZ504" s="567">
        <f t="shared" si="506"/>
        <v>2.2000000000000002</v>
      </c>
      <c r="BA504" s="567"/>
    </row>
    <row r="505" spans="1:53">
      <c r="C505" s="615" t="s">
        <v>37</v>
      </c>
      <c r="D505" s="567">
        <f t="shared" si="497"/>
        <v>-0.4</v>
      </c>
      <c r="E505" s="567">
        <f t="shared" si="497"/>
        <v>-0.4</v>
      </c>
      <c r="F505" s="567">
        <f t="shared" si="497"/>
        <v>-6.3</v>
      </c>
      <c r="G505" s="567">
        <f t="shared" si="497"/>
        <v>-3.8</v>
      </c>
      <c r="H505" s="567">
        <f t="shared" si="497"/>
        <v>-19.5</v>
      </c>
      <c r="I505" s="567">
        <f t="shared" si="497"/>
        <v>-5.5</v>
      </c>
      <c r="J505" s="567">
        <f t="shared" si="497"/>
        <v>-3</v>
      </c>
      <c r="K505" s="567">
        <f t="shared" si="497"/>
        <v>-3.8</v>
      </c>
      <c r="L505" s="567">
        <f t="shared" si="497"/>
        <v>-3.7</v>
      </c>
      <c r="M505" s="567">
        <f t="shared" si="497"/>
        <v>-4.4000000000000004</v>
      </c>
      <c r="N505" s="567">
        <f t="shared" si="497"/>
        <v>-30.4</v>
      </c>
      <c r="O505" s="567">
        <f t="shared" si="497"/>
        <v>1.6</v>
      </c>
      <c r="P505" s="567">
        <f t="shared" si="497"/>
        <v>-6.4</v>
      </c>
      <c r="Q505" s="567">
        <f t="shared" si="497"/>
        <v>24.7</v>
      </c>
      <c r="R505" s="567">
        <f t="shared" si="497"/>
        <v>-1.2</v>
      </c>
      <c r="S505" s="567">
        <f t="shared" si="497"/>
        <v>-3.4</v>
      </c>
      <c r="T505" s="567">
        <f t="shared" si="495"/>
        <v>0.9</v>
      </c>
      <c r="U505" s="567">
        <f t="shared" si="495"/>
        <v>-13.5</v>
      </c>
      <c r="V505" s="567">
        <f t="shared" si="495"/>
        <v>28.8</v>
      </c>
      <c r="W505" s="567">
        <f t="shared" si="495"/>
        <v>-3.3</v>
      </c>
      <c r="X505" s="567">
        <f t="shared" si="495"/>
        <v>39.299999999999997</v>
      </c>
      <c r="Y505" s="567">
        <f t="shared" si="495"/>
        <v>-0.3</v>
      </c>
      <c r="Z505" s="567">
        <f t="shared" si="495"/>
        <v>-6.3</v>
      </c>
      <c r="AA505" s="567">
        <f t="shared" si="495"/>
        <v>-3.1</v>
      </c>
      <c r="AB505" s="567">
        <f t="shared" si="495"/>
        <v>-4.7</v>
      </c>
      <c r="AC505" s="567">
        <f t="shared" ref="AC505:AK505" si="510">ROUND((AC562-AC558)/AC558*100,1)</f>
        <v>-6.6</v>
      </c>
      <c r="AD505" s="567">
        <f t="shared" si="510"/>
        <v>-6.9</v>
      </c>
      <c r="AE505" s="567">
        <f t="shared" si="510"/>
        <v>8.4</v>
      </c>
      <c r="AF505" s="567">
        <f t="shared" si="510"/>
        <v>3.5</v>
      </c>
      <c r="AG505" s="567">
        <f t="shared" si="510"/>
        <v>-7.2</v>
      </c>
      <c r="AH505" s="567">
        <f t="shared" si="510"/>
        <v>-5</v>
      </c>
      <c r="AI505" s="567">
        <f t="shared" si="510"/>
        <v>-14</v>
      </c>
      <c r="AJ505" s="567">
        <f t="shared" si="510"/>
        <v>14.8</v>
      </c>
      <c r="AK505" s="567">
        <f t="shared" si="510"/>
        <v>-8</v>
      </c>
      <c r="AL505" s="567">
        <f t="shared" si="492"/>
        <v>-3.4</v>
      </c>
      <c r="AO505" s="615" t="s">
        <v>37</v>
      </c>
      <c r="AP505" s="567">
        <f t="shared" si="506"/>
        <v>-0.4</v>
      </c>
      <c r="AQ505" s="567">
        <f t="shared" si="506"/>
        <v>6.8</v>
      </c>
      <c r="AR505" s="567">
        <f t="shared" si="506"/>
        <v>-0.2</v>
      </c>
      <c r="AS505" s="567">
        <f t="shared" si="506"/>
        <v>1.8</v>
      </c>
      <c r="AT505" s="567">
        <f t="shared" si="506"/>
        <v>-5.4</v>
      </c>
      <c r="AU505" s="567">
        <f t="shared" si="506"/>
        <v>15.4</v>
      </c>
      <c r="AV505" s="567">
        <f t="shared" si="506"/>
        <v>-6.7</v>
      </c>
      <c r="AW505" s="567">
        <f t="shared" si="506"/>
        <v>20.7</v>
      </c>
      <c r="AX505" s="567">
        <f t="shared" si="506"/>
        <v>-6.5</v>
      </c>
      <c r="AY505" s="567">
        <f t="shared" si="506"/>
        <v>-6.7</v>
      </c>
      <c r="AZ505" s="567">
        <f t="shared" si="506"/>
        <v>-5.0999999999999996</v>
      </c>
      <c r="BA505" s="567"/>
    </row>
    <row r="506" spans="1:53">
      <c r="C506" s="615" t="s">
        <v>38</v>
      </c>
      <c r="D506" s="567">
        <f t="shared" si="497"/>
        <v>1.8</v>
      </c>
      <c r="E506" s="567">
        <f t="shared" si="497"/>
        <v>1.8</v>
      </c>
      <c r="F506" s="567">
        <f t="shared" si="497"/>
        <v>-7</v>
      </c>
      <c r="G506" s="567">
        <f t="shared" si="497"/>
        <v>-6.4</v>
      </c>
      <c r="H506" s="567">
        <f t="shared" si="497"/>
        <v>-10.9</v>
      </c>
      <c r="I506" s="567">
        <f t="shared" si="497"/>
        <v>-8.4</v>
      </c>
      <c r="J506" s="567">
        <f t="shared" si="497"/>
        <v>-0.7</v>
      </c>
      <c r="K506" s="567">
        <f t="shared" si="497"/>
        <v>-4.2</v>
      </c>
      <c r="L506" s="567">
        <f t="shared" ref="L506:S506" si="511">ROUND((L563-L559)/L559*100,1)</f>
        <v>-4.8</v>
      </c>
      <c r="M506" s="567">
        <f t="shared" si="511"/>
        <v>11.5</v>
      </c>
      <c r="N506" s="567">
        <f t="shared" si="511"/>
        <v>-30.9</v>
      </c>
      <c r="O506" s="567">
        <f t="shared" si="511"/>
        <v>15.3</v>
      </c>
      <c r="P506" s="567">
        <f t="shared" si="511"/>
        <v>-1.2</v>
      </c>
      <c r="Q506" s="567">
        <f t="shared" si="511"/>
        <v>75.2</v>
      </c>
      <c r="R506" s="567">
        <f t="shared" si="511"/>
        <v>0.6</v>
      </c>
      <c r="S506" s="567">
        <f t="shared" si="511"/>
        <v>-7.8</v>
      </c>
      <c r="T506" s="567">
        <f t="shared" si="495"/>
        <v>9.9</v>
      </c>
      <c r="U506" s="567">
        <f t="shared" si="495"/>
        <v>-20.2</v>
      </c>
      <c r="V506" s="567">
        <f t="shared" si="495"/>
        <v>33.799999999999997</v>
      </c>
      <c r="W506" s="567">
        <f t="shared" si="495"/>
        <v>-7</v>
      </c>
      <c r="X506" s="567">
        <f t="shared" si="495"/>
        <v>47.5</v>
      </c>
      <c r="Y506" s="567">
        <f t="shared" si="495"/>
        <v>1.2</v>
      </c>
      <c r="Z506" s="567">
        <f t="shared" si="495"/>
        <v>-3.4</v>
      </c>
      <c r="AA506" s="567">
        <f t="shared" si="495"/>
        <v>-1.7</v>
      </c>
      <c r="AB506" s="567">
        <f t="shared" si="495"/>
        <v>-5.3</v>
      </c>
      <c r="AC506" s="567">
        <f t="shared" ref="AC506:AK506" si="512">ROUND((AC563-AC559)/AC559*100,1)</f>
        <v>-8.4</v>
      </c>
      <c r="AD506" s="567">
        <f t="shared" si="512"/>
        <v>-12.5</v>
      </c>
      <c r="AE506" s="567">
        <f t="shared" si="512"/>
        <v>0</v>
      </c>
      <c r="AF506" s="567">
        <f t="shared" si="512"/>
        <v>7.2</v>
      </c>
      <c r="AG506" s="567">
        <f t="shared" si="512"/>
        <v>-2.9</v>
      </c>
      <c r="AH506" s="567">
        <f t="shared" si="512"/>
        <v>-4.5</v>
      </c>
      <c r="AI506" s="567">
        <f t="shared" si="512"/>
        <v>-13.9</v>
      </c>
      <c r="AJ506" s="567">
        <f t="shared" si="512"/>
        <v>-1.9</v>
      </c>
      <c r="AK506" s="567">
        <f t="shared" si="512"/>
        <v>-9</v>
      </c>
      <c r="AL506" s="567">
        <f t="shared" si="492"/>
        <v>-2.7</v>
      </c>
      <c r="AO506" s="615" t="s">
        <v>38</v>
      </c>
      <c r="AP506" s="567">
        <f t="shared" si="506"/>
        <v>1.8</v>
      </c>
      <c r="AQ506" s="567">
        <f t="shared" si="506"/>
        <v>12.3</v>
      </c>
      <c r="AR506" s="567">
        <f t="shared" si="506"/>
        <v>9.1</v>
      </c>
      <c r="AS506" s="567">
        <f t="shared" si="506"/>
        <v>15.1</v>
      </c>
      <c r="AT506" s="567">
        <f t="shared" si="506"/>
        <v>-5.7</v>
      </c>
      <c r="AU506" s="567">
        <f t="shared" si="506"/>
        <v>16.2</v>
      </c>
      <c r="AV506" s="567">
        <f t="shared" si="506"/>
        <v>-11</v>
      </c>
      <c r="AW506" s="567">
        <f t="shared" si="506"/>
        <v>23.9</v>
      </c>
      <c r="AX506" s="567">
        <f t="shared" si="506"/>
        <v>-7</v>
      </c>
      <c r="AY506" s="567">
        <f t="shared" si="506"/>
        <v>-7.1</v>
      </c>
      <c r="AZ506" s="567">
        <f t="shared" si="506"/>
        <v>-3.2</v>
      </c>
      <c r="BA506" s="567"/>
    </row>
    <row r="507" spans="1:53">
      <c r="B507" s="612"/>
      <c r="C507" s="618" t="s">
        <v>39</v>
      </c>
      <c r="D507" s="614">
        <f t="shared" ref="D507:S511" si="513">ROUND((D564-D560)/D560*100,1)</f>
        <v>-0.8</v>
      </c>
      <c r="E507" s="614">
        <f t="shared" si="513"/>
        <v>4.0999999999999996</v>
      </c>
      <c r="F507" s="614">
        <f t="shared" si="513"/>
        <v>-9.4</v>
      </c>
      <c r="G507" s="614">
        <f t="shared" si="513"/>
        <v>-10.6</v>
      </c>
      <c r="H507" s="614">
        <f t="shared" si="513"/>
        <v>-2.7</v>
      </c>
      <c r="I507" s="614">
        <f t="shared" si="513"/>
        <v>-3.2</v>
      </c>
      <c r="J507" s="614">
        <f t="shared" si="513"/>
        <v>-22.2</v>
      </c>
      <c r="K507" s="614">
        <f t="shared" si="513"/>
        <v>-11.5</v>
      </c>
      <c r="L507" s="614">
        <f t="shared" si="513"/>
        <v>-12.2</v>
      </c>
      <c r="M507" s="614">
        <f t="shared" si="513"/>
        <v>11</v>
      </c>
      <c r="N507" s="614">
        <f t="shared" si="513"/>
        <v>-29.1</v>
      </c>
      <c r="O507" s="614">
        <f t="shared" si="513"/>
        <v>3.4</v>
      </c>
      <c r="P507" s="614">
        <f t="shared" si="513"/>
        <v>-10.4</v>
      </c>
      <c r="Q507" s="614">
        <f t="shared" si="513"/>
        <v>53.6</v>
      </c>
      <c r="R507" s="614">
        <f t="shared" si="513"/>
        <v>2.6</v>
      </c>
      <c r="S507" s="614">
        <f t="shared" si="513"/>
        <v>-6.5</v>
      </c>
      <c r="T507" s="614">
        <f t="shared" si="495"/>
        <v>12.8</v>
      </c>
      <c r="U507" s="614">
        <f t="shared" si="495"/>
        <v>-8</v>
      </c>
      <c r="V507" s="614">
        <f t="shared" si="495"/>
        <v>66.7</v>
      </c>
      <c r="W507" s="614">
        <f t="shared" si="495"/>
        <v>-12.8</v>
      </c>
      <c r="X507" s="614">
        <f t="shared" si="495"/>
        <v>93.6</v>
      </c>
      <c r="Y507" s="614">
        <f t="shared" si="495"/>
        <v>-6.4</v>
      </c>
      <c r="Z507" s="614">
        <f t="shared" si="495"/>
        <v>-0.4</v>
      </c>
      <c r="AA507" s="614">
        <f t="shared" si="495"/>
        <v>14.2</v>
      </c>
      <c r="AB507" s="614">
        <f t="shared" si="495"/>
        <v>8.3000000000000007</v>
      </c>
      <c r="AC507" s="614">
        <f t="shared" ref="AC507:AK507" si="514">ROUND((AC564-AC560)/AC560*100,1)</f>
        <v>-4.9000000000000004</v>
      </c>
      <c r="AD507" s="614">
        <f t="shared" si="514"/>
        <v>-0.1</v>
      </c>
      <c r="AE507" s="614">
        <f t="shared" si="514"/>
        <v>0</v>
      </c>
      <c r="AF507" s="614">
        <f t="shared" si="514"/>
        <v>6.9</v>
      </c>
      <c r="AG507" s="614">
        <f t="shared" si="514"/>
        <v>-5</v>
      </c>
      <c r="AH507" s="614">
        <f t="shared" si="514"/>
        <v>-8.1</v>
      </c>
      <c r="AI507" s="614">
        <f t="shared" si="514"/>
        <v>-11.1</v>
      </c>
      <c r="AJ507" s="614">
        <f t="shared" si="514"/>
        <v>-15.9</v>
      </c>
      <c r="AK507" s="614">
        <f t="shared" si="514"/>
        <v>-13.5</v>
      </c>
      <c r="AL507" s="614">
        <f t="shared" si="492"/>
        <v>-16.2</v>
      </c>
      <c r="AN507" s="612"/>
      <c r="AO507" s="618" t="s">
        <v>39</v>
      </c>
      <c r="AP507" s="614">
        <f t="shared" si="506"/>
        <v>4.0999999999999996</v>
      </c>
      <c r="AQ507" s="614">
        <f t="shared" si="506"/>
        <v>16</v>
      </c>
      <c r="AR507" s="614">
        <f t="shared" si="506"/>
        <v>-3.4</v>
      </c>
      <c r="AS507" s="614">
        <f t="shared" si="506"/>
        <v>-5</v>
      </c>
      <c r="AT507" s="614">
        <f t="shared" si="506"/>
        <v>1</v>
      </c>
      <c r="AU507" s="614">
        <f t="shared" si="506"/>
        <v>41.8</v>
      </c>
      <c r="AV507" s="614">
        <f t="shared" si="506"/>
        <v>-6.3</v>
      </c>
      <c r="AW507" s="614">
        <f t="shared" si="506"/>
        <v>55.7</v>
      </c>
      <c r="AX507" s="614">
        <f t="shared" si="506"/>
        <v>-6.4</v>
      </c>
      <c r="AY507" s="614">
        <f t="shared" si="506"/>
        <v>-6.5</v>
      </c>
      <c r="AZ507" s="614">
        <f t="shared" si="506"/>
        <v>-2.1</v>
      </c>
      <c r="BA507" s="567"/>
    </row>
    <row r="508" spans="1:53">
      <c r="B508" s="138" t="s">
        <v>302</v>
      </c>
      <c r="C508" s="610" t="s">
        <v>36</v>
      </c>
      <c r="D508" s="567">
        <f t="shared" si="513"/>
        <v>-1.8</v>
      </c>
      <c r="E508" s="567">
        <f t="shared" si="513"/>
        <v>-1.8</v>
      </c>
      <c r="F508" s="567">
        <f t="shared" si="513"/>
        <v>-13.2</v>
      </c>
      <c r="G508" s="567">
        <f t="shared" si="513"/>
        <v>-12.9</v>
      </c>
      <c r="H508" s="567">
        <f t="shared" si="513"/>
        <v>-15.4</v>
      </c>
      <c r="I508" s="567">
        <f t="shared" si="513"/>
        <v>-7.2</v>
      </c>
      <c r="J508" s="567">
        <f t="shared" si="513"/>
        <v>-12.6</v>
      </c>
      <c r="K508" s="567">
        <f t="shared" si="513"/>
        <v>10.3</v>
      </c>
      <c r="L508" s="567">
        <f t="shared" si="513"/>
        <v>10.4</v>
      </c>
      <c r="M508" s="567">
        <f t="shared" si="513"/>
        <v>9.6999999999999993</v>
      </c>
      <c r="N508" s="567">
        <f t="shared" si="513"/>
        <v>2</v>
      </c>
      <c r="O508" s="567">
        <f t="shared" si="513"/>
        <v>-10.8</v>
      </c>
      <c r="P508" s="567">
        <f t="shared" si="513"/>
        <v>-8.6</v>
      </c>
      <c r="Q508" s="567">
        <f t="shared" si="513"/>
        <v>-15.4</v>
      </c>
      <c r="R508" s="567">
        <f t="shared" si="513"/>
        <v>4.2</v>
      </c>
      <c r="S508" s="567">
        <f t="shared" si="513"/>
        <v>-12.7</v>
      </c>
      <c r="T508" s="567">
        <f t="shared" si="495"/>
        <v>20.8</v>
      </c>
      <c r="U508" s="567">
        <f t="shared" si="495"/>
        <v>9.4</v>
      </c>
      <c r="V508" s="567">
        <f t="shared" si="495"/>
        <v>-1.5</v>
      </c>
      <c r="W508" s="567">
        <f t="shared" si="495"/>
        <v>-4.2</v>
      </c>
      <c r="X508" s="567">
        <f t="shared" si="495"/>
        <v>-0.8</v>
      </c>
      <c r="Y508" s="567">
        <f t="shared" si="495"/>
        <v>-1.2</v>
      </c>
      <c r="Z508" s="567">
        <f t="shared" si="495"/>
        <v>22.8</v>
      </c>
      <c r="AA508" s="567">
        <f t="shared" si="495"/>
        <v>7</v>
      </c>
      <c r="AB508" s="567">
        <f t="shared" si="495"/>
        <v>2.2999999999999998</v>
      </c>
      <c r="AC508" s="567">
        <f t="shared" ref="AC508:AK508" si="515">ROUND((AC565-AC561)/AC561*100,1)</f>
        <v>-5.8</v>
      </c>
      <c r="AD508" s="567">
        <f t="shared" si="515"/>
        <v>-0.1</v>
      </c>
      <c r="AE508" s="567">
        <f t="shared" si="515"/>
        <v>-17.399999999999999</v>
      </c>
      <c r="AF508" s="567">
        <f t="shared" si="515"/>
        <v>6.9</v>
      </c>
      <c r="AG508" s="567">
        <f t="shared" si="515"/>
        <v>-4.2</v>
      </c>
      <c r="AH508" s="567">
        <f t="shared" si="515"/>
        <v>-10.7</v>
      </c>
      <c r="AI508" s="567">
        <f t="shared" si="515"/>
        <v>-9</v>
      </c>
      <c r="AJ508" s="567">
        <f t="shared" si="515"/>
        <v>-1.7</v>
      </c>
      <c r="AK508" s="567">
        <f t="shared" si="515"/>
        <v>-14</v>
      </c>
      <c r="AL508" s="567">
        <f t="shared" si="492"/>
        <v>-0.2</v>
      </c>
      <c r="AN508" s="138" t="s">
        <v>301</v>
      </c>
      <c r="AO508" s="610" t="s">
        <v>36</v>
      </c>
      <c r="AP508" s="567">
        <f t="shared" si="506"/>
        <v>-1.8</v>
      </c>
      <c r="AQ508" s="567">
        <f t="shared" si="506"/>
        <v>-5.6</v>
      </c>
      <c r="AR508" s="567">
        <f t="shared" si="506"/>
        <v>-8.1999999999999993</v>
      </c>
      <c r="AS508" s="567">
        <f t="shared" si="506"/>
        <v>-11.1</v>
      </c>
      <c r="AT508" s="567">
        <f t="shared" si="506"/>
        <v>0.3</v>
      </c>
      <c r="AU508" s="567">
        <f t="shared" si="506"/>
        <v>-1.8</v>
      </c>
      <c r="AV508" s="567">
        <f t="shared" si="506"/>
        <v>-13.2</v>
      </c>
      <c r="AW508" s="567">
        <f t="shared" si="506"/>
        <v>0.8</v>
      </c>
      <c r="AX508" s="567">
        <f t="shared" si="506"/>
        <v>2</v>
      </c>
      <c r="AY508" s="567">
        <f t="shared" si="506"/>
        <v>0.9</v>
      </c>
      <c r="AZ508" s="567">
        <f t="shared" si="506"/>
        <v>35</v>
      </c>
      <c r="BA508" s="567"/>
    </row>
    <row r="509" spans="1:53">
      <c r="C509" s="615" t="s">
        <v>37</v>
      </c>
      <c r="D509" s="567">
        <f t="shared" si="513"/>
        <v>-15.9</v>
      </c>
      <c r="E509" s="567">
        <f t="shared" si="513"/>
        <v>-15.9</v>
      </c>
      <c r="F509" s="567">
        <f t="shared" si="513"/>
        <v>-32.5</v>
      </c>
      <c r="G509" s="567">
        <f t="shared" si="513"/>
        <v>-31.6</v>
      </c>
      <c r="H509" s="567">
        <f t="shared" si="513"/>
        <v>-37.5</v>
      </c>
      <c r="I509" s="567">
        <f t="shared" si="513"/>
        <v>-18.899999999999999</v>
      </c>
      <c r="J509" s="567">
        <f t="shared" si="513"/>
        <v>-29.1</v>
      </c>
      <c r="K509" s="567">
        <f t="shared" si="513"/>
        <v>-7.6</v>
      </c>
      <c r="L509" s="567">
        <f t="shared" si="513"/>
        <v>-7.8</v>
      </c>
      <c r="M509" s="567">
        <f t="shared" si="513"/>
        <v>-4.5</v>
      </c>
      <c r="N509" s="567">
        <f t="shared" si="513"/>
        <v>-3.1</v>
      </c>
      <c r="O509" s="567">
        <f t="shared" si="513"/>
        <v>-17.899999999999999</v>
      </c>
      <c r="P509" s="567">
        <f t="shared" si="513"/>
        <v>-16.399999999999999</v>
      </c>
      <c r="Q509" s="567">
        <f t="shared" si="513"/>
        <v>-21</v>
      </c>
      <c r="R509" s="567">
        <f t="shared" si="513"/>
        <v>-37.6</v>
      </c>
      <c r="S509" s="567">
        <f t="shared" si="513"/>
        <v>-43</v>
      </c>
      <c r="T509" s="567">
        <f t="shared" ref="T509:AB509" si="516">ROUND((T566-T562)/T562*100,1)</f>
        <v>-32.700000000000003</v>
      </c>
      <c r="U509" s="567">
        <f t="shared" si="516"/>
        <v>7.8</v>
      </c>
      <c r="V509" s="567">
        <f t="shared" si="516"/>
        <v>-6</v>
      </c>
      <c r="W509" s="567">
        <f t="shared" si="516"/>
        <v>-16.2</v>
      </c>
      <c r="X509" s="567">
        <f t="shared" si="516"/>
        <v>-3.7</v>
      </c>
      <c r="Y509" s="567">
        <f t="shared" si="516"/>
        <v>-6.8</v>
      </c>
      <c r="Z509" s="567">
        <f t="shared" si="516"/>
        <v>9.6</v>
      </c>
      <c r="AA509" s="567">
        <f t="shared" si="516"/>
        <v>-2.7</v>
      </c>
      <c r="AB509" s="567">
        <f t="shared" si="516"/>
        <v>-2.6</v>
      </c>
      <c r="AC509" s="567">
        <f t="shared" ref="AC509:AK509" si="517">ROUND((AC566-AC562)/AC562*100,1)</f>
        <v>-20.6</v>
      </c>
      <c r="AD509" s="567">
        <f t="shared" si="517"/>
        <v>-12.8</v>
      </c>
      <c r="AE509" s="567">
        <f t="shared" si="517"/>
        <v>-30.8</v>
      </c>
      <c r="AF509" s="567">
        <f t="shared" si="517"/>
        <v>16.7</v>
      </c>
      <c r="AG509" s="567">
        <f t="shared" si="517"/>
        <v>-9.6</v>
      </c>
      <c r="AH509" s="567">
        <f t="shared" si="517"/>
        <v>-29.1</v>
      </c>
      <c r="AI509" s="567">
        <f t="shared" si="517"/>
        <v>-28.6</v>
      </c>
      <c r="AJ509" s="567">
        <f t="shared" si="517"/>
        <v>-18.5</v>
      </c>
      <c r="AK509" s="567">
        <f t="shared" si="517"/>
        <v>-20.5</v>
      </c>
      <c r="AL509" s="567">
        <f t="shared" si="492"/>
        <v>-18</v>
      </c>
      <c r="AO509" s="615" t="s">
        <v>37</v>
      </c>
      <c r="AP509" s="567">
        <f>ROUND((AP566-AP562)/AP562*100,1)</f>
        <v>-15.9</v>
      </c>
      <c r="AQ509" s="567">
        <f t="shared" si="506"/>
        <v>-10.1</v>
      </c>
      <c r="AR509" s="567">
        <f t="shared" si="506"/>
        <v>-12.5</v>
      </c>
      <c r="AS509" s="567">
        <f t="shared" si="506"/>
        <v>-12.4</v>
      </c>
      <c r="AT509" s="567">
        <f t="shared" si="506"/>
        <v>-12.7</v>
      </c>
      <c r="AU509" s="567">
        <f t="shared" si="506"/>
        <v>-7.4</v>
      </c>
      <c r="AV509" s="567">
        <f t="shared" si="506"/>
        <v>-29.8</v>
      </c>
      <c r="AW509" s="567">
        <f t="shared" si="506"/>
        <v>-3.3</v>
      </c>
      <c r="AX509" s="567">
        <f t="shared" si="506"/>
        <v>-21.6</v>
      </c>
      <c r="AY509" s="567">
        <f t="shared" si="506"/>
        <v>-23.4</v>
      </c>
      <c r="AZ509" s="567">
        <f t="shared" si="506"/>
        <v>25.9</v>
      </c>
      <c r="BA509" s="567"/>
    </row>
    <row r="510" spans="1:53">
      <c r="C510" s="615" t="s">
        <v>38</v>
      </c>
      <c r="D510" s="567">
        <f>ROUND((D567-D563)/D563*100,1)</f>
        <v>-14.4</v>
      </c>
      <c r="E510" s="567">
        <f t="shared" si="513"/>
        <v>-14.4</v>
      </c>
      <c r="F510" s="567">
        <f t="shared" si="513"/>
        <v>-25.8</v>
      </c>
      <c r="G510" s="567">
        <f t="shared" si="513"/>
        <v>-24.7</v>
      </c>
      <c r="H510" s="567">
        <f t="shared" si="513"/>
        <v>-31.8</v>
      </c>
      <c r="I510" s="567">
        <f t="shared" si="513"/>
        <v>-10.7</v>
      </c>
      <c r="J510" s="567">
        <f t="shared" si="513"/>
        <v>-34.299999999999997</v>
      </c>
      <c r="K510" s="567">
        <f t="shared" si="513"/>
        <v>-9.8000000000000007</v>
      </c>
      <c r="L510" s="567">
        <f t="shared" si="513"/>
        <v>-10.199999999999999</v>
      </c>
      <c r="M510" s="567">
        <f t="shared" si="513"/>
        <v>1</v>
      </c>
      <c r="N510" s="567">
        <f t="shared" si="513"/>
        <v>1.6</v>
      </c>
      <c r="O510" s="567">
        <f t="shared" si="513"/>
        <v>-20.8</v>
      </c>
      <c r="P510" s="567">
        <f t="shared" si="513"/>
        <v>-23.3</v>
      </c>
      <c r="Q510" s="567">
        <f t="shared" si="513"/>
        <v>-15.7</v>
      </c>
      <c r="R510" s="567">
        <f t="shared" si="513"/>
        <v>-22.3</v>
      </c>
      <c r="S510" s="567">
        <f t="shared" si="513"/>
        <v>-15.9</v>
      </c>
      <c r="T510" s="567">
        <f t="shared" ref="T510:AB510" si="518">ROUND((T567-T563)/T563*100,1)</f>
        <v>-28.2</v>
      </c>
      <c r="U510" s="567">
        <f t="shared" si="518"/>
        <v>17.600000000000001</v>
      </c>
      <c r="V510" s="567">
        <f t="shared" si="518"/>
        <v>-11.5</v>
      </c>
      <c r="W510" s="567">
        <f t="shared" si="518"/>
        <v>-7.9</v>
      </c>
      <c r="X510" s="567">
        <f t="shared" si="518"/>
        <v>-12.2</v>
      </c>
      <c r="Y510" s="567">
        <f t="shared" si="518"/>
        <v>-9.8000000000000007</v>
      </c>
      <c r="Z510" s="567">
        <f t="shared" si="518"/>
        <v>7.7</v>
      </c>
      <c r="AA510" s="567">
        <f t="shared" si="518"/>
        <v>5.4</v>
      </c>
      <c r="AB510" s="567">
        <f t="shared" si="518"/>
        <v>-1.1000000000000001</v>
      </c>
      <c r="AC510" s="567">
        <f t="shared" ref="AC510:AK510" si="519">ROUND((AC567-AC563)/AC563*100,1)</f>
        <v>-17.600000000000001</v>
      </c>
      <c r="AD510" s="567">
        <f t="shared" si="519"/>
        <v>-10.4</v>
      </c>
      <c r="AE510" s="567">
        <f t="shared" si="519"/>
        <v>-27.2</v>
      </c>
      <c r="AF510" s="567">
        <f t="shared" si="519"/>
        <v>3.8</v>
      </c>
      <c r="AG510" s="567">
        <f t="shared" si="519"/>
        <v>-9.5</v>
      </c>
      <c r="AH510" s="567">
        <f t="shared" si="519"/>
        <v>-21.6</v>
      </c>
      <c r="AI510" s="567">
        <f t="shared" si="519"/>
        <v>-28.9</v>
      </c>
      <c r="AJ510" s="567">
        <f t="shared" si="519"/>
        <v>-20.100000000000001</v>
      </c>
      <c r="AK510" s="567">
        <f t="shared" si="519"/>
        <v>-31.3</v>
      </c>
      <c r="AL510" s="567">
        <f t="shared" si="492"/>
        <v>-20.6</v>
      </c>
      <c r="AO510" s="615" t="s">
        <v>38</v>
      </c>
      <c r="AP510" s="567">
        <f>ROUND((AP567-AP563)/AP563*100,1)</f>
        <v>-14.4</v>
      </c>
      <c r="AQ510" s="567">
        <f t="shared" si="506"/>
        <v>-12.4</v>
      </c>
      <c r="AR510" s="567">
        <f t="shared" si="506"/>
        <v>-13.5</v>
      </c>
      <c r="AS510" s="567">
        <f t="shared" si="506"/>
        <v>-15.3</v>
      </c>
      <c r="AT510" s="567">
        <f t="shared" si="506"/>
        <v>-8.3000000000000007</v>
      </c>
      <c r="AU510" s="567">
        <f t="shared" si="506"/>
        <v>-10.9</v>
      </c>
      <c r="AV510" s="567">
        <f t="shared" si="506"/>
        <v>-23.5</v>
      </c>
      <c r="AW510" s="567">
        <f t="shared" si="506"/>
        <v>-8.1999999999999993</v>
      </c>
      <c r="AX510" s="567">
        <f t="shared" si="506"/>
        <v>-16.3</v>
      </c>
      <c r="AY510" s="567">
        <f t="shared" si="506"/>
        <v>-17.8</v>
      </c>
      <c r="AZ510" s="567">
        <f t="shared" si="506"/>
        <v>23.1</v>
      </c>
      <c r="BA510" s="567"/>
    </row>
    <row r="511" spans="1:53">
      <c r="B511" s="612"/>
      <c r="C511" s="618" t="s">
        <v>39</v>
      </c>
      <c r="D511" s="614">
        <f>ROUND((D568-D564)/D564*100,1)</f>
        <v>-7</v>
      </c>
      <c r="E511" s="614">
        <f t="shared" si="513"/>
        <v>-7</v>
      </c>
      <c r="F511" s="614">
        <f t="shared" si="513"/>
        <v>-4.2</v>
      </c>
      <c r="G511" s="614">
        <f t="shared" si="513"/>
        <v>-1.3</v>
      </c>
      <c r="H511" s="614">
        <f t="shared" si="513"/>
        <v>-20.399999999999999</v>
      </c>
      <c r="I511" s="614">
        <f t="shared" si="513"/>
        <v>-7.4</v>
      </c>
      <c r="J511" s="614">
        <f t="shared" si="513"/>
        <v>-8.8000000000000007</v>
      </c>
      <c r="K511" s="614">
        <f t="shared" si="513"/>
        <v>3.4</v>
      </c>
      <c r="L511" s="614">
        <f t="shared" si="513"/>
        <v>3.1</v>
      </c>
      <c r="M511" s="614">
        <f t="shared" si="513"/>
        <v>9.5</v>
      </c>
      <c r="N511" s="614">
        <f t="shared" si="513"/>
        <v>4</v>
      </c>
      <c r="O511" s="614">
        <f t="shared" si="513"/>
        <v>2.2999999999999998</v>
      </c>
      <c r="P511" s="614">
        <f t="shared" si="513"/>
        <v>-5.8</v>
      </c>
      <c r="Q511" s="614">
        <f t="shared" si="513"/>
        <v>20.5</v>
      </c>
      <c r="R511" s="614">
        <f t="shared" si="513"/>
        <v>-9.1999999999999993</v>
      </c>
      <c r="S511" s="614">
        <f t="shared" si="513"/>
        <v>2.8</v>
      </c>
      <c r="T511" s="614">
        <f t="shared" ref="T511:AB511" si="520">ROUND((T568-T564)/T564*100,1)</f>
        <v>-20.3</v>
      </c>
      <c r="U511" s="614">
        <f t="shared" si="520"/>
        <v>4</v>
      </c>
      <c r="V511" s="614">
        <f t="shared" si="520"/>
        <v>-26.8</v>
      </c>
      <c r="W511" s="614">
        <f t="shared" si="520"/>
        <v>8.3000000000000007</v>
      </c>
      <c r="X511" s="614">
        <f t="shared" si="520"/>
        <v>-32.200000000000003</v>
      </c>
      <c r="Y511" s="614">
        <f t="shared" si="520"/>
        <v>0.8</v>
      </c>
      <c r="Z511" s="614">
        <f t="shared" si="520"/>
        <v>9.8000000000000007</v>
      </c>
      <c r="AA511" s="614">
        <f t="shared" si="520"/>
        <v>1.3</v>
      </c>
      <c r="AB511" s="614">
        <f t="shared" si="520"/>
        <v>-0.4</v>
      </c>
      <c r="AC511" s="614">
        <f t="shared" ref="AC511:AK511" si="521">ROUND((AC568-AC564)/AC564*100,1)</f>
        <v>-16.3</v>
      </c>
      <c r="AD511" s="614">
        <f t="shared" si="521"/>
        <v>-20.100000000000001</v>
      </c>
      <c r="AE511" s="614">
        <f t="shared" si="521"/>
        <v>-21.7</v>
      </c>
      <c r="AF511" s="614">
        <f t="shared" si="521"/>
        <v>1.2</v>
      </c>
      <c r="AG511" s="614">
        <f t="shared" si="521"/>
        <v>-4.8</v>
      </c>
      <c r="AH511" s="614">
        <f t="shared" si="521"/>
        <v>-13.6</v>
      </c>
      <c r="AI511" s="614">
        <f t="shared" si="521"/>
        <v>-21</v>
      </c>
      <c r="AJ511" s="614">
        <f t="shared" si="521"/>
        <v>8.3000000000000007</v>
      </c>
      <c r="AK511" s="614">
        <f t="shared" si="521"/>
        <v>-29.5</v>
      </c>
      <c r="AL511" s="614">
        <f t="shared" si="492"/>
        <v>-1.6</v>
      </c>
      <c r="AN511" s="612"/>
      <c r="AO511" s="618" t="s">
        <v>39</v>
      </c>
      <c r="AP511" s="614">
        <f t="shared" ref="AP511:AZ526" si="522">ROUND((AP568-AP564)/AP564*100,1)</f>
        <v>-7</v>
      </c>
      <c r="AQ511" s="614">
        <f t="shared" si="522"/>
        <v>-9.6</v>
      </c>
      <c r="AR511" s="614">
        <f t="shared" si="522"/>
        <v>2.2000000000000002</v>
      </c>
      <c r="AS511" s="614">
        <f t="shared" si="522"/>
        <v>6.1</v>
      </c>
      <c r="AT511" s="614">
        <f t="shared" si="522"/>
        <v>-6.9</v>
      </c>
      <c r="AU511" s="614">
        <f t="shared" si="522"/>
        <v>-20.399999999999999</v>
      </c>
      <c r="AV511" s="614">
        <f t="shared" si="522"/>
        <v>-8.4</v>
      </c>
      <c r="AW511" s="614">
        <f t="shared" si="522"/>
        <v>-22.5</v>
      </c>
      <c r="AX511" s="614">
        <f t="shared" si="522"/>
        <v>-4.2</v>
      </c>
      <c r="AY511" s="614">
        <f t="shared" si="522"/>
        <v>-5.3</v>
      </c>
      <c r="AZ511" s="614">
        <f t="shared" si="522"/>
        <v>26.4</v>
      </c>
      <c r="BA511" s="567"/>
    </row>
    <row r="512" spans="1:53">
      <c r="A512" s="620"/>
      <c r="B512" s="138" t="s">
        <v>303</v>
      </c>
      <c r="C512" s="610" t="s">
        <v>36</v>
      </c>
      <c r="D512" s="575">
        <f t="shared" ref="D512:S527" si="523">ROUND((D569-D565)/D565*100,1)</f>
        <v>-3.7</v>
      </c>
      <c r="E512" s="575">
        <f t="shared" si="523"/>
        <v>-3.7</v>
      </c>
      <c r="F512" s="575">
        <f t="shared" si="523"/>
        <v>3.5</v>
      </c>
      <c r="G512" s="575">
        <f t="shared" si="523"/>
        <v>5.6</v>
      </c>
      <c r="H512" s="575">
        <f t="shared" si="523"/>
        <v>-9.5</v>
      </c>
      <c r="I512" s="575">
        <f t="shared" si="523"/>
        <v>-1.9</v>
      </c>
      <c r="J512" s="575">
        <f t="shared" si="523"/>
        <v>2.4</v>
      </c>
      <c r="K512" s="575">
        <f t="shared" si="523"/>
        <v>-6</v>
      </c>
      <c r="L512" s="575">
        <f t="shared" si="523"/>
        <v>-6.3</v>
      </c>
      <c r="M512" s="575">
        <f t="shared" si="523"/>
        <v>2.4</v>
      </c>
      <c r="N512" s="575">
        <f t="shared" si="523"/>
        <v>10.199999999999999</v>
      </c>
      <c r="O512" s="575">
        <f t="shared" si="523"/>
        <v>9.5</v>
      </c>
      <c r="P512" s="575">
        <f t="shared" si="523"/>
        <v>-9.4</v>
      </c>
      <c r="Q512" s="575">
        <f t="shared" si="523"/>
        <v>53.8</v>
      </c>
      <c r="R512" s="575">
        <f t="shared" si="523"/>
        <v>-30.1</v>
      </c>
      <c r="S512" s="575">
        <f t="shared" si="523"/>
        <v>5.9</v>
      </c>
      <c r="T512" s="575">
        <f t="shared" ref="T512:AB512" si="524">ROUND((T569-T565)/T565*100,1)</f>
        <v>-55.6</v>
      </c>
      <c r="U512" s="575">
        <f t="shared" si="524"/>
        <v>-3.4</v>
      </c>
      <c r="V512" s="575">
        <f t="shared" si="524"/>
        <v>1.1000000000000001</v>
      </c>
      <c r="W512" s="575">
        <f t="shared" si="524"/>
        <v>2.4</v>
      </c>
      <c r="X512" s="575">
        <f t="shared" si="524"/>
        <v>0.6</v>
      </c>
      <c r="Y512" s="575">
        <f t="shared" si="524"/>
        <v>-1.5</v>
      </c>
      <c r="Z512" s="575">
        <f t="shared" si="524"/>
        <v>-3.9</v>
      </c>
      <c r="AA512" s="575">
        <f t="shared" si="524"/>
        <v>1.3</v>
      </c>
      <c r="AB512" s="575">
        <f t="shared" si="524"/>
        <v>-2.2000000000000002</v>
      </c>
      <c r="AC512" s="575">
        <f t="shared" ref="AC512:AK512" si="525">ROUND((AC569-AC565)/AC565*100,1)</f>
        <v>-9.6999999999999993</v>
      </c>
      <c r="AD512" s="575">
        <f t="shared" si="525"/>
        <v>-15.2</v>
      </c>
      <c r="AE512" s="575">
        <f t="shared" si="525"/>
        <v>-15.7</v>
      </c>
      <c r="AF512" s="575">
        <f t="shared" si="525"/>
        <v>-4</v>
      </c>
      <c r="AG512" s="575">
        <f t="shared" si="525"/>
        <v>-5.6</v>
      </c>
      <c r="AH512" s="575">
        <f t="shared" si="525"/>
        <v>-0.3</v>
      </c>
      <c r="AI512" s="575">
        <f t="shared" si="525"/>
        <v>-16.3</v>
      </c>
      <c r="AJ512" s="575">
        <f t="shared" si="525"/>
        <v>-14.5</v>
      </c>
      <c r="AK512" s="575">
        <f t="shared" si="525"/>
        <v>-11.4</v>
      </c>
      <c r="AL512" s="575">
        <f t="shared" si="492"/>
        <v>-2.6</v>
      </c>
      <c r="AM512" s="620"/>
      <c r="AN512" s="138" t="s">
        <v>302</v>
      </c>
      <c r="AO512" s="610" t="s">
        <v>36</v>
      </c>
      <c r="AP512" s="575">
        <f t="shared" si="522"/>
        <v>-3.7</v>
      </c>
      <c r="AQ512" s="575">
        <f t="shared" si="522"/>
        <v>2.2000000000000002</v>
      </c>
      <c r="AR512" s="575">
        <f t="shared" si="522"/>
        <v>4.9000000000000004</v>
      </c>
      <c r="AS512" s="575">
        <f t="shared" si="522"/>
        <v>9.1</v>
      </c>
      <c r="AT512" s="575">
        <f t="shared" si="522"/>
        <v>-6.1</v>
      </c>
      <c r="AU512" s="575">
        <f t="shared" si="522"/>
        <v>-1.3</v>
      </c>
      <c r="AV512" s="575">
        <f t="shared" si="522"/>
        <v>-1.8</v>
      </c>
      <c r="AW512" s="575">
        <f t="shared" si="522"/>
        <v>-1.1000000000000001</v>
      </c>
      <c r="AX512" s="575">
        <f t="shared" si="522"/>
        <v>-9.1999999999999993</v>
      </c>
      <c r="AY512" s="575">
        <f t="shared" si="522"/>
        <v>-9.1999999999999993</v>
      </c>
      <c r="AZ512" s="575">
        <f t="shared" si="522"/>
        <v>-7.5</v>
      </c>
      <c r="BA512" s="567"/>
    </row>
    <row r="513" spans="1:53">
      <c r="C513" s="615" t="s">
        <v>37</v>
      </c>
      <c r="D513" s="567">
        <f t="shared" si="523"/>
        <v>9.8000000000000007</v>
      </c>
      <c r="E513" s="567">
        <f t="shared" si="523"/>
        <v>9.8000000000000007</v>
      </c>
      <c r="F513" s="567">
        <f t="shared" si="523"/>
        <v>34.1</v>
      </c>
      <c r="G513" s="567">
        <f t="shared" si="523"/>
        <v>37.1</v>
      </c>
      <c r="H513" s="567">
        <f t="shared" si="523"/>
        <v>14.1</v>
      </c>
      <c r="I513" s="567">
        <f t="shared" si="523"/>
        <v>7</v>
      </c>
      <c r="J513" s="567">
        <f t="shared" si="523"/>
        <v>33.700000000000003</v>
      </c>
      <c r="K513" s="567">
        <f t="shared" si="523"/>
        <v>6.3</v>
      </c>
      <c r="L513" s="567">
        <f t="shared" si="523"/>
        <v>5.8</v>
      </c>
      <c r="M513" s="567">
        <f t="shared" si="523"/>
        <v>17.600000000000001</v>
      </c>
      <c r="N513" s="567">
        <f t="shared" si="523"/>
        <v>21.6</v>
      </c>
      <c r="O513" s="567">
        <f t="shared" si="523"/>
        <v>3</v>
      </c>
      <c r="P513" s="567">
        <f t="shared" si="523"/>
        <v>2.6</v>
      </c>
      <c r="Q513" s="567">
        <f t="shared" si="523"/>
        <v>3.6</v>
      </c>
      <c r="R513" s="567">
        <f t="shared" si="523"/>
        <v>18.2</v>
      </c>
      <c r="S513" s="567">
        <f t="shared" si="523"/>
        <v>69.900000000000006</v>
      </c>
      <c r="T513" s="567">
        <f t="shared" ref="T513:AB513" si="526">ROUND((T570-T566)/T566*100,1)</f>
        <v>-21.6</v>
      </c>
      <c r="U513" s="567">
        <f t="shared" si="526"/>
        <v>7.2</v>
      </c>
      <c r="V513" s="567">
        <f t="shared" si="526"/>
        <v>0.9</v>
      </c>
      <c r="W513" s="567">
        <f t="shared" si="526"/>
        <v>22.9</v>
      </c>
      <c r="X513" s="567">
        <f t="shared" si="526"/>
        <v>-3.5</v>
      </c>
      <c r="Y513" s="567">
        <f t="shared" si="526"/>
        <v>4.8</v>
      </c>
      <c r="Z513" s="567">
        <f t="shared" si="526"/>
        <v>8.1</v>
      </c>
      <c r="AA513" s="567">
        <f t="shared" si="526"/>
        <v>2.1</v>
      </c>
      <c r="AB513" s="567">
        <f t="shared" si="526"/>
        <v>2.5</v>
      </c>
      <c r="AC513" s="567">
        <f t="shared" ref="AC513:AK513" si="527">ROUND((AC570-AC566)/AC566*100,1)</f>
        <v>6.8</v>
      </c>
      <c r="AD513" s="567">
        <f t="shared" si="527"/>
        <v>-0.8</v>
      </c>
      <c r="AE513" s="567">
        <f t="shared" si="527"/>
        <v>5.6</v>
      </c>
      <c r="AF513" s="567">
        <f t="shared" si="527"/>
        <v>-21.1</v>
      </c>
      <c r="AG513" s="567">
        <f t="shared" si="527"/>
        <v>7.3</v>
      </c>
      <c r="AH513" s="567">
        <f t="shared" si="527"/>
        <v>24.3</v>
      </c>
      <c r="AI513" s="567">
        <f t="shared" si="527"/>
        <v>4.5999999999999996</v>
      </c>
      <c r="AJ513" s="567">
        <f t="shared" si="527"/>
        <v>-16.899999999999999</v>
      </c>
      <c r="AK513" s="567">
        <f t="shared" si="527"/>
        <v>21.7</v>
      </c>
      <c r="AL513" s="567">
        <f t="shared" si="492"/>
        <v>17.8</v>
      </c>
      <c r="AO513" s="615" t="s">
        <v>37</v>
      </c>
      <c r="AP513" s="567">
        <f t="shared" si="522"/>
        <v>9.8000000000000007</v>
      </c>
      <c r="AQ513" s="567">
        <f t="shared" si="522"/>
        <v>3.9</v>
      </c>
      <c r="AR513" s="567">
        <f t="shared" si="522"/>
        <v>7.7</v>
      </c>
      <c r="AS513" s="567">
        <f t="shared" si="522"/>
        <v>9.5</v>
      </c>
      <c r="AT513" s="567">
        <f t="shared" si="522"/>
        <v>2.9</v>
      </c>
      <c r="AU513" s="567">
        <f t="shared" si="522"/>
        <v>0</v>
      </c>
      <c r="AV513" s="567">
        <f t="shared" si="522"/>
        <v>15.1</v>
      </c>
      <c r="AW513" s="567">
        <f t="shared" si="522"/>
        <v>-1.9</v>
      </c>
      <c r="AX513" s="567">
        <f t="shared" si="522"/>
        <v>16.3</v>
      </c>
      <c r="AY513" s="567">
        <f t="shared" si="522"/>
        <v>17.3</v>
      </c>
      <c r="AZ513" s="567">
        <f t="shared" si="522"/>
        <v>1.4</v>
      </c>
      <c r="BA513" s="567"/>
    </row>
    <row r="514" spans="1:53">
      <c r="C514" s="615" t="s">
        <v>38</v>
      </c>
      <c r="D514" s="567">
        <f t="shared" si="523"/>
        <v>4.2</v>
      </c>
      <c r="E514" s="567">
        <f t="shared" si="523"/>
        <v>4.2</v>
      </c>
      <c r="F514" s="567">
        <f t="shared" si="523"/>
        <v>28.3</v>
      </c>
      <c r="G514" s="567">
        <f t="shared" si="523"/>
        <v>32.4</v>
      </c>
      <c r="H514" s="567">
        <f t="shared" si="523"/>
        <v>1.3</v>
      </c>
      <c r="I514" s="567">
        <f t="shared" si="523"/>
        <v>-17.600000000000001</v>
      </c>
      <c r="J514" s="567">
        <f t="shared" si="523"/>
        <v>42.1</v>
      </c>
      <c r="K514" s="567">
        <f t="shared" si="523"/>
        <v>-4.5</v>
      </c>
      <c r="L514" s="567">
        <f t="shared" si="523"/>
        <v>-4.8</v>
      </c>
      <c r="M514" s="567">
        <f t="shared" si="523"/>
        <v>2.8</v>
      </c>
      <c r="N514" s="567">
        <f t="shared" si="523"/>
        <v>28.4</v>
      </c>
      <c r="O514" s="567">
        <f t="shared" si="523"/>
        <v>-2</v>
      </c>
      <c r="P514" s="567">
        <f t="shared" si="523"/>
        <v>0.6</v>
      </c>
      <c r="Q514" s="567">
        <f t="shared" si="523"/>
        <v>-6.9</v>
      </c>
      <c r="R514" s="567">
        <f t="shared" si="523"/>
        <v>-11.6</v>
      </c>
      <c r="S514" s="567">
        <f t="shared" si="523"/>
        <v>7.1</v>
      </c>
      <c r="T514" s="567">
        <f t="shared" ref="T514:AB514" si="528">ROUND((T571-T567)/T567*100,1)</f>
        <v>-31.6</v>
      </c>
      <c r="U514" s="567">
        <f t="shared" si="528"/>
        <v>6.6</v>
      </c>
      <c r="V514" s="567">
        <f t="shared" si="528"/>
        <v>7.9</v>
      </c>
      <c r="W514" s="567">
        <f t="shared" si="528"/>
        <v>19.8</v>
      </c>
      <c r="X514" s="567">
        <f t="shared" si="528"/>
        <v>5.2</v>
      </c>
      <c r="Y514" s="567">
        <f t="shared" si="528"/>
        <v>4</v>
      </c>
      <c r="Z514" s="567">
        <f t="shared" si="528"/>
        <v>8</v>
      </c>
      <c r="AA514" s="567">
        <f t="shared" si="528"/>
        <v>6.7</v>
      </c>
      <c r="AB514" s="567">
        <f t="shared" si="528"/>
        <v>-1.3</v>
      </c>
      <c r="AC514" s="567">
        <f t="shared" ref="AC514:AK514" si="529">ROUND((AC571-AC567)/AC567*100,1)</f>
        <v>6.9</v>
      </c>
      <c r="AD514" s="567">
        <f t="shared" si="529"/>
        <v>0.9</v>
      </c>
      <c r="AE514" s="567">
        <f t="shared" si="529"/>
        <v>31.2</v>
      </c>
      <c r="AF514" s="567">
        <f t="shared" si="529"/>
        <v>-26.3</v>
      </c>
      <c r="AG514" s="567">
        <f t="shared" si="529"/>
        <v>-0.9</v>
      </c>
      <c r="AH514" s="567">
        <f t="shared" si="529"/>
        <v>17.899999999999999</v>
      </c>
      <c r="AI514" s="567">
        <f t="shared" si="529"/>
        <v>7.4</v>
      </c>
      <c r="AJ514" s="567">
        <f t="shared" si="529"/>
        <v>2.8</v>
      </c>
      <c r="AK514" s="567">
        <f t="shared" si="529"/>
        <v>56.9</v>
      </c>
      <c r="AL514" s="567">
        <f t="shared" si="492"/>
        <v>12.6</v>
      </c>
      <c r="AO514" s="615" t="s">
        <v>38</v>
      </c>
      <c r="AP514" s="567">
        <f t="shared" si="522"/>
        <v>4.2</v>
      </c>
      <c r="AQ514" s="567">
        <f t="shared" si="522"/>
        <v>-0.4</v>
      </c>
      <c r="AR514" s="567">
        <f t="shared" si="522"/>
        <v>-2</v>
      </c>
      <c r="AS514" s="567">
        <f t="shared" si="522"/>
        <v>3.5</v>
      </c>
      <c r="AT514" s="567">
        <f t="shared" si="522"/>
        <v>-17.399999999999999</v>
      </c>
      <c r="AU514" s="567">
        <f t="shared" si="522"/>
        <v>1.5</v>
      </c>
      <c r="AV514" s="567">
        <f t="shared" si="522"/>
        <v>-0.4</v>
      </c>
      <c r="AW514" s="567">
        <f t="shared" si="522"/>
        <v>1.8</v>
      </c>
      <c r="AX514" s="567">
        <f t="shared" si="522"/>
        <v>9.1</v>
      </c>
      <c r="AY514" s="567">
        <f t="shared" si="522"/>
        <v>9.4</v>
      </c>
      <c r="AZ514" s="567">
        <f t="shared" si="522"/>
        <v>3.9</v>
      </c>
      <c r="BA514" s="567"/>
    </row>
    <row r="515" spans="1:53">
      <c r="B515" s="612"/>
      <c r="C515" s="618" t="s">
        <v>39</v>
      </c>
      <c r="D515" s="614">
        <f t="shared" si="523"/>
        <v>-4.0999999999999996</v>
      </c>
      <c r="E515" s="614">
        <f t="shared" si="523"/>
        <v>-4.0999999999999996</v>
      </c>
      <c r="F515" s="614">
        <f t="shared" si="523"/>
        <v>-0.4</v>
      </c>
      <c r="G515" s="614">
        <f t="shared" si="523"/>
        <v>1.5</v>
      </c>
      <c r="H515" s="614">
        <f t="shared" si="523"/>
        <v>-13.6</v>
      </c>
      <c r="I515" s="614">
        <f t="shared" si="523"/>
        <v>-37.6</v>
      </c>
      <c r="J515" s="614">
        <f t="shared" si="523"/>
        <v>29.5</v>
      </c>
      <c r="K515" s="614">
        <f t="shared" si="523"/>
        <v>-7.9</v>
      </c>
      <c r="L515" s="614">
        <f t="shared" si="523"/>
        <v>-7.9</v>
      </c>
      <c r="M515" s="614">
        <f t="shared" si="523"/>
        <v>-7.5</v>
      </c>
      <c r="N515" s="614">
        <f t="shared" si="523"/>
        <v>15.9</v>
      </c>
      <c r="O515" s="614">
        <f t="shared" si="523"/>
        <v>-21.1</v>
      </c>
      <c r="P515" s="614">
        <f t="shared" si="523"/>
        <v>-9.6999999999999993</v>
      </c>
      <c r="Q515" s="614">
        <f t="shared" si="523"/>
        <v>-40.700000000000003</v>
      </c>
      <c r="R515" s="614">
        <f t="shared" si="523"/>
        <v>-16.899999999999999</v>
      </c>
      <c r="S515" s="614">
        <f t="shared" si="523"/>
        <v>-3.8</v>
      </c>
      <c r="T515" s="614">
        <f t="shared" ref="T515:AB515" si="530">ROUND((T572-T568)/T568*100,1)</f>
        <v>-32.5</v>
      </c>
      <c r="U515" s="614">
        <f t="shared" si="530"/>
        <v>0.4</v>
      </c>
      <c r="V515" s="614">
        <f t="shared" si="530"/>
        <v>10.6</v>
      </c>
      <c r="W515" s="614">
        <f t="shared" si="530"/>
        <v>1.9</v>
      </c>
      <c r="X515" s="614">
        <f t="shared" si="530"/>
        <v>12.7</v>
      </c>
      <c r="Y515" s="614">
        <f t="shared" si="530"/>
        <v>0</v>
      </c>
      <c r="Z515" s="614">
        <f t="shared" si="530"/>
        <v>6.9</v>
      </c>
      <c r="AA515" s="614">
        <f t="shared" si="530"/>
        <v>2.7</v>
      </c>
      <c r="AB515" s="614">
        <f t="shared" si="530"/>
        <v>1.2</v>
      </c>
      <c r="AC515" s="614">
        <f t="shared" ref="AC515:AK515" si="531">ROUND((AC572-AC568)/AC568*100,1)</f>
        <v>5.6</v>
      </c>
      <c r="AD515" s="614">
        <f t="shared" si="531"/>
        <v>8.1999999999999993</v>
      </c>
      <c r="AE515" s="614">
        <f t="shared" si="531"/>
        <v>16.7</v>
      </c>
      <c r="AF515" s="614">
        <f t="shared" si="531"/>
        <v>-16.7</v>
      </c>
      <c r="AG515" s="614">
        <f t="shared" si="531"/>
        <v>0.1</v>
      </c>
      <c r="AH515" s="614">
        <f t="shared" si="531"/>
        <v>10.1</v>
      </c>
      <c r="AI515" s="614">
        <f t="shared" si="531"/>
        <v>-1.7</v>
      </c>
      <c r="AJ515" s="614">
        <f t="shared" si="531"/>
        <v>-5.0999999999999996</v>
      </c>
      <c r="AK515" s="614">
        <f t="shared" si="531"/>
        <v>55.5</v>
      </c>
      <c r="AL515" s="614">
        <f t="shared" si="492"/>
        <v>6.1</v>
      </c>
      <c r="AN515" s="612"/>
      <c r="AO515" s="618" t="s">
        <v>39</v>
      </c>
      <c r="AP515" s="614">
        <f t="shared" si="522"/>
        <v>-4.0999999999999996</v>
      </c>
      <c r="AQ515" s="614">
        <f t="shared" si="522"/>
        <v>-5.5</v>
      </c>
      <c r="AR515" s="614">
        <f t="shared" si="522"/>
        <v>-14</v>
      </c>
      <c r="AS515" s="614">
        <f t="shared" si="522"/>
        <v>-7.7</v>
      </c>
      <c r="AT515" s="614">
        <f t="shared" si="522"/>
        <v>-30.6</v>
      </c>
      <c r="AU515" s="614">
        <f t="shared" si="522"/>
        <v>4.5999999999999996</v>
      </c>
      <c r="AV515" s="614">
        <f t="shared" si="522"/>
        <v>-14.5</v>
      </c>
      <c r="AW515" s="614">
        <f t="shared" si="522"/>
        <v>8.5</v>
      </c>
      <c r="AX515" s="614">
        <f t="shared" si="522"/>
        <v>-3</v>
      </c>
      <c r="AY515" s="614">
        <f t="shared" si="522"/>
        <v>-3.2</v>
      </c>
      <c r="AZ515" s="614">
        <f t="shared" si="522"/>
        <v>3.5</v>
      </c>
      <c r="BA515" s="567"/>
    </row>
    <row r="516" spans="1:53" hidden="1">
      <c r="B516" s="138" t="s">
        <v>304</v>
      </c>
      <c r="C516" s="610" t="s">
        <v>36</v>
      </c>
      <c r="D516" s="575">
        <f t="shared" si="523"/>
        <v>-4.7</v>
      </c>
      <c r="E516" s="575">
        <f t="shared" si="523"/>
        <v>-4.7</v>
      </c>
      <c r="F516" s="575">
        <f t="shared" si="523"/>
        <v>-9</v>
      </c>
      <c r="G516" s="575">
        <f t="shared" si="523"/>
        <v>-9.1</v>
      </c>
      <c r="H516" s="575">
        <f t="shared" si="523"/>
        <v>-8.3000000000000007</v>
      </c>
      <c r="I516" s="575">
        <f t="shared" si="523"/>
        <v>-20.6</v>
      </c>
      <c r="J516" s="575">
        <f t="shared" si="523"/>
        <v>2.4</v>
      </c>
      <c r="K516" s="575">
        <f t="shared" si="523"/>
        <v>-6.3</v>
      </c>
      <c r="L516" s="575">
        <f t="shared" si="523"/>
        <v>-6.5</v>
      </c>
      <c r="M516" s="575">
        <f t="shared" si="523"/>
        <v>-0.5</v>
      </c>
      <c r="N516" s="575">
        <f t="shared" si="523"/>
        <v>-1.7</v>
      </c>
      <c r="O516" s="575">
        <f t="shared" si="523"/>
        <v>-16.899999999999999</v>
      </c>
      <c r="P516" s="575">
        <f t="shared" si="523"/>
        <v>-3.4</v>
      </c>
      <c r="Q516" s="575">
        <f t="shared" si="523"/>
        <v>-35.9</v>
      </c>
      <c r="R516" s="575">
        <f t="shared" si="523"/>
        <v>-7.4</v>
      </c>
      <c r="S516" s="575">
        <f t="shared" si="523"/>
        <v>-3.6</v>
      </c>
      <c r="T516" s="575">
        <f t="shared" ref="T516:AB516" si="532">ROUND((T573-T569)/T569*100,1)</f>
        <v>-13.8</v>
      </c>
      <c r="U516" s="575">
        <f t="shared" si="532"/>
        <v>4.5</v>
      </c>
      <c r="V516" s="575">
        <f t="shared" si="532"/>
        <v>6.5</v>
      </c>
      <c r="W516" s="575">
        <f t="shared" si="532"/>
        <v>-4.0999999999999996</v>
      </c>
      <c r="X516" s="575">
        <f t="shared" si="532"/>
        <v>9.6</v>
      </c>
      <c r="Y516" s="575">
        <f t="shared" si="532"/>
        <v>1</v>
      </c>
      <c r="Z516" s="575">
        <f t="shared" si="532"/>
        <v>-0.5</v>
      </c>
      <c r="AA516" s="575">
        <f t="shared" si="532"/>
        <v>-1.3</v>
      </c>
      <c r="AB516" s="575">
        <f t="shared" si="532"/>
        <v>3.7</v>
      </c>
      <c r="AC516" s="575">
        <f t="shared" ref="AC516:AK516" si="533">ROUND((AC573-AC569)/AC569*100,1)</f>
        <v>0.4</v>
      </c>
      <c r="AD516" s="575">
        <f t="shared" si="533"/>
        <v>10.4</v>
      </c>
      <c r="AE516" s="575">
        <f t="shared" si="533"/>
        <v>6.3</v>
      </c>
      <c r="AF516" s="575">
        <f t="shared" si="533"/>
        <v>-33.700000000000003</v>
      </c>
      <c r="AG516" s="575">
        <f t="shared" si="533"/>
        <v>-1.2</v>
      </c>
      <c r="AH516" s="575">
        <f t="shared" si="533"/>
        <v>-3</v>
      </c>
      <c r="AI516" s="575">
        <f t="shared" si="533"/>
        <v>-1.4</v>
      </c>
      <c r="AJ516" s="575">
        <f t="shared" si="533"/>
        <v>-11</v>
      </c>
      <c r="AK516" s="575">
        <f t="shared" si="533"/>
        <v>24.8</v>
      </c>
      <c r="AL516" s="575">
        <f t="shared" ref="AL516:AL535" si="534">ROUND((AL573-AL569)/AL569*100,1)</f>
        <v>-2.6</v>
      </c>
      <c r="AN516" s="138" t="s">
        <v>303</v>
      </c>
      <c r="AO516" s="610" t="s">
        <v>36</v>
      </c>
      <c r="AP516" s="575">
        <f t="shared" si="522"/>
        <v>-4.7</v>
      </c>
      <c r="AQ516" s="575">
        <f t="shared" si="522"/>
        <v>-4</v>
      </c>
      <c r="AR516" s="575">
        <f t="shared" si="522"/>
        <v>-10.4</v>
      </c>
      <c r="AS516" s="575">
        <f t="shared" si="522"/>
        <v>-8.9</v>
      </c>
      <c r="AT516" s="575">
        <f t="shared" si="522"/>
        <v>-15</v>
      </c>
      <c r="AU516" s="575">
        <f t="shared" si="522"/>
        <v>4.5</v>
      </c>
      <c r="AV516" s="575">
        <f t="shared" si="522"/>
        <v>-16.3</v>
      </c>
      <c r="AW516" s="575">
        <f t="shared" si="522"/>
        <v>8.6</v>
      </c>
      <c r="AX516" s="575">
        <f t="shared" si="522"/>
        <v>-5.3</v>
      </c>
      <c r="AY516" s="575">
        <f t="shared" si="522"/>
        <v>-5.3</v>
      </c>
      <c r="AZ516" s="575">
        <f t="shared" si="522"/>
        <v>-5.0999999999999996</v>
      </c>
      <c r="BA516" s="567"/>
    </row>
    <row r="517" spans="1:53" hidden="1">
      <c r="C517" s="615" t="s">
        <v>37</v>
      </c>
      <c r="D517" s="567">
        <f t="shared" si="523"/>
        <v>-1.2</v>
      </c>
      <c r="E517" s="567">
        <f t="shared" si="523"/>
        <v>-1.2</v>
      </c>
      <c r="F517" s="567">
        <f t="shared" si="523"/>
        <v>-7.7</v>
      </c>
      <c r="G517" s="567">
        <f t="shared" si="523"/>
        <v>-7.2</v>
      </c>
      <c r="H517" s="567">
        <f t="shared" si="523"/>
        <v>-11.5</v>
      </c>
      <c r="I517" s="567">
        <f t="shared" si="523"/>
        <v>5</v>
      </c>
      <c r="J517" s="567">
        <f t="shared" si="523"/>
        <v>-4.4000000000000004</v>
      </c>
      <c r="K517" s="567">
        <f t="shared" si="523"/>
        <v>-8.9</v>
      </c>
      <c r="L517" s="567">
        <f t="shared" si="523"/>
        <v>-8.9</v>
      </c>
      <c r="M517" s="567">
        <f t="shared" si="523"/>
        <v>-9.6</v>
      </c>
      <c r="N517" s="567">
        <f t="shared" si="523"/>
        <v>-8.1</v>
      </c>
      <c r="O517" s="567">
        <f t="shared" si="523"/>
        <v>-7.7</v>
      </c>
      <c r="P517" s="567">
        <f t="shared" si="523"/>
        <v>-7.5</v>
      </c>
      <c r="Q517" s="567">
        <f t="shared" si="523"/>
        <v>-8.8000000000000007</v>
      </c>
      <c r="R517" s="567">
        <f t="shared" si="523"/>
        <v>2.2999999999999998</v>
      </c>
      <c r="S517" s="567">
        <f t="shared" si="523"/>
        <v>-3.8</v>
      </c>
      <c r="T517" s="567">
        <f t="shared" ref="T517:AB517" si="535">ROUND((T574-T570)/T570*100,1)</f>
        <v>12.9</v>
      </c>
      <c r="U517" s="567">
        <f t="shared" si="535"/>
        <v>0.6</v>
      </c>
      <c r="V517" s="567">
        <f t="shared" si="535"/>
        <v>6.3</v>
      </c>
      <c r="W517" s="567">
        <f t="shared" si="535"/>
        <v>-4.2</v>
      </c>
      <c r="X517" s="567">
        <f t="shared" si="535"/>
        <v>8.9</v>
      </c>
      <c r="Y517" s="567">
        <f t="shared" si="535"/>
        <v>-3.9</v>
      </c>
      <c r="Z517" s="567">
        <f t="shared" si="535"/>
        <v>-3.8</v>
      </c>
      <c r="AA517" s="567">
        <f t="shared" si="535"/>
        <v>7.4</v>
      </c>
      <c r="AB517" s="567">
        <f t="shared" si="535"/>
        <v>1.8</v>
      </c>
      <c r="AC517" s="567">
        <f t="shared" ref="AC517:AK517" si="536">ROUND((AC574-AC570)/AC570*100,1)</f>
        <v>3.6</v>
      </c>
      <c r="AD517" s="567">
        <f t="shared" si="536"/>
        <v>4.7</v>
      </c>
      <c r="AE517" s="567">
        <f t="shared" si="536"/>
        <v>-5.3</v>
      </c>
      <c r="AF517" s="567">
        <f t="shared" si="536"/>
        <v>-20.100000000000001</v>
      </c>
      <c r="AG517" s="567">
        <f t="shared" si="536"/>
        <v>4.3</v>
      </c>
      <c r="AH517" s="567">
        <f t="shared" si="536"/>
        <v>6.1</v>
      </c>
      <c r="AI517" s="567">
        <f t="shared" si="536"/>
        <v>4.5999999999999996</v>
      </c>
      <c r="AJ517" s="567">
        <f t="shared" si="536"/>
        <v>-4.5999999999999996</v>
      </c>
      <c r="AK517" s="567">
        <f t="shared" si="536"/>
        <v>2.4</v>
      </c>
      <c r="AL517" s="567">
        <f t="shared" si="534"/>
        <v>-6.8</v>
      </c>
      <c r="AO517" s="615" t="s">
        <v>37</v>
      </c>
      <c r="AP517" s="567">
        <f t="shared" si="522"/>
        <v>-1.2</v>
      </c>
      <c r="AQ517" s="567">
        <f t="shared" si="522"/>
        <v>0.3</v>
      </c>
      <c r="AR517" s="567">
        <f t="shared" si="522"/>
        <v>-6.1</v>
      </c>
      <c r="AS517" s="567">
        <f t="shared" si="522"/>
        <v>-9.3000000000000007</v>
      </c>
      <c r="AT517" s="567">
        <f t="shared" si="522"/>
        <v>2.7</v>
      </c>
      <c r="AU517" s="567">
        <f t="shared" si="522"/>
        <v>7.4</v>
      </c>
      <c r="AV517" s="567">
        <f t="shared" si="522"/>
        <v>7.3</v>
      </c>
      <c r="AW517" s="567">
        <f t="shared" si="522"/>
        <v>7.4</v>
      </c>
      <c r="AX517" s="567">
        <f t="shared" si="522"/>
        <v>-2.5</v>
      </c>
      <c r="AY517" s="567">
        <f t="shared" si="522"/>
        <v>-2.4</v>
      </c>
      <c r="AZ517" s="567">
        <f t="shared" si="522"/>
        <v>-6</v>
      </c>
      <c r="BA517" s="567"/>
    </row>
    <row r="518" spans="1:53" hidden="1">
      <c r="C518" s="615" t="s">
        <v>38</v>
      </c>
      <c r="D518" s="567">
        <f t="shared" si="523"/>
        <v>3</v>
      </c>
      <c r="E518" s="567">
        <f t="shared" si="523"/>
        <v>3</v>
      </c>
      <c r="F518" s="567">
        <f t="shared" si="523"/>
        <v>-9.4</v>
      </c>
      <c r="G518" s="567">
        <f t="shared" si="523"/>
        <v>-9.6</v>
      </c>
      <c r="H518" s="567">
        <f t="shared" si="523"/>
        <v>-7.6</v>
      </c>
      <c r="I518" s="567">
        <f t="shared" si="523"/>
        <v>21.6</v>
      </c>
      <c r="J518" s="567">
        <f t="shared" si="523"/>
        <v>10.7</v>
      </c>
      <c r="K518" s="567">
        <f t="shared" si="523"/>
        <v>12</v>
      </c>
      <c r="L518" s="567">
        <f t="shared" si="523"/>
        <v>12.7</v>
      </c>
      <c r="M518" s="567">
        <f t="shared" si="523"/>
        <v>-1.4</v>
      </c>
      <c r="N518" s="567">
        <f t="shared" si="523"/>
        <v>-21.7</v>
      </c>
      <c r="O518" s="567">
        <f t="shared" si="523"/>
        <v>-2.8</v>
      </c>
      <c r="P518" s="567">
        <f t="shared" si="523"/>
        <v>-3.6</v>
      </c>
      <c r="Q518" s="567">
        <f t="shared" si="523"/>
        <v>-1</v>
      </c>
      <c r="R518" s="567">
        <f t="shared" si="523"/>
        <v>17.399999999999999</v>
      </c>
      <c r="S518" s="567">
        <f t="shared" si="523"/>
        <v>7.9</v>
      </c>
      <c r="T518" s="567">
        <f t="shared" ref="T518:AB518" si="537">ROUND((T575-T571)/T571*100,1)</f>
        <v>33.5</v>
      </c>
      <c r="U518" s="567">
        <f t="shared" si="537"/>
        <v>-0.7</v>
      </c>
      <c r="V518" s="567">
        <f t="shared" si="537"/>
        <v>0.6</v>
      </c>
      <c r="W518" s="567">
        <f t="shared" si="537"/>
        <v>-15.8</v>
      </c>
      <c r="X518" s="567">
        <f t="shared" si="537"/>
        <v>4.9000000000000004</v>
      </c>
      <c r="Y518" s="567">
        <f t="shared" si="537"/>
        <v>-8.4</v>
      </c>
      <c r="Z518" s="567">
        <f t="shared" si="537"/>
        <v>-1.3</v>
      </c>
      <c r="AA518" s="567">
        <f t="shared" si="537"/>
        <v>-1.1000000000000001</v>
      </c>
      <c r="AB518" s="567">
        <f t="shared" si="537"/>
        <v>-1</v>
      </c>
      <c r="AC518" s="567">
        <f t="shared" ref="AC518:AK518" si="538">ROUND((AC575-AC571)/AC571*100,1)</f>
        <v>0.3</v>
      </c>
      <c r="AD518" s="567">
        <f t="shared" si="538"/>
        <v>2.5</v>
      </c>
      <c r="AE518" s="567">
        <f t="shared" si="538"/>
        <v>-19.100000000000001</v>
      </c>
      <c r="AF518" s="567">
        <f t="shared" si="538"/>
        <v>-6.7</v>
      </c>
      <c r="AG518" s="567">
        <f t="shared" si="538"/>
        <v>1.2</v>
      </c>
      <c r="AH518" s="567">
        <f t="shared" si="538"/>
        <v>-2.8</v>
      </c>
      <c r="AI518" s="567">
        <f t="shared" si="538"/>
        <v>10.4</v>
      </c>
      <c r="AJ518" s="567">
        <f t="shared" si="538"/>
        <v>-18.100000000000001</v>
      </c>
      <c r="AK518" s="567">
        <f t="shared" si="538"/>
        <v>-8.5</v>
      </c>
      <c r="AL518" s="567">
        <f t="shared" si="534"/>
        <v>11.5</v>
      </c>
      <c r="AO518" s="615" t="s">
        <v>38</v>
      </c>
      <c r="AP518" s="567">
        <f t="shared" si="522"/>
        <v>3</v>
      </c>
      <c r="AQ518" s="567">
        <f t="shared" si="522"/>
        <v>6.3</v>
      </c>
      <c r="AR518" s="567">
        <f t="shared" si="522"/>
        <v>8</v>
      </c>
      <c r="AS518" s="567">
        <f t="shared" si="522"/>
        <v>2.8</v>
      </c>
      <c r="AT518" s="567">
        <f t="shared" si="522"/>
        <v>26.8</v>
      </c>
      <c r="AU518" s="567">
        <f t="shared" si="522"/>
        <v>4.3</v>
      </c>
      <c r="AV518" s="567">
        <f t="shared" si="522"/>
        <v>8.4</v>
      </c>
      <c r="AW518" s="567">
        <f t="shared" si="522"/>
        <v>3.5</v>
      </c>
      <c r="AX518" s="567">
        <f t="shared" si="522"/>
        <v>-0.3</v>
      </c>
      <c r="AY518" s="567">
        <f t="shared" si="522"/>
        <v>-0.1</v>
      </c>
      <c r="AZ518" s="567">
        <f t="shared" si="522"/>
        <v>-3.6</v>
      </c>
      <c r="BA518" s="567"/>
    </row>
    <row r="519" spans="1:53" hidden="1">
      <c r="B519" s="612"/>
      <c r="C519" s="618" t="s">
        <v>39</v>
      </c>
      <c r="D519" s="614">
        <f t="shared" si="523"/>
        <v>5.2</v>
      </c>
      <c r="E519" s="614">
        <f t="shared" si="523"/>
        <v>5.2</v>
      </c>
      <c r="F519" s="614">
        <f t="shared" si="523"/>
        <v>-9.1999999999999993</v>
      </c>
      <c r="G519" s="614">
        <f t="shared" si="523"/>
        <v>-9.9</v>
      </c>
      <c r="H519" s="614">
        <f t="shared" si="523"/>
        <v>-3.9</v>
      </c>
      <c r="I519" s="614">
        <f t="shared" si="523"/>
        <v>52.7</v>
      </c>
      <c r="J519" s="614">
        <f t="shared" si="523"/>
        <v>17.5</v>
      </c>
      <c r="K519" s="614">
        <f t="shared" si="523"/>
        <v>7.4</v>
      </c>
      <c r="L519" s="614">
        <f t="shared" si="523"/>
        <v>7.6</v>
      </c>
      <c r="M519" s="614">
        <f t="shared" si="523"/>
        <v>2.2999999999999998</v>
      </c>
      <c r="N519" s="614">
        <f t="shared" si="523"/>
        <v>-22.8</v>
      </c>
      <c r="O519" s="614">
        <f t="shared" si="523"/>
        <v>6.8</v>
      </c>
      <c r="P519" s="614">
        <f t="shared" si="523"/>
        <v>-0.7</v>
      </c>
      <c r="Q519" s="614">
        <f t="shared" si="523"/>
        <v>26.5</v>
      </c>
      <c r="R519" s="614">
        <f t="shared" si="523"/>
        <v>15</v>
      </c>
      <c r="S519" s="614">
        <f t="shared" si="523"/>
        <v>-2.2000000000000002</v>
      </c>
      <c r="T519" s="614">
        <f t="shared" ref="T519:AB519" si="539">ROUND((T576-T572)/T572*100,1)</f>
        <v>44</v>
      </c>
      <c r="U519" s="614">
        <f t="shared" si="539"/>
        <v>1</v>
      </c>
      <c r="V519" s="614">
        <f t="shared" si="539"/>
        <v>-1.4</v>
      </c>
      <c r="W519" s="614">
        <f t="shared" si="539"/>
        <v>-11.6</v>
      </c>
      <c r="X519" s="614">
        <f t="shared" si="539"/>
        <v>0.9</v>
      </c>
      <c r="Y519" s="614">
        <f t="shared" si="539"/>
        <v>-15.8</v>
      </c>
      <c r="Z519" s="614">
        <f t="shared" si="539"/>
        <v>-7.1</v>
      </c>
      <c r="AA519" s="614">
        <f t="shared" si="539"/>
        <v>-1.2</v>
      </c>
      <c r="AB519" s="614">
        <f t="shared" si="539"/>
        <v>1.2</v>
      </c>
      <c r="AC519" s="614">
        <f t="shared" ref="AC519:AK519" si="540">ROUND((AC576-AC572)/AC572*100,1)</f>
        <v>1.5</v>
      </c>
      <c r="AD519" s="614">
        <f t="shared" si="540"/>
        <v>-4.0999999999999996</v>
      </c>
      <c r="AE519" s="614">
        <f t="shared" si="540"/>
        <v>-19.100000000000001</v>
      </c>
      <c r="AF519" s="614">
        <f t="shared" si="540"/>
        <v>-14.7</v>
      </c>
      <c r="AG519" s="614">
        <f t="shared" si="540"/>
        <v>1.2</v>
      </c>
      <c r="AH519" s="614">
        <f t="shared" si="540"/>
        <v>7.8</v>
      </c>
      <c r="AI519" s="614">
        <f t="shared" si="540"/>
        <v>12.8</v>
      </c>
      <c r="AJ519" s="614">
        <f t="shared" si="540"/>
        <v>-19.2</v>
      </c>
      <c r="AK519" s="614">
        <f t="shared" si="540"/>
        <v>-13.8</v>
      </c>
      <c r="AL519" s="614">
        <f t="shared" si="534"/>
        <v>12.1</v>
      </c>
      <c r="AN519" s="612"/>
      <c r="AO519" s="618" t="s">
        <v>39</v>
      </c>
      <c r="AP519" s="614">
        <f t="shared" si="522"/>
        <v>5.2</v>
      </c>
      <c r="AQ519" s="614">
        <f t="shared" si="522"/>
        <v>10.3</v>
      </c>
      <c r="AR519" s="614">
        <f t="shared" si="522"/>
        <v>20.6</v>
      </c>
      <c r="AS519" s="614">
        <f t="shared" si="522"/>
        <v>15.1</v>
      </c>
      <c r="AT519" s="614">
        <f t="shared" si="522"/>
        <v>39.5</v>
      </c>
      <c r="AU519" s="614">
        <f t="shared" si="522"/>
        <v>0.6</v>
      </c>
      <c r="AV519" s="614">
        <f t="shared" si="522"/>
        <v>-2.2000000000000002</v>
      </c>
      <c r="AW519" s="614">
        <f t="shared" si="522"/>
        <v>1</v>
      </c>
      <c r="AX519" s="614">
        <f t="shared" si="522"/>
        <v>0.1</v>
      </c>
      <c r="AY519" s="614">
        <f t="shared" si="522"/>
        <v>0.6</v>
      </c>
      <c r="AZ519" s="614">
        <f t="shared" si="522"/>
        <v>-11</v>
      </c>
      <c r="BA519" s="567"/>
    </row>
    <row r="520" spans="1:53" hidden="1">
      <c r="B520" s="138" t="s">
        <v>305</v>
      </c>
      <c r="C520" s="610" t="s">
        <v>36</v>
      </c>
      <c r="D520" s="567" t="e">
        <f t="shared" si="523"/>
        <v>#DIV/0!</v>
      </c>
      <c r="E520" s="567" t="e">
        <f t="shared" si="523"/>
        <v>#DIV/0!</v>
      </c>
      <c r="F520" s="567" t="e">
        <f t="shared" si="523"/>
        <v>#DIV/0!</v>
      </c>
      <c r="G520" s="567" t="e">
        <f t="shared" si="523"/>
        <v>#DIV/0!</v>
      </c>
      <c r="H520" s="567" t="e">
        <f t="shared" si="523"/>
        <v>#DIV/0!</v>
      </c>
      <c r="I520" s="567" t="e">
        <f t="shared" si="523"/>
        <v>#DIV/0!</v>
      </c>
      <c r="J520" s="567" t="e">
        <f t="shared" si="523"/>
        <v>#DIV/0!</v>
      </c>
      <c r="K520" s="567" t="e">
        <f t="shared" si="523"/>
        <v>#DIV/0!</v>
      </c>
      <c r="L520" s="567" t="e">
        <f t="shared" si="523"/>
        <v>#DIV/0!</v>
      </c>
      <c r="M520" s="567" t="e">
        <f t="shared" si="523"/>
        <v>#DIV/0!</v>
      </c>
      <c r="N520" s="567" t="e">
        <f t="shared" si="523"/>
        <v>#DIV/0!</v>
      </c>
      <c r="O520" s="567" t="e">
        <f t="shared" si="523"/>
        <v>#DIV/0!</v>
      </c>
      <c r="P520" s="567" t="e">
        <f t="shared" si="523"/>
        <v>#DIV/0!</v>
      </c>
      <c r="Q520" s="567" t="e">
        <f t="shared" si="523"/>
        <v>#DIV/0!</v>
      </c>
      <c r="R520" s="567" t="e">
        <f t="shared" si="523"/>
        <v>#DIV/0!</v>
      </c>
      <c r="S520" s="567" t="e">
        <f t="shared" si="523"/>
        <v>#DIV/0!</v>
      </c>
      <c r="T520" s="567" t="e">
        <f t="shared" ref="T520:AB520" si="541">ROUND((T577-T573)/T573*100,1)</f>
        <v>#DIV/0!</v>
      </c>
      <c r="U520" s="567" t="e">
        <f t="shared" si="541"/>
        <v>#DIV/0!</v>
      </c>
      <c r="V520" s="567" t="e">
        <f t="shared" si="541"/>
        <v>#DIV/0!</v>
      </c>
      <c r="W520" s="567" t="e">
        <f t="shared" si="541"/>
        <v>#DIV/0!</v>
      </c>
      <c r="X520" s="567" t="e">
        <f t="shared" si="541"/>
        <v>#DIV/0!</v>
      </c>
      <c r="Y520" s="567" t="e">
        <f t="shared" si="541"/>
        <v>#DIV/0!</v>
      </c>
      <c r="Z520" s="567" t="e">
        <f t="shared" si="541"/>
        <v>#DIV/0!</v>
      </c>
      <c r="AA520" s="567" t="e">
        <f t="shared" si="541"/>
        <v>#DIV/0!</v>
      </c>
      <c r="AB520" s="567" t="e">
        <f t="shared" si="541"/>
        <v>#DIV/0!</v>
      </c>
      <c r="AC520" s="567" t="e">
        <f t="shared" ref="AC520:AK520" si="542">ROUND((AC577-AC573)/AC573*100,1)</f>
        <v>#DIV/0!</v>
      </c>
      <c r="AD520" s="567" t="e">
        <f t="shared" si="542"/>
        <v>#DIV/0!</v>
      </c>
      <c r="AE520" s="567" t="e">
        <f t="shared" si="542"/>
        <v>#DIV/0!</v>
      </c>
      <c r="AF520" s="567" t="e">
        <f t="shared" si="542"/>
        <v>#DIV/0!</v>
      </c>
      <c r="AG520" s="567" t="e">
        <f t="shared" si="542"/>
        <v>#DIV/0!</v>
      </c>
      <c r="AH520" s="567" t="e">
        <f t="shared" si="542"/>
        <v>#DIV/0!</v>
      </c>
      <c r="AI520" s="567" t="e">
        <f t="shared" si="542"/>
        <v>#DIV/0!</v>
      </c>
      <c r="AJ520" s="567" t="e">
        <f t="shared" si="542"/>
        <v>#DIV/0!</v>
      </c>
      <c r="AK520" s="567" t="e">
        <f t="shared" si="542"/>
        <v>#DIV/0!</v>
      </c>
      <c r="AL520" s="567" t="e">
        <f t="shared" si="534"/>
        <v>#DIV/0!</v>
      </c>
      <c r="AN520" s="138" t="s">
        <v>304</v>
      </c>
      <c r="AO520" s="610" t="s">
        <v>36</v>
      </c>
      <c r="AP520" s="567" t="e">
        <f t="shared" si="522"/>
        <v>#DIV/0!</v>
      </c>
      <c r="AQ520" s="567" t="e">
        <f t="shared" si="522"/>
        <v>#DIV/0!</v>
      </c>
      <c r="AR520" s="567" t="e">
        <f t="shared" si="522"/>
        <v>#DIV/0!</v>
      </c>
      <c r="AS520" s="567" t="e">
        <f t="shared" si="522"/>
        <v>#DIV/0!</v>
      </c>
      <c r="AT520" s="567" t="e">
        <f t="shared" si="522"/>
        <v>#DIV/0!</v>
      </c>
      <c r="AU520" s="567" t="e">
        <f t="shared" si="522"/>
        <v>#DIV/0!</v>
      </c>
      <c r="AV520" s="567" t="e">
        <f t="shared" si="522"/>
        <v>#DIV/0!</v>
      </c>
      <c r="AW520" s="567" t="e">
        <f t="shared" si="522"/>
        <v>#DIV/0!</v>
      </c>
      <c r="AX520" s="567" t="e">
        <f t="shared" si="522"/>
        <v>#DIV/0!</v>
      </c>
      <c r="AY520" s="567" t="e">
        <f t="shared" si="522"/>
        <v>#DIV/0!</v>
      </c>
      <c r="AZ520" s="567" t="e">
        <f t="shared" si="522"/>
        <v>#DIV/0!</v>
      </c>
      <c r="BA520" s="567"/>
    </row>
    <row r="521" spans="1:53" hidden="1">
      <c r="C521" s="615" t="s">
        <v>37</v>
      </c>
      <c r="D521" s="567" t="e">
        <f t="shared" si="523"/>
        <v>#DIV/0!</v>
      </c>
      <c r="E521" s="567" t="e">
        <f t="shared" si="523"/>
        <v>#DIV/0!</v>
      </c>
      <c r="F521" s="567" t="e">
        <f t="shared" si="523"/>
        <v>#DIV/0!</v>
      </c>
      <c r="G521" s="567" t="e">
        <f t="shared" si="523"/>
        <v>#DIV/0!</v>
      </c>
      <c r="H521" s="567" t="e">
        <f t="shared" si="523"/>
        <v>#DIV/0!</v>
      </c>
      <c r="I521" s="567" t="e">
        <f t="shared" si="523"/>
        <v>#DIV/0!</v>
      </c>
      <c r="J521" s="567" t="e">
        <f t="shared" si="523"/>
        <v>#DIV/0!</v>
      </c>
      <c r="K521" s="567" t="e">
        <f t="shared" si="523"/>
        <v>#DIV/0!</v>
      </c>
      <c r="L521" s="567" t="e">
        <f t="shared" si="523"/>
        <v>#DIV/0!</v>
      </c>
      <c r="M521" s="567" t="e">
        <f t="shared" si="523"/>
        <v>#DIV/0!</v>
      </c>
      <c r="N521" s="567" t="e">
        <f t="shared" si="523"/>
        <v>#DIV/0!</v>
      </c>
      <c r="O521" s="567" t="e">
        <f t="shared" si="523"/>
        <v>#DIV/0!</v>
      </c>
      <c r="P521" s="567" t="e">
        <f t="shared" si="523"/>
        <v>#DIV/0!</v>
      </c>
      <c r="Q521" s="567" t="e">
        <f t="shared" si="523"/>
        <v>#DIV/0!</v>
      </c>
      <c r="R521" s="567" t="e">
        <f t="shared" si="523"/>
        <v>#DIV/0!</v>
      </c>
      <c r="S521" s="567" t="e">
        <f t="shared" si="523"/>
        <v>#DIV/0!</v>
      </c>
      <c r="T521" s="567" t="e">
        <f t="shared" ref="T521:AB521" si="543">ROUND((T578-T574)/T574*100,1)</f>
        <v>#DIV/0!</v>
      </c>
      <c r="U521" s="567" t="e">
        <f t="shared" si="543"/>
        <v>#DIV/0!</v>
      </c>
      <c r="V521" s="567" t="e">
        <f t="shared" si="543"/>
        <v>#DIV/0!</v>
      </c>
      <c r="W521" s="567" t="e">
        <f t="shared" si="543"/>
        <v>#DIV/0!</v>
      </c>
      <c r="X521" s="567" t="e">
        <f t="shared" si="543"/>
        <v>#DIV/0!</v>
      </c>
      <c r="Y521" s="567" t="e">
        <f t="shared" si="543"/>
        <v>#DIV/0!</v>
      </c>
      <c r="Z521" s="567" t="e">
        <f t="shared" si="543"/>
        <v>#DIV/0!</v>
      </c>
      <c r="AA521" s="567" t="e">
        <f t="shared" si="543"/>
        <v>#DIV/0!</v>
      </c>
      <c r="AB521" s="567" t="e">
        <f t="shared" si="543"/>
        <v>#DIV/0!</v>
      </c>
      <c r="AC521" s="567" t="e">
        <f t="shared" ref="AC521:AK521" si="544">ROUND((AC578-AC574)/AC574*100,1)</f>
        <v>#DIV/0!</v>
      </c>
      <c r="AD521" s="567" t="e">
        <f t="shared" si="544"/>
        <v>#DIV/0!</v>
      </c>
      <c r="AE521" s="567" t="e">
        <f t="shared" si="544"/>
        <v>#DIV/0!</v>
      </c>
      <c r="AF521" s="567" t="e">
        <f t="shared" si="544"/>
        <v>#DIV/0!</v>
      </c>
      <c r="AG521" s="567" t="e">
        <f t="shared" si="544"/>
        <v>#DIV/0!</v>
      </c>
      <c r="AH521" s="567" t="e">
        <f t="shared" si="544"/>
        <v>#DIV/0!</v>
      </c>
      <c r="AI521" s="567" t="e">
        <f t="shared" si="544"/>
        <v>#DIV/0!</v>
      </c>
      <c r="AJ521" s="567" t="e">
        <f t="shared" si="544"/>
        <v>#DIV/0!</v>
      </c>
      <c r="AK521" s="567" t="e">
        <f t="shared" si="544"/>
        <v>#DIV/0!</v>
      </c>
      <c r="AL521" s="567" t="e">
        <f t="shared" si="534"/>
        <v>#DIV/0!</v>
      </c>
      <c r="AO521" s="615" t="s">
        <v>37</v>
      </c>
      <c r="AP521" s="567" t="e">
        <f t="shared" si="522"/>
        <v>#DIV/0!</v>
      </c>
      <c r="AQ521" s="567" t="e">
        <f t="shared" si="522"/>
        <v>#DIV/0!</v>
      </c>
      <c r="AR521" s="567" t="e">
        <f t="shared" si="522"/>
        <v>#DIV/0!</v>
      </c>
      <c r="AS521" s="567" t="e">
        <f t="shared" si="522"/>
        <v>#DIV/0!</v>
      </c>
      <c r="AT521" s="567" t="e">
        <f t="shared" si="522"/>
        <v>#DIV/0!</v>
      </c>
      <c r="AU521" s="567" t="e">
        <f t="shared" si="522"/>
        <v>#DIV/0!</v>
      </c>
      <c r="AV521" s="567" t="e">
        <f t="shared" si="522"/>
        <v>#DIV/0!</v>
      </c>
      <c r="AW521" s="567" t="e">
        <f t="shared" si="522"/>
        <v>#DIV/0!</v>
      </c>
      <c r="AX521" s="567" t="e">
        <f t="shared" si="522"/>
        <v>#DIV/0!</v>
      </c>
      <c r="AY521" s="567" t="e">
        <f t="shared" si="522"/>
        <v>#DIV/0!</v>
      </c>
      <c r="AZ521" s="567" t="e">
        <f t="shared" si="522"/>
        <v>#DIV/0!</v>
      </c>
      <c r="BA521" s="567"/>
    </row>
    <row r="522" spans="1:53" hidden="1">
      <c r="A522" s="621"/>
      <c r="C522" s="615" t="s">
        <v>38</v>
      </c>
      <c r="D522" s="567" t="e">
        <f t="shared" si="523"/>
        <v>#DIV/0!</v>
      </c>
      <c r="E522" s="567" t="e">
        <f t="shared" si="523"/>
        <v>#DIV/0!</v>
      </c>
      <c r="F522" s="567" t="e">
        <f t="shared" si="523"/>
        <v>#DIV/0!</v>
      </c>
      <c r="G522" s="567" t="e">
        <f t="shared" si="523"/>
        <v>#DIV/0!</v>
      </c>
      <c r="H522" s="567" t="e">
        <f t="shared" si="523"/>
        <v>#DIV/0!</v>
      </c>
      <c r="I522" s="567" t="e">
        <f t="shared" si="523"/>
        <v>#DIV/0!</v>
      </c>
      <c r="J522" s="567" t="e">
        <f t="shared" si="523"/>
        <v>#DIV/0!</v>
      </c>
      <c r="K522" s="567" t="e">
        <f t="shared" si="523"/>
        <v>#DIV/0!</v>
      </c>
      <c r="L522" s="567" t="e">
        <f t="shared" si="523"/>
        <v>#DIV/0!</v>
      </c>
      <c r="M522" s="567" t="e">
        <f t="shared" si="523"/>
        <v>#DIV/0!</v>
      </c>
      <c r="N522" s="567" t="e">
        <f t="shared" si="523"/>
        <v>#DIV/0!</v>
      </c>
      <c r="O522" s="567" t="e">
        <f t="shared" si="523"/>
        <v>#DIV/0!</v>
      </c>
      <c r="P522" s="567" t="e">
        <f t="shared" si="523"/>
        <v>#DIV/0!</v>
      </c>
      <c r="Q522" s="567" t="e">
        <f t="shared" si="523"/>
        <v>#DIV/0!</v>
      </c>
      <c r="R522" s="567" t="e">
        <f t="shared" si="523"/>
        <v>#DIV/0!</v>
      </c>
      <c r="S522" s="567" t="e">
        <f t="shared" si="523"/>
        <v>#DIV/0!</v>
      </c>
      <c r="T522" s="567" t="e">
        <f t="shared" ref="T522:AB522" si="545">ROUND((T579-T575)/T575*100,1)</f>
        <v>#DIV/0!</v>
      </c>
      <c r="U522" s="567" t="e">
        <f t="shared" si="545"/>
        <v>#DIV/0!</v>
      </c>
      <c r="V522" s="567" t="e">
        <f t="shared" si="545"/>
        <v>#DIV/0!</v>
      </c>
      <c r="W522" s="567" t="e">
        <f t="shared" si="545"/>
        <v>#DIV/0!</v>
      </c>
      <c r="X522" s="567" t="e">
        <f t="shared" si="545"/>
        <v>#DIV/0!</v>
      </c>
      <c r="Y522" s="567" t="e">
        <f t="shared" si="545"/>
        <v>#DIV/0!</v>
      </c>
      <c r="Z522" s="567" t="e">
        <f t="shared" si="545"/>
        <v>#DIV/0!</v>
      </c>
      <c r="AA522" s="567" t="e">
        <f t="shared" si="545"/>
        <v>#DIV/0!</v>
      </c>
      <c r="AB522" s="567" t="e">
        <f t="shared" si="545"/>
        <v>#DIV/0!</v>
      </c>
      <c r="AC522" s="567" t="e">
        <f t="shared" ref="AC522:AK522" si="546">ROUND((AC579-AC575)/AC575*100,1)</f>
        <v>#DIV/0!</v>
      </c>
      <c r="AD522" s="567" t="e">
        <f t="shared" si="546"/>
        <v>#DIV/0!</v>
      </c>
      <c r="AE522" s="567" t="e">
        <f t="shared" si="546"/>
        <v>#DIV/0!</v>
      </c>
      <c r="AF522" s="567" t="e">
        <f t="shared" si="546"/>
        <v>#DIV/0!</v>
      </c>
      <c r="AG522" s="567" t="e">
        <f t="shared" si="546"/>
        <v>#DIV/0!</v>
      </c>
      <c r="AH522" s="567" t="e">
        <f t="shared" si="546"/>
        <v>#DIV/0!</v>
      </c>
      <c r="AI522" s="567" t="e">
        <f t="shared" si="546"/>
        <v>#DIV/0!</v>
      </c>
      <c r="AJ522" s="567" t="e">
        <f t="shared" si="546"/>
        <v>#DIV/0!</v>
      </c>
      <c r="AK522" s="567" t="e">
        <f t="shared" si="546"/>
        <v>#DIV/0!</v>
      </c>
      <c r="AL522" s="567" t="e">
        <f t="shared" si="534"/>
        <v>#DIV/0!</v>
      </c>
      <c r="AM522" s="621"/>
      <c r="AO522" s="615" t="s">
        <v>38</v>
      </c>
      <c r="AP522" s="567" t="e">
        <f t="shared" si="522"/>
        <v>#DIV/0!</v>
      </c>
      <c r="AQ522" s="567" t="e">
        <f t="shared" si="522"/>
        <v>#DIV/0!</v>
      </c>
      <c r="AR522" s="567" t="e">
        <f t="shared" si="522"/>
        <v>#DIV/0!</v>
      </c>
      <c r="AS522" s="567" t="e">
        <f t="shared" si="522"/>
        <v>#DIV/0!</v>
      </c>
      <c r="AT522" s="567" t="e">
        <f t="shared" si="522"/>
        <v>#DIV/0!</v>
      </c>
      <c r="AU522" s="567" t="e">
        <f t="shared" si="522"/>
        <v>#DIV/0!</v>
      </c>
      <c r="AV522" s="567" t="e">
        <f t="shared" si="522"/>
        <v>#DIV/0!</v>
      </c>
      <c r="AW522" s="567" t="e">
        <f t="shared" si="522"/>
        <v>#DIV/0!</v>
      </c>
      <c r="AX522" s="567" t="e">
        <f t="shared" si="522"/>
        <v>#DIV/0!</v>
      </c>
      <c r="AY522" s="567" t="e">
        <f t="shared" si="522"/>
        <v>#DIV/0!</v>
      </c>
      <c r="AZ522" s="567" t="e">
        <f t="shared" si="522"/>
        <v>#DIV/0!</v>
      </c>
      <c r="BA522" s="567"/>
    </row>
    <row r="523" spans="1:53" hidden="1">
      <c r="B523" s="612"/>
      <c r="C523" s="618" t="s">
        <v>39</v>
      </c>
      <c r="D523" s="614" t="e">
        <f t="shared" si="523"/>
        <v>#DIV/0!</v>
      </c>
      <c r="E523" s="614" t="e">
        <f t="shared" si="523"/>
        <v>#DIV/0!</v>
      </c>
      <c r="F523" s="614" t="e">
        <f t="shared" si="523"/>
        <v>#DIV/0!</v>
      </c>
      <c r="G523" s="614" t="e">
        <f t="shared" si="523"/>
        <v>#DIV/0!</v>
      </c>
      <c r="H523" s="614" t="e">
        <f t="shared" si="523"/>
        <v>#DIV/0!</v>
      </c>
      <c r="I523" s="614" t="e">
        <f t="shared" si="523"/>
        <v>#DIV/0!</v>
      </c>
      <c r="J523" s="614" t="e">
        <f t="shared" si="523"/>
        <v>#DIV/0!</v>
      </c>
      <c r="K523" s="614" t="e">
        <f t="shared" si="523"/>
        <v>#DIV/0!</v>
      </c>
      <c r="L523" s="614" t="e">
        <f t="shared" si="523"/>
        <v>#DIV/0!</v>
      </c>
      <c r="M523" s="614" t="e">
        <f t="shared" si="523"/>
        <v>#DIV/0!</v>
      </c>
      <c r="N523" s="614" t="e">
        <f t="shared" si="523"/>
        <v>#DIV/0!</v>
      </c>
      <c r="O523" s="614" t="e">
        <f t="shared" si="523"/>
        <v>#DIV/0!</v>
      </c>
      <c r="P523" s="614" t="e">
        <f t="shared" si="523"/>
        <v>#DIV/0!</v>
      </c>
      <c r="Q523" s="614" t="e">
        <f t="shared" si="523"/>
        <v>#DIV/0!</v>
      </c>
      <c r="R523" s="614" t="e">
        <f t="shared" si="523"/>
        <v>#DIV/0!</v>
      </c>
      <c r="S523" s="614" t="e">
        <f t="shared" si="523"/>
        <v>#DIV/0!</v>
      </c>
      <c r="T523" s="614" t="e">
        <f t="shared" ref="T523:AB523" si="547">ROUND((T580-T576)/T576*100,1)</f>
        <v>#DIV/0!</v>
      </c>
      <c r="U523" s="614" t="e">
        <f t="shared" si="547"/>
        <v>#DIV/0!</v>
      </c>
      <c r="V523" s="614" t="e">
        <f t="shared" si="547"/>
        <v>#DIV/0!</v>
      </c>
      <c r="W523" s="614" t="e">
        <f t="shared" si="547"/>
        <v>#DIV/0!</v>
      </c>
      <c r="X523" s="614" t="e">
        <f t="shared" si="547"/>
        <v>#DIV/0!</v>
      </c>
      <c r="Y523" s="614" t="e">
        <f t="shared" si="547"/>
        <v>#DIV/0!</v>
      </c>
      <c r="Z523" s="614" t="e">
        <f t="shared" si="547"/>
        <v>#DIV/0!</v>
      </c>
      <c r="AA523" s="614" t="e">
        <f t="shared" si="547"/>
        <v>#DIV/0!</v>
      </c>
      <c r="AB523" s="614" t="e">
        <f t="shared" si="547"/>
        <v>#DIV/0!</v>
      </c>
      <c r="AC523" s="614" t="e">
        <f t="shared" ref="AC523:AK523" si="548">ROUND((AC580-AC576)/AC576*100,1)</f>
        <v>#DIV/0!</v>
      </c>
      <c r="AD523" s="614" t="e">
        <f t="shared" si="548"/>
        <v>#DIV/0!</v>
      </c>
      <c r="AE523" s="614" t="e">
        <f t="shared" si="548"/>
        <v>#DIV/0!</v>
      </c>
      <c r="AF523" s="614" t="e">
        <f t="shared" si="548"/>
        <v>#DIV/0!</v>
      </c>
      <c r="AG523" s="614" t="e">
        <f t="shared" si="548"/>
        <v>#DIV/0!</v>
      </c>
      <c r="AH523" s="614" t="e">
        <f t="shared" si="548"/>
        <v>#DIV/0!</v>
      </c>
      <c r="AI523" s="614" t="e">
        <f t="shared" si="548"/>
        <v>#DIV/0!</v>
      </c>
      <c r="AJ523" s="614" t="e">
        <f t="shared" si="548"/>
        <v>#DIV/0!</v>
      </c>
      <c r="AK523" s="614" t="e">
        <f t="shared" si="548"/>
        <v>#DIV/0!</v>
      </c>
      <c r="AL523" s="614" t="e">
        <f t="shared" si="534"/>
        <v>#DIV/0!</v>
      </c>
      <c r="AN523" s="612"/>
      <c r="AO523" s="618" t="s">
        <v>39</v>
      </c>
      <c r="AP523" s="614" t="e">
        <f t="shared" si="522"/>
        <v>#DIV/0!</v>
      </c>
      <c r="AQ523" s="614" t="e">
        <f t="shared" si="522"/>
        <v>#DIV/0!</v>
      </c>
      <c r="AR523" s="614" t="e">
        <f t="shared" si="522"/>
        <v>#DIV/0!</v>
      </c>
      <c r="AS523" s="614" t="e">
        <f t="shared" si="522"/>
        <v>#DIV/0!</v>
      </c>
      <c r="AT523" s="614" t="e">
        <f t="shared" si="522"/>
        <v>#DIV/0!</v>
      </c>
      <c r="AU523" s="614" t="e">
        <f t="shared" si="522"/>
        <v>#DIV/0!</v>
      </c>
      <c r="AV523" s="614" t="e">
        <f t="shared" si="522"/>
        <v>#DIV/0!</v>
      </c>
      <c r="AW523" s="614" t="e">
        <f t="shared" si="522"/>
        <v>#DIV/0!</v>
      </c>
      <c r="AX523" s="614" t="e">
        <f t="shared" si="522"/>
        <v>#DIV/0!</v>
      </c>
      <c r="AY523" s="614" t="e">
        <f t="shared" si="522"/>
        <v>#DIV/0!</v>
      </c>
      <c r="AZ523" s="614" t="e">
        <f t="shared" si="522"/>
        <v>#DIV/0!</v>
      </c>
      <c r="BA523" s="567"/>
    </row>
    <row r="524" spans="1:53" hidden="1">
      <c r="B524" s="138" t="s">
        <v>306</v>
      </c>
      <c r="C524" s="610" t="s">
        <v>36</v>
      </c>
      <c r="D524" s="575" t="e">
        <f t="shared" si="523"/>
        <v>#DIV/0!</v>
      </c>
      <c r="E524" s="575" t="e">
        <f t="shared" si="523"/>
        <v>#DIV/0!</v>
      </c>
      <c r="F524" s="575" t="e">
        <f t="shared" si="523"/>
        <v>#DIV/0!</v>
      </c>
      <c r="G524" s="575" t="e">
        <f t="shared" si="523"/>
        <v>#DIV/0!</v>
      </c>
      <c r="H524" s="575" t="e">
        <f t="shared" si="523"/>
        <v>#DIV/0!</v>
      </c>
      <c r="I524" s="575" t="e">
        <f t="shared" si="523"/>
        <v>#DIV/0!</v>
      </c>
      <c r="J524" s="575" t="e">
        <f t="shared" si="523"/>
        <v>#DIV/0!</v>
      </c>
      <c r="K524" s="575" t="e">
        <f t="shared" si="523"/>
        <v>#DIV/0!</v>
      </c>
      <c r="L524" s="575" t="e">
        <f t="shared" si="523"/>
        <v>#DIV/0!</v>
      </c>
      <c r="M524" s="575" t="e">
        <f t="shared" si="523"/>
        <v>#DIV/0!</v>
      </c>
      <c r="N524" s="575" t="e">
        <f t="shared" si="523"/>
        <v>#DIV/0!</v>
      </c>
      <c r="O524" s="575" t="e">
        <f t="shared" si="523"/>
        <v>#DIV/0!</v>
      </c>
      <c r="P524" s="575" t="e">
        <f t="shared" si="523"/>
        <v>#DIV/0!</v>
      </c>
      <c r="Q524" s="575" t="e">
        <f t="shared" si="523"/>
        <v>#DIV/0!</v>
      </c>
      <c r="R524" s="575" t="e">
        <f t="shared" si="523"/>
        <v>#DIV/0!</v>
      </c>
      <c r="S524" s="575" t="e">
        <f t="shared" si="523"/>
        <v>#DIV/0!</v>
      </c>
      <c r="T524" s="575" t="e">
        <f t="shared" ref="T524:AB524" si="549">ROUND((T581-T577)/T577*100,1)</f>
        <v>#DIV/0!</v>
      </c>
      <c r="U524" s="575" t="e">
        <f t="shared" si="549"/>
        <v>#DIV/0!</v>
      </c>
      <c r="V524" s="575" t="e">
        <f t="shared" si="549"/>
        <v>#DIV/0!</v>
      </c>
      <c r="W524" s="575" t="e">
        <f t="shared" si="549"/>
        <v>#DIV/0!</v>
      </c>
      <c r="X524" s="575" t="e">
        <f t="shared" si="549"/>
        <v>#DIV/0!</v>
      </c>
      <c r="Y524" s="575" t="e">
        <f t="shared" si="549"/>
        <v>#DIV/0!</v>
      </c>
      <c r="Z524" s="575" t="e">
        <f t="shared" si="549"/>
        <v>#DIV/0!</v>
      </c>
      <c r="AA524" s="575" t="e">
        <f t="shared" si="549"/>
        <v>#DIV/0!</v>
      </c>
      <c r="AB524" s="575" t="e">
        <f t="shared" si="549"/>
        <v>#DIV/0!</v>
      </c>
      <c r="AC524" s="575" t="e">
        <f t="shared" ref="AC524:AK524" si="550">ROUND((AC581-AC577)/AC577*100,1)</f>
        <v>#DIV/0!</v>
      </c>
      <c r="AD524" s="575" t="e">
        <f t="shared" si="550"/>
        <v>#DIV/0!</v>
      </c>
      <c r="AE524" s="575" t="e">
        <f t="shared" si="550"/>
        <v>#DIV/0!</v>
      </c>
      <c r="AF524" s="575" t="e">
        <f t="shared" si="550"/>
        <v>#DIV/0!</v>
      </c>
      <c r="AG524" s="575" t="e">
        <f t="shared" si="550"/>
        <v>#DIV/0!</v>
      </c>
      <c r="AH524" s="575" t="e">
        <f t="shared" si="550"/>
        <v>#DIV/0!</v>
      </c>
      <c r="AI524" s="575" t="e">
        <f t="shared" si="550"/>
        <v>#DIV/0!</v>
      </c>
      <c r="AJ524" s="575" t="e">
        <f t="shared" si="550"/>
        <v>#DIV/0!</v>
      </c>
      <c r="AK524" s="575" t="e">
        <f t="shared" si="550"/>
        <v>#DIV/0!</v>
      </c>
      <c r="AL524" s="575" t="e">
        <f t="shared" si="534"/>
        <v>#DIV/0!</v>
      </c>
      <c r="AN524" s="138" t="s">
        <v>305</v>
      </c>
      <c r="AO524" s="610" t="s">
        <v>36</v>
      </c>
      <c r="AP524" s="575" t="e">
        <f t="shared" si="522"/>
        <v>#DIV/0!</v>
      </c>
      <c r="AQ524" s="575" t="e">
        <f t="shared" si="522"/>
        <v>#DIV/0!</v>
      </c>
      <c r="AR524" s="575" t="e">
        <f t="shared" si="522"/>
        <v>#DIV/0!</v>
      </c>
      <c r="AS524" s="575" t="e">
        <f t="shared" si="522"/>
        <v>#DIV/0!</v>
      </c>
      <c r="AT524" s="575" t="e">
        <f t="shared" si="522"/>
        <v>#DIV/0!</v>
      </c>
      <c r="AU524" s="575" t="e">
        <f t="shared" si="522"/>
        <v>#DIV/0!</v>
      </c>
      <c r="AV524" s="575" t="e">
        <f t="shared" si="522"/>
        <v>#DIV/0!</v>
      </c>
      <c r="AW524" s="575" t="e">
        <f t="shared" si="522"/>
        <v>#DIV/0!</v>
      </c>
      <c r="AX524" s="575" t="e">
        <f t="shared" si="522"/>
        <v>#DIV/0!</v>
      </c>
      <c r="AY524" s="575" t="e">
        <f t="shared" si="522"/>
        <v>#DIV/0!</v>
      </c>
      <c r="AZ524" s="575" t="e">
        <f t="shared" si="522"/>
        <v>#DIV/0!</v>
      </c>
    </row>
    <row r="525" spans="1:53" hidden="1">
      <c r="C525" s="615" t="s">
        <v>37</v>
      </c>
      <c r="D525" s="567" t="e">
        <f t="shared" si="523"/>
        <v>#DIV/0!</v>
      </c>
      <c r="E525" s="567" t="e">
        <f t="shared" si="523"/>
        <v>#DIV/0!</v>
      </c>
      <c r="F525" s="567" t="e">
        <f t="shared" si="523"/>
        <v>#DIV/0!</v>
      </c>
      <c r="G525" s="567" t="e">
        <f t="shared" si="523"/>
        <v>#DIV/0!</v>
      </c>
      <c r="H525" s="567" t="e">
        <f t="shared" si="523"/>
        <v>#DIV/0!</v>
      </c>
      <c r="I525" s="567" t="e">
        <f t="shared" si="523"/>
        <v>#DIV/0!</v>
      </c>
      <c r="J525" s="567" t="e">
        <f t="shared" si="523"/>
        <v>#DIV/0!</v>
      </c>
      <c r="K525" s="567" t="e">
        <f t="shared" si="523"/>
        <v>#DIV/0!</v>
      </c>
      <c r="L525" s="567" t="e">
        <f t="shared" si="523"/>
        <v>#DIV/0!</v>
      </c>
      <c r="M525" s="567" t="e">
        <f t="shared" si="523"/>
        <v>#DIV/0!</v>
      </c>
      <c r="N525" s="567" t="e">
        <f t="shared" si="523"/>
        <v>#DIV/0!</v>
      </c>
      <c r="O525" s="567" t="e">
        <f t="shared" si="523"/>
        <v>#DIV/0!</v>
      </c>
      <c r="P525" s="567" t="e">
        <f t="shared" si="523"/>
        <v>#DIV/0!</v>
      </c>
      <c r="Q525" s="567" t="e">
        <f t="shared" si="523"/>
        <v>#DIV/0!</v>
      </c>
      <c r="R525" s="567" t="e">
        <f t="shared" si="523"/>
        <v>#DIV/0!</v>
      </c>
      <c r="S525" s="567" t="e">
        <f t="shared" si="523"/>
        <v>#DIV/0!</v>
      </c>
      <c r="T525" s="567" t="e">
        <f t="shared" ref="T525:AB525" si="551">ROUND((T582-T578)/T578*100,1)</f>
        <v>#DIV/0!</v>
      </c>
      <c r="U525" s="567" t="e">
        <f t="shared" si="551"/>
        <v>#DIV/0!</v>
      </c>
      <c r="V525" s="567" t="e">
        <f t="shared" si="551"/>
        <v>#DIV/0!</v>
      </c>
      <c r="W525" s="567" t="e">
        <f t="shared" si="551"/>
        <v>#DIV/0!</v>
      </c>
      <c r="X525" s="567" t="e">
        <f t="shared" si="551"/>
        <v>#DIV/0!</v>
      </c>
      <c r="Y525" s="567" t="e">
        <f t="shared" si="551"/>
        <v>#DIV/0!</v>
      </c>
      <c r="Z525" s="567" t="e">
        <f t="shared" si="551"/>
        <v>#DIV/0!</v>
      </c>
      <c r="AA525" s="567" t="e">
        <f t="shared" si="551"/>
        <v>#DIV/0!</v>
      </c>
      <c r="AB525" s="567" t="e">
        <f t="shared" si="551"/>
        <v>#DIV/0!</v>
      </c>
      <c r="AC525" s="567" t="e">
        <f t="shared" ref="AC525:AK525" si="552">ROUND((AC582-AC578)/AC578*100,1)</f>
        <v>#DIV/0!</v>
      </c>
      <c r="AD525" s="567" t="e">
        <f t="shared" si="552"/>
        <v>#DIV/0!</v>
      </c>
      <c r="AE525" s="567" t="e">
        <f t="shared" si="552"/>
        <v>#DIV/0!</v>
      </c>
      <c r="AF525" s="567" t="e">
        <f t="shared" si="552"/>
        <v>#DIV/0!</v>
      </c>
      <c r="AG525" s="567" t="e">
        <f t="shared" si="552"/>
        <v>#DIV/0!</v>
      </c>
      <c r="AH525" s="567" t="e">
        <f t="shared" si="552"/>
        <v>#DIV/0!</v>
      </c>
      <c r="AI525" s="567" t="e">
        <f t="shared" si="552"/>
        <v>#DIV/0!</v>
      </c>
      <c r="AJ525" s="567" t="e">
        <f t="shared" si="552"/>
        <v>#DIV/0!</v>
      </c>
      <c r="AK525" s="567" t="e">
        <f t="shared" si="552"/>
        <v>#DIV/0!</v>
      </c>
      <c r="AL525" s="567" t="e">
        <f t="shared" si="534"/>
        <v>#DIV/0!</v>
      </c>
      <c r="AO525" s="615" t="s">
        <v>37</v>
      </c>
      <c r="AP525" s="567" t="e">
        <f t="shared" si="522"/>
        <v>#DIV/0!</v>
      </c>
      <c r="AQ525" s="567" t="e">
        <f t="shared" si="522"/>
        <v>#DIV/0!</v>
      </c>
      <c r="AR525" s="567" t="e">
        <f t="shared" si="522"/>
        <v>#DIV/0!</v>
      </c>
      <c r="AS525" s="567" t="e">
        <f t="shared" si="522"/>
        <v>#DIV/0!</v>
      </c>
      <c r="AT525" s="567" t="e">
        <f t="shared" si="522"/>
        <v>#DIV/0!</v>
      </c>
      <c r="AU525" s="567" t="e">
        <f t="shared" si="522"/>
        <v>#DIV/0!</v>
      </c>
      <c r="AV525" s="567" t="e">
        <f t="shared" si="522"/>
        <v>#DIV/0!</v>
      </c>
      <c r="AW525" s="567" t="e">
        <f t="shared" si="522"/>
        <v>#DIV/0!</v>
      </c>
      <c r="AX525" s="567" t="e">
        <f t="shared" si="522"/>
        <v>#DIV/0!</v>
      </c>
      <c r="AY525" s="567" t="e">
        <f t="shared" si="522"/>
        <v>#DIV/0!</v>
      </c>
      <c r="AZ525" s="567" t="e">
        <f t="shared" si="522"/>
        <v>#DIV/0!</v>
      </c>
    </row>
    <row r="526" spans="1:53" hidden="1">
      <c r="C526" s="615" t="s">
        <v>38</v>
      </c>
      <c r="D526" s="567" t="e">
        <f t="shared" si="523"/>
        <v>#DIV/0!</v>
      </c>
      <c r="E526" s="567" t="e">
        <f t="shared" si="523"/>
        <v>#DIV/0!</v>
      </c>
      <c r="F526" s="567" t="e">
        <f t="shared" si="523"/>
        <v>#DIV/0!</v>
      </c>
      <c r="G526" s="567" t="e">
        <f t="shared" si="523"/>
        <v>#DIV/0!</v>
      </c>
      <c r="H526" s="567" t="e">
        <f t="shared" si="523"/>
        <v>#DIV/0!</v>
      </c>
      <c r="I526" s="567" t="e">
        <f t="shared" si="523"/>
        <v>#DIV/0!</v>
      </c>
      <c r="J526" s="567" t="e">
        <f t="shared" si="523"/>
        <v>#DIV/0!</v>
      </c>
      <c r="K526" s="567" t="e">
        <f t="shared" si="523"/>
        <v>#DIV/0!</v>
      </c>
      <c r="L526" s="567" t="e">
        <f t="shared" si="523"/>
        <v>#DIV/0!</v>
      </c>
      <c r="M526" s="567" t="e">
        <f t="shared" si="523"/>
        <v>#DIV/0!</v>
      </c>
      <c r="N526" s="567" t="e">
        <f t="shared" si="523"/>
        <v>#DIV/0!</v>
      </c>
      <c r="O526" s="567" t="e">
        <f t="shared" si="523"/>
        <v>#DIV/0!</v>
      </c>
      <c r="P526" s="567" t="e">
        <f t="shared" si="523"/>
        <v>#DIV/0!</v>
      </c>
      <c r="Q526" s="567" t="e">
        <f t="shared" si="523"/>
        <v>#DIV/0!</v>
      </c>
      <c r="R526" s="567" t="e">
        <f t="shared" si="523"/>
        <v>#DIV/0!</v>
      </c>
      <c r="S526" s="567" t="e">
        <f t="shared" si="523"/>
        <v>#DIV/0!</v>
      </c>
      <c r="T526" s="567" t="e">
        <f t="shared" ref="T526:AB526" si="553">ROUND((T583-T579)/T579*100,1)</f>
        <v>#DIV/0!</v>
      </c>
      <c r="U526" s="567" t="e">
        <f t="shared" si="553"/>
        <v>#DIV/0!</v>
      </c>
      <c r="V526" s="567" t="e">
        <f t="shared" si="553"/>
        <v>#DIV/0!</v>
      </c>
      <c r="W526" s="567" t="e">
        <f t="shared" si="553"/>
        <v>#DIV/0!</v>
      </c>
      <c r="X526" s="567" t="e">
        <f t="shared" si="553"/>
        <v>#DIV/0!</v>
      </c>
      <c r="Y526" s="567" t="e">
        <f t="shared" si="553"/>
        <v>#DIV/0!</v>
      </c>
      <c r="Z526" s="567" t="e">
        <f t="shared" si="553"/>
        <v>#DIV/0!</v>
      </c>
      <c r="AA526" s="567" t="e">
        <f t="shared" si="553"/>
        <v>#DIV/0!</v>
      </c>
      <c r="AB526" s="567" t="e">
        <f t="shared" si="553"/>
        <v>#DIV/0!</v>
      </c>
      <c r="AC526" s="567" t="e">
        <f t="shared" ref="AC526:AK526" si="554">ROUND((AC583-AC579)/AC579*100,1)</f>
        <v>#DIV/0!</v>
      </c>
      <c r="AD526" s="567" t="e">
        <f t="shared" si="554"/>
        <v>#DIV/0!</v>
      </c>
      <c r="AE526" s="567" t="e">
        <f t="shared" si="554"/>
        <v>#DIV/0!</v>
      </c>
      <c r="AF526" s="567" t="e">
        <f t="shared" si="554"/>
        <v>#DIV/0!</v>
      </c>
      <c r="AG526" s="567" t="e">
        <f t="shared" si="554"/>
        <v>#DIV/0!</v>
      </c>
      <c r="AH526" s="567" t="e">
        <f t="shared" si="554"/>
        <v>#DIV/0!</v>
      </c>
      <c r="AI526" s="567" t="e">
        <f t="shared" si="554"/>
        <v>#DIV/0!</v>
      </c>
      <c r="AJ526" s="567" t="e">
        <f t="shared" si="554"/>
        <v>#DIV/0!</v>
      </c>
      <c r="AK526" s="567" t="e">
        <f t="shared" si="554"/>
        <v>#DIV/0!</v>
      </c>
      <c r="AL526" s="567" t="e">
        <f t="shared" si="534"/>
        <v>#DIV/0!</v>
      </c>
      <c r="AO526" s="615" t="s">
        <v>38</v>
      </c>
      <c r="AP526" s="567" t="e">
        <f t="shared" si="522"/>
        <v>#DIV/0!</v>
      </c>
      <c r="AQ526" s="567" t="e">
        <f t="shared" si="522"/>
        <v>#DIV/0!</v>
      </c>
      <c r="AR526" s="567" t="e">
        <f t="shared" si="522"/>
        <v>#DIV/0!</v>
      </c>
      <c r="AS526" s="567" t="e">
        <f t="shared" si="522"/>
        <v>#DIV/0!</v>
      </c>
      <c r="AT526" s="567" t="e">
        <f t="shared" si="522"/>
        <v>#DIV/0!</v>
      </c>
      <c r="AU526" s="567" t="e">
        <f t="shared" si="522"/>
        <v>#DIV/0!</v>
      </c>
      <c r="AV526" s="567" t="e">
        <f t="shared" si="522"/>
        <v>#DIV/0!</v>
      </c>
      <c r="AW526" s="567" t="e">
        <f t="shared" si="522"/>
        <v>#DIV/0!</v>
      </c>
      <c r="AX526" s="567" t="e">
        <f t="shared" si="522"/>
        <v>#DIV/0!</v>
      </c>
      <c r="AY526" s="567" t="e">
        <f t="shared" si="522"/>
        <v>#DIV/0!</v>
      </c>
      <c r="AZ526" s="567" t="e">
        <f t="shared" si="522"/>
        <v>#DIV/0!</v>
      </c>
    </row>
    <row r="527" spans="1:53" hidden="1">
      <c r="B527" s="612"/>
      <c r="C527" s="618" t="s">
        <v>39</v>
      </c>
      <c r="D527" s="614" t="e">
        <f t="shared" si="523"/>
        <v>#DIV/0!</v>
      </c>
      <c r="E527" s="614" t="e">
        <f t="shared" si="523"/>
        <v>#DIV/0!</v>
      </c>
      <c r="F527" s="614" t="e">
        <f t="shared" si="523"/>
        <v>#DIV/0!</v>
      </c>
      <c r="G527" s="614" t="e">
        <f t="shared" si="523"/>
        <v>#DIV/0!</v>
      </c>
      <c r="H527" s="614" t="e">
        <f t="shared" si="523"/>
        <v>#DIV/0!</v>
      </c>
      <c r="I527" s="614" t="e">
        <f t="shared" si="523"/>
        <v>#DIV/0!</v>
      </c>
      <c r="J527" s="614" t="e">
        <f t="shared" si="523"/>
        <v>#DIV/0!</v>
      </c>
      <c r="K527" s="614" t="e">
        <f t="shared" si="523"/>
        <v>#DIV/0!</v>
      </c>
      <c r="L527" s="614" t="e">
        <f t="shared" si="523"/>
        <v>#DIV/0!</v>
      </c>
      <c r="M527" s="614" t="e">
        <f t="shared" si="523"/>
        <v>#DIV/0!</v>
      </c>
      <c r="N527" s="614" t="e">
        <f t="shared" si="523"/>
        <v>#DIV/0!</v>
      </c>
      <c r="O527" s="614" t="e">
        <f t="shared" si="523"/>
        <v>#DIV/0!</v>
      </c>
      <c r="P527" s="614" t="e">
        <f t="shared" si="523"/>
        <v>#DIV/0!</v>
      </c>
      <c r="Q527" s="614" t="e">
        <f t="shared" si="523"/>
        <v>#DIV/0!</v>
      </c>
      <c r="R527" s="614" t="e">
        <f t="shared" si="523"/>
        <v>#DIV/0!</v>
      </c>
      <c r="S527" s="614" t="e">
        <f>ROUND((S584-S580)/S580*100,1)</f>
        <v>#DIV/0!</v>
      </c>
      <c r="T527" s="614" t="e">
        <f t="shared" ref="T527:AB527" si="555">ROUND((T584-T580)/T580*100,1)</f>
        <v>#DIV/0!</v>
      </c>
      <c r="U527" s="614" t="e">
        <f t="shared" si="555"/>
        <v>#DIV/0!</v>
      </c>
      <c r="V527" s="614" t="e">
        <f t="shared" si="555"/>
        <v>#DIV/0!</v>
      </c>
      <c r="W527" s="614" t="e">
        <f t="shared" si="555"/>
        <v>#DIV/0!</v>
      </c>
      <c r="X527" s="614" t="e">
        <f t="shared" si="555"/>
        <v>#DIV/0!</v>
      </c>
      <c r="Y527" s="614" t="e">
        <f t="shared" si="555"/>
        <v>#DIV/0!</v>
      </c>
      <c r="Z527" s="614" t="e">
        <f t="shared" si="555"/>
        <v>#DIV/0!</v>
      </c>
      <c r="AA527" s="614" t="e">
        <f t="shared" si="555"/>
        <v>#DIV/0!</v>
      </c>
      <c r="AB527" s="614" t="e">
        <f t="shared" si="555"/>
        <v>#DIV/0!</v>
      </c>
      <c r="AC527" s="614" t="e">
        <f t="shared" ref="AC527:AK527" si="556">ROUND((AC584-AC580)/AC580*100,1)</f>
        <v>#DIV/0!</v>
      </c>
      <c r="AD527" s="614" t="e">
        <f t="shared" si="556"/>
        <v>#DIV/0!</v>
      </c>
      <c r="AE527" s="614" t="e">
        <f t="shared" si="556"/>
        <v>#DIV/0!</v>
      </c>
      <c r="AF527" s="614" t="e">
        <f t="shared" si="556"/>
        <v>#DIV/0!</v>
      </c>
      <c r="AG527" s="614" t="e">
        <f t="shared" si="556"/>
        <v>#DIV/0!</v>
      </c>
      <c r="AH527" s="614" t="e">
        <f t="shared" si="556"/>
        <v>#DIV/0!</v>
      </c>
      <c r="AI527" s="614" t="e">
        <f t="shared" si="556"/>
        <v>#DIV/0!</v>
      </c>
      <c r="AJ527" s="614" t="e">
        <f t="shared" si="556"/>
        <v>#DIV/0!</v>
      </c>
      <c r="AK527" s="614" t="e">
        <f t="shared" si="556"/>
        <v>#DIV/0!</v>
      </c>
      <c r="AL527" s="614" t="e">
        <f t="shared" si="534"/>
        <v>#DIV/0!</v>
      </c>
      <c r="AN527" s="612"/>
      <c r="AO527" s="618" t="s">
        <v>39</v>
      </c>
      <c r="AP527" s="614" t="e">
        <f t="shared" ref="AP527:AZ527" si="557">ROUND((AP584-AP580)/AP580*100,1)</f>
        <v>#DIV/0!</v>
      </c>
      <c r="AQ527" s="614" t="e">
        <f t="shared" si="557"/>
        <v>#DIV/0!</v>
      </c>
      <c r="AR527" s="614" t="e">
        <f t="shared" si="557"/>
        <v>#DIV/0!</v>
      </c>
      <c r="AS527" s="614" t="e">
        <f t="shared" si="557"/>
        <v>#DIV/0!</v>
      </c>
      <c r="AT527" s="614" t="e">
        <f t="shared" si="557"/>
        <v>#DIV/0!</v>
      </c>
      <c r="AU527" s="614" t="e">
        <f t="shared" si="557"/>
        <v>#DIV/0!</v>
      </c>
      <c r="AV527" s="614" t="e">
        <f t="shared" si="557"/>
        <v>#DIV/0!</v>
      </c>
      <c r="AW527" s="614" t="e">
        <f t="shared" si="557"/>
        <v>#DIV/0!</v>
      </c>
      <c r="AX527" s="614" t="e">
        <f t="shared" si="557"/>
        <v>#DIV/0!</v>
      </c>
      <c r="AY527" s="614" t="e">
        <f t="shared" si="557"/>
        <v>#DIV/0!</v>
      </c>
      <c r="AZ527" s="614" t="e">
        <f t="shared" si="557"/>
        <v>#DIV/0!</v>
      </c>
    </row>
    <row r="528" spans="1:53" hidden="1">
      <c r="B528" s="138" t="s">
        <v>307</v>
      </c>
      <c r="C528" s="610" t="s">
        <v>36</v>
      </c>
      <c r="D528" s="567" t="e">
        <f>ROUND((D585-D581)/D581*100,1)</f>
        <v>#DIV/0!</v>
      </c>
      <c r="E528" s="567" t="e">
        <f t="shared" ref="E528:T528" si="558">ROUND((E585-E581)/E581*100,1)</f>
        <v>#DIV/0!</v>
      </c>
      <c r="F528" s="567" t="e">
        <f t="shared" si="558"/>
        <v>#DIV/0!</v>
      </c>
      <c r="G528" s="567" t="e">
        <f t="shared" si="558"/>
        <v>#DIV/0!</v>
      </c>
      <c r="H528" s="567" t="e">
        <f t="shared" si="558"/>
        <v>#DIV/0!</v>
      </c>
      <c r="I528" s="567" t="e">
        <f t="shared" si="558"/>
        <v>#DIV/0!</v>
      </c>
      <c r="J528" s="567" t="e">
        <f t="shared" si="558"/>
        <v>#DIV/0!</v>
      </c>
      <c r="K528" s="567" t="e">
        <f t="shared" si="558"/>
        <v>#DIV/0!</v>
      </c>
      <c r="L528" s="567" t="e">
        <f t="shared" si="558"/>
        <v>#DIV/0!</v>
      </c>
      <c r="M528" s="567" t="e">
        <f t="shared" si="558"/>
        <v>#DIV/0!</v>
      </c>
      <c r="N528" s="567" t="e">
        <f t="shared" si="558"/>
        <v>#DIV/0!</v>
      </c>
      <c r="O528" s="567" t="e">
        <f t="shared" si="558"/>
        <v>#DIV/0!</v>
      </c>
      <c r="P528" s="567" t="e">
        <f t="shared" si="558"/>
        <v>#DIV/0!</v>
      </c>
      <c r="Q528" s="567" t="e">
        <f t="shared" si="558"/>
        <v>#DIV/0!</v>
      </c>
      <c r="R528" s="567" t="e">
        <f t="shared" si="558"/>
        <v>#DIV/0!</v>
      </c>
      <c r="S528" s="567" t="e">
        <f t="shared" si="558"/>
        <v>#DIV/0!</v>
      </c>
      <c r="T528" s="567" t="e">
        <f t="shared" si="558"/>
        <v>#DIV/0!</v>
      </c>
      <c r="U528" s="567" t="e">
        <f t="shared" ref="U528:AB528" si="559">ROUND((U585-U581)/U581*100,1)</f>
        <v>#DIV/0!</v>
      </c>
      <c r="V528" s="567" t="e">
        <f t="shared" si="559"/>
        <v>#DIV/0!</v>
      </c>
      <c r="W528" s="567" t="e">
        <f t="shared" si="559"/>
        <v>#DIV/0!</v>
      </c>
      <c r="X528" s="567" t="e">
        <f t="shared" si="559"/>
        <v>#DIV/0!</v>
      </c>
      <c r="Y528" s="567" t="e">
        <f t="shared" si="559"/>
        <v>#DIV/0!</v>
      </c>
      <c r="Z528" s="567" t="e">
        <f t="shared" si="559"/>
        <v>#DIV/0!</v>
      </c>
      <c r="AA528" s="567" t="e">
        <f t="shared" si="559"/>
        <v>#DIV/0!</v>
      </c>
      <c r="AB528" s="567" t="e">
        <f t="shared" si="559"/>
        <v>#DIV/0!</v>
      </c>
      <c r="AC528" s="567" t="e">
        <f t="shared" ref="AC528:AK528" si="560">ROUND((AC585-AC581)/AC581*100,1)</f>
        <v>#DIV/0!</v>
      </c>
      <c r="AD528" s="567" t="e">
        <f t="shared" si="560"/>
        <v>#DIV/0!</v>
      </c>
      <c r="AE528" s="567" t="e">
        <f t="shared" si="560"/>
        <v>#DIV/0!</v>
      </c>
      <c r="AF528" s="567" t="e">
        <f t="shared" si="560"/>
        <v>#DIV/0!</v>
      </c>
      <c r="AG528" s="567" t="e">
        <f t="shared" si="560"/>
        <v>#DIV/0!</v>
      </c>
      <c r="AH528" s="567" t="e">
        <f t="shared" si="560"/>
        <v>#DIV/0!</v>
      </c>
      <c r="AI528" s="567" t="e">
        <f t="shared" si="560"/>
        <v>#DIV/0!</v>
      </c>
      <c r="AJ528" s="567" t="e">
        <f t="shared" si="560"/>
        <v>#DIV/0!</v>
      </c>
      <c r="AK528" s="567" t="e">
        <f t="shared" si="560"/>
        <v>#DIV/0!</v>
      </c>
      <c r="AL528" s="567" t="e">
        <f t="shared" si="534"/>
        <v>#DIV/0!</v>
      </c>
      <c r="AN528" s="138" t="s">
        <v>306</v>
      </c>
      <c r="AO528" s="610" t="s">
        <v>36</v>
      </c>
      <c r="AP528" s="567" t="e">
        <f t="shared" ref="AP528:AZ528" si="561">ROUND((AP585-AP581)/AP581*100,1)</f>
        <v>#DIV/0!</v>
      </c>
      <c r="AQ528" s="567" t="e">
        <f t="shared" si="561"/>
        <v>#DIV/0!</v>
      </c>
      <c r="AR528" s="567" t="e">
        <f t="shared" si="561"/>
        <v>#DIV/0!</v>
      </c>
      <c r="AS528" s="567" t="e">
        <f t="shared" si="561"/>
        <v>#DIV/0!</v>
      </c>
      <c r="AT528" s="567" t="e">
        <f t="shared" si="561"/>
        <v>#DIV/0!</v>
      </c>
      <c r="AU528" s="567" t="e">
        <f t="shared" si="561"/>
        <v>#DIV/0!</v>
      </c>
      <c r="AV528" s="567" t="e">
        <f t="shared" si="561"/>
        <v>#DIV/0!</v>
      </c>
      <c r="AW528" s="567" t="e">
        <f t="shared" si="561"/>
        <v>#DIV/0!</v>
      </c>
      <c r="AX528" s="567" t="e">
        <f t="shared" si="561"/>
        <v>#DIV/0!</v>
      </c>
      <c r="AY528" s="567" t="e">
        <f t="shared" si="561"/>
        <v>#DIV/0!</v>
      </c>
      <c r="AZ528" s="567" t="e">
        <f t="shared" si="561"/>
        <v>#DIV/0!</v>
      </c>
    </row>
    <row r="529" spans="2:52" hidden="1">
      <c r="C529" s="615" t="s">
        <v>37</v>
      </c>
      <c r="D529" s="567" t="e">
        <f>ROUND((D586-D582)/D582*100,1)</f>
        <v>#DIV/0!</v>
      </c>
      <c r="E529" s="567" t="e">
        <f t="shared" ref="E529:AB529" si="562">ROUND((E586-E582)/E582*100,1)</f>
        <v>#DIV/0!</v>
      </c>
      <c r="F529" s="567" t="e">
        <f t="shared" si="562"/>
        <v>#DIV/0!</v>
      </c>
      <c r="G529" s="567" t="e">
        <f t="shared" si="562"/>
        <v>#DIV/0!</v>
      </c>
      <c r="H529" s="567" t="e">
        <f t="shared" si="562"/>
        <v>#DIV/0!</v>
      </c>
      <c r="I529" s="567" t="e">
        <f t="shared" si="562"/>
        <v>#DIV/0!</v>
      </c>
      <c r="J529" s="567" t="e">
        <f t="shared" si="562"/>
        <v>#DIV/0!</v>
      </c>
      <c r="K529" s="567" t="e">
        <f t="shared" si="562"/>
        <v>#DIV/0!</v>
      </c>
      <c r="L529" s="567" t="e">
        <f t="shared" si="562"/>
        <v>#DIV/0!</v>
      </c>
      <c r="M529" s="567" t="e">
        <f t="shared" si="562"/>
        <v>#DIV/0!</v>
      </c>
      <c r="N529" s="567" t="e">
        <f t="shared" si="562"/>
        <v>#DIV/0!</v>
      </c>
      <c r="O529" s="567" t="e">
        <f t="shared" si="562"/>
        <v>#DIV/0!</v>
      </c>
      <c r="P529" s="567" t="e">
        <f t="shared" si="562"/>
        <v>#DIV/0!</v>
      </c>
      <c r="Q529" s="567" t="e">
        <f t="shared" si="562"/>
        <v>#DIV/0!</v>
      </c>
      <c r="R529" s="567" t="e">
        <f t="shared" si="562"/>
        <v>#DIV/0!</v>
      </c>
      <c r="S529" s="567" t="e">
        <f t="shared" si="562"/>
        <v>#DIV/0!</v>
      </c>
      <c r="T529" s="567" t="e">
        <f t="shared" si="562"/>
        <v>#DIV/0!</v>
      </c>
      <c r="U529" s="567" t="e">
        <f t="shared" si="562"/>
        <v>#DIV/0!</v>
      </c>
      <c r="V529" s="567" t="e">
        <f t="shared" si="562"/>
        <v>#DIV/0!</v>
      </c>
      <c r="W529" s="567" t="e">
        <f t="shared" si="562"/>
        <v>#DIV/0!</v>
      </c>
      <c r="X529" s="567" t="e">
        <f t="shared" si="562"/>
        <v>#DIV/0!</v>
      </c>
      <c r="Y529" s="567" t="e">
        <f t="shared" si="562"/>
        <v>#DIV/0!</v>
      </c>
      <c r="Z529" s="567" t="e">
        <f t="shared" si="562"/>
        <v>#DIV/0!</v>
      </c>
      <c r="AA529" s="567" t="e">
        <f t="shared" si="562"/>
        <v>#DIV/0!</v>
      </c>
      <c r="AB529" s="567" t="e">
        <f t="shared" si="562"/>
        <v>#DIV/0!</v>
      </c>
      <c r="AC529" s="567" t="e">
        <f t="shared" ref="AC529:AK529" si="563">ROUND((AC586-AC582)/AC582*100,1)</f>
        <v>#DIV/0!</v>
      </c>
      <c r="AD529" s="567" t="e">
        <f t="shared" si="563"/>
        <v>#DIV/0!</v>
      </c>
      <c r="AE529" s="567" t="e">
        <f t="shared" si="563"/>
        <v>#DIV/0!</v>
      </c>
      <c r="AF529" s="567" t="e">
        <f t="shared" si="563"/>
        <v>#DIV/0!</v>
      </c>
      <c r="AG529" s="567" t="e">
        <f t="shared" si="563"/>
        <v>#DIV/0!</v>
      </c>
      <c r="AH529" s="567" t="e">
        <f t="shared" si="563"/>
        <v>#DIV/0!</v>
      </c>
      <c r="AI529" s="567" t="e">
        <f t="shared" si="563"/>
        <v>#DIV/0!</v>
      </c>
      <c r="AJ529" s="567" t="e">
        <f t="shared" si="563"/>
        <v>#DIV/0!</v>
      </c>
      <c r="AK529" s="567" t="e">
        <f t="shared" si="563"/>
        <v>#DIV/0!</v>
      </c>
      <c r="AL529" s="567" t="e">
        <f t="shared" si="534"/>
        <v>#DIV/0!</v>
      </c>
      <c r="AO529" s="615" t="s">
        <v>37</v>
      </c>
      <c r="AP529" s="567" t="e">
        <f t="shared" ref="AP529:AZ529" si="564">ROUND((AP586-AP582)/AP582*100,1)</f>
        <v>#DIV/0!</v>
      </c>
      <c r="AQ529" s="567" t="e">
        <f t="shared" si="564"/>
        <v>#DIV/0!</v>
      </c>
      <c r="AR529" s="567" t="e">
        <f t="shared" si="564"/>
        <v>#DIV/0!</v>
      </c>
      <c r="AS529" s="567" t="e">
        <f t="shared" si="564"/>
        <v>#DIV/0!</v>
      </c>
      <c r="AT529" s="567" t="e">
        <f t="shared" si="564"/>
        <v>#DIV/0!</v>
      </c>
      <c r="AU529" s="567" t="e">
        <f t="shared" si="564"/>
        <v>#DIV/0!</v>
      </c>
      <c r="AV529" s="567" t="e">
        <f t="shared" si="564"/>
        <v>#DIV/0!</v>
      </c>
      <c r="AW529" s="567" t="e">
        <f t="shared" si="564"/>
        <v>#DIV/0!</v>
      </c>
      <c r="AX529" s="567" t="e">
        <f t="shared" si="564"/>
        <v>#DIV/0!</v>
      </c>
      <c r="AY529" s="567" t="e">
        <f t="shared" si="564"/>
        <v>#DIV/0!</v>
      </c>
      <c r="AZ529" s="567" t="e">
        <f t="shared" si="564"/>
        <v>#DIV/0!</v>
      </c>
    </row>
    <row r="530" spans="2:52" hidden="1">
      <c r="C530" s="615" t="s">
        <v>38</v>
      </c>
      <c r="D530" s="567" t="e">
        <f>ROUND((D587-D583)/D583*100,1)</f>
        <v>#DIV/0!</v>
      </c>
      <c r="E530" s="567" t="e">
        <f t="shared" ref="E530:N530" si="565">ROUND((E587-E583)/E583*100,1)</f>
        <v>#DIV/0!</v>
      </c>
      <c r="F530" s="567" t="e">
        <f t="shared" si="565"/>
        <v>#DIV/0!</v>
      </c>
      <c r="G530" s="567" t="e">
        <f t="shared" si="565"/>
        <v>#DIV/0!</v>
      </c>
      <c r="H530" s="567" t="e">
        <f t="shared" si="565"/>
        <v>#DIV/0!</v>
      </c>
      <c r="I530" s="567" t="e">
        <f t="shared" si="565"/>
        <v>#DIV/0!</v>
      </c>
      <c r="J530" s="567" t="e">
        <f t="shared" si="565"/>
        <v>#DIV/0!</v>
      </c>
      <c r="K530" s="567" t="e">
        <f t="shared" si="565"/>
        <v>#DIV/0!</v>
      </c>
      <c r="L530" s="567" t="e">
        <f t="shared" si="565"/>
        <v>#DIV/0!</v>
      </c>
      <c r="M530" s="567" t="e">
        <f t="shared" si="565"/>
        <v>#DIV/0!</v>
      </c>
      <c r="N530" s="567" t="e">
        <f t="shared" si="565"/>
        <v>#DIV/0!</v>
      </c>
      <c r="O530" s="567" t="e">
        <f t="shared" ref="O530:AB530" si="566">ROUND((O587-O583)/O583*100,1)</f>
        <v>#DIV/0!</v>
      </c>
      <c r="P530" s="567" t="e">
        <f t="shared" si="566"/>
        <v>#DIV/0!</v>
      </c>
      <c r="Q530" s="567" t="e">
        <f t="shared" si="566"/>
        <v>#DIV/0!</v>
      </c>
      <c r="R530" s="567" t="e">
        <f t="shared" si="566"/>
        <v>#DIV/0!</v>
      </c>
      <c r="S530" s="567" t="e">
        <f t="shared" si="566"/>
        <v>#DIV/0!</v>
      </c>
      <c r="T530" s="567" t="e">
        <f t="shared" si="566"/>
        <v>#DIV/0!</v>
      </c>
      <c r="U530" s="567" t="e">
        <f t="shared" si="566"/>
        <v>#DIV/0!</v>
      </c>
      <c r="V530" s="567" t="e">
        <f t="shared" si="566"/>
        <v>#DIV/0!</v>
      </c>
      <c r="W530" s="567" t="e">
        <f t="shared" si="566"/>
        <v>#DIV/0!</v>
      </c>
      <c r="X530" s="567" t="e">
        <f t="shared" si="566"/>
        <v>#DIV/0!</v>
      </c>
      <c r="Y530" s="567" t="e">
        <f t="shared" si="566"/>
        <v>#DIV/0!</v>
      </c>
      <c r="Z530" s="567" t="e">
        <f t="shared" si="566"/>
        <v>#DIV/0!</v>
      </c>
      <c r="AA530" s="567" t="e">
        <f t="shared" si="566"/>
        <v>#DIV/0!</v>
      </c>
      <c r="AB530" s="567" t="e">
        <f t="shared" si="566"/>
        <v>#DIV/0!</v>
      </c>
      <c r="AC530" s="567" t="e">
        <f t="shared" ref="AC530:AK530" si="567">ROUND((AC587-AC583)/AC583*100,1)</f>
        <v>#DIV/0!</v>
      </c>
      <c r="AD530" s="567" t="e">
        <f t="shared" si="567"/>
        <v>#DIV/0!</v>
      </c>
      <c r="AE530" s="567" t="e">
        <f t="shared" si="567"/>
        <v>#DIV/0!</v>
      </c>
      <c r="AF530" s="567" t="e">
        <f t="shared" si="567"/>
        <v>#DIV/0!</v>
      </c>
      <c r="AG530" s="567" t="e">
        <f t="shared" si="567"/>
        <v>#DIV/0!</v>
      </c>
      <c r="AH530" s="567" t="e">
        <f t="shared" si="567"/>
        <v>#DIV/0!</v>
      </c>
      <c r="AI530" s="567" t="e">
        <f t="shared" si="567"/>
        <v>#DIV/0!</v>
      </c>
      <c r="AJ530" s="567" t="e">
        <f t="shared" si="567"/>
        <v>#DIV/0!</v>
      </c>
      <c r="AK530" s="567" t="e">
        <f t="shared" si="567"/>
        <v>#DIV/0!</v>
      </c>
      <c r="AL530" s="567" t="e">
        <f t="shared" si="534"/>
        <v>#DIV/0!</v>
      </c>
      <c r="AO530" s="615" t="s">
        <v>38</v>
      </c>
      <c r="AP530" s="567" t="e">
        <f t="shared" ref="AP530:AZ530" si="568">ROUND((AP587-AP583)/AP583*100,1)</f>
        <v>#DIV/0!</v>
      </c>
      <c r="AQ530" s="567" t="e">
        <f t="shared" si="568"/>
        <v>#DIV/0!</v>
      </c>
      <c r="AR530" s="567" t="e">
        <f t="shared" si="568"/>
        <v>#DIV/0!</v>
      </c>
      <c r="AS530" s="567" t="e">
        <f t="shared" si="568"/>
        <v>#DIV/0!</v>
      </c>
      <c r="AT530" s="567" t="e">
        <f t="shared" si="568"/>
        <v>#DIV/0!</v>
      </c>
      <c r="AU530" s="567" t="e">
        <f t="shared" si="568"/>
        <v>#DIV/0!</v>
      </c>
      <c r="AV530" s="567" t="e">
        <f t="shared" si="568"/>
        <v>#DIV/0!</v>
      </c>
      <c r="AW530" s="567" t="e">
        <f t="shared" si="568"/>
        <v>#DIV/0!</v>
      </c>
      <c r="AX530" s="567" t="e">
        <f t="shared" si="568"/>
        <v>#DIV/0!</v>
      </c>
      <c r="AY530" s="567" t="e">
        <f t="shared" si="568"/>
        <v>#DIV/0!</v>
      </c>
      <c r="AZ530" s="567" t="e">
        <f t="shared" si="568"/>
        <v>#DIV/0!</v>
      </c>
    </row>
    <row r="531" spans="2:52" hidden="1">
      <c r="B531" s="612"/>
      <c r="C531" s="618" t="s">
        <v>39</v>
      </c>
      <c r="D531" s="567" t="e">
        <f>ROUND((D588-D584)/D584*100,1)</f>
        <v>#DIV/0!</v>
      </c>
      <c r="E531" s="614" t="e">
        <f t="shared" ref="E531:S531" si="569">ROUND((E588-E584)/E584*100,1)</f>
        <v>#DIV/0!</v>
      </c>
      <c r="F531" s="614" t="e">
        <f t="shared" si="569"/>
        <v>#DIV/0!</v>
      </c>
      <c r="G531" s="614" t="e">
        <f t="shared" si="569"/>
        <v>#DIV/0!</v>
      </c>
      <c r="H531" s="614" t="e">
        <f t="shared" si="569"/>
        <v>#DIV/0!</v>
      </c>
      <c r="I531" s="614" t="e">
        <f t="shared" si="569"/>
        <v>#DIV/0!</v>
      </c>
      <c r="J531" s="614" t="e">
        <f t="shared" si="569"/>
        <v>#DIV/0!</v>
      </c>
      <c r="K531" s="614" t="e">
        <f t="shared" si="569"/>
        <v>#DIV/0!</v>
      </c>
      <c r="L531" s="614" t="e">
        <f t="shared" si="569"/>
        <v>#DIV/0!</v>
      </c>
      <c r="M531" s="614" t="e">
        <f t="shared" si="569"/>
        <v>#DIV/0!</v>
      </c>
      <c r="N531" s="614" t="e">
        <f t="shared" si="569"/>
        <v>#DIV/0!</v>
      </c>
      <c r="O531" s="614" t="e">
        <f t="shared" si="569"/>
        <v>#DIV/0!</v>
      </c>
      <c r="P531" s="614" t="e">
        <f t="shared" si="569"/>
        <v>#DIV/0!</v>
      </c>
      <c r="Q531" s="614" t="e">
        <f t="shared" si="569"/>
        <v>#DIV/0!</v>
      </c>
      <c r="R531" s="614" t="e">
        <f t="shared" si="569"/>
        <v>#DIV/0!</v>
      </c>
      <c r="S531" s="614" t="e">
        <f t="shared" si="569"/>
        <v>#DIV/0!</v>
      </c>
      <c r="T531" s="614" t="e">
        <f t="shared" ref="T531:AB531" si="570">ROUND((T588-T584)/T584*100,1)</f>
        <v>#DIV/0!</v>
      </c>
      <c r="U531" s="614" t="e">
        <f t="shared" si="570"/>
        <v>#DIV/0!</v>
      </c>
      <c r="V531" s="614" t="e">
        <f t="shared" si="570"/>
        <v>#DIV/0!</v>
      </c>
      <c r="W531" s="614" t="e">
        <f t="shared" si="570"/>
        <v>#DIV/0!</v>
      </c>
      <c r="X531" s="614" t="e">
        <f t="shared" si="570"/>
        <v>#DIV/0!</v>
      </c>
      <c r="Y531" s="614" t="e">
        <f t="shared" si="570"/>
        <v>#DIV/0!</v>
      </c>
      <c r="Z531" s="614" t="e">
        <f t="shared" si="570"/>
        <v>#DIV/0!</v>
      </c>
      <c r="AA531" s="614" t="e">
        <f t="shared" si="570"/>
        <v>#DIV/0!</v>
      </c>
      <c r="AB531" s="614" t="e">
        <f t="shared" si="570"/>
        <v>#DIV/0!</v>
      </c>
      <c r="AC531" s="614" t="e">
        <f t="shared" ref="AC531:AK531" si="571">ROUND((AC588-AC584)/AC584*100,1)</f>
        <v>#DIV/0!</v>
      </c>
      <c r="AD531" s="614" t="e">
        <f t="shared" si="571"/>
        <v>#DIV/0!</v>
      </c>
      <c r="AE531" s="614" t="e">
        <f t="shared" si="571"/>
        <v>#DIV/0!</v>
      </c>
      <c r="AF531" s="614" t="e">
        <f t="shared" si="571"/>
        <v>#DIV/0!</v>
      </c>
      <c r="AG531" s="614" t="e">
        <f t="shared" si="571"/>
        <v>#DIV/0!</v>
      </c>
      <c r="AH531" s="614" t="e">
        <f t="shared" si="571"/>
        <v>#DIV/0!</v>
      </c>
      <c r="AI531" s="614" t="e">
        <f t="shared" si="571"/>
        <v>#DIV/0!</v>
      </c>
      <c r="AJ531" s="614" t="e">
        <f t="shared" si="571"/>
        <v>#DIV/0!</v>
      </c>
      <c r="AK531" s="614" t="e">
        <f t="shared" si="571"/>
        <v>#DIV/0!</v>
      </c>
      <c r="AL531" s="614" t="e">
        <f t="shared" si="534"/>
        <v>#DIV/0!</v>
      </c>
      <c r="AN531" s="612"/>
      <c r="AO531" s="618" t="s">
        <v>39</v>
      </c>
      <c r="AP531" s="614" t="e">
        <f t="shared" ref="AP531:AZ531" si="572">ROUND((AP588-AP584)/AP584*100,1)</f>
        <v>#DIV/0!</v>
      </c>
      <c r="AQ531" s="614" t="e">
        <f t="shared" si="572"/>
        <v>#DIV/0!</v>
      </c>
      <c r="AR531" s="614" t="e">
        <f t="shared" si="572"/>
        <v>#DIV/0!</v>
      </c>
      <c r="AS531" s="614" t="e">
        <f t="shared" si="572"/>
        <v>#DIV/0!</v>
      </c>
      <c r="AT531" s="614" t="e">
        <f t="shared" si="572"/>
        <v>#DIV/0!</v>
      </c>
      <c r="AU531" s="614" t="e">
        <f t="shared" si="572"/>
        <v>#DIV/0!</v>
      </c>
      <c r="AV531" s="614" t="e">
        <f t="shared" si="572"/>
        <v>#DIV/0!</v>
      </c>
      <c r="AW531" s="614" t="e">
        <f t="shared" si="572"/>
        <v>#DIV/0!</v>
      </c>
      <c r="AX531" s="614" t="e">
        <f t="shared" si="572"/>
        <v>#DIV/0!</v>
      </c>
      <c r="AY531" s="614" t="e">
        <f t="shared" si="572"/>
        <v>#DIV/0!</v>
      </c>
      <c r="AZ531" s="614" t="e">
        <f t="shared" si="572"/>
        <v>#DIV/0!</v>
      </c>
    </row>
    <row r="532" spans="2:52" hidden="1">
      <c r="B532" s="138" t="s">
        <v>308</v>
      </c>
      <c r="C532" s="610" t="s">
        <v>36</v>
      </c>
      <c r="D532" s="575" t="e">
        <f t="shared" ref="D532:S535" si="573">ROUND((D589-D585)/D585*100,1)</f>
        <v>#DIV/0!</v>
      </c>
      <c r="E532" s="575" t="e">
        <f t="shared" si="573"/>
        <v>#DIV/0!</v>
      </c>
      <c r="F532" s="575" t="e">
        <f t="shared" si="573"/>
        <v>#DIV/0!</v>
      </c>
      <c r="G532" s="575" t="e">
        <f t="shared" si="573"/>
        <v>#DIV/0!</v>
      </c>
      <c r="H532" s="575" t="e">
        <f t="shared" si="573"/>
        <v>#DIV/0!</v>
      </c>
      <c r="I532" s="575" t="e">
        <f t="shared" si="573"/>
        <v>#DIV/0!</v>
      </c>
      <c r="J532" s="575" t="e">
        <f t="shared" si="573"/>
        <v>#DIV/0!</v>
      </c>
      <c r="K532" s="575" t="e">
        <f t="shared" si="573"/>
        <v>#DIV/0!</v>
      </c>
      <c r="L532" s="575" t="e">
        <f t="shared" si="573"/>
        <v>#DIV/0!</v>
      </c>
      <c r="M532" s="575" t="e">
        <f t="shared" si="573"/>
        <v>#DIV/0!</v>
      </c>
      <c r="N532" s="575" t="e">
        <f t="shared" si="573"/>
        <v>#DIV/0!</v>
      </c>
      <c r="O532" s="575" t="e">
        <f t="shared" si="573"/>
        <v>#DIV/0!</v>
      </c>
      <c r="P532" s="575" t="e">
        <f t="shared" si="573"/>
        <v>#DIV/0!</v>
      </c>
      <c r="Q532" s="575" t="e">
        <f t="shared" si="573"/>
        <v>#DIV/0!</v>
      </c>
      <c r="R532" s="575" t="e">
        <f t="shared" si="573"/>
        <v>#DIV/0!</v>
      </c>
      <c r="S532" s="575" t="e">
        <f t="shared" si="573"/>
        <v>#DIV/0!</v>
      </c>
      <c r="T532" s="575" t="e">
        <f t="shared" ref="T532:AB532" si="574">ROUND((T589-T585)/T585*100,1)</f>
        <v>#DIV/0!</v>
      </c>
      <c r="U532" s="575" t="e">
        <f t="shared" si="574"/>
        <v>#DIV/0!</v>
      </c>
      <c r="V532" s="575" t="e">
        <f t="shared" si="574"/>
        <v>#DIV/0!</v>
      </c>
      <c r="W532" s="575" t="e">
        <f t="shared" si="574"/>
        <v>#DIV/0!</v>
      </c>
      <c r="X532" s="575" t="e">
        <f t="shared" si="574"/>
        <v>#DIV/0!</v>
      </c>
      <c r="Y532" s="575" t="e">
        <f t="shared" si="574"/>
        <v>#DIV/0!</v>
      </c>
      <c r="Z532" s="575" t="e">
        <f t="shared" si="574"/>
        <v>#DIV/0!</v>
      </c>
      <c r="AA532" s="575" t="e">
        <f t="shared" si="574"/>
        <v>#DIV/0!</v>
      </c>
      <c r="AB532" s="575" t="e">
        <f t="shared" si="574"/>
        <v>#DIV/0!</v>
      </c>
      <c r="AC532" s="575" t="e">
        <f t="shared" ref="AC532:AK532" si="575">ROUND((AC589-AC585)/AC585*100,1)</f>
        <v>#DIV/0!</v>
      </c>
      <c r="AD532" s="575" t="e">
        <f t="shared" si="575"/>
        <v>#DIV/0!</v>
      </c>
      <c r="AE532" s="575" t="e">
        <f t="shared" si="575"/>
        <v>#DIV/0!</v>
      </c>
      <c r="AF532" s="575" t="e">
        <f t="shared" si="575"/>
        <v>#DIV/0!</v>
      </c>
      <c r="AG532" s="575" t="e">
        <f t="shared" si="575"/>
        <v>#DIV/0!</v>
      </c>
      <c r="AH532" s="575" t="e">
        <f t="shared" si="575"/>
        <v>#DIV/0!</v>
      </c>
      <c r="AI532" s="575" t="e">
        <f t="shared" si="575"/>
        <v>#DIV/0!</v>
      </c>
      <c r="AJ532" s="575" t="e">
        <f t="shared" si="575"/>
        <v>#DIV/0!</v>
      </c>
      <c r="AK532" s="575" t="e">
        <f t="shared" si="575"/>
        <v>#DIV/0!</v>
      </c>
      <c r="AL532" s="575" t="e">
        <f t="shared" si="534"/>
        <v>#DIV/0!</v>
      </c>
      <c r="AN532" s="138" t="s">
        <v>307</v>
      </c>
      <c r="AO532" s="610" t="s">
        <v>36</v>
      </c>
      <c r="AP532" s="575" t="e">
        <f t="shared" ref="AP532:AZ532" si="576">ROUND((AP589-AP585)/AP585*100,1)</f>
        <v>#DIV/0!</v>
      </c>
      <c r="AQ532" s="575" t="e">
        <f t="shared" si="576"/>
        <v>#DIV/0!</v>
      </c>
      <c r="AR532" s="575" t="e">
        <f t="shared" si="576"/>
        <v>#DIV/0!</v>
      </c>
      <c r="AS532" s="575" t="e">
        <f t="shared" si="576"/>
        <v>#DIV/0!</v>
      </c>
      <c r="AT532" s="575" t="e">
        <f t="shared" si="576"/>
        <v>#DIV/0!</v>
      </c>
      <c r="AU532" s="575" t="e">
        <f t="shared" si="576"/>
        <v>#DIV/0!</v>
      </c>
      <c r="AV532" s="575" t="e">
        <f t="shared" si="576"/>
        <v>#DIV/0!</v>
      </c>
      <c r="AW532" s="575" t="e">
        <f t="shared" si="576"/>
        <v>#DIV/0!</v>
      </c>
      <c r="AX532" s="575" t="e">
        <f t="shared" si="576"/>
        <v>#DIV/0!</v>
      </c>
      <c r="AY532" s="575" t="e">
        <f t="shared" si="576"/>
        <v>#DIV/0!</v>
      </c>
      <c r="AZ532" s="575" t="e">
        <f t="shared" si="576"/>
        <v>#DIV/0!</v>
      </c>
    </row>
    <row r="533" spans="2:52" hidden="1">
      <c r="C533" s="615" t="s">
        <v>37</v>
      </c>
      <c r="D533" s="567" t="e">
        <f>ROUND((D590-D586)/D586*100,1)</f>
        <v>#DIV/0!</v>
      </c>
      <c r="E533" s="567" t="e">
        <f t="shared" si="573"/>
        <v>#DIV/0!</v>
      </c>
      <c r="F533" s="567" t="e">
        <f t="shared" si="573"/>
        <v>#DIV/0!</v>
      </c>
      <c r="G533" s="567" t="e">
        <f t="shared" si="573"/>
        <v>#DIV/0!</v>
      </c>
      <c r="H533" s="567" t="e">
        <f t="shared" si="573"/>
        <v>#DIV/0!</v>
      </c>
      <c r="I533" s="567" t="e">
        <f t="shared" si="573"/>
        <v>#DIV/0!</v>
      </c>
      <c r="J533" s="567" t="e">
        <f t="shared" si="573"/>
        <v>#DIV/0!</v>
      </c>
      <c r="K533" s="567" t="e">
        <f t="shared" si="573"/>
        <v>#DIV/0!</v>
      </c>
      <c r="L533" s="567" t="e">
        <f t="shared" si="573"/>
        <v>#DIV/0!</v>
      </c>
      <c r="M533" s="567" t="e">
        <f t="shared" si="573"/>
        <v>#DIV/0!</v>
      </c>
      <c r="N533" s="567" t="e">
        <f t="shared" si="573"/>
        <v>#DIV/0!</v>
      </c>
      <c r="O533" s="567" t="e">
        <f t="shared" si="573"/>
        <v>#DIV/0!</v>
      </c>
      <c r="P533" s="567" t="e">
        <f t="shared" si="573"/>
        <v>#DIV/0!</v>
      </c>
      <c r="Q533" s="567" t="e">
        <f t="shared" si="573"/>
        <v>#DIV/0!</v>
      </c>
      <c r="R533" s="567" t="e">
        <f t="shared" si="573"/>
        <v>#DIV/0!</v>
      </c>
      <c r="S533" s="567" t="e">
        <f t="shared" si="573"/>
        <v>#DIV/0!</v>
      </c>
      <c r="T533" s="567" t="e">
        <f t="shared" ref="T533:AB533" si="577">ROUND((T590-T586)/T586*100,1)</f>
        <v>#DIV/0!</v>
      </c>
      <c r="U533" s="567" t="e">
        <f t="shared" si="577"/>
        <v>#DIV/0!</v>
      </c>
      <c r="V533" s="567" t="e">
        <f t="shared" si="577"/>
        <v>#DIV/0!</v>
      </c>
      <c r="W533" s="567" t="e">
        <f t="shared" si="577"/>
        <v>#DIV/0!</v>
      </c>
      <c r="X533" s="567" t="e">
        <f t="shared" si="577"/>
        <v>#DIV/0!</v>
      </c>
      <c r="Y533" s="567" t="e">
        <f t="shared" si="577"/>
        <v>#DIV/0!</v>
      </c>
      <c r="Z533" s="567" t="e">
        <f t="shared" si="577"/>
        <v>#DIV/0!</v>
      </c>
      <c r="AA533" s="567" t="e">
        <f t="shared" si="577"/>
        <v>#DIV/0!</v>
      </c>
      <c r="AB533" s="567" t="e">
        <f t="shared" si="577"/>
        <v>#DIV/0!</v>
      </c>
      <c r="AC533" s="567" t="e">
        <f t="shared" ref="AC533:AK533" si="578">ROUND((AC590-AC586)/AC586*100,1)</f>
        <v>#DIV/0!</v>
      </c>
      <c r="AD533" s="567" t="e">
        <f t="shared" si="578"/>
        <v>#DIV/0!</v>
      </c>
      <c r="AE533" s="567" t="e">
        <f t="shared" si="578"/>
        <v>#DIV/0!</v>
      </c>
      <c r="AF533" s="567" t="e">
        <f t="shared" si="578"/>
        <v>#DIV/0!</v>
      </c>
      <c r="AG533" s="567" t="e">
        <f t="shared" si="578"/>
        <v>#DIV/0!</v>
      </c>
      <c r="AH533" s="567" t="e">
        <f t="shared" si="578"/>
        <v>#DIV/0!</v>
      </c>
      <c r="AI533" s="567" t="e">
        <f t="shared" si="578"/>
        <v>#DIV/0!</v>
      </c>
      <c r="AJ533" s="567" t="e">
        <f t="shared" si="578"/>
        <v>#DIV/0!</v>
      </c>
      <c r="AK533" s="567" t="e">
        <f t="shared" si="578"/>
        <v>#DIV/0!</v>
      </c>
      <c r="AL533" s="567" t="e">
        <f t="shared" si="534"/>
        <v>#DIV/0!</v>
      </c>
      <c r="AO533" s="615" t="s">
        <v>37</v>
      </c>
      <c r="AP533" s="567" t="e">
        <f>ROUND((AP590-AP586)/AP586*100,1)</f>
        <v>#DIV/0!</v>
      </c>
      <c r="AQ533" s="567" t="e">
        <f t="shared" ref="AQ533:AZ533" si="579">ROUND((AQ590-AQ586)/AQ586*100,1)</f>
        <v>#DIV/0!</v>
      </c>
      <c r="AR533" s="567" t="e">
        <f t="shared" si="579"/>
        <v>#DIV/0!</v>
      </c>
      <c r="AS533" s="567" t="e">
        <f t="shared" si="579"/>
        <v>#DIV/0!</v>
      </c>
      <c r="AT533" s="567" t="e">
        <f t="shared" si="579"/>
        <v>#DIV/0!</v>
      </c>
      <c r="AU533" s="567" t="e">
        <f t="shared" si="579"/>
        <v>#DIV/0!</v>
      </c>
      <c r="AV533" s="567" t="e">
        <f t="shared" si="579"/>
        <v>#DIV/0!</v>
      </c>
      <c r="AW533" s="567" t="e">
        <f t="shared" si="579"/>
        <v>#DIV/0!</v>
      </c>
      <c r="AX533" s="567" t="e">
        <f t="shared" si="579"/>
        <v>#DIV/0!</v>
      </c>
      <c r="AY533" s="567" t="e">
        <f t="shared" si="579"/>
        <v>#DIV/0!</v>
      </c>
      <c r="AZ533" s="567" t="e">
        <f t="shared" si="579"/>
        <v>#DIV/0!</v>
      </c>
    </row>
    <row r="534" spans="2:52" hidden="1">
      <c r="C534" s="615" t="s">
        <v>38</v>
      </c>
      <c r="D534" s="567" t="e">
        <f t="shared" si="573"/>
        <v>#DIV/0!</v>
      </c>
      <c r="E534" s="567" t="e">
        <f t="shared" si="573"/>
        <v>#DIV/0!</v>
      </c>
      <c r="F534" s="567" t="e">
        <f t="shared" si="573"/>
        <v>#DIV/0!</v>
      </c>
      <c r="G534" s="567" t="e">
        <f t="shared" si="573"/>
        <v>#DIV/0!</v>
      </c>
      <c r="H534" s="567" t="e">
        <f t="shared" si="573"/>
        <v>#DIV/0!</v>
      </c>
      <c r="I534" s="567" t="e">
        <f t="shared" si="573"/>
        <v>#DIV/0!</v>
      </c>
      <c r="J534" s="567" t="e">
        <f t="shared" si="573"/>
        <v>#DIV/0!</v>
      </c>
      <c r="K534" s="567" t="e">
        <f t="shared" si="573"/>
        <v>#DIV/0!</v>
      </c>
      <c r="L534" s="567" t="e">
        <f t="shared" si="573"/>
        <v>#DIV/0!</v>
      </c>
      <c r="M534" s="567" t="e">
        <f t="shared" si="573"/>
        <v>#DIV/0!</v>
      </c>
      <c r="N534" s="567" t="e">
        <f t="shared" si="573"/>
        <v>#DIV/0!</v>
      </c>
      <c r="O534" s="567" t="e">
        <f t="shared" si="573"/>
        <v>#DIV/0!</v>
      </c>
      <c r="P534" s="567" t="e">
        <f t="shared" si="573"/>
        <v>#DIV/0!</v>
      </c>
      <c r="Q534" s="567" t="e">
        <f t="shared" si="573"/>
        <v>#DIV/0!</v>
      </c>
      <c r="R534" s="567" t="e">
        <f t="shared" si="573"/>
        <v>#DIV/0!</v>
      </c>
      <c r="S534" s="567" t="e">
        <f t="shared" si="573"/>
        <v>#DIV/0!</v>
      </c>
      <c r="T534" s="567" t="e">
        <f t="shared" ref="T534:AB534" si="580">ROUND((T591-T587)/T587*100,1)</f>
        <v>#DIV/0!</v>
      </c>
      <c r="U534" s="567" t="e">
        <f t="shared" si="580"/>
        <v>#DIV/0!</v>
      </c>
      <c r="V534" s="567" t="e">
        <f t="shared" si="580"/>
        <v>#DIV/0!</v>
      </c>
      <c r="W534" s="567" t="e">
        <f t="shared" si="580"/>
        <v>#DIV/0!</v>
      </c>
      <c r="X534" s="567" t="e">
        <f t="shared" si="580"/>
        <v>#DIV/0!</v>
      </c>
      <c r="Y534" s="567" t="e">
        <f t="shared" si="580"/>
        <v>#DIV/0!</v>
      </c>
      <c r="Z534" s="567" t="e">
        <f t="shared" si="580"/>
        <v>#DIV/0!</v>
      </c>
      <c r="AA534" s="567" t="e">
        <f t="shared" si="580"/>
        <v>#DIV/0!</v>
      </c>
      <c r="AB534" s="567" t="e">
        <f t="shared" si="580"/>
        <v>#DIV/0!</v>
      </c>
      <c r="AC534" s="567" t="e">
        <f t="shared" ref="AC534:AK534" si="581">ROUND((AC591-AC587)/AC587*100,1)</f>
        <v>#DIV/0!</v>
      </c>
      <c r="AD534" s="567" t="e">
        <f t="shared" si="581"/>
        <v>#DIV/0!</v>
      </c>
      <c r="AE534" s="567" t="e">
        <f t="shared" si="581"/>
        <v>#DIV/0!</v>
      </c>
      <c r="AF534" s="567" t="e">
        <f t="shared" si="581"/>
        <v>#DIV/0!</v>
      </c>
      <c r="AG534" s="567" t="e">
        <f t="shared" si="581"/>
        <v>#DIV/0!</v>
      </c>
      <c r="AH534" s="567" t="e">
        <f t="shared" si="581"/>
        <v>#DIV/0!</v>
      </c>
      <c r="AI534" s="567" t="e">
        <f t="shared" si="581"/>
        <v>#DIV/0!</v>
      </c>
      <c r="AJ534" s="567" t="e">
        <f t="shared" si="581"/>
        <v>#DIV/0!</v>
      </c>
      <c r="AK534" s="567" t="e">
        <f t="shared" si="581"/>
        <v>#DIV/0!</v>
      </c>
      <c r="AL534" s="567" t="e">
        <f t="shared" si="534"/>
        <v>#DIV/0!</v>
      </c>
      <c r="AO534" s="615" t="s">
        <v>38</v>
      </c>
      <c r="AP534" s="567" t="e">
        <f>ROUND((AP591-AP587)/AP587*100,1)</f>
        <v>#DIV/0!</v>
      </c>
      <c r="AQ534" s="567" t="e">
        <f t="shared" ref="AQ534:AZ535" si="582">ROUND((AQ591-AQ587)/AQ587*100,1)</f>
        <v>#DIV/0!</v>
      </c>
      <c r="AR534" s="567" t="e">
        <f t="shared" si="582"/>
        <v>#DIV/0!</v>
      </c>
      <c r="AS534" s="567" t="e">
        <f t="shared" si="582"/>
        <v>#DIV/0!</v>
      </c>
      <c r="AT534" s="567" t="e">
        <f t="shared" si="582"/>
        <v>#DIV/0!</v>
      </c>
      <c r="AU534" s="567" t="e">
        <f t="shared" si="582"/>
        <v>#DIV/0!</v>
      </c>
      <c r="AV534" s="567" t="e">
        <f t="shared" si="582"/>
        <v>#DIV/0!</v>
      </c>
      <c r="AW534" s="567" t="e">
        <f t="shared" si="582"/>
        <v>#DIV/0!</v>
      </c>
      <c r="AX534" s="567" t="e">
        <f t="shared" si="582"/>
        <v>#DIV/0!</v>
      </c>
      <c r="AY534" s="567" t="e">
        <f t="shared" si="582"/>
        <v>#DIV/0!</v>
      </c>
      <c r="AZ534" s="567" t="e">
        <f t="shared" si="582"/>
        <v>#DIV/0!</v>
      </c>
    </row>
    <row r="535" spans="2:52" hidden="1">
      <c r="B535" s="612"/>
      <c r="C535" s="618" t="s">
        <v>39</v>
      </c>
      <c r="D535" s="614" t="e">
        <f t="shared" si="573"/>
        <v>#DIV/0!</v>
      </c>
      <c r="E535" s="614" t="e">
        <f t="shared" si="573"/>
        <v>#DIV/0!</v>
      </c>
      <c r="F535" s="614" t="e">
        <f t="shared" si="573"/>
        <v>#DIV/0!</v>
      </c>
      <c r="G535" s="614" t="e">
        <f t="shared" si="573"/>
        <v>#DIV/0!</v>
      </c>
      <c r="H535" s="614" t="e">
        <f t="shared" si="573"/>
        <v>#DIV/0!</v>
      </c>
      <c r="I535" s="614" t="e">
        <f t="shared" si="573"/>
        <v>#DIV/0!</v>
      </c>
      <c r="J535" s="614" t="e">
        <f t="shared" si="573"/>
        <v>#DIV/0!</v>
      </c>
      <c r="K535" s="614" t="e">
        <f t="shared" si="573"/>
        <v>#DIV/0!</v>
      </c>
      <c r="L535" s="614" t="e">
        <f t="shared" si="573"/>
        <v>#DIV/0!</v>
      </c>
      <c r="M535" s="614" t="e">
        <f t="shared" si="573"/>
        <v>#DIV/0!</v>
      </c>
      <c r="N535" s="614" t="e">
        <f t="shared" si="573"/>
        <v>#DIV/0!</v>
      </c>
      <c r="O535" s="614" t="e">
        <f t="shared" si="573"/>
        <v>#DIV/0!</v>
      </c>
      <c r="P535" s="614" t="e">
        <f t="shared" si="573"/>
        <v>#DIV/0!</v>
      </c>
      <c r="Q535" s="614" t="e">
        <f t="shared" si="573"/>
        <v>#DIV/0!</v>
      </c>
      <c r="R535" s="614" t="e">
        <f t="shared" si="573"/>
        <v>#DIV/0!</v>
      </c>
      <c r="S535" s="614" t="e">
        <f t="shared" si="573"/>
        <v>#DIV/0!</v>
      </c>
      <c r="T535" s="614" t="e">
        <f t="shared" ref="T535:AB535" si="583">ROUND((T592-T588)/T588*100,1)</f>
        <v>#DIV/0!</v>
      </c>
      <c r="U535" s="614" t="e">
        <f t="shared" si="583"/>
        <v>#DIV/0!</v>
      </c>
      <c r="V535" s="614" t="e">
        <f t="shared" si="583"/>
        <v>#DIV/0!</v>
      </c>
      <c r="W535" s="614" t="e">
        <f t="shared" si="583"/>
        <v>#DIV/0!</v>
      </c>
      <c r="X535" s="614" t="e">
        <f t="shared" si="583"/>
        <v>#DIV/0!</v>
      </c>
      <c r="Y535" s="614" t="e">
        <f t="shared" si="583"/>
        <v>#DIV/0!</v>
      </c>
      <c r="Z535" s="614" t="e">
        <f t="shared" si="583"/>
        <v>#DIV/0!</v>
      </c>
      <c r="AA535" s="614" t="e">
        <f t="shared" si="583"/>
        <v>#DIV/0!</v>
      </c>
      <c r="AB535" s="614" t="e">
        <f t="shared" si="583"/>
        <v>#DIV/0!</v>
      </c>
      <c r="AC535" s="614" t="e">
        <f t="shared" ref="AC535:AK535" si="584">ROUND((AC592-AC588)/AC588*100,1)</f>
        <v>#DIV/0!</v>
      </c>
      <c r="AD535" s="614" t="e">
        <f t="shared" si="584"/>
        <v>#DIV/0!</v>
      </c>
      <c r="AE535" s="614" t="e">
        <f t="shared" si="584"/>
        <v>#DIV/0!</v>
      </c>
      <c r="AF535" s="614" t="e">
        <f t="shared" si="584"/>
        <v>#DIV/0!</v>
      </c>
      <c r="AG535" s="614" t="e">
        <f t="shared" si="584"/>
        <v>#DIV/0!</v>
      </c>
      <c r="AH535" s="614" t="e">
        <f t="shared" si="584"/>
        <v>#DIV/0!</v>
      </c>
      <c r="AI535" s="614" t="e">
        <f t="shared" si="584"/>
        <v>#DIV/0!</v>
      </c>
      <c r="AJ535" s="614" t="e">
        <f t="shared" si="584"/>
        <v>#DIV/0!</v>
      </c>
      <c r="AK535" s="614" t="e">
        <f t="shared" si="584"/>
        <v>#DIV/0!</v>
      </c>
      <c r="AL535" s="614" t="e">
        <f t="shared" si="534"/>
        <v>#DIV/0!</v>
      </c>
      <c r="AN535" s="612"/>
      <c r="AO535" s="618" t="s">
        <v>39</v>
      </c>
      <c r="AP535" s="614" t="e">
        <f>ROUND((AP592-AP588)/AP588*100,1)</f>
        <v>#DIV/0!</v>
      </c>
      <c r="AQ535" s="614" t="e">
        <f t="shared" si="582"/>
        <v>#DIV/0!</v>
      </c>
      <c r="AR535" s="614" t="e">
        <f t="shared" si="582"/>
        <v>#DIV/0!</v>
      </c>
      <c r="AS535" s="614" t="e">
        <f t="shared" si="582"/>
        <v>#DIV/0!</v>
      </c>
      <c r="AT535" s="614" t="e">
        <f t="shared" si="582"/>
        <v>#DIV/0!</v>
      </c>
      <c r="AU535" s="614" t="e">
        <f t="shared" si="582"/>
        <v>#DIV/0!</v>
      </c>
      <c r="AV535" s="614" t="e">
        <f t="shared" si="582"/>
        <v>#DIV/0!</v>
      </c>
      <c r="AW535" s="614" t="e">
        <f t="shared" si="582"/>
        <v>#DIV/0!</v>
      </c>
      <c r="AX535" s="614" t="e">
        <f t="shared" si="582"/>
        <v>#DIV/0!</v>
      </c>
      <c r="AY535" s="614" t="e">
        <f t="shared" si="582"/>
        <v>#DIV/0!</v>
      </c>
      <c r="AZ535" s="614" t="e">
        <f t="shared" si="582"/>
        <v>#DIV/0!</v>
      </c>
    </row>
    <row r="536" spans="2:52">
      <c r="B536" s="138" t="s">
        <v>309</v>
      </c>
      <c r="AN536" s="138" t="s">
        <v>309</v>
      </c>
    </row>
    <row r="537" spans="2:52">
      <c r="B537" s="138" t="s">
        <v>295</v>
      </c>
      <c r="C537" s="610" t="s">
        <v>36</v>
      </c>
      <c r="D537" s="575">
        <f t="shared" ref="D537:AB537" si="585">ROUND(SUM(D31:D33)/3,1)</f>
        <v>99.7</v>
      </c>
      <c r="E537" s="575">
        <f t="shared" si="585"/>
        <v>99.7</v>
      </c>
      <c r="F537" s="575">
        <f t="shared" si="585"/>
        <v>99.3</v>
      </c>
      <c r="G537" s="575">
        <f t="shared" si="585"/>
        <v>95.6</v>
      </c>
      <c r="H537" s="575">
        <f t="shared" si="585"/>
        <v>118.8</v>
      </c>
      <c r="I537" s="575">
        <f t="shared" si="585"/>
        <v>101.6</v>
      </c>
      <c r="J537" s="575">
        <f t="shared" si="585"/>
        <v>78.5</v>
      </c>
      <c r="K537" s="575">
        <f t="shared" si="585"/>
        <v>123.1</v>
      </c>
      <c r="L537" s="575">
        <f t="shared" si="585"/>
        <v>124.8</v>
      </c>
      <c r="M537" s="575">
        <f t="shared" si="585"/>
        <v>85.4</v>
      </c>
      <c r="N537" s="575">
        <f t="shared" si="585"/>
        <v>93.7</v>
      </c>
      <c r="O537" s="575">
        <f t="shared" si="585"/>
        <v>107.8</v>
      </c>
      <c r="P537" s="575">
        <f t="shared" si="585"/>
        <v>95.8</v>
      </c>
      <c r="Q537" s="575">
        <f t="shared" si="585"/>
        <v>144.4</v>
      </c>
      <c r="R537" s="575">
        <f t="shared" si="585"/>
        <v>102.6</v>
      </c>
      <c r="S537" s="575">
        <f t="shared" si="585"/>
        <v>88.3</v>
      </c>
      <c r="T537" s="575">
        <f t="shared" si="585"/>
        <v>118.6</v>
      </c>
      <c r="U537" s="575">
        <f t="shared" si="585"/>
        <v>92.1</v>
      </c>
      <c r="V537" s="575">
        <f t="shared" si="585"/>
        <v>89.5</v>
      </c>
      <c r="W537" s="575">
        <f t="shared" si="585"/>
        <v>92</v>
      </c>
      <c r="X537" s="575">
        <f t="shared" si="585"/>
        <v>88.6</v>
      </c>
      <c r="Y537" s="575">
        <f t="shared" si="585"/>
        <v>98.8</v>
      </c>
      <c r="Z537" s="575">
        <f t="shared" si="585"/>
        <v>94.9</v>
      </c>
      <c r="AA537" s="575">
        <f t="shared" si="585"/>
        <v>99.5</v>
      </c>
      <c r="AB537" s="575">
        <f t="shared" si="585"/>
        <v>95.6</v>
      </c>
      <c r="AC537" s="575">
        <f t="shared" ref="AC537:AK537" si="586">ROUND(SUM(AC31:AC33)/3,1)</f>
        <v>109.6</v>
      </c>
      <c r="AD537" s="575">
        <f t="shared" si="586"/>
        <v>97.9</v>
      </c>
      <c r="AE537" s="575">
        <f t="shared" si="586"/>
        <v>221.9</v>
      </c>
      <c r="AF537" s="575">
        <f t="shared" si="586"/>
        <v>87.5</v>
      </c>
      <c r="AG537" s="575">
        <f t="shared" si="586"/>
        <v>139.69999999999999</v>
      </c>
      <c r="AH537" s="575">
        <f t="shared" si="586"/>
        <v>115.5</v>
      </c>
      <c r="AI537" s="575">
        <f t="shared" si="586"/>
        <v>86.9</v>
      </c>
      <c r="AJ537" s="575">
        <f t="shared" si="586"/>
        <v>106</v>
      </c>
      <c r="AK537" s="575">
        <f t="shared" si="586"/>
        <v>77.400000000000006</v>
      </c>
      <c r="AL537" s="575">
        <f>ROUND(SUM(AL31:AL33)/3,1)</f>
        <v>100.8</v>
      </c>
      <c r="AN537" s="138" t="s">
        <v>295</v>
      </c>
      <c r="AO537" s="610" t="s">
        <v>36</v>
      </c>
      <c r="AP537" s="575">
        <f t="shared" ref="AP537:AZ537" si="587">ROUND(SUM(AP31:AP33)/3,1)</f>
        <v>99.7</v>
      </c>
      <c r="AQ537" s="575">
        <f t="shared" si="587"/>
        <v>99.4</v>
      </c>
      <c r="AR537" s="575">
        <f t="shared" si="587"/>
        <v>104.5</v>
      </c>
      <c r="AS537" s="575">
        <f t="shared" si="587"/>
        <v>105.8</v>
      </c>
      <c r="AT537" s="575">
        <f t="shared" si="587"/>
        <v>101.4</v>
      </c>
      <c r="AU537" s="575">
        <f t="shared" si="587"/>
        <v>92.4</v>
      </c>
      <c r="AV537" s="575">
        <f t="shared" si="587"/>
        <v>89</v>
      </c>
      <c r="AW537" s="575">
        <f t="shared" si="587"/>
        <v>93.3</v>
      </c>
      <c r="AX537" s="575">
        <f t="shared" si="587"/>
        <v>100</v>
      </c>
      <c r="AY537" s="575">
        <f t="shared" si="587"/>
        <v>99.4</v>
      </c>
      <c r="AZ537" s="575">
        <f t="shared" si="587"/>
        <v>112.2</v>
      </c>
    </row>
    <row r="538" spans="2:52">
      <c r="C538" s="611" t="s">
        <v>37</v>
      </c>
      <c r="D538" s="567">
        <f t="shared" ref="D538:AB538" si="588">ROUND(SUM(D34:D36)/3,1)</f>
        <v>95.7</v>
      </c>
      <c r="E538" s="567">
        <f t="shared" si="588"/>
        <v>95.7</v>
      </c>
      <c r="F538" s="567">
        <f t="shared" si="588"/>
        <v>101.2</v>
      </c>
      <c r="G538" s="567">
        <f t="shared" si="588"/>
        <v>99.1</v>
      </c>
      <c r="H538" s="567">
        <f t="shared" si="588"/>
        <v>111.8</v>
      </c>
      <c r="I538" s="567">
        <f t="shared" si="588"/>
        <v>95.1</v>
      </c>
      <c r="J538" s="567">
        <f t="shared" si="588"/>
        <v>91.6</v>
      </c>
      <c r="K538" s="567">
        <f t="shared" si="588"/>
        <v>101.5</v>
      </c>
      <c r="L538" s="567">
        <f t="shared" si="588"/>
        <v>102.5</v>
      </c>
      <c r="M538" s="567">
        <f t="shared" si="588"/>
        <v>78.099999999999994</v>
      </c>
      <c r="N538" s="567">
        <f t="shared" si="588"/>
        <v>96.3</v>
      </c>
      <c r="O538" s="567">
        <f t="shared" si="588"/>
        <v>86.2</v>
      </c>
      <c r="P538" s="567">
        <f t="shared" si="588"/>
        <v>81.900000000000006</v>
      </c>
      <c r="Q538" s="567">
        <f t="shared" si="588"/>
        <v>99.8</v>
      </c>
      <c r="R538" s="567">
        <f t="shared" si="588"/>
        <v>79.900000000000006</v>
      </c>
      <c r="S538" s="567">
        <f t="shared" si="588"/>
        <v>81.2</v>
      </c>
      <c r="T538" s="567">
        <f t="shared" si="588"/>
        <v>78.400000000000006</v>
      </c>
      <c r="U538" s="567">
        <f t="shared" si="588"/>
        <v>94.3</v>
      </c>
      <c r="V538" s="567">
        <f t="shared" si="588"/>
        <v>96.5</v>
      </c>
      <c r="W538" s="567">
        <f t="shared" si="588"/>
        <v>90.8</v>
      </c>
      <c r="X538" s="567">
        <f t="shared" si="588"/>
        <v>98.5</v>
      </c>
      <c r="Y538" s="567">
        <f t="shared" si="588"/>
        <v>97</v>
      </c>
      <c r="Z538" s="567">
        <f t="shared" si="588"/>
        <v>108</v>
      </c>
      <c r="AA538" s="567">
        <f t="shared" si="588"/>
        <v>108.3</v>
      </c>
      <c r="AB538" s="567">
        <f t="shared" si="588"/>
        <v>104.2</v>
      </c>
      <c r="AC538" s="567">
        <f t="shared" ref="AC538:AK538" si="589">ROUND(SUM(AC34:AC36)/3,1)</f>
        <v>107.6</v>
      </c>
      <c r="AD538" s="567">
        <f t="shared" si="589"/>
        <v>103.9</v>
      </c>
      <c r="AE538" s="567">
        <f t="shared" si="589"/>
        <v>211.5</v>
      </c>
      <c r="AF538" s="567">
        <f t="shared" si="589"/>
        <v>78.099999999999994</v>
      </c>
      <c r="AG538" s="567">
        <f t="shared" si="589"/>
        <v>132.69999999999999</v>
      </c>
      <c r="AH538" s="567">
        <f t="shared" si="589"/>
        <v>107.5</v>
      </c>
      <c r="AI538" s="567">
        <f t="shared" si="589"/>
        <v>85.7</v>
      </c>
      <c r="AJ538" s="567">
        <f t="shared" si="589"/>
        <v>99.6</v>
      </c>
      <c r="AK538" s="567">
        <f t="shared" si="589"/>
        <v>78.599999999999994</v>
      </c>
      <c r="AL538" s="567">
        <f>ROUND(SUM(AL34:AL36)/3,1)</f>
        <v>96.5</v>
      </c>
      <c r="AO538" s="611" t="s">
        <v>37</v>
      </c>
      <c r="AP538" s="567">
        <f t="shared" ref="AP538:AZ538" si="590">ROUND(SUM(AP34:AP36)/3,1)</f>
        <v>95.7</v>
      </c>
      <c r="AQ538" s="567">
        <f t="shared" si="590"/>
        <v>92.6</v>
      </c>
      <c r="AR538" s="567">
        <f t="shared" si="590"/>
        <v>88.7</v>
      </c>
      <c r="AS538" s="567">
        <f t="shared" si="590"/>
        <v>85.4</v>
      </c>
      <c r="AT538" s="567">
        <f t="shared" si="590"/>
        <v>97.2</v>
      </c>
      <c r="AU538" s="567">
        <f t="shared" si="590"/>
        <v>98</v>
      </c>
      <c r="AV538" s="567">
        <f t="shared" si="590"/>
        <v>84.1</v>
      </c>
      <c r="AW538" s="567">
        <f t="shared" si="590"/>
        <v>101.9</v>
      </c>
      <c r="AX538" s="567">
        <f t="shared" si="590"/>
        <v>98.6</v>
      </c>
      <c r="AY538" s="567">
        <f t="shared" si="590"/>
        <v>97.9</v>
      </c>
      <c r="AZ538" s="567">
        <f t="shared" si="590"/>
        <v>112.5</v>
      </c>
    </row>
    <row r="539" spans="2:52">
      <c r="C539" s="611" t="s">
        <v>38</v>
      </c>
      <c r="D539" s="567">
        <f t="shared" ref="D539:AB539" si="591">ROUND(SUM(D37:D39)/3,1)</f>
        <v>99.4</v>
      </c>
      <c r="E539" s="567">
        <f t="shared" si="591"/>
        <v>99.4</v>
      </c>
      <c r="F539" s="567">
        <f t="shared" si="591"/>
        <v>99.7</v>
      </c>
      <c r="G539" s="567">
        <f t="shared" si="591"/>
        <v>102.6</v>
      </c>
      <c r="H539" s="567">
        <f t="shared" si="591"/>
        <v>83.9</v>
      </c>
      <c r="I539" s="567">
        <f t="shared" si="591"/>
        <v>101.3</v>
      </c>
      <c r="J539" s="567">
        <f t="shared" si="591"/>
        <v>101.1</v>
      </c>
      <c r="K539" s="567">
        <f t="shared" si="591"/>
        <v>119.8</v>
      </c>
      <c r="L539" s="567">
        <f t="shared" si="591"/>
        <v>121</v>
      </c>
      <c r="M539" s="567">
        <f t="shared" si="591"/>
        <v>93.2</v>
      </c>
      <c r="N539" s="567">
        <f t="shared" si="591"/>
        <v>101.6</v>
      </c>
      <c r="O539" s="567">
        <f t="shared" si="591"/>
        <v>97.2</v>
      </c>
      <c r="P539" s="567">
        <f t="shared" si="591"/>
        <v>92.2</v>
      </c>
      <c r="Q539" s="567">
        <f t="shared" si="591"/>
        <v>112.5</v>
      </c>
      <c r="R539" s="567">
        <f t="shared" si="591"/>
        <v>88.2</v>
      </c>
      <c r="S539" s="567">
        <f t="shared" si="591"/>
        <v>92.1</v>
      </c>
      <c r="T539" s="567">
        <f t="shared" si="591"/>
        <v>83.7</v>
      </c>
      <c r="U539" s="567">
        <f t="shared" si="591"/>
        <v>85.5</v>
      </c>
      <c r="V539" s="567">
        <f t="shared" si="591"/>
        <v>97.6</v>
      </c>
      <c r="W539" s="567">
        <f t="shared" si="591"/>
        <v>92.1</v>
      </c>
      <c r="X539" s="567">
        <f t="shared" si="591"/>
        <v>99.4</v>
      </c>
      <c r="Y539" s="567">
        <f t="shared" si="591"/>
        <v>106.5</v>
      </c>
      <c r="Z539" s="567">
        <f t="shared" si="591"/>
        <v>98.5</v>
      </c>
      <c r="AA539" s="567">
        <f t="shared" si="591"/>
        <v>107.3</v>
      </c>
      <c r="AB539" s="567">
        <f t="shared" si="591"/>
        <v>95.2</v>
      </c>
      <c r="AC539" s="567">
        <f t="shared" ref="AC539:AK539" si="592">ROUND(SUM(AC37:AC39)/3,1)</f>
        <v>105.4</v>
      </c>
      <c r="AD539" s="567">
        <f t="shared" si="592"/>
        <v>106.9</v>
      </c>
      <c r="AE539" s="567">
        <f t="shared" si="592"/>
        <v>203.4</v>
      </c>
      <c r="AF539" s="567">
        <f t="shared" si="592"/>
        <v>81.2</v>
      </c>
      <c r="AG539" s="567">
        <f t="shared" si="592"/>
        <v>141.5</v>
      </c>
      <c r="AH539" s="567">
        <f t="shared" si="592"/>
        <v>99.3</v>
      </c>
      <c r="AI539" s="567">
        <f t="shared" si="592"/>
        <v>79.5</v>
      </c>
      <c r="AJ539" s="567">
        <f t="shared" si="592"/>
        <v>98.7</v>
      </c>
      <c r="AK539" s="567">
        <f t="shared" si="592"/>
        <v>81</v>
      </c>
      <c r="AL539" s="567">
        <f>ROUND(SUM(AL37:AL39)/3,1)</f>
        <v>110.4</v>
      </c>
      <c r="AO539" s="611" t="s">
        <v>38</v>
      </c>
      <c r="AP539" s="567">
        <f t="shared" ref="AP539:AZ539" si="593">ROUND(SUM(AP37:AP39)/3,1)</f>
        <v>99.4</v>
      </c>
      <c r="AQ539" s="567">
        <f t="shared" si="593"/>
        <v>98.6</v>
      </c>
      <c r="AR539" s="567">
        <f t="shared" si="593"/>
        <v>100.2</v>
      </c>
      <c r="AS539" s="567">
        <f t="shared" si="593"/>
        <v>102.8</v>
      </c>
      <c r="AT539" s="567">
        <f t="shared" si="593"/>
        <v>93.7</v>
      </c>
      <c r="AU539" s="567">
        <f t="shared" si="593"/>
        <v>96.3</v>
      </c>
      <c r="AV539" s="567">
        <f t="shared" si="593"/>
        <v>95.7</v>
      </c>
      <c r="AW539" s="567">
        <f t="shared" si="593"/>
        <v>96.4</v>
      </c>
      <c r="AX539" s="567">
        <f t="shared" si="593"/>
        <v>100.2</v>
      </c>
      <c r="AY539" s="567">
        <f t="shared" si="593"/>
        <v>99.9</v>
      </c>
      <c r="AZ539" s="567">
        <f t="shared" si="593"/>
        <v>107.6</v>
      </c>
    </row>
    <row r="540" spans="2:52">
      <c r="C540" s="611" t="s">
        <v>39</v>
      </c>
      <c r="D540" s="567">
        <f t="shared" ref="D540:AB540" si="594">ROUND(SUM(D40:D42)/3,1)</f>
        <v>106.3</v>
      </c>
      <c r="E540" s="567">
        <f t="shared" si="594"/>
        <v>106.3</v>
      </c>
      <c r="F540" s="567">
        <f t="shared" si="594"/>
        <v>107.4</v>
      </c>
      <c r="G540" s="567">
        <f t="shared" si="594"/>
        <v>106.8</v>
      </c>
      <c r="H540" s="567">
        <f t="shared" si="594"/>
        <v>110.8</v>
      </c>
      <c r="I540" s="567">
        <f t="shared" si="594"/>
        <v>115.1</v>
      </c>
      <c r="J540" s="567">
        <f t="shared" si="594"/>
        <v>106.7</v>
      </c>
      <c r="K540" s="567">
        <f t="shared" si="594"/>
        <v>105.3</v>
      </c>
      <c r="L540" s="567">
        <f t="shared" si="594"/>
        <v>106</v>
      </c>
      <c r="M540" s="567">
        <f t="shared" si="594"/>
        <v>88</v>
      </c>
      <c r="N540" s="567">
        <f t="shared" si="594"/>
        <v>101.1</v>
      </c>
      <c r="O540" s="567">
        <f t="shared" si="594"/>
        <v>97</v>
      </c>
      <c r="P540" s="567">
        <f t="shared" si="594"/>
        <v>95.6</v>
      </c>
      <c r="Q540" s="567">
        <f t="shared" si="594"/>
        <v>101.5</v>
      </c>
      <c r="R540" s="567">
        <f t="shared" si="594"/>
        <v>107.6</v>
      </c>
      <c r="S540" s="567">
        <f t="shared" si="594"/>
        <v>114.9</v>
      </c>
      <c r="T540" s="567">
        <f t="shared" si="594"/>
        <v>99.4</v>
      </c>
      <c r="U540" s="567">
        <f t="shared" si="594"/>
        <v>90.3</v>
      </c>
      <c r="V540" s="567">
        <f t="shared" si="594"/>
        <v>108.7</v>
      </c>
      <c r="W540" s="567">
        <f t="shared" si="594"/>
        <v>95.2</v>
      </c>
      <c r="X540" s="567">
        <f t="shared" si="594"/>
        <v>113.5</v>
      </c>
      <c r="Y540" s="567">
        <f t="shared" si="594"/>
        <v>100.1</v>
      </c>
      <c r="Z540" s="567">
        <f t="shared" si="594"/>
        <v>107.7</v>
      </c>
      <c r="AA540" s="567">
        <f t="shared" si="594"/>
        <v>110.2</v>
      </c>
      <c r="AB540" s="567">
        <f t="shared" si="594"/>
        <v>111.2</v>
      </c>
      <c r="AC540" s="567">
        <f t="shared" ref="AC540:AK540" si="595">ROUND(SUM(AC40:AC42)/3,1)</f>
        <v>111</v>
      </c>
      <c r="AD540" s="567">
        <f t="shared" si="595"/>
        <v>108.5</v>
      </c>
      <c r="AE540" s="567">
        <f t="shared" si="595"/>
        <v>215.9</v>
      </c>
      <c r="AF540" s="567">
        <f t="shared" si="595"/>
        <v>103.2</v>
      </c>
      <c r="AG540" s="567">
        <f t="shared" si="595"/>
        <v>138.69999999999999</v>
      </c>
      <c r="AH540" s="567">
        <f t="shared" si="595"/>
        <v>110.5</v>
      </c>
      <c r="AI540" s="567">
        <f t="shared" si="595"/>
        <v>82.2</v>
      </c>
      <c r="AJ540" s="567">
        <f t="shared" si="595"/>
        <v>108.8</v>
      </c>
      <c r="AK540" s="567">
        <f t="shared" si="595"/>
        <v>81.8</v>
      </c>
      <c r="AL540" s="567">
        <f>ROUND(SUM(AL40:AL42)/3,1)</f>
        <v>106</v>
      </c>
      <c r="AO540" s="611" t="s">
        <v>39</v>
      </c>
      <c r="AP540" s="567">
        <f t="shared" ref="AP540:AZ540" si="596">ROUND(SUM(AP40:AP42)/3,1)</f>
        <v>106.3</v>
      </c>
      <c r="AQ540" s="567">
        <f t="shared" si="596"/>
        <v>109.6</v>
      </c>
      <c r="AR540" s="567">
        <f t="shared" si="596"/>
        <v>105.7</v>
      </c>
      <c r="AS540" s="567">
        <f t="shared" si="596"/>
        <v>102.9</v>
      </c>
      <c r="AT540" s="567">
        <f t="shared" si="596"/>
        <v>112.8</v>
      </c>
      <c r="AU540" s="567">
        <f t="shared" si="596"/>
        <v>115</v>
      </c>
      <c r="AV540" s="567">
        <f t="shared" si="596"/>
        <v>117.7</v>
      </c>
      <c r="AW540" s="567">
        <f t="shared" si="596"/>
        <v>114.2</v>
      </c>
      <c r="AX540" s="567">
        <f t="shared" si="596"/>
        <v>103.1</v>
      </c>
      <c r="AY540" s="567">
        <f t="shared" si="596"/>
        <v>102.3</v>
      </c>
      <c r="AZ540" s="567">
        <f t="shared" si="596"/>
        <v>118.1</v>
      </c>
    </row>
    <row r="541" spans="2:52">
      <c r="B541" s="138" t="s">
        <v>296</v>
      </c>
      <c r="C541" s="610" t="s">
        <v>36</v>
      </c>
      <c r="D541" s="575">
        <f t="shared" ref="D541:AB541" si="597">ROUND(SUM(D43:D45)/3,1)</f>
        <v>106.5</v>
      </c>
      <c r="E541" s="575">
        <f t="shared" si="597"/>
        <v>106.5</v>
      </c>
      <c r="F541" s="575">
        <f t="shared" si="597"/>
        <v>106.2</v>
      </c>
      <c r="G541" s="575">
        <f t="shared" si="597"/>
        <v>105.6</v>
      </c>
      <c r="H541" s="575">
        <f t="shared" si="597"/>
        <v>109.1</v>
      </c>
      <c r="I541" s="575">
        <f t="shared" si="597"/>
        <v>109.8</v>
      </c>
      <c r="J541" s="575">
        <f t="shared" si="597"/>
        <v>108.2</v>
      </c>
      <c r="K541" s="575">
        <f t="shared" si="597"/>
        <v>115.6</v>
      </c>
      <c r="L541" s="575">
        <f t="shared" si="597"/>
        <v>116.2</v>
      </c>
      <c r="M541" s="575">
        <f t="shared" si="597"/>
        <v>100.8</v>
      </c>
      <c r="N541" s="575">
        <f t="shared" si="597"/>
        <v>105.1</v>
      </c>
      <c r="O541" s="575">
        <f t="shared" si="597"/>
        <v>117.8</v>
      </c>
      <c r="P541" s="575">
        <f t="shared" si="597"/>
        <v>103.8</v>
      </c>
      <c r="Q541" s="575">
        <f t="shared" si="597"/>
        <v>160.19999999999999</v>
      </c>
      <c r="R541" s="575">
        <f t="shared" si="597"/>
        <v>102.8</v>
      </c>
      <c r="S541" s="575">
        <f t="shared" si="597"/>
        <v>112.6</v>
      </c>
      <c r="T541" s="575">
        <f t="shared" si="597"/>
        <v>91.7</v>
      </c>
      <c r="U541" s="575">
        <f t="shared" si="597"/>
        <v>87.1</v>
      </c>
      <c r="V541" s="575">
        <f t="shared" si="597"/>
        <v>99.2</v>
      </c>
      <c r="W541" s="575">
        <f t="shared" si="597"/>
        <v>103</v>
      </c>
      <c r="X541" s="575">
        <f t="shared" si="597"/>
        <v>97.9</v>
      </c>
      <c r="Y541" s="575">
        <f t="shared" si="597"/>
        <v>100.3</v>
      </c>
      <c r="Z541" s="575">
        <f t="shared" si="597"/>
        <v>103.8</v>
      </c>
      <c r="AA541" s="575">
        <f t="shared" si="597"/>
        <v>100</v>
      </c>
      <c r="AB541" s="575">
        <f t="shared" si="597"/>
        <v>100</v>
      </c>
      <c r="AC541" s="575">
        <f t="shared" ref="AC541:AK541" si="598">ROUND(SUM(AC43:AC45)/3,1)</f>
        <v>103.8</v>
      </c>
      <c r="AD541" s="575">
        <f t="shared" si="598"/>
        <v>101.3</v>
      </c>
      <c r="AE541" s="575">
        <f t="shared" si="598"/>
        <v>151</v>
      </c>
      <c r="AF541" s="575">
        <f t="shared" si="598"/>
        <v>95.7</v>
      </c>
      <c r="AG541" s="575">
        <f t="shared" si="598"/>
        <v>124.9</v>
      </c>
      <c r="AH541" s="575">
        <f t="shared" si="598"/>
        <v>110.4</v>
      </c>
      <c r="AI541" s="575">
        <f t="shared" si="598"/>
        <v>80.8</v>
      </c>
      <c r="AJ541" s="575">
        <f t="shared" si="598"/>
        <v>114.3</v>
      </c>
      <c r="AK541" s="575">
        <f t="shared" si="598"/>
        <v>84.3</v>
      </c>
      <c r="AL541" s="575">
        <f>ROUND(SUM(AL43:AL45)/3,1)</f>
        <v>111.9</v>
      </c>
      <c r="AN541" s="138" t="s">
        <v>296</v>
      </c>
      <c r="AO541" s="610" t="s">
        <v>36</v>
      </c>
      <c r="AP541" s="575">
        <f t="shared" ref="AP541:AZ541" si="599">ROUND(SUM(AP43:AP45)/3,1)</f>
        <v>106.5</v>
      </c>
      <c r="AQ541" s="575">
        <f t="shared" si="599"/>
        <v>110.7</v>
      </c>
      <c r="AR541" s="575">
        <f t="shared" si="599"/>
        <v>116.7</v>
      </c>
      <c r="AS541" s="575">
        <f t="shared" si="599"/>
        <v>120.2</v>
      </c>
      <c r="AT541" s="575">
        <f t="shared" si="599"/>
        <v>107.9</v>
      </c>
      <c r="AU541" s="575">
        <f t="shared" si="599"/>
        <v>102.5</v>
      </c>
      <c r="AV541" s="575">
        <f t="shared" si="599"/>
        <v>112.2</v>
      </c>
      <c r="AW541" s="575">
        <f t="shared" si="599"/>
        <v>99.8</v>
      </c>
      <c r="AX541" s="575">
        <f t="shared" si="599"/>
        <v>102.4</v>
      </c>
      <c r="AY541" s="575">
        <f t="shared" si="599"/>
        <v>102.2</v>
      </c>
      <c r="AZ541" s="575">
        <f t="shared" si="599"/>
        <v>107.6</v>
      </c>
    </row>
    <row r="542" spans="2:52">
      <c r="C542" s="611" t="s">
        <v>37</v>
      </c>
      <c r="D542" s="567">
        <f t="shared" ref="D542:AB542" si="600">ROUND(SUM(D46:D48)/3,1)</f>
        <v>98.7</v>
      </c>
      <c r="E542" s="567">
        <f t="shared" si="600"/>
        <v>98.7</v>
      </c>
      <c r="F542" s="567">
        <f t="shared" si="600"/>
        <v>100.9</v>
      </c>
      <c r="G542" s="567">
        <f t="shared" si="600"/>
        <v>99.1</v>
      </c>
      <c r="H542" s="567">
        <f t="shared" si="600"/>
        <v>110.2</v>
      </c>
      <c r="I542" s="567">
        <f t="shared" si="600"/>
        <v>96.6</v>
      </c>
      <c r="J542" s="567">
        <f t="shared" si="600"/>
        <v>97.3</v>
      </c>
      <c r="K542" s="567">
        <f t="shared" si="600"/>
        <v>98.3</v>
      </c>
      <c r="L542" s="567">
        <f t="shared" si="600"/>
        <v>98.8</v>
      </c>
      <c r="M542" s="567">
        <f t="shared" si="600"/>
        <v>87.1</v>
      </c>
      <c r="N542" s="567">
        <f t="shared" si="600"/>
        <v>100.3</v>
      </c>
      <c r="O542" s="567">
        <f t="shared" si="600"/>
        <v>92</v>
      </c>
      <c r="P542" s="567">
        <f t="shared" si="600"/>
        <v>90.7</v>
      </c>
      <c r="Q542" s="567">
        <f t="shared" si="600"/>
        <v>96.1</v>
      </c>
      <c r="R542" s="567">
        <f t="shared" si="600"/>
        <v>97.1</v>
      </c>
      <c r="S542" s="567">
        <f t="shared" si="600"/>
        <v>96.5</v>
      </c>
      <c r="T542" s="567">
        <f t="shared" si="600"/>
        <v>97.8</v>
      </c>
      <c r="U542" s="567">
        <f t="shared" si="600"/>
        <v>90.7</v>
      </c>
      <c r="V542" s="567">
        <f t="shared" si="600"/>
        <v>108.1</v>
      </c>
      <c r="W542" s="567">
        <f t="shared" si="600"/>
        <v>102.6</v>
      </c>
      <c r="X542" s="567">
        <f t="shared" si="600"/>
        <v>110</v>
      </c>
      <c r="Y542" s="567">
        <f t="shared" si="600"/>
        <v>89.2</v>
      </c>
      <c r="Z542" s="567">
        <f t="shared" si="600"/>
        <v>105.8</v>
      </c>
      <c r="AA542" s="567">
        <f t="shared" si="600"/>
        <v>101.7</v>
      </c>
      <c r="AB542" s="567">
        <f t="shared" si="600"/>
        <v>97.5</v>
      </c>
      <c r="AC542" s="567">
        <f t="shared" ref="AC542:AK542" si="601">ROUND(SUM(AC46:AC48)/3,1)</f>
        <v>102.8</v>
      </c>
      <c r="AD542" s="567">
        <f t="shared" si="601"/>
        <v>107.8</v>
      </c>
      <c r="AE542" s="567">
        <f t="shared" si="601"/>
        <v>106.8</v>
      </c>
      <c r="AF542" s="567">
        <f t="shared" si="601"/>
        <v>98.2</v>
      </c>
      <c r="AG542" s="567">
        <f t="shared" si="601"/>
        <v>120.2</v>
      </c>
      <c r="AH542" s="567">
        <f t="shared" si="601"/>
        <v>106.6</v>
      </c>
      <c r="AI542" s="567">
        <f t="shared" si="601"/>
        <v>83.3</v>
      </c>
      <c r="AJ542" s="567">
        <f t="shared" si="601"/>
        <v>98.1</v>
      </c>
      <c r="AK542" s="567">
        <f t="shared" si="601"/>
        <v>94.2</v>
      </c>
      <c r="AL542" s="567">
        <f>ROUND(SUM(AL46:AL48)/3,1)</f>
        <v>97.8</v>
      </c>
      <c r="AO542" s="611" t="s">
        <v>37</v>
      </c>
      <c r="AP542" s="567">
        <f t="shared" ref="AP542:AZ542" si="602">ROUND(SUM(AP46:AP48)/3,1)</f>
        <v>98.7</v>
      </c>
      <c r="AQ542" s="567">
        <f t="shared" si="602"/>
        <v>96.9</v>
      </c>
      <c r="AR542" s="567">
        <f t="shared" si="602"/>
        <v>92.2</v>
      </c>
      <c r="AS542" s="567">
        <f t="shared" si="602"/>
        <v>92.1</v>
      </c>
      <c r="AT542" s="567">
        <f t="shared" si="602"/>
        <v>92.7</v>
      </c>
      <c r="AU542" s="567">
        <f t="shared" si="602"/>
        <v>103.3</v>
      </c>
      <c r="AV542" s="567">
        <f t="shared" si="602"/>
        <v>98.4</v>
      </c>
      <c r="AW542" s="567">
        <f t="shared" si="602"/>
        <v>104.7</v>
      </c>
      <c r="AX542" s="567">
        <f t="shared" si="602"/>
        <v>100.5</v>
      </c>
      <c r="AY542" s="567">
        <f t="shared" si="602"/>
        <v>100.2</v>
      </c>
      <c r="AZ542" s="567">
        <f t="shared" si="602"/>
        <v>106.1</v>
      </c>
    </row>
    <row r="543" spans="2:52">
      <c r="C543" s="611" t="s">
        <v>38</v>
      </c>
      <c r="D543" s="567">
        <f t="shared" ref="D543:AB543" si="603">ROUND(SUM(D49:D51)/3,1)</f>
        <v>96.7</v>
      </c>
      <c r="E543" s="567">
        <f t="shared" si="603"/>
        <v>96.7</v>
      </c>
      <c r="F543" s="567">
        <f t="shared" si="603"/>
        <v>100.5</v>
      </c>
      <c r="G543" s="567">
        <f t="shared" si="603"/>
        <v>104.7</v>
      </c>
      <c r="H543" s="567">
        <f t="shared" si="603"/>
        <v>78.5</v>
      </c>
      <c r="I543" s="567">
        <f t="shared" si="603"/>
        <v>97.4</v>
      </c>
      <c r="J543" s="567">
        <f t="shared" si="603"/>
        <v>99.8</v>
      </c>
      <c r="K543" s="567">
        <f t="shared" si="603"/>
        <v>109.9</v>
      </c>
      <c r="L543" s="567">
        <f t="shared" si="603"/>
        <v>110.4</v>
      </c>
      <c r="M543" s="567">
        <f t="shared" si="603"/>
        <v>100.3</v>
      </c>
      <c r="N543" s="567">
        <f t="shared" si="603"/>
        <v>102.7</v>
      </c>
      <c r="O543" s="567">
        <f t="shared" si="603"/>
        <v>94</v>
      </c>
      <c r="P543" s="567">
        <f t="shared" si="603"/>
        <v>90.2</v>
      </c>
      <c r="Q543" s="567">
        <f t="shared" si="603"/>
        <v>105.7</v>
      </c>
      <c r="R543" s="567">
        <f t="shared" si="603"/>
        <v>90</v>
      </c>
      <c r="S543" s="567">
        <f t="shared" si="603"/>
        <v>97.1</v>
      </c>
      <c r="T543" s="567">
        <f t="shared" si="603"/>
        <v>82</v>
      </c>
      <c r="U543" s="567">
        <f t="shared" si="603"/>
        <v>97.8</v>
      </c>
      <c r="V543" s="567">
        <f t="shared" si="603"/>
        <v>93.1</v>
      </c>
      <c r="W543" s="567">
        <f t="shared" si="603"/>
        <v>95.8</v>
      </c>
      <c r="X543" s="567">
        <f t="shared" si="603"/>
        <v>92.2</v>
      </c>
      <c r="Y543" s="567">
        <f t="shared" si="603"/>
        <v>104.4</v>
      </c>
      <c r="Z543" s="567">
        <f t="shared" si="603"/>
        <v>98.1</v>
      </c>
      <c r="AA543" s="567">
        <f t="shared" si="603"/>
        <v>100.8</v>
      </c>
      <c r="AB543" s="567">
        <f t="shared" si="603"/>
        <v>89.1</v>
      </c>
      <c r="AC543" s="567">
        <f t="shared" ref="AC543:AK543" si="604">ROUND(SUM(AC49:AC51)/3,1)</f>
        <v>99.4</v>
      </c>
      <c r="AD543" s="567">
        <f t="shared" si="604"/>
        <v>106.3</v>
      </c>
      <c r="AE543" s="567">
        <f t="shared" si="604"/>
        <v>95.6</v>
      </c>
      <c r="AF543" s="567">
        <f t="shared" si="604"/>
        <v>87.9</v>
      </c>
      <c r="AG543" s="567">
        <f t="shared" si="604"/>
        <v>131.80000000000001</v>
      </c>
      <c r="AH543" s="567">
        <f t="shared" si="604"/>
        <v>99.3</v>
      </c>
      <c r="AI543" s="567">
        <f t="shared" si="604"/>
        <v>79.3</v>
      </c>
      <c r="AJ543" s="567">
        <f t="shared" si="604"/>
        <v>94.1</v>
      </c>
      <c r="AK543" s="567">
        <f t="shared" si="604"/>
        <v>92.9</v>
      </c>
      <c r="AL543" s="567">
        <f>ROUND(SUM(AL49:AL51)/3,1)</f>
        <v>104.9</v>
      </c>
      <c r="AO543" s="611" t="s">
        <v>38</v>
      </c>
      <c r="AP543" s="567">
        <f t="shared" ref="AP543:AZ543" si="605">ROUND(SUM(AP49:AP51)/3,1)</f>
        <v>96.7</v>
      </c>
      <c r="AQ543" s="567">
        <f t="shared" si="605"/>
        <v>92.2</v>
      </c>
      <c r="AR543" s="567">
        <f t="shared" si="605"/>
        <v>92.2</v>
      </c>
      <c r="AS543" s="567">
        <f t="shared" si="605"/>
        <v>93.1</v>
      </c>
      <c r="AT543" s="567">
        <f t="shared" si="605"/>
        <v>89.8</v>
      </c>
      <c r="AU543" s="567">
        <f t="shared" si="605"/>
        <v>92</v>
      </c>
      <c r="AV543" s="567">
        <f t="shared" si="605"/>
        <v>99</v>
      </c>
      <c r="AW543" s="567">
        <f t="shared" si="605"/>
        <v>90.2</v>
      </c>
      <c r="AX543" s="567">
        <f t="shared" si="605"/>
        <v>100.9</v>
      </c>
      <c r="AY543" s="567">
        <f t="shared" si="605"/>
        <v>100.6</v>
      </c>
      <c r="AZ543" s="567">
        <f t="shared" si="605"/>
        <v>108.2</v>
      </c>
    </row>
    <row r="544" spans="2:52">
      <c r="B544" s="612"/>
      <c r="C544" s="613" t="s">
        <v>39</v>
      </c>
      <c r="D544" s="614">
        <f t="shared" ref="D544:AB544" si="606">ROUND(SUM(D52:D54)/3,1)</f>
        <v>103.3</v>
      </c>
      <c r="E544" s="614">
        <f t="shared" si="606"/>
        <v>103.3</v>
      </c>
      <c r="F544" s="614">
        <f t="shared" si="606"/>
        <v>103.2</v>
      </c>
      <c r="G544" s="614">
        <f t="shared" si="606"/>
        <v>103.3</v>
      </c>
      <c r="H544" s="614">
        <f t="shared" si="606"/>
        <v>102.7</v>
      </c>
      <c r="I544" s="614">
        <f t="shared" si="606"/>
        <v>109.1</v>
      </c>
      <c r="J544" s="614">
        <f t="shared" si="606"/>
        <v>104.9</v>
      </c>
      <c r="K544" s="614">
        <f t="shared" si="606"/>
        <v>98</v>
      </c>
      <c r="L544" s="614">
        <f t="shared" si="606"/>
        <v>98.1</v>
      </c>
      <c r="M544" s="614">
        <f t="shared" si="606"/>
        <v>96.3</v>
      </c>
      <c r="N544" s="614">
        <f t="shared" si="606"/>
        <v>103.4</v>
      </c>
      <c r="O544" s="614">
        <f t="shared" si="606"/>
        <v>110.7</v>
      </c>
      <c r="P544" s="614">
        <f t="shared" si="606"/>
        <v>106.4</v>
      </c>
      <c r="Q544" s="614">
        <f t="shared" si="606"/>
        <v>124</v>
      </c>
      <c r="R544" s="614">
        <f t="shared" si="606"/>
        <v>98.4</v>
      </c>
      <c r="S544" s="614">
        <f t="shared" si="606"/>
        <v>107.3</v>
      </c>
      <c r="T544" s="614">
        <f t="shared" si="606"/>
        <v>88.3</v>
      </c>
      <c r="U544" s="614">
        <f t="shared" si="606"/>
        <v>100.6</v>
      </c>
      <c r="V544" s="614">
        <f t="shared" si="606"/>
        <v>94.1</v>
      </c>
      <c r="W544" s="614">
        <f t="shared" si="606"/>
        <v>99.2</v>
      </c>
      <c r="X544" s="614">
        <f t="shared" si="606"/>
        <v>92.4</v>
      </c>
      <c r="Y544" s="614">
        <f t="shared" si="606"/>
        <v>105.5</v>
      </c>
      <c r="Z544" s="614">
        <f t="shared" si="606"/>
        <v>101.4</v>
      </c>
      <c r="AA544" s="614">
        <f t="shared" si="606"/>
        <v>98.4</v>
      </c>
      <c r="AB544" s="614">
        <f t="shared" si="606"/>
        <v>108.3</v>
      </c>
      <c r="AC544" s="614">
        <f t="shared" ref="AC544:AK544" si="607">ROUND(SUM(AC52:AC54)/3,1)</f>
        <v>102</v>
      </c>
      <c r="AD544" s="614">
        <f t="shared" si="607"/>
        <v>106.9</v>
      </c>
      <c r="AE544" s="614">
        <f t="shared" si="607"/>
        <v>101.8</v>
      </c>
      <c r="AF544" s="614">
        <f t="shared" si="607"/>
        <v>109.4</v>
      </c>
      <c r="AG544" s="614">
        <f t="shared" si="607"/>
        <v>122.5</v>
      </c>
      <c r="AH544" s="614">
        <f t="shared" si="607"/>
        <v>105.9</v>
      </c>
      <c r="AI544" s="614">
        <f t="shared" si="607"/>
        <v>79.3</v>
      </c>
      <c r="AJ544" s="614">
        <f t="shared" si="607"/>
        <v>112.3</v>
      </c>
      <c r="AK544" s="614">
        <f t="shared" si="607"/>
        <v>100.6</v>
      </c>
      <c r="AL544" s="614">
        <f>ROUND(SUM(AL52:AL54)/3,1)</f>
        <v>101.5</v>
      </c>
      <c r="AN544" s="612"/>
      <c r="AO544" s="613" t="s">
        <v>39</v>
      </c>
      <c r="AP544" s="614">
        <f t="shared" ref="AP544:AZ544" si="608">ROUND(SUM(AP52:AP54)/3,1)</f>
        <v>103.3</v>
      </c>
      <c r="AQ544" s="614">
        <f t="shared" si="608"/>
        <v>103.9</v>
      </c>
      <c r="AR544" s="614">
        <f t="shared" si="608"/>
        <v>104.4</v>
      </c>
      <c r="AS544" s="614">
        <f t="shared" si="608"/>
        <v>105.6</v>
      </c>
      <c r="AT544" s="614">
        <f t="shared" si="608"/>
        <v>101.1</v>
      </c>
      <c r="AU544" s="614">
        <f t="shared" si="608"/>
        <v>103.3</v>
      </c>
      <c r="AV544" s="614">
        <f t="shared" si="608"/>
        <v>107.9</v>
      </c>
      <c r="AW544" s="614">
        <f t="shared" si="608"/>
        <v>102</v>
      </c>
      <c r="AX544" s="614">
        <f t="shared" si="608"/>
        <v>102.7</v>
      </c>
      <c r="AY544" s="614">
        <f t="shared" si="608"/>
        <v>102.3</v>
      </c>
      <c r="AZ544" s="614">
        <f t="shared" si="608"/>
        <v>111.5</v>
      </c>
    </row>
    <row r="545" spans="2:52">
      <c r="B545" s="302" t="s">
        <v>297</v>
      </c>
      <c r="C545" s="610" t="s">
        <v>36</v>
      </c>
      <c r="D545" s="567">
        <f t="shared" ref="D545:AB545" si="609">ROUND(SUM(D55:D57)/3,1)</f>
        <v>106.2</v>
      </c>
      <c r="E545" s="567">
        <f t="shared" si="609"/>
        <v>106.2</v>
      </c>
      <c r="F545" s="567">
        <f t="shared" si="609"/>
        <v>102.9</v>
      </c>
      <c r="G545" s="567">
        <f t="shared" si="609"/>
        <v>102.7</v>
      </c>
      <c r="H545" s="567">
        <f t="shared" si="609"/>
        <v>103.9</v>
      </c>
      <c r="I545" s="567">
        <f t="shared" si="609"/>
        <v>103.6</v>
      </c>
      <c r="J545" s="567">
        <f t="shared" si="609"/>
        <v>112.8</v>
      </c>
      <c r="K545" s="567">
        <f t="shared" si="609"/>
        <v>116</v>
      </c>
      <c r="L545" s="567">
        <f t="shared" si="609"/>
        <v>116.3</v>
      </c>
      <c r="M545" s="567">
        <f t="shared" si="609"/>
        <v>108.5</v>
      </c>
      <c r="N545" s="567">
        <f t="shared" si="609"/>
        <v>105.9</v>
      </c>
      <c r="O545" s="567">
        <f t="shared" si="609"/>
        <v>123.2</v>
      </c>
      <c r="P545" s="567">
        <f t="shared" si="609"/>
        <v>115.3</v>
      </c>
      <c r="Q545" s="567">
        <f t="shared" si="609"/>
        <v>147</v>
      </c>
      <c r="R545" s="567">
        <f t="shared" si="609"/>
        <v>100.6</v>
      </c>
      <c r="S545" s="567">
        <f t="shared" si="609"/>
        <v>104.3</v>
      </c>
      <c r="T545" s="567">
        <f t="shared" si="609"/>
        <v>96.4</v>
      </c>
      <c r="U545" s="567">
        <f t="shared" si="609"/>
        <v>101.4</v>
      </c>
      <c r="V545" s="567">
        <f t="shared" si="609"/>
        <v>100.1</v>
      </c>
      <c r="W545" s="567">
        <f t="shared" si="609"/>
        <v>105</v>
      </c>
      <c r="X545" s="567">
        <f t="shared" si="609"/>
        <v>98.3</v>
      </c>
      <c r="Y545" s="567">
        <f t="shared" si="609"/>
        <v>100.9</v>
      </c>
      <c r="Z545" s="567">
        <f t="shared" si="609"/>
        <v>97.1</v>
      </c>
      <c r="AA545" s="567">
        <f t="shared" si="609"/>
        <v>93.4</v>
      </c>
      <c r="AB545" s="567">
        <f t="shared" si="609"/>
        <v>96.5</v>
      </c>
      <c r="AC545" s="567">
        <f t="shared" ref="AC545:AK545" si="610">ROUND(SUM(AC55:AC57)/3,1)</f>
        <v>98.9</v>
      </c>
      <c r="AD545" s="567">
        <f t="shared" si="610"/>
        <v>99.3</v>
      </c>
      <c r="AE545" s="567">
        <f t="shared" si="610"/>
        <v>100.4</v>
      </c>
      <c r="AF545" s="567">
        <f t="shared" si="610"/>
        <v>102.4</v>
      </c>
      <c r="AG545" s="567">
        <f t="shared" si="610"/>
        <v>101</v>
      </c>
      <c r="AH545" s="567">
        <f t="shared" si="610"/>
        <v>98.5</v>
      </c>
      <c r="AI545" s="567">
        <f t="shared" si="610"/>
        <v>96.7</v>
      </c>
      <c r="AJ545" s="567">
        <f t="shared" si="610"/>
        <v>106.3</v>
      </c>
      <c r="AK545" s="567">
        <f t="shared" si="610"/>
        <v>93.2</v>
      </c>
      <c r="AL545" s="567">
        <f>ROUND(SUM(AL55:AL57)/3,1)</f>
        <v>114.4</v>
      </c>
      <c r="AN545" s="302" t="s">
        <v>297</v>
      </c>
      <c r="AO545" s="610" t="s">
        <v>36</v>
      </c>
      <c r="AP545" s="567">
        <f t="shared" ref="AP545:AZ545" si="611">ROUND(SUM(AP55:AP57)/3,1)</f>
        <v>106.2</v>
      </c>
      <c r="AQ545" s="567">
        <f t="shared" si="611"/>
        <v>108</v>
      </c>
      <c r="AR545" s="567">
        <f t="shared" si="611"/>
        <v>116.4</v>
      </c>
      <c r="AS545" s="567">
        <f t="shared" si="611"/>
        <v>121.1</v>
      </c>
      <c r="AT545" s="567">
        <f t="shared" si="611"/>
        <v>104.2</v>
      </c>
      <c r="AU545" s="567">
        <f t="shared" si="611"/>
        <v>96.7</v>
      </c>
      <c r="AV545" s="567">
        <f t="shared" si="611"/>
        <v>95.1</v>
      </c>
      <c r="AW545" s="567">
        <f t="shared" si="611"/>
        <v>97.2</v>
      </c>
      <c r="AX545" s="567">
        <f t="shared" si="611"/>
        <v>104.4</v>
      </c>
      <c r="AY545" s="567">
        <f t="shared" si="611"/>
        <v>104.5</v>
      </c>
      <c r="AZ545" s="567">
        <f t="shared" si="611"/>
        <v>102.5</v>
      </c>
    </row>
    <row r="546" spans="2:52">
      <c r="C546" s="611" t="s">
        <v>37</v>
      </c>
      <c r="D546" s="567">
        <f t="shared" ref="D546:AB546" si="612">ROUND(SUM(D58:D60)/3,1)</f>
        <v>96.7</v>
      </c>
      <c r="E546" s="567">
        <f t="shared" si="612"/>
        <v>96.7</v>
      </c>
      <c r="F546" s="567">
        <f t="shared" si="612"/>
        <v>99.4</v>
      </c>
      <c r="G546" s="567">
        <f t="shared" si="612"/>
        <v>98.8</v>
      </c>
      <c r="H546" s="567">
        <f t="shared" si="612"/>
        <v>102.5</v>
      </c>
      <c r="I546" s="567">
        <f t="shared" si="612"/>
        <v>92.1</v>
      </c>
      <c r="J546" s="567">
        <f t="shared" si="612"/>
        <v>101.5</v>
      </c>
      <c r="K546" s="567">
        <f t="shared" si="612"/>
        <v>93.2</v>
      </c>
      <c r="L546" s="567">
        <f t="shared" si="612"/>
        <v>93.3</v>
      </c>
      <c r="M546" s="567">
        <f t="shared" si="612"/>
        <v>90.1</v>
      </c>
      <c r="N546" s="567">
        <f t="shared" si="612"/>
        <v>97.4</v>
      </c>
      <c r="O546" s="567">
        <f t="shared" si="612"/>
        <v>88.1</v>
      </c>
      <c r="P546" s="567">
        <f t="shared" si="612"/>
        <v>88.5</v>
      </c>
      <c r="Q546" s="567">
        <f t="shared" si="612"/>
        <v>86.9</v>
      </c>
      <c r="R546" s="567">
        <f t="shared" si="612"/>
        <v>92.9</v>
      </c>
      <c r="S546" s="567">
        <f t="shared" si="612"/>
        <v>88.9</v>
      </c>
      <c r="T546" s="567">
        <f t="shared" si="612"/>
        <v>97.4</v>
      </c>
      <c r="U546" s="567">
        <f t="shared" si="612"/>
        <v>89.6</v>
      </c>
      <c r="V546" s="567">
        <f t="shared" si="612"/>
        <v>104.3</v>
      </c>
      <c r="W546" s="567">
        <f t="shared" si="612"/>
        <v>98</v>
      </c>
      <c r="X546" s="567">
        <f t="shared" si="612"/>
        <v>106.5</v>
      </c>
      <c r="Y546" s="567">
        <f t="shared" si="612"/>
        <v>95.1</v>
      </c>
      <c r="Z546" s="567">
        <f t="shared" si="612"/>
        <v>102</v>
      </c>
      <c r="AA546" s="567">
        <f t="shared" si="612"/>
        <v>100.8</v>
      </c>
      <c r="AB546" s="567">
        <f t="shared" si="612"/>
        <v>101.4</v>
      </c>
      <c r="AC546" s="567">
        <f t="shared" ref="AC546:AK546" si="613">ROUND(SUM(AC58:AC60)/3,1)</f>
        <v>99.6</v>
      </c>
      <c r="AD546" s="567">
        <f t="shared" si="613"/>
        <v>98.4</v>
      </c>
      <c r="AE546" s="567">
        <f t="shared" si="613"/>
        <v>100.6</v>
      </c>
      <c r="AF546" s="567">
        <f t="shared" si="613"/>
        <v>94.7</v>
      </c>
      <c r="AG546" s="567">
        <f t="shared" si="613"/>
        <v>96.4</v>
      </c>
      <c r="AH546" s="567">
        <f t="shared" si="613"/>
        <v>101.4</v>
      </c>
      <c r="AI546" s="567">
        <f t="shared" si="613"/>
        <v>101.2</v>
      </c>
      <c r="AJ546" s="567">
        <f t="shared" si="613"/>
        <v>96.2</v>
      </c>
      <c r="AK546" s="567">
        <f t="shared" si="613"/>
        <v>100.2</v>
      </c>
      <c r="AL546" s="567">
        <f>ROUND(SUM(AL58:AL60)/3,1)</f>
        <v>97.3</v>
      </c>
      <c r="AO546" s="611" t="s">
        <v>37</v>
      </c>
      <c r="AP546" s="567">
        <f t="shared" ref="AP546:AZ546" si="614">ROUND(SUM(AP58:AP60)/3,1)</f>
        <v>96.7</v>
      </c>
      <c r="AQ546" s="567">
        <f t="shared" si="614"/>
        <v>96.1</v>
      </c>
      <c r="AR546" s="567">
        <f t="shared" si="614"/>
        <v>92.7</v>
      </c>
      <c r="AS546" s="567">
        <f t="shared" si="614"/>
        <v>92.9</v>
      </c>
      <c r="AT546" s="567">
        <f t="shared" si="614"/>
        <v>92.1</v>
      </c>
      <c r="AU546" s="567">
        <f t="shared" si="614"/>
        <v>100.7</v>
      </c>
      <c r="AV546" s="567">
        <f t="shared" si="614"/>
        <v>87.8</v>
      </c>
      <c r="AW546" s="567">
        <f t="shared" si="614"/>
        <v>104.2</v>
      </c>
      <c r="AX546" s="567">
        <f t="shared" si="614"/>
        <v>97.2</v>
      </c>
      <c r="AY546" s="567">
        <f t="shared" si="614"/>
        <v>97.1</v>
      </c>
      <c r="AZ546" s="567">
        <f t="shared" si="614"/>
        <v>99.8</v>
      </c>
    </row>
    <row r="547" spans="2:52">
      <c r="C547" s="611" t="s">
        <v>38</v>
      </c>
      <c r="D547" s="567">
        <f t="shared" ref="D547:AB547" si="615">ROUND(SUM(D61:D63)/3,1)</f>
        <v>97.6</v>
      </c>
      <c r="E547" s="567">
        <f t="shared" si="615"/>
        <v>97.6</v>
      </c>
      <c r="F547" s="567">
        <f t="shared" si="615"/>
        <v>97.2</v>
      </c>
      <c r="G547" s="567">
        <f t="shared" si="615"/>
        <v>98.7</v>
      </c>
      <c r="H547" s="567">
        <f t="shared" si="615"/>
        <v>89.5</v>
      </c>
      <c r="I547" s="567">
        <f t="shared" si="615"/>
        <v>95.9</v>
      </c>
      <c r="J547" s="567">
        <f t="shared" si="615"/>
        <v>97.4</v>
      </c>
      <c r="K547" s="567">
        <f t="shared" si="615"/>
        <v>105.2</v>
      </c>
      <c r="L547" s="567">
        <f t="shared" si="615"/>
        <v>105.4</v>
      </c>
      <c r="M547" s="567">
        <f t="shared" si="615"/>
        <v>101.4</v>
      </c>
      <c r="N547" s="567">
        <f t="shared" si="615"/>
        <v>100.5</v>
      </c>
      <c r="O547" s="567">
        <f t="shared" si="615"/>
        <v>97.9</v>
      </c>
      <c r="P547" s="567">
        <f t="shared" si="615"/>
        <v>100</v>
      </c>
      <c r="Q547" s="567">
        <f t="shared" si="615"/>
        <v>91.3</v>
      </c>
      <c r="R547" s="567">
        <f t="shared" si="615"/>
        <v>96.6</v>
      </c>
      <c r="S547" s="567">
        <f t="shared" si="615"/>
        <v>96.8</v>
      </c>
      <c r="T547" s="567">
        <f t="shared" si="615"/>
        <v>96.4</v>
      </c>
      <c r="U547" s="567">
        <f t="shared" si="615"/>
        <v>97.8</v>
      </c>
      <c r="V547" s="567">
        <f t="shared" si="615"/>
        <v>96.7</v>
      </c>
      <c r="W547" s="567">
        <f t="shared" si="615"/>
        <v>99.3</v>
      </c>
      <c r="X547" s="567">
        <f t="shared" si="615"/>
        <v>95.7</v>
      </c>
      <c r="Y547" s="567">
        <f t="shared" si="615"/>
        <v>102.9</v>
      </c>
      <c r="Z547" s="567">
        <f t="shared" si="615"/>
        <v>95.9</v>
      </c>
      <c r="AA547" s="567">
        <f t="shared" si="615"/>
        <v>102.5</v>
      </c>
      <c r="AB547" s="567">
        <f t="shared" si="615"/>
        <v>93</v>
      </c>
      <c r="AC547" s="567">
        <f t="shared" ref="AC547:AK547" si="616">ROUND(SUM(AC61:AC63)/3,1)</f>
        <v>100.2</v>
      </c>
      <c r="AD547" s="567">
        <f t="shared" si="616"/>
        <v>99.5</v>
      </c>
      <c r="AE547" s="567">
        <f t="shared" si="616"/>
        <v>100.2</v>
      </c>
      <c r="AF547" s="567">
        <f t="shared" si="616"/>
        <v>93.5</v>
      </c>
      <c r="AG547" s="567">
        <f t="shared" si="616"/>
        <v>105.7</v>
      </c>
      <c r="AH547" s="567">
        <f t="shared" si="616"/>
        <v>100.1</v>
      </c>
      <c r="AI547" s="567">
        <f t="shared" si="616"/>
        <v>100.9</v>
      </c>
      <c r="AJ547" s="567">
        <f t="shared" si="616"/>
        <v>96.2</v>
      </c>
      <c r="AK547" s="567">
        <f t="shared" si="616"/>
        <v>101.7</v>
      </c>
      <c r="AL547" s="567">
        <f>ROUND(SUM(AL61:AL63)/3,1)</f>
        <v>101.3</v>
      </c>
      <c r="AO547" s="611" t="s">
        <v>38</v>
      </c>
      <c r="AP547" s="567">
        <f t="shared" ref="AP547:AZ547" si="617">ROUND(SUM(AP61:AP63)/3,1)</f>
        <v>97.6</v>
      </c>
      <c r="AQ547" s="567">
        <f t="shared" si="617"/>
        <v>96.1</v>
      </c>
      <c r="AR547" s="567">
        <f t="shared" si="617"/>
        <v>96.3</v>
      </c>
      <c r="AS547" s="567">
        <f t="shared" si="617"/>
        <v>97.6</v>
      </c>
      <c r="AT547" s="567">
        <f t="shared" si="617"/>
        <v>92.8</v>
      </c>
      <c r="AU547" s="567">
        <f t="shared" si="617"/>
        <v>95.8</v>
      </c>
      <c r="AV547" s="567">
        <f t="shared" si="617"/>
        <v>103.9</v>
      </c>
      <c r="AW547" s="567">
        <f t="shared" si="617"/>
        <v>93.6</v>
      </c>
      <c r="AX547" s="567">
        <f t="shared" si="617"/>
        <v>99.2</v>
      </c>
      <c r="AY547" s="567">
        <f t="shared" si="617"/>
        <v>99.4</v>
      </c>
      <c r="AZ547" s="567">
        <f t="shared" si="617"/>
        <v>94.9</v>
      </c>
    </row>
    <row r="548" spans="2:52">
      <c r="C548" s="613" t="s">
        <v>39</v>
      </c>
      <c r="D548" s="567">
        <f t="shared" ref="D548:AB548" si="618">ROUND(SUM(D64:D66)/3,1)</f>
        <v>99.5</v>
      </c>
      <c r="E548" s="567">
        <f t="shared" si="618"/>
        <v>99.5</v>
      </c>
      <c r="F548" s="567">
        <f t="shared" si="618"/>
        <v>100.5</v>
      </c>
      <c r="G548" s="567">
        <f t="shared" si="618"/>
        <v>99.8</v>
      </c>
      <c r="H548" s="567">
        <f t="shared" si="618"/>
        <v>104.1</v>
      </c>
      <c r="I548" s="567">
        <f t="shared" si="618"/>
        <v>108.4</v>
      </c>
      <c r="J548" s="567">
        <f t="shared" si="618"/>
        <v>88.4</v>
      </c>
      <c r="K548" s="567">
        <f t="shared" si="618"/>
        <v>85.7</v>
      </c>
      <c r="L548" s="567">
        <f t="shared" si="618"/>
        <v>85.1</v>
      </c>
      <c r="M548" s="567">
        <f t="shared" si="618"/>
        <v>100</v>
      </c>
      <c r="N548" s="567">
        <f t="shared" si="618"/>
        <v>96.2</v>
      </c>
      <c r="O548" s="567">
        <f t="shared" si="618"/>
        <v>90.9</v>
      </c>
      <c r="P548" s="567">
        <f t="shared" si="618"/>
        <v>96.2</v>
      </c>
      <c r="Q548" s="567">
        <f t="shared" si="618"/>
        <v>74.8</v>
      </c>
      <c r="R548" s="567">
        <f t="shared" si="618"/>
        <v>109.9</v>
      </c>
      <c r="S548" s="567">
        <f t="shared" si="618"/>
        <v>110.1</v>
      </c>
      <c r="T548" s="567">
        <f t="shared" si="618"/>
        <v>109.8</v>
      </c>
      <c r="U548" s="567">
        <f t="shared" si="618"/>
        <v>111.3</v>
      </c>
      <c r="V548" s="567">
        <f t="shared" si="618"/>
        <v>99</v>
      </c>
      <c r="W548" s="567">
        <f t="shared" si="618"/>
        <v>97.6</v>
      </c>
      <c r="X548" s="567">
        <f t="shared" si="618"/>
        <v>99.5</v>
      </c>
      <c r="Y548" s="567">
        <f t="shared" si="618"/>
        <v>101.2</v>
      </c>
      <c r="Z548" s="567">
        <f t="shared" si="618"/>
        <v>104.9</v>
      </c>
      <c r="AA548" s="567">
        <f t="shared" si="618"/>
        <v>103.4</v>
      </c>
      <c r="AB548" s="567">
        <f t="shared" si="618"/>
        <v>109.2</v>
      </c>
      <c r="AC548" s="567">
        <f t="shared" ref="AC548:AK548" si="619">ROUND(SUM(AC64:AC66)/3,1)</f>
        <v>101.3</v>
      </c>
      <c r="AD548" s="567">
        <f t="shared" si="619"/>
        <v>102.8</v>
      </c>
      <c r="AE548" s="567">
        <f t="shared" si="619"/>
        <v>98.8</v>
      </c>
      <c r="AF548" s="567">
        <f t="shared" si="619"/>
        <v>109.4</v>
      </c>
      <c r="AG548" s="567">
        <f t="shared" si="619"/>
        <v>96.9</v>
      </c>
      <c r="AH548" s="567">
        <f t="shared" si="619"/>
        <v>100.1</v>
      </c>
      <c r="AI548" s="567">
        <f t="shared" si="619"/>
        <v>101.2</v>
      </c>
      <c r="AJ548" s="567">
        <f t="shared" si="619"/>
        <v>101.2</v>
      </c>
      <c r="AK548" s="567">
        <f t="shared" si="619"/>
        <v>105</v>
      </c>
      <c r="AL548" s="567">
        <f>ROUND(SUM(AL64:AL66)/3,1)</f>
        <v>87</v>
      </c>
      <c r="AO548" s="613" t="s">
        <v>39</v>
      </c>
      <c r="AP548" s="567">
        <f t="shared" ref="AP548:AZ548" si="620">ROUND(SUM(AP64:AP66)/3,1)</f>
        <v>99.5</v>
      </c>
      <c r="AQ548" s="567">
        <f t="shared" si="620"/>
        <v>99.8</v>
      </c>
      <c r="AR548" s="567">
        <f t="shared" si="620"/>
        <v>94.7</v>
      </c>
      <c r="AS548" s="567">
        <f t="shared" si="620"/>
        <v>88.4</v>
      </c>
      <c r="AT548" s="567">
        <f t="shared" si="620"/>
        <v>110.8</v>
      </c>
      <c r="AU548" s="567">
        <f t="shared" si="620"/>
        <v>106.7</v>
      </c>
      <c r="AV548" s="567">
        <f t="shared" si="620"/>
        <v>113.3</v>
      </c>
      <c r="AW548" s="567">
        <f t="shared" si="620"/>
        <v>105</v>
      </c>
      <c r="AX548" s="567">
        <f t="shared" si="620"/>
        <v>99.2</v>
      </c>
      <c r="AY548" s="567">
        <f t="shared" si="620"/>
        <v>99</v>
      </c>
      <c r="AZ548" s="567">
        <f t="shared" si="620"/>
        <v>102.9</v>
      </c>
    </row>
    <row r="549" spans="2:52">
      <c r="B549" s="138" t="s">
        <v>298</v>
      </c>
      <c r="C549" s="615" t="s">
        <v>36</v>
      </c>
      <c r="D549" s="575">
        <f t="shared" ref="D549:AB549" si="621">ROUND(SUM(D67:D69)/3,1)</f>
        <v>103.8</v>
      </c>
      <c r="E549" s="575">
        <f t="shared" si="621"/>
        <v>103.8</v>
      </c>
      <c r="F549" s="575">
        <f t="shared" si="621"/>
        <v>101</v>
      </c>
      <c r="G549" s="575">
        <f t="shared" si="621"/>
        <v>100.8</v>
      </c>
      <c r="H549" s="575">
        <f t="shared" si="621"/>
        <v>102.3</v>
      </c>
      <c r="I549" s="575">
        <f t="shared" si="621"/>
        <v>102.2</v>
      </c>
      <c r="J549" s="575">
        <f t="shared" si="621"/>
        <v>98.8</v>
      </c>
      <c r="K549" s="575">
        <f t="shared" si="621"/>
        <v>107.8</v>
      </c>
      <c r="L549" s="575">
        <f t="shared" si="621"/>
        <v>108.1</v>
      </c>
      <c r="M549" s="575">
        <f t="shared" si="621"/>
        <v>101.7</v>
      </c>
      <c r="N549" s="575">
        <f t="shared" si="621"/>
        <v>92.3</v>
      </c>
      <c r="O549" s="575">
        <f t="shared" si="621"/>
        <v>111.9</v>
      </c>
      <c r="P549" s="575">
        <f t="shared" si="621"/>
        <v>107.4</v>
      </c>
      <c r="Q549" s="575">
        <f t="shared" si="621"/>
        <v>125.6</v>
      </c>
      <c r="R549" s="575">
        <f t="shared" si="621"/>
        <v>111</v>
      </c>
      <c r="S549" s="575">
        <f t="shared" si="621"/>
        <v>100.9</v>
      </c>
      <c r="T549" s="575">
        <f t="shared" si="621"/>
        <v>122.4</v>
      </c>
      <c r="U549" s="575">
        <f t="shared" si="621"/>
        <v>102.6</v>
      </c>
      <c r="V549" s="575">
        <f t="shared" si="621"/>
        <v>104.8</v>
      </c>
      <c r="W549" s="575">
        <f t="shared" si="621"/>
        <v>102.3</v>
      </c>
      <c r="X549" s="575">
        <f t="shared" si="621"/>
        <v>105.7</v>
      </c>
      <c r="Y549" s="575">
        <f t="shared" si="621"/>
        <v>102.8</v>
      </c>
      <c r="Z549" s="575">
        <f t="shared" si="621"/>
        <v>98.7</v>
      </c>
      <c r="AA549" s="575">
        <f t="shared" si="621"/>
        <v>98.7</v>
      </c>
      <c r="AB549" s="575">
        <f t="shared" si="621"/>
        <v>98</v>
      </c>
      <c r="AC549" s="575">
        <f t="shared" ref="AC549:AK549" si="622">ROUND(SUM(AC67:AC69)/3,1)</f>
        <v>96.8</v>
      </c>
      <c r="AD549" s="575">
        <f t="shared" si="622"/>
        <v>93.3</v>
      </c>
      <c r="AE549" s="575">
        <f t="shared" si="622"/>
        <v>87.6</v>
      </c>
      <c r="AF549" s="575">
        <f t="shared" si="622"/>
        <v>106.5</v>
      </c>
      <c r="AG549" s="575">
        <f t="shared" si="622"/>
        <v>87.8</v>
      </c>
      <c r="AH549" s="575">
        <f t="shared" si="622"/>
        <v>102</v>
      </c>
      <c r="AI549" s="575">
        <f t="shared" si="622"/>
        <v>99.5</v>
      </c>
      <c r="AJ549" s="575">
        <f t="shared" si="622"/>
        <v>99.2</v>
      </c>
      <c r="AK549" s="575">
        <f t="shared" si="622"/>
        <v>89.1</v>
      </c>
      <c r="AL549" s="575">
        <f>ROUND(SUM(AL67:AL69)/3,1)</f>
        <v>103.3</v>
      </c>
      <c r="AN549" s="138" t="s">
        <v>298</v>
      </c>
      <c r="AO549" s="615" t="s">
        <v>36</v>
      </c>
      <c r="AP549" s="575">
        <f t="shared" ref="AP549:AZ549" si="623">ROUND(SUM(AP67:AP69)/3,1)</f>
        <v>103.8</v>
      </c>
      <c r="AQ549" s="575">
        <f t="shared" si="623"/>
        <v>106.1</v>
      </c>
      <c r="AR549" s="575">
        <f t="shared" si="623"/>
        <v>109.3</v>
      </c>
      <c r="AS549" s="575">
        <f t="shared" si="623"/>
        <v>111</v>
      </c>
      <c r="AT549" s="575">
        <f t="shared" si="623"/>
        <v>104.8</v>
      </c>
      <c r="AU549" s="575">
        <f t="shared" si="623"/>
        <v>101.8</v>
      </c>
      <c r="AV549" s="575">
        <f t="shared" si="623"/>
        <v>103.4</v>
      </c>
      <c r="AW549" s="575">
        <f t="shared" si="623"/>
        <v>101.4</v>
      </c>
      <c r="AX549" s="575">
        <f t="shared" si="623"/>
        <v>101.4</v>
      </c>
      <c r="AY549" s="575">
        <f t="shared" si="623"/>
        <v>101.7</v>
      </c>
      <c r="AZ549" s="575">
        <f t="shared" si="623"/>
        <v>96.6</v>
      </c>
    </row>
    <row r="550" spans="2:52">
      <c r="C550" s="611" t="s">
        <v>37</v>
      </c>
      <c r="D550" s="567">
        <f t="shared" ref="D550:AB550" si="624">ROUND(SUM(D70:D72)/3,1)</f>
        <v>97.4</v>
      </c>
      <c r="E550" s="567">
        <f t="shared" si="624"/>
        <v>97.4</v>
      </c>
      <c r="F550" s="567">
        <f t="shared" si="624"/>
        <v>97.3</v>
      </c>
      <c r="G550" s="567">
        <f t="shared" si="624"/>
        <v>97.5</v>
      </c>
      <c r="H550" s="567">
        <f t="shared" si="624"/>
        <v>96.7</v>
      </c>
      <c r="I550" s="567">
        <f t="shared" si="624"/>
        <v>94.9</v>
      </c>
      <c r="J550" s="567">
        <f t="shared" si="624"/>
        <v>98.9</v>
      </c>
      <c r="K550" s="567">
        <f t="shared" si="624"/>
        <v>83</v>
      </c>
      <c r="L550" s="567">
        <f t="shared" si="624"/>
        <v>82.4</v>
      </c>
      <c r="M550" s="567">
        <f t="shared" si="624"/>
        <v>96.4</v>
      </c>
      <c r="N550" s="567">
        <f t="shared" si="624"/>
        <v>93</v>
      </c>
      <c r="O550" s="567">
        <f t="shared" si="624"/>
        <v>90.5</v>
      </c>
      <c r="P550" s="567">
        <f t="shared" si="624"/>
        <v>97.2</v>
      </c>
      <c r="Q550" s="567">
        <f t="shared" si="624"/>
        <v>70.099999999999994</v>
      </c>
      <c r="R550" s="567">
        <f t="shared" si="624"/>
        <v>103.6</v>
      </c>
      <c r="S550" s="567">
        <f t="shared" si="624"/>
        <v>91.5</v>
      </c>
      <c r="T550" s="567">
        <f t="shared" si="624"/>
        <v>117.2</v>
      </c>
      <c r="U550" s="567">
        <f t="shared" si="624"/>
        <v>99.9</v>
      </c>
      <c r="V550" s="567">
        <f t="shared" si="624"/>
        <v>107.1</v>
      </c>
      <c r="W550" s="567">
        <f t="shared" si="624"/>
        <v>104.3</v>
      </c>
      <c r="X550" s="567">
        <f t="shared" si="624"/>
        <v>108</v>
      </c>
      <c r="Y550" s="567">
        <f t="shared" si="624"/>
        <v>99.2</v>
      </c>
      <c r="Z550" s="567">
        <f t="shared" si="624"/>
        <v>100.2</v>
      </c>
      <c r="AA550" s="567">
        <f t="shared" si="624"/>
        <v>101.9</v>
      </c>
      <c r="AB550" s="567">
        <f t="shared" si="624"/>
        <v>101.2</v>
      </c>
      <c r="AC550" s="567">
        <f t="shared" ref="AC550:AK550" si="625">ROUND(SUM(AC70:AC72)/3,1)</f>
        <v>97.8</v>
      </c>
      <c r="AD550" s="567">
        <f t="shared" si="625"/>
        <v>99.1</v>
      </c>
      <c r="AE550" s="567">
        <f t="shared" si="625"/>
        <v>92.7</v>
      </c>
      <c r="AF550" s="567">
        <f t="shared" si="625"/>
        <v>84.4</v>
      </c>
      <c r="AG550" s="567">
        <f t="shared" si="625"/>
        <v>86.8</v>
      </c>
      <c r="AH550" s="567">
        <f t="shared" si="625"/>
        <v>100.5</v>
      </c>
      <c r="AI550" s="567">
        <f t="shared" si="625"/>
        <v>100.2</v>
      </c>
      <c r="AJ550" s="567">
        <f t="shared" si="625"/>
        <v>92.9</v>
      </c>
      <c r="AK550" s="567">
        <f t="shared" si="625"/>
        <v>74.900000000000006</v>
      </c>
      <c r="AL550" s="567">
        <f>ROUND(SUM(AL70:AL72)/3,1)</f>
        <v>91</v>
      </c>
      <c r="AO550" s="611" t="s">
        <v>37</v>
      </c>
      <c r="AP550" s="567">
        <f t="shared" ref="AP550:AZ550" si="626">ROUND(SUM(AP70:AP72)/3,1)</f>
        <v>97.4</v>
      </c>
      <c r="AQ550" s="567">
        <f t="shared" si="626"/>
        <v>96.9</v>
      </c>
      <c r="AR550" s="567">
        <f t="shared" si="626"/>
        <v>91.1</v>
      </c>
      <c r="AS550" s="567">
        <f t="shared" si="626"/>
        <v>91.8</v>
      </c>
      <c r="AT550" s="567">
        <f t="shared" si="626"/>
        <v>89.1</v>
      </c>
      <c r="AU550" s="567">
        <f t="shared" si="626"/>
        <v>104.8</v>
      </c>
      <c r="AV550" s="567">
        <f t="shared" si="626"/>
        <v>103.8</v>
      </c>
      <c r="AW550" s="567">
        <f t="shared" si="626"/>
        <v>105.1</v>
      </c>
      <c r="AX550" s="567">
        <f t="shared" si="626"/>
        <v>97.9</v>
      </c>
      <c r="AY550" s="567">
        <f t="shared" si="626"/>
        <v>98</v>
      </c>
      <c r="AZ550" s="567">
        <f t="shared" si="626"/>
        <v>95.9</v>
      </c>
    </row>
    <row r="551" spans="2:52">
      <c r="C551" s="611" t="s">
        <v>38</v>
      </c>
      <c r="D551" s="567">
        <f t="shared" ref="D551:AB551" si="627">ROUND(SUM(D73:D75)/3,1)</f>
        <v>96.6</v>
      </c>
      <c r="E551" s="567">
        <f t="shared" si="627"/>
        <v>96.6</v>
      </c>
      <c r="F551" s="567">
        <f t="shared" si="627"/>
        <v>96.5</v>
      </c>
      <c r="G551" s="567">
        <f t="shared" si="627"/>
        <v>99.8</v>
      </c>
      <c r="H551" s="567">
        <f t="shared" si="627"/>
        <v>79.099999999999994</v>
      </c>
      <c r="I551" s="567">
        <f t="shared" si="627"/>
        <v>94.2</v>
      </c>
      <c r="J551" s="567">
        <f t="shared" si="627"/>
        <v>91.1</v>
      </c>
      <c r="K551" s="567">
        <f t="shared" si="627"/>
        <v>98.9</v>
      </c>
      <c r="L551" s="567">
        <f t="shared" si="627"/>
        <v>98.9</v>
      </c>
      <c r="M551" s="567">
        <f t="shared" si="627"/>
        <v>97.2</v>
      </c>
      <c r="N551" s="567">
        <f t="shared" si="627"/>
        <v>100.3</v>
      </c>
      <c r="O551" s="567">
        <f t="shared" si="627"/>
        <v>96.7</v>
      </c>
      <c r="P551" s="567">
        <f t="shared" si="627"/>
        <v>101.6</v>
      </c>
      <c r="Q551" s="567">
        <f t="shared" si="627"/>
        <v>81.900000000000006</v>
      </c>
      <c r="R551" s="567">
        <f t="shared" si="627"/>
        <v>105.3</v>
      </c>
      <c r="S551" s="567">
        <f t="shared" si="627"/>
        <v>96.6</v>
      </c>
      <c r="T551" s="567">
        <f t="shared" si="627"/>
        <v>115.2</v>
      </c>
      <c r="U551" s="567">
        <f t="shared" si="627"/>
        <v>102.7</v>
      </c>
      <c r="V551" s="567">
        <f t="shared" si="627"/>
        <v>96.8</v>
      </c>
      <c r="W551" s="567">
        <f t="shared" si="627"/>
        <v>97.9</v>
      </c>
      <c r="X551" s="567">
        <f t="shared" si="627"/>
        <v>96.4</v>
      </c>
      <c r="Y551" s="567">
        <f t="shared" si="627"/>
        <v>101.5</v>
      </c>
      <c r="Z551" s="567">
        <f t="shared" si="627"/>
        <v>95.7</v>
      </c>
      <c r="AA551" s="567">
        <f t="shared" si="627"/>
        <v>103.9</v>
      </c>
      <c r="AB551" s="567">
        <f t="shared" si="627"/>
        <v>89.3</v>
      </c>
      <c r="AC551" s="567">
        <f t="shared" ref="AC551:AK551" si="628">ROUND(SUM(AC73:AC75)/3,1)</f>
        <v>95.1</v>
      </c>
      <c r="AD551" s="567">
        <f t="shared" si="628"/>
        <v>95.9</v>
      </c>
      <c r="AE551" s="567">
        <f t="shared" si="628"/>
        <v>89</v>
      </c>
      <c r="AF551" s="567">
        <f t="shared" si="628"/>
        <v>91.9</v>
      </c>
      <c r="AG551" s="567">
        <f t="shared" si="628"/>
        <v>95.1</v>
      </c>
      <c r="AH551" s="567">
        <f t="shared" si="628"/>
        <v>94.1</v>
      </c>
      <c r="AI551" s="567">
        <f t="shared" si="628"/>
        <v>97.4</v>
      </c>
      <c r="AJ551" s="567">
        <f t="shared" si="628"/>
        <v>86.9</v>
      </c>
      <c r="AK551" s="567">
        <f t="shared" si="628"/>
        <v>94.1</v>
      </c>
      <c r="AL551" s="567">
        <f>ROUND(SUM(AL73:AL75)/3,1)</f>
        <v>95</v>
      </c>
      <c r="AO551" s="611" t="s">
        <v>38</v>
      </c>
      <c r="AP551" s="567">
        <f t="shared" ref="AP551:AZ551" si="629">ROUND(SUM(AP73:AP75)/3,1)</f>
        <v>96.6</v>
      </c>
      <c r="AQ551" s="567">
        <f t="shared" si="629"/>
        <v>92.6</v>
      </c>
      <c r="AR551" s="567">
        <f t="shared" si="629"/>
        <v>92.1</v>
      </c>
      <c r="AS551" s="567">
        <f t="shared" si="629"/>
        <v>93</v>
      </c>
      <c r="AT551" s="567">
        <f t="shared" si="629"/>
        <v>89.9</v>
      </c>
      <c r="AU551" s="567">
        <f t="shared" si="629"/>
        <v>93.2</v>
      </c>
      <c r="AV551" s="567">
        <f t="shared" si="629"/>
        <v>99.3</v>
      </c>
      <c r="AW551" s="567">
        <f t="shared" si="629"/>
        <v>91.6</v>
      </c>
      <c r="AX551" s="567">
        <f t="shared" si="629"/>
        <v>100.4</v>
      </c>
      <c r="AY551" s="567">
        <f t="shared" si="629"/>
        <v>100.9</v>
      </c>
      <c r="AZ551" s="567">
        <f t="shared" si="629"/>
        <v>91.9</v>
      </c>
    </row>
    <row r="552" spans="2:52">
      <c r="C552" s="611" t="s">
        <v>39</v>
      </c>
      <c r="D552" s="614">
        <f t="shared" ref="D552:AB552" si="630">ROUND(SUM(D76:D78)/3,1)</f>
        <v>99.8</v>
      </c>
      <c r="E552" s="614">
        <f t="shared" si="630"/>
        <v>99.8</v>
      </c>
      <c r="F552" s="614">
        <f t="shared" si="630"/>
        <v>95.1</v>
      </c>
      <c r="G552" s="614">
        <f t="shared" si="630"/>
        <v>95.9</v>
      </c>
      <c r="H552" s="614">
        <f t="shared" si="630"/>
        <v>91.3</v>
      </c>
      <c r="I552" s="614">
        <f t="shared" si="630"/>
        <v>105</v>
      </c>
      <c r="J552" s="614">
        <f t="shared" si="630"/>
        <v>82.2</v>
      </c>
      <c r="K552" s="614">
        <f t="shared" si="630"/>
        <v>98.3</v>
      </c>
      <c r="L552" s="614">
        <f t="shared" si="630"/>
        <v>98</v>
      </c>
      <c r="M552" s="614">
        <f t="shared" si="630"/>
        <v>104</v>
      </c>
      <c r="N552" s="614">
        <f t="shared" si="630"/>
        <v>90.1</v>
      </c>
      <c r="O552" s="614">
        <f t="shared" si="630"/>
        <v>101.7</v>
      </c>
      <c r="P552" s="614">
        <f t="shared" si="630"/>
        <v>103.1</v>
      </c>
      <c r="Q552" s="614">
        <f t="shared" si="630"/>
        <v>97.5</v>
      </c>
      <c r="R552" s="614">
        <f t="shared" si="630"/>
        <v>107.1</v>
      </c>
      <c r="S552" s="614">
        <f t="shared" si="630"/>
        <v>106.5</v>
      </c>
      <c r="T552" s="614">
        <f t="shared" si="630"/>
        <v>107.9</v>
      </c>
      <c r="U552" s="614">
        <f t="shared" si="630"/>
        <v>107.1</v>
      </c>
      <c r="V552" s="614">
        <f t="shared" si="630"/>
        <v>97.2</v>
      </c>
      <c r="W552" s="614">
        <f t="shared" si="630"/>
        <v>99</v>
      </c>
      <c r="X552" s="614">
        <f t="shared" si="630"/>
        <v>96.6</v>
      </c>
      <c r="Y552" s="614">
        <f t="shared" si="630"/>
        <v>102.9</v>
      </c>
      <c r="Z552" s="614">
        <f t="shared" si="630"/>
        <v>99.8</v>
      </c>
      <c r="AA552" s="614">
        <f t="shared" si="630"/>
        <v>104.7</v>
      </c>
      <c r="AB552" s="614">
        <f t="shared" si="630"/>
        <v>109.4</v>
      </c>
      <c r="AC552" s="614">
        <f t="shared" ref="AC552:AK552" si="631">ROUND(SUM(AC76:AC78)/3,1)</f>
        <v>96.4</v>
      </c>
      <c r="AD552" s="614">
        <f t="shared" si="631"/>
        <v>98.4</v>
      </c>
      <c r="AE552" s="614">
        <f t="shared" si="631"/>
        <v>96.1</v>
      </c>
      <c r="AF552" s="614">
        <f t="shared" si="631"/>
        <v>98.9</v>
      </c>
      <c r="AG552" s="614">
        <f t="shared" si="631"/>
        <v>91.1</v>
      </c>
      <c r="AH552" s="614">
        <f t="shared" si="631"/>
        <v>96.1</v>
      </c>
      <c r="AI552" s="614">
        <f t="shared" si="631"/>
        <v>95.6</v>
      </c>
      <c r="AJ552" s="614">
        <f t="shared" si="631"/>
        <v>94.9</v>
      </c>
      <c r="AK552" s="614">
        <f t="shared" si="631"/>
        <v>97.2</v>
      </c>
      <c r="AL552" s="614">
        <f>ROUND(SUM(AL76:AL78)/3,1)</f>
        <v>90.2</v>
      </c>
      <c r="AO552" s="611" t="s">
        <v>39</v>
      </c>
      <c r="AP552" s="567">
        <f t="shared" ref="AP552:AZ552" si="632">ROUND(SUM(AP76:AP78)/3,1)</f>
        <v>99.8</v>
      </c>
      <c r="AQ552" s="567">
        <f t="shared" si="632"/>
        <v>97.3</v>
      </c>
      <c r="AR552" s="567">
        <f t="shared" si="632"/>
        <v>93.3</v>
      </c>
      <c r="AS552" s="567">
        <f t="shared" si="632"/>
        <v>88.3</v>
      </c>
      <c r="AT552" s="567">
        <f t="shared" si="632"/>
        <v>105.9</v>
      </c>
      <c r="AU552" s="567">
        <f t="shared" si="632"/>
        <v>102.7</v>
      </c>
      <c r="AV552" s="567">
        <f t="shared" si="632"/>
        <v>102</v>
      </c>
      <c r="AW552" s="567">
        <f t="shared" si="632"/>
        <v>102.9</v>
      </c>
      <c r="AX552" s="567">
        <f t="shared" si="632"/>
        <v>102.2</v>
      </c>
      <c r="AY552" s="567">
        <f t="shared" si="632"/>
        <v>102.5</v>
      </c>
      <c r="AZ552" s="567">
        <f t="shared" si="632"/>
        <v>95.6</v>
      </c>
    </row>
    <row r="553" spans="2:52">
      <c r="B553" s="138" t="s">
        <v>299</v>
      </c>
      <c r="C553" s="610" t="s">
        <v>36</v>
      </c>
      <c r="D553" s="575">
        <f t="shared" ref="D553:AB553" si="633">ROUND(SUM(D79:D81)/3,1)</f>
        <v>104.1</v>
      </c>
      <c r="E553" s="575">
        <f t="shared" si="633"/>
        <v>104.1</v>
      </c>
      <c r="F553" s="575">
        <f t="shared" si="633"/>
        <v>100.2</v>
      </c>
      <c r="G553" s="575">
        <f t="shared" si="633"/>
        <v>100.4</v>
      </c>
      <c r="H553" s="575">
        <f t="shared" si="633"/>
        <v>99.4</v>
      </c>
      <c r="I553" s="575">
        <f t="shared" si="633"/>
        <v>104.8</v>
      </c>
      <c r="J553" s="575">
        <f t="shared" si="633"/>
        <v>101.4</v>
      </c>
      <c r="K553" s="575">
        <f t="shared" si="633"/>
        <v>111.2</v>
      </c>
      <c r="L553" s="575">
        <f t="shared" si="633"/>
        <v>111.7</v>
      </c>
      <c r="M553" s="575">
        <f t="shared" si="633"/>
        <v>99.9</v>
      </c>
      <c r="N553" s="575">
        <f t="shared" si="633"/>
        <v>89.3</v>
      </c>
      <c r="O553" s="575">
        <f t="shared" si="633"/>
        <v>111</v>
      </c>
      <c r="P553" s="575">
        <f t="shared" si="633"/>
        <v>107</v>
      </c>
      <c r="Q553" s="575">
        <f t="shared" si="633"/>
        <v>123.3</v>
      </c>
      <c r="R553" s="575">
        <f t="shared" si="633"/>
        <v>114.7</v>
      </c>
      <c r="S553" s="575">
        <f t="shared" si="633"/>
        <v>103.6</v>
      </c>
      <c r="T553" s="575">
        <f t="shared" si="633"/>
        <v>127.2</v>
      </c>
      <c r="U553" s="575">
        <f t="shared" si="633"/>
        <v>102.7</v>
      </c>
      <c r="V553" s="575">
        <f t="shared" si="633"/>
        <v>102.2</v>
      </c>
      <c r="W553" s="575">
        <f t="shared" si="633"/>
        <v>106.8</v>
      </c>
      <c r="X553" s="575">
        <f t="shared" si="633"/>
        <v>100.6</v>
      </c>
      <c r="Y553" s="575">
        <f t="shared" si="633"/>
        <v>102</v>
      </c>
      <c r="Z553" s="575">
        <f t="shared" si="633"/>
        <v>95.4</v>
      </c>
      <c r="AA553" s="575">
        <f t="shared" si="633"/>
        <v>101.4</v>
      </c>
      <c r="AB553" s="575">
        <f t="shared" si="633"/>
        <v>98.7</v>
      </c>
      <c r="AC553" s="575">
        <f t="shared" ref="AC553:AK553" si="634">ROUND(SUM(AC79:AC81)/3,1)</f>
        <v>95.1</v>
      </c>
      <c r="AD553" s="575">
        <f t="shared" si="634"/>
        <v>93.2</v>
      </c>
      <c r="AE553" s="575">
        <f t="shared" si="634"/>
        <v>93.8</v>
      </c>
      <c r="AF553" s="575">
        <f t="shared" si="634"/>
        <v>101.5</v>
      </c>
      <c r="AG553" s="575">
        <f t="shared" si="634"/>
        <v>84.8</v>
      </c>
      <c r="AH553" s="575">
        <f t="shared" si="634"/>
        <v>100.1</v>
      </c>
      <c r="AI553" s="575">
        <f t="shared" si="634"/>
        <v>94.8</v>
      </c>
      <c r="AJ553" s="575">
        <f t="shared" si="634"/>
        <v>96.9</v>
      </c>
      <c r="AK553" s="575">
        <f t="shared" si="634"/>
        <v>97.7</v>
      </c>
      <c r="AL553" s="575">
        <f>ROUND(SUM(AL79:AL81)/3,1)</f>
        <v>106.3</v>
      </c>
      <c r="AN553" s="138" t="s">
        <v>299</v>
      </c>
      <c r="AO553" s="610" t="s">
        <v>36</v>
      </c>
      <c r="AP553" s="575">
        <f t="shared" ref="AP553:AZ553" si="635">ROUND(SUM(AP79:AP81)/3,1)</f>
        <v>104.1</v>
      </c>
      <c r="AQ553" s="575">
        <f t="shared" si="635"/>
        <v>104.2</v>
      </c>
      <c r="AR553" s="575">
        <f t="shared" si="635"/>
        <v>108.5</v>
      </c>
      <c r="AS553" s="575">
        <f t="shared" si="635"/>
        <v>109.6</v>
      </c>
      <c r="AT553" s="575">
        <f t="shared" si="635"/>
        <v>105.6</v>
      </c>
      <c r="AU553" s="575">
        <f t="shared" si="635"/>
        <v>98.4</v>
      </c>
      <c r="AV553" s="575">
        <f t="shared" si="635"/>
        <v>94.5</v>
      </c>
      <c r="AW553" s="575">
        <f t="shared" si="635"/>
        <v>99.4</v>
      </c>
      <c r="AX553" s="575">
        <f t="shared" si="635"/>
        <v>103.9</v>
      </c>
      <c r="AY553" s="575">
        <f t="shared" si="635"/>
        <v>104.7</v>
      </c>
      <c r="AZ553" s="575">
        <f t="shared" si="635"/>
        <v>88.6</v>
      </c>
    </row>
    <row r="554" spans="2:52">
      <c r="C554" s="611" t="s">
        <v>37</v>
      </c>
      <c r="D554" s="567">
        <f>ROUND(SUM(D82:D84)/3,1)</f>
        <v>99.8</v>
      </c>
      <c r="E554" s="567">
        <f t="shared" ref="E554:AB554" si="636">ROUND(SUM(E82:E84)/3,1)</f>
        <v>99.8</v>
      </c>
      <c r="F554" s="567">
        <f t="shared" si="636"/>
        <v>102.4</v>
      </c>
      <c r="G554" s="567">
        <f t="shared" si="636"/>
        <v>102.5</v>
      </c>
      <c r="H554" s="567">
        <f t="shared" si="636"/>
        <v>101.6</v>
      </c>
      <c r="I554" s="567">
        <f t="shared" si="636"/>
        <v>96</v>
      </c>
      <c r="J554" s="567">
        <f t="shared" si="636"/>
        <v>97</v>
      </c>
      <c r="K554" s="567">
        <f t="shared" si="636"/>
        <v>94.8</v>
      </c>
      <c r="L554" s="567">
        <f t="shared" si="636"/>
        <v>94.6</v>
      </c>
      <c r="M554" s="567">
        <f t="shared" si="636"/>
        <v>101.8</v>
      </c>
      <c r="N554" s="567">
        <f t="shared" si="636"/>
        <v>91.9</v>
      </c>
      <c r="O554" s="567">
        <f t="shared" si="636"/>
        <v>89.5</v>
      </c>
      <c r="P554" s="567">
        <f t="shared" si="636"/>
        <v>90</v>
      </c>
      <c r="Q554" s="567">
        <f t="shared" si="636"/>
        <v>87.8</v>
      </c>
      <c r="R554" s="567">
        <f t="shared" si="636"/>
        <v>115.8</v>
      </c>
      <c r="S554" s="567">
        <f t="shared" si="636"/>
        <v>98.9</v>
      </c>
      <c r="T554" s="567">
        <f t="shared" si="636"/>
        <v>135</v>
      </c>
      <c r="U554" s="567">
        <f t="shared" si="636"/>
        <v>105.7</v>
      </c>
      <c r="V554" s="567">
        <f t="shared" si="636"/>
        <v>106.7</v>
      </c>
      <c r="W554" s="567">
        <f t="shared" si="636"/>
        <v>103.9</v>
      </c>
      <c r="X554" s="567">
        <f t="shared" si="636"/>
        <v>107.6</v>
      </c>
      <c r="Y554" s="567">
        <f t="shared" si="636"/>
        <v>97</v>
      </c>
      <c r="Z554" s="567">
        <f t="shared" si="636"/>
        <v>101.1</v>
      </c>
      <c r="AA554" s="567">
        <f t="shared" si="636"/>
        <v>106.4</v>
      </c>
      <c r="AB554" s="567">
        <f t="shared" si="636"/>
        <v>100</v>
      </c>
      <c r="AC554" s="567">
        <f t="shared" ref="AC554:AK554" si="637">ROUND(SUM(AC82:AC84)/3,1)</f>
        <v>95.5</v>
      </c>
      <c r="AD554" s="567">
        <f t="shared" si="637"/>
        <v>95</v>
      </c>
      <c r="AE554" s="567">
        <f t="shared" si="637"/>
        <v>102</v>
      </c>
      <c r="AF554" s="567">
        <f t="shared" si="637"/>
        <v>87.9</v>
      </c>
      <c r="AG554" s="567">
        <f t="shared" si="637"/>
        <v>82.5</v>
      </c>
      <c r="AH554" s="567">
        <f t="shared" si="637"/>
        <v>102.8</v>
      </c>
      <c r="AI554" s="567">
        <f t="shared" si="637"/>
        <v>92.4</v>
      </c>
      <c r="AJ554" s="567">
        <f t="shared" si="637"/>
        <v>79.5</v>
      </c>
      <c r="AK554" s="567">
        <f t="shared" si="637"/>
        <v>99</v>
      </c>
      <c r="AL554" s="567">
        <f>ROUND(SUM(AL82:AL84)/3,1)</f>
        <v>95.9</v>
      </c>
      <c r="AO554" s="611" t="s">
        <v>37</v>
      </c>
      <c r="AP554" s="567">
        <f t="shared" ref="AP554:AZ554" si="638">ROUND(SUM(AP82:AP84)/3,1)</f>
        <v>99.8</v>
      </c>
      <c r="AQ554" s="567">
        <f t="shared" si="638"/>
        <v>95.8</v>
      </c>
      <c r="AR554" s="567">
        <f t="shared" si="638"/>
        <v>92.1</v>
      </c>
      <c r="AS554" s="567">
        <f t="shared" si="638"/>
        <v>91</v>
      </c>
      <c r="AT554" s="567">
        <f t="shared" si="638"/>
        <v>95</v>
      </c>
      <c r="AU554" s="567">
        <f t="shared" si="638"/>
        <v>100.9</v>
      </c>
      <c r="AV554" s="567">
        <f t="shared" si="638"/>
        <v>92.5</v>
      </c>
      <c r="AW554" s="567">
        <f t="shared" si="638"/>
        <v>103.2</v>
      </c>
      <c r="AX554" s="567">
        <f t="shared" si="638"/>
        <v>103.6</v>
      </c>
      <c r="AY554" s="567">
        <f t="shared" si="638"/>
        <v>104.3</v>
      </c>
      <c r="AZ554" s="567">
        <f t="shared" si="638"/>
        <v>89.1</v>
      </c>
    </row>
    <row r="555" spans="2:52">
      <c r="C555" s="611" t="s">
        <v>38</v>
      </c>
      <c r="D555" s="567">
        <f>ROUND(SUM(D85:D87)/3,1)</f>
        <v>99</v>
      </c>
      <c r="E555" s="567">
        <f t="shared" ref="E555:AB555" si="639">ROUND(SUM(E85:E87)/3,1)</f>
        <v>99</v>
      </c>
      <c r="F555" s="567">
        <f t="shared" si="639"/>
        <v>99.7</v>
      </c>
      <c r="G555" s="567">
        <f t="shared" si="639"/>
        <v>103.3</v>
      </c>
      <c r="H555" s="567">
        <f t="shared" si="639"/>
        <v>80.5</v>
      </c>
      <c r="I555" s="567">
        <f t="shared" si="639"/>
        <v>95</v>
      </c>
      <c r="J555" s="567">
        <f t="shared" si="639"/>
        <v>96.4</v>
      </c>
      <c r="K555" s="567">
        <f t="shared" si="639"/>
        <v>104.5</v>
      </c>
      <c r="L555" s="567">
        <f t="shared" si="639"/>
        <v>104.1</v>
      </c>
      <c r="M555" s="567">
        <f t="shared" si="639"/>
        <v>113.6</v>
      </c>
      <c r="N555" s="567">
        <f t="shared" si="639"/>
        <v>93.7</v>
      </c>
      <c r="O555" s="567">
        <f t="shared" si="639"/>
        <v>87.4</v>
      </c>
      <c r="P555" s="567">
        <f t="shared" si="639"/>
        <v>88</v>
      </c>
      <c r="Q555" s="567">
        <f t="shared" si="639"/>
        <v>85.9</v>
      </c>
      <c r="R555" s="567">
        <f t="shared" si="639"/>
        <v>124.1</v>
      </c>
      <c r="S555" s="567">
        <f t="shared" si="639"/>
        <v>115.9</v>
      </c>
      <c r="T555" s="567">
        <f t="shared" si="639"/>
        <v>133.4</v>
      </c>
      <c r="U555" s="567">
        <f t="shared" si="639"/>
        <v>103.1</v>
      </c>
      <c r="V555" s="567">
        <f t="shared" si="639"/>
        <v>101.6</v>
      </c>
      <c r="W555" s="567">
        <f t="shared" si="639"/>
        <v>103.7</v>
      </c>
      <c r="X555" s="567">
        <f t="shared" si="639"/>
        <v>100.9</v>
      </c>
      <c r="Y555" s="567">
        <f t="shared" si="639"/>
        <v>101.8</v>
      </c>
      <c r="Z555" s="567">
        <f t="shared" si="639"/>
        <v>92.6</v>
      </c>
      <c r="AA555" s="567">
        <f t="shared" si="639"/>
        <v>108.3</v>
      </c>
      <c r="AB555" s="567">
        <f t="shared" si="639"/>
        <v>93.1</v>
      </c>
      <c r="AC555" s="567">
        <f t="shared" ref="AC555:AK555" si="640">ROUND(SUM(AC85:AC87)/3,1)</f>
        <v>94.3</v>
      </c>
      <c r="AD555" s="567">
        <f t="shared" si="640"/>
        <v>93.5</v>
      </c>
      <c r="AE555" s="567">
        <f t="shared" si="640"/>
        <v>88</v>
      </c>
      <c r="AF555" s="567">
        <f t="shared" si="640"/>
        <v>95.2</v>
      </c>
      <c r="AG555" s="567">
        <f t="shared" si="640"/>
        <v>82.4</v>
      </c>
      <c r="AH555" s="567">
        <f t="shared" si="640"/>
        <v>101.3</v>
      </c>
      <c r="AI555" s="567">
        <f t="shared" si="640"/>
        <v>93.3</v>
      </c>
      <c r="AJ555" s="567">
        <f t="shared" si="640"/>
        <v>76.099999999999994</v>
      </c>
      <c r="AK555" s="567">
        <f t="shared" si="640"/>
        <v>97.9</v>
      </c>
      <c r="AL555" s="567">
        <f>ROUND(SUM(AL85:AL87)/3,1)</f>
        <v>100.4</v>
      </c>
      <c r="AO555" s="611" t="s">
        <v>38</v>
      </c>
      <c r="AP555" s="567">
        <f t="shared" ref="AP555:AZ555" si="641">ROUND(SUM(AP85:AP87)/3,1)</f>
        <v>99</v>
      </c>
      <c r="AQ555" s="567">
        <f t="shared" si="641"/>
        <v>92.8</v>
      </c>
      <c r="AR555" s="567">
        <f t="shared" si="641"/>
        <v>90.4</v>
      </c>
      <c r="AS555" s="567">
        <f t="shared" si="641"/>
        <v>91.3</v>
      </c>
      <c r="AT555" s="567">
        <f t="shared" si="641"/>
        <v>88.1</v>
      </c>
      <c r="AU555" s="567">
        <f t="shared" si="641"/>
        <v>96.1</v>
      </c>
      <c r="AV555" s="567">
        <f t="shared" si="641"/>
        <v>95.7</v>
      </c>
      <c r="AW555" s="567">
        <f t="shared" si="641"/>
        <v>96.3</v>
      </c>
      <c r="AX555" s="567">
        <f t="shared" si="641"/>
        <v>104.8</v>
      </c>
      <c r="AY555" s="567">
        <f t="shared" si="641"/>
        <v>106</v>
      </c>
      <c r="AZ555" s="567">
        <f t="shared" si="641"/>
        <v>80.8</v>
      </c>
    </row>
    <row r="556" spans="2:52">
      <c r="B556" s="612"/>
      <c r="C556" s="613" t="s">
        <v>39</v>
      </c>
      <c r="D556" s="614">
        <f>ROUND(AVERAGE(D88:D90),1)</f>
        <v>104.8</v>
      </c>
      <c r="E556" s="614">
        <f t="shared" ref="E556:AB556" si="642">ROUND(AVERAGE(E88:E90),1)</f>
        <v>104.8</v>
      </c>
      <c r="F556" s="614">
        <f t="shared" si="642"/>
        <v>100.9</v>
      </c>
      <c r="G556" s="614">
        <f t="shared" si="642"/>
        <v>100.6</v>
      </c>
      <c r="H556" s="614">
        <f t="shared" si="642"/>
        <v>102.1</v>
      </c>
      <c r="I556" s="614">
        <f t="shared" si="642"/>
        <v>106.7</v>
      </c>
      <c r="J556" s="614">
        <f t="shared" si="642"/>
        <v>97.3</v>
      </c>
      <c r="K556" s="614">
        <f t="shared" si="642"/>
        <v>108.3</v>
      </c>
      <c r="L556" s="614">
        <f t="shared" si="642"/>
        <v>108.2</v>
      </c>
      <c r="M556" s="614">
        <f t="shared" si="642"/>
        <v>108.7</v>
      </c>
      <c r="N556" s="614">
        <f t="shared" si="642"/>
        <v>95</v>
      </c>
      <c r="O556" s="614">
        <f t="shared" si="642"/>
        <v>92.9</v>
      </c>
      <c r="P556" s="614">
        <f t="shared" si="642"/>
        <v>92.3</v>
      </c>
      <c r="Q556" s="614">
        <f t="shared" si="642"/>
        <v>94.7</v>
      </c>
      <c r="R556" s="614">
        <f t="shared" si="642"/>
        <v>138.80000000000001</v>
      </c>
      <c r="S556" s="614">
        <f t="shared" si="642"/>
        <v>131.9</v>
      </c>
      <c r="T556" s="614">
        <f t="shared" si="642"/>
        <v>146.6</v>
      </c>
      <c r="U556" s="614">
        <f t="shared" si="642"/>
        <v>100.7</v>
      </c>
      <c r="V556" s="614">
        <f t="shared" si="642"/>
        <v>100.1</v>
      </c>
      <c r="W556" s="614">
        <f t="shared" si="642"/>
        <v>100.4</v>
      </c>
      <c r="X556" s="614">
        <f t="shared" si="642"/>
        <v>99.9</v>
      </c>
      <c r="Y556" s="614">
        <f t="shared" si="642"/>
        <v>100.4</v>
      </c>
      <c r="Z556" s="614">
        <f t="shared" si="642"/>
        <v>95.7</v>
      </c>
      <c r="AA556" s="614">
        <f t="shared" si="642"/>
        <v>108.7</v>
      </c>
      <c r="AB556" s="614">
        <f t="shared" si="642"/>
        <v>112.1</v>
      </c>
      <c r="AC556" s="614">
        <f t="shared" ref="AC556:AK556" si="643">ROUND(AVERAGE(AC88:AC90),1)</f>
        <v>97.5</v>
      </c>
      <c r="AD556" s="614">
        <f t="shared" si="643"/>
        <v>95.3</v>
      </c>
      <c r="AE556" s="614">
        <f t="shared" si="643"/>
        <v>85.9</v>
      </c>
      <c r="AF556" s="614">
        <f t="shared" si="643"/>
        <v>96.5</v>
      </c>
      <c r="AG556" s="614">
        <f t="shared" si="643"/>
        <v>81.3</v>
      </c>
      <c r="AH556" s="614">
        <f t="shared" si="643"/>
        <v>108.3</v>
      </c>
      <c r="AI556" s="614">
        <f t="shared" si="643"/>
        <v>95.7</v>
      </c>
      <c r="AJ556" s="614">
        <f t="shared" si="643"/>
        <v>101.7</v>
      </c>
      <c r="AK556" s="614">
        <f t="shared" si="643"/>
        <v>100.7</v>
      </c>
      <c r="AL556" s="614">
        <f>ROUND(AVERAGE(AL88:AL90),1)</f>
        <v>102.7</v>
      </c>
      <c r="AN556" s="612"/>
      <c r="AO556" s="613" t="s">
        <v>39</v>
      </c>
      <c r="AP556" s="614">
        <f t="shared" ref="AP556:AZ556" si="644">ROUND(AVERAGE(AP88:AP90),1)</f>
        <v>104.8</v>
      </c>
      <c r="AQ556" s="614">
        <f t="shared" si="644"/>
        <v>101.3</v>
      </c>
      <c r="AR556" s="614">
        <f t="shared" si="644"/>
        <v>97.4</v>
      </c>
      <c r="AS556" s="614">
        <f t="shared" si="644"/>
        <v>94.6</v>
      </c>
      <c r="AT556" s="614">
        <f t="shared" si="644"/>
        <v>104.6</v>
      </c>
      <c r="AU556" s="614">
        <f t="shared" si="644"/>
        <v>106.5</v>
      </c>
      <c r="AV556" s="614">
        <f t="shared" si="644"/>
        <v>108.1</v>
      </c>
      <c r="AW556" s="614">
        <f t="shared" si="644"/>
        <v>106.1</v>
      </c>
      <c r="AX556" s="614">
        <f t="shared" si="644"/>
        <v>108.2</v>
      </c>
      <c r="AY556" s="614">
        <f t="shared" si="644"/>
        <v>109.6</v>
      </c>
      <c r="AZ556" s="614">
        <f t="shared" si="644"/>
        <v>78.3</v>
      </c>
    </row>
    <row r="557" spans="2:52">
      <c r="B557" s="302" t="s">
        <v>300</v>
      </c>
      <c r="C557" s="615" t="s">
        <v>36</v>
      </c>
      <c r="D557" s="622">
        <f>ROUND(AVERAGE(D91:D93),1)</f>
        <v>109.1</v>
      </c>
      <c r="E557" s="622">
        <f t="shared" ref="E557:AB557" si="645">ROUND(AVERAGE(E91:E93),1)</f>
        <v>109.1</v>
      </c>
      <c r="F557" s="622">
        <f t="shared" si="645"/>
        <v>99.3</v>
      </c>
      <c r="G557" s="622">
        <f t="shared" si="645"/>
        <v>98.2</v>
      </c>
      <c r="H557" s="622">
        <f t="shared" si="645"/>
        <v>105.3</v>
      </c>
      <c r="I557" s="622">
        <f t="shared" si="645"/>
        <v>104.8</v>
      </c>
      <c r="J557" s="622">
        <f t="shared" si="645"/>
        <v>112</v>
      </c>
      <c r="K557" s="622">
        <f t="shared" si="645"/>
        <v>117.2</v>
      </c>
      <c r="L557" s="622">
        <f t="shared" si="645"/>
        <v>117.5</v>
      </c>
      <c r="M557" s="622">
        <f t="shared" si="645"/>
        <v>109.3</v>
      </c>
      <c r="N557" s="622">
        <f t="shared" si="645"/>
        <v>94.1</v>
      </c>
      <c r="O557" s="622">
        <f t="shared" si="645"/>
        <v>118.8</v>
      </c>
      <c r="P557" s="622">
        <f t="shared" si="645"/>
        <v>110.8</v>
      </c>
      <c r="Q557" s="622">
        <f t="shared" si="645"/>
        <v>143</v>
      </c>
      <c r="R557" s="622">
        <f t="shared" si="645"/>
        <v>137</v>
      </c>
      <c r="S557" s="622">
        <f t="shared" si="645"/>
        <v>129</v>
      </c>
      <c r="T557" s="622">
        <f t="shared" si="645"/>
        <v>145.9</v>
      </c>
      <c r="U557" s="622">
        <f t="shared" si="645"/>
        <v>102.3</v>
      </c>
      <c r="V557" s="622">
        <f t="shared" si="645"/>
        <v>107.7</v>
      </c>
      <c r="W557" s="622">
        <f t="shared" si="645"/>
        <v>105.6</v>
      </c>
      <c r="X557" s="622">
        <f t="shared" si="645"/>
        <v>108.5</v>
      </c>
      <c r="Y557" s="622">
        <f t="shared" si="645"/>
        <v>100.1</v>
      </c>
      <c r="Z557" s="622">
        <f t="shared" si="645"/>
        <v>91.6</v>
      </c>
      <c r="AA557" s="622">
        <f t="shared" si="645"/>
        <v>102.5</v>
      </c>
      <c r="AB557" s="622">
        <f t="shared" si="645"/>
        <v>96.4</v>
      </c>
      <c r="AC557" s="622">
        <f t="shared" ref="AC557:AK557" si="646">ROUND(AVERAGE(AC91:AC93),1)</f>
        <v>92.7</v>
      </c>
      <c r="AD557" s="622">
        <f t="shared" si="646"/>
        <v>87.9</v>
      </c>
      <c r="AE557" s="622">
        <f t="shared" si="646"/>
        <v>71.099999999999994</v>
      </c>
      <c r="AF557" s="622">
        <f t="shared" si="646"/>
        <v>101.6</v>
      </c>
      <c r="AG557" s="622">
        <f t="shared" si="646"/>
        <v>77.3</v>
      </c>
      <c r="AH557" s="622">
        <f t="shared" si="646"/>
        <v>107.1</v>
      </c>
      <c r="AI557" s="622">
        <f t="shared" si="646"/>
        <v>91.5</v>
      </c>
      <c r="AJ557" s="622">
        <f t="shared" si="646"/>
        <v>79</v>
      </c>
      <c r="AK557" s="622">
        <f t="shared" si="646"/>
        <v>97.8</v>
      </c>
      <c r="AL557" s="622">
        <f>ROUND(AVERAGE(AL91:AL93),1)</f>
        <v>114.6</v>
      </c>
      <c r="AN557" s="302" t="s">
        <v>300</v>
      </c>
      <c r="AO557" s="615" t="s">
        <v>36</v>
      </c>
      <c r="AP557" s="622">
        <f t="shared" ref="AP557:AZ557" si="647">ROUND(AVERAGE(AP91:AP93),1)</f>
        <v>109.1</v>
      </c>
      <c r="AQ557" s="622">
        <f t="shared" si="647"/>
        <v>111.8</v>
      </c>
      <c r="AR557" s="622">
        <f t="shared" si="647"/>
        <v>118.5</v>
      </c>
      <c r="AS557" s="622">
        <f t="shared" si="647"/>
        <v>124.9</v>
      </c>
      <c r="AT557" s="622">
        <f t="shared" si="647"/>
        <v>102</v>
      </c>
      <c r="AU557" s="622">
        <f t="shared" si="647"/>
        <v>102.6</v>
      </c>
      <c r="AV557" s="622">
        <f t="shared" si="647"/>
        <v>99.8</v>
      </c>
      <c r="AW557" s="622">
        <f t="shared" si="647"/>
        <v>103.4</v>
      </c>
      <c r="AX557" s="622">
        <f t="shared" si="647"/>
        <v>106.5</v>
      </c>
      <c r="AY557" s="622">
        <f t="shared" si="647"/>
        <v>108</v>
      </c>
      <c r="AZ557" s="622">
        <f t="shared" si="647"/>
        <v>76.8</v>
      </c>
    </row>
    <row r="558" spans="2:52">
      <c r="C558" s="611" t="s">
        <v>37</v>
      </c>
      <c r="D558" s="622">
        <f>ROUND(AVERAGE(D94:D96),1)</f>
        <v>102.2</v>
      </c>
      <c r="E558" s="622">
        <f t="shared" ref="E558:AB558" si="648">ROUND(AVERAGE(E94:E96),1)</f>
        <v>102.2</v>
      </c>
      <c r="F558" s="622">
        <f t="shared" si="648"/>
        <v>97.7</v>
      </c>
      <c r="G558" s="622">
        <f t="shared" si="648"/>
        <v>97</v>
      </c>
      <c r="H558" s="622">
        <f t="shared" si="648"/>
        <v>101.7</v>
      </c>
      <c r="I558" s="622">
        <f t="shared" si="648"/>
        <v>98.1</v>
      </c>
      <c r="J558" s="622">
        <f t="shared" si="648"/>
        <v>105</v>
      </c>
      <c r="K558" s="622">
        <f t="shared" si="648"/>
        <v>113.2</v>
      </c>
      <c r="L558" s="622">
        <f>ROUND(AVERAGE(L94:L96),1)</f>
        <v>113</v>
      </c>
      <c r="M558" s="622">
        <f t="shared" si="648"/>
        <v>117.3</v>
      </c>
      <c r="N558" s="622">
        <f t="shared" si="648"/>
        <v>96.2</v>
      </c>
      <c r="O558" s="622">
        <f t="shared" si="648"/>
        <v>89</v>
      </c>
      <c r="P558" s="622">
        <f t="shared" si="648"/>
        <v>87.8</v>
      </c>
      <c r="Q558" s="622">
        <f t="shared" si="648"/>
        <v>92.6</v>
      </c>
      <c r="R558" s="622">
        <f t="shared" si="648"/>
        <v>123.3</v>
      </c>
      <c r="S558" s="622">
        <f t="shared" si="648"/>
        <v>113.4</v>
      </c>
      <c r="T558" s="622">
        <f t="shared" si="648"/>
        <v>134.4</v>
      </c>
      <c r="U558" s="622">
        <f t="shared" si="648"/>
        <v>103.6</v>
      </c>
      <c r="V558" s="622">
        <f t="shared" si="648"/>
        <v>105.5</v>
      </c>
      <c r="W558" s="622">
        <f t="shared" si="648"/>
        <v>101.1</v>
      </c>
      <c r="X558" s="622">
        <f t="shared" si="648"/>
        <v>107.1</v>
      </c>
      <c r="Y558" s="622">
        <f t="shared" si="648"/>
        <v>94</v>
      </c>
      <c r="Z558" s="622">
        <f t="shared" si="648"/>
        <v>100.4</v>
      </c>
      <c r="AA558" s="622">
        <f t="shared" si="648"/>
        <v>108.4</v>
      </c>
      <c r="AB558" s="622">
        <f t="shared" si="648"/>
        <v>99.3</v>
      </c>
      <c r="AC558" s="622">
        <f t="shared" ref="AC558:AK558" si="649">ROUND(AVERAGE(AC94:AC96),1)</f>
        <v>95.1</v>
      </c>
      <c r="AD558" s="622">
        <f t="shared" si="649"/>
        <v>94.6</v>
      </c>
      <c r="AE558" s="622">
        <f t="shared" si="649"/>
        <v>81.2</v>
      </c>
      <c r="AF558" s="622">
        <f t="shared" si="649"/>
        <v>86</v>
      </c>
      <c r="AG558" s="622">
        <f t="shared" si="649"/>
        <v>74.900000000000006</v>
      </c>
      <c r="AH558" s="622">
        <f t="shared" si="649"/>
        <v>108.2</v>
      </c>
      <c r="AI558" s="622">
        <f t="shared" si="649"/>
        <v>91.9</v>
      </c>
      <c r="AJ558" s="622">
        <f t="shared" si="649"/>
        <v>79</v>
      </c>
      <c r="AK558" s="622">
        <f t="shared" si="649"/>
        <v>99.7</v>
      </c>
      <c r="AL558" s="622">
        <f>ROUND(AVERAGE(AL94:AL96),1)</f>
        <v>109</v>
      </c>
      <c r="AO558" s="611" t="s">
        <v>37</v>
      </c>
      <c r="AP558" s="622">
        <f t="shared" ref="AP558:AZ558" si="650">ROUND(AVERAGE(AP94:AP96),1)</f>
        <v>102.2</v>
      </c>
      <c r="AQ558" s="622">
        <f t="shared" si="650"/>
        <v>97.1</v>
      </c>
      <c r="AR558" s="622">
        <f t="shared" si="650"/>
        <v>94</v>
      </c>
      <c r="AS558" s="622">
        <f t="shared" si="650"/>
        <v>92.9</v>
      </c>
      <c r="AT558" s="622">
        <f t="shared" si="650"/>
        <v>96.8</v>
      </c>
      <c r="AU558" s="622">
        <f t="shared" si="650"/>
        <v>101.4</v>
      </c>
      <c r="AV558" s="622">
        <f t="shared" si="650"/>
        <v>91.2</v>
      </c>
      <c r="AW558" s="622">
        <f t="shared" si="650"/>
        <v>104.1</v>
      </c>
      <c r="AX558" s="622">
        <f t="shared" si="650"/>
        <v>107</v>
      </c>
      <c r="AY558" s="622">
        <f t="shared" si="650"/>
        <v>108.2</v>
      </c>
      <c r="AZ558" s="622">
        <f t="shared" si="650"/>
        <v>82.9</v>
      </c>
    </row>
    <row r="559" spans="2:52">
      <c r="C559" s="611" t="s">
        <v>38</v>
      </c>
      <c r="D559" s="622">
        <f>ROUND(AVERAGE(D97:D99),1)</f>
        <v>100.1</v>
      </c>
      <c r="E559" s="622">
        <f t="shared" ref="E559:AB560" si="651">ROUND(AVERAGE(E97:E99),1)</f>
        <v>100.1</v>
      </c>
      <c r="F559" s="622">
        <f t="shared" si="651"/>
        <v>94.2</v>
      </c>
      <c r="G559" s="622">
        <f t="shared" si="651"/>
        <v>95.4</v>
      </c>
      <c r="H559" s="622">
        <f t="shared" si="651"/>
        <v>87.9</v>
      </c>
      <c r="I559" s="622">
        <f t="shared" si="651"/>
        <v>95.6</v>
      </c>
      <c r="J559" s="622">
        <f t="shared" si="651"/>
        <v>100.4</v>
      </c>
      <c r="K559" s="622">
        <f t="shared" si="651"/>
        <v>131.9</v>
      </c>
      <c r="L559" s="622">
        <f t="shared" si="651"/>
        <v>132.9</v>
      </c>
      <c r="M559" s="622">
        <f t="shared" si="651"/>
        <v>108.2</v>
      </c>
      <c r="N559" s="622">
        <f t="shared" si="651"/>
        <v>92.9</v>
      </c>
      <c r="O559" s="622">
        <f t="shared" si="651"/>
        <v>87.3</v>
      </c>
      <c r="P559" s="622">
        <f t="shared" si="651"/>
        <v>90.9</v>
      </c>
      <c r="Q559" s="622">
        <f t="shared" si="651"/>
        <v>76.5</v>
      </c>
      <c r="R559" s="622">
        <f t="shared" si="651"/>
        <v>124.7</v>
      </c>
      <c r="S559" s="622">
        <f t="shared" si="651"/>
        <v>122.4</v>
      </c>
      <c r="T559" s="622">
        <f t="shared" si="651"/>
        <v>127.1</v>
      </c>
      <c r="U559" s="622">
        <f t="shared" si="651"/>
        <v>106.3</v>
      </c>
      <c r="V559" s="622">
        <f t="shared" si="651"/>
        <v>97.2</v>
      </c>
      <c r="W559" s="622">
        <f t="shared" si="651"/>
        <v>94.9</v>
      </c>
      <c r="X559" s="622">
        <f t="shared" si="651"/>
        <v>98.1</v>
      </c>
      <c r="Y559" s="622">
        <f t="shared" si="651"/>
        <v>98.2</v>
      </c>
      <c r="Z559" s="622">
        <f t="shared" si="651"/>
        <v>93.2</v>
      </c>
      <c r="AA559" s="622">
        <f t="shared" si="651"/>
        <v>100.6</v>
      </c>
      <c r="AB559" s="622">
        <f t="shared" si="651"/>
        <v>90.5</v>
      </c>
      <c r="AC559" s="622">
        <f t="shared" ref="AC559:AK559" si="652">ROUND(AVERAGE(AC97:AC99),1)</f>
        <v>92.8</v>
      </c>
      <c r="AD559" s="622">
        <f t="shared" si="652"/>
        <v>94.5</v>
      </c>
      <c r="AE559" s="622">
        <f t="shared" si="652"/>
        <v>74.5</v>
      </c>
      <c r="AF559" s="622">
        <f t="shared" si="652"/>
        <v>87</v>
      </c>
      <c r="AG559" s="622">
        <f t="shared" si="652"/>
        <v>76.2</v>
      </c>
      <c r="AH559" s="622">
        <f t="shared" si="652"/>
        <v>104.7</v>
      </c>
      <c r="AI559" s="622">
        <f t="shared" si="652"/>
        <v>85.9</v>
      </c>
      <c r="AJ559" s="622">
        <f t="shared" si="652"/>
        <v>88.1</v>
      </c>
      <c r="AK559" s="622">
        <f t="shared" si="652"/>
        <v>93.2</v>
      </c>
      <c r="AL559" s="622">
        <f>ROUND(AVERAGE(AL97:AL99),1)</f>
        <v>116</v>
      </c>
      <c r="AO559" s="611" t="s">
        <v>38</v>
      </c>
      <c r="AP559" s="622">
        <f>ROUND(AVERAGE(AP97:AP99),1)</f>
        <v>100.1</v>
      </c>
      <c r="AQ559" s="622">
        <f t="shared" ref="AQ559:AZ560" si="653">ROUND(AVERAGE(AQ97:AQ99),1)</f>
        <v>93.6</v>
      </c>
      <c r="AR559" s="622">
        <f t="shared" si="653"/>
        <v>92</v>
      </c>
      <c r="AS559" s="622">
        <f t="shared" si="653"/>
        <v>91.4</v>
      </c>
      <c r="AT559" s="622">
        <f t="shared" si="653"/>
        <v>93.5</v>
      </c>
      <c r="AU559" s="622">
        <f t="shared" si="653"/>
        <v>95.9</v>
      </c>
      <c r="AV559" s="622">
        <f t="shared" si="653"/>
        <v>98.7</v>
      </c>
      <c r="AW559" s="622">
        <f t="shared" si="653"/>
        <v>95.1</v>
      </c>
      <c r="AX559" s="622">
        <f t="shared" si="653"/>
        <v>106.2</v>
      </c>
      <c r="AY559" s="622">
        <f t="shared" si="653"/>
        <v>107.7</v>
      </c>
      <c r="AZ559" s="622">
        <f t="shared" si="653"/>
        <v>76</v>
      </c>
    </row>
    <row r="560" spans="2:52">
      <c r="B560" s="612"/>
      <c r="C560" s="613" t="s">
        <v>39</v>
      </c>
      <c r="D560" s="548">
        <f>ROUND(AVERAGE(D100:D102),1)</f>
        <v>107.4</v>
      </c>
      <c r="E560" s="623">
        <f t="shared" si="651"/>
        <v>102.3</v>
      </c>
      <c r="F560" s="623">
        <f t="shared" si="651"/>
        <v>95.5</v>
      </c>
      <c r="G560" s="623">
        <f t="shared" si="651"/>
        <v>97.8</v>
      </c>
      <c r="H560" s="623">
        <f t="shared" si="651"/>
        <v>83.8</v>
      </c>
      <c r="I560" s="623">
        <f t="shared" si="651"/>
        <v>100.8</v>
      </c>
      <c r="J560" s="623">
        <f t="shared" si="651"/>
        <v>105.2</v>
      </c>
      <c r="K560" s="623">
        <f t="shared" si="651"/>
        <v>137.1</v>
      </c>
      <c r="L560" s="623">
        <f t="shared" si="651"/>
        <v>138.19999999999999</v>
      </c>
      <c r="M560" s="623">
        <f t="shared" si="651"/>
        <v>110.5</v>
      </c>
      <c r="N560" s="623">
        <f t="shared" si="651"/>
        <v>92.8</v>
      </c>
      <c r="O560" s="623">
        <f t="shared" si="651"/>
        <v>87.6</v>
      </c>
      <c r="P560" s="623">
        <f t="shared" si="651"/>
        <v>91.7</v>
      </c>
      <c r="Q560" s="623">
        <f t="shared" si="651"/>
        <v>75.400000000000006</v>
      </c>
      <c r="R560" s="623">
        <f t="shared" si="651"/>
        <v>128.69999999999999</v>
      </c>
      <c r="S560" s="623">
        <f t="shared" si="651"/>
        <v>128</v>
      </c>
      <c r="T560" s="623">
        <f t="shared" si="651"/>
        <v>129.4</v>
      </c>
      <c r="U560" s="623">
        <f t="shared" si="651"/>
        <v>110.4</v>
      </c>
      <c r="V560" s="623">
        <f t="shared" si="651"/>
        <v>99.2</v>
      </c>
      <c r="W560" s="623">
        <f t="shared" si="651"/>
        <v>96.7</v>
      </c>
      <c r="X560" s="623">
        <f t="shared" si="651"/>
        <v>100.1</v>
      </c>
      <c r="Y560" s="623">
        <f t="shared" si="651"/>
        <v>98.9</v>
      </c>
      <c r="Z560" s="623">
        <f t="shared" si="651"/>
        <v>94.6</v>
      </c>
      <c r="AA560" s="623">
        <f t="shared" si="651"/>
        <v>95</v>
      </c>
      <c r="AB560" s="623">
        <f t="shared" si="651"/>
        <v>91.7</v>
      </c>
      <c r="AC560" s="623">
        <f t="shared" ref="AC560:AK560" si="654">ROUND(AVERAGE(AC98:AC100),1)</f>
        <v>94</v>
      </c>
      <c r="AD560" s="623">
        <f t="shared" si="654"/>
        <v>96.4</v>
      </c>
      <c r="AE560" s="623">
        <f t="shared" si="654"/>
        <v>77.8</v>
      </c>
      <c r="AF560" s="623">
        <f t="shared" si="654"/>
        <v>94.5</v>
      </c>
      <c r="AG560" s="623">
        <f t="shared" si="654"/>
        <v>76.2</v>
      </c>
      <c r="AH560" s="623">
        <f t="shared" si="654"/>
        <v>106</v>
      </c>
      <c r="AI560" s="623">
        <f t="shared" si="654"/>
        <v>84.8</v>
      </c>
      <c r="AJ560" s="623">
        <f t="shared" si="654"/>
        <v>89.9</v>
      </c>
      <c r="AK560" s="623">
        <f t="shared" si="654"/>
        <v>96.5</v>
      </c>
      <c r="AL560" s="623">
        <f>ROUND(AVERAGE(AL98:AL100),1)</f>
        <v>121.1</v>
      </c>
      <c r="AN560" s="612"/>
      <c r="AO560" s="613" t="s">
        <v>39</v>
      </c>
      <c r="AP560" s="623">
        <f>ROUND(AVERAGE(AP98:AP100),1)</f>
        <v>102.3</v>
      </c>
      <c r="AQ560" s="623">
        <f t="shared" si="653"/>
        <v>97.6</v>
      </c>
      <c r="AR560" s="623">
        <f t="shared" si="653"/>
        <v>96.7</v>
      </c>
      <c r="AS560" s="623">
        <f t="shared" si="653"/>
        <v>95.5</v>
      </c>
      <c r="AT560" s="623">
        <f t="shared" si="653"/>
        <v>99.6</v>
      </c>
      <c r="AU560" s="623">
        <f t="shared" si="653"/>
        <v>98.8</v>
      </c>
      <c r="AV560" s="623">
        <f t="shared" si="653"/>
        <v>103.5</v>
      </c>
      <c r="AW560" s="623">
        <f t="shared" si="653"/>
        <v>97.5</v>
      </c>
      <c r="AX560" s="623">
        <f t="shared" si="653"/>
        <v>106.9</v>
      </c>
      <c r="AY560" s="623">
        <f t="shared" si="653"/>
        <v>108.4</v>
      </c>
      <c r="AZ560" s="623">
        <f t="shared" si="653"/>
        <v>77.099999999999994</v>
      </c>
    </row>
    <row r="561" spans="2:53">
      <c r="B561" s="138" t="s">
        <v>301</v>
      </c>
      <c r="C561" s="615" t="s">
        <v>36</v>
      </c>
      <c r="D561" s="624">
        <f>ROUND(AVERAGE(D103:D105),1)</f>
        <v>106.2</v>
      </c>
      <c r="E561" s="624">
        <f t="shared" ref="E561:AB561" si="655">ROUND(AVERAGE(E103:E105),1)</f>
        <v>106.2</v>
      </c>
      <c r="F561" s="624">
        <f t="shared" si="655"/>
        <v>94.5</v>
      </c>
      <c r="G561" s="624">
        <f t="shared" si="655"/>
        <v>97.1</v>
      </c>
      <c r="H561" s="624">
        <f t="shared" si="655"/>
        <v>80.5</v>
      </c>
      <c r="I561" s="624">
        <f t="shared" si="655"/>
        <v>97.6</v>
      </c>
      <c r="J561" s="624">
        <f t="shared" si="655"/>
        <v>107.5</v>
      </c>
      <c r="K561" s="624">
        <f t="shared" si="655"/>
        <v>128.69999999999999</v>
      </c>
      <c r="L561" s="624">
        <f t="shared" si="655"/>
        <v>129.30000000000001</v>
      </c>
      <c r="M561" s="624">
        <f t="shared" si="655"/>
        <v>114.5</v>
      </c>
      <c r="N561" s="624">
        <f t="shared" si="655"/>
        <v>69.5</v>
      </c>
      <c r="O561" s="624">
        <f t="shared" si="655"/>
        <v>101.1</v>
      </c>
      <c r="P561" s="624">
        <f t="shared" si="655"/>
        <v>92.2</v>
      </c>
      <c r="Q561" s="624">
        <f t="shared" si="655"/>
        <v>128.19999999999999</v>
      </c>
      <c r="R561" s="624">
        <f t="shared" si="655"/>
        <v>143</v>
      </c>
      <c r="S561" s="624">
        <f t="shared" si="655"/>
        <v>133.9</v>
      </c>
      <c r="T561" s="624">
        <f t="shared" si="655"/>
        <v>153.19999999999999</v>
      </c>
      <c r="U561" s="624">
        <f t="shared" si="655"/>
        <v>96.1</v>
      </c>
      <c r="V561" s="624">
        <f t="shared" si="655"/>
        <v>123</v>
      </c>
      <c r="W561" s="624">
        <f t="shared" si="655"/>
        <v>104.4</v>
      </c>
      <c r="X561" s="624">
        <f t="shared" si="655"/>
        <v>129.5</v>
      </c>
      <c r="Y561" s="624">
        <f t="shared" si="655"/>
        <v>95</v>
      </c>
      <c r="Z561" s="624">
        <f t="shared" si="655"/>
        <v>90.7</v>
      </c>
      <c r="AA561" s="624">
        <f t="shared" si="655"/>
        <v>99.1</v>
      </c>
      <c r="AB561" s="624">
        <f t="shared" si="655"/>
        <v>89.6</v>
      </c>
      <c r="AC561" s="624">
        <f t="shared" ref="AC561:AK561" si="656">ROUND(AVERAGE(AC103:AC105),1)</f>
        <v>87.7</v>
      </c>
      <c r="AD561" s="624">
        <f t="shared" si="656"/>
        <v>84.2</v>
      </c>
      <c r="AE561" s="624">
        <f t="shared" si="656"/>
        <v>77.8</v>
      </c>
      <c r="AF561" s="624">
        <f t="shared" si="656"/>
        <v>100.7</v>
      </c>
      <c r="AG561" s="624">
        <f t="shared" si="656"/>
        <v>74.099999999999994</v>
      </c>
      <c r="AH561" s="624">
        <f t="shared" si="656"/>
        <v>103.8</v>
      </c>
      <c r="AI561" s="624">
        <f t="shared" si="656"/>
        <v>77.400000000000006</v>
      </c>
      <c r="AJ561" s="624">
        <f t="shared" si="656"/>
        <v>92.9</v>
      </c>
      <c r="AK561" s="624">
        <f t="shared" si="656"/>
        <v>92.6</v>
      </c>
      <c r="AL561" s="624">
        <f>ROUND(AVERAGE(AL103:AL105),1)</f>
        <v>118.1</v>
      </c>
      <c r="AN561" s="138" t="s">
        <v>301</v>
      </c>
      <c r="AO561" s="615" t="s">
        <v>36</v>
      </c>
      <c r="AP561" s="624">
        <f t="shared" ref="AP561:AZ561" si="657">ROUND(AVERAGE(AP103:AP105),1)</f>
        <v>106.2</v>
      </c>
      <c r="AQ561" s="624">
        <f t="shared" si="657"/>
        <v>108.5</v>
      </c>
      <c r="AR561" s="624">
        <f t="shared" si="657"/>
        <v>108.1</v>
      </c>
      <c r="AS561" s="624">
        <f t="shared" si="657"/>
        <v>112.7</v>
      </c>
      <c r="AT561" s="624">
        <f t="shared" si="657"/>
        <v>96.2</v>
      </c>
      <c r="AU561" s="624">
        <f t="shared" si="657"/>
        <v>109</v>
      </c>
      <c r="AV561" s="624">
        <f t="shared" si="657"/>
        <v>96.2</v>
      </c>
      <c r="AW561" s="624">
        <f t="shared" si="657"/>
        <v>112.5</v>
      </c>
      <c r="AX561" s="624">
        <f t="shared" si="657"/>
        <v>103.9</v>
      </c>
      <c r="AY561" s="624">
        <f t="shared" si="657"/>
        <v>105.1</v>
      </c>
      <c r="AZ561" s="624">
        <f t="shared" si="657"/>
        <v>78.5</v>
      </c>
    </row>
    <row r="562" spans="2:53">
      <c r="C562" s="611" t="s">
        <v>37</v>
      </c>
      <c r="D562" s="622">
        <f>ROUND(AVERAGE(D106:D108),1)</f>
        <v>101.8</v>
      </c>
      <c r="E562" s="622">
        <f t="shared" ref="E562:AB562" si="658">ROUND(AVERAGE(E106:E108),1)</f>
        <v>101.8</v>
      </c>
      <c r="F562" s="622">
        <f t="shared" si="658"/>
        <v>91.5</v>
      </c>
      <c r="G562" s="622">
        <f t="shared" si="658"/>
        <v>93.3</v>
      </c>
      <c r="H562" s="622">
        <f t="shared" si="658"/>
        <v>81.900000000000006</v>
      </c>
      <c r="I562" s="622">
        <f t="shared" si="658"/>
        <v>92.7</v>
      </c>
      <c r="J562" s="622">
        <f t="shared" si="658"/>
        <v>101.8</v>
      </c>
      <c r="K562" s="622">
        <f t="shared" si="658"/>
        <v>108.9</v>
      </c>
      <c r="L562" s="622">
        <f t="shared" si="658"/>
        <v>108.8</v>
      </c>
      <c r="M562" s="622">
        <f t="shared" si="658"/>
        <v>112.1</v>
      </c>
      <c r="N562" s="622">
        <f t="shared" si="658"/>
        <v>67</v>
      </c>
      <c r="O562" s="622">
        <f t="shared" si="658"/>
        <v>90.4</v>
      </c>
      <c r="P562" s="622">
        <f t="shared" si="658"/>
        <v>82.2</v>
      </c>
      <c r="Q562" s="622">
        <f t="shared" si="658"/>
        <v>115.5</v>
      </c>
      <c r="R562" s="622">
        <f t="shared" si="658"/>
        <v>121.8</v>
      </c>
      <c r="S562" s="622">
        <f t="shared" si="658"/>
        <v>109.5</v>
      </c>
      <c r="T562" s="622">
        <f t="shared" si="658"/>
        <v>135.6</v>
      </c>
      <c r="U562" s="622">
        <f t="shared" si="658"/>
        <v>89.6</v>
      </c>
      <c r="V562" s="622">
        <f t="shared" si="658"/>
        <v>135.9</v>
      </c>
      <c r="W562" s="622">
        <f t="shared" si="658"/>
        <v>97.8</v>
      </c>
      <c r="X562" s="622">
        <f t="shared" si="658"/>
        <v>149.19999999999999</v>
      </c>
      <c r="Y562" s="622">
        <f t="shared" si="658"/>
        <v>93.7</v>
      </c>
      <c r="Z562" s="622">
        <f t="shared" si="658"/>
        <v>94.1</v>
      </c>
      <c r="AA562" s="622">
        <f t="shared" si="658"/>
        <v>105</v>
      </c>
      <c r="AB562" s="622">
        <f t="shared" si="658"/>
        <v>94.6</v>
      </c>
      <c r="AC562" s="622">
        <f t="shared" ref="AC562:AK562" si="659">ROUND(AVERAGE(AC106:AC108),1)</f>
        <v>88.8</v>
      </c>
      <c r="AD562" s="622">
        <f t="shared" si="659"/>
        <v>88.1</v>
      </c>
      <c r="AE562" s="622">
        <f t="shared" si="659"/>
        <v>88</v>
      </c>
      <c r="AF562" s="622">
        <f t="shared" si="659"/>
        <v>89</v>
      </c>
      <c r="AG562" s="622">
        <f t="shared" si="659"/>
        <v>69.5</v>
      </c>
      <c r="AH562" s="622">
        <f t="shared" si="659"/>
        <v>102.8</v>
      </c>
      <c r="AI562" s="622">
        <f t="shared" si="659"/>
        <v>79</v>
      </c>
      <c r="AJ562" s="622">
        <f t="shared" si="659"/>
        <v>90.7</v>
      </c>
      <c r="AK562" s="622">
        <f t="shared" si="659"/>
        <v>91.7</v>
      </c>
      <c r="AL562" s="622">
        <f>ROUND(AVERAGE(AL106:AL108),1)</f>
        <v>105.3</v>
      </c>
      <c r="AO562" s="611" t="s">
        <v>37</v>
      </c>
      <c r="AP562" s="622">
        <f t="shared" ref="AP562:AZ562" si="660">ROUND(AVERAGE(AP106:AP108),1)</f>
        <v>101.8</v>
      </c>
      <c r="AQ562" s="622">
        <f t="shared" si="660"/>
        <v>103.7</v>
      </c>
      <c r="AR562" s="622">
        <f t="shared" si="660"/>
        <v>93.8</v>
      </c>
      <c r="AS562" s="622">
        <f t="shared" si="660"/>
        <v>94.6</v>
      </c>
      <c r="AT562" s="622">
        <f t="shared" si="660"/>
        <v>91.6</v>
      </c>
      <c r="AU562" s="622">
        <f t="shared" si="660"/>
        <v>117</v>
      </c>
      <c r="AV562" s="622">
        <f t="shared" si="660"/>
        <v>85.1</v>
      </c>
      <c r="AW562" s="622">
        <f t="shared" si="660"/>
        <v>125.7</v>
      </c>
      <c r="AX562" s="622">
        <f t="shared" si="660"/>
        <v>100</v>
      </c>
      <c r="AY562" s="622">
        <f t="shared" si="660"/>
        <v>101</v>
      </c>
      <c r="AZ562" s="622">
        <f t="shared" si="660"/>
        <v>78.7</v>
      </c>
    </row>
    <row r="563" spans="2:53">
      <c r="C563" s="611" t="s">
        <v>38</v>
      </c>
      <c r="D563" s="622">
        <f>ROUND(AVERAGE(D109:D111),1)</f>
        <v>101.9</v>
      </c>
      <c r="E563" s="622">
        <f t="shared" ref="E563:AB563" si="661">ROUND(AVERAGE(E109:E111),1)</f>
        <v>101.9</v>
      </c>
      <c r="F563" s="622">
        <f t="shared" si="661"/>
        <v>87.6</v>
      </c>
      <c r="G563" s="622">
        <f t="shared" si="661"/>
        <v>89.3</v>
      </c>
      <c r="H563" s="622">
        <f t="shared" si="661"/>
        <v>78.3</v>
      </c>
      <c r="I563" s="622">
        <f t="shared" si="661"/>
        <v>87.6</v>
      </c>
      <c r="J563" s="622">
        <f t="shared" si="661"/>
        <v>99.7</v>
      </c>
      <c r="K563" s="622">
        <f t="shared" si="661"/>
        <v>126.3</v>
      </c>
      <c r="L563" s="622">
        <f t="shared" si="661"/>
        <v>126.5</v>
      </c>
      <c r="M563" s="622">
        <f t="shared" si="661"/>
        <v>120.6</v>
      </c>
      <c r="N563" s="622">
        <f t="shared" si="661"/>
        <v>64.2</v>
      </c>
      <c r="O563" s="622">
        <f t="shared" si="661"/>
        <v>100.7</v>
      </c>
      <c r="P563" s="622">
        <f t="shared" si="661"/>
        <v>89.8</v>
      </c>
      <c r="Q563" s="622">
        <f t="shared" si="661"/>
        <v>134</v>
      </c>
      <c r="R563" s="622">
        <f t="shared" si="661"/>
        <v>125.5</v>
      </c>
      <c r="S563" s="622">
        <f t="shared" si="661"/>
        <v>112.9</v>
      </c>
      <c r="T563" s="622">
        <f t="shared" si="661"/>
        <v>139.69999999999999</v>
      </c>
      <c r="U563" s="622">
        <f t="shared" si="661"/>
        <v>84.8</v>
      </c>
      <c r="V563" s="622">
        <f t="shared" si="661"/>
        <v>130.1</v>
      </c>
      <c r="W563" s="622">
        <f t="shared" si="661"/>
        <v>88.3</v>
      </c>
      <c r="X563" s="622">
        <f t="shared" si="661"/>
        <v>144.69999999999999</v>
      </c>
      <c r="Y563" s="622">
        <f t="shared" si="661"/>
        <v>99.4</v>
      </c>
      <c r="Z563" s="622">
        <f t="shared" si="661"/>
        <v>90</v>
      </c>
      <c r="AA563" s="622">
        <f t="shared" si="661"/>
        <v>98.9</v>
      </c>
      <c r="AB563" s="622">
        <f t="shared" si="661"/>
        <v>85.7</v>
      </c>
      <c r="AC563" s="622">
        <f t="shared" ref="AC563:AK563" si="662">ROUND(AVERAGE(AC109:AC111),1)</f>
        <v>85</v>
      </c>
      <c r="AD563" s="622">
        <f t="shared" si="662"/>
        <v>82.7</v>
      </c>
      <c r="AE563" s="622">
        <f t="shared" si="662"/>
        <v>74.5</v>
      </c>
      <c r="AF563" s="622">
        <f t="shared" si="662"/>
        <v>93.3</v>
      </c>
      <c r="AG563" s="622">
        <f t="shared" si="662"/>
        <v>74</v>
      </c>
      <c r="AH563" s="622">
        <f t="shared" si="662"/>
        <v>100</v>
      </c>
      <c r="AI563" s="622">
        <f t="shared" si="662"/>
        <v>74</v>
      </c>
      <c r="AJ563" s="622">
        <f t="shared" si="662"/>
        <v>86.4</v>
      </c>
      <c r="AK563" s="622">
        <f t="shared" si="662"/>
        <v>84.8</v>
      </c>
      <c r="AL563" s="622">
        <f>ROUND(AVERAGE(AL109:AL111),1)</f>
        <v>112.9</v>
      </c>
      <c r="AO563" s="611" t="s">
        <v>38</v>
      </c>
      <c r="AP563" s="622">
        <f>ROUND(AVERAGE(AP109:AP111),1)</f>
        <v>101.9</v>
      </c>
      <c r="AQ563" s="622">
        <f t="shared" ref="AQ563:AZ563" si="663">ROUND(AVERAGE(AQ109:AQ111),1)</f>
        <v>105.1</v>
      </c>
      <c r="AR563" s="622">
        <f t="shared" si="663"/>
        <v>100.4</v>
      </c>
      <c r="AS563" s="622">
        <f t="shared" si="663"/>
        <v>105.2</v>
      </c>
      <c r="AT563" s="622">
        <f t="shared" si="663"/>
        <v>88.2</v>
      </c>
      <c r="AU563" s="622">
        <f t="shared" si="663"/>
        <v>111.4</v>
      </c>
      <c r="AV563" s="622">
        <f t="shared" si="663"/>
        <v>87.8</v>
      </c>
      <c r="AW563" s="622">
        <f t="shared" si="663"/>
        <v>117.8</v>
      </c>
      <c r="AX563" s="622">
        <f t="shared" si="663"/>
        <v>98.8</v>
      </c>
      <c r="AY563" s="622">
        <f t="shared" si="663"/>
        <v>100.1</v>
      </c>
      <c r="AZ563" s="622">
        <f t="shared" si="663"/>
        <v>73.599999999999994</v>
      </c>
    </row>
    <row r="564" spans="2:53">
      <c r="B564" s="612"/>
      <c r="C564" s="613" t="s">
        <v>39</v>
      </c>
      <c r="D564" s="623">
        <f>ROUND(AVERAGE(D112:D114),1)</f>
        <v>106.5</v>
      </c>
      <c r="E564" s="623">
        <f t="shared" ref="E564:AB564" si="664">ROUND(AVERAGE(E112:E114),1)</f>
        <v>106.5</v>
      </c>
      <c r="F564" s="623">
        <f t="shared" si="664"/>
        <v>86.5</v>
      </c>
      <c r="G564" s="623">
        <f t="shared" si="664"/>
        <v>87.4</v>
      </c>
      <c r="H564" s="623">
        <f t="shared" si="664"/>
        <v>81.5</v>
      </c>
      <c r="I564" s="623">
        <f t="shared" si="664"/>
        <v>97.6</v>
      </c>
      <c r="J564" s="623">
        <f t="shared" si="664"/>
        <v>81.8</v>
      </c>
      <c r="K564" s="623">
        <f t="shared" si="664"/>
        <v>121.4</v>
      </c>
      <c r="L564" s="623">
        <f t="shared" si="664"/>
        <v>121.3</v>
      </c>
      <c r="M564" s="623">
        <f t="shared" si="664"/>
        <v>122.6</v>
      </c>
      <c r="N564" s="623">
        <f t="shared" si="664"/>
        <v>65.8</v>
      </c>
      <c r="O564" s="623">
        <f t="shared" si="664"/>
        <v>90.6</v>
      </c>
      <c r="P564" s="623">
        <f t="shared" si="664"/>
        <v>82.2</v>
      </c>
      <c r="Q564" s="623">
        <f t="shared" si="664"/>
        <v>115.8</v>
      </c>
      <c r="R564" s="623">
        <f t="shared" si="664"/>
        <v>132.1</v>
      </c>
      <c r="S564" s="623">
        <f t="shared" si="664"/>
        <v>119.7</v>
      </c>
      <c r="T564" s="623">
        <f t="shared" si="664"/>
        <v>146</v>
      </c>
      <c r="U564" s="623">
        <f t="shared" si="664"/>
        <v>101.6</v>
      </c>
      <c r="V564" s="623">
        <f t="shared" si="664"/>
        <v>165.4</v>
      </c>
      <c r="W564" s="623">
        <f t="shared" si="664"/>
        <v>84.3</v>
      </c>
      <c r="X564" s="623">
        <f t="shared" si="664"/>
        <v>193.8</v>
      </c>
      <c r="Y564" s="623">
        <f t="shared" si="664"/>
        <v>92.6</v>
      </c>
      <c r="Z564" s="623">
        <f t="shared" si="664"/>
        <v>94.2</v>
      </c>
      <c r="AA564" s="623">
        <f t="shared" si="664"/>
        <v>108.5</v>
      </c>
      <c r="AB564" s="623">
        <f t="shared" si="664"/>
        <v>99.3</v>
      </c>
      <c r="AC564" s="623">
        <f t="shared" ref="AC564:AK564" si="665">ROUND(AVERAGE(AC112:AC114),1)</f>
        <v>89.4</v>
      </c>
      <c r="AD564" s="623">
        <f t="shared" si="665"/>
        <v>96.3</v>
      </c>
      <c r="AE564" s="623">
        <f t="shared" si="665"/>
        <v>77.8</v>
      </c>
      <c r="AF564" s="623">
        <f t="shared" si="665"/>
        <v>101</v>
      </c>
      <c r="AG564" s="623">
        <f t="shared" si="665"/>
        <v>72.400000000000006</v>
      </c>
      <c r="AH564" s="623">
        <f t="shared" si="665"/>
        <v>97.4</v>
      </c>
      <c r="AI564" s="623">
        <f t="shared" si="665"/>
        <v>75.400000000000006</v>
      </c>
      <c r="AJ564" s="623">
        <f t="shared" si="665"/>
        <v>75.599999999999994</v>
      </c>
      <c r="AK564" s="623">
        <f t="shared" si="665"/>
        <v>83.5</v>
      </c>
      <c r="AL564" s="623">
        <f>ROUND(AVERAGE(AL112:AL114),1)</f>
        <v>101.5</v>
      </c>
      <c r="AN564" s="612"/>
      <c r="AO564" s="613" t="s">
        <v>39</v>
      </c>
      <c r="AP564" s="623">
        <f t="shared" ref="AP564:AZ564" si="666">ROUND(AVERAGE(AP112:AP114),1)</f>
        <v>106.5</v>
      </c>
      <c r="AQ564" s="623">
        <f t="shared" si="666"/>
        <v>113.2</v>
      </c>
      <c r="AR564" s="623">
        <f t="shared" si="666"/>
        <v>93.4</v>
      </c>
      <c r="AS564" s="623">
        <f t="shared" si="666"/>
        <v>90.7</v>
      </c>
      <c r="AT564" s="623">
        <f t="shared" si="666"/>
        <v>100.6</v>
      </c>
      <c r="AU564" s="623">
        <f t="shared" si="666"/>
        <v>140.1</v>
      </c>
      <c r="AV564" s="623">
        <f t="shared" si="666"/>
        <v>97</v>
      </c>
      <c r="AW564" s="623">
        <f t="shared" si="666"/>
        <v>151.80000000000001</v>
      </c>
      <c r="AX564" s="623">
        <f t="shared" si="666"/>
        <v>100.1</v>
      </c>
      <c r="AY564" s="623">
        <f t="shared" si="666"/>
        <v>101.3</v>
      </c>
      <c r="AZ564" s="623">
        <f t="shared" si="666"/>
        <v>75.5</v>
      </c>
      <c r="BA564" s="622"/>
    </row>
    <row r="565" spans="2:53">
      <c r="B565" s="138" t="s">
        <v>302</v>
      </c>
      <c r="C565" s="615" t="s">
        <v>36</v>
      </c>
      <c r="D565" s="622">
        <f>ROUND(AVERAGE(D115:D117),1)</f>
        <v>104.3</v>
      </c>
      <c r="E565" s="622">
        <f t="shared" ref="E565:AB565" si="667">ROUND(AVERAGE(E115:E117),1)</f>
        <v>104.3</v>
      </c>
      <c r="F565" s="622">
        <f t="shared" si="667"/>
        <v>82</v>
      </c>
      <c r="G565" s="622">
        <f t="shared" si="667"/>
        <v>84.6</v>
      </c>
      <c r="H565" s="622">
        <f t="shared" si="667"/>
        <v>68.099999999999994</v>
      </c>
      <c r="I565" s="622">
        <f t="shared" si="667"/>
        <v>90.6</v>
      </c>
      <c r="J565" s="622">
        <f t="shared" si="667"/>
        <v>94</v>
      </c>
      <c r="K565" s="622">
        <f t="shared" si="667"/>
        <v>142</v>
      </c>
      <c r="L565" s="622">
        <f t="shared" si="667"/>
        <v>142.69999999999999</v>
      </c>
      <c r="M565" s="622">
        <f t="shared" si="667"/>
        <v>125.6</v>
      </c>
      <c r="N565" s="622">
        <f t="shared" si="667"/>
        <v>70.900000000000006</v>
      </c>
      <c r="O565" s="622">
        <f t="shared" si="667"/>
        <v>90.2</v>
      </c>
      <c r="P565" s="622">
        <f t="shared" si="667"/>
        <v>84.3</v>
      </c>
      <c r="Q565" s="622">
        <f t="shared" si="667"/>
        <v>108.4</v>
      </c>
      <c r="R565" s="622">
        <f t="shared" si="667"/>
        <v>149</v>
      </c>
      <c r="S565" s="622">
        <f t="shared" si="667"/>
        <v>116.9</v>
      </c>
      <c r="T565" s="622">
        <f t="shared" si="667"/>
        <v>185.1</v>
      </c>
      <c r="U565" s="622">
        <f t="shared" si="667"/>
        <v>105.1</v>
      </c>
      <c r="V565" s="622">
        <f t="shared" si="667"/>
        <v>121.1</v>
      </c>
      <c r="W565" s="622">
        <f t="shared" si="667"/>
        <v>100</v>
      </c>
      <c r="X565" s="622">
        <f t="shared" si="667"/>
        <v>128.5</v>
      </c>
      <c r="Y565" s="622">
        <f t="shared" si="667"/>
        <v>93.9</v>
      </c>
      <c r="Z565" s="622">
        <f t="shared" si="667"/>
        <v>111.4</v>
      </c>
      <c r="AA565" s="622">
        <f t="shared" si="667"/>
        <v>106</v>
      </c>
      <c r="AB565" s="622">
        <f t="shared" si="667"/>
        <v>91.7</v>
      </c>
      <c r="AC565" s="622">
        <f t="shared" ref="AC565:AK565" si="668">ROUND(AVERAGE(AC115:AC117),1)</f>
        <v>82.6</v>
      </c>
      <c r="AD565" s="622">
        <f t="shared" si="668"/>
        <v>84.1</v>
      </c>
      <c r="AE565" s="622">
        <f t="shared" si="668"/>
        <v>64.3</v>
      </c>
      <c r="AF565" s="622">
        <f t="shared" si="668"/>
        <v>107.6</v>
      </c>
      <c r="AG565" s="622">
        <f t="shared" si="668"/>
        <v>71</v>
      </c>
      <c r="AH565" s="622">
        <f t="shared" si="668"/>
        <v>92.7</v>
      </c>
      <c r="AI565" s="622">
        <f t="shared" si="668"/>
        <v>70.400000000000006</v>
      </c>
      <c r="AJ565" s="622">
        <f t="shared" si="668"/>
        <v>91.3</v>
      </c>
      <c r="AK565" s="622">
        <f t="shared" si="668"/>
        <v>79.599999999999994</v>
      </c>
      <c r="AL565" s="622">
        <f>ROUND(AVERAGE(AL115:AL117),1)</f>
        <v>117.9</v>
      </c>
      <c r="AN565" s="138" t="s">
        <v>302</v>
      </c>
      <c r="AO565" s="615" t="s">
        <v>36</v>
      </c>
      <c r="AP565" s="622">
        <f t="shared" ref="AP565:AZ565" si="669">ROUND(AVERAGE(AP115:AP117),1)</f>
        <v>104.3</v>
      </c>
      <c r="AQ565" s="622">
        <f t="shared" si="669"/>
        <v>102.4</v>
      </c>
      <c r="AR565" s="622">
        <f t="shared" si="669"/>
        <v>99.2</v>
      </c>
      <c r="AS565" s="622">
        <f t="shared" si="669"/>
        <v>100.2</v>
      </c>
      <c r="AT565" s="622">
        <f t="shared" si="669"/>
        <v>96.5</v>
      </c>
      <c r="AU565" s="622">
        <f t="shared" si="669"/>
        <v>107</v>
      </c>
      <c r="AV565" s="622">
        <f t="shared" si="669"/>
        <v>83.5</v>
      </c>
      <c r="AW565" s="622">
        <f t="shared" si="669"/>
        <v>113.4</v>
      </c>
      <c r="AX565" s="622">
        <f t="shared" si="669"/>
        <v>106</v>
      </c>
      <c r="AY565" s="622">
        <f t="shared" si="669"/>
        <v>106</v>
      </c>
      <c r="AZ565" s="622">
        <f t="shared" si="669"/>
        <v>106</v>
      </c>
    </row>
    <row r="566" spans="2:53">
      <c r="C566" s="611" t="s">
        <v>37</v>
      </c>
      <c r="D566" s="622">
        <f>ROUND(AVERAGE(D118:D120),1)</f>
        <v>85.6</v>
      </c>
      <c r="E566" s="622">
        <f t="shared" ref="E566:AB566" si="670">ROUND(AVERAGE(E118:E120),1)</f>
        <v>85.6</v>
      </c>
      <c r="F566" s="622">
        <f t="shared" si="670"/>
        <v>61.8</v>
      </c>
      <c r="G566" s="622">
        <f t="shared" si="670"/>
        <v>63.8</v>
      </c>
      <c r="H566" s="622">
        <f t="shared" si="670"/>
        <v>51.2</v>
      </c>
      <c r="I566" s="622">
        <f t="shared" si="670"/>
        <v>75.2</v>
      </c>
      <c r="J566" s="622">
        <f t="shared" si="670"/>
        <v>72.2</v>
      </c>
      <c r="K566" s="622">
        <f t="shared" si="670"/>
        <v>100.6</v>
      </c>
      <c r="L566" s="622">
        <f t="shared" si="670"/>
        <v>100.3</v>
      </c>
      <c r="M566" s="622">
        <f t="shared" si="670"/>
        <v>107.1</v>
      </c>
      <c r="N566" s="622">
        <f t="shared" si="670"/>
        <v>64.900000000000006</v>
      </c>
      <c r="O566" s="622">
        <f t="shared" si="670"/>
        <v>74.2</v>
      </c>
      <c r="P566" s="622">
        <f t="shared" si="670"/>
        <v>68.7</v>
      </c>
      <c r="Q566" s="622">
        <f t="shared" si="670"/>
        <v>91.2</v>
      </c>
      <c r="R566" s="622">
        <f t="shared" si="670"/>
        <v>76</v>
      </c>
      <c r="S566" s="622">
        <f t="shared" si="670"/>
        <v>62.4</v>
      </c>
      <c r="T566" s="622">
        <f t="shared" si="670"/>
        <v>91.2</v>
      </c>
      <c r="U566" s="622">
        <f t="shared" si="670"/>
        <v>96.6</v>
      </c>
      <c r="V566" s="622">
        <f t="shared" si="670"/>
        <v>127.7</v>
      </c>
      <c r="W566" s="622">
        <f t="shared" si="670"/>
        <v>82</v>
      </c>
      <c r="X566" s="622">
        <f t="shared" si="670"/>
        <v>143.69999999999999</v>
      </c>
      <c r="Y566" s="622">
        <f t="shared" si="670"/>
        <v>87.3</v>
      </c>
      <c r="Z566" s="622">
        <f t="shared" si="670"/>
        <v>103.1</v>
      </c>
      <c r="AA566" s="622">
        <f t="shared" si="670"/>
        <v>102.2</v>
      </c>
      <c r="AB566" s="622">
        <f t="shared" si="670"/>
        <v>92.1</v>
      </c>
      <c r="AC566" s="622">
        <f t="shared" ref="AC566:AK566" si="671">ROUND(AVERAGE(AC118:AC120),1)</f>
        <v>70.5</v>
      </c>
      <c r="AD566" s="622">
        <f t="shared" si="671"/>
        <v>76.8</v>
      </c>
      <c r="AE566" s="622">
        <f t="shared" si="671"/>
        <v>60.9</v>
      </c>
      <c r="AF566" s="622">
        <f t="shared" si="671"/>
        <v>103.9</v>
      </c>
      <c r="AG566" s="622">
        <f t="shared" si="671"/>
        <v>62.8</v>
      </c>
      <c r="AH566" s="622">
        <f t="shared" si="671"/>
        <v>72.900000000000006</v>
      </c>
      <c r="AI566" s="622">
        <f t="shared" si="671"/>
        <v>56.4</v>
      </c>
      <c r="AJ566" s="622">
        <f t="shared" si="671"/>
        <v>73.900000000000006</v>
      </c>
      <c r="AK566" s="622">
        <f t="shared" si="671"/>
        <v>72.900000000000006</v>
      </c>
      <c r="AL566" s="622">
        <f>ROUND(AVERAGE(AL118:AL120),1)</f>
        <v>86.3</v>
      </c>
      <c r="AO566" s="611" t="s">
        <v>37</v>
      </c>
      <c r="AP566" s="622">
        <f t="shared" ref="AP566:AZ566" si="672">ROUND(AVERAGE(AP118:AP120),1)</f>
        <v>85.6</v>
      </c>
      <c r="AQ566" s="622">
        <f t="shared" si="672"/>
        <v>93.2</v>
      </c>
      <c r="AR566" s="622">
        <f t="shared" si="672"/>
        <v>82.1</v>
      </c>
      <c r="AS566" s="622">
        <f t="shared" si="672"/>
        <v>82.9</v>
      </c>
      <c r="AT566" s="622">
        <f t="shared" si="672"/>
        <v>80</v>
      </c>
      <c r="AU566" s="622">
        <f t="shared" si="672"/>
        <v>108.3</v>
      </c>
      <c r="AV566" s="622">
        <f t="shared" si="672"/>
        <v>59.7</v>
      </c>
      <c r="AW566" s="622">
        <f t="shared" si="672"/>
        <v>121.5</v>
      </c>
      <c r="AX566" s="622">
        <f t="shared" si="672"/>
        <v>78.400000000000006</v>
      </c>
      <c r="AY566" s="622">
        <f t="shared" si="672"/>
        <v>77.400000000000006</v>
      </c>
      <c r="AZ566" s="622">
        <f t="shared" si="672"/>
        <v>99.1</v>
      </c>
    </row>
    <row r="567" spans="2:53">
      <c r="C567" s="611" t="s">
        <v>38</v>
      </c>
      <c r="D567" s="622">
        <f>ROUND(AVERAGE(D121:D123),1)</f>
        <v>87.2</v>
      </c>
      <c r="E567" s="622">
        <f t="shared" ref="E567:AB567" si="673">ROUND(AVERAGE(E121:E123),1)</f>
        <v>87.2</v>
      </c>
      <c r="F567" s="622">
        <f t="shared" si="673"/>
        <v>65</v>
      </c>
      <c r="G567" s="622">
        <f t="shared" si="673"/>
        <v>67.2</v>
      </c>
      <c r="H567" s="622">
        <f t="shared" si="673"/>
        <v>53.4</v>
      </c>
      <c r="I567" s="622">
        <f t="shared" si="673"/>
        <v>78.2</v>
      </c>
      <c r="J567" s="622">
        <f t="shared" si="673"/>
        <v>65.5</v>
      </c>
      <c r="K567" s="622">
        <f t="shared" si="673"/>
        <v>113.9</v>
      </c>
      <c r="L567" s="622">
        <f t="shared" si="673"/>
        <v>113.6</v>
      </c>
      <c r="M567" s="622">
        <f t="shared" si="673"/>
        <v>121.8</v>
      </c>
      <c r="N567" s="622">
        <f t="shared" si="673"/>
        <v>65.2</v>
      </c>
      <c r="O567" s="622">
        <f t="shared" si="673"/>
        <v>79.8</v>
      </c>
      <c r="P567" s="622">
        <f t="shared" si="673"/>
        <v>68.900000000000006</v>
      </c>
      <c r="Q567" s="622">
        <f t="shared" si="673"/>
        <v>112.9</v>
      </c>
      <c r="R567" s="622">
        <f t="shared" si="673"/>
        <v>97.5</v>
      </c>
      <c r="S567" s="622">
        <f t="shared" si="673"/>
        <v>95</v>
      </c>
      <c r="T567" s="622">
        <f t="shared" si="673"/>
        <v>100.3</v>
      </c>
      <c r="U567" s="622">
        <f t="shared" si="673"/>
        <v>99.7</v>
      </c>
      <c r="V567" s="622">
        <f t="shared" si="673"/>
        <v>115.2</v>
      </c>
      <c r="W567" s="622">
        <f t="shared" si="673"/>
        <v>81.3</v>
      </c>
      <c r="X567" s="622">
        <f t="shared" si="673"/>
        <v>127.1</v>
      </c>
      <c r="Y567" s="622">
        <f t="shared" si="673"/>
        <v>89.7</v>
      </c>
      <c r="Z567" s="622">
        <f t="shared" si="673"/>
        <v>96.9</v>
      </c>
      <c r="AA567" s="622">
        <f t="shared" si="673"/>
        <v>104.2</v>
      </c>
      <c r="AB567" s="622">
        <f t="shared" si="673"/>
        <v>84.8</v>
      </c>
      <c r="AC567" s="622">
        <f t="shared" ref="AC567:AK567" si="674">ROUND(AVERAGE(AC121:AC123),1)</f>
        <v>70</v>
      </c>
      <c r="AD567" s="622">
        <f t="shared" si="674"/>
        <v>74.099999999999994</v>
      </c>
      <c r="AE567" s="622">
        <f t="shared" si="674"/>
        <v>54.2</v>
      </c>
      <c r="AF567" s="622">
        <f t="shared" si="674"/>
        <v>96.8</v>
      </c>
      <c r="AG567" s="622">
        <f t="shared" si="674"/>
        <v>67</v>
      </c>
      <c r="AH567" s="622">
        <f t="shared" si="674"/>
        <v>78.400000000000006</v>
      </c>
      <c r="AI567" s="622">
        <f t="shared" si="674"/>
        <v>52.6</v>
      </c>
      <c r="AJ567" s="622">
        <f t="shared" si="674"/>
        <v>69</v>
      </c>
      <c r="AK567" s="622">
        <f t="shared" si="674"/>
        <v>58.3</v>
      </c>
      <c r="AL567" s="622">
        <f>ROUND(AVERAGE(AL121:AL123),1)</f>
        <v>89.6</v>
      </c>
      <c r="AO567" s="611" t="s">
        <v>38</v>
      </c>
      <c r="AP567" s="622">
        <f>ROUND(AVERAGE(AP121:AP123),1)</f>
        <v>87.2</v>
      </c>
      <c r="AQ567" s="622">
        <f t="shared" ref="AQ567:AZ567" si="675">ROUND(AVERAGE(AQ121:AQ123),1)</f>
        <v>92.1</v>
      </c>
      <c r="AR567" s="622">
        <f t="shared" si="675"/>
        <v>86.8</v>
      </c>
      <c r="AS567" s="622">
        <f t="shared" si="675"/>
        <v>89.1</v>
      </c>
      <c r="AT567" s="622">
        <f t="shared" si="675"/>
        <v>80.900000000000006</v>
      </c>
      <c r="AU567" s="622">
        <f t="shared" si="675"/>
        <v>99.3</v>
      </c>
      <c r="AV567" s="622">
        <f t="shared" si="675"/>
        <v>67.2</v>
      </c>
      <c r="AW567" s="622">
        <f t="shared" si="675"/>
        <v>108.1</v>
      </c>
      <c r="AX567" s="622">
        <f t="shared" si="675"/>
        <v>82.7</v>
      </c>
      <c r="AY567" s="622">
        <f t="shared" si="675"/>
        <v>82.3</v>
      </c>
      <c r="AZ567" s="622">
        <f t="shared" si="675"/>
        <v>90.6</v>
      </c>
    </row>
    <row r="568" spans="2:53">
      <c r="B568" s="612"/>
      <c r="C568" s="613" t="s">
        <v>39</v>
      </c>
      <c r="D568" s="623">
        <f>ROUND(AVERAGE(D124:D126),1)</f>
        <v>99</v>
      </c>
      <c r="E568" s="623">
        <f t="shared" ref="E568:AB568" si="676">ROUND(AVERAGE(E124:E126),1)</f>
        <v>99</v>
      </c>
      <c r="F568" s="623">
        <f t="shared" si="676"/>
        <v>82.9</v>
      </c>
      <c r="G568" s="623">
        <f t="shared" si="676"/>
        <v>86.3</v>
      </c>
      <c r="H568" s="623">
        <f t="shared" si="676"/>
        <v>64.900000000000006</v>
      </c>
      <c r="I568" s="623">
        <f t="shared" si="676"/>
        <v>90.4</v>
      </c>
      <c r="J568" s="623">
        <f t="shared" si="676"/>
        <v>74.599999999999994</v>
      </c>
      <c r="K568" s="623">
        <f t="shared" si="676"/>
        <v>125.5</v>
      </c>
      <c r="L568" s="623">
        <f t="shared" si="676"/>
        <v>125.1</v>
      </c>
      <c r="M568" s="623">
        <f t="shared" si="676"/>
        <v>134.19999999999999</v>
      </c>
      <c r="N568" s="623">
        <f t="shared" si="676"/>
        <v>68.400000000000006</v>
      </c>
      <c r="O568" s="623">
        <f t="shared" si="676"/>
        <v>92.7</v>
      </c>
      <c r="P568" s="623">
        <f t="shared" si="676"/>
        <v>77.400000000000006</v>
      </c>
      <c r="Q568" s="623">
        <f t="shared" si="676"/>
        <v>139.5</v>
      </c>
      <c r="R568" s="623">
        <f t="shared" si="676"/>
        <v>119.9</v>
      </c>
      <c r="S568" s="623">
        <f t="shared" si="676"/>
        <v>123</v>
      </c>
      <c r="T568" s="623">
        <f t="shared" si="676"/>
        <v>116.4</v>
      </c>
      <c r="U568" s="623">
        <f t="shared" si="676"/>
        <v>105.7</v>
      </c>
      <c r="V568" s="623">
        <f t="shared" si="676"/>
        <v>121</v>
      </c>
      <c r="W568" s="623">
        <f t="shared" si="676"/>
        <v>91.3</v>
      </c>
      <c r="X568" s="623">
        <f t="shared" si="676"/>
        <v>131.4</v>
      </c>
      <c r="Y568" s="623">
        <f t="shared" si="676"/>
        <v>93.3</v>
      </c>
      <c r="Z568" s="623">
        <f t="shared" si="676"/>
        <v>103.4</v>
      </c>
      <c r="AA568" s="623">
        <f t="shared" si="676"/>
        <v>109.9</v>
      </c>
      <c r="AB568" s="623">
        <f t="shared" si="676"/>
        <v>98.9</v>
      </c>
      <c r="AC568" s="623">
        <f t="shared" ref="AC568:AK568" si="677">ROUND(AVERAGE(AC124:AC126),1)</f>
        <v>74.8</v>
      </c>
      <c r="AD568" s="623">
        <f t="shared" si="677"/>
        <v>76.900000000000006</v>
      </c>
      <c r="AE568" s="623">
        <f t="shared" si="677"/>
        <v>60.9</v>
      </c>
      <c r="AF568" s="623">
        <f t="shared" si="677"/>
        <v>102.2</v>
      </c>
      <c r="AG568" s="623">
        <f t="shared" si="677"/>
        <v>68.900000000000006</v>
      </c>
      <c r="AH568" s="623">
        <f t="shared" si="677"/>
        <v>84.2</v>
      </c>
      <c r="AI568" s="623">
        <f t="shared" si="677"/>
        <v>59.6</v>
      </c>
      <c r="AJ568" s="623">
        <f t="shared" si="677"/>
        <v>81.900000000000006</v>
      </c>
      <c r="AK568" s="623">
        <f t="shared" si="677"/>
        <v>58.9</v>
      </c>
      <c r="AL568" s="623">
        <f>ROUND(AVERAGE(AL124:AL126),1)</f>
        <v>99.9</v>
      </c>
      <c r="AN568" s="612"/>
      <c r="AO568" s="613" t="s">
        <v>39</v>
      </c>
      <c r="AP568" s="623">
        <f t="shared" ref="AP568:AZ568" si="678">ROUND(AVERAGE(AP124:AP126),1)</f>
        <v>99</v>
      </c>
      <c r="AQ568" s="623">
        <f t="shared" si="678"/>
        <v>102.3</v>
      </c>
      <c r="AR568" s="623">
        <f t="shared" si="678"/>
        <v>95.5</v>
      </c>
      <c r="AS568" s="623">
        <f t="shared" si="678"/>
        <v>96.2</v>
      </c>
      <c r="AT568" s="623">
        <f t="shared" si="678"/>
        <v>93.7</v>
      </c>
      <c r="AU568" s="623">
        <f t="shared" si="678"/>
        <v>111.5</v>
      </c>
      <c r="AV568" s="623">
        <f t="shared" si="678"/>
        <v>88.9</v>
      </c>
      <c r="AW568" s="623">
        <f t="shared" si="678"/>
        <v>117.7</v>
      </c>
      <c r="AX568" s="623">
        <f t="shared" si="678"/>
        <v>95.9</v>
      </c>
      <c r="AY568" s="623">
        <f t="shared" si="678"/>
        <v>95.9</v>
      </c>
      <c r="AZ568" s="623">
        <f t="shared" si="678"/>
        <v>95.4</v>
      </c>
    </row>
    <row r="569" spans="2:53">
      <c r="B569" s="138" t="s">
        <v>303</v>
      </c>
      <c r="C569" s="615" t="s">
        <v>36</v>
      </c>
      <c r="D569" s="624">
        <f>ROUND(AVERAGE(D127:D129),1)</f>
        <v>100.4</v>
      </c>
      <c r="E569" s="624">
        <f t="shared" ref="E569:AB569" si="679">ROUND(AVERAGE(E127:E129),1)</f>
        <v>100.4</v>
      </c>
      <c r="F569" s="624">
        <f t="shared" si="679"/>
        <v>84.9</v>
      </c>
      <c r="G569" s="624">
        <f t="shared" si="679"/>
        <v>89.3</v>
      </c>
      <c r="H569" s="624">
        <f t="shared" si="679"/>
        <v>61.6</v>
      </c>
      <c r="I569" s="624">
        <f t="shared" si="679"/>
        <v>88.9</v>
      </c>
      <c r="J569" s="624">
        <f t="shared" si="679"/>
        <v>96.3</v>
      </c>
      <c r="K569" s="624">
        <f t="shared" si="679"/>
        <v>133.5</v>
      </c>
      <c r="L569" s="624">
        <f t="shared" si="679"/>
        <v>133.69999999999999</v>
      </c>
      <c r="M569" s="624">
        <f t="shared" si="679"/>
        <v>128.6</v>
      </c>
      <c r="N569" s="624">
        <f t="shared" si="679"/>
        <v>78.099999999999994</v>
      </c>
      <c r="O569" s="624">
        <f t="shared" si="679"/>
        <v>98.8</v>
      </c>
      <c r="P569" s="624">
        <f t="shared" si="679"/>
        <v>76.400000000000006</v>
      </c>
      <c r="Q569" s="624">
        <f t="shared" si="679"/>
        <v>166.7</v>
      </c>
      <c r="R569" s="624">
        <f t="shared" si="679"/>
        <v>104.2</v>
      </c>
      <c r="S569" s="624">
        <f t="shared" si="679"/>
        <v>123.8</v>
      </c>
      <c r="T569" s="624">
        <f t="shared" si="679"/>
        <v>82.1</v>
      </c>
      <c r="U569" s="624">
        <f t="shared" si="679"/>
        <v>101.5</v>
      </c>
      <c r="V569" s="624">
        <f t="shared" si="679"/>
        <v>122.4</v>
      </c>
      <c r="W569" s="624">
        <f t="shared" si="679"/>
        <v>102.4</v>
      </c>
      <c r="X569" s="624">
        <f t="shared" si="679"/>
        <v>129.30000000000001</v>
      </c>
      <c r="Y569" s="624">
        <f t="shared" si="679"/>
        <v>92.5</v>
      </c>
      <c r="Z569" s="624">
        <f t="shared" si="679"/>
        <v>107.1</v>
      </c>
      <c r="AA569" s="624">
        <f t="shared" si="679"/>
        <v>107.4</v>
      </c>
      <c r="AB569" s="624">
        <f t="shared" si="679"/>
        <v>89.7</v>
      </c>
      <c r="AC569" s="624">
        <f t="shared" ref="AC569:AK569" si="680">ROUND(AVERAGE(AC127:AC129),1)</f>
        <v>74.599999999999994</v>
      </c>
      <c r="AD569" s="624">
        <f t="shared" si="680"/>
        <v>71.3</v>
      </c>
      <c r="AE569" s="624">
        <f t="shared" si="680"/>
        <v>54.2</v>
      </c>
      <c r="AF569" s="624">
        <f t="shared" si="680"/>
        <v>103.3</v>
      </c>
      <c r="AG569" s="624">
        <f t="shared" si="680"/>
        <v>67</v>
      </c>
      <c r="AH569" s="624">
        <f t="shared" si="680"/>
        <v>92.4</v>
      </c>
      <c r="AI569" s="624">
        <f t="shared" si="680"/>
        <v>58.9</v>
      </c>
      <c r="AJ569" s="624">
        <f t="shared" si="680"/>
        <v>78.099999999999994</v>
      </c>
      <c r="AK569" s="624">
        <f t="shared" si="680"/>
        <v>70.5</v>
      </c>
      <c r="AL569" s="624">
        <f>ROUND(AVERAGE(AL127:AL129),1)</f>
        <v>114.8</v>
      </c>
      <c r="AN569" s="138" t="s">
        <v>303</v>
      </c>
      <c r="AO569" s="615" t="s">
        <v>36</v>
      </c>
      <c r="AP569" s="624">
        <f t="shared" ref="AP569:AZ569" si="681">ROUND(AVERAGE(AP127:AP129),1)</f>
        <v>100.4</v>
      </c>
      <c r="AQ569" s="624">
        <f t="shared" si="681"/>
        <v>104.7</v>
      </c>
      <c r="AR569" s="624">
        <f t="shared" si="681"/>
        <v>104.1</v>
      </c>
      <c r="AS569" s="624">
        <f t="shared" si="681"/>
        <v>109.3</v>
      </c>
      <c r="AT569" s="624">
        <f t="shared" si="681"/>
        <v>90.6</v>
      </c>
      <c r="AU569" s="624">
        <f t="shared" si="681"/>
        <v>105.6</v>
      </c>
      <c r="AV569" s="624">
        <f t="shared" si="681"/>
        <v>82</v>
      </c>
      <c r="AW569" s="624">
        <f t="shared" si="681"/>
        <v>112.1</v>
      </c>
      <c r="AX569" s="624">
        <f t="shared" si="681"/>
        <v>96.3</v>
      </c>
      <c r="AY569" s="624">
        <f t="shared" si="681"/>
        <v>96.2</v>
      </c>
      <c r="AZ569" s="624">
        <f t="shared" si="681"/>
        <v>98.1</v>
      </c>
    </row>
    <row r="570" spans="2:53">
      <c r="C570" s="611" t="s">
        <v>37</v>
      </c>
      <c r="D570" s="622">
        <f>ROUND(AVERAGE(D130:D132),1)</f>
        <v>94</v>
      </c>
      <c r="E570" s="622">
        <f t="shared" ref="E570:AB570" si="682">ROUND(AVERAGE(E130:E132),1)</f>
        <v>94</v>
      </c>
      <c r="F570" s="622">
        <f t="shared" si="682"/>
        <v>82.9</v>
      </c>
      <c r="G570" s="622">
        <f t="shared" si="682"/>
        <v>87.5</v>
      </c>
      <c r="H570" s="622">
        <f t="shared" si="682"/>
        <v>58.4</v>
      </c>
      <c r="I570" s="622">
        <f t="shared" si="682"/>
        <v>80.5</v>
      </c>
      <c r="J570" s="622">
        <f t="shared" si="682"/>
        <v>96.5</v>
      </c>
      <c r="K570" s="622">
        <f t="shared" si="682"/>
        <v>106.9</v>
      </c>
      <c r="L570" s="622">
        <f t="shared" si="682"/>
        <v>106.1</v>
      </c>
      <c r="M570" s="622">
        <f t="shared" si="682"/>
        <v>125.9</v>
      </c>
      <c r="N570" s="622">
        <f t="shared" si="682"/>
        <v>78.900000000000006</v>
      </c>
      <c r="O570" s="622">
        <f t="shared" si="682"/>
        <v>76.400000000000006</v>
      </c>
      <c r="P570" s="622">
        <f t="shared" si="682"/>
        <v>70.5</v>
      </c>
      <c r="Q570" s="622">
        <f t="shared" si="682"/>
        <v>94.5</v>
      </c>
      <c r="R570" s="622">
        <f t="shared" si="682"/>
        <v>89.8</v>
      </c>
      <c r="S570" s="622">
        <f t="shared" si="682"/>
        <v>106</v>
      </c>
      <c r="T570" s="622">
        <f t="shared" si="682"/>
        <v>71.5</v>
      </c>
      <c r="U570" s="622">
        <f t="shared" si="682"/>
        <v>103.6</v>
      </c>
      <c r="V570" s="622">
        <f t="shared" si="682"/>
        <v>128.9</v>
      </c>
      <c r="W570" s="622">
        <f t="shared" si="682"/>
        <v>100.8</v>
      </c>
      <c r="X570" s="622">
        <f t="shared" si="682"/>
        <v>138.69999999999999</v>
      </c>
      <c r="Y570" s="622">
        <f t="shared" si="682"/>
        <v>91.5</v>
      </c>
      <c r="Z570" s="622">
        <f t="shared" si="682"/>
        <v>111.4</v>
      </c>
      <c r="AA570" s="622">
        <f t="shared" si="682"/>
        <v>104.3</v>
      </c>
      <c r="AB570" s="622">
        <f t="shared" si="682"/>
        <v>94.4</v>
      </c>
      <c r="AC570" s="622">
        <f t="shared" ref="AC570:AK570" si="683">ROUND(AVERAGE(AC130:AC132),1)</f>
        <v>75.3</v>
      </c>
      <c r="AD570" s="622">
        <f t="shared" si="683"/>
        <v>76.2</v>
      </c>
      <c r="AE570" s="622">
        <f t="shared" si="683"/>
        <v>64.3</v>
      </c>
      <c r="AF570" s="622">
        <f t="shared" si="683"/>
        <v>82</v>
      </c>
      <c r="AG570" s="622">
        <f t="shared" si="683"/>
        <v>67.400000000000006</v>
      </c>
      <c r="AH570" s="622">
        <f t="shared" si="683"/>
        <v>90.6</v>
      </c>
      <c r="AI570" s="622">
        <f t="shared" si="683"/>
        <v>59</v>
      </c>
      <c r="AJ570" s="622">
        <f t="shared" si="683"/>
        <v>61.4</v>
      </c>
      <c r="AK570" s="622">
        <f t="shared" si="683"/>
        <v>88.7</v>
      </c>
      <c r="AL570" s="622">
        <f>ROUND(AVERAGE(AL130:AL132),1)</f>
        <v>101.7</v>
      </c>
      <c r="AO570" s="611" t="s">
        <v>37</v>
      </c>
      <c r="AP570" s="622">
        <f t="shared" ref="AP570:AZ570" si="684">ROUND(AVERAGE(AP130:AP132),1)</f>
        <v>94</v>
      </c>
      <c r="AQ570" s="622">
        <f t="shared" si="684"/>
        <v>96.8</v>
      </c>
      <c r="AR570" s="622">
        <f t="shared" si="684"/>
        <v>88.4</v>
      </c>
      <c r="AS570" s="622">
        <f t="shared" si="684"/>
        <v>90.8</v>
      </c>
      <c r="AT570" s="622">
        <f t="shared" si="684"/>
        <v>82.3</v>
      </c>
      <c r="AU570" s="622">
        <f t="shared" si="684"/>
        <v>108.3</v>
      </c>
      <c r="AV570" s="622">
        <f t="shared" si="684"/>
        <v>68.7</v>
      </c>
      <c r="AW570" s="622">
        <f t="shared" si="684"/>
        <v>119.2</v>
      </c>
      <c r="AX570" s="622">
        <f t="shared" si="684"/>
        <v>91.2</v>
      </c>
      <c r="AY570" s="622">
        <f t="shared" si="684"/>
        <v>90.8</v>
      </c>
      <c r="AZ570" s="622">
        <f t="shared" si="684"/>
        <v>100.5</v>
      </c>
    </row>
    <row r="571" spans="2:53">
      <c r="C571" s="611" t="s">
        <v>38</v>
      </c>
      <c r="D571" s="622">
        <f>ROUND(AVERAGE(D133:D135),1)</f>
        <v>90.9</v>
      </c>
      <c r="E571" s="622">
        <f t="shared" ref="E571:AB571" si="685">ROUND(AVERAGE(E133:E135),1)</f>
        <v>90.9</v>
      </c>
      <c r="F571" s="622">
        <f t="shared" si="685"/>
        <v>83.4</v>
      </c>
      <c r="G571" s="622">
        <f t="shared" si="685"/>
        <v>89</v>
      </c>
      <c r="H571" s="622">
        <f t="shared" si="685"/>
        <v>54.1</v>
      </c>
      <c r="I571" s="622">
        <f t="shared" si="685"/>
        <v>64.400000000000006</v>
      </c>
      <c r="J571" s="622">
        <f t="shared" si="685"/>
        <v>93.1</v>
      </c>
      <c r="K571" s="622">
        <f t="shared" si="685"/>
        <v>108.8</v>
      </c>
      <c r="L571" s="622">
        <f t="shared" si="685"/>
        <v>108.1</v>
      </c>
      <c r="M571" s="622">
        <f t="shared" si="685"/>
        <v>125.2</v>
      </c>
      <c r="N571" s="622">
        <f t="shared" si="685"/>
        <v>83.7</v>
      </c>
      <c r="O571" s="622">
        <f t="shared" si="685"/>
        <v>78.2</v>
      </c>
      <c r="P571" s="622">
        <f t="shared" si="685"/>
        <v>69.3</v>
      </c>
      <c r="Q571" s="622">
        <f t="shared" si="685"/>
        <v>105.1</v>
      </c>
      <c r="R571" s="622">
        <f t="shared" si="685"/>
        <v>86.2</v>
      </c>
      <c r="S571" s="622">
        <f t="shared" si="685"/>
        <v>101.7</v>
      </c>
      <c r="T571" s="622">
        <f t="shared" si="685"/>
        <v>68.599999999999994</v>
      </c>
      <c r="U571" s="622">
        <f t="shared" si="685"/>
        <v>106.3</v>
      </c>
      <c r="V571" s="622">
        <f t="shared" si="685"/>
        <v>124.3</v>
      </c>
      <c r="W571" s="622">
        <f t="shared" si="685"/>
        <v>97.4</v>
      </c>
      <c r="X571" s="622">
        <f t="shared" si="685"/>
        <v>133.69999999999999</v>
      </c>
      <c r="Y571" s="622">
        <f t="shared" si="685"/>
        <v>93.3</v>
      </c>
      <c r="Z571" s="622">
        <f t="shared" si="685"/>
        <v>104.7</v>
      </c>
      <c r="AA571" s="622">
        <f t="shared" si="685"/>
        <v>111.2</v>
      </c>
      <c r="AB571" s="622">
        <f t="shared" si="685"/>
        <v>83.7</v>
      </c>
      <c r="AC571" s="622">
        <f t="shared" ref="AC571:AK571" si="686">ROUND(AVERAGE(AC133:AC135),1)</f>
        <v>74.8</v>
      </c>
      <c r="AD571" s="622">
        <f t="shared" si="686"/>
        <v>74.8</v>
      </c>
      <c r="AE571" s="622">
        <f t="shared" si="686"/>
        <v>71.099999999999994</v>
      </c>
      <c r="AF571" s="622">
        <f t="shared" si="686"/>
        <v>71.3</v>
      </c>
      <c r="AG571" s="622">
        <f t="shared" si="686"/>
        <v>66.400000000000006</v>
      </c>
      <c r="AH571" s="622">
        <f t="shared" si="686"/>
        <v>92.4</v>
      </c>
      <c r="AI571" s="622">
        <f t="shared" si="686"/>
        <v>56.5</v>
      </c>
      <c r="AJ571" s="622">
        <f t="shared" si="686"/>
        <v>70.900000000000006</v>
      </c>
      <c r="AK571" s="622">
        <f t="shared" si="686"/>
        <v>91.5</v>
      </c>
      <c r="AL571" s="622">
        <f>ROUND(AVERAGE(AL133:AL135),1)</f>
        <v>100.9</v>
      </c>
      <c r="AO571" s="611" t="s">
        <v>38</v>
      </c>
      <c r="AP571" s="622">
        <f t="shared" ref="AP571:AZ571" si="687">ROUND(AVERAGE(AP133:AP135),1)</f>
        <v>90.9</v>
      </c>
      <c r="AQ571" s="622">
        <f t="shared" si="687"/>
        <v>91.7</v>
      </c>
      <c r="AR571" s="622">
        <f t="shared" si="687"/>
        <v>85.1</v>
      </c>
      <c r="AS571" s="622">
        <f t="shared" si="687"/>
        <v>92.2</v>
      </c>
      <c r="AT571" s="622">
        <f t="shared" si="687"/>
        <v>66.8</v>
      </c>
      <c r="AU571" s="622">
        <f t="shared" si="687"/>
        <v>100.8</v>
      </c>
      <c r="AV571" s="622">
        <f t="shared" si="687"/>
        <v>66.900000000000006</v>
      </c>
      <c r="AW571" s="622">
        <f t="shared" si="687"/>
        <v>110</v>
      </c>
      <c r="AX571" s="622">
        <f t="shared" si="687"/>
        <v>90.2</v>
      </c>
      <c r="AY571" s="622">
        <f t="shared" si="687"/>
        <v>90</v>
      </c>
      <c r="AZ571" s="622">
        <f t="shared" si="687"/>
        <v>94.1</v>
      </c>
    </row>
    <row r="572" spans="2:53">
      <c r="B572" s="612"/>
      <c r="C572" s="613" t="s">
        <v>39</v>
      </c>
      <c r="D572" s="623">
        <f>ROUND(AVERAGE(D136:D138),1)</f>
        <v>94.9</v>
      </c>
      <c r="E572" s="623">
        <f t="shared" ref="E572:AB572" si="688">ROUND(AVERAGE(E136:E138),1)</f>
        <v>94.9</v>
      </c>
      <c r="F572" s="623">
        <f t="shared" si="688"/>
        <v>82.6</v>
      </c>
      <c r="G572" s="623">
        <f t="shared" si="688"/>
        <v>87.6</v>
      </c>
      <c r="H572" s="623">
        <f t="shared" si="688"/>
        <v>56.1</v>
      </c>
      <c r="I572" s="623">
        <f t="shared" si="688"/>
        <v>56.4</v>
      </c>
      <c r="J572" s="623">
        <f t="shared" si="688"/>
        <v>96.6</v>
      </c>
      <c r="K572" s="623">
        <f t="shared" si="688"/>
        <v>115.6</v>
      </c>
      <c r="L572" s="623">
        <f t="shared" si="688"/>
        <v>115.2</v>
      </c>
      <c r="M572" s="623">
        <f t="shared" si="688"/>
        <v>124.2</v>
      </c>
      <c r="N572" s="623">
        <f t="shared" si="688"/>
        <v>79.3</v>
      </c>
      <c r="O572" s="623">
        <f t="shared" si="688"/>
        <v>73.099999999999994</v>
      </c>
      <c r="P572" s="623">
        <f t="shared" si="688"/>
        <v>69.900000000000006</v>
      </c>
      <c r="Q572" s="623">
        <f t="shared" si="688"/>
        <v>82.7</v>
      </c>
      <c r="R572" s="623">
        <f t="shared" si="688"/>
        <v>99.6</v>
      </c>
      <c r="S572" s="623">
        <f t="shared" si="688"/>
        <v>118.3</v>
      </c>
      <c r="T572" s="623">
        <f t="shared" si="688"/>
        <v>78.599999999999994</v>
      </c>
      <c r="U572" s="623">
        <f t="shared" si="688"/>
        <v>106.1</v>
      </c>
      <c r="V572" s="623">
        <f t="shared" si="688"/>
        <v>133.80000000000001</v>
      </c>
      <c r="W572" s="623">
        <f t="shared" si="688"/>
        <v>93</v>
      </c>
      <c r="X572" s="623">
        <f t="shared" si="688"/>
        <v>148.1</v>
      </c>
      <c r="Y572" s="623">
        <f t="shared" si="688"/>
        <v>93.3</v>
      </c>
      <c r="Z572" s="623">
        <f t="shared" si="688"/>
        <v>110.5</v>
      </c>
      <c r="AA572" s="623">
        <f t="shared" si="688"/>
        <v>112.9</v>
      </c>
      <c r="AB572" s="623">
        <f t="shared" si="688"/>
        <v>100.1</v>
      </c>
      <c r="AC572" s="623">
        <f t="shared" ref="AC572:AK572" si="689">ROUND(AVERAGE(AC136:AC138),1)</f>
        <v>79</v>
      </c>
      <c r="AD572" s="623">
        <f t="shared" si="689"/>
        <v>83.2</v>
      </c>
      <c r="AE572" s="623">
        <f t="shared" si="689"/>
        <v>71.099999999999994</v>
      </c>
      <c r="AF572" s="623">
        <f t="shared" si="689"/>
        <v>85.1</v>
      </c>
      <c r="AG572" s="623">
        <f t="shared" si="689"/>
        <v>69</v>
      </c>
      <c r="AH572" s="623">
        <f t="shared" si="689"/>
        <v>92.7</v>
      </c>
      <c r="AI572" s="623">
        <f t="shared" si="689"/>
        <v>58.6</v>
      </c>
      <c r="AJ572" s="623">
        <f t="shared" si="689"/>
        <v>77.7</v>
      </c>
      <c r="AK572" s="623">
        <f t="shared" si="689"/>
        <v>91.6</v>
      </c>
      <c r="AL572" s="623">
        <f>ROUND(AVERAGE(AL136:AL138),1)</f>
        <v>106</v>
      </c>
      <c r="AN572" s="612"/>
      <c r="AO572" s="613" t="s">
        <v>39</v>
      </c>
      <c r="AP572" s="623">
        <f t="shared" ref="AP572:AZ572" si="690">ROUND(AVERAGE(AP136:AP138),1)</f>
        <v>94.9</v>
      </c>
      <c r="AQ572" s="623">
        <f t="shared" si="690"/>
        <v>96.7</v>
      </c>
      <c r="AR572" s="623">
        <f t="shared" si="690"/>
        <v>82.1</v>
      </c>
      <c r="AS572" s="623">
        <f t="shared" si="690"/>
        <v>88.8</v>
      </c>
      <c r="AT572" s="623">
        <f t="shared" si="690"/>
        <v>65</v>
      </c>
      <c r="AU572" s="623">
        <f t="shared" si="690"/>
        <v>116.6</v>
      </c>
      <c r="AV572" s="623">
        <f t="shared" si="690"/>
        <v>76</v>
      </c>
      <c r="AW572" s="623">
        <f t="shared" si="690"/>
        <v>127.7</v>
      </c>
      <c r="AX572" s="623">
        <f t="shared" si="690"/>
        <v>93</v>
      </c>
      <c r="AY572" s="623">
        <f t="shared" si="690"/>
        <v>92.8</v>
      </c>
      <c r="AZ572" s="623">
        <f t="shared" si="690"/>
        <v>98.7</v>
      </c>
    </row>
    <row r="573" spans="2:53" hidden="1">
      <c r="B573" s="138" t="s">
        <v>304</v>
      </c>
      <c r="C573" s="615" t="s">
        <v>36</v>
      </c>
      <c r="D573" s="624">
        <f>ROUND(AVERAGE(D139:D141),1)</f>
        <v>95.7</v>
      </c>
      <c r="E573" s="624">
        <f t="shared" ref="E573:AB573" si="691">ROUND(AVERAGE(E139:E141),1)</f>
        <v>95.7</v>
      </c>
      <c r="F573" s="624">
        <f t="shared" si="691"/>
        <v>77.3</v>
      </c>
      <c r="G573" s="624">
        <f t="shared" si="691"/>
        <v>81.2</v>
      </c>
      <c r="H573" s="624">
        <f t="shared" si="691"/>
        <v>56.5</v>
      </c>
      <c r="I573" s="624">
        <f t="shared" si="691"/>
        <v>70.599999999999994</v>
      </c>
      <c r="J573" s="624">
        <f t="shared" si="691"/>
        <v>98.6</v>
      </c>
      <c r="K573" s="624">
        <f t="shared" si="691"/>
        <v>125.1</v>
      </c>
      <c r="L573" s="624">
        <f t="shared" si="691"/>
        <v>125</v>
      </c>
      <c r="M573" s="624">
        <f t="shared" si="691"/>
        <v>128</v>
      </c>
      <c r="N573" s="624">
        <f t="shared" si="691"/>
        <v>76.8</v>
      </c>
      <c r="O573" s="624">
        <f t="shared" si="691"/>
        <v>82.1</v>
      </c>
      <c r="P573" s="624">
        <f t="shared" si="691"/>
        <v>73.8</v>
      </c>
      <c r="Q573" s="624">
        <f t="shared" si="691"/>
        <v>106.9</v>
      </c>
      <c r="R573" s="624">
        <f t="shared" si="691"/>
        <v>96.5</v>
      </c>
      <c r="S573" s="624">
        <f t="shared" si="691"/>
        <v>119.3</v>
      </c>
      <c r="T573" s="624">
        <f t="shared" si="691"/>
        <v>70.8</v>
      </c>
      <c r="U573" s="624">
        <f t="shared" si="691"/>
        <v>106.1</v>
      </c>
      <c r="V573" s="624">
        <f t="shared" si="691"/>
        <v>130.4</v>
      </c>
      <c r="W573" s="624">
        <f t="shared" si="691"/>
        <v>98.2</v>
      </c>
      <c r="X573" s="624">
        <f t="shared" si="691"/>
        <v>141.69999999999999</v>
      </c>
      <c r="Y573" s="624">
        <f t="shared" si="691"/>
        <v>93.4</v>
      </c>
      <c r="Z573" s="624">
        <f t="shared" si="691"/>
        <v>106.6</v>
      </c>
      <c r="AA573" s="624">
        <f t="shared" si="691"/>
        <v>106</v>
      </c>
      <c r="AB573" s="624">
        <f t="shared" si="691"/>
        <v>93</v>
      </c>
      <c r="AC573" s="624">
        <f t="shared" ref="AC573:AK573" si="692">ROUND(AVERAGE(AC139:AC141),1)</f>
        <v>74.900000000000006</v>
      </c>
      <c r="AD573" s="624">
        <f t="shared" si="692"/>
        <v>78.7</v>
      </c>
      <c r="AE573" s="624">
        <f t="shared" si="692"/>
        <v>57.6</v>
      </c>
      <c r="AF573" s="624">
        <f t="shared" si="692"/>
        <v>68.5</v>
      </c>
      <c r="AG573" s="624">
        <f t="shared" si="692"/>
        <v>66.2</v>
      </c>
      <c r="AH573" s="624">
        <f t="shared" si="692"/>
        <v>89.6</v>
      </c>
      <c r="AI573" s="624">
        <f t="shared" si="692"/>
        <v>58.1</v>
      </c>
      <c r="AJ573" s="624">
        <f t="shared" si="692"/>
        <v>69.5</v>
      </c>
      <c r="AK573" s="624">
        <f t="shared" si="692"/>
        <v>88</v>
      </c>
      <c r="AL573" s="624">
        <f>ROUND(AVERAGE(AL139:AL141),1)</f>
        <v>111.8</v>
      </c>
      <c r="AN573" s="138" t="s">
        <v>304</v>
      </c>
      <c r="AO573" s="615" t="s">
        <v>36</v>
      </c>
      <c r="AP573" s="624">
        <f t="shared" ref="AP573:AZ573" si="693">ROUND(AVERAGE(AP139:AP141),1)</f>
        <v>95.7</v>
      </c>
      <c r="AQ573" s="624">
        <f t="shared" si="693"/>
        <v>100.5</v>
      </c>
      <c r="AR573" s="624">
        <f t="shared" si="693"/>
        <v>93.3</v>
      </c>
      <c r="AS573" s="624">
        <f t="shared" si="693"/>
        <v>99.6</v>
      </c>
      <c r="AT573" s="624">
        <f t="shared" si="693"/>
        <v>77</v>
      </c>
      <c r="AU573" s="624">
        <f t="shared" si="693"/>
        <v>110.3</v>
      </c>
      <c r="AV573" s="624">
        <f t="shared" si="693"/>
        <v>68.599999999999994</v>
      </c>
      <c r="AW573" s="624">
        <f t="shared" si="693"/>
        <v>121.7</v>
      </c>
      <c r="AX573" s="624">
        <f t="shared" si="693"/>
        <v>91.2</v>
      </c>
      <c r="AY573" s="624">
        <f t="shared" si="693"/>
        <v>91.1</v>
      </c>
      <c r="AZ573" s="624">
        <f t="shared" si="693"/>
        <v>93.1</v>
      </c>
    </row>
    <row r="574" spans="2:53" hidden="1">
      <c r="C574" s="611" t="s">
        <v>37</v>
      </c>
      <c r="D574" s="622">
        <f>ROUND(AVERAGE(D142:D144),1)</f>
        <v>92.9</v>
      </c>
      <c r="E574" s="622">
        <f t="shared" ref="E574:AB574" si="694">ROUND(AVERAGE(E142:E144),1)</f>
        <v>92.9</v>
      </c>
      <c r="F574" s="622">
        <f t="shared" si="694"/>
        <v>76.5</v>
      </c>
      <c r="G574" s="622">
        <f t="shared" si="694"/>
        <v>81.2</v>
      </c>
      <c r="H574" s="622">
        <f t="shared" si="694"/>
        <v>51.7</v>
      </c>
      <c r="I574" s="622">
        <f t="shared" si="694"/>
        <v>84.5</v>
      </c>
      <c r="J574" s="622">
        <f t="shared" si="694"/>
        <v>92.3</v>
      </c>
      <c r="K574" s="622">
        <f t="shared" si="694"/>
        <v>97.4</v>
      </c>
      <c r="L574" s="622">
        <f t="shared" si="694"/>
        <v>96.7</v>
      </c>
      <c r="M574" s="622">
        <f t="shared" si="694"/>
        <v>113.8</v>
      </c>
      <c r="N574" s="622">
        <f t="shared" si="694"/>
        <v>72.5</v>
      </c>
      <c r="O574" s="622">
        <f t="shared" si="694"/>
        <v>70.5</v>
      </c>
      <c r="P574" s="622">
        <f t="shared" si="694"/>
        <v>65.2</v>
      </c>
      <c r="Q574" s="622">
        <f t="shared" si="694"/>
        <v>86.2</v>
      </c>
      <c r="R574" s="622">
        <f t="shared" si="694"/>
        <v>91.9</v>
      </c>
      <c r="S574" s="622">
        <f t="shared" si="694"/>
        <v>102</v>
      </c>
      <c r="T574" s="622">
        <f t="shared" si="694"/>
        <v>80.7</v>
      </c>
      <c r="U574" s="622">
        <f t="shared" si="694"/>
        <v>104.2</v>
      </c>
      <c r="V574" s="622">
        <f t="shared" si="694"/>
        <v>137</v>
      </c>
      <c r="W574" s="622">
        <f t="shared" si="694"/>
        <v>96.6</v>
      </c>
      <c r="X574" s="622">
        <f t="shared" si="694"/>
        <v>151.1</v>
      </c>
      <c r="Y574" s="622">
        <f t="shared" si="694"/>
        <v>87.9</v>
      </c>
      <c r="Z574" s="622">
        <f t="shared" si="694"/>
        <v>107.2</v>
      </c>
      <c r="AA574" s="622">
        <f t="shared" si="694"/>
        <v>112</v>
      </c>
      <c r="AB574" s="622">
        <f t="shared" si="694"/>
        <v>96.1</v>
      </c>
      <c r="AC574" s="622">
        <f t="shared" ref="AC574:AK574" si="695">ROUND(AVERAGE(AC142:AC144),1)</f>
        <v>78</v>
      </c>
      <c r="AD574" s="622">
        <f t="shared" si="695"/>
        <v>79.8</v>
      </c>
      <c r="AE574" s="622">
        <f t="shared" si="695"/>
        <v>60.9</v>
      </c>
      <c r="AF574" s="622">
        <f t="shared" si="695"/>
        <v>65.5</v>
      </c>
      <c r="AG574" s="622">
        <f t="shared" si="695"/>
        <v>70.3</v>
      </c>
      <c r="AH574" s="622">
        <f t="shared" si="695"/>
        <v>96.1</v>
      </c>
      <c r="AI574" s="622">
        <f t="shared" si="695"/>
        <v>61.7</v>
      </c>
      <c r="AJ574" s="622">
        <f t="shared" si="695"/>
        <v>58.6</v>
      </c>
      <c r="AK574" s="622">
        <f t="shared" si="695"/>
        <v>90.8</v>
      </c>
      <c r="AL574" s="622">
        <f>ROUND(AVERAGE(AL142:AL144),1)</f>
        <v>94.8</v>
      </c>
      <c r="AO574" s="611" t="s">
        <v>37</v>
      </c>
      <c r="AP574" s="622">
        <f t="shared" ref="AP574:AZ574" si="696">ROUND(AVERAGE(AP142:AP144),1)</f>
        <v>92.9</v>
      </c>
      <c r="AQ574" s="622">
        <f t="shared" si="696"/>
        <v>97.1</v>
      </c>
      <c r="AR574" s="622">
        <f t="shared" si="696"/>
        <v>83</v>
      </c>
      <c r="AS574" s="622">
        <f t="shared" si="696"/>
        <v>82.4</v>
      </c>
      <c r="AT574" s="622">
        <f t="shared" si="696"/>
        <v>84.5</v>
      </c>
      <c r="AU574" s="622">
        <f t="shared" si="696"/>
        <v>116.3</v>
      </c>
      <c r="AV574" s="622">
        <f t="shared" si="696"/>
        <v>73.7</v>
      </c>
      <c r="AW574" s="622">
        <f t="shared" si="696"/>
        <v>128</v>
      </c>
      <c r="AX574" s="622">
        <f t="shared" si="696"/>
        <v>88.9</v>
      </c>
      <c r="AY574" s="622">
        <f t="shared" si="696"/>
        <v>88.6</v>
      </c>
      <c r="AZ574" s="622">
        <f t="shared" si="696"/>
        <v>94.5</v>
      </c>
    </row>
    <row r="575" spans="2:53" hidden="1">
      <c r="C575" s="611" t="s">
        <v>38</v>
      </c>
      <c r="D575" s="622">
        <f>ROUND(AVERAGE(D145:D147),1)</f>
        <v>93.6</v>
      </c>
      <c r="E575" s="622">
        <f t="shared" ref="E575:AB575" si="697">ROUND(AVERAGE(E145:E147),1)</f>
        <v>93.6</v>
      </c>
      <c r="F575" s="622">
        <f t="shared" si="697"/>
        <v>75.599999999999994</v>
      </c>
      <c r="G575" s="622">
        <f t="shared" si="697"/>
        <v>80.5</v>
      </c>
      <c r="H575" s="622">
        <f t="shared" si="697"/>
        <v>50</v>
      </c>
      <c r="I575" s="622">
        <f t="shared" si="697"/>
        <v>78.3</v>
      </c>
      <c r="J575" s="622">
        <f t="shared" si="697"/>
        <v>103.1</v>
      </c>
      <c r="K575" s="622">
        <f t="shared" si="697"/>
        <v>121.9</v>
      </c>
      <c r="L575" s="622">
        <f t="shared" si="697"/>
        <v>121.8</v>
      </c>
      <c r="M575" s="622">
        <f t="shared" si="697"/>
        <v>123.5</v>
      </c>
      <c r="N575" s="622">
        <f t="shared" si="697"/>
        <v>65.5</v>
      </c>
      <c r="O575" s="622">
        <f t="shared" si="697"/>
        <v>76</v>
      </c>
      <c r="P575" s="622">
        <f t="shared" si="697"/>
        <v>66.8</v>
      </c>
      <c r="Q575" s="622">
        <f t="shared" si="697"/>
        <v>104</v>
      </c>
      <c r="R575" s="622">
        <f t="shared" si="697"/>
        <v>101.2</v>
      </c>
      <c r="S575" s="622">
        <f t="shared" si="697"/>
        <v>109.7</v>
      </c>
      <c r="T575" s="622">
        <f t="shared" si="697"/>
        <v>91.6</v>
      </c>
      <c r="U575" s="622">
        <f t="shared" si="697"/>
        <v>105.6</v>
      </c>
      <c r="V575" s="622">
        <f t="shared" si="697"/>
        <v>125.1</v>
      </c>
      <c r="W575" s="622">
        <f t="shared" si="697"/>
        <v>82</v>
      </c>
      <c r="X575" s="622">
        <f t="shared" si="697"/>
        <v>140.19999999999999</v>
      </c>
      <c r="Y575" s="622">
        <f t="shared" si="697"/>
        <v>85.5</v>
      </c>
      <c r="Z575" s="622">
        <f t="shared" si="697"/>
        <v>103.3</v>
      </c>
      <c r="AA575" s="622">
        <f t="shared" si="697"/>
        <v>110</v>
      </c>
      <c r="AB575" s="622">
        <f t="shared" si="697"/>
        <v>82.9</v>
      </c>
      <c r="AC575" s="622">
        <f t="shared" ref="AC575:AK575" si="698">ROUND(AVERAGE(AC145:AC147),1)</f>
        <v>75</v>
      </c>
      <c r="AD575" s="622">
        <f t="shared" si="698"/>
        <v>76.7</v>
      </c>
      <c r="AE575" s="622">
        <f t="shared" si="698"/>
        <v>57.5</v>
      </c>
      <c r="AF575" s="622">
        <f t="shared" si="698"/>
        <v>66.5</v>
      </c>
      <c r="AG575" s="622">
        <f t="shared" si="698"/>
        <v>67.2</v>
      </c>
      <c r="AH575" s="622">
        <f t="shared" si="698"/>
        <v>89.8</v>
      </c>
      <c r="AI575" s="622">
        <f t="shared" si="698"/>
        <v>62.4</v>
      </c>
      <c r="AJ575" s="622">
        <f t="shared" si="698"/>
        <v>58.1</v>
      </c>
      <c r="AK575" s="622">
        <f t="shared" si="698"/>
        <v>83.7</v>
      </c>
      <c r="AL575" s="622">
        <f>ROUND(AVERAGE(AL145:AL147),1)</f>
        <v>112.5</v>
      </c>
      <c r="AO575" s="611" t="s">
        <v>38</v>
      </c>
      <c r="AP575" s="622">
        <f t="shared" ref="AP575:AZ575" si="699">ROUND(AVERAGE(AP145:AP147),1)</f>
        <v>93.6</v>
      </c>
      <c r="AQ575" s="622">
        <f t="shared" si="699"/>
        <v>97.5</v>
      </c>
      <c r="AR575" s="622">
        <f t="shared" si="699"/>
        <v>91.9</v>
      </c>
      <c r="AS575" s="622">
        <f t="shared" si="699"/>
        <v>94.8</v>
      </c>
      <c r="AT575" s="622">
        <f t="shared" si="699"/>
        <v>84.7</v>
      </c>
      <c r="AU575" s="622">
        <f t="shared" si="699"/>
        <v>105.1</v>
      </c>
      <c r="AV575" s="622">
        <f t="shared" si="699"/>
        <v>72.5</v>
      </c>
      <c r="AW575" s="622">
        <f t="shared" si="699"/>
        <v>113.9</v>
      </c>
      <c r="AX575" s="622">
        <f t="shared" si="699"/>
        <v>89.9</v>
      </c>
      <c r="AY575" s="622">
        <f t="shared" si="699"/>
        <v>89.9</v>
      </c>
      <c r="AZ575" s="622">
        <f t="shared" si="699"/>
        <v>90.7</v>
      </c>
    </row>
    <row r="576" spans="2:53" hidden="1">
      <c r="B576" s="612"/>
      <c r="C576" s="613" t="s">
        <v>39</v>
      </c>
      <c r="D576" s="623">
        <f>ROUND(AVERAGE(D148:D150),1)</f>
        <v>99.8</v>
      </c>
      <c r="E576" s="623">
        <f t="shared" ref="E576:AB576" si="700">ROUND(AVERAGE(E148:E150),1)</f>
        <v>99.8</v>
      </c>
      <c r="F576" s="623">
        <f t="shared" si="700"/>
        <v>75</v>
      </c>
      <c r="G576" s="623">
        <f t="shared" si="700"/>
        <v>78.900000000000006</v>
      </c>
      <c r="H576" s="623">
        <f t="shared" si="700"/>
        <v>53.9</v>
      </c>
      <c r="I576" s="623">
        <f t="shared" si="700"/>
        <v>86.1</v>
      </c>
      <c r="J576" s="623">
        <f t="shared" si="700"/>
        <v>113.5</v>
      </c>
      <c r="K576" s="623">
        <f t="shared" si="700"/>
        <v>124.1</v>
      </c>
      <c r="L576" s="623">
        <f t="shared" si="700"/>
        <v>123.9</v>
      </c>
      <c r="M576" s="623">
        <f t="shared" si="700"/>
        <v>127</v>
      </c>
      <c r="N576" s="623">
        <f t="shared" si="700"/>
        <v>61.2</v>
      </c>
      <c r="O576" s="623">
        <f t="shared" si="700"/>
        <v>78.099999999999994</v>
      </c>
      <c r="P576" s="623">
        <f t="shared" si="700"/>
        <v>69.400000000000006</v>
      </c>
      <c r="Q576" s="623">
        <f t="shared" si="700"/>
        <v>104.6</v>
      </c>
      <c r="R576" s="623">
        <f t="shared" si="700"/>
        <v>114.5</v>
      </c>
      <c r="S576" s="623">
        <f t="shared" si="700"/>
        <v>115.7</v>
      </c>
      <c r="T576" s="623">
        <f t="shared" si="700"/>
        <v>113.2</v>
      </c>
      <c r="U576" s="623">
        <f t="shared" si="700"/>
        <v>107.2</v>
      </c>
      <c r="V576" s="623">
        <f t="shared" si="700"/>
        <v>131.9</v>
      </c>
      <c r="W576" s="623">
        <f t="shared" si="700"/>
        <v>82.2</v>
      </c>
      <c r="X576" s="623">
        <f t="shared" si="700"/>
        <v>149.4</v>
      </c>
      <c r="Y576" s="623">
        <f t="shared" si="700"/>
        <v>78.599999999999994</v>
      </c>
      <c r="Z576" s="623">
        <f t="shared" si="700"/>
        <v>102.6</v>
      </c>
      <c r="AA576" s="623">
        <f t="shared" si="700"/>
        <v>111.5</v>
      </c>
      <c r="AB576" s="623">
        <f t="shared" si="700"/>
        <v>101.3</v>
      </c>
      <c r="AC576" s="623">
        <f t="shared" ref="AC576:AK576" si="701">ROUND(AVERAGE(AC148:AC150),1)</f>
        <v>80.2</v>
      </c>
      <c r="AD576" s="623">
        <f t="shared" si="701"/>
        <v>79.8</v>
      </c>
      <c r="AE576" s="623">
        <f t="shared" si="701"/>
        <v>57.5</v>
      </c>
      <c r="AF576" s="623">
        <f t="shared" si="701"/>
        <v>72.599999999999994</v>
      </c>
      <c r="AG576" s="623">
        <f t="shared" si="701"/>
        <v>69.8</v>
      </c>
      <c r="AH576" s="623">
        <f t="shared" si="701"/>
        <v>99.9</v>
      </c>
      <c r="AI576" s="623">
        <f t="shared" si="701"/>
        <v>66.099999999999994</v>
      </c>
      <c r="AJ576" s="623">
        <f t="shared" si="701"/>
        <v>62.8</v>
      </c>
      <c r="AK576" s="623">
        <f t="shared" si="701"/>
        <v>79</v>
      </c>
      <c r="AL576" s="623">
        <f>ROUND(AVERAGE(AL148:AL150),1)</f>
        <v>118.8</v>
      </c>
      <c r="AN576" s="612"/>
      <c r="AO576" s="613" t="s">
        <v>39</v>
      </c>
      <c r="AP576" s="623">
        <f t="shared" ref="AP576:AZ576" si="702">ROUND(AVERAGE(AP148:AP150),1)</f>
        <v>99.8</v>
      </c>
      <c r="AQ576" s="623">
        <f t="shared" si="702"/>
        <v>106.7</v>
      </c>
      <c r="AR576" s="623">
        <f t="shared" si="702"/>
        <v>99</v>
      </c>
      <c r="AS576" s="623">
        <f t="shared" si="702"/>
        <v>102.2</v>
      </c>
      <c r="AT576" s="623">
        <f t="shared" si="702"/>
        <v>90.7</v>
      </c>
      <c r="AU576" s="623">
        <f t="shared" si="702"/>
        <v>117.3</v>
      </c>
      <c r="AV576" s="623">
        <f t="shared" si="702"/>
        <v>74.3</v>
      </c>
      <c r="AW576" s="623">
        <f t="shared" si="702"/>
        <v>129</v>
      </c>
      <c r="AX576" s="623">
        <f t="shared" si="702"/>
        <v>93.1</v>
      </c>
      <c r="AY576" s="623">
        <f t="shared" si="702"/>
        <v>93.4</v>
      </c>
      <c r="AZ576" s="623">
        <f t="shared" si="702"/>
        <v>87.8</v>
      </c>
    </row>
    <row r="577" spans="2:52" hidden="1">
      <c r="B577" s="138" t="s">
        <v>305</v>
      </c>
      <c r="C577" s="615" t="s">
        <v>36</v>
      </c>
      <c r="D577" s="624" t="e">
        <f>ROUND(AVERAGE(D151:D153),1)</f>
        <v>#DIV/0!</v>
      </c>
      <c r="E577" s="624" t="e">
        <f t="shared" ref="E577:AB577" si="703">ROUND(AVERAGE(E151:E153),1)</f>
        <v>#DIV/0!</v>
      </c>
      <c r="F577" s="624" t="e">
        <f t="shared" si="703"/>
        <v>#DIV/0!</v>
      </c>
      <c r="G577" s="624" t="e">
        <f t="shared" si="703"/>
        <v>#DIV/0!</v>
      </c>
      <c r="H577" s="624" t="e">
        <f t="shared" si="703"/>
        <v>#DIV/0!</v>
      </c>
      <c r="I577" s="624" t="e">
        <f t="shared" si="703"/>
        <v>#DIV/0!</v>
      </c>
      <c r="J577" s="624" t="e">
        <f t="shared" si="703"/>
        <v>#DIV/0!</v>
      </c>
      <c r="K577" s="624" t="e">
        <f t="shared" si="703"/>
        <v>#DIV/0!</v>
      </c>
      <c r="L577" s="624" t="e">
        <f t="shared" si="703"/>
        <v>#DIV/0!</v>
      </c>
      <c r="M577" s="624" t="e">
        <f t="shared" si="703"/>
        <v>#DIV/0!</v>
      </c>
      <c r="N577" s="624" t="e">
        <f t="shared" si="703"/>
        <v>#DIV/0!</v>
      </c>
      <c r="O577" s="624" t="e">
        <f t="shared" si="703"/>
        <v>#DIV/0!</v>
      </c>
      <c r="P577" s="624" t="e">
        <f t="shared" si="703"/>
        <v>#DIV/0!</v>
      </c>
      <c r="Q577" s="624" t="e">
        <f t="shared" si="703"/>
        <v>#DIV/0!</v>
      </c>
      <c r="R577" s="624" t="e">
        <f t="shared" si="703"/>
        <v>#DIV/0!</v>
      </c>
      <c r="S577" s="624" t="e">
        <f t="shared" si="703"/>
        <v>#DIV/0!</v>
      </c>
      <c r="T577" s="624" t="e">
        <f t="shared" si="703"/>
        <v>#DIV/0!</v>
      </c>
      <c r="U577" s="624" t="e">
        <f t="shared" si="703"/>
        <v>#DIV/0!</v>
      </c>
      <c r="V577" s="624" t="e">
        <f t="shared" si="703"/>
        <v>#DIV/0!</v>
      </c>
      <c r="W577" s="624" t="e">
        <f t="shared" si="703"/>
        <v>#DIV/0!</v>
      </c>
      <c r="X577" s="624" t="e">
        <f t="shared" si="703"/>
        <v>#DIV/0!</v>
      </c>
      <c r="Y577" s="624" t="e">
        <f t="shared" si="703"/>
        <v>#DIV/0!</v>
      </c>
      <c r="Z577" s="624" t="e">
        <f t="shared" si="703"/>
        <v>#DIV/0!</v>
      </c>
      <c r="AA577" s="624" t="e">
        <f t="shared" si="703"/>
        <v>#DIV/0!</v>
      </c>
      <c r="AB577" s="624" t="e">
        <f t="shared" si="703"/>
        <v>#DIV/0!</v>
      </c>
      <c r="AC577" s="624" t="e">
        <f t="shared" ref="AC577:AK577" si="704">ROUND(AVERAGE(AC151:AC153),1)</f>
        <v>#DIV/0!</v>
      </c>
      <c r="AD577" s="624" t="e">
        <f t="shared" si="704"/>
        <v>#DIV/0!</v>
      </c>
      <c r="AE577" s="624" t="e">
        <f t="shared" si="704"/>
        <v>#DIV/0!</v>
      </c>
      <c r="AF577" s="624" t="e">
        <f t="shared" si="704"/>
        <v>#DIV/0!</v>
      </c>
      <c r="AG577" s="624" t="e">
        <f t="shared" si="704"/>
        <v>#DIV/0!</v>
      </c>
      <c r="AH577" s="624" t="e">
        <f t="shared" si="704"/>
        <v>#DIV/0!</v>
      </c>
      <c r="AI577" s="624" t="e">
        <f t="shared" si="704"/>
        <v>#DIV/0!</v>
      </c>
      <c r="AJ577" s="624" t="e">
        <f t="shared" si="704"/>
        <v>#DIV/0!</v>
      </c>
      <c r="AK577" s="624" t="e">
        <f t="shared" si="704"/>
        <v>#DIV/0!</v>
      </c>
      <c r="AL577" s="624" t="e">
        <f>ROUND(AVERAGE(AL151:AL153),1)</f>
        <v>#DIV/0!</v>
      </c>
      <c r="AN577" s="138" t="s">
        <v>305</v>
      </c>
      <c r="AO577" s="615" t="s">
        <v>36</v>
      </c>
      <c r="AP577" s="624" t="e">
        <f t="shared" ref="AP577:AZ577" si="705">ROUND(AVERAGE(AP151:AP153),1)</f>
        <v>#DIV/0!</v>
      </c>
      <c r="AQ577" s="624" t="e">
        <f t="shared" si="705"/>
        <v>#DIV/0!</v>
      </c>
      <c r="AR577" s="624" t="e">
        <f t="shared" si="705"/>
        <v>#DIV/0!</v>
      </c>
      <c r="AS577" s="624" t="e">
        <f t="shared" si="705"/>
        <v>#DIV/0!</v>
      </c>
      <c r="AT577" s="624" t="e">
        <f t="shared" si="705"/>
        <v>#DIV/0!</v>
      </c>
      <c r="AU577" s="624" t="e">
        <f t="shared" si="705"/>
        <v>#DIV/0!</v>
      </c>
      <c r="AV577" s="624" t="e">
        <f t="shared" si="705"/>
        <v>#DIV/0!</v>
      </c>
      <c r="AW577" s="624" t="e">
        <f t="shared" si="705"/>
        <v>#DIV/0!</v>
      </c>
      <c r="AX577" s="624" t="e">
        <f t="shared" si="705"/>
        <v>#DIV/0!</v>
      </c>
      <c r="AY577" s="624" t="e">
        <f t="shared" si="705"/>
        <v>#DIV/0!</v>
      </c>
      <c r="AZ577" s="624" t="e">
        <f t="shared" si="705"/>
        <v>#DIV/0!</v>
      </c>
    </row>
    <row r="578" spans="2:52" hidden="1">
      <c r="C578" s="611" t="s">
        <v>37</v>
      </c>
      <c r="D578" s="622" t="e">
        <f t="shared" ref="D578:AB579" si="706">ROUND(AVERAGE(D154:D156),1)</f>
        <v>#DIV/0!</v>
      </c>
      <c r="E578" s="622" t="e">
        <f t="shared" si="706"/>
        <v>#DIV/0!</v>
      </c>
      <c r="F578" s="622" t="e">
        <f t="shared" si="706"/>
        <v>#DIV/0!</v>
      </c>
      <c r="G578" s="622" t="e">
        <f t="shared" si="706"/>
        <v>#DIV/0!</v>
      </c>
      <c r="H578" s="622" t="e">
        <f t="shared" si="706"/>
        <v>#DIV/0!</v>
      </c>
      <c r="I578" s="622" t="e">
        <f t="shared" si="706"/>
        <v>#DIV/0!</v>
      </c>
      <c r="J578" s="622" t="e">
        <f t="shared" si="706"/>
        <v>#DIV/0!</v>
      </c>
      <c r="K578" s="622" t="e">
        <f t="shared" si="706"/>
        <v>#DIV/0!</v>
      </c>
      <c r="L578" s="622" t="e">
        <f t="shared" si="706"/>
        <v>#DIV/0!</v>
      </c>
      <c r="M578" s="622" t="e">
        <f t="shared" si="706"/>
        <v>#DIV/0!</v>
      </c>
      <c r="N578" s="622" t="e">
        <f t="shared" si="706"/>
        <v>#DIV/0!</v>
      </c>
      <c r="O578" s="622" t="e">
        <f t="shared" si="706"/>
        <v>#DIV/0!</v>
      </c>
      <c r="P578" s="622" t="e">
        <f t="shared" si="706"/>
        <v>#DIV/0!</v>
      </c>
      <c r="Q578" s="622" t="e">
        <f t="shared" si="706"/>
        <v>#DIV/0!</v>
      </c>
      <c r="R578" s="622" t="e">
        <f t="shared" si="706"/>
        <v>#DIV/0!</v>
      </c>
      <c r="S578" s="622" t="e">
        <f t="shared" si="706"/>
        <v>#DIV/0!</v>
      </c>
      <c r="T578" s="622" t="e">
        <f t="shared" si="706"/>
        <v>#DIV/0!</v>
      </c>
      <c r="U578" s="622" t="e">
        <f t="shared" si="706"/>
        <v>#DIV/0!</v>
      </c>
      <c r="V578" s="622" t="e">
        <f t="shared" si="706"/>
        <v>#DIV/0!</v>
      </c>
      <c r="W578" s="622" t="e">
        <f t="shared" si="706"/>
        <v>#DIV/0!</v>
      </c>
      <c r="X578" s="622" t="e">
        <f t="shared" si="706"/>
        <v>#DIV/0!</v>
      </c>
      <c r="Y578" s="622" t="e">
        <f t="shared" si="706"/>
        <v>#DIV/0!</v>
      </c>
      <c r="Z578" s="622" t="e">
        <f t="shared" si="706"/>
        <v>#DIV/0!</v>
      </c>
      <c r="AA578" s="622" t="e">
        <f t="shared" si="706"/>
        <v>#DIV/0!</v>
      </c>
      <c r="AB578" s="622" t="e">
        <f t="shared" si="706"/>
        <v>#DIV/0!</v>
      </c>
      <c r="AC578" s="622" t="e">
        <f t="shared" ref="AC578:AK578" si="707">ROUND(AVERAGE(AC154:AC156),1)</f>
        <v>#DIV/0!</v>
      </c>
      <c r="AD578" s="622" t="e">
        <f t="shared" si="707"/>
        <v>#DIV/0!</v>
      </c>
      <c r="AE578" s="622" t="e">
        <f t="shared" si="707"/>
        <v>#DIV/0!</v>
      </c>
      <c r="AF578" s="622" t="e">
        <f t="shared" si="707"/>
        <v>#DIV/0!</v>
      </c>
      <c r="AG578" s="622" t="e">
        <f t="shared" si="707"/>
        <v>#DIV/0!</v>
      </c>
      <c r="AH578" s="622" t="e">
        <f t="shared" si="707"/>
        <v>#DIV/0!</v>
      </c>
      <c r="AI578" s="622" t="e">
        <f t="shared" si="707"/>
        <v>#DIV/0!</v>
      </c>
      <c r="AJ578" s="622" t="e">
        <f t="shared" si="707"/>
        <v>#DIV/0!</v>
      </c>
      <c r="AK578" s="622" t="e">
        <f t="shared" si="707"/>
        <v>#DIV/0!</v>
      </c>
      <c r="AL578" s="622" t="e">
        <f>ROUND(AVERAGE(AL154:AL156),1)</f>
        <v>#DIV/0!</v>
      </c>
      <c r="AO578" s="611" t="s">
        <v>37</v>
      </c>
      <c r="AP578" s="622" t="e">
        <f t="shared" ref="AP578:AZ579" si="708">ROUND(AVERAGE(AP154:AP156),1)</f>
        <v>#DIV/0!</v>
      </c>
      <c r="AQ578" s="622" t="e">
        <f t="shared" si="708"/>
        <v>#DIV/0!</v>
      </c>
      <c r="AR578" s="622" t="e">
        <f t="shared" si="708"/>
        <v>#DIV/0!</v>
      </c>
      <c r="AS578" s="622" t="e">
        <f t="shared" si="708"/>
        <v>#DIV/0!</v>
      </c>
      <c r="AT578" s="622" t="e">
        <f t="shared" si="708"/>
        <v>#DIV/0!</v>
      </c>
      <c r="AU578" s="622" t="e">
        <f t="shared" si="708"/>
        <v>#DIV/0!</v>
      </c>
      <c r="AV578" s="622" t="e">
        <f t="shared" si="708"/>
        <v>#DIV/0!</v>
      </c>
      <c r="AW578" s="622" t="e">
        <f t="shared" si="708"/>
        <v>#DIV/0!</v>
      </c>
      <c r="AX578" s="622" t="e">
        <f t="shared" si="708"/>
        <v>#DIV/0!</v>
      </c>
      <c r="AY578" s="622" t="e">
        <f t="shared" si="708"/>
        <v>#DIV/0!</v>
      </c>
      <c r="AZ578" s="622" t="e">
        <f t="shared" si="708"/>
        <v>#DIV/0!</v>
      </c>
    </row>
    <row r="579" spans="2:52" hidden="1">
      <c r="C579" s="615" t="s">
        <v>38</v>
      </c>
      <c r="D579" s="622" t="e">
        <f>ROUND(AVERAGE(D157:D159),1)</f>
        <v>#DIV/0!</v>
      </c>
      <c r="E579" s="622" t="e">
        <f t="shared" si="706"/>
        <v>#DIV/0!</v>
      </c>
      <c r="F579" s="622" t="e">
        <f t="shared" si="706"/>
        <v>#DIV/0!</v>
      </c>
      <c r="G579" s="622" t="e">
        <f t="shared" si="706"/>
        <v>#DIV/0!</v>
      </c>
      <c r="H579" s="622" t="e">
        <f t="shared" si="706"/>
        <v>#DIV/0!</v>
      </c>
      <c r="I579" s="622" t="e">
        <f t="shared" si="706"/>
        <v>#DIV/0!</v>
      </c>
      <c r="J579" s="622" t="e">
        <f t="shared" si="706"/>
        <v>#DIV/0!</v>
      </c>
      <c r="K579" s="622" t="e">
        <f t="shared" si="706"/>
        <v>#DIV/0!</v>
      </c>
      <c r="L579" s="622" t="e">
        <f t="shared" si="706"/>
        <v>#DIV/0!</v>
      </c>
      <c r="M579" s="622" t="e">
        <f t="shared" si="706"/>
        <v>#DIV/0!</v>
      </c>
      <c r="N579" s="622" t="e">
        <f t="shared" si="706"/>
        <v>#DIV/0!</v>
      </c>
      <c r="O579" s="622" t="e">
        <f t="shared" si="706"/>
        <v>#DIV/0!</v>
      </c>
      <c r="P579" s="622" t="e">
        <f t="shared" si="706"/>
        <v>#DIV/0!</v>
      </c>
      <c r="Q579" s="622" t="e">
        <f t="shared" si="706"/>
        <v>#DIV/0!</v>
      </c>
      <c r="R579" s="622" t="e">
        <f t="shared" si="706"/>
        <v>#DIV/0!</v>
      </c>
      <c r="S579" s="622" t="e">
        <f t="shared" si="706"/>
        <v>#DIV/0!</v>
      </c>
      <c r="T579" s="622" t="e">
        <f t="shared" si="706"/>
        <v>#DIV/0!</v>
      </c>
      <c r="U579" s="622" t="e">
        <f t="shared" si="706"/>
        <v>#DIV/0!</v>
      </c>
      <c r="V579" s="622" t="e">
        <f t="shared" si="706"/>
        <v>#DIV/0!</v>
      </c>
      <c r="W579" s="622" t="e">
        <f t="shared" si="706"/>
        <v>#DIV/0!</v>
      </c>
      <c r="X579" s="622" t="e">
        <f t="shared" si="706"/>
        <v>#DIV/0!</v>
      </c>
      <c r="Y579" s="622" t="e">
        <f t="shared" si="706"/>
        <v>#DIV/0!</v>
      </c>
      <c r="Z579" s="622" t="e">
        <f t="shared" si="706"/>
        <v>#DIV/0!</v>
      </c>
      <c r="AA579" s="622" t="e">
        <f t="shared" si="706"/>
        <v>#DIV/0!</v>
      </c>
      <c r="AB579" s="622" t="e">
        <f t="shared" si="706"/>
        <v>#DIV/0!</v>
      </c>
      <c r="AC579" s="622" t="e">
        <f t="shared" ref="AC579:AK579" si="709">ROUND(AVERAGE(AC155:AC157),1)</f>
        <v>#DIV/0!</v>
      </c>
      <c r="AD579" s="622" t="e">
        <f t="shared" si="709"/>
        <v>#DIV/0!</v>
      </c>
      <c r="AE579" s="622" t="e">
        <f t="shared" si="709"/>
        <v>#DIV/0!</v>
      </c>
      <c r="AF579" s="622" t="e">
        <f t="shared" si="709"/>
        <v>#DIV/0!</v>
      </c>
      <c r="AG579" s="622" t="e">
        <f t="shared" si="709"/>
        <v>#DIV/0!</v>
      </c>
      <c r="AH579" s="622" t="e">
        <f t="shared" si="709"/>
        <v>#DIV/0!</v>
      </c>
      <c r="AI579" s="622" t="e">
        <f t="shared" si="709"/>
        <v>#DIV/0!</v>
      </c>
      <c r="AJ579" s="622" t="e">
        <f t="shared" si="709"/>
        <v>#DIV/0!</v>
      </c>
      <c r="AK579" s="622" t="e">
        <f t="shared" si="709"/>
        <v>#DIV/0!</v>
      </c>
      <c r="AL579" s="622" t="e">
        <f>ROUND(AVERAGE(AL155:AL157),1)</f>
        <v>#DIV/0!</v>
      </c>
      <c r="AO579" s="615" t="s">
        <v>38</v>
      </c>
      <c r="AP579" s="622" t="e">
        <f t="shared" si="708"/>
        <v>#DIV/0!</v>
      </c>
      <c r="AQ579" s="622" t="e">
        <f t="shared" si="708"/>
        <v>#DIV/0!</v>
      </c>
      <c r="AR579" s="622" t="e">
        <f t="shared" si="708"/>
        <v>#DIV/0!</v>
      </c>
      <c r="AS579" s="622" t="e">
        <f t="shared" si="708"/>
        <v>#DIV/0!</v>
      </c>
      <c r="AT579" s="622" t="e">
        <f t="shared" si="708"/>
        <v>#DIV/0!</v>
      </c>
      <c r="AU579" s="622" t="e">
        <f t="shared" si="708"/>
        <v>#DIV/0!</v>
      </c>
      <c r="AV579" s="622" t="e">
        <f t="shared" si="708"/>
        <v>#DIV/0!</v>
      </c>
      <c r="AW579" s="622" t="e">
        <f t="shared" si="708"/>
        <v>#DIV/0!</v>
      </c>
      <c r="AX579" s="622" t="e">
        <f t="shared" si="708"/>
        <v>#DIV/0!</v>
      </c>
      <c r="AY579" s="622" t="e">
        <f t="shared" si="708"/>
        <v>#DIV/0!</v>
      </c>
      <c r="AZ579" s="622" t="e">
        <f t="shared" si="708"/>
        <v>#DIV/0!</v>
      </c>
    </row>
    <row r="580" spans="2:52" hidden="1">
      <c r="B580" s="612"/>
      <c r="C580" s="618" t="s">
        <v>39</v>
      </c>
      <c r="D580" s="622" t="e">
        <f>ROUND(AVERAGE(D160:D162),1)</f>
        <v>#DIV/0!</v>
      </c>
      <c r="E580" s="623" t="e">
        <f t="shared" ref="E580:AB580" si="710">ROUND(AVERAGE(E158:E160),1)</f>
        <v>#DIV/0!</v>
      </c>
      <c r="F580" s="623" t="e">
        <f t="shared" si="710"/>
        <v>#DIV/0!</v>
      </c>
      <c r="G580" s="623" t="e">
        <f t="shared" si="710"/>
        <v>#DIV/0!</v>
      </c>
      <c r="H580" s="623" t="e">
        <f t="shared" si="710"/>
        <v>#DIV/0!</v>
      </c>
      <c r="I580" s="623" t="e">
        <f t="shared" si="710"/>
        <v>#DIV/0!</v>
      </c>
      <c r="J580" s="623" t="e">
        <f t="shared" si="710"/>
        <v>#DIV/0!</v>
      </c>
      <c r="K580" s="623" t="e">
        <f t="shared" si="710"/>
        <v>#DIV/0!</v>
      </c>
      <c r="L580" s="623" t="e">
        <f t="shared" si="710"/>
        <v>#DIV/0!</v>
      </c>
      <c r="M580" s="623" t="e">
        <f t="shared" si="710"/>
        <v>#DIV/0!</v>
      </c>
      <c r="N580" s="623" t="e">
        <f t="shared" si="710"/>
        <v>#DIV/0!</v>
      </c>
      <c r="O580" s="623" t="e">
        <f t="shared" si="710"/>
        <v>#DIV/0!</v>
      </c>
      <c r="P580" s="623" t="e">
        <f t="shared" si="710"/>
        <v>#DIV/0!</v>
      </c>
      <c r="Q580" s="623" t="e">
        <f t="shared" si="710"/>
        <v>#DIV/0!</v>
      </c>
      <c r="R580" s="623" t="e">
        <f t="shared" si="710"/>
        <v>#DIV/0!</v>
      </c>
      <c r="S580" s="623" t="e">
        <f t="shared" si="710"/>
        <v>#DIV/0!</v>
      </c>
      <c r="T580" s="623" t="e">
        <f t="shared" si="710"/>
        <v>#DIV/0!</v>
      </c>
      <c r="U580" s="623" t="e">
        <f t="shared" si="710"/>
        <v>#DIV/0!</v>
      </c>
      <c r="V580" s="623" t="e">
        <f t="shared" si="710"/>
        <v>#DIV/0!</v>
      </c>
      <c r="W580" s="623" t="e">
        <f t="shared" si="710"/>
        <v>#DIV/0!</v>
      </c>
      <c r="X580" s="623" t="e">
        <f t="shared" si="710"/>
        <v>#DIV/0!</v>
      </c>
      <c r="Y580" s="623" t="e">
        <f t="shared" si="710"/>
        <v>#DIV/0!</v>
      </c>
      <c r="Z580" s="623" t="e">
        <f t="shared" si="710"/>
        <v>#DIV/0!</v>
      </c>
      <c r="AA580" s="623" t="e">
        <f t="shared" si="710"/>
        <v>#DIV/0!</v>
      </c>
      <c r="AB580" s="623" t="e">
        <f t="shared" si="710"/>
        <v>#DIV/0!</v>
      </c>
      <c r="AC580" s="623" t="e">
        <f t="shared" ref="AC580:AK580" si="711">ROUND(AVERAGE(AC158:AC160),1)</f>
        <v>#DIV/0!</v>
      </c>
      <c r="AD580" s="623" t="e">
        <f t="shared" si="711"/>
        <v>#DIV/0!</v>
      </c>
      <c r="AE580" s="623" t="e">
        <f t="shared" si="711"/>
        <v>#DIV/0!</v>
      </c>
      <c r="AF580" s="623" t="e">
        <f t="shared" si="711"/>
        <v>#DIV/0!</v>
      </c>
      <c r="AG580" s="623" t="e">
        <f t="shared" si="711"/>
        <v>#DIV/0!</v>
      </c>
      <c r="AH580" s="623" t="e">
        <f t="shared" si="711"/>
        <v>#DIV/0!</v>
      </c>
      <c r="AI580" s="623" t="e">
        <f t="shared" si="711"/>
        <v>#DIV/0!</v>
      </c>
      <c r="AJ580" s="623" t="e">
        <f t="shared" si="711"/>
        <v>#DIV/0!</v>
      </c>
      <c r="AK580" s="623" t="e">
        <f t="shared" si="711"/>
        <v>#DIV/0!</v>
      </c>
      <c r="AL580" s="623" t="e">
        <f>ROUND(AVERAGE(AL158:AL160),1)</f>
        <v>#DIV/0!</v>
      </c>
      <c r="AN580" s="612"/>
      <c r="AO580" s="618" t="s">
        <v>39</v>
      </c>
      <c r="AP580" s="623" t="e">
        <f>ROUND(AVERAGE(AP158:AP160),1)</f>
        <v>#DIV/0!</v>
      </c>
      <c r="AQ580" s="623" t="e">
        <f t="shared" ref="AQ580:AZ580" si="712">ROUND(AVERAGE(AQ158:AQ160),1)</f>
        <v>#DIV/0!</v>
      </c>
      <c r="AR580" s="623" t="e">
        <f t="shared" si="712"/>
        <v>#DIV/0!</v>
      </c>
      <c r="AS580" s="623" t="e">
        <f t="shared" si="712"/>
        <v>#DIV/0!</v>
      </c>
      <c r="AT580" s="623" t="e">
        <f t="shared" si="712"/>
        <v>#DIV/0!</v>
      </c>
      <c r="AU580" s="623" t="e">
        <f t="shared" si="712"/>
        <v>#DIV/0!</v>
      </c>
      <c r="AV580" s="623" t="e">
        <f t="shared" si="712"/>
        <v>#DIV/0!</v>
      </c>
      <c r="AW580" s="623" t="e">
        <f t="shared" si="712"/>
        <v>#DIV/0!</v>
      </c>
      <c r="AX580" s="623" t="e">
        <f t="shared" si="712"/>
        <v>#DIV/0!</v>
      </c>
      <c r="AY580" s="623" t="e">
        <f t="shared" si="712"/>
        <v>#DIV/0!</v>
      </c>
      <c r="AZ580" s="623" t="e">
        <f t="shared" si="712"/>
        <v>#DIV/0!</v>
      </c>
    </row>
    <row r="581" spans="2:52" hidden="1">
      <c r="B581" s="138" t="s">
        <v>306</v>
      </c>
      <c r="C581" s="615" t="s">
        <v>36</v>
      </c>
      <c r="D581" s="624" t="e">
        <f>ROUND(AVERAGE(D163:D165),1)</f>
        <v>#DIV/0!</v>
      </c>
      <c r="E581" s="624" t="e">
        <f t="shared" ref="E581:AB581" si="713">ROUND(AVERAGE(E163:E165),1)</f>
        <v>#DIV/0!</v>
      </c>
      <c r="F581" s="624" t="e">
        <f t="shared" si="713"/>
        <v>#DIV/0!</v>
      </c>
      <c r="G581" s="624" t="e">
        <f t="shared" si="713"/>
        <v>#DIV/0!</v>
      </c>
      <c r="H581" s="624" t="e">
        <f t="shared" si="713"/>
        <v>#DIV/0!</v>
      </c>
      <c r="I581" s="624" t="e">
        <f t="shared" si="713"/>
        <v>#DIV/0!</v>
      </c>
      <c r="J581" s="624" t="e">
        <f t="shared" si="713"/>
        <v>#DIV/0!</v>
      </c>
      <c r="K581" s="624" t="e">
        <f t="shared" si="713"/>
        <v>#DIV/0!</v>
      </c>
      <c r="L581" s="624" t="e">
        <f t="shared" si="713"/>
        <v>#DIV/0!</v>
      </c>
      <c r="M581" s="624" t="e">
        <f t="shared" si="713"/>
        <v>#DIV/0!</v>
      </c>
      <c r="N581" s="624" t="e">
        <f t="shared" si="713"/>
        <v>#DIV/0!</v>
      </c>
      <c r="O581" s="624" t="e">
        <f t="shared" si="713"/>
        <v>#DIV/0!</v>
      </c>
      <c r="P581" s="624" t="e">
        <f t="shared" si="713"/>
        <v>#DIV/0!</v>
      </c>
      <c r="Q581" s="624" t="e">
        <f t="shared" si="713"/>
        <v>#DIV/0!</v>
      </c>
      <c r="R581" s="624" t="e">
        <f t="shared" si="713"/>
        <v>#DIV/0!</v>
      </c>
      <c r="S581" s="624" t="e">
        <f t="shared" si="713"/>
        <v>#DIV/0!</v>
      </c>
      <c r="T581" s="624" t="e">
        <f t="shared" si="713"/>
        <v>#DIV/0!</v>
      </c>
      <c r="U581" s="624" t="e">
        <f t="shared" si="713"/>
        <v>#DIV/0!</v>
      </c>
      <c r="V581" s="624" t="e">
        <f t="shared" si="713"/>
        <v>#DIV/0!</v>
      </c>
      <c r="W581" s="624" t="e">
        <f t="shared" si="713"/>
        <v>#DIV/0!</v>
      </c>
      <c r="X581" s="624" t="e">
        <f t="shared" si="713"/>
        <v>#DIV/0!</v>
      </c>
      <c r="Y581" s="624" t="e">
        <f t="shared" si="713"/>
        <v>#DIV/0!</v>
      </c>
      <c r="Z581" s="624" t="e">
        <f t="shared" si="713"/>
        <v>#DIV/0!</v>
      </c>
      <c r="AA581" s="624" t="e">
        <f t="shared" si="713"/>
        <v>#DIV/0!</v>
      </c>
      <c r="AB581" s="624" t="e">
        <f t="shared" si="713"/>
        <v>#DIV/0!</v>
      </c>
      <c r="AC581" s="624" t="e">
        <f t="shared" ref="AC581:AK581" si="714">ROUND(AVERAGE(AC163:AC165),1)</f>
        <v>#DIV/0!</v>
      </c>
      <c r="AD581" s="624" t="e">
        <f t="shared" si="714"/>
        <v>#DIV/0!</v>
      </c>
      <c r="AE581" s="624" t="e">
        <f t="shared" si="714"/>
        <v>#DIV/0!</v>
      </c>
      <c r="AF581" s="624" t="e">
        <f t="shared" si="714"/>
        <v>#DIV/0!</v>
      </c>
      <c r="AG581" s="624" t="e">
        <f t="shared" si="714"/>
        <v>#DIV/0!</v>
      </c>
      <c r="AH581" s="624" t="e">
        <f t="shared" si="714"/>
        <v>#DIV/0!</v>
      </c>
      <c r="AI581" s="624" t="e">
        <f t="shared" si="714"/>
        <v>#DIV/0!</v>
      </c>
      <c r="AJ581" s="624" t="e">
        <f t="shared" si="714"/>
        <v>#DIV/0!</v>
      </c>
      <c r="AK581" s="624" t="e">
        <f t="shared" si="714"/>
        <v>#DIV/0!</v>
      </c>
      <c r="AL581" s="624" t="e">
        <f>ROUND(AVERAGE(AL163:AL165),1)</f>
        <v>#DIV/0!</v>
      </c>
      <c r="AN581" s="138" t="s">
        <v>306</v>
      </c>
      <c r="AO581" s="615" t="s">
        <v>36</v>
      </c>
      <c r="AP581" s="624" t="e">
        <f>ROUND(AVERAGE(AP163:AP165),1)</f>
        <v>#DIV/0!</v>
      </c>
      <c r="AQ581" s="624" t="e">
        <f t="shared" ref="AQ581:AZ581" si="715">ROUND(AVERAGE(AQ163:AQ165),1)</f>
        <v>#DIV/0!</v>
      </c>
      <c r="AR581" s="624" t="e">
        <f t="shared" si="715"/>
        <v>#DIV/0!</v>
      </c>
      <c r="AS581" s="624" t="e">
        <f t="shared" si="715"/>
        <v>#DIV/0!</v>
      </c>
      <c r="AT581" s="624" t="e">
        <f t="shared" si="715"/>
        <v>#DIV/0!</v>
      </c>
      <c r="AU581" s="624" t="e">
        <f t="shared" si="715"/>
        <v>#DIV/0!</v>
      </c>
      <c r="AV581" s="624" t="e">
        <f t="shared" si="715"/>
        <v>#DIV/0!</v>
      </c>
      <c r="AW581" s="624" t="e">
        <f t="shared" si="715"/>
        <v>#DIV/0!</v>
      </c>
      <c r="AX581" s="624" t="e">
        <f t="shared" si="715"/>
        <v>#DIV/0!</v>
      </c>
      <c r="AY581" s="624" t="e">
        <f t="shared" si="715"/>
        <v>#DIV/0!</v>
      </c>
      <c r="AZ581" s="624" t="e">
        <f t="shared" si="715"/>
        <v>#DIV/0!</v>
      </c>
    </row>
    <row r="582" spans="2:52" hidden="1">
      <c r="C582" s="611" t="s">
        <v>37</v>
      </c>
      <c r="D582" s="622" t="e">
        <f>ROUND(AVERAGE(D166:D168),1)</f>
        <v>#DIV/0!</v>
      </c>
      <c r="E582" s="622" t="e">
        <f t="shared" ref="E582:AB582" si="716">ROUND(AVERAGE(E166:E168),1)</f>
        <v>#DIV/0!</v>
      </c>
      <c r="F582" s="622" t="e">
        <f t="shared" si="716"/>
        <v>#DIV/0!</v>
      </c>
      <c r="G582" s="622" t="e">
        <f t="shared" si="716"/>
        <v>#DIV/0!</v>
      </c>
      <c r="H582" s="622" t="e">
        <f t="shared" si="716"/>
        <v>#DIV/0!</v>
      </c>
      <c r="I582" s="622" t="e">
        <f t="shared" si="716"/>
        <v>#DIV/0!</v>
      </c>
      <c r="J582" s="622" t="e">
        <f t="shared" si="716"/>
        <v>#DIV/0!</v>
      </c>
      <c r="K582" s="622" t="e">
        <f t="shared" si="716"/>
        <v>#DIV/0!</v>
      </c>
      <c r="L582" s="622" t="e">
        <f t="shared" si="716"/>
        <v>#DIV/0!</v>
      </c>
      <c r="M582" s="622" t="e">
        <f t="shared" si="716"/>
        <v>#DIV/0!</v>
      </c>
      <c r="N582" s="622" t="e">
        <f t="shared" si="716"/>
        <v>#DIV/0!</v>
      </c>
      <c r="O582" s="622" t="e">
        <f t="shared" si="716"/>
        <v>#DIV/0!</v>
      </c>
      <c r="P582" s="622" t="e">
        <f t="shared" si="716"/>
        <v>#DIV/0!</v>
      </c>
      <c r="Q582" s="622" t="e">
        <f t="shared" si="716"/>
        <v>#DIV/0!</v>
      </c>
      <c r="R582" s="622" t="e">
        <f t="shared" si="716"/>
        <v>#DIV/0!</v>
      </c>
      <c r="S582" s="622" t="e">
        <f t="shared" si="716"/>
        <v>#DIV/0!</v>
      </c>
      <c r="T582" s="622" t="e">
        <f t="shared" si="716"/>
        <v>#DIV/0!</v>
      </c>
      <c r="U582" s="622" t="e">
        <f t="shared" si="716"/>
        <v>#DIV/0!</v>
      </c>
      <c r="V582" s="622" t="e">
        <f t="shared" si="716"/>
        <v>#DIV/0!</v>
      </c>
      <c r="W582" s="622" t="e">
        <f t="shared" si="716"/>
        <v>#DIV/0!</v>
      </c>
      <c r="X582" s="622" t="e">
        <f t="shared" si="716"/>
        <v>#DIV/0!</v>
      </c>
      <c r="Y582" s="622" t="e">
        <f t="shared" si="716"/>
        <v>#DIV/0!</v>
      </c>
      <c r="Z582" s="622" t="e">
        <f t="shared" si="716"/>
        <v>#DIV/0!</v>
      </c>
      <c r="AA582" s="622" t="e">
        <f t="shared" si="716"/>
        <v>#DIV/0!</v>
      </c>
      <c r="AB582" s="622" t="e">
        <f t="shared" si="716"/>
        <v>#DIV/0!</v>
      </c>
      <c r="AC582" s="622" t="e">
        <f t="shared" ref="AC582:AK582" si="717">ROUND(AVERAGE(AC166:AC168),1)</f>
        <v>#DIV/0!</v>
      </c>
      <c r="AD582" s="622" t="e">
        <f t="shared" si="717"/>
        <v>#DIV/0!</v>
      </c>
      <c r="AE582" s="622" t="e">
        <f t="shared" si="717"/>
        <v>#DIV/0!</v>
      </c>
      <c r="AF582" s="622" t="e">
        <f t="shared" si="717"/>
        <v>#DIV/0!</v>
      </c>
      <c r="AG582" s="622" t="e">
        <f t="shared" si="717"/>
        <v>#DIV/0!</v>
      </c>
      <c r="AH582" s="622" t="e">
        <f t="shared" si="717"/>
        <v>#DIV/0!</v>
      </c>
      <c r="AI582" s="622" t="e">
        <f t="shared" si="717"/>
        <v>#DIV/0!</v>
      </c>
      <c r="AJ582" s="622" t="e">
        <f t="shared" si="717"/>
        <v>#DIV/0!</v>
      </c>
      <c r="AK582" s="622" t="e">
        <f t="shared" si="717"/>
        <v>#DIV/0!</v>
      </c>
      <c r="AL582" s="622" t="e">
        <f>ROUND(AVERAGE(AL166:AL168),1)</f>
        <v>#DIV/0!</v>
      </c>
      <c r="AO582" s="611" t="s">
        <v>37</v>
      </c>
      <c r="AP582" s="622" t="e">
        <f>ROUND(AVERAGE(AP166:AP168),1)</f>
        <v>#DIV/0!</v>
      </c>
      <c r="AQ582" s="622" t="e">
        <f t="shared" ref="AQ582:AZ582" si="718">ROUND(AVERAGE(AQ166:AQ168),1)</f>
        <v>#DIV/0!</v>
      </c>
      <c r="AR582" s="622" t="e">
        <f t="shared" si="718"/>
        <v>#DIV/0!</v>
      </c>
      <c r="AS582" s="622" t="e">
        <f t="shared" si="718"/>
        <v>#DIV/0!</v>
      </c>
      <c r="AT582" s="622" t="e">
        <f t="shared" si="718"/>
        <v>#DIV/0!</v>
      </c>
      <c r="AU582" s="622" t="e">
        <f t="shared" si="718"/>
        <v>#DIV/0!</v>
      </c>
      <c r="AV582" s="622" t="e">
        <f t="shared" si="718"/>
        <v>#DIV/0!</v>
      </c>
      <c r="AW582" s="622" t="e">
        <f t="shared" si="718"/>
        <v>#DIV/0!</v>
      </c>
      <c r="AX582" s="622" t="e">
        <f t="shared" si="718"/>
        <v>#DIV/0!</v>
      </c>
      <c r="AY582" s="622" t="e">
        <f t="shared" si="718"/>
        <v>#DIV/0!</v>
      </c>
      <c r="AZ582" s="622" t="e">
        <f t="shared" si="718"/>
        <v>#DIV/0!</v>
      </c>
    </row>
    <row r="583" spans="2:52" hidden="1">
      <c r="C583" s="615" t="s">
        <v>38</v>
      </c>
      <c r="D583" s="622" t="e">
        <f>ROUND(AVERAGE(D169:D171),1)</f>
        <v>#DIV/0!</v>
      </c>
      <c r="E583" s="622" t="e">
        <f t="shared" ref="E583:AB583" si="719">ROUND(AVERAGE(E169:E171),1)</f>
        <v>#DIV/0!</v>
      </c>
      <c r="F583" s="622" t="e">
        <f t="shared" si="719"/>
        <v>#DIV/0!</v>
      </c>
      <c r="G583" s="622" t="e">
        <f t="shared" si="719"/>
        <v>#DIV/0!</v>
      </c>
      <c r="H583" s="622" t="e">
        <f t="shared" si="719"/>
        <v>#DIV/0!</v>
      </c>
      <c r="I583" s="622" t="e">
        <f t="shared" si="719"/>
        <v>#DIV/0!</v>
      </c>
      <c r="J583" s="622" t="e">
        <f t="shared" si="719"/>
        <v>#DIV/0!</v>
      </c>
      <c r="K583" s="622" t="e">
        <f t="shared" si="719"/>
        <v>#DIV/0!</v>
      </c>
      <c r="L583" s="622" t="e">
        <f t="shared" si="719"/>
        <v>#DIV/0!</v>
      </c>
      <c r="M583" s="622" t="e">
        <f t="shared" si="719"/>
        <v>#DIV/0!</v>
      </c>
      <c r="N583" s="622" t="e">
        <f t="shared" si="719"/>
        <v>#DIV/0!</v>
      </c>
      <c r="O583" s="622" t="e">
        <f t="shared" si="719"/>
        <v>#DIV/0!</v>
      </c>
      <c r="P583" s="622" t="e">
        <f t="shared" si="719"/>
        <v>#DIV/0!</v>
      </c>
      <c r="Q583" s="622" t="e">
        <f t="shared" si="719"/>
        <v>#DIV/0!</v>
      </c>
      <c r="R583" s="622" t="e">
        <f t="shared" si="719"/>
        <v>#DIV/0!</v>
      </c>
      <c r="S583" s="622" t="e">
        <f t="shared" si="719"/>
        <v>#DIV/0!</v>
      </c>
      <c r="T583" s="622" t="e">
        <f t="shared" si="719"/>
        <v>#DIV/0!</v>
      </c>
      <c r="U583" s="622" t="e">
        <f t="shared" si="719"/>
        <v>#DIV/0!</v>
      </c>
      <c r="V583" s="622" t="e">
        <f t="shared" si="719"/>
        <v>#DIV/0!</v>
      </c>
      <c r="W583" s="622" t="e">
        <f t="shared" si="719"/>
        <v>#DIV/0!</v>
      </c>
      <c r="X583" s="622" t="e">
        <f t="shared" si="719"/>
        <v>#DIV/0!</v>
      </c>
      <c r="Y583" s="622" t="e">
        <f t="shared" si="719"/>
        <v>#DIV/0!</v>
      </c>
      <c r="Z583" s="622" t="e">
        <f t="shared" si="719"/>
        <v>#DIV/0!</v>
      </c>
      <c r="AA583" s="622" t="e">
        <f t="shared" si="719"/>
        <v>#DIV/0!</v>
      </c>
      <c r="AB583" s="622" t="e">
        <f t="shared" si="719"/>
        <v>#DIV/0!</v>
      </c>
      <c r="AC583" s="622" t="e">
        <f t="shared" ref="AC583:AK583" si="720">ROUND(AVERAGE(AC169:AC171),1)</f>
        <v>#DIV/0!</v>
      </c>
      <c r="AD583" s="622" t="e">
        <f t="shared" si="720"/>
        <v>#DIV/0!</v>
      </c>
      <c r="AE583" s="622" t="e">
        <f t="shared" si="720"/>
        <v>#DIV/0!</v>
      </c>
      <c r="AF583" s="622" t="e">
        <f t="shared" si="720"/>
        <v>#DIV/0!</v>
      </c>
      <c r="AG583" s="622" t="e">
        <f t="shared" si="720"/>
        <v>#DIV/0!</v>
      </c>
      <c r="AH583" s="622" t="e">
        <f t="shared" si="720"/>
        <v>#DIV/0!</v>
      </c>
      <c r="AI583" s="622" t="e">
        <f t="shared" si="720"/>
        <v>#DIV/0!</v>
      </c>
      <c r="AJ583" s="622" t="e">
        <f t="shared" si="720"/>
        <v>#DIV/0!</v>
      </c>
      <c r="AK583" s="622" t="e">
        <f t="shared" si="720"/>
        <v>#DIV/0!</v>
      </c>
      <c r="AL583" s="622" t="e">
        <f>ROUND(AVERAGE(AL169:AL171),1)</f>
        <v>#DIV/0!</v>
      </c>
      <c r="AO583" s="615" t="s">
        <v>38</v>
      </c>
      <c r="AP583" s="622" t="e">
        <f>ROUND(AVERAGE(AP169:AP171),1)</f>
        <v>#DIV/0!</v>
      </c>
      <c r="AQ583" s="622" t="e">
        <f t="shared" ref="AQ583:AZ583" si="721">ROUND(AVERAGE(AQ169:AQ171),1)</f>
        <v>#DIV/0!</v>
      </c>
      <c r="AR583" s="622" t="e">
        <f t="shared" si="721"/>
        <v>#DIV/0!</v>
      </c>
      <c r="AS583" s="622" t="e">
        <f t="shared" si="721"/>
        <v>#DIV/0!</v>
      </c>
      <c r="AT583" s="622" t="e">
        <f t="shared" si="721"/>
        <v>#DIV/0!</v>
      </c>
      <c r="AU583" s="622" t="e">
        <f t="shared" si="721"/>
        <v>#DIV/0!</v>
      </c>
      <c r="AV583" s="622" t="e">
        <f t="shared" si="721"/>
        <v>#DIV/0!</v>
      </c>
      <c r="AW583" s="622" t="e">
        <f t="shared" si="721"/>
        <v>#DIV/0!</v>
      </c>
      <c r="AX583" s="622" t="e">
        <f t="shared" si="721"/>
        <v>#DIV/0!</v>
      </c>
      <c r="AY583" s="622" t="e">
        <f t="shared" si="721"/>
        <v>#DIV/0!</v>
      </c>
      <c r="AZ583" s="622" t="e">
        <f t="shared" si="721"/>
        <v>#DIV/0!</v>
      </c>
    </row>
    <row r="584" spans="2:52" hidden="1">
      <c r="B584" s="612"/>
      <c r="C584" s="618" t="s">
        <v>39</v>
      </c>
      <c r="D584" s="623" t="e">
        <f>ROUND(AVERAGE(D172:D174),1)</f>
        <v>#DIV/0!</v>
      </c>
      <c r="E584" s="623" t="e">
        <f t="shared" ref="E584:AB584" si="722">ROUND(AVERAGE(E172:E174),1)</f>
        <v>#DIV/0!</v>
      </c>
      <c r="F584" s="623" t="e">
        <f t="shared" si="722"/>
        <v>#DIV/0!</v>
      </c>
      <c r="G584" s="623" t="e">
        <f t="shared" si="722"/>
        <v>#DIV/0!</v>
      </c>
      <c r="H584" s="623" t="e">
        <f t="shared" si="722"/>
        <v>#DIV/0!</v>
      </c>
      <c r="I584" s="623" t="e">
        <f t="shared" si="722"/>
        <v>#DIV/0!</v>
      </c>
      <c r="J584" s="623" t="e">
        <f t="shared" si="722"/>
        <v>#DIV/0!</v>
      </c>
      <c r="K584" s="623" t="e">
        <f t="shared" si="722"/>
        <v>#DIV/0!</v>
      </c>
      <c r="L584" s="623" t="e">
        <f t="shared" si="722"/>
        <v>#DIV/0!</v>
      </c>
      <c r="M584" s="623" t="e">
        <f t="shared" si="722"/>
        <v>#DIV/0!</v>
      </c>
      <c r="N584" s="623" t="e">
        <f t="shared" si="722"/>
        <v>#DIV/0!</v>
      </c>
      <c r="O584" s="623" t="e">
        <f t="shared" si="722"/>
        <v>#DIV/0!</v>
      </c>
      <c r="P584" s="623" t="e">
        <f t="shared" si="722"/>
        <v>#DIV/0!</v>
      </c>
      <c r="Q584" s="623" t="e">
        <f t="shared" si="722"/>
        <v>#DIV/0!</v>
      </c>
      <c r="R584" s="623" t="e">
        <f t="shared" si="722"/>
        <v>#DIV/0!</v>
      </c>
      <c r="S584" s="623" t="e">
        <f t="shared" si="722"/>
        <v>#DIV/0!</v>
      </c>
      <c r="T584" s="623" t="e">
        <f t="shared" si="722"/>
        <v>#DIV/0!</v>
      </c>
      <c r="U584" s="623" t="e">
        <f t="shared" si="722"/>
        <v>#DIV/0!</v>
      </c>
      <c r="V584" s="623" t="e">
        <f t="shared" si="722"/>
        <v>#DIV/0!</v>
      </c>
      <c r="W584" s="623" t="e">
        <f t="shared" si="722"/>
        <v>#DIV/0!</v>
      </c>
      <c r="X584" s="623" t="e">
        <f t="shared" si="722"/>
        <v>#DIV/0!</v>
      </c>
      <c r="Y584" s="623" t="e">
        <f t="shared" si="722"/>
        <v>#DIV/0!</v>
      </c>
      <c r="Z584" s="623" t="e">
        <f t="shared" si="722"/>
        <v>#DIV/0!</v>
      </c>
      <c r="AA584" s="623" t="e">
        <f t="shared" si="722"/>
        <v>#DIV/0!</v>
      </c>
      <c r="AB584" s="623" t="e">
        <f t="shared" si="722"/>
        <v>#DIV/0!</v>
      </c>
      <c r="AC584" s="623" t="e">
        <f t="shared" ref="AC584:AK584" si="723">ROUND(AVERAGE(AC172:AC174),1)</f>
        <v>#DIV/0!</v>
      </c>
      <c r="AD584" s="623" t="e">
        <f t="shared" si="723"/>
        <v>#DIV/0!</v>
      </c>
      <c r="AE584" s="623" t="e">
        <f t="shared" si="723"/>
        <v>#DIV/0!</v>
      </c>
      <c r="AF584" s="623" t="e">
        <f t="shared" si="723"/>
        <v>#DIV/0!</v>
      </c>
      <c r="AG584" s="623" t="e">
        <f t="shared" si="723"/>
        <v>#DIV/0!</v>
      </c>
      <c r="AH584" s="623" t="e">
        <f t="shared" si="723"/>
        <v>#DIV/0!</v>
      </c>
      <c r="AI584" s="623" t="e">
        <f t="shared" si="723"/>
        <v>#DIV/0!</v>
      </c>
      <c r="AJ584" s="623" t="e">
        <f t="shared" si="723"/>
        <v>#DIV/0!</v>
      </c>
      <c r="AK584" s="623" t="e">
        <f t="shared" si="723"/>
        <v>#DIV/0!</v>
      </c>
      <c r="AL584" s="623" t="e">
        <f>ROUND(AVERAGE(AL172:AL174),1)</f>
        <v>#DIV/0!</v>
      </c>
      <c r="AN584" s="612"/>
      <c r="AO584" s="618" t="s">
        <v>39</v>
      </c>
      <c r="AP584" s="623" t="e">
        <f>ROUND(AVERAGE(AP172:AP174),1)</f>
        <v>#DIV/0!</v>
      </c>
      <c r="AQ584" s="623" t="e">
        <f t="shared" ref="AQ584:AZ584" si="724">ROUND(AVERAGE(AQ172:AQ174),1)</f>
        <v>#DIV/0!</v>
      </c>
      <c r="AR584" s="623" t="e">
        <f t="shared" si="724"/>
        <v>#DIV/0!</v>
      </c>
      <c r="AS584" s="623" t="e">
        <f t="shared" si="724"/>
        <v>#DIV/0!</v>
      </c>
      <c r="AT584" s="623" t="e">
        <f t="shared" si="724"/>
        <v>#DIV/0!</v>
      </c>
      <c r="AU584" s="623" t="e">
        <f t="shared" si="724"/>
        <v>#DIV/0!</v>
      </c>
      <c r="AV584" s="623" t="e">
        <f t="shared" si="724"/>
        <v>#DIV/0!</v>
      </c>
      <c r="AW584" s="623" t="e">
        <f t="shared" si="724"/>
        <v>#DIV/0!</v>
      </c>
      <c r="AX584" s="623" t="e">
        <f t="shared" si="724"/>
        <v>#DIV/0!</v>
      </c>
      <c r="AY584" s="623" t="e">
        <f t="shared" si="724"/>
        <v>#DIV/0!</v>
      </c>
      <c r="AZ584" s="623" t="e">
        <f t="shared" si="724"/>
        <v>#DIV/0!</v>
      </c>
    </row>
    <row r="585" spans="2:52" hidden="1">
      <c r="B585" s="138" t="s">
        <v>307</v>
      </c>
      <c r="C585" s="610" t="s">
        <v>36</v>
      </c>
      <c r="D585" s="622" t="e">
        <f>ROUND(AVERAGE(D175:D177),1)</f>
        <v>#DIV/0!</v>
      </c>
      <c r="E585" s="622" t="e">
        <f t="shared" ref="E585:AB585" si="725">ROUND(AVERAGE(E175:E177),1)</f>
        <v>#DIV/0!</v>
      </c>
      <c r="F585" s="622" t="e">
        <f t="shared" si="725"/>
        <v>#DIV/0!</v>
      </c>
      <c r="G585" s="622" t="e">
        <f t="shared" si="725"/>
        <v>#DIV/0!</v>
      </c>
      <c r="H585" s="622" t="e">
        <f t="shared" si="725"/>
        <v>#DIV/0!</v>
      </c>
      <c r="I585" s="622" t="e">
        <f t="shared" si="725"/>
        <v>#DIV/0!</v>
      </c>
      <c r="J585" s="622" t="e">
        <f t="shared" si="725"/>
        <v>#DIV/0!</v>
      </c>
      <c r="K585" s="622" t="e">
        <f t="shared" si="725"/>
        <v>#DIV/0!</v>
      </c>
      <c r="L585" s="622" t="e">
        <f t="shared" si="725"/>
        <v>#DIV/0!</v>
      </c>
      <c r="M585" s="622" t="e">
        <f t="shared" si="725"/>
        <v>#DIV/0!</v>
      </c>
      <c r="N585" s="622" t="e">
        <f t="shared" si="725"/>
        <v>#DIV/0!</v>
      </c>
      <c r="O585" s="622" t="e">
        <f t="shared" si="725"/>
        <v>#DIV/0!</v>
      </c>
      <c r="P585" s="622" t="e">
        <f t="shared" si="725"/>
        <v>#DIV/0!</v>
      </c>
      <c r="Q585" s="622" t="e">
        <f t="shared" si="725"/>
        <v>#DIV/0!</v>
      </c>
      <c r="R585" s="622" t="e">
        <f t="shared" si="725"/>
        <v>#DIV/0!</v>
      </c>
      <c r="S585" s="622" t="e">
        <f t="shared" si="725"/>
        <v>#DIV/0!</v>
      </c>
      <c r="T585" s="622" t="e">
        <f t="shared" si="725"/>
        <v>#DIV/0!</v>
      </c>
      <c r="U585" s="622" t="e">
        <f t="shared" si="725"/>
        <v>#DIV/0!</v>
      </c>
      <c r="V585" s="622" t="e">
        <f t="shared" si="725"/>
        <v>#DIV/0!</v>
      </c>
      <c r="W585" s="622" t="e">
        <f t="shared" si="725"/>
        <v>#DIV/0!</v>
      </c>
      <c r="X585" s="622" t="e">
        <f t="shared" si="725"/>
        <v>#DIV/0!</v>
      </c>
      <c r="Y585" s="622" t="e">
        <f t="shared" si="725"/>
        <v>#DIV/0!</v>
      </c>
      <c r="Z585" s="622" t="e">
        <f t="shared" si="725"/>
        <v>#DIV/0!</v>
      </c>
      <c r="AA585" s="622" t="e">
        <f t="shared" si="725"/>
        <v>#DIV/0!</v>
      </c>
      <c r="AB585" s="622" t="e">
        <f t="shared" si="725"/>
        <v>#DIV/0!</v>
      </c>
      <c r="AC585" s="622" t="e">
        <f t="shared" ref="AC585:AK585" si="726">ROUND(AVERAGE(AC175:AC177),1)</f>
        <v>#DIV/0!</v>
      </c>
      <c r="AD585" s="622" t="e">
        <f t="shared" si="726"/>
        <v>#DIV/0!</v>
      </c>
      <c r="AE585" s="622" t="e">
        <f t="shared" si="726"/>
        <v>#DIV/0!</v>
      </c>
      <c r="AF585" s="622" t="e">
        <f t="shared" si="726"/>
        <v>#DIV/0!</v>
      </c>
      <c r="AG585" s="622" t="e">
        <f t="shared" si="726"/>
        <v>#DIV/0!</v>
      </c>
      <c r="AH585" s="622" t="e">
        <f t="shared" si="726"/>
        <v>#DIV/0!</v>
      </c>
      <c r="AI585" s="622" t="e">
        <f t="shared" si="726"/>
        <v>#DIV/0!</v>
      </c>
      <c r="AJ585" s="622" t="e">
        <f t="shared" si="726"/>
        <v>#DIV/0!</v>
      </c>
      <c r="AK585" s="622" t="e">
        <f t="shared" si="726"/>
        <v>#DIV/0!</v>
      </c>
      <c r="AL585" s="622" t="e">
        <f>ROUND(AVERAGE(AL175:AL177),1)</f>
        <v>#DIV/0!</v>
      </c>
      <c r="AN585" s="138" t="s">
        <v>307</v>
      </c>
      <c r="AO585" s="610" t="s">
        <v>36</v>
      </c>
      <c r="AP585" s="622" t="e">
        <f t="shared" ref="AP585:AZ585" si="727">ROUND(AVERAGE(AP175:AP177),1)</f>
        <v>#DIV/0!</v>
      </c>
      <c r="AQ585" s="622" t="e">
        <f t="shared" si="727"/>
        <v>#DIV/0!</v>
      </c>
      <c r="AR585" s="622" t="e">
        <f t="shared" si="727"/>
        <v>#DIV/0!</v>
      </c>
      <c r="AS585" s="622" t="e">
        <f t="shared" si="727"/>
        <v>#DIV/0!</v>
      </c>
      <c r="AT585" s="622" t="e">
        <f t="shared" si="727"/>
        <v>#DIV/0!</v>
      </c>
      <c r="AU585" s="622" t="e">
        <f t="shared" si="727"/>
        <v>#DIV/0!</v>
      </c>
      <c r="AV585" s="622" t="e">
        <f t="shared" si="727"/>
        <v>#DIV/0!</v>
      </c>
      <c r="AW585" s="622" t="e">
        <f t="shared" si="727"/>
        <v>#DIV/0!</v>
      </c>
      <c r="AX585" s="622" t="e">
        <f t="shared" si="727"/>
        <v>#DIV/0!</v>
      </c>
      <c r="AY585" s="622" t="e">
        <f t="shared" si="727"/>
        <v>#DIV/0!</v>
      </c>
      <c r="AZ585" s="622" t="e">
        <f t="shared" si="727"/>
        <v>#DIV/0!</v>
      </c>
    </row>
    <row r="586" spans="2:52" hidden="1">
      <c r="C586" s="615" t="s">
        <v>37</v>
      </c>
      <c r="D586" s="622" t="e">
        <f>ROUND(AVERAGE(D178:D180),1)</f>
        <v>#DIV/0!</v>
      </c>
      <c r="E586" s="622" t="e">
        <f t="shared" ref="E586:AL586" si="728">ROUND(AVERAGE(E178:E180),1)</f>
        <v>#DIV/0!</v>
      </c>
      <c r="F586" s="622" t="e">
        <f t="shared" si="728"/>
        <v>#DIV/0!</v>
      </c>
      <c r="G586" s="622" t="e">
        <f t="shared" si="728"/>
        <v>#DIV/0!</v>
      </c>
      <c r="H586" s="622" t="e">
        <f t="shared" si="728"/>
        <v>#DIV/0!</v>
      </c>
      <c r="I586" s="622" t="e">
        <f t="shared" si="728"/>
        <v>#DIV/0!</v>
      </c>
      <c r="J586" s="622" t="e">
        <f t="shared" si="728"/>
        <v>#DIV/0!</v>
      </c>
      <c r="K586" s="622" t="e">
        <f t="shared" si="728"/>
        <v>#DIV/0!</v>
      </c>
      <c r="L586" s="622" t="e">
        <f t="shared" si="728"/>
        <v>#DIV/0!</v>
      </c>
      <c r="M586" s="622" t="e">
        <f t="shared" si="728"/>
        <v>#DIV/0!</v>
      </c>
      <c r="N586" s="622" t="e">
        <f t="shared" si="728"/>
        <v>#DIV/0!</v>
      </c>
      <c r="O586" s="622" t="e">
        <f t="shared" si="728"/>
        <v>#DIV/0!</v>
      </c>
      <c r="P586" s="622" t="e">
        <f t="shared" si="728"/>
        <v>#DIV/0!</v>
      </c>
      <c r="Q586" s="622" t="e">
        <f t="shared" si="728"/>
        <v>#DIV/0!</v>
      </c>
      <c r="R586" s="622" t="e">
        <f t="shared" si="728"/>
        <v>#DIV/0!</v>
      </c>
      <c r="S586" s="622" t="e">
        <f t="shared" si="728"/>
        <v>#DIV/0!</v>
      </c>
      <c r="T586" s="622" t="e">
        <f t="shared" si="728"/>
        <v>#DIV/0!</v>
      </c>
      <c r="U586" s="622" t="e">
        <f t="shared" si="728"/>
        <v>#DIV/0!</v>
      </c>
      <c r="V586" s="622" t="e">
        <f t="shared" si="728"/>
        <v>#DIV/0!</v>
      </c>
      <c r="W586" s="622" t="e">
        <f t="shared" si="728"/>
        <v>#DIV/0!</v>
      </c>
      <c r="X586" s="622" t="e">
        <f t="shared" si="728"/>
        <v>#DIV/0!</v>
      </c>
      <c r="Y586" s="622" t="e">
        <f t="shared" si="728"/>
        <v>#DIV/0!</v>
      </c>
      <c r="Z586" s="622" t="e">
        <f t="shared" si="728"/>
        <v>#DIV/0!</v>
      </c>
      <c r="AA586" s="622" t="e">
        <f t="shared" si="728"/>
        <v>#DIV/0!</v>
      </c>
      <c r="AB586" s="622" t="e">
        <f t="shared" si="728"/>
        <v>#DIV/0!</v>
      </c>
      <c r="AC586" s="622" t="e">
        <f t="shared" ref="AC586:AK586" si="729">ROUND(AVERAGE(AC178:AC180),1)</f>
        <v>#DIV/0!</v>
      </c>
      <c r="AD586" s="622" t="e">
        <f t="shared" si="729"/>
        <v>#DIV/0!</v>
      </c>
      <c r="AE586" s="622" t="e">
        <f t="shared" si="729"/>
        <v>#DIV/0!</v>
      </c>
      <c r="AF586" s="622" t="e">
        <f t="shared" si="729"/>
        <v>#DIV/0!</v>
      </c>
      <c r="AG586" s="622" t="e">
        <f t="shared" si="729"/>
        <v>#DIV/0!</v>
      </c>
      <c r="AH586" s="622" t="e">
        <f t="shared" si="729"/>
        <v>#DIV/0!</v>
      </c>
      <c r="AI586" s="622" t="e">
        <f t="shared" si="729"/>
        <v>#DIV/0!</v>
      </c>
      <c r="AJ586" s="622" t="e">
        <f t="shared" si="729"/>
        <v>#DIV/0!</v>
      </c>
      <c r="AK586" s="622" t="e">
        <f t="shared" si="729"/>
        <v>#DIV/0!</v>
      </c>
      <c r="AL586" s="622" t="e">
        <f t="shared" si="728"/>
        <v>#DIV/0!</v>
      </c>
      <c r="AO586" s="615" t="s">
        <v>37</v>
      </c>
      <c r="AP586" s="622" t="e">
        <f t="shared" ref="AP586:AZ586" si="730">ROUND(AVERAGE(AP178:AP180),1)</f>
        <v>#DIV/0!</v>
      </c>
      <c r="AQ586" s="622" t="e">
        <f t="shared" si="730"/>
        <v>#DIV/0!</v>
      </c>
      <c r="AR586" s="622" t="e">
        <f t="shared" si="730"/>
        <v>#DIV/0!</v>
      </c>
      <c r="AS586" s="622" t="e">
        <f t="shared" si="730"/>
        <v>#DIV/0!</v>
      </c>
      <c r="AT586" s="622" t="e">
        <f t="shared" si="730"/>
        <v>#DIV/0!</v>
      </c>
      <c r="AU586" s="622" t="e">
        <f t="shared" si="730"/>
        <v>#DIV/0!</v>
      </c>
      <c r="AV586" s="622" t="e">
        <f t="shared" si="730"/>
        <v>#DIV/0!</v>
      </c>
      <c r="AW586" s="622" t="e">
        <f t="shared" si="730"/>
        <v>#DIV/0!</v>
      </c>
      <c r="AX586" s="622" t="e">
        <f t="shared" si="730"/>
        <v>#DIV/0!</v>
      </c>
      <c r="AY586" s="622" t="e">
        <f t="shared" si="730"/>
        <v>#DIV/0!</v>
      </c>
      <c r="AZ586" s="622" t="e">
        <f t="shared" si="730"/>
        <v>#DIV/0!</v>
      </c>
    </row>
    <row r="587" spans="2:52" hidden="1">
      <c r="C587" s="615" t="s">
        <v>38</v>
      </c>
      <c r="D587" s="622" t="e">
        <f>ROUND(AVERAGE(D181:D183),1)</f>
        <v>#DIV/0!</v>
      </c>
      <c r="E587" s="622" t="e">
        <f t="shared" ref="E587:AL587" si="731">ROUND(AVERAGE(E181:E183),1)</f>
        <v>#DIV/0!</v>
      </c>
      <c r="F587" s="622" t="e">
        <f t="shared" si="731"/>
        <v>#DIV/0!</v>
      </c>
      <c r="G587" s="622" t="e">
        <f t="shared" si="731"/>
        <v>#DIV/0!</v>
      </c>
      <c r="H587" s="622" t="e">
        <f t="shared" si="731"/>
        <v>#DIV/0!</v>
      </c>
      <c r="I587" s="622" t="e">
        <f t="shared" si="731"/>
        <v>#DIV/0!</v>
      </c>
      <c r="J587" s="622" t="e">
        <f t="shared" si="731"/>
        <v>#DIV/0!</v>
      </c>
      <c r="K587" s="622" t="e">
        <f t="shared" si="731"/>
        <v>#DIV/0!</v>
      </c>
      <c r="L587" s="622" t="e">
        <f t="shared" si="731"/>
        <v>#DIV/0!</v>
      </c>
      <c r="M587" s="622" t="e">
        <f t="shared" si="731"/>
        <v>#DIV/0!</v>
      </c>
      <c r="N587" s="622" t="e">
        <f t="shared" si="731"/>
        <v>#DIV/0!</v>
      </c>
      <c r="O587" s="622" t="e">
        <f t="shared" si="731"/>
        <v>#DIV/0!</v>
      </c>
      <c r="P587" s="622" t="e">
        <f t="shared" si="731"/>
        <v>#DIV/0!</v>
      </c>
      <c r="Q587" s="622" t="e">
        <f t="shared" si="731"/>
        <v>#DIV/0!</v>
      </c>
      <c r="R587" s="622" t="e">
        <f t="shared" si="731"/>
        <v>#DIV/0!</v>
      </c>
      <c r="S587" s="622" t="e">
        <f t="shared" si="731"/>
        <v>#DIV/0!</v>
      </c>
      <c r="T587" s="622" t="e">
        <f t="shared" si="731"/>
        <v>#DIV/0!</v>
      </c>
      <c r="U587" s="622" t="e">
        <f t="shared" si="731"/>
        <v>#DIV/0!</v>
      </c>
      <c r="V587" s="622" t="e">
        <f t="shared" si="731"/>
        <v>#DIV/0!</v>
      </c>
      <c r="W587" s="622" t="e">
        <f t="shared" si="731"/>
        <v>#DIV/0!</v>
      </c>
      <c r="X587" s="622" t="e">
        <f t="shared" si="731"/>
        <v>#DIV/0!</v>
      </c>
      <c r="Y587" s="622" t="e">
        <f t="shared" si="731"/>
        <v>#DIV/0!</v>
      </c>
      <c r="Z587" s="622" t="e">
        <f t="shared" si="731"/>
        <v>#DIV/0!</v>
      </c>
      <c r="AA587" s="622" t="e">
        <f t="shared" si="731"/>
        <v>#DIV/0!</v>
      </c>
      <c r="AB587" s="622" t="e">
        <f t="shared" si="731"/>
        <v>#DIV/0!</v>
      </c>
      <c r="AC587" s="622" t="e">
        <f t="shared" ref="AC587:AK587" si="732">ROUND(AVERAGE(AC181:AC183),1)</f>
        <v>#DIV/0!</v>
      </c>
      <c r="AD587" s="622" t="e">
        <f t="shared" si="732"/>
        <v>#DIV/0!</v>
      </c>
      <c r="AE587" s="622" t="e">
        <f t="shared" si="732"/>
        <v>#DIV/0!</v>
      </c>
      <c r="AF587" s="622" t="e">
        <f t="shared" si="732"/>
        <v>#DIV/0!</v>
      </c>
      <c r="AG587" s="622" t="e">
        <f t="shared" si="732"/>
        <v>#DIV/0!</v>
      </c>
      <c r="AH587" s="622" t="e">
        <f t="shared" si="732"/>
        <v>#DIV/0!</v>
      </c>
      <c r="AI587" s="622" t="e">
        <f t="shared" si="732"/>
        <v>#DIV/0!</v>
      </c>
      <c r="AJ587" s="622" t="e">
        <f t="shared" si="732"/>
        <v>#DIV/0!</v>
      </c>
      <c r="AK587" s="622" t="e">
        <f t="shared" si="732"/>
        <v>#DIV/0!</v>
      </c>
      <c r="AL587" s="622" t="e">
        <f t="shared" si="731"/>
        <v>#DIV/0!</v>
      </c>
      <c r="AO587" s="615" t="s">
        <v>38</v>
      </c>
      <c r="AP587" s="622" t="e">
        <f>ROUND(AVERAGE(AP181:AP183),1)</f>
        <v>#DIV/0!</v>
      </c>
      <c r="AQ587" s="622" t="e">
        <f t="shared" ref="AQ587:AZ587" si="733">ROUND(AVERAGE(AQ181:AQ183),1)</f>
        <v>#DIV/0!</v>
      </c>
      <c r="AR587" s="622" t="e">
        <f t="shared" si="733"/>
        <v>#DIV/0!</v>
      </c>
      <c r="AS587" s="622" t="e">
        <f t="shared" si="733"/>
        <v>#DIV/0!</v>
      </c>
      <c r="AT587" s="622" t="e">
        <f t="shared" si="733"/>
        <v>#DIV/0!</v>
      </c>
      <c r="AU587" s="622" t="e">
        <f t="shared" si="733"/>
        <v>#DIV/0!</v>
      </c>
      <c r="AV587" s="622" t="e">
        <f t="shared" si="733"/>
        <v>#DIV/0!</v>
      </c>
      <c r="AW587" s="622" t="e">
        <f t="shared" si="733"/>
        <v>#DIV/0!</v>
      </c>
      <c r="AX587" s="622" t="e">
        <f t="shared" si="733"/>
        <v>#DIV/0!</v>
      </c>
      <c r="AY587" s="622" t="e">
        <f t="shared" si="733"/>
        <v>#DIV/0!</v>
      </c>
      <c r="AZ587" s="622" t="e">
        <f t="shared" si="733"/>
        <v>#DIV/0!</v>
      </c>
    </row>
    <row r="588" spans="2:52" hidden="1">
      <c r="B588" s="612"/>
      <c r="C588" s="618" t="s">
        <v>39</v>
      </c>
      <c r="D588" s="622" t="e">
        <f>ROUND(AVERAGE(D184:D186),1)</f>
        <v>#DIV/0!</v>
      </c>
      <c r="E588" s="623" t="e">
        <f t="shared" ref="E588:AL588" si="734">ROUND(AVERAGE(E184:E186),1)</f>
        <v>#DIV/0!</v>
      </c>
      <c r="F588" s="623" t="e">
        <f t="shared" si="734"/>
        <v>#DIV/0!</v>
      </c>
      <c r="G588" s="623" t="e">
        <f t="shared" si="734"/>
        <v>#DIV/0!</v>
      </c>
      <c r="H588" s="623" t="e">
        <f t="shared" si="734"/>
        <v>#DIV/0!</v>
      </c>
      <c r="I588" s="623" t="e">
        <f t="shared" si="734"/>
        <v>#DIV/0!</v>
      </c>
      <c r="J588" s="623" t="e">
        <f t="shared" si="734"/>
        <v>#DIV/0!</v>
      </c>
      <c r="K588" s="623" t="e">
        <f t="shared" si="734"/>
        <v>#DIV/0!</v>
      </c>
      <c r="L588" s="623" t="e">
        <f t="shared" si="734"/>
        <v>#DIV/0!</v>
      </c>
      <c r="M588" s="623" t="e">
        <f t="shared" si="734"/>
        <v>#DIV/0!</v>
      </c>
      <c r="N588" s="623" t="e">
        <f t="shared" si="734"/>
        <v>#DIV/0!</v>
      </c>
      <c r="O588" s="623" t="e">
        <f t="shared" si="734"/>
        <v>#DIV/0!</v>
      </c>
      <c r="P588" s="623" t="e">
        <f t="shared" si="734"/>
        <v>#DIV/0!</v>
      </c>
      <c r="Q588" s="623" t="e">
        <f t="shared" si="734"/>
        <v>#DIV/0!</v>
      </c>
      <c r="R588" s="623" t="e">
        <f t="shared" si="734"/>
        <v>#DIV/0!</v>
      </c>
      <c r="S588" s="623" t="e">
        <f t="shared" si="734"/>
        <v>#DIV/0!</v>
      </c>
      <c r="T588" s="623" t="e">
        <f t="shared" si="734"/>
        <v>#DIV/0!</v>
      </c>
      <c r="U588" s="623" t="e">
        <f t="shared" si="734"/>
        <v>#DIV/0!</v>
      </c>
      <c r="V588" s="623" t="e">
        <f t="shared" si="734"/>
        <v>#DIV/0!</v>
      </c>
      <c r="W588" s="623" t="e">
        <f t="shared" si="734"/>
        <v>#DIV/0!</v>
      </c>
      <c r="X588" s="623" t="e">
        <f t="shared" si="734"/>
        <v>#DIV/0!</v>
      </c>
      <c r="Y588" s="623" t="e">
        <f t="shared" si="734"/>
        <v>#DIV/0!</v>
      </c>
      <c r="Z588" s="623" t="e">
        <f t="shared" si="734"/>
        <v>#DIV/0!</v>
      </c>
      <c r="AA588" s="623" t="e">
        <f t="shared" si="734"/>
        <v>#DIV/0!</v>
      </c>
      <c r="AB588" s="623" t="e">
        <f t="shared" si="734"/>
        <v>#DIV/0!</v>
      </c>
      <c r="AC588" s="623" t="e">
        <f t="shared" ref="AC588:AK588" si="735">ROUND(AVERAGE(AC184:AC186),1)</f>
        <v>#DIV/0!</v>
      </c>
      <c r="AD588" s="623" t="e">
        <f t="shared" si="735"/>
        <v>#DIV/0!</v>
      </c>
      <c r="AE588" s="623" t="e">
        <f t="shared" si="735"/>
        <v>#DIV/0!</v>
      </c>
      <c r="AF588" s="623" t="e">
        <f t="shared" si="735"/>
        <v>#DIV/0!</v>
      </c>
      <c r="AG588" s="623" t="e">
        <f t="shared" si="735"/>
        <v>#DIV/0!</v>
      </c>
      <c r="AH588" s="623" t="e">
        <f t="shared" si="735"/>
        <v>#DIV/0!</v>
      </c>
      <c r="AI588" s="623" t="e">
        <f t="shared" si="735"/>
        <v>#DIV/0!</v>
      </c>
      <c r="AJ588" s="623" t="e">
        <f t="shared" si="735"/>
        <v>#DIV/0!</v>
      </c>
      <c r="AK588" s="623" t="e">
        <f t="shared" si="735"/>
        <v>#DIV/0!</v>
      </c>
      <c r="AL588" s="623" t="e">
        <f t="shared" si="734"/>
        <v>#DIV/0!</v>
      </c>
      <c r="AN588" s="612"/>
      <c r="AO588" s="618" t="s">
        <v>39</v>
      </c>
      <c r="AP588" s="623" t="e">
        <f t="shared" ref="AP588:AZ588" si="736">ROUND(AVERAGE(AP184:AP186),1)</f>
        <v>#DIV/0!</v>
      </c>
      <c r="AQ588" s="623" t="e">
        <f t="shared" si="736"/>
        <v>#DIV/0!</v>
      </c>
      <c r="AR588" s="623" t="e">
        <f t="shared" si="736"/>
        <v>#DIV/0!</v>
      </c>
      <c r="AS588" s="623" t="e">
        <f t="shared" si="736"/>
        <v>#DIV/0!</v>
      </c>
      <c r="AT588" s="623" t="e">
        <f t="shared" si="736"/>
        <v>#DIV/0!</v>
      </c>
      <c r="AU588" s="623" t="e">
        <f t="shared" si="736"/>
        <v>#DIV/0!</v>
      </c>
      <c r="AV588" s="623" t="e">
        <f t="shared" si="736"/>
        <v>#DIV/0!</v>
      </c>
      <c r="AW588" s="623" t="e">
        <f t="shared" si="736"/>
        <v>#DIV/0!</v>
      </c>
      <c r="AX588" s="623" t="e">
        <f t="shared" si="736"/>
        <v>#DIV/0!</v>
      </c>
      <c r="AY588" s="623" t="e">
        <f t="shared" si="736"/>
        <v>#DIV/0!</v>
      </c>
      <c r="AZ588" s="623" t="e">
        <f t="shared" si="736"/>
        <v>#DIV/0!</v>
      </c>
    </row>
    <row r="589" spans="2:52" hidden="1">
      <c r="B589" s="138" t="s">
        <v>308</v>
      </c>
      <c r="C589" s="610" t="s">
        <v>36</v>
      </c>
      <c r="D589" s="624" t="e">
        <f>ROUND(AVERAGE(D187:D189),1)</f>
        <v>#DIV/0!</v>
      </c>
      <c r="E589" s="624" t="e">
        <f t="shared" ref="E589:AL589" si="737">ROUND(AVERAGE(E187:E189),1)</f>
        <v>#DIV/0!</v>
      </c>
      <c r="F589" s="624" t="e">
        <f t="shared" si="737"/>
        <v>#DIV/0!</v>
      </c>
      <c r="G589" s="624" t="e">
        <f t="shared" si="737"/>
        <v>#DIV/0!</v>
      </c>
      <c r="H589" s="624" t="e">
        <f t="shared" si="737"/>
        <v>#DIV/0!</v>
      </c>
      <c r="I589" s="624" t="e">
        <f t="shared" si="737"/>
        <v>#DIV/0!</v>
      </c>
      <c r="J589" s="624" t="e">
        <f t="shared" si="737"/>
        <v>#DIV/0!</v>
      </c>
      <c r="K589" s="624" t="e">
        <f t="shared" si="737"/>
        <v>#DIV/0!</v>
      </c>
      <c r="L589" s="624" t="e">
        <f t="shared" si="737"/>
        <v>#DIV/0!</v>
      </c>
      <c r="M589" s="624" t="e">
        <f t="shared" si="737"/>
        <v>#DIV/0!</v>
      </c>
      <c r="N589" s="624" t="e">
        <f t="shared" si="737"/>
        <v>#DIV/0!</v>
      </c>
      <c r="O589" s="624" t="e">
        <f t="shared" si="737"/>
        <v>#DIV/0!</v>
      </c>
      <c r="P589" s="624" t="e">
        <f t="shared" si="737"/>
        <v>#DIV/0!</v>
      </c>
      <c r="Q589" s="624" t="e">
        <f t="shared" si="737"/>
        <v>#DIV/0!</v>
      </c>
      <c r="R589" s="624" t="e">
        <f t="shared" si="737"/>
        <v>#DIV/0!</v>
      </c>
      <c r="S589" s="624" t="e">
        <f t="shared" si="737"/>
        <v>#DIV/0!</v>
      </c>
      <c r="T589" s="624" t="e">
        <f t="shared" si="737"/>
        <v>#DIV/0!</v>
      </c>
      <c r="U589" s="624" t="e">
        <f t="shared" si="737"/>
        <v>#DIV/0!</v>
      </c>
      <c r="V589" s="624" t="e">
        <f t="shared" si="737"/>
        <v>#DIV/0!</v>
      </c>
      <c r="W589" s="624" t="e">
        <f t="shared" si="737"/>
        <v>#DIV/0!</v>
      </c>
      <c r="X589" s="624" t="e">
        <f t="shared" si="737"/>
        <v>#DIV/0!</v>
      </c>
      <c r="Y589" s="624" t="e">
        <f t="shared" si="737"/>
        <v>#DIV/0!</v>
      </c>
      <c r="Z589" s="624" t="e">
        <f t="shared" si="737"/>
        <v>#DIV/0!</v>
      </c>
      <c r="AA589" s="624" t="e">
        <f t="shared" si="737"/>
        <v>#DIV/0!</v>
      </c>
      <c r="AB589" s="624" t="e">
        <f t="shared" si="737"/>
        <v>#DIV/0!</v>
      </c>
      <c r="AC589" s="624" t="e">
        <f t="shared" ref="AC589:AK589" si="738">ROUND(AVERAGE(AC187:AC189),1)</f>
        <v>#DIV/0!</v>
      </c>
      <c r="AD589" s="624" t="e">
        <f t="shared" si="738"/>
        <v>#DIV/0!</v>
      </c>
      <c r="AE589" s="624" t="e">
        <f t="shared" si="738"/>
        <v>#DIV/0!</v>
      </c>
      <c r="AF589" s="624" t="e">
        <f t="shared" si="738"/>
        <v>#DIV/0!</v>
      </c>
      <c r="AG589" s="624" t="e">
        <f t="shared" si="738"/>
        <v>#DIV/0!</v>
      </c>
      <c r="AH589" s="624" t="e">
        <f t="shared" si="738"/>
        <v>#DIV/0!</v>
      </c>
      <c r="AI589" s="624" t="e">
        <f t="shared" si="738"/>
        <v>#DIV/0!</v>
      </c>
      <c r="AJ589" s="624" t="e">
        <f t="shared" si="738"/>
        <v>#DIV/0!</v>
      </c>
      <c r="AK589" s="624" t="e">
        <f t="shared" si="738"/>
        <v>#DIV/0!</v>
      </c>
      <c r="AL589" s="624" t="e">
        <f t="shared" si="737"/>
        <v>#DIV/0!</v>
      </c>
      <c r="AN589" s="138" t="s">
        <v>308</v>
      </c>
      <c r="AO589" s="610" t="s">
        <v>36</v>
      </c>
      <c r="AP589" s="624" t="e">
        <f t="shared" ref="AP589:AZ589" si="739">ROUND(AVERAGE(AP187:AP189),1)</f>
        <v>#DIV/0!</v>
      </c>
      <c r="AQ589" s="624" t="e">
        <f t="shared" si="739"/>
        <v>#DIV/0!</v>
      </c>
      <c r="AR589" s="624" t="e">
        <f t="shared" si="739"/>
        <v>#DIV/0!</v>
      </c>
      <c r="AS589" s="624" t="e">
        <f t="shared" si="739"/>
        <v>#DIV/0!</v>
      </c>
      <c r="AT589" s="624" t="e">
        <f t="shared" si="739"/>
        <v>#DIV/0!</v>
      </c>
      <c r="AU589" s="624" t="e">
        <f t="shared" si="739"/>
        <v>#DIV/0!</v>
      </c>
      <c r="AV589" s="624" t="e">
        <f t="shared" si="739"/>
        <v>#DIV/0!</v>
      </c>
      <c r="AW589" s="624" t="e">
        <f t="shared" si="739"/>
        <v>#DIV/0!</v>
      </c>
      <c r="AX589" s="624" t="e">
        <f t="shared" si="739"/>
        <v>#DIV/0!</v>
      </c>
      <c r="AY589" s="624" t="e">
        <f t="shared" si="739"/>
        <v>#DIV/0!</v>
      </c>
      <c r="AZ589" s="624" t="e">
        <f t="shared" si="739"/>
        <v>#DIV/0!</v>
      </c>
    </row>
    <row r="590" spans="2:52" hidden="1">
      <c r="C590" s="615" t="s">
        <v>37</v>
      </c>
      <c r="D590" s="622" t="e">
        <f>ROUND(AVERAGE(D190:D192),1)</f>
        <v>#DIV/0!</v>
      </c>
      <c r="E590" s="622" t="e">
        <f t="shared" ref="E590:AL590" si="740">ROUND(AVERAGE(E190:E192),1)</f>
        <v>#DIV/0!</v>
      </c>
      <c r="F590" s="622" t="e">
        <f t="shared" si="740"/>
        <v>#DIV/0!</v>
      </c>
      <c r="G590" s="622" t="e">
        <f t="shared" si="740"/>
        <v>#DIV/0!</v>
      </c>
      <c r="H590" s="622" t="e">
        <f t="shared" si="740"/>
        <v>#DIV/0!</v>
      </c>
      <c r="I590" s="622" t="e">
        <f t="shared" si="740"/>
        <v>#DIV/0!</v>
      </c>
      <c r="J590" s="622" t="e">
        <f t="shared" si="740"/>
        <v>#DIV/0!</v>
      </c>
      <c r="K590" s="622" t="e">
        <f t="shared" si="740"/>
        <v>#DIV/0!</v>
      </c>
      <c r="L590" s="622" t="e">
        <f t="shared" si="740"/>
        <v>#DIV/0!</v>
      </c>
      <c r="M590" s="622" t="e">
        <f t="shared" si="740"/>
        <v>#DIV/0!</v>
      </c>
      <c r="N590" s="622" t="e">
        <f t="shared" si="740"/>
        <v>#DIV/0!</v>
      </c>
      <c r="O590" s="622" t="e">
        <f t="shared" si="740"/>
        <v>#DIV/0!</v>
      </c>
      <c r="P590" s="622" t="e">
        <f t="shared" si="740"/>
        <v>#DIV/0!</v>
      </c>
      <c r="Q590" s="622" t="e">
        <f t="shared" si="740"/>
        <v>#DIV/0!</v>
      </c>
      <c r="R590" s="622" t="e">
        <f t="shared" si="740"/>
        <v>#DIV/0!</v>
      </c>
      <c r="S590" s="622" t="e">
        <f t="shared" si="740"/>
        <v>#DIV/0!</v>
      </c>
      <c r="T590" s="622" t="e">
        <f t="shared" si="740"/>
        <v>#DIV/0!</v>
      </c>
      <c r="U590" s="622" t="e">
        <f t="shared" si="740"/>
        <v>#DIV/0!</v>
      </c>
      <c r="V590" s="622" t="e">
        <f t="shared" si="740"/>
        <v>#DIV/0!</v>
      </c>
      <c r="W590" s="622" t="e">
        <f t="shared" si="740"/>
        <v>#DIV/0!</v>
      </c>
      <c r="X590" s="622" t="e">
        <f t="shared" si="740"/>
        <v>#DIV/0!</v>
      </c>
      <c r="Y590" s="622" t="e">
        <f t="shared" si="740"/>
        <v>#DIV/0!</v>
      </c>
      <c r="Z590" s="622" t="e">
        <f t="shared" si="740"/>
        <v>#DIV/0!</v>
      </c>
      <c r="AA590" s="622" t="e">
        <f t="shared" si="740"/>
        <v>#DIV/0!</v>
      </c>
      <c r="AB590" s="622" t="e">
        <f t="shared" si="740"/>
        <v>#DIV/0!</v>
      </c>
      <c r="AC590" s="622" t="e">
        <f t="shared" ref="AC590:AK590" si="741">ROUND(AVERAGE(AC190:AC192),1)</f>
        <v>#DIV/0!</v>
      </c>
      <c r="AD590" s="622" t="e">
        <f t="shared" si="741"/>
        <v>#DIV/0!</v>
      </c>
      <c r="AE590" s="622" t="e">
        <f t="shared" si="741"/>
        <v>#DIV/0!</v>
      </c>
      <c r="AF590" s="622" t="e">
        <f t="shared" si="741"/>
        <v>#DIV/0!</v>
      </c>
      <c r="AG590" s="622" t="e">
        <f t="shared" si="741"/>
        <v>#DIV/0!</v>
      </c>
      <c r="AH590" s="622" t="e">
        <f t="shared" si="741"/>
        <v>#DIV/0!</v>
      </c>
      <c r="AI590" s="622" t="e">
        <f t="shared" si="741"/>
        <v>#DIV/0!</v>
      </c>
      <c r="AJ590" s="622" t="e">
        <f t="shared" si="741"/>
        <v>#DIV/0!</v>
      </c>
      <c r="AK590" s="622" t="e">
        <f t="shared" si="741"/>
        <v>#DIV/0!</v>
      </c>
      <c r="AL590" s="622" t="e">
        <f t="shared" si="740"/>
        <v>#DIV/0!</v>
      </c>
      <c r="AO590" s="615" t="s">
        <v>37</v>
      </c>
      <c r="AP590" s="622" t="e">
        <f t="shared" ref="AP590:AZ590" si="742">ROUND(AVERAGE(AP190:AP192),1)</f>
        <v>#DIV/0!</v>
      </c>
      <c r="AQ590" s="622" t="e">
        <f t="shared" si="742"/>
        <v>#DIV/0!</v>
      </c>
      <c r="AR590" s="622" t="e">
        <f t="shared" si="742"/>
        <v>#DIV/0!</v>
      </c>
      <c r="AS590" s="622" t="e">
        <f t="shared" si="742"/>
        <v>#DIV/0!</v>
      </c>
      <c r="AT590" s="622" t="e">
        <f t="shared" si="742"/>
        <v>#DIV/0!</v>
      </c>
      <c r="AU590" s="622" t="e">
        <f t="shared" si="742"/>
        <v>#DIV/0!</v>
      </c>
      <c r="AV590" s="622" t="e">
        <f t="shared" si="742"/>
        <v>#DIV/0!</v>
      </c>
      <c r="AW590" s="622" t="e">
        <f t="shared" si="742"/>
        <v>#DIV/0!</v>
      </c>
      <c r="AX590" s="622" t="e">
        <f t="shared" si="742"/>
        <v>#DIV/0!</v>
      </c>
      <c r="AY590" s="622" t="e">
        <f t="shared" si="742"/>
        <v>#DIV/0!</v>
      </c>
      <c r="AZ590" s="622" t="e">
        <f t="shared" si="742"/>
        <v>#DIV/0!</v>
      </c>
    </row>
    <row r="591" spans="2:52" hidden="1">
      <c r="C591" s="615" t="s">
        <v>38</v>
      </c>
      <c r="D591" s="622" t="e">
        <f>ROUND(AVERAGE(D193:D195),1)</f>
        <v>#DIV/0!</v>
      </c>
      <c r="E591" s="622" t="e">
        <f t="shared" ref="E591:AL591" si="743">ROUND(AVERAGE(E193:E195),1)</f>
        <v>#DIV/0!</v>
      </c>
      <c r="F591" s="622" t="e">
        <f t="shared" si="743"/>
        <v>#DIV/0!</v>
      </c>
      <c r="G591" s="622" t="e">
        <f t="shared" si="743"/>
        <v>#DIV/0!</v>
      </c>
      <c r="H591" s="622" t="e">
        <f t="shared" si="743"/>
        <v>#DIV/0!</v>
      </c>
      <c r="I591" s="622" t="e">
        <f t="shared" si="743"/>
        <v>#DIV/0!</v>
      </c>
      <c r="J591" s="622" t="e">
        <f t="shared" si="743"/>
        <v>#DIV/0!</v>
      </c>
      <c r="K591" s="622" t="e">
        <f t="shared" si="743"/>
        <v>#DIV/0!</v>
      </c>
      <c r="L591" s="622" t="e">
        <f t="shared" si="743"/>
        <v>#DIV/0!</v>
      </c>
      <c r="M591" s="622" t="e">
        <f t="shared" si="743"/>
        <v>#DIV/0!</v>
      </c>
      <c r="N591" s="622" t="e">
        <f t="shared" si="743"/>
        <v>#DIV/0!</v>
      </c>
      <c r="O591" s="622" t="e">
        <f t="shared" si="743"/>
        <v>#DIV/0!</v>
      </c>
      <c r="P591" s="622" t="e">
        <f t="shared" si="743"/>
        <v>#DIV/0!</v>
      </c>
      <c r="Q591" s="622" t="e">
        <f t="shared" si="743"/>
        <v>#DIV/0!</v>
      </c>
      <c r="R591" s="622" t="e">
        <f t="shared" si="743"/>
        <v>#DIV/0!</v>
      </c>
      <c r="S591" s="622" t="e">
        <f t="shared" si="743"/>
        <v>#DIV/0!</v>
      </c>
      <c r="T591" s="622" t="e">
        <f t="shared" si="743"/>
        <v>#DIV/0!</v>
      </c>
      <c r="U591" s="622" t="e">
        <f t="shared" si="743"/>
        <v>#DIV/0!</v>
      </c>
      <c r="V591" s="622" t="e">
        <f t="shared" si="743"/>
        <v>#DIV/0!</v>
      </c>
      <c r="W591" s="622" t="e">
        <f t="shared" si="743"/>
        <v>#DIV/0!</v>
      </c>
      <c r="X591" s="622" t="e">
        <f t="shared" si="743"/>
        <v>#DIV/0!</v>
      </c>
      <c r="Y591" s="622" t="e">
        <f t="shared" si="743"/>
        <v>#DIV/0!</v>
      </c>
      <c r="Z591" s="622" t="e">
        <f t="shared" si="743"/>
        <v>#DIV/0!</v>
      </c>
      <c r="AA591" s="622" t="e">
        <f t="shared" si="743"/>
        <v>#DIV/0!</v>
      </c>
      <c r="AB591" s="622" t="e">
        <f t="shared" si="743"/>
        <v>#DIV/0!</v>
      </c>
      <c r="AC591" s="622" t="e">
        <f t="shared" ref="AC591:AK591" si="744">ROUND(AVERAGE(AC193:AC195),1)</f>
        <v>#DIV/0!</v>
      </c>
      <c r="AD591" s="622" t="e">
        <f t="shared" si="744"/>
        <v>#DIV/0!</v>
      </c>
      <c r="AE591" s="622" t="e">
        <f t="shared" si="744"/>
        <v>#DIV/0!</v>
      </c>
      <c r="AF591" s="622" t="e">
        <f t="shared" si="744"/>
        <v>#DIV/0!</v>
      </c>
      <c r="AG591" s="622" t="e">
        <f t="shared" si="744"/>
        <v>#DIV/0!</v>
      </c>
      <c r="AH591" s="622" t="e">
        <f t="shared" si="744"/>
        <v>#DIV/0!</v>
      </c>
      <c r="AI591" s="622" t="e">
        <f t="shared" si="744"/>
        <v>#DIV/0!</v>
      </c>
      <c r="AJ591" s="622" t="e">
        <f t="shared" si="744"/>
        <v>#DIV/0!</v>
      </c>
      <c r="AK591" s="622" t="e">
        <f t="shared" si="744"/>
        <v>#DIV/0!</v>
      </c>
      <c r="AL591" s="622" t="e">
        <f t="shared" si="743"/>
        <v>#DIV/0!</v>
      </c>
      <c r="AO591" s="615" t="s">
        <v>38</v>
      </c>
      <c r="AP591" s="622" t="e">
        <f t="shared" ref="AP591:AZ591" si="745">ROUND(AVERAGE(AP193:AP195),1)</f>
        <v>#DIV/0!</v>
      </c>
      <c r="AQ591" s="622" t="e">
        <f t="shared" si="745"/>
        <v>#DIV/0!</v>
      </c>
      <c r="AR591" s="622" t="e">
        <f t="shared" si="745"/>
        <v>#DIV/0!</v>
      </c>
      <c r="AS591" s="622" t="e">
        <f t="shared" si="745"/>
        <v>#DIV/0!</v>
      </c>
      <c r="AT591" s="622" t="e">
        <f t="shared" si="745"/>
        <v>#DIV/0!</v>
      </c>
      <c r="AU591" s="622" t="e">
        <f t="shared" si="745"/>
        <v>#DIV/0!</v>
      </c>
      <c r="AV591" s="622" t="e">
        <f t="shared" si="745"/>
        <v>#DIV/0!</v>
      </c>
      <c r="AW591" s="622" t="e">
        <f t="shared" si="745"/>
        <v>#DIV/0!</v>
      </c>
      <c r="AX591" s="622" t="e">
        <f t="shared" si="745"/>
        <v>#DIV/0!</v>
      </c>
      <c r="AY591" s="622" t="e">
        <f t="shared" si="745"/>
        <v>#DIV/0!</v>
      </c>
      <c r="AZ591" s="622" t="e">
        <f t="shared" si="745"/>
        <v>#DIV/0!</v>
      </c>
    </row>
    <row r="592" spans="2:52" hidden="1">
      <c r="B592" s="612"/>
      <c r="C592" s="618" t="s">
        <v>39</v>
      </c>
      <c r="D592" s="623" t="e">
        <f>ROUND(AVERAGE(D196:D198),1)</f>
        <v>#DIV/0!</v>
      </c>
      <c r="E592" s="623" t="e">
        <f t="shared" ref="E592:AL592" si="746">ROUND(AVERAGE(E196:E198),1)</f>
        <v>#DIV/0!</v>
      </c>
      <c r="F592" s="623" t="e">
        <f t="shared" si="746"/>
        <v>#DIV/0!</v>
      </c>
      <c r="G592" s="623" t="e">
        <f t="shared" si="746"/>
        <v>#DIV/0!</v>
      </c>
      <c r="H592" s="623" t="e">
        <f t="shared" si="746"/>
        <v>#DIV/0!</v>
      </c>
      <c r="I592" s="623" t="e">
        <f t="shared" si="746"/>
        <v>#DIV/0!</v>
      </c>
      <c r="J592" s="623" t="e">
        <f t="shared" si="746"/>
        <v>#DIV/0!</v>
      </c>
      <c r="K592" s="623" t="e">
        <f t="shared" si="746"/>
        <v>#DIV/0!</v>
      </c>
      <c r="L592" s="623" t="e">
        <f t="shared" si="746"/>
        <v>#DIV/0!</v>
      </c>
      <c r="M592" s="623" t="e">
        <f t="shared" si="746"/>
        <v>#DIV/0!</v>
      </c>
      <c r="N592" s="623" t="e">
        <f t="shared" si="746"/>
        <v>#DIV/0!</v>
      </c>
      <c r="O592" s="623" t="e">
        <f t="shared" si="746"/>
        <v>#DIV/0!</v>
      </c>
      <c r="P592" s="623" t="e">
        <f t="shared" si="746"/>
        <v>#DIV/0!</v>
      </c>
      <c r="Q592" s="623" t="e">
        <f t="shared" si="746"/>
        <v>#DIV/0!</v>
      </c>
      <c r="R592" s="623" t="e">
        <f t="shared" si="746"/>
        <v>#DIV/0!</v>
      </c>
      <c r="S592" s="623" t="e">
        <f t="shared" si="746"/>
        <v>#DIV/0!</v>
      </c>
      <c r="T592" s="623" t="e">
        <f t="shared" si="746"/>
        <v>#DIV/0!</v>
      </c>
      <c r="U592" s="623" t="e">
        <f t="shared" si="746"/>
        <v>#DIV/0!</v>
      </c>
      <c r="V592" s="623" t="e">
        <f t="shared" si="746"/>
        <v>#DIV/0!</v>
      </c>
      <c r="W592" s="623" t="e">
        <f t="shared" si="746"/>
        <v>#DIV/0!</v>
      </c>
      <c r="X592" s="623" t="e">
        <f t="shared" si="746"/>
        <v>#DIV/0!</v>
      </c>
      <c r="Y592" s="623" t="e">
        <f t="shared" si="746"/>
        <v>#DIV/0!</v>
      </c>
      <c r="Z592" s="623" t="e">
        <f t="shared" si="746"/>
        <v>#DIV/0!</v>
      </c>
      <c r="AA592" s="623" t="e">
        <f t="shared" si="746"/>
        <v>#DIV/0!</v>
      </c>
      <c r="AB592" s="623" t="e">
        <f t="shared" si="746"/>
        <v>#DIV/0!</v>
      </c>
      <c r="AC592" s="623" t="e">
        <f t="shared" ref="AC592:AK592" si="747">ROUND(AVERAGE(AC196:AC198),1)</f>
        <v>#DIV/0!</v>
      </c>
      <c r="AD592" s="623" t="e">
        <f t="shared" si="747"/>
        <v>#DIV/0!</v>
      </c>
      <c r="AE592" s="623" t="e">
        <f t="shared" si="747"/>
        <v>#DIV/0!</v>
      </c>
      <c r="AF592" s="623" t="e">
        <f t="shared" si="747"/>
        <v>#DIV/0!</v>
      </c>
      <c r="AG592" s="623" t="e">
        <f t="shared" si="747"/>
        <v>#DIV/0!</v>
      </c>
      <c r="AH592" s="623" t="e">
        <f t="shared" si="747"/>
        <v>#DIV/0!</v>
      </c>
      <c r="AI592" s="623" t="e">
        <f t="shared" si="747"/>
        <v>#DIV/0!</v>
      </c>
      <c r="AJ592" s="623" t="e">
        <f t="shared" si="747"/>
        <v>#DIV/0!</v>
      </c>
      <c r="AK592" s="623" t="e">
        <f t="shared" si="747"/>
        <v>#DIV/0!</v>
      </c>
      <c r="AL592" s="623" t="e">
        <f t="shared" si="746"/>
        <v>#DIV/0!</v>
      </c>
      <c r="AN592" s="612"/>
      <c r="AO592" s="618" t="s">
        <v>39</v>
      </c>
      <c r="AP592" s="623" t="e">
        <f t="shared" ref="AP592:AZ592" si="748">ROUND(AVERAGE(AP196:AP198),1)</f>
        <v>#DIV/0!</v>
      </c>
      <c r="AQ592" s="623" t="e">
        <f t="shared" si="748"/>
        <v>#DIV/0!</v>
      </c>
      <c r="AR592" s="623" t="e">
        <f t="shared" si="748"/>
        <v>#DIV/0!</v>
      </c>
      <c r="AS592" s="623" t="e">
        <f t="shared" si="748"/>
        <v>#DIV/0!</v>
      </c>
      <c r="AT592" s="623" t="e">
        <f t="shared" si="748"/>
        <v>#DIV/0!</v>
      </c>
      <c r="AU592" s="623" t="e">
        <f t="shared" si="748"/>
        <v>#DIV/0!</v>
      </c>
      <c r="AV592" s="623" t="e">
        <f t="shared" si="748"/>
        <v>#DIV/0!</v>
      </c>
      <c r="AW592" s="623" t="e">
        <f t="shared" si="748"/>
        <v>#DIV/0!</v>
      </c>
      <c r="AX592" s="623" t="e">
        <f t="shared" si="748"/>
        <v>#DIV/0!</v>
      </c>
      <c r="AY592" s="623" t="e">
        <f t="shared" si="748"/>
        <v>#DIV/0!</v>
      </c>
      <c r="AZ592" s="623" t="e">
        <f t="shared" si="748"/>
        <v>#DIV/0!</v>
      </c>
    </row>
    <row r="595" spans="2:5">
      <c r="B595" s="302" t="s">
        <v>309</v>
      </c>
      <c r="C595" s="615" t="s">
        <v>309</v>
      </c>
      <c r="D595" s="654" t="s">
        <v>309</v>
      </c>
      <c r="E595" s="302" t="s">
        <v>309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79998168889431442"/>
  </sheetPr>
  <dimension ref="A1:BP64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H431" sqref="H431"/>
    </sheetView>
  </sheetViews>
  <sheetFormatPr defaultColWidth="9.33203125" defaultRowHeight="12"/>
  <cols>
    <col min="1" max="1" width="5" style="302" customWidth="1"/>
    <col min="2" max="2" width="6.1640625" style="302" customWidth="1"/>
    <col min="3" max="3" width="7" style="302" customWidth="1"/>
    <col min="4" max="38" width="11" style="302" customWidth="1"/>
    <col min="39" max="39" width="6.1640625" style="302" customWidth="1"/>
    <col min="40" max="40" width="6" style="302" customWidth="1"/>
    <col min="41" max="41" width="6.6640625" style="302" customWidth="1"/>
    <col min="42" max="52" width="11" style="302" customWidth="1"/>
    <col min="53" max="16384" width="9.33203125" style="302"/>
  </cols>
  <sheetData>
    <row r="1" spans="1:52">
      <c r="A1" s="534"/>
      <c r="B1" s="535" t="s">
        <v>310</v>
      </c>
      <c r="C1" s="534"/>
      <c r="AN1" s="625" t="s">
        <v>311</v>
      </c>
    </row>
    <row r="2" spans="1:52" ht="39" customHeight="1">
      <c r="A2" s="539" t="s">
        <v>100</v>
      </c>
      <c r="B2" s="540"/>
      <c r="C2" s="539"/>
      <c r="D2" s="541" t="s">
        <v>16</v>
      </c>
      <c r="E2" s="541" t="s">
        <v>17</v>
      </c>
      <c r="F2" s="541" t="s">
        <v>316</v>
      </c>
      <c r="G2" s="541" t="s">
        <v>18</v>
      </c>
      <c r="H2" s="541" t="s">
        <v>19</v>
      </c>
      <c r="I2" s="541" t="s">
        <v>20</v>
      </c>
      <c r="J2" s="541" t="s">
        <v>57</v>
      </c>
      <c r="K2" s="541" t="s">
        <v>317</v>
      </c>
      <c r="L2" s="541" t="s">
        <v>318</v>
      </c>
      <c r="M2" s="541" t="s">
        <v>58</v>
      </c>
      <c r="N2" s="541" t="s">
        <v>23</v>
      </c>
      <c r="O2" s="541" t="s">
        <v>319</v>
      </c>
      <c r="P2" s="541" t="s">
        <v>21</v>
      </c>
      <c r="Q2" s="541" t="s">
        <v>22</v>
      </c>
      <c r="R2" s="541" t="s">
        <v>24</v>
      </c>
      <c r="S2" s="541" t="s">
        <v>320</v>
      </c>
      <c r="T2" s="541" t="s">
        <v>321</v>
      </c>
      <c r="U2" s="541" t="s">
        <v>25</v>
      </c>
      <c r="V2" s="541" t="s">
        <v>26</v>
      </c>
      <c r="W2" s="541" t="s">
        <v>322</v>
      </c>
      <c r="X2" s="541" t="s">
        <v>323</v>
      </c>
      <c r="Y2" s="541" t="s">
        <v>27</v>
      </c>
      <c r="Z2" s="541" t="s">
        <v>28</v>
      </c>
      <c r="AA2" s="541" t="s">
        <v>29</v>
      </c>
      <c r="AB2" s="541" t="s">
        <v>132</v>
      </c>
      <c r="AC2" s="541" t="s">
        <v>133</v>
      </c>
      <c r="AD2" s="541" t="s">
        <v>324</v>
      </c>
      <c r="AE2" s="541" t="s">
        <v>33</v>
      </c>
      <c r="AF2" s="541" t="s">
        <v>32</v>
      </c>
      <c r="AG2" s="541" t="s">
        <v>134</v>
      </c>
      <c r="AH2" s="541" t="s">
        <v>30</v>
      </c>
      <c r="AI2" s="541" t="s">
        <v>31</v>
      </c>
      <c r="AJ2" s="541" t="s">
        <v>34</v>
      </c>
      <c r="AK2" s="541" t="s">
        <v>35</v>
      </c>
      <c r="AL2" s="541" t="s">
        <v>325</v>
      </c>
      <c r="AM2" s="539" t="s">
        <v>100</v>
      </c>
      <c r="AN2" s="540"/>
      <c r="AO2" s="539"/>
      <c r="AP2" s="541" t="s">
        <v>135</v>
      </c>
      <c r="AQ2" s="541" t="s">
        <v>136</v>
      </c>
      <c r="AR2" s="541" t="s">
        <v>137</v>
      </c>
      <c r="AS2" s="541" t="s">
        <v>138</v>
      </c>
      <c r="AT2" s="541" t="s">
        <v>139</v>
      </c>
      <c r="AU2" s="541" t="s">
        <v>140</v>
      </c>
      <c r="AV2" s="541" t="s">
        <v>141</v>
      </c>
      <c r="AW2" s="541" t="s">
        <v>142</v>
      </c>
      <c r="AX2" s="541" t="s">
        <v>143</v>
      </c>
      <c r="AY2" s="541" t="s">
        <v>144</v>
      </c>
      <c r="AZ2" s="541" t="s">
        <v>145</v>
      </c>
    </row>
    <row r="3" spans="1:52" ht="12.75" customHeight="1">
      <c r="A3" s="534" t="s">
        <v>586</v>
      </c>
      <c r="B3" s="542"/>
      <c r="C3" s="534"/>
      <c r="D3" s="543">
        <v>10000</v>
      </c>
      <c r="E3" s="543">
        <v>9999.2999999999993</v>
      </c>
      <c r="F3" s="543">
        <v>1490.5</v>
      </c>
      <c r="G3" s="543">
        <v>1258.4000000000001</v>
      </c>
      <c r="H3" s="543">
        <v>232.1</v>
      </c>
      <c r="I3" s="543">
        <v>645.6</v>
      </c>
      <c r="J3" s="543">
        <v>686.7</v>
      </c>
      <c r="K3" s="543">
        <v>735.4</v>
      </c>
      <c r="L3" s="543">
        <v>687.9</v>
      </c>
      <c r="M3" s="543">
        <v>47.5</v>
      </c>
      <c r="N3" s="543">
        <v>238.1</v>
      </c>
      <c r="O3" s="543">
        <v>1695.9</v>
      </c>
      <c r="P3" s="543">
        <v>1228.0999999999999</v>
      </c>
      <c r="Q3" s="543">
        <v>467.8</v>
      </c>
      <c r="R3" s="543">
        <v>904.2</v>
      </c>
      <c r="S3" s="543">
        <v>519.5</v>
      </c>
      <c r="T3" s="543">
        <v>384.7</v>
      </c>
      <c r="U3" s="543">
        <v>225.3</v>
      </c>
      <c r="V3" s="543">
        <v>1096.5</v>
      </c>
      <c r="W3" s="543">
        <v>418.8</v>
      </c>
      <c r="X3" s="543">
        <v>677.7</v>
      </c>
      <c r="Y3" s="543">
        <v>90.9</v>
      </c>
      <c r="Z3" s="543">
        <v>334.9</v>
      </c>
      <c r="AA3" s="543">
        <v>209.8</v>
      </c>
      <c r="AB3" s="543">
        <v>1269.0999999999999</v>
      </c>
      <c r="AC3" s="543">
        <v>376.4</v>
      </c>
      <c r="AD3" s="543">
        <v>146.1</v>
      </c>
      <c r="AE3" s="543">
        <v>18.899999999999999</v>
      </c>
      <c r="AF3" s="543">
        <v>14.5</v>
      </c>
      <c r="AG3" s="543">
        <v>27.4</v>
      </c>
      <c r="AH3" s="543">
        <v>99.9</v>
      </c>
      <c r="AI3" s="543">
        <v>58.9</v>
      </c>
      <c r="AJ3" s="543">
        <v>10.7</v>
      </c>
      <c r="AK3" s="543">
        <v>0.7</v>
      </c>
      <c r="AL3" s="543">
        <v>1422.1</v>
      </c>
      <c r="AM3" s="534" t="s">
        <v>586</v>
      </c>
      <c r="AO3" s="534"/>
      <c r="AP3" s="543">
        <v>10000</v>
      </c>
      <c r="AQ3" s="543">
        <v>4720.3</v>
      </c>
      <c r="AR3" s="543">
        <v>2718</v>
      </c>
      <c r="AS3" s="543">
        <v>1856.8</v>
      </c>
      <c r="AT3" s="543">
        <v>861.2</v>
      </c>
      <c r="AU3" s="543">
        <v>2002.3</v>
      </c>
      <c r="AV3" s="543">
        <v>653.6</v>
      </c>
      <c r="AW3" s="543">
        <v>1348.7</v>
      </c>
      <c r="AX3" s="543">
        <v>5279.7</v>
      </c>
      <c r="AY3" s="543">
        <v>5100.5</v>
      </c>
      <c r="AZ3" s="543">
        <v>179.2</v>
      </c>
    </row>
    <row r="4" spans="1:52">
      <c r="A4" s="537"/>
      <c r="B4" s="544" t="s">
        <v>260</v>
      </c>
      <c r="C4" s="544"/>
      <c r="D4" s="545">
        <f>ROUND(SUM(D31:D42)/12,1)</f>
        <v>98.4</v>
      </c>
      <c r="E4" s="545">
        <f t="shared" ref="E4:AD4" si="0">ROUND(SUM(E31:E42)/12,1)</f>
        <v>98.4</v>
      </c>
      <c r="F4" s="545">
        <f t="shared" si="0"/>
        <v>101.4</v>
      </c>
      <c r="G4" s="545">
        <f t="shared" si="0"/>
        <v>100.1</v>
      </c>
      <c r="H4" s="545">
        <f t="shared" si="0"/>
        <v>108.1</v>
      </c>
      <c r="I4" s="545">
        <f t="shared" si="0"/>
        <v>103.4</v>
      </c>
      <c r="J4" s="545">
        <f t="shared" si="0"/>
        <v>92.4</v>
      </c>
      <c r="K4" s="545">
        <f t="shared" si="0"/>
        <v>114.7</v>
      </c>
      <c r="L4" s="545">
        <f t="shared" si="0"/>
        <v>116.5</v>
      </c>
      <c r="M4" s="545">
        <f t="shared" si="0"/>
        <v>87.6</v>
      </c>
      <c r="N4" s="545">
        <f t="shared" si="0"/>
        <v>92.7</v>
      </c>
      <c r="O4" s="545">
        <f t="shared" si="0"/>
        <v>88.5</v>
      </c>
      <c r="P4" s="545">
        <f t="shared" si="0"/>
        <v>93.6</v>
      </c>
      <c r="Q4" s="545">
        <f t="shared" si="0"/>
        <v>75.2</v>
      </c>
      <c r="R4" s="545">
        <f t="shared" si="0"/>
        <v>96.2</v>
      </c>
      <c r="S4" s="545">
        <f t="shared" si="0"/>
        <v>94.9</v>
      </c>
      <c r="T4" s="545">
        <f t="shared" si="0"/>
        <v>97.9</v>
      </c>
      <c r="U4" s="545">
        <f t="shared" si="0"/>
        <v>95.7</v>
      </c>
      <c r="V4" s="545">
        <f t="shared" si="0"/>
        <v>92.6</v>
      </c>
      <c r="W4" s="545">
        <f t="shared" si="0"/>
        <v>89.4</v>
      </c>
      <c r="X4" s="545">
        <f t="shared" si="0"/>
        <v>94.7</v>
      </c>
      <c r="Y4" s="545">
        <f t="shared" si="0"/>
        <v>101</v>
      </c>
      <c r="Z4" s="545">
        <f t="shared" si="0"/>
        <v>103.3</v>
      </c>
      <c r="AA4" s="545">
        <f t="shared" si="0"/>
        <v>106.6</v>
      </c>
      <c r="AB4" s="545">
        <f t="shared" si="0"/>
        <v>101.7</v>
      </c>
      <c r="AC4" s="545">
        <f t="shared" si="0"/>
        <v>108.1</v>
      </c>
      <c r="AD4" s="545">
        <f t="shared" si="0"/>
        <v>103.1</v>
      </c>
      <c r="AE4" s="545">
        <f>ROUND(SUM(AE31:AE42)/12,1)</f>
        <v>209.9</v>
      </c>
      <c r="AF4" s="545">
        <f>ROUND(SUM(AF31:AF42)/12,1)</f>
        <v>90.2</v>
      </c>
      <c r="AG4" s="545">
        <f t="shared" ref="AG4:AL4" si="1">ROUND(SUM(AG31:AG42)/12,1)</f>
        <v>138.69999999999999</v>
      </c>
      <c r="AH4" s="545">
        <f t="shared" si="1"/>
        <v>107.3</v>
      </c>
      <c r="AI4" s="545">
        <f t="shared" si="1"/>
        <v>80.400000000000006</v>
      </c>
      <c r="AJ4" s="545">
        <f t="shared" si="1"/>
        <v>105</v>
      </c>
      <c r="AK4" s="545">
        <f t="shared" si="1"/>
        <v>84.6</v>
      </c>
      <c r="AL4" s="545">
        <f t="shared" si="1"/>
        <v>103.9</v>
      </c>
      <c r="AM4" s="537"/>
      <c r="AN4" s="544" t="s">
        <v>260</v>
      </c>
      <c r="AO4" s="544"/>
      <c r="AP4" s="545">
        <f t="shared" ref="AP4:AZ4" si="2">ROUND(SUM(AP31:AP42)/12,1)</f>
        <v>98.4</v>
      </c>
      <c r="AQ4" s="545">
        <f t="shared" si="2"/>
        <v>97</v>
      </c>
      <c r="AR4" s="545">
        <f t="shared" si="2"/>
        <v>97.8</v>
      </c>
      <c r="AS4" s="545">
        <f t="shared" si="2"/>
        <v>96.8</v>
      </c>
      <c r="AT4" s="545">
        <f t="shared" si="2"/>
        <v>99.9</v>
      </c>
      <c r="AU4" s="545">
        <f t="shared" si="2"/>
        <v>95.9</v>
      </c>
      <c r="AV4" s="545">
        <f t="shared" si="2"/>
        <v>83.4</v>
      </c>
      <c r="AW4" s="545">
        <f t="shared" si="2"/>
        <v>102</v>
      </c>
      <c r="AX4" s="545">
        <f t="shared" si="2"/>
        <v>99.6</v>
      </c>
      <c r="AY4" s="545">
        <f t="shared" si="2"/>
        <v>99.2</v>
      </c>
      <c r="AZ4" s="545">
        <f t="shared" si="2"/>
        <v>113.1</v>
      </c>
    </row>
    <row r="5" spans="1:52">
      <c r="A5" s="537"/>
      <c r="B5" s="544" t="s">
        <v>261</v>
      </c>
      <c r="C5" s="544"/>
      <c r="D5" s="545">
        <f>ROUND(SUM(D43:D54)/12,1)</f>
        <v>100.3</v>
      </c>
      <c r="E5" s="545">
        <f t="shared" ref="E5:AD5" si="3">ROUND(SUM(E43:E54)/12,1)</f>
        <v>100.3</v>
      </c>
      <c r="F5" s="545">
        <f t="shared" si="3"/>
        <v>103.9</v>
      </c>
      <c r="G5" s="545">
        <f t="shared" si="3"/>
        <v>103.8</v>
      </c>
      <c r="H5" s="545">
        <f t="shared" si="3"/>
        <v>104</v>
      </c>
      <c r="I5" s="545">
        <f t="shared" si="3"/>
        <v>103.1</v>
      </c>
      <c r="J5" s="545">
        <f t="shared" si="3"/>
        <v>100</v>
      </c>
      <c r="K5" s="545">
        <f t="shared" si="3"/>
        <v>104</v>
      </c>
      <c r="L5" s="545">
        <f t="shared" si="3"/>
        <v>104.5</v>
      </c>
      <c r="M5" s="545">
        <f t="shared" si="3"/>
        <v>97</v>
      </c>
      <c r="N5" s="545">
        <f t="shared" si="3"/>
        <v>100.1</v>
      </c>
      <c r="O5" s="545">
        <f t="shared" si="3"/>
        <v>98.6</v>
      </c>
      <c r="P5" s="545">
        <f t="shared" si="3"/>
        <v>98.7</v>
      </c>
      <c r="Q5" s="545">
        <f t="shared" si="3"/>
        <v>98.4</v>
      </c>
      <c r="R5" s="545">
        <f t="shared" si="3"/>
        <v>97.1</v>
      </c>
      <c r="S5" s="545">
        <f t="shared" si="3"/>
        <v>102.1</v>
      </c>
      <c r="T5" s="545">
        <f t="shared" si="3"/>
        <v>90.2</v>
      </c>
      <c r="U5" s="545">
        <f t="shared" si="3"/>
        <v>98.4</v>
      </c>
      <c r="V5" s="545">
        <f t="shared" si="3"/>
        <v>96.9</v>
      </c>
      <c r="W5" s="545">
        <f t="shared" si="3"/>
        <v>100</v>
      </c>
      <c r="X5" s="545">
        <f t="shared" si="3"/>
        <v>95</v>
      </c>
      <c r="Y5" s="545">
        <f t="shared" si="3"/>
        <v>99.7</v>
      </c>
      <c r="Z5" s="545">
        <f t="shared" si="3"/>
        <v>103.9</v>
      </c>
      <c r="AA5" s="545">
        <f t="shared" si="3"/>
        <v>100.8</v>
      </c>
      <c r="AB5" s="545">
        <f t="shared" si="3"/>
        <v>98.7</v>
      </c>
      <c r="AC5" s="545">
        <f t="shared" si="3"/>
        <v>103.8</v>
      </c>
      <c r="AD5" s="545">
        <f t="shared" si="3"/>
        <v>106.3</v>
      </c>
      <c r="AE5" s="545">
        <f>ROUND(SUM(AE43:AE54)/12,1)</f>
        <v>116.1</v>
      </c>
      <c r="AF5" s="545">
        <f>ROUND(SUM(AF43:AF54)/12,1)</f>
        <v>98.7</v>
      </c>
      <c r="AG5" s="545">
        <f t="shared" ref="AG5:AL5" si="4">ROUND(SUM(AG43:AG54)/12,1)</f>
        <v>125.2</v>
      </c>
      <c r="AH5" s="545">
        <f t="shared" si="4"/>
        <v>106.6</v>
      </c>
      <c r="AI5" s="545">
        <f t="shared" si="4"/>
        <v>79.7</v>
      </c>
      <c r="AJ5" s="545">
        <f t="shared" si="4"/>
        <v>105.8</v>
      </c>
      <c r="AK5" s="545">
        <f t="shared" si="4"/>
        <v>95.4</v>
      </c>
      <c r="AL5" s="545">
        <f t="shared" si="4"/>
        <v>102.1</v>
      </c>
      <c r="AM5" s="537"/>
      <c r="AN5" s="544" t="s">
        <v>261</v>
      </c>
      <c r="AO5" s="544"/>
      <c r="AP5" s="545">
        <f t="shared" ref="AP5:AZ5" si="5">ROUND(SUM(AP43:AP54)/12,1)</f>
        <v>100.3</v>
      </c>
      <c r="AQ5" s="545">
        <f t="shared" si="5"/>
        <v>98.6</v>
      </c>
      <c r="AR5" s="545">
        <f t="shared" si="5"/>
        <v>98.6</v>
      </c>
      <c r="AS5" s="545">
        <f t="shared" si="5"/>
        <v>98.9</v>
      </c>
      <c r="AT5" s="545">
        <f t="shared" si="5"/>
        <v>98</v>
      </c>
      <c r="AU5" s="545">
        <f t="shared" si="5"/>
        <v>98.6</v>
      </c>
      <c r="AV5" s="545">
        <f t="shared" si="5"/>
        <v>98.2</v>
      </c>
      <c r="AW5" s="545">
        <f t="shared" si="5"/>
        <v>98.8</v>
      </c>
      <c r="AX5" s="545">
        <f t="shared" si="5"/>
        <v>101.9</v>
      </c>
      <c r="AY5" s="545">
        <f t="shared" si="5"/>
        <v>101.6</v>
      </c>
      <c r="AZ5" s="545">
        <f t="shared" si="5"/>
        <v>110.1</v>
      </c>
    </row>
    <row r="6" spans="1:52">
      <c r="A6" s="537"/>
      <c r="B6" s="544" t="s">
        <v>262</v>
      </c>
      <c r="C6" s="544"/>
      <c r="D6" s="545">
        <f>ROUND(SUM(D55:D66)/12,1)</f>
        <v>100</v>
      </c>
      <c r="E6" s="545">
        <f t="shared" ref="E6:AD6" si="6">ROUND(SUM(E55:E66)/12,1)</f>
        <v>100</v>
      </c>
      <c r="F6" s="545">
        <f t="shared" si="6"/>
        <v>100</v>
      </c>
      <c r="G6" s="545">
        <f t="shared" si="6"/>
        <v>100</v>
      </c>
      <c r="H6" s="545">
        <f t="shared" si="6"/>
        <v>100</v>
      </c>
      <c r="I6" s="545">
        <f t="shared" si="6"/>
        <v>100</v>
      </c>
      <c r="J6" s="545">
        <f t="shared" si="6"/>
        <v>100</v>
      </c>
      <c r="K6" s="545">
        <f t="shared" si="6"/>
        <v>100</v>
      </c>
      <c r="L6" s="545">
        <f t="shared" si="6"/>
        <v>100</v>
      </c>
      <c r="M6" s="545">
        <f t="shared" si="6"/>
        <v>100</v>
      </c>
      <c r="N6" s="545">
        <f t="shared" si="6"/>
        <v>100</v>
      </c>
      <c r="O6" s="545">
        <f t="shared" si="6"/>
        <v>100</v>
      </c>
      <c r="P6" s="545">
        <f t="shared" si="6"/>
        <v>100</v>
      </c>
      <c r="Q6" s="545">
        <f t="shared" si="6"/>
        <v>100</v>
      </c>
      <c r="R6" s="545">
        <f t="shared" si="6"/>
        <v>100</v>
      </c>
      <c r="S6" s="545">
        <f t="shared" si="6"/>
        <v>100</v>
      </c>
      <c r="T6" s="545">
        <f t="shared" si="6"/>
        <v>100</v>
      </c>
      <c r="U6" s="545">
        <f t="shared" si="6"/>
        <v>100</v>
      </c>
      <c r="V6" s="545">
        <f t="shared" si="6"/>
        <v>100</v>
      </c>
      <c r="W6" s="545">
        <f t="shared" si="6"/>
        <v>100</v>
      </c>
      <c r="X6" s="545">
        <f t="shared" si="6"/>
        <v>100</v>
      </c>
      <c r="Y6" s="545">
        <f t="shared" si="6"/>
        <v>100</v>
      </c>
      <c r="Z6" s="545">
        <f t="shared" si="6"/>
        <v>100</v>
      </c>
      <c r="AA6" s="545">
        <f t="shared" si="6"/>
        <v>100</v>
      </c>
      <c r="AB6" s="545">
        <f t="shared" si="6"/>
        <v>100</v>
      </c>
      <c r="AC6" s="545">
        <f t="shared" si="6"/>
        <v>100</v>
      </c>
      <c r="AD6" s="545">
        <f t="shared" si="6"/>
        <v>100</v>
      </c>
      <c r="AE6" s="545">
        <f>ROUND(SUM(AE55:AE66)/12,1)</f>
        <v>100</v>
      </c>
      <c r="AF6" s="545">
        <f>ROUND(SUM(AF55:AF66)/12,1)</f>
        <v>100</v>
      </c>
      <c r="AG6" s="545">
        <f t="shared" ref="AG6:AL6" si="7">ROUND(SUM(AG55:AG66)/12,1)</f>
        <v>100</v>
      </c>
      <c r="AH6" s="545">
        <f t="shared" si="7"/>
        <v>100</v>
      </c>
      <c r="AI6" s="545">
        <f t="shared" si="7"/>
        <v>100</v>
      </c>
      <c r="AJ6" s="545">
        <f t="shared" si="7"/>
        <v>100</v>
      </c>
      <c r="AK6" s="545">
        <f t="shared" si="7"/>
        <v>100</v>
      </c>
      <c r="AL6" s="545">
        <f t="shared" si="7"/>
        <v>100</v>
      </c>
      <c r="AM6" s="537"/>
      <c r="AN6" s="544" t="s">
        <v>262</v>
      </c>
      <c r="AO6" s="544"/>
      <c r="AP6" s="545">
        <f t="shared" ref="AP6:AZ6" si="8">ROUND(SUM(AP55:AP66)/12,1)</f>
        <v>100</v>
      </c>
      <c r="AQ6" s="545">
        <f t="shared" si="8"/>
        <v>100</v>
      </c>
      <c r="AR6" s="545">
        <f t="shared" si="8"/>
        <v>100</v>
      </c>
      <c r="AS6" s="545">
        <f t="shared" si="8"/>
        <v>100</v>
      </c>
      <c r="AT6" s="545">
        <f t="shared" si="8"/>
        <v>100</v>
      </c>
      <c r="AU6" s="545">
        <f t="shared" si="8"/>
        <v>100</v>
      </c>
      <c r="AV6" s="545">
        <f t="shared" si="8"/>
        <v>100</v>
      </c>
      <c r="AW6" s="545">
        <f t="shared" si="8"/>
        <v>100</v>
      </c>
      <c r="AX6" s="545">
        <f t="shared" si="8"/>
        <v>100</v>
      </c>
      <c r="AY6" s="545">
        <f t="shared" si="8"/>
        <v>100</v>
      </c>
      <c r="AZ6" s="545">
        <f t="shared" si="8"/>
        <v>100</v>
      </c>
    </row>
    <row r="7" spans="1:52">
      <c r="A7" s="537" t="s">
        <v>40</v>
      </c>
      <c r="B7" s="544" t="s">
        <v>263</v>
      </c>
      <c r="C7" s="544"/>
      <c r="D7" s="545">
        <f>ROUND(SUM(D67:D78)/12,1)</f>
        <v>99.4</v>
      </c>
      <c r="E7" s="545">
        <f t="shared" ref="E7:AD7" si="9">ROUND(SUM(E67:E78)/12,1)</f>
        <v>99.4</v>
      </c>
      <c r="F7" s="545">
        <f t="shared" si="9"/>
        <v>98.4</v>
      </c>
      <c r="G7" s="545">
        <f t="shared" si="9"/>
        <v>99.3</v>
      </c>
      <c r="H7" s="545">
        <f t="shared" si="9"/>
        <v>93.6</v>
      </c>
      <c r="I7" s="545">
        <f t="shared" si="9"/>
        <v>99.2</v>
      </c>
      <c r="J7" s="545">
        <f t="shared" si="9"/>
        <v>90.7</v>
      </c>
      <c r="K7" s="545">
        <f t="shared" si="9"/>
        <v>95.6</v>
      </c>
      <c r="L7" s="545">
        <f t="shared" si="9"/>
        <v>95.2</v>
      </c>
      <c r="M7" s="545">
        <f t="shared" si="9"/>
        <v>100.9</v>
      </c>
      <c r="N7" s="545">
        <f t="shared" si="9"/>
        <v>92.6</v>
      </c>
      <c r="O7" s="545">
        <f t="shared" si="9"/>
        <v>99.8</v>
      </c>
      <c r="P7" s="545">
        <f t="shared" si="9"/>
        <v>101.2</v>
      </c>
      <c r="Q7" s="545">
        <f t="shared" si="9"/>
        <v>95.9</v>
      </c>
      <c r="R7" s="545">
        <f t="shared" si="9"/>
        <v>109.6</v>
      </c>
      <c r="S7" s="545">
        <f t="shared" si="9"/>
        <v>98.8</v>
      </c>
      <c r="T7" s="545">
        <f t="shared" si="9"/>
        <v>124.1</v>
      </c>
      <c r="U7" s="545">
        <f t="shared" si="9"/>
        <v>102.1</v>
      </c>
      <c r="V7" s="545">
        <f t="shared" si="9"/>
        <v>102.4</v>
      </c>
      <c r="W7" s="545">
        <f t="shared" si="9"/>
        <v>103.1</v>
      </c>
      <c r="X7" s="545">
        <f t="shared" si="9"/>
        <v>101.9</v>
      </c>
      <c r="Y7" s="545">
        <f t="shared" si="9"/>
        <v>101.1</v>
      </c>
      <c r="Z7" s="545">
        <f t="shared" si="9"/>
        <v>99</v>
      </c>
      <c r="AA7" s="545">
        <f t="shared" si="9"/>
        <v>102.9</v>
      </c>
      <c r="AB7" s="545">
        <f t="shared" si="9"/>
        <v>98.4</v>
      </c>
      <c r="AC7" s="545">
        <f t="shared" si="9"/>
        <v>95.5</v>
      </c>
      <c r="AD7" s="545">
        <f t="shared" si="9"/>
        <v>95.8</v>
      </c>
      <c r="AE7" s="545">
        <f>ROUND(SUM(AE67:AE78)/12,1)</f>
        <v>91.4</v>
      </c>
      <c r="AF7" s="545">
        <f>ROUND(SUM(AF67:AF78)/12,1)</f>
        <v>95.9</v>
      </c>
      <c r="AG7" s="545">
        <f t="shared" ref="AG7:AL7" si="10">ROUND(SUM(AG67:AG78)/12,1)</f>
        <v>90</v>
      </c>
      <c r="AH7" s="545">
        <f t="shared" si="10"/>
        <v>97.2</v>
      </c>
      <c r="AI7" s="545">
        <f t="shared" si="10"/>
        <v>96</v>
      </c>
      <c r="AJ7" s="545">
        <f t="shared" si="10"/>
        <v>93.2</v>
      </c>
      <c r="AK7" s="545">
        <f t="shared" si="10"/>
        <v>86.4</v>
      </c>
      <c r="AL7" s="545">
        <f t="shared" si="10"/>
        <v>93.3</v>
      </c>
      <c r="AM7" s="537" t="s">
        <v>149</v>
      </c>
      <c r="AN7" s="544" t="s">
        <v>263</v>
      </c>
      <c r="AO7" s="544"/>
      <c r="AP7" s="545">
        <f t="shared" ref="AP7:AZ7" si="11">ROUND(SUM(AP67:AP78)/12,1)</f>
        <v>99.4</v>
      </c>
      <c r="AQ7" s="545">
        <f t="shared" si="11"/>
        <v>98.8</v>
      </c>
      <c r="AR7" s="545">
        <f t="shared" si="11"/>
        <v>98.6</v>
      </c>
      <c r="AS7" s="545">
        <f t="shared" si="11"/>
        <v>98.3</v>
      </c>
      <c r="AT7" s="545">
        <f t="shared" si="11"/>
        <v>99.4</v>
      </c>
      <c r="AU7" s="545">
        <f t="shared" si="11"/>
        <v>98.9</v>
      </c>
      <c r="AV7" s="545">
        <f t="shared" si="11"/>
        <v>98.4</v>
      </c>
      <c r="AW7" s="545">
        <f t="shared" si="11"/>
        <v>99.2</v>
      </c>
      <c r="AX7" s="545">
        <f t="shared" si="11"/>
        <v>99.9</v>
      </c>
      <c r="AY7" s="545">
        <f t="shared" si="11"/>
        <v>100.1</v>
      </c>
      <c r="AZ7" s="545">
        <f t="shared" si="11"/>
        <v>95.2</v>
      </c>
    </row>
    <row r="8" spans="1:52">
      <c r="A8" s="537"/>
      <c r="B8" s="544" t="s">
        <v>237</v>
      </c>
      <c r="C8" s="544"/>
      <c r="D8" s="545">
        <f>ROUND(AVERAGE(D79:D90),1)</f>
        <v>101.3</v>
      </c>
      <c r="E8" s="545">
        <f t="shared" ref="E8:AD8" si="12">ROUND(AVERAGE(E79:E90),1)</f>
        <v>101.3</v>
      </c>
      <c r="F8" s="545">
        <f t="shared" si="12"/>
        <v>103.2</v>
      </c>
      <c r="G8" s="545">
        <f t="shared" si="12"/>
        <v>104.5</v>
      </c>
      <c r="H8" s="545">
        <f t="shared" si="12"/>
        <v>96</v>
      </c>
      <c r="I8" s="545">
        <f t="shared" si="12"/>
        <v>98.4</v>
      </c>
      <c r="J8" s="545">
        <f t="shared" si="12"/>
        <v>92.9</v>
      </c>
      <c r="K8" s="545">
        <f t="shared" si="12"/>
        <v>105.4</v>
      </c>
      <c r="L8" s="545">
        <f t="shared" si="12"/>
        <v>105.3</v>
      </c>
      <c r="M8" s="545">
        <f t="shared" si="12"/>
        <v>106.6</v>
      </c>
      <c r="N8" s="545">
        <f t="shared" si="12"/>
        <v>82.3</v>
      </c>
      <c r="O8" s="545">
        <f t="shared" si="12"/>
        <v>92.7</v>
      </c>
      <c r="P8" s="545">
        <f t="shared" si="12"/>
        <v>92.2</v>
      </c>
      <c r="Q8" s="545">
        <f t="shared" si="12"/>
        <v>93.9</v>
      </c>
      <c r="R8" s="545">
        <f t="shared" si="12"/>
        <v>124</v>
      </c>
      <c r="S8" s="545">
        <f t="shared" si="12"/>
        <v>107.9</v>
      </c>
      <c r="T8" s="545">
        <f t="shared" si="12"/>
        <v>145.69999999999999</v>
      </c>
      <c r="U8" s="545">
        <f t="shared" si="12"/>
        <v>105.4</v>
      </c>
      <c r="V8" s="545">
        <f t="shared" si="12"/>
        <v>104</v>
      </c>
      <c r="W8" s="545">
        <f t="shared" si="12"/>
        <v>105.6</v>
      </c>
      <c r="X8" s="545">
        <f t="shared" si="12"/>
        <v>103</v>
      </c>
      <c r="Y8" s="545">
        <f t="shared" si="12"/>
        <v>99.9</v>
      </c>
      <c r="Z8" s="545">
        <f t="shared" si="12"/>
        <v>97.4</v>
      </c>
      <c r="AA8" s="545">
        <f t="shared" si="12"/>
        <v>104.7</v>
      </c>
      <c r="AB8" s="545">
        <f t="shared" si="12"/>
        <v>100.8</v>
      </c>
      <c r="AC8" s="545">
        <f t="shared" si="12"/>
        <v>94.8</v>
      </c>
      <c r="AD8" s="545">
        <f t="shared" si="12"/>
        <v>95.1</v>
      </c>
      <c r="AE8" s="545">
        <f>ROUND(AVERAGE(AE79:AE90),1)</f>
        <v>90.7</v>
      </c>
      <c r="AF8" s="545">
        <f>ROUND(AVERAGE(AF79:AF90),1)</f>
        <v>96.1</v>
      </c>
      <c r="AG8" s="545">
        <f t="shared" ref="AG8:AL8" si="13">ROUND(AVERAGE(AG79:AG90),1)</f>
        <v>82.6</v>
      </c>
      <c r="AH8" s="545">
        <f t="shared" si="13"/>
        <v>100.6</v>
      </c>
      <c r="AI8" s="545">
        <f t="shared" si="13"/>
        <v>91.5</v>
      </c>
      <c r="AJ8" s="545">
        <f t="shared" si="13"/>
        <v>89.6</v>
      </c>
      <c r="AK8" s="545">
        <f t="shared" si="13"/>
        <v>95.5</v>
      </c>
      <c r="AL8" s="545">
        <f t="shared" si="13"/>
        <v>99.4</v>
      </c>
      <c r="AM8" s="537"/>
      <c r="AN8" s="544" t="s">
        <v>237</v>
      </c>
      <c r="AO8" s="544"/>
      <c r="AP8" s="545">
        <f t="shared" ref="AP8:AZ8" si="14">ROUND(AVERAGE(AP79:AP90),1)</f>
        <v>101.3</v>
      </c>
      <c r="AQ8" s="545">
        <f t="shared" si="14"/>
        <v>98.3</v>
      </c>
      <c r="AR8" s="545">
        <f t="shared" si="14"/>
        <v>98.3</v>
      </c>
      <c r="AS8" s="545">
        <f t="shared" si="14"/>
        <v>98.1</v>
      </c>
      <c r="AT8" s="545">
        <f t="shared" si="14"/>
        <v>98.7</v>
      </c>
      <c r="AU8" s="545">
        <f t="shared" si="14"/>
        <v>98.3</v>
      </c>
      <c r="AV8" s="545">
        <f t="shared" si="14"/>
        <v>93.2</v>
      </c>
      <c r="AW8" s="545">
        <f t="shared" si="14"/>
        <v>100.8</v>
      </c>
      <c r="AX8" s="545">
        <f t="shared" si="14"/>
        <v>103.9</v>
      </c>
      <c r="AY8" s="545">
        <f t="shared" si="14"/>
        <v>104.6</v>
      </c>
      <c r="AZ8" s="545">
        <f t="shared" si="14"/>
        <v>84</v>
      </c>
    </row>
    <row r="9" spans="1:52">
      <c r="A9" s="537"/>
      <c r="B9" s="544" t="s">
        <v>251</v>
      </c>
      <c r="C9" s="544"/>
      <c r="D9" s="545">
        <f>ROUND(AVERAGE(D91:D102),1)</f>
        <v>105.2</v>
      </c>
      <c r="E9" s="545">
        <f t="shared" ref="E9:AD9" si="15">ROUND(AVERAGE(E91:E102),1)</f>
        <v>105.2</v>
      </c>
      <c r="F9" s="545">
        <f t="shared" si="15"/>
        <v>109.2</v>
      </c>
      <c r="G9" s="545">
        <f t="shared" si="15"/>
        <v>110</v>
      </c>
      <c r="H9" s="545">
        <f t="shared" si="15"/>
        <v>105.1</v>
      </c>
      <c r="I9" s="545">
        <f t="shared" si="15"/>
        <v>102.2</v>
      </c>
      <c r="J9" s="545">
        <f t="shared" si="15"/>
        <v>104.5</v>
      </c>
      <c r="K9" s="545">
        <f t="shared" si="15"/>
        <v>119.6</v>
      </c>
      <c r="L9" s="545">
        <f t="shared" si="15"/>
        <v>120</v>
      </c>
      <c r="M9" s="545">
        <f t="shared" si="15"/>
        <v>114.6</v>
      </c>
      <c r="N9" s="545">
        <f t="shared" si="15"/>
        <v>80.900000000000006</v>
      </c>
      <c r="O9" s="545">
        <f t="shared" si="15"/>
        <v>96.5</v>
      </c>
      <c r="P9" s="545">
        <f t="shared" si="15"/>
        <v>96.2</v>
      </c>
      <c r="Q9" s="545">
        <f t="shared" si="15"/>
        <v>97.1</v>
      </c>
      <c r="R9" s="545">
        <f t="shared" si="15"/>
        <v>130.6</v>
      </c>
      <c r="S9" s="545">
        <f t="shared" si="15"/>
        <v>121.8</v>
      </c>
      <c r="T9" s="545">
        <f t="shared" si="15"/>
        <v>142.4</v>
      </c>
      <c r="U9" s="545">
        <f t="shared" si="15"/>
        <v>111</v>
      </c>
      <c r="V9" s="545">
        <f t="shared" si="15"/>
        <v>104.9</v>
      </c>
      <c r="W9" s="545">
        <f t="shared" si="15"/>
        <v>103.7</v>
      </c>
      <c r="X9" s="545">
        <f t="shared" si="15"/>
        <v>105.7</v>
      </c>
      <c r="Y9" s="545">
        <f t="shared" si="15"/>
        <v>97.8</v>
      </c>
      <c r="Z9" s="545">
        <f t="shared" si="15"/>
        <v>98.7</v>
      </c>
      <c r="AA9" s="545">
        <f t="shared" si="15"/>
        <v>98.8</v>
      </c>
      <c r="AB9" s="545">
        <f t="shared" si="15"/>
        <v>98.3</v>
      </c>
      <c r="AC9" s="545">
        <f t="shared" si="15"/>
        <v>93.6</v>
      </c>
      <c r="AD9" s="545">
        <f t="shared" si="15"/>
        <v>94.2</v>
      </c>
      <c r="AE9" s="545">
        <f>ROUND(AVERAGE(AE91:AE102),1)</f>
        <v>76</v>
      </c>
      <c r="AF9" s="545">
        <f>ROUND(AVERAGE(AF91:AF102),1)</f>
        <v>94.8</v>
      </c>
      <c r="AG9" s="545">
        <f t="shared" ref="AG9:AL9" si="16">ROUND(AVERAGE(AG91:AG102),1)</f>
        <v>76</v>
      </c>
      <c r="AH9" s="545">
        <f t="shared" si="16"/>
        <v>106</v>
      </c>
      <c r="AI9" s="545">
        <f t="shared" si="16"/>
        <v>86.5</v>
      </c>
      <c r="AJ9" s="545">
        <f t="shared" si="16"/>
        <v>82.8</v>
      </c>
      <c r="AK9" s="545">
        <f t="shared" si="16"/>
        <v>93.2</v>
      </c>
      <c r="AL9" s="545">
        <f t="shared" si="16"/>
        <v>112.3</v>
      </c>
      <c r="AM9" s="537"/>
      <c r="AN9" s="544" t="s">
        <v>251</v>
      </c>
      <c r="AO9" s="544"/>
      <c r="AP9" s="545">
        <f t="shared" ref="AP9:AZ9" si="17">ROUND(AVERAGE(AP91:AP102),1)</f>
        <v>105.2</v>
      </c>
      <c r="AQ9" s="545">
        <f t="shared" si="17"/>
        <v>102.1</v>
      </c>
      <c r="AR9" s="545">
        <f t="shared" si="17"/>
        <v>102.6</v>
      </c>
      <c r="AS9" s="545">
        <f t="shared" si="17"/>
        <v>103.5</v>
      </c>
      <c r="AT9" s="545">
        <f t="shared" si="17"/>
        <v>100.9</v>
      </c>
      <c r="AU9" s="545">
        <f t="shared" si="17"/>
        <v>101.3</v>
      </c>
      <c r="AV9" s="545">
        <f t="shared" si="17"/>
        <v>97.5</v>
      </c>
      <c r="AW9" s="545">
        <f t="shared" si="17"/>
        <v>103.2</v>
      </c>
      <c r="AX9" s="545">
        <f t="shared" si="17"/>
        <v>108</v>
      </c>
      <c r="AY9" s="545">
        <f t="shared" si="17"/>
        <v>109</v>
      </c>
      <c r="AZ9" s="545">
        <f t="shared" si="17"/>
        <v>78.7</v>
      </c>
    </row>
    <row r="10" spans="1:52">
      <c r="A10" s="537"/>
      <c r="B10" s="544" t="s">
        <v>264</v>
      </c>
      <c r="C10" s="544"/>
      <c r="D10" s="545">
        <f>ROUND(AVERAGE(D103:D114),1)</f>
        <v>104</v>
      </c>
      <c r="E10" s="545">
        <f t="shared" ref="E10:AD10" si="18">ROUND(AVERAGE(E103:E114),1)</f>
        <v>104</v>
      </c>
      <c r="F10" s="545">
        <f t="shared" si="18"/>
        <v>101.8</v>
      </c>
      <c r="G10" s="545">
        <f t="shared" si="18"/>
        <v>103.2</v>
      </c>
      <c r="H10" s="545">
        <f t="shared" si="18"/>
        <v>94.5</v>
      </c>
      <c r="I10" s="545">
        <f t="shared" si="18"/>
        <v>100.1</v>
      </c>
      <c r="J10" s="545">
        <f t="shared" si="18"/>
        <v>96.2</v>
      </c>
      <c r="K10" s="545">
        <f t="shared" si="18"/>
        <v>121.5</v>
      </c>
      <c r="L10" s="545">
        <f t="shared" si="18"/>
        <v>121.7</v>
      </c>
      <c r="M10" s="545">
        <f t="shared" si="18"/>
        <v>118.4</v>
      </c>
      <c r="N10" s="545">
        <f t="shared" si="18"/>
        <v>60.1</v>
      </c>
      <c r="O10" s="545">
        <f t="shared" si="18"/>
        <v>99</v>
      </c>
      <c r="P10" s="545">
        <f t="shared" si="18"/>
        <v>88.3</v>
      </c>
      <c r="Q10" s="545">
        <f t="shared" si="18"/>
        <v>127</v>
      </c>
      <c r="R10" s="545">
        <f t="shared" si="18"/>
        <v>122.6</v>
      </c>
      <c r="S10" s="545">
        <f t="shared" si="18"/>
        <v>115.3</v>
      </c>
      <c r="T10" s="545">
        <f t="shared" si="18"/>
        <v>132.4</v>
      </c>
      <c r="U10" s="545">
        <f t="shared" si="18"/>
        <v>98.3</v>
      </c>
      <c r="V10" s="545">
        <f t="shared" si="18"/>
        <v>128.5</v>
      </c>
      <c r="W10" s="545">
        <f t="shared" si="18"/>
        <v>98.6</v>
      </c>
      <c r="X10" s="545">
        <f t="shared" si="18"/>
        <v>147</v>
      </c>
      <c r="Y10" s="545">
        <f t="shared" si="18"/>
        <v>97.7</v>
      </c>
      <c r="Z10" s="545">
        <f t="shared" si="18"/>
        <v>93.2</v>
      </c>
      <c r="AA10" s="545">
        <f t="shared" si="18"/>
        <v>99.7</v>
      </c>
      <c r="AB10" s="545">
        <f t="shared" si="18"/>
        <v>93.5</v>
      </c>
      <c r="AC10" s="545">
        <f t="shared" si="18"/>
        <v>86.7</v>
      </c>
      <c r="AD10" s="545">
        <f t="shared" si="18"/>
        <v>86.2</v>
      </c>
      <c r="AE10" s="545">
        <f>ROUND(AVERAGE(AE103:AE114),1)</f>
        <v>81</v>
      </c>
      <c r="AF10" s="545">
        <f>ROUND(AVERAGE(AF103:AF114),1)</f>
        <v>95.7</v>
      </c>
      <c r="AG10" s="545">
        <f t="shared" ref="AG10:AL10" si="19">ROUND(AVERAGE(AG103:AG114),1)</f>
        <v>72.3</v>
      </c>
      <c r="AH10" s="545">
        <f t="shared" si="19"/>
        <v>101.7</v>
      </c>
      <c r="AI10" s="545">
        <f t="shared" si="19"/>
        <v>70</v>
      </c>
      <c r="AJ10" s="545">
        <f t="shared" si="19"/>
        <v>79.400000000000006</v>
      </c>
      <c r="AK10" s="545">
        <f t="shared" si="19"/>
        <v>85.6</v>
      </c>
      <c r="AL10" s="545">
        <f t="shared" si="19"/>
        <v>109.3</v>
      </c>
      <c r="AM10" s="537"/>
      <c r="AN10" s="544" t="s">
        <v>264</v>
      </c>
      <c r="AO10" s="544"/>
      <c r="AP10" s="545">
        <f t="shared" ref="AP10:AZ10" si="20">ROUND(AVERAGE(AP103:AP114),1)</f>
        <v>104</v>
      </c>
      <c r="AQ10" s="545">
        <f t="shared" si="20"/>
        <v>106.2</v>
      </c>
      <c r="AR10" s="545">
        <f t="shared" si="20"/>
        <v>97.7</v>
      </c>
      <c r="AS10" s="545">
        <f t="shared" si="20"/>
        <v>97.8</v>
      </c>
      <c r="AT10" s="545">
        <f t="shared" si="20"/>
        <v>97.6</v>
      </c>
      <c r="AU10" s="545">
        <f t="shared" si="20"/>
        <v>117.8</v>
      </c>
      <c r="AV10" s="545">
        <f t="shared" si="20"/>
        <v>110.1</v>
      </c>
      <c r="AW10" s="545">
        <f t="shared" si="20"/>
        <v>121.6</v>
      </c>
      <c r="AX10" s="545">
        <f t="shared" si="20"/>
        <v>102</v>
      </c>
      <c r="AY10" s="545">
        <f t="shared" si="20"/>
        <v>102.9</v>
      </c>
      <c r="AZ10" s="545">
        <f t="shared" si="20"/>
        <v>76.5</v>
      </c>
    </row>
    <row r="11" spans="1:52">
      <c r="A11" s="537"/>
      <c r="B11" s="544" t="s">
        <v>265</v>
      </c>
      <c r="C11" s="544"/>
      <c r="D11" s="545">
        <f>ROUND(AVERAGE(D115:D126),1)</f>
        <v>94</v>
      </c>
      <c r="E11" s="545">
        <f t="shared" ref="E11:AD11" si="21">ROUND(AVERAGE(E115:E126),1)</f>
        <v>94</v>
      </c>
      <c r="F11" s="545">
        <f t="shared" si="21"/>
        <v>82.3</v>
      </c>
      <c r="G11" s="545">
        <f t="shared" si="21"/>
        <v>84.4</v>
      </c>
      <c r="H11" s="545">
        <f t="shared" si="21"/>
        <v>70.7</v>
      </c>
      <c r="I11" s="545">
        <f t="shared" si="21"/>
        <v>93.7</v>
      </c>
      <c r="J11" s="545">
        <f t="shared" si="21"/>
        <v>76.400000000000006</v>
      </c>
      <c r="K11" s="545">
        <f t="shared" si="21"/>
        <v>124.2</v>
      </c>
      <c r="L11" s="545">
        <f t="shared" si="21"/>
        <v>124.1</v>
      </c>
      <c r="M11" s="545">
        <f t="shared" si="21"/>
        <v>125.3</v>
      </c>
      <c r="N11" s="545">
        <f t="shared" si="21"/>
        <v>57.3</v>
      </c>
      <c r="O11" s="545">
        <f t="shared" si="21"/>
        <v>84.6</v>
      </c>
      <c r="P11" s="545">
        <f t="shared" si="21"/>
        <v>76.2</v>
      </c>
      <c r="Q11" s="545">
        <f t="shared" si="21"/>
        <v>106.4</v>
      </c>
      <c r="R11" s="545">
        <f t="shared" si="21"/>
        <v>106.6</v>
      </c>
      <c r="S11" s="545">
        <f t="shared" si="21"/>
        <v>98.1</v>
      </c>
      <c r="T11" s="545">
        <f t="shared" si="21"/>
        <v>118.1</v>
      </c>
      <c r="U11" s="545">
        <f t="shared" si="21"/>
        <v>101.3</v>
      </c>
      <c r="V11" s="545">
        <f t="shared" si="21"/>
        <v>115.2</v>
      </c>
      <c r="W11" s="545">
        <f t="shared" si="21"/>
        <v>94.7</v>
      </c>
      <c r="X11" s="545">
        <f t="shared" si="21"/>
        <v>127.9</v>
      </c>
      <c r="Y11" s="545">
        <f t="shared" si="21"/>
        <v>93.8</v>
      </c>
      <c r="Z11" s="545">
        <f t="shared" si="21"/>
        <v>104.4</v>
      </c>
      <c r="AA11" s="545">
        <f t="shared" si="21"/>
        <v>100.3</v>
      </c>
      <c r="AB11" s="545">
        <f t="shared" si="21"/>
        <v>93.4</v>
      </c>
      <c r="AC11" s="545">
        <f t="shared" si="21"/>
        <v>74.2</v>
      </c>
      <c r="AD11" s="545">
        <f t="shared" si="21"/>
        <v>79.900000000000006</v>
      </c>
      <c r="AE11" s="545">
        <f>ROUND(AVERAGE(AE115:AE126),1)</f>
        <v>58.5</v>
      </c>
      <c r="AF11" s="545">
        <f>ROUND(AVERAGE(AF115:AF126),1)</f>
        <v>98.8</v>
      </c>
      <c r="AG11" s="545">
        <f t="shared" ref="AG11:AL11" si="22">ROUND(AVERAGE(AG115:AG126),1)</f>
        <v>67</v>
      </c>
      <c r="AH11" s="545">
        <f t="shared" si="22"/>
        <v>78.900000000000006</v>
      </c>
      <c r="AI11" s="545">
        <f t="shared" si="22"/>
        <v>54.8</v>
      </c>
      <c r="AJ11" s="545">
        <f t="shared" si="22"/>
        <v>71.400000000000006</v>
      </c>
      <c r="AK11" s="545">
        <f t="shared" si="22"/>
        <v>67</v>
      </c>
      <c r="AL11" s="545">
        <f t="shared" si="22"/>
        <v>101.1</v>
      </c>
      <c r="AM11" s="537"/>
      <c r="AN11" s="544" t="s">
        <v>265</v>
      </c>
      <c r="AO11" s="544"/>
      <c r="AP11" s="545">
        <f>ROUND(AVERAGE(AP115:AP126),1)</f>
        <v>94</v>
      </c>
      <c r="AQ11" s="545">
        <f t="shared" ref="AQ11:AZ11" si="23">ROUND(AVERAGE(AQ115:AQ126),1)</f>
        <v>98.1</v>
      </c>
      <c r="AR11" s="545">
        <f t="shared" si="23"/>
        <v>93</v>
      </c>
      <c r="AS11" s="545">
        <f t="shared" si="23"/>
        <v>93</v>
      </c>
      <c r="AT11" s="545">
        <f t="shared" si="23"/>
        <v>92.9</v>
      </c>
      <c r="AU11" s="545">
        <f t="shared" si="23"/>
        <v>105</v>
      </c>
      <c r="AV11" s="545">
        <f t="shared" si="23"/>
        <v>89.1</v>
      </c>
      <c r="AW11" s="545">
        <f t="shared" si="23"/>
        <v>112.7</v>
      </c>
      <c r="AX11" s="545">
        <f t="shared" si="23"/>
        <v>90.5</v>
      </c>
      <c r="AY11" s="545">
        <f t="shared" si="23"/>
        <v>90.1</v>
      </c>
      <c r="AZ11" s="545">
        <f t="shared" si="23"/>
        <v>99.6</v>
      </c>
    </row>
    <row r="12" spans="1:52">
      <c r="A12" s="537"/>
      <c r="B12" s="544" t="s">
        <v>266</v>
      </c>
      <c r="C12" s="544"/>
      <c r="D12" s="545">
        <f>ROUND(AVERAGE(D127:D138),1)</f>
        <v>96</v>
      </c>
      <c r="E12" s="545">
        <f t="shared" ref="E12:AD12" si="24">ROUND(AVERAGE(E127:E138),1)</f>
        <v>96</v>
      </c>
      <c r="F12" s="545">
        <f t="shared" si="24"/>
        <v>95.2</v>
      </c>
      <c r="G12" s="545">
        <f t="shared" si="24"/>
        <v>99.9</v>
      </c>
      <c r="H12" s="545">
        <f t="shared" si="24"/>
        <v>69.400000000000006</v>
      </c>
      <c r="I12" s="545">
        <f t="shared" si="24"/>
        <v>88.2</v>
      </c>
      <c r="J12" s="545">
        <f t="shared" si="24"/>
        <v>92.8</v>
      </c>
      <c r="K12" s="545">
        <f t="shared" si="24"/>
        <v>117.5</v>
      </c>
      <c r="L12" s="545">
        <f t="shared" si="24"/>
        <v>116.7</v>
      </c>
      <c r="M12" s="545">
        <f t="shared" si="24"/>
        <v>129.30000000000001</v>
      </c>
      <c r="N12" s="545">
        <f t="shared" si="24"/>
        <v>65.900000000000006</v>
      </c>
      <c r="O12" s="545">
        <f t="shared" si="24"/>
        <v>81.400000000000006</v>
      </c>
      <c r="P12" s="545">
        <f t="shared" si="24"/>
        <v>73.400000000000006</v>
      </c>
      <c r="Q12" s="545">
        <f t="shared" si="24"/>
        <v>102.3</v>
      </c>
      <c r="R12" s="545">
        <f t="shared" si="24"/>
        <v>98.9</v>
      </c>
      <c r="S12" s="545">
        <f t="shared" si="24"/>
        <v>113.2</v>
      </c>
      <c r="T12" s="545">
        <f t="shared" si="24"/>
        <v>79.599999999999994</v>
      </c>
      <c r="U12" s="545">
        <f t="shared" si="24"/>
        <v>103.1</v>
      </c>
      <c r="V12" s="545">
        <f t="shared" si="24"/>
        <v>121.4</v>
      </c>
      <c r="W12" s="545">
        <f t="shared" si="24"/>
        <v>101.5</v>
      </c>
      <c r="X12" s="545">
        <f t="shared" si="24"/>
        <v>133.80000000000001</v>
      </c>
      <c r="Y12" s="545">
        <f t="shared" si="24"/>
        <v>94.5</v>
      </c>
      <c r="Z12" s="545">
        <f t="shared" si="24"/>
        <v>109.5</v>
      </c>
      <c r="AA12" s="545">
        <f t="shared" si="24"/>
        <v>103</v>
      </c>
      <c r="AB12" s="545">
        <f t="shared" si="24"/>
        <v>92.5</v>
      </c>
      <c r="AC12" s="545">
        <f t="shared" si="24"/>
        <v>74</v>
      </c>
      <c r="AD12" s="545">
        <f t="shared" si="24"/>
        <v>76.099999999999994</v>
      </c>
      <c r="AE12" s="545">
        <f>ROUND(AVERAGE(AE127:AE138),1)</f>
        <v>61</v>
      </c>
      <c r="AF12" s="545">
        <f>ROUND(AVERAGE(AF127:AF138),1)</f>
        <v>84.2</v>
      </c>
      <c r="AG12" s="545">
        <f t="shared" ref="AG12:AL12" si="25">ROUND(AVERAGE(AG127:AG138),1)</f>
        <v>66.8</v>
      </c>
      <c r="AH12" s="545">
        <f t="shared" si="25"/>
        <v>87.6</v>
      </c>
      <c r="AI12" s="545">
        <f t="shared" si="25"/>
        <v>52.8</v>
      </c>
      <c r="AJ12" s="545">
        <f t="shared" si="25"/>
        <v>64.5</v>
      </c>
      <c r="AK12" s="545">
        <f t="shared" si="25"/>
        <v>83.4</v>
      </c>
      <c r="AL12" s="545">
        <f t="shared" si="25"/>
        <v>105.6</v>
      </c>
      <c r="AM12" s="537"/>
      <c r="AN12" s="544" t="s">
        <v>266</v>
      </c>
      <c r="AO12" s="544"/>
      <c r="AP12" s="545">
        <f>ROUND(AVERAGE(AP127:AP138),1)</f>
        <v>96</v>
      </c>
      <c r="AQ12" s="545">
        <f t="shared" ref="AQ12:AZ12" si="26">ROUND(AVERAGE(AQ127:AQ138),1)</f>
        <v>97.8</v>
      </c>
      <c r="AR12" s="545">
        <f t="shared" si="26"/>
        <v>91.7</v>
      </c>
      <c r="AS12" s="545">
        <f t="shared" si="26"/>
        <v>93.3</v>
      </c>
      <c r="AT12" s="545">
        <f t="shared" si="26"/>
        <v>88.4</v>
      </c>
      <c r="AU12" s="545">
        <f t="shared" si="26"/>
        <v>106.1</v>
      </c>
      <c r="AV12" s="545">
        <f t="shared" si="26"/>
        <v>89.3</v>
      </c>
      <c r="AW12" s="545">
        <f t="shared" si="26"/>
        <v>114.2</v>
      </c>
      <c r="AX12" s="545">
        <f t="shared" si="26"/>
        <v>94.5</v>
      </c>
      <c r="AY12" s="545">
        <f t="shared" si="26"/>
        <v>94.2</v>
      </c>
      <c r="AZ12" s="545">
        <f t="shared" si="26"/>
        <v>100.8</v>
      </c>
    </row>
    <row r="13" spans="1:52">
      <c r="A13" s="537"/>
      <c r="B13" s="544" t="s">
        <v>267</v>
      </c>
      <c r="C13" s="544"/>
      <c r="D13" s="545">
        <f>ROUND(AVERAGE(D139:D150),1)</f>
        <v>93.8</v>
      </c>
      <c r="E13" s="545">
        <f t="shared" ref="E13:AE13" si="27">ROUND(AVERAGE(E139:E150),1)</f>
        <v>93.8</v>
      </c>
      <c r="F13" s="545">
        <f t="shared" si="27"/>
        <v>88.4</v>
      </c>
      <c r="G13" s="545">
        <f t="shared" si="27"/>
        <v>93.5</v>
      </c>
      <c r="H13" s="545">
        <f t="shared" si="27"/>
        <v>60.7</v>
      </c>
      <c r="I13" s="545">
        <f t="shared" si="27"/>
        <v>89.9</v>
      </c>
      <c r="J13" s="545">
        <f t="shared" si="27"/>
        <v>99</v>
      </c>
      <c r="K13" s="545">
        <f t="shared" si="27"/>
        <v>118.3</v>
      </c>
      <c r="L13" s="545">
        <f t="shared" si="27"/>
        <v>117.8</v>
      </c>
      <c r="M13" s="545">
        <f t="shared" si="27"/>
        <v>124.5</v>
      </c>
      <c r="N13" s="545">
        <f t="shared" si="27"/>
        <v>60.6</v>
      </c>
      <c r="O13" s="545">
        <f t="shared" si="27"/>
        <v>75.2</v>
      </c>
      <c r="P13" s="545">
        <f t="shared" si="27"/>
        <v>70.3</v>
      </c>
      <c r="Q13" s="545">
        <f t="shared" si="27"/>
        <v>88.1</v>
      </c>
      <c r="R13" s="545">
        <f t="shared" si="27"/>
        <v>102.9</v>
      </c>
      <c r="S13" s="545">
        <f t="shared" si="27"/>
        <v>114.7</v>
      </c>
      <c r="T13" s="545">
        <f t="shared" si="27"/>
        <v>86.9</v>
      </c>
      <c r="U13" s="545">
        <f t="shared" si="27"/>
        <v>97.1</v>
      </c>
      <c r="V13" s="545">
        <f t="shared" si="27"/>
        <v>119.5</v>
      </c>
      <c r="W13" s="545">
        <f t="shared" si="27"/>
        <v>87.5</v>
      </c>
      <c r="X13" s="545">
        <f t="shared" si="27"/>
        <v>139.30000000000001</v>
      </c>
      <c r="Y13" s="545">
        <f t="shared" si="27"/>
        <v>89.5</v>
      </c>
      <c r="Z13" s="545">
        <f t="shared" si="27"/>
        <v>103.3</v>
      </c>
      <c r="AA13" s="545">
        <f t="shared" si="27"/>
        <v>103.7</v>
      </c>
      <c r="AB13" s="545">
        <f t="shared" si="27"/>
        <v>88</v>
      </c>
      <c r="AC13" s="545">
        <f t="shared" si="27"/>
        <v>76.099999999999994</v>
      </c>
      <c r="AD13" s="545">
        <f t="shared" si="27"/>
        <v>77.900000000000006</v>
      </c>
      <c r="AE13" s="545">
        <f t="shared" si="27"/>
        <v>56.8</v>
      </c>
      <c r="AF13" s="545">
        <f>ROUND(AVERAGE(AF139:AF150),1)</f>
        <v>70.8</v>
      </c>
      <c r="AG13" s="545">
        <f t="shared" ref="AG13:AL13" si="28">ROUND(AVERAGE(AG139:AG150),1)</f>
        <v>67.5</v>
      </c>
      <c r="AH13" s="545">
        <f t="shared" si="28"/>
        <v>93.4</v>
      </c>
      <c r="AI13" s="545">
        <f t="shared" si="28"/>
        <v>56.5</v>
      </c>
      <c r="AJ13" s="545">
        <f t="shared" si="28"/>
        <v>60.6</v>
      </c>
      <c r="AK13" s="545">
        <f t="shared" si="28"/>
        <v>84.1</v>
      </c>
      <c r="AL13" s="545">
        <f t="shared" si="28"/>
        <v>109</v>
      </c>
      <c r="AM13" s="537"/>
      <c r="AN13" s="544" t="s">
        <v>267</v>
      </c>
      <c r="AO13" s="544"/>
      <c r="AP13" s="545">
        <f t="shared" ref="AP13:AZ13" si="29">ROUND(AVERAGE(AP139:AP150),1)</f>
        <v>93.8</v>
      </c>
      <c r="AQ13" s="545">
        <f t="shared" si="29"/>
        <v>96.7</v>
      </c>
      <c r="AR13" s="545">
        <f t="shared" si="29"/>
        <v>91.2</v>
      </c>
      <c r="AS13" s="545">
        <f t="shared" si="29"/>
        <v>91.4</v>
      </c>
      <c r="AT13" s="545">
        <f t="shared" si="29"/>
        <v>90.7</v>
      </c>
      <c r="AU13" s="545">
        <f t="shared" si="29"/>
        <v>104.3</v>
      </c>
      <c r="AV13" s="545">
        <f t="shared" si="29"/>
        <v>84.7</v>
      </c>
      <c r="AW13" s="545">
        <f t="shared" si="29"/>
        <v>113.8</v>
      </c>
      <c r="AX13" s="545">
        <f t="shared" si="29"/>
        <v>91.1</v>
      </c>
      <c r="AY13" s="545">
        <f t="shared" si="29"/>
        <v>91.1</v>
      </c>
      <c r="AZ13" s="545">
        <f t="shared" si="29"/>
        <v>92.2</v>
      </c>
    </row>
    <row r="14" spans="1:52" hidden="1">
      <c r="A14" s="537"/>
      <c r="B14" s="544" t="s">
        <v>268</v>
      </c>
      <c r="C14" s="544"/>
      <c r="D14" s="545" t="e">
        <f>ROUND(AVERAGE(D151:D162),1)</f>
        <v>#DIV/0!</v>
      </c>
      <c r="E14" s="545" t="e">
        <f t="shared" ref="E14:AE14" si="30">ROUND(AVERAGE(E151:E162),1)</f>
        <v>#DIV/0!</v>
      </c>
      <c r="F14" s="545" t="e">
        <f t="shared" si="30"/>
        <v>#DIV/0!</v>
      </c>
      <c r="G14" s="545" t="e">
        <f t="shared" si="30"/>
        <v>#DIV/0!</v>
      </c>
      <c r="H14" s="545" t="e">
        <f t="shared" si="30"/>
        <v>#DIV/0!</v>
      </c>
      <c r="I14" s="545" t="e">
        <f t="shared" si="30"/>
        <v>#DIV/0!</v>
      </c>
      <c r="J14" s="545" t="e">
        <f t="shared" si="30"/>
        <v>#DIV/0!</v>
      </c>
      <c r="K14" s="545" t="e">
        <f t="shared" si="30"/>
        <v>#DIV/0!</v>
      </c>
      <c r="L14" s="545" t="e">
        <f t="shared" si="30"/>
        <v>#DIV/0!</v>
      </c>
      <c r="M14" s="545" t="e">
        <f t="shared" si="30"/>
        <v>#DIV/0!</v>
      </c>
      <c r="N14" s="545" t="e">
        <f t="shared" si="30"/>
        <v>#DIV/0!</v>
      </c>
      <c r="O14" s="545" t="e">
        <f t="shared" si="30"/>
        <v>#DIV/0!</v>
      </c>
      <c r="P14" s="545" t="e">
        <f t="shared" si="30"/>
        <v>#DIV/0!</v>
      </c>
      <c r="Q14" s="545" t="e">
        <f t="shared" si="30"/>
        <v>#DIV/0!</v>
      </c>
      <c r="R14" s="545" t="e">
        <f t="shared" si="30"/>
        <v>#DIV/0!</v>
      </c>
      <c r="S14" s="545" t="e">
        <f t="shared" si="30"/>
        <v>#DIV/0!</v>
      </c>
      <c r="T14" s="545" t="e">
        <f t="shared" si="30"/>
        <v>#DIV/0!</v>
      </c>
      <c r="U14" s="545" t="e">
        <f t="shared" si="30"/>
        <v>#DIV/0!</v>
      </c>
      <c r="V14" s="545" t="e">
        <f t="shared" si="30"/>
        <v>#DIV/0!</v>
      </c>
      <c r="W14" s="545" t="e">
        <f t="shared" si="30"/>
        <v>#DIV/0!</v>
      </c>
      <c r="X14" s="545" t="e">
        <f t="shared" si="30"/>
        <v>#DIV/0!</v>
      </c>
      <c r="Y14" s="545" t="e">
        <f t="shared" si="30"/>
        <v>#DIV/0!</v>
      </c>
      <c r="Z14" s="545" t="e">
        <f t="shared" si="30"/>
        <v>#DIV/0!</v>
      </c>
      <c r="AA14" s="545" t="e">
        <f t="shared" si="30"/>
        <v>#DIV/0!</v>
      </c>
      <c r="AB14" s="545" t="e">
        <f t="shared" si="30"/>
        <v>#DIV/0!</v>
      </c>
      <c r="AC14" s="545" t="e">
        <f t="shared" si="30"/>
        <v>#DIV/0!</v>
      </c>
      <c r="AD14" s="545" t="e">
        <f t="shared" si="30"/>
        <v>#DIV/0!</v>
      </c>
      <c r="AE14" s="545" t="e">
        <f t="shared" si="30"/>
        <v>#DIV/0!</v>
      </c>
      <c r="AF14" s="545" t="e">
        <f>ROUND(AVERAGE(AF151:AF162),1)</f>
        <v>#DIV/0!</v>
      </c>
      <c r="AG14" s="545" t="e">
        <f t="shared" ref="AG14:AL14" si="31">ROUND(AVERAGE(AG151:AG162),1)</f>
        <v>#DIV/0!</v>
      </c>
      <c r="AH14" s="545" t="e">
        <f t="shared" si="31"/>
        <v>#DIV/0!</v>
      </c>
      <c r="AI14" s="545" t="e">
        <f t="shared" si="31"/>
        <v>#DIV/0!</v>
      </c>
      <c r="AJ14" s="545" t="e">
        <f t="shared" si="31"/>
        <v>#DIV/0!</v>
      </c>
      <c r="AK14" s="545" t="e">
        <f t="shared" si="31"/>
        <v>#DIV/0!</v>
      </c>
      <c r="AL14" s="545" t="e">
        <f t="shared" si="31"/>
        <v>#DIV/0!</v>
      </c>
      <c r="AM14" s="537"/>
      <c r="AN14" s="544" t="s">
        <v>268</v>
      </c>
      <c r="AO14" s="544"/>
      <c r="AP14" s="545" t="e">
        <f>ROUND(AVERAGE(AP151:AP162),1)</f>
        <v>#DIV/0!</v>
      </c>
      <c r="AQ14" s="545" t="e">
        <f t="shared" ref="AQ14:AZ14" si="32">ROUND(AVERAGE(AQ151:AQ162),1)</f>
        <v>#DIV/0!</v>
      </c>
      <c r="AR14" s="545" t="e">
        <f t="shared" si="32"/>
        <v>#DIV/0!</v>
      </c>
      <c r="AS14" s="545" t="e">
        <f t="shared" si="32"/>
        <v>#DIV/0!</v>
      </c>
      <c r="AT14" s="545" t="e">
        <f t="shared" si="32"/>
        <v>#DIV/0!</v>
      </c>
      <c r="AU14" s="545" t="e">
        <f t="shared" si="32"/>
        <v>#DIV/0!</v>
      </c>
      <c r="AV14" s="545" t="e">
        <f t="shared" si="32"/>
        <v>#DIV/0!</v>
      </c>
      <c r="AW14" s="545" t="e">
        <f t="shared" si="32"/>
        <v>#DIV/0!</v>
      </c>
      <c r="AX14" s="545" t="e">
        <f t="shared" si="32"/>
        <v>#DIV/0!</v>
      </c>
      <c r="AY14" s="545" t="e">
        <f t="shared" si="32"/>
        <v>#DIV/0!</v>
      </c>
      <c r="AZ14" s="545" t="e">
        <f t="shared" si="32"/>
        <v>#DIV/0!</v>
      </c>
    </row>
    <row r="15" spans="1:52" hidden="1">
      <c r="A15" s="537"/>
      <c r="B15" s="544" t="s">
        <v>269</v>
      </c>
      <c r="C15" s="544"/>
      <c r="D15" s="545" t="e">
        <f t="shared" ref="D15:AF15" si="33">ROUND(AVERAGE(D163:D174),1)</f>
        <v>#DIV/0!</v>
      </c>
      <c r="E15" s="545" t="e">
        <f t="shared" si="33"/>
        <v>#DIV/0!</v>
      </c>
      <c r="F15" s="545" t="e">
        <f t="shared" si="33"/>
        <v>#DIV/0!</v>
      </c>
      <c r="G15" s="545" t="e">
        <f t="shared" si="33"/>
        <v>#DIV/0!</v>
      </c>
      <c r="H15" s="545" t="e">
        <f t="shared" si="33"/>
        <v>#DIV/0!</v>
      </c>
      <c r="I15" s="545" t="e">
        <f t="shared" si="33"/>
        <v>#DIV/0!</v>
      </c>
      <c r="J15" s="545" t="e">
        <f t="shared" si="33"/>
        <v>#DIV/0!</v>
      </c>
      <c r="K15" s="545" t="e">
        <f t="shared" si="33"/>
        <v>#DIV/0!</v>
      </c>
      <c r="L15" s="545" t="e">
        <f t="shared" si="33"/>
        <v>#DIV/0!</v>
      </c>
      <c r="M15" s="545" t="e">
        <f t="shared" si="33"/>
        <v>#DIV/0!</v>
      </c>
      <c r="N15" s="545" t="e">
        <f t="shared" si="33"/>
        <v>#DIV/0!</v>
      </c>
      <c r="O15" s="545" t="e">
        <f t="shared" si="33"/>
        <v>#DIV/0!</v>
      </c>
      <c r="P15" s="545" t="e">
        <f t="shared" si="33"/>
        <v>#DIV/0!</v>
      </c>
      <c r="Q15" s="545" t="e">
        <f t="shared" si="33"/>
        <v>#DIV/0!</v>
      </c>
      <c r="R15" s="545" t="e">
        <f t="shared" si="33"/>
        <v>#DIV/0!</v>
      </c>
      <c r="S15" s="545" t="e">
        <f t="shared" si="33"/>
        <v>#DIV/0!</v>
      </c>
      <c r="T15" s="545" t="e">
        <f t="shared" si="33"/>
        <v>#DIV/0!</v>
      </c>
      <c r="U15" s="545" t="e">
        <f t="shared" si="33"/>
        <v>#DIV/0!</v>
      </c>
      <c r="V15" s="545" t="e">
        <f t="shared" si="33"/>
        <v>#DIV/0!</v>
      </c>
      <c r="W15" s="545" t="e">
        <f t="shared" si="33"/>
        <v>#DIV/0!</v>
      </c>
      <c r="X15" s="545" t="e">
        <f t="shared" si="33"/>
        <v>#DIV/0!</v>
      </c>
      <c r="Y15" s="545" t="e">
        <f t="shared" si="33"/>
        <v>#DIV/0!</v>
      </c>
      <c r="Z15" s="545" t="e">
        <f t="shared" si="33"/>
        <v>#DIV/0!</v>
      </c>
      <c r="AA15" s="545" t="e">
        <f t="shared" si="33"/>
        <v>#DIV/0!</v>
      </c>
      <c r="AB15" s="545" t="e">
        <f t="shared" si="33"/>
        <v>#DIV/0!</v>
      </c>
      <c r="AC15" s="545" t="e">
        <f t="shared" si="33"/>
        <v>#DIV/0!</v>
      </c>
      <c r="AD15" s="545" t="e">
        <f t="shared" si="33"/>
        <v>#DIV/0!</v>
      </c>
      <c r="AE15" s="545" t="e">
        <f t="shared" si="33"/>
        <v>#DIV/0!</v>
      </c>
      <c r="AF15" s="545" t="e">
        <f t="shared" si="33"/>
        <v>#DIV/0!</v>
      </c>
      <c r="AG15" s="545" t="e">
        <f t="shared" ref="AG15:AL15" si="34">ROUND(AVERAGE(AG163:AG174),1)</f>
        <v>#DIV/0!</v>
      </c>
      <c r="AH15" s="545" t="e">
        <f t="shared" si="34"/>
        <v>#DIV/0!</v>
      </c>
      <c r="AI15" s="545" t="e">
        <f t="shared" si="34"/>
        <v>#DIV/0!</v>
      </c>
      <c r="AJ15" s="545" t="e">
        <f t="shared" si="34"/>
        <v>#DIV/0!</v>
      </c>
      <c r="AK15" s="545" t="e">
        <f t="shared" si="34"/>
        <v>#DIV/0!</v>
      </c>
      <c r="AL15" s="545" t="e">
        <f t="shared" si="34"/>
        <v>#DIV/0!</v>
      </c>
      <c r="AM15" s="537"/>
      <c r="AN15" s="544" t="s">
        <v>269</v>
      </c>
      <c r="AO15" s="544"/>
      <c r="AP15" s="545" t="e">
        <f t="shared" ref="AP15:AZ15" si="35">ROUND(AVERAGE(AP163:AP174),1)</f>
        <v>#DIV/0!</v>
      </c>
      <c r="AQ15" s="545" t="e">
        <f t="shared" si="35"/>
        <v>#DIV/0!</v>
      </c>
      <c r="AR15" s="545" t="e">
        <f t="shared" si="35"/>
        <v>#DIV/0!</v>
      </c>
      <c r="AS15" s="545" t="e">
        <f t="shared" si="35"/>
        <v>#DIV/0!</v>
      </c>
      <c r="AT15" s="545" t="e">
        <f t="shared" si="35"/>
        <v>#DIV/0!</v>
      </c>
      <c r="AU15" s="545" t="e">
        <f t="shared" si="35"/>
        <v>#DIV/0!</v>
      </c>
      <c r="AV15" s="545" t="e">
        <f t="shared" si="35"/>
        <v>#DIV/0!</v>
      </c>
      <c r="AW15" s="545" t="e">
        <f t="shared" si="35"/>
        <v>#DIV/0!</v>
      </c>
      <c r="AX15" s="545" t="e">
        <f t="shared" si="35"/>
        <v>#DIV/0!</v>
      </c>
      <c r="AY15" s="545" t="e">
        <f t="shared" si="35"/>
        <v>#DIV/0!</v>
      </c>
      <c r="AZ15" s="545" t="e">
        <f t="shared" si="35"/>
        <v>#DIV/0!</v>
      </c>
    </row>
    <row r="16" spans="1:52" hidden="1">
      <c r="A16" s="537"/>
      <c r="B16" s="544" t="s">
        <v>270</v>
      </c>
      <c r="C16" s="544"/>
      <c r="D16" s="545" t="e">
        <f>ROUND(AVERAGE(D175:D186),1)</f>
        <v>#DIV/0!</v>
      </c>
      <c r="E16" s="545" t="e">
        <f t="shared" ref="E16:AE16" si="36">ROUND(AVERAGE(E175:E186),1)</f>
        <v>#DIV/0!</v>
      </c>
      <c r="F16" s="545" t="e">
        <f t="shared" si="36"/>
        <v>#DIV/0!</v>
      </c>
      <c r="G16" s="545" t="e">
        <f t="shared" si="36"/>
        <v>#DIV/0!</v>
      </c>
      <c r="H16" s="545" t="e">
        <f t="shared" si="36"/>
        <v>#DIV/0!</v>
      </c>
      <c r="I16" s="545" t="e">
        <f t="shared" si="36"/>
        <v>#DIV/0!</v>
      </c>
      <c r="J16" s="545" t="e">
        <f t="shared" si="36"/>
        <v>#DIV/0!</v>
      </c>
      <c r="K16" s="545" t="e">
        <f t="shared" si="36"/>
        <v>#DIV/0!</v>
      </c>
      <c r="L16" s="545" t="e">
        <f t="shared" si="36"/>
        <v>#DIV/0!</v>
      </c>
      <c r="M16" s="545" t="e">
        <f t="shared" si="36"/>
        <v>#DIV/0!</v>
      </c>
      <c r="N16" s="545" t="e">
        <f t="shared" si="36"/>
        <v>#DIV/0!</v>
      </c>
      <c r="O16" s="545" t="e">
        <f t="shared" si="36"/>
        <v>#DIV/0!</v>
      </c>
      <c r="P16" s="545" t="e">
        <f t="shared" si="36"/>
        <v>#DIV/0!</v>
      </c>
      <c r="Q16" s="545" t="e">
        <f t="shared" si="36"/>
        <v>#DIV/0!</v>
      </c>
      <c r="R16" s="545" t="e">
        <f t="shared" si="36"/>
        <v>#DIV/0!</v>
      </c>
      <c r="S16" s="545" t="e">
        <f t="shared" si="36"/>
        <v>#DIV/0!</v>
      </c>
      <c r="T16" s="545" t="e">
        <f t="shared" si="36"/>
        <v>#DIV/0!</v>
      </c>
      <c r="U16" s="545" t="e">
        <f t="shared" si="36"/>
        <v>#DIV/0!</v>
      </c>
      <c r="V16" s="545" t="e">
        <f t="shared" si="36"/>
        <v>#DIV/0!</v>
      </c>
      <c r="W16" s="545" t="e">
        <f t="shared" si="36"/>
        <v>#DIV/0!</v>
      </c>
      <c r="X16" s="545" t="e">
        <f t="shared" si="36"/>
        <v>#DIV/0!</v>
      </c>
      <c r="Y16" s="545" t="e">
        <f t="shared" si="36"/>
        <v>#DIV/0!</v>
      </c>
      <c r="Z16" s="545" t="e">
        <f t="shared" si="36"/>
        <v>#DIV/0!</v>
      </c>
      <c r="AA16" s="545" t="e">
        <f t="shared" si="36"/>
        <v>#DIV/0!</v>
      </c>
      <c r="AB16" s="545" t="e">
        <f t="shared" si="36"/>
        <v>#DIV/0!</v>
      </c>
      <c r="AC16" s="545" t="e">
        <f t="shared" si="36"/>
        <v>#DIV/0!</v>
      </c>
      <c r="AD16" s="545" t="e">
        <f t="shared" si="36"/>
        <v>#DIV/0!</v>
      </c>
      <c r="AE16" s="545" t="e">
        <f t="shared" si="36"/>
        <v>#DIV/0!</v>
      </c>
      <c r="AF16" s="545" t="e">
        <f>ROUND(AVERAGE(AF164:AF175),1)</f>
        <v>#DIV/0!</v>
      </c>
      <c r="AG16" s="545" t="e">
        <f t="shared" ref="AG16:AL16" si="37">ROUND(AVERAGE(AG164:AG175),1)</f>
        <v>#DIV/0!</v>
      </c>
      <c r="AH16" s="545" t="e">
        <f t="shared" si="37"/>
        <v>#DIV/0!</v>
      </c>
      <c r="AI16" s="545" t="e">
        <f t="shared" si="37"/>
        <v>#DIV/0!</v>
      </c>
      <c r="AJ16" s="545" t="e">
        <f t="shared" si="37"/>
        <v>#DIV/0!</v>
      </c>
      <c r="AK16" s="545" t="e">
        <f t="shared" si="37"/>
        <v>#DIV/0!</v>
      </c>
      <c r="AL16" s="545" t="e">
        <f t="shared" si="37"/>
        <v>#DIV/0!</v>
      </c>
      <c r="AM16" s="545" t="s">
        <v>2</v>
      </c>
      <c r="AN16" s="544" t="s">
        <v>270</v>
      </c>
      <c r="AO16" s="544"/>
      <c r="AP16" s="545" t="e">
        <f t="shared" ref="AP16:AZ16" si="38">ROUND(AVERAGE(AP175:AP186),1)</f>
        <v>#DIV/0!</v>
      </c>
      <c r="AQ16" s="545" t="e">
        <f t="shared" si="38"/>
        <v>#DIV/0!</v>
      </c>
      <c r="AR16" s="545" t="e">
        <f t="shared" si="38"/>
        <v>#DIV/0!</v>
      </c>
      <c r="AS16" s="545" t="e">
        <f t="shared" si="38"/>
        <v>#DIV/0!</v>
      </c>
      <c r="AT16" s="545" t="e">
        <f t="shared" si="38"/>
        <v>#DIV/0!</v>
      </c>
      <c r="AU16" s="545" t="e">
        <f t="shared" si="38"/>
        <v>#DIV/0!</v>
      </c>
      <c r="AV16" s="545" t="e">
        <f t="shared" si="38"/>
        <v>#DIV/0!</v>
      </c>
      <c r="AW16" s="545" t="e">
        <f t="shared" si="38"/>
        <v>#DIV/0!</v>
      </c>
      <c r="AX16" s="545" t="e">
        <f t="shared" si="38"/>
        <v>#DIV/0!</v>
      </c>
      <c r="AY16" s="545" t="e">
        <f t="shared" si="38"/>
        <v>#DIV/0!</v>
      </c>
      <c r="AZ16" s="545" t="e">
        <f t="shared" si="38"/>
        <v>#DIV/0!</v>
      </c>
    </row>
    <row r="17" spans="1:68" hidden="1">
      <c r="A17" s="537"/>
      <c r="B17" s="546" t="s">
        <v>271</v>
      </c>
      <c r="C17" s="546"/>
      <c r="D17" s="547" t="e">
        <f>ROUND(AVERAGE(D187:D198),1)</f>
        <v>#DIV/0!</v>
      </c>
      <c r="E17" s="547" t="e">
        <f t="shared" ref="E17:AE17" si="39">ROUND(AVERAGE(E187:E198),1)</f>
        <v>#DIV/0!</v>
      </c>
      <c r="F17" s="547" t="e">
        <f t="shared" si="39"/>
        <v>#DIV/0!</v>
      </c>
      <c r="G17" s="547" t="e">
        <f t="shared" si="39"/>
        <v>#DIV/0!</v>
      </c>
      <c r="H17" s="547" t="e">
        <f t="shared" si="39"/>
        <v>#DIV/0!</v>
      </c>
      <c r="I17" s="547" t="e">
        <f t="shared" si="39"/>
        <v>#DIV/0!</v>
      </c>
      <c r="J17" s="547" t="e">
        <f t="shared" si="39"/>
        <v>#DIV/0!</v>
      </c>
      <c r="K17" s="547" t="e">
        <f t="shared" si="39"/>
        <v>#DIV/0!</v>
      </c>
      <c r="L17" s="547" t="e">
        <f t="shared" si="39"/>
        <v>#DIV/0!</v>
      </c>
      <c r="M17" s="547" t="e">
        <f t="shared" si="39"/>
        <v>#DIV/0!</v>
      </c>
      <c r="N17" s="547" t="e">
        <f t="shared" si="39"/>
        <v>#DIV/0!</v>
      </c>
      <c r="O17" s="547" t="e">
        <f t="shared" si="39"/>
        <v>#DIV/0!</v>
      </c>
      <c r="P17" s="547" t="e">
        <f t="shared" si="39"/>
        <v>#DIV/0!</v>
      </c>
      <c r="Q17" s="547" t="e">
        <f t="shared" si="39"/>
        <v>#DIV/0!</v>
      </c>
      <c r="R17" s="547" t="e">
        <f t="shared" si="39"/>
        <v>#DIV/0!</v>
      </c>
      <c r="S17" s="547" t="e">
        <f t="shared" si="39"/>
        <v>#DIV/0!</v>
      </c>
      <c r="T17" s="547" t="e">
        <f t="shared" si="39"/>
        <v>#DIV/0!</v>
      </c>
      <c r="U17" s="547" t="e">
        <f t="shared" si="39"/>
        <v>#DIV/0!</v>
      </c>
      <c r="V17" s="547" t="e">
        <f t="shared" si="39"/>
        <v>#DIV/0!</v>
      </c>
      <c r="W17" s="547" t="e">
        <f t="shared" si="39"/>
        <v>#DIV/0!</v>
      </c>
      <c r="X17" s="547" t="e">
        <f t="shared" si="39"/>
        <v>#DIV/0!</v>
      </c>
      <c r="Y17" s="547" t="e">
        <f t="shared" si="39"/>
        <v>#DIV/0!</v>
      </c>
      <c r="Z17" s="547" t="e">
        <f t="shared" si="39"/>
        <v>#DIV/0!</v>
      </c>
      <c r="AA17" s="547" t="e">
        <f t="shared" si="39"/>
        <v>#DIV/0!</v>
      </c>
      <c r="AB17" s="547" t="e">
        <f t="shared" si="39"/>
        <v>#DIV/0!</v>
      </c>
      <c r="AC17" s="547" t="e">
        <f t="shared" si="39"/>
        <v>#DIV/0!</v>
      </c>
      <c r="AD17" s="547" t="e">
        <f t="shared" si="39"/>
        <v>#DIV/0!</v>
      </c>
      <c r="AE17" s="547" t="e">
        <f t="shared" si="39"/>
        <v>#DIV/0!</v>
      </c>
      <c r="AF17" s="547" t="s">
        <v>2</v>
      </c>
      <c r="AG17" s="547" t="s">
        <v>2</v>
      </c>
      <c r="AH17" s="547" t="s">
        <v>2</v>
      </c>
      <c r="AI17" s="547" t="s">
        <v>2</v>
      </c>
      <c r="AJ17" s="547" t="s">
        <v>2</v>
      </c>
      <c r="AK17" s="547" t="s">
        <v>2</v>
      </c>
      <c r="AL17" s="547" t="s">
        <v>2</v>
      </c>
      <c r="AM17" s="548"/>
      <c r="AN17" s="546" t="s">
        <v>271</v>
      </c>
      <c r="AO17" s="546"/>
      <c r="AP17" s="547" t="e">
        <f t="shared" ref="AP17:AZ17" si="40">ROUND(AVERAGE(AP187:AP198),1)</f>
        <v>#DIV/0!</v>
      </c>
      <c r="AQ17" s="547" t="e">
        <f t="shared" si="40"/>
        <v>#DIV/0!</v>
      </c>
      <c r="AR17" s="547" t="e">
        <f t="shared" si="40"/>
        <v>#DIV/0!</v>
      </c>
      <c r="AS17" s="547" t="e">
        <f t="shared" si="40"/>
        <v>#DIV/0!</v>
      </c>
      <c r="AT17" s="547" t="e">
        <f t="shared" si="40"/>
        <v>#DIV/0!</v>
      </c>
      <c r="AU17" s="547" t="e">
        <f t="shared" si="40"/>
        <v>#DIV/0!</v>
      </c>
      <c r="AV17" s="547" t="e">
        <f t="shared" si="40"/>
        <v>#DIV/0!</v>
      </c>
      <c r="AW17" s="547" t="e">
        <f t="shared" si="40"/>
        <v>#DIV/0!</v>
      </c>
      <c r="AX17" s="547" t="e">
        <f t="shared" si="40"/>
        <v>#DIV/0!</v>
      </c>
      <c r="AY17" s="547" t="e">
        <f t="shared" si="40"/>
        <v>#DIV/0!</v>
      </c>
      <c r="AZ17" s="547" t="e">
        <f t="shared" si="40"/>
        <v>#DIV/0!</v>
      </c>
    </row>
    <row r="18" spans="1:68">
      <c r="A18" s="537"/>
      <c r="B18" s="544" t="s">
        <v>272</v>
      </c>
      <c r="C18" s="544"/>
      <c r="D18" s="545">
        <f>ROUND(SUM(D34:D45)/12,1)</f>
        <v>100.2</v>
      </c>
      <c r="E18" s="545">
        <f t="shared" ref="E18:L18" si="41">ROUND(SUM(E34:E45)/12,1)</f>
        <v>100.2</v>
      </c>
      <c r="F18" s="545">
        <f t="shared" si="41"/>
        <v>104.3</v>
      </c>
      <c r="G18" s="545">
        <f t="shared" si="41"/>
        <v>103.5</v>
      </c>
      <c r="H18" s="545">
        <f t="shared" si="41"/>
        <v>108.6</v>
      </c>
      <c r="I18" s="545">
        <f t="shared" si="41"/>
        <v>106.5</v>
      </c>
      <c r="J18" s="545">
        <f t="shared" si="41"/>
        <v>97.7</v>
      </c>
      <c r="K18" s="545">
        <f t="shared" si="41"/>
        <v>111.7</v>
      </c>
      <c r="L18" s="545">
        <f t="shared" si="41"/>
        <v>113.1</v>
      </c>
      <c r="M18" s="545">
        <f t="shared" ref="M18:AD18" si="42">ROUND(SUM(M34:M45)/12,1)</f>
        <v>90.9</v>
      </c>
      <c r="N18" s="545">
        <f t="shared" si="42"/>
        <v>95.8</v>
      </c>
      <c r="O18" s="545">
        <f t="shared" si="42"/>
        <v>90.8</v>
      </c>
      <c r="P18" s="545">
        <f t="shared" si="42"/>
        <v>94.3</v>
      </c>
      <c r="Q18" s="545">
        <f t="shared" si="42"/>
        <v>81.7</v>
      </c>
      <c r="R18" s="545">
        <f t="shared" si="42"/>
        <v>96.1</v>
      </c>
      <c r="S18" s="545">
        <f t="shared" si="42"/>
        <v>100.3</v>
      </c>
      <c r="T18" s="545">
        <f t="shared" si="42"/>
        <v>90.4</v>
      </c>
      <c r="U18" s="545">
        <f t="shared" si="42"/>
        <v>95.7</v>
      </c>
      <c r="V18" s="545">
        <f t="shared" si="42"/>
        <v>96</v>
      </c>
      <c r="W18" s="545">
        <f t="shared" si="42"/>
        <v>93</v>
      </c>
      <c r="X18" s="545">
        <f t="shared" si="42"/>
        <v>97.8</v>
      </c>
      <c r="Y18" s="545">
        <f t="shared" si="42"/>
        <v>101</v>
      </c>
      <c r="Z18" s="545">
        <f t="shared" si="42"/>
        <v>105.8</v>
      </c>
      <c r="AA18" s="545">
        <f t="shared" si="42"/>
        <v>107.1</v>
      </c>
      <c r="AB18" s="545">
        <f t="shared" si="42"/>
        <v>102.7</v>
      </c>
      <c r="AC18" s="545">
        <f t="shared" si="42"/>
        <v>107.4</v>
      </c>
      <c r="AD18" s="545">
        <f t="shared" si="42"/>
        <v>104.6</v>
      </c>
      <c r="AE18" s="545">
        <f>ROUND(SUM(AE34:AE45)/12,1)</f>
        <v>194.6</v>
      </c>
      <c r="AF18" s="545">
        <f>ROUND(SUM(AF34:AF45)/12,1)</f>
        <v>93.8</v>
      </c>
      <c r="AG18" s="545">
        <f t="shared" ref="AG18:AL18" si="43">ROUND(SUM(AG34:AG45)/12,1)</f>
        <v>134.9</v>
      </c>
      <c r="AH18" s="545">
        <f t="shared" si="43"/>
        <v>105.6</v>
      </c>
      <c r="AI18" s="545">
        <f t="shared" si="43"/>
        <v>79.5</v>
      </c>
      <c r="AJ18" s="545">
        <f t="shared" si="43"/>
        <v>109.2</v>
      </c>
      <c r="AK18" s="545">
        <f t="shared" si="43"/>
        <v>86.7</v>
      </c>
      <c r="AL18" s="545">
        <f t="shared" si="43"/>
        <v>104.9</v>
      </c>
      <c r="AM18" s="537"/>
      <c r="AN18" s="544" t="s">
        <v>272</v>
      </c>
      <c r="AO18" s="544"/>
      <c r="AP18" s="545">
        <f t="shared" ref="AP18:AZ18" si="44">ROUND(SUM(AP34:AP45)/12,1)</f>
        <v>100.2</v>
      </c>
      <c r="AQ18" s="545">
        <f t="shared" si="44"/>
        <v>99.3</v>
      </c>
      <c r="AR18" s="545">
        <f t="shared" si="44"/>
        <v>99.8</v>
      </c>
      <c r="AS18" s="545">
        <f t="shared" si="44"/>
        <v>98.6</v>
      </c>
      <c r="AT18" s="545">
        <f t="shared" si="44"/>
        <v>102.6</v>
      </c>
      <c r="AU18" s="545">
        <f t="shared" si="44"/>
        <v>98.7</v>
      </c>
      <c r="AV18" s="545">
        <f t="shared" si="44"/>
        <v>89</v>
      </c>
      <c r="AW18" s="545">
        <f t="shared" si="44"/>
        <v>103.4</v>
      </c>
      <c r="AX18" s="545">
        <f t="shared" si="44"/>
        <v>100.9</v>
      </c>
      <c r="AY18" s="545">
        <f t="shared" si="44"/>
        <v>100.5</v>
      </c>
      <c r="AZ18" s="545">
        <f t="shared" si="44"/>
        <v>112.5</v>
      </c>
    </row>
    <row r="19" spans="1:68">
      <c r="A19" s="537"/>
      <c r="B19" s="544" t="s">
        <v>273</v>
      </c>
      <c r="C19" s="544"/>
      <c r="D19" s="545">
        <f>ROUND(SUM(D46:D57)/12,1)</f>
        <v>100.4</v>
      </c>
      <c r="E19" s="545">
        <f t="shared" ref="E19:L19" si="45">ROUND(SUM(E46:E57)/12,1)</f>
        <v>100.4</v>
      </c>
      <c r="F19" s="545">
        <f t="shared" si="45"/>
        <v>102.9</v>
      </c>
      <c r="G19" s="545">
        <f t="shared" si="45"/>
        <v>102.9</v>
      </c>
      <c r="H19" s="545">
        <f t="shared" si="45"/>
        <v>102.7</v>
      </c>
      <c r="I19" s="545">
        <f t="shared" si="45"/>
        <v>100.9</v>
      </c>
      <c r="J19" s="545">
        <f t="shared" si="45"/>
        <v>101.9</v>
      </c>
      <c r="K19" s="545">
        <f t="shared" si="45"/>
        <v>103.9</v>
      </c>
      <c r="L19" s="545">
        <f t="shared" si="45"/>
        <v>104.3</v>
      </c>
      <c r="M19" s="545">
        <f t="shared" ref="M19:AD19" si="46">ROUND(SUM(M46:M57)/12,1)</f>
        <v>98.3</v>
      </c>
      <c r="N19" s="545">
        <f t="shared" si="46"/>
        <v>100.8</v>
      </c>
      <c r="O19" s="545">
        <f t="shared" si="46"/>
        <v>101.1</v>
      </c>
      <c r="P19" s="545">
        <f t="shared" si="46"/>
        <v>101.3</v>
      </c>
      <c r="Q19" s="545">
        <f t="shared" si="46"/>
        <v>100.7</v>
      </c>
      <c r="R19" s="545">
        <f t="shared" si="46"/>
        <v>96.1</v>
      </c>
      <c r="S19" s="545">
        <f t="shared" si="46"/>
        <v>100.1</v>
      </c>
      <c r="T19" s="545">
        <f t="shared" si="46"/>
        <v>90.8</v>
      </c>
      <c r="U19" s="545">
        <f t="shared" si="46"/>
        <v>101.2</v>
      </c>
      <c r="V19" s="545">
        <f t="shared" si="46"/>
        <v>97.5</v>
      </c>
      <c r="W19" s="545">
        <f t="shared" si="46"/>
        <v>100.4</v>
      </c>
      <c r="X19" s="545">
        <f t="shared" si="46"/>
        <v>95.7</v>
      </c>
      <c r="Y19" s="545">
        <f t="shared" si="46"/>
        <v>100.1</v>
      </c>
      <c r="Z19" s="545">
        <f t="shared" si="46"/>
        <v>101.7</v>
      </c>
      <c r="AA19" s="545">
        <f t="shared" si="46"/>
        <v>99.3</v>
      </c>
      <c r="AB19" s="545">
        <f t="shared" si="46"/>
        <v>98.1</v>
      </c>
      <c r="AC19" s="545">
        <f t="shared" si="46"/>
        <v>101.8</v>
      </c>
      <c r="AD19" s="545">
        <f t="shared" si="46"/>
        <v>104.3</v>
      </c>
      <c r="AE19" s="545">
        <f>ROUND(SUM(AE46:AE57)/12,1)</f>
        <v>100.5</v>
      </c>
      <c r="AF19" s="545">
        <f>ROUND(SUM(AF46:AF57)/12,1)</f>
        <v>98.7</v>
      </c>
      <c r="AG19" s="545">
        <f t="shared" ref="AG19:AL19" si="47">ROUND(SUM(AG46:AG57)/12,1)</f>
        <v>119.1</v>
      </c>
      <c r="AH19" s="545">
        <f t="shared" si="47"/>
        <v>104</v>
      </c>
      <c r="AI19" s="545">
        <f t="shared" si="47"/>
        <v>84.8</v>
      </c>
      <c r="AJ19" s="545">
        <f t="shared" si="47"/>
        <v>100.4</v>
      </c>
      <c r="AK19" s="545">
        <f t="shared" si="47"/>
        <v>97.1</v>
      </c>
      <c r="AL19" s="545">
        <f t="shared" si="47"/>
        <v>102.9</v>
      </c>
      <c r="AM19" s="537"/>
      <c r="AN19" s="544" t="s">
        <v>273</v>
      </c>
      <c r="AO19" s="544"/>
      <c r="AP19" s="545">
        <f t="shared" ref="AP19:AZ19" si="48">ROUND(SUM(AP46:AP57)/12,1)</f>
        <v>100.4</v>
      </c>
      <c r="AQ19" s="545">
        <f t="shared" si="48"/>
        <v>98.2</v>
      </c>
      <c r="AR19" s="545">
        <f t="shared" si="48"/>
        <v>98.8</v>
      </c>
      <c r="AS19" s="545">
        <f t="shared" si="48"/>
        <v>99.6</v>
      </c>
      <c r="AT19" s="545">
        <f t="shared" si="48"/>
        <v>97.1</v>
      </c>
      <c r="AU19" s="545">
        <f t="shared" si="48"/>
        <v>97.4</v>
      </c>
      <c r="AV19" s="545">
        <f t="shared" si="48"/>
        <v>96.1</v>
      </c>
      <c r="AW19" s="545">
        <f t="shared" si="48"/>
        <v>98.1</v>
      </c>
      <c r="AX19" s="545">
        <f t="shared" si="48"/>
        <v>102.3</v>
      </c>
      <c r="AY19" s="545">
        <f t="shared" si="48"/>
        <v>102.1</v>
      </c>
      <c r="AZ19" s="545">
        <f t="shared" si="48"/>
        <v>108.2</v>
      </c>
    </row>
    <row r="20" spans="1:68">
      <c r="A20" s="537"/>
      <c r="B20" s="544" t="s">
        <v>274</v>
      </c>
      <c r="C20" s="544"/>
      <c r="D20" s="545">
        <f>ROUND(SUM(D58:D69)/12,1)</f>
        <v>99.2</v>
      </c>
      <c r="E20" s="545">
        <f t="shared" ref="E20:L20" si="49">ROUND(SUM(E58:E69)/12,1)</f>
        <v>99.2</v>
      </c>
      <c r="F20" s="545">
        <f t="shared" si="49"/>
        <v>99.3</v>
      </c>
      <c r="G20" s="545">
        <f t="shared" si="49"/>
        <v>99.3</v>
      </c>
      <c r="H20" s="545">
        <f t="shared" si="49"/>
        <v>99</v>
      </c>
      <c r="I20" s="545">
        <f t="shared" si="49"/>
        <v>99.5</v>
      </c>
      <c r="J20" s="545">
        <f t="shared" si="49"/>
        <v>95.9</v>
      </c>
      <c r="K20" s="545">
        <f t="shared" si="49"/>
        <v>96.4</v>
      </c>
      <c r="L20" s="545">
        <f t="shared" si="49"/>
        <v>96.1</v>
      </c>
      <c r="M20" s="545">
        <f t="shared" ref="M20:AD20" si="50">ROUND(SUM(M58:M69)/12,1)</f>
        <v>99.8</v>
      </c>
      <c r="N20" s="545">
        <f t="shared" si="50"/>
        <v>97.5</v>
      </c>
      <c r="O20" s="545">
        <f t="shared" si="50"/>
        <v>97.7</v>
      </c>
      <c r="P20" s="545">
        <f t="shared" si="50"/>
        <v>97.6</v>
      </c>
      <c r="Q20" s="545">
        <f t="shared" si="50"/>
        <v>98.1</v>
      </c>
      <c r="R20" s="545">
        <f t="shared" si="50"/>
        <v>103.8</v>
      </c>
      <c r="S20" s="545">
        <f t="shared" si="50"/>
        <v>99.9</v>
      </c>
      <c r="T20" s="545">
        <f t="shared" si="50"/>
        <v>109.1</v>
      </c>
      <c r="U20" s="545">
        <f t="shared" si="50"/>
        <v>98.1</v>
      </c>
      <c r="V20" s="545">
        <f t="shared" si="50"/>
        <v>100.8</v>
      </c>
      <c r="W20" s="545">
        <f t="shared" si="50"/>
        <v>100.7</v>
      </c>
      <c r="X20" s="545">
        <f t="shared" si="50"/>
        <v>101</v>
      </c>
      <c r="Y20" s="545">
        <f t="shared" si="50"/>
        <v>100.2</v>
      </c>
      <c r="Z20" s="545">
        <f t="shared" si="50"/>
        <v>100</v>
      </c>
      <c r="AA20" s="545">
        <f t="shared" si="50"/>
        <v>100.8</v>
      </c>
      <c r="AB20" s="545">
        <f t="shared" si="50"/>
        <v>99.5</v>
      </c>
      <c r="AC20" s="545">
        <f t="shared" si="50"/>
        <v>98.8</v>
      </c>
      <c r="AD20" s="545">
        <f t="shared" si="50"/>
        <v>98.2</v>
      </c>
      <c r="AE20" s="545">
        <f>ROUND(SUM(AE58:AE69)/12,1)</f>
        <v>97</v>
      </c>
      <c r="AF20" s="545">
        <f>ROUND(SUM(AF58:AF69)/12,1)</f>
        <v>101.1</v>
      </c>
      <c r="AG20" s="545">
        <f t="shared" ref="AG20:AL20" si="51">ROUND(SUM(AG58:AG69)/12,1)</f>
        <v>96.6</v>
      </c>
      <c r="AH20" s="545">
        <f t="shared" si="51"/>
        <v>99.9</v>
      </c>
      <c r="AI20" s="545">
        <f t="shared" si="51"/>
        <v>99.7</v>
      </c>
      <c r="AJ20" s="545">
        <f t="shared" si="51"/>
        <v>99.2</v>
      </c>
      <c r="AK20" s="545">
        <f t="shared" si="51"/>
        <v>97.5</v>
      </c>
      <c r="AL20" s="545">
        <f t="shared" si="51"/>
        <v>96.2</v>
      </c>
      <c r="AM20" s="537"/>
      <c r="AN20" s="544" t="s">
        <v>274</v>
      </c>
      <c r="AO20" s="544"/>
      <c r="AP20" s="545">
        <f t="shared" ref="AP20:AZ20" si="52">ROUND(SUM(AP58:AP69)/12,1)</f>
        <v>99.2</v>
      </c>
      <c r="AQ20" s="545">
        <f t="shared" si="52"/>
        <v>99.5</v>
      </c>
      <c r="AR20" s="545">
        <f t="shared" si="52"/>
        <v>98.7</v>
      </c>
      <c r="AS20" s="545">
        <f t="shared" si="52"/>
        <v>98.4</v>
      </c>
      <c r="AT20" s="545">
        <f t="shared" si="52"/>
        <v>99.5</v>
      </c>
      <c r="AU20" s="545">
        <f t="shared" si="52"/>
        <v>100.6</v>
      </c>
      <c r="AV20" s="545">
        <f t="shared" si="52"/>
        <v>101.6</v>
      </c>
      <c r="AW20" s="545">
        <f t="shared" si="52"/>
        <v>100.2</v>
      </c>
      <c r="AX20" s="545">
        <f t="shared" si="52"/>
        <v>98.8</v>
      </c>
      <c r="AY20" s="545">
        <f t="shared" si="52"/>
        <v>98.9</v>
      </c>
      <c r="AZ20" s="545">
        <f t="shared" si="52"/>
        <v>98.3</v>
      </c>
    </row>
    <row r="21" spans="1:68">
      <c r="A21" s="537"/>
      <c r="B21" s="544" t="s">
        <v>275</v>
      </c>
      <c r="C21" s="544"/>
      <c r="D21" s="545">
        <f>ROUND(SUM(D70:D81)/12,1)</f>
        <v>99.4</v>
      </c>
      <c r="E21" s="545">
        <f t="shared" ref="E21:L21" si="53">ROUND(SUM(E70:E81)/12,1)</f>
        <v>99.4</v>
      </c>
      <c r="F21" s="545">
        <f t="shared" si="53"/>
        <v>98.7</v>
      </c>
      <c r="G21" s="545">
        <f t="shared" si="53"/>
        <v>99.7</v>
      </c>
      <c r="H21" s="545">
        <f t="shared" si="53"/>
        <v>93.8</v>
      </c>
      <c r="I21" s="545">
        <f t="shared" si="53"/>
        <v>99</v>
      </c>
      <c r="J21" s="545">
        <f t="shared" si="53"/>
        <v>90.6</v>
      </c>
      <c r="K21" s="545">
        <f t="shared" si="53"/>
        <v>96.2</v>
      </c>
      <c r="L21" s="545">
        <f t="shared" si="53"/>
        <v>95.9</v>
      </c>
      <c r="M21" s="545">
        <f t="shared" ref="M21:AD21" si="54">ROUND(SUM(M70:M81)/12,1)</f>
        <v>99.4</v>
      </c>
      <c r="N21" s="545">
        <f t="shared" si="54"/>
        <v>89</v>
      </c>
      <c r="O21" s="545">
        <f t="shared" si="54"/>
        <v>99.2</v>
      </c>
      <c r="P21" s="545">
        <f t="shared" si="54"/>
        <v>100.5</v>
      </c>
      <c r="Q21" s="545">
        <f t="shared" si="54"/>
        <v>95.7</v>
      </c>
      <c r="R21" s="545">
        <f t="shared" si="54"/>
        <v>109.3</v>
      </c>
      <c r="S21" s="545">
        <f t="shared" si="54"/>
        <v>98.5</v>
      </c>
      <c r="T21" s="545">
        <f t="shared" si="54"/>
        <v>123.9</v>
      </c>
      <c r="U21" s="545">
        <f t="shared" si="54"/>
        <v>103.4</v>
      </c>
      <c r="V21" s="545">
        <f t="shared" si="54"/>
        <v>102.6</v>
      </c>
      <c r="W21" s="545">
        <f t="shared" si="54"/>
        <v>103.8</v>
      </c>
      <c r="X21" s="545">
        <f t="shared" si="54"/>
        <v>101.8</v>
      </c>
      <c r="Y21" s="545">
        <f t="shared" si="54"/>
        <v>100.9</v>
      </c>
      <c r="Z21" s="545">
        <f t="shared" si="54"/>
        <v>99.1</v>
      </c>
      <c r="AA21" s="545">
        <f t="shared" si="54"/>
        <v>103</v>
      </c>
      <c r="AB21" s="545">
        <f t="shared" si="54"/>
        <v>99</v>
      </c>
      <c r="AC21" s="545">
        <f t="shared" si="54"/>
        <v>95.5</v>
      </c>
      <c r="AD21" s="545">
        <f t="shared" si="54"/>
        <v>97.5</v>
      </c>
      <c r="AE21" s="545">
        <f>ROUND(SUM(AE70:AE81)/12,1)</f>
        <v>92.5</v>
      </c>
      <c r="AF21" s="545">
        <f>ROUND(SUM(AF70:AF81)/12,1)</f>
        <v>94.2</v>
      </c>
      <c r="AG21" s="545">
        <f t="shared" ref="AG21:AL21" si="55">ROUND(SUM(AG70:AG81)/12,1)</f>
        <v>89.3</v>
      </c>
      <c r="AH21" s="545">
        <f t="shared" si="55"/>
        <v>95.9</v>
      </c>
      <c r="AI21" s="545">
        <f t="shared" si="55"/>
        <v>95.1</v>
      </c>
      <c r="AJ21" s="545">
        <f t="shared" si="55"/>
        <v>91.8</v>
      </c>
      <c r="AK21" s="545">
        <f t="shared" si="55"/>
        <v>87.7</v>
      </c>
      <c r="AL21" s="545">
        <f t="shared" si="55"/>
        <v>93.5</v>
      </c>
      <c r="AM21" s="537"/>
      <c r="AN21" s="544" t="s">
        <v>275</v>
      </c>
      <c r="AO21" s="544"/>
      <c r="AP21" s="545">
        <f t="shared" ref="AP21:AZ21" si="56">ROUND(SUM(AP70:AP81)/12,1)</f>
        <v>99.4</v>
      </c>
      <c r="AQ21" s="545">
        <f t="shared" si="56"/>
        <v>98.2</v>
      </c>
      <c r="AR21" s="545">
        <f t="shared" si="56"/>
        <v>98.2</v>
      </c>
      <c r="AS21" s="545">
        <f t="shared" si="56"/>
        <v>97.4</v>
      </c>
      <c r="AT21" s="545">
        <f t="shared" si="56"/>
        <v>99.8</v>
      </c>
      <c r="AU21" s="545">
        <f t="shared" si="56"/>
        <v>98.2</v>
      </c>
      <c r="AV21" s="545">
        <f t="shared" si="56"/>
        <v>96.4</v>
      </c>
      <c r="AW21" s="545">
        <f t="shared" si="56"/>
        <v>99.1</v>
      </c>
      <c r="AX21" s="545">
        <f t="shared" si="56"/>
        <v>100.4</v>
      </c>
      <c r="AY21" s="545">
        <f t="shared" si="56"/>
        <v>100.6</v>
      </c>
      <c r="AZ21" s="545">
        <f t="shared" si="56"/>
        <v>93.5</v>
      </c>
    </row>
    <row r="22" spans="1:68">
      <c r="A22" s="537"/>
      <c r="B22" s="544" t="s">
        <v>244</v>
      </c>
      <c r="C22" s="544"/>
      <c r="D22" s="545">
        <f>ROUND(AVERAGE(D82:D93),1)</f>
        <v>103.2</v>
      </c>
      <c r="E22" s="545">
        <f t="shared" ref="E22:AD22" si="57">ROUND(AVERAGE(E82:E93),1)</f>
        <v>103.2</v>
      </c>
      <c r="F22" s="545">
        <f t="shared" si="57"/>
        <v>105</v>
      </c>
      <c r="G22" s="545">
        <f t="shared" si="57"/>
        <v>106.1</v>
      </c>
      <c r="H22" s="545">
        <f t="shared" si="57"/>
        <v>98.8</v>
      </c>
      <c r="I22" s="545">
        <f t="shared" si="57"/>
        <v>99.1</v>
      </c>
      <c r="J22" s="545">
        <f t="shared" si="57"/>
        <v>96.3</v>
      </c>
      <c r="K22" s="545">
        <f t="shared" si="57"/>
        <v>107.6</v>
      </c>
      <c r="L22" s="545">
        <f>ROUND(AVERAGE(L82:L93),1)</f>
        <v>107.5</v>
      </c>
      <c r="M22" s="545">
        <f t="shared" si="57"/>
        <v>109.6</v>
      </c>
      <c r="N22" s="545">
        <f t="shared" si="57"/>
        <v>83.1</v>
      </c>
      <c r="O22" s="545">
        <f t="shared" si="57"/>
        <v>95.4</v>
      </c>
      <c r="P22" s="545">
        <f t="shared" si="57"/>
        <v>94.5</v>
      </c>
      <c r="Q22" s="545">
        <f t="shared" si="57"/>
        <v>97.5</v>
      </c>
      <c r="R22" s="545">
        <f t="shared" si="57"/>
        <v>131.19999999999999</v>
      </c>
      <c r="S22" s="545">
        <f t="shared" si="57"/>
        <v>114.8</v>
      </c>
      <c r="T22" s="545">
        <f t="shared" si="57"/>
        <v>153.4</v>
      </c>
      <c r="U22" s="545">
        <f t="shared" si="57"/>
        <v>106.1</v>
      </c>
      <c r="V22" s="545">
        <f t="shared" si="57"/>
        <v>104.9</v>
      </c>
      <c r="W22" s="545">
        <f t="shared" si="57"/>
        <v>105.8</v>
      </c>
      <c r="X22" s="545">
        <f t="shared" si="57"/>
        <v>104.3</v>
      </c>
      <c r="Y22" s="545">
        <f t="shared" si="57"/>
        <v>99.4</v>
      </c>
      <c r="Z22" s="545">
        <f t="shared" si="57"/>
        <v>96.5</v>
      </c>
      <c r="AA22" s="545">
        <f t="shared" si="57"/>
        <v>105.1</v>
      </c>
      <c r="AB22" s="545">
        <f t="shared" si="57"/>
        <v>100.9</v>
      </c>
      <c r="AC22" s="545">
        <f t="shared" si="57"/>
        <v>93.4</v>
      </c>
      <c r="AD22" s="545">
        <f t="shared" si="57"/>
        <v>92.5</v>
      </c>
      <c r="AE22" s="545">
        <f>ROUND(AVERAGE(AE82:AE93),1)</f>
        <v>85.5</v>
      </c>
      <c r="AF22" s="545">
        <f>ROUND(AVERAGE(AF82:AF93),1)</f>
        <v>95.5</v>
      </c>
      <c r="AG22" s="545">
        <f t="shared" ref="AG22:AL22" si="58">ROUND(AVERAGE(AG82:AG93),1)</f>
        <v>80.7</v>
      </c>
      <c r="AH22" s="545">
        <f t="shared" si="58"/>
        <v>102</v>
      </c>
      <c r="AI22" s="545">
        <f t="shared" si="58"/>
        <v>90</v>
      </c>
      <c r="AJ22" s="545">
        <f t="shared" si="58"/>
        <v>86.1</v>
      </c>
      <c r="AK22" s="545">
        <f t="shared" si="58"/>
        <v>96.2</v>
      </c>
      <c r="AL22" s="545">
        <f t="shared" si="58"/>
        <v>102.2</v>
      </c>
      <c r="AM22" s="537"/>
      <c r="AN22" s="544" t="s">
        <v>244</v>
      </c>
      <c r="AO22" s="544"/>
      <c r="AP22" s="545">
        <f t="shared" ref="AP22:AZ22" si="59">ROUND(AVERAGE(AP82:AP93),1)</f>
        <v>103.2</v>
      </c>
      <c r="AQ22" s="545">
        <f t="shared" si="59"/>
        <v>101</v>
      </c>
      <c r="AR22" s="545">
        <f t="shared" si="59"/>
        <v>102</v>
      </c>
      <c r="AS22" s="545">
        <f t="shared" si="59"/>
        <v>103.7</v>
      </c>
      <c r="AT22" s="545">
        <f t="shared" si="59"/>
        <v>98.1</v>
      </c>
      <c r="AU22" s="545">
        <f t="shared" si="59"/>
        <v>99.7</v>
      </c>
      <c r="AV22" s="545">
        <f t="shared" si="59"/>
        <v>94.6</v>
      </c>
      <c r="AW22" s="545">
        <f t="shared" si="59"/>
        <v>102.2</v>
      </c>
      <c r="AX22" s="545">
        <f t="shared" si="59"/>
        <v>105</v>
      </c>
      <c r="AY22" s="545">
        <f t="shared" si="59"/>
        <v>105.9</v>
      </c>
      <c r="AZ22" s="545">
        <f t="shared" si="59"/>
        <v>81.099999999999994</v>
      </c>
    </row>
    <row r="23" spans="1:68">
      <c r="A23" s="537"/>
      <c r="B23" s="544" t="s">
        <v>276</v>
      </c>
      <c r="C23" s="544"/>
      <c r="D23" s="545">
        <f>ROUND(AVERAGE(D94:D105),1)</f>
        <v>104.7</v>
      </c>
      <c r="E23" s="545">
        <f t="shared" ref="E23:AD23" si="60">ROUND(AVERAGE(E94:E105),1)</f>
        <v>104.7</v>
      </c>
      <c r="F23" s="545">
        <f t="shared" si="60"/>
        <v>109</v>
      </c>
      <c r="G23" s="545">
        <f t="shared" si="60"/>
        <v>110</v>
      </c>
      <c r="H23" s="545">
        <f t="shared" si="60"/>
        <v>103.3</v>
      </c>
      <c r="I23" s="545">
        <f t="shared" si="60"/>
        <v>101.7</v>
      </c>
      <c r="J23" s="545">
        <f t="shared" si="60"/>
        <v>103.8</v>
      </c>
      <c r="K23" s="545">
        <f t="shared" si="60"/>
        <v>122.9</v>
      </c>
      <c r="L23" s="545">
        <f t="shared" si="60"/>
        <v>123.4</v>
      </c>
      <c r="M23" s="545">
        <f t="shared" si="60"/>
        <v>115.4</v>
      </c>
      <c r="N23" s="545">
        <f t="shared" si="60"/>
        <v>76.2</v>
      </c>
      <c r="O23" s="545">
        <f t="shared" si="60"/>
        <v>94.7</v>
      </c>
      <c r="P23" s="545">
        <f t="shared" si="60"/>
        <v>92.1</v>
      </c>
      <c r="Q23" s="545">
        <f t="shared" si="60"/>
        <v>101.6</v>
      </c>
      <c r="R23" s="545">
        <f t="shared" si="60"/>
        <v>129.30000000000001</v>
      </c>
      <c r="S23" s="545">
        <f t="shared" si="60"/>
        <v>121.4</v>
      </c>
      <c r="T23" s="545">
        <f t="shared" si="60"/>
        <v>140</v>
      </c>
      <c r="U23" s="545">
        <f t="shared" si="60"/>
        <v>109.5</v>
      </c>
      <c r="V23" s="545">
        <f t="shared" si="60"/>
        <v>107.5</v>
      </c>
      <c r="W23" s="545">
        <f t="shared" si="60"/>
        <v>103.4</v>
      </c>
      <c r="X23" s="545">
        <f t="shared" si="60"/>
        <v>110</v>
      </c>
      <c r="Y23" s="545">
        <f t="shared" si="60"/>
        <v>97.2</v>
      </c>
      <c r="Z23" s="545">
        <f t="shared" si="60"/>
        <v>98.4</v>
      </c>
      <c r="AA23" s="545">
        <f t="shared" si="60"/>
        <v>97</v>
      </c>
      <c r="AB23" s="545">
        <f t="shared" si="60"/>
        <v>95.9</v>
      </c>
      <c r="AC23" s="545">
        <f t="shared" si="60"/>
        <v>93.5</v>
      </c>
      <c r="AD23" s="545">
        <f t="shared" si="60"/>
        <v>93.9</v>
      </c>
      <c r="AE23" s="545">
        <f>ROUND(AVERAGE(AE94:AE105),1)</f>
        <v>78.5</v>
      </c>
      <c r="AF23" s="545">
        <f>ROUND(AVERAGE(AF94:AF105),1)</f>
        <v>94.5</v>
      </c>
      <c r="AG23" s="545">
        <f t="shared" ref="AG23:AL23" si="61">ROUND(AVERAGE(AG94:AG105),1)</f>
        <v>75.2</v>
      </c>
      <c r="AH23" s="545">
        <f t="shared" si="61"/>
        <v>107.4</v>
      </c>
      <c r="AI23" s="545">
        <f t="shared" si="61"/>
        <v>83.1</v>
      </c>
      <c r="AJ23" s="545">
        <f t="shared" si="61"/>
        <v>86.2</v>
      </c>
      <c r="AK23" s="545">
        <f t="shared" si="61"/>
        <v>92.1</v>
      </c>
      <c r="AL23" s="545">
        <f t="shared" si="61"/>
        <v>113.7</v>
      </c>
      <c r="AM23" s="537"/>
      <c r="AN23" s="544" t="s">
        <v>276</v>
      </c>
      <c r="AO23" s="544"/>
      <c r="AP23" s="545">
        <f t="shared" ref="AP23:AZ23" si="62">ROUND(AVERAGE(AP94:AP105),1)</f>
        <v>104.7</v>
      </c>
      <c r="AQ23" s="545">
        <f t="shared" si="62"/>
        <v>101.3</v>
      </c>
      <c r="AR23" s="545">
        <f t="shared" si="62"/>
        <v>99.5</v>
      </c>
      <c r="AS23" s="545">
        <f t="shared" si="62"/>
        <v>99</v>
      </c>
      <c r="AT23" s="545">
        <f t="shared" si="62"/>
        <v>100.5</v>
      </c>
      <c r="AU23" s="545">
        <f t="shared" si="62"/>
        <v>103.6</v>
      </c>
      <c r="AV23" s="545">
        <f t="shared" si="62"/>
        <v>102.4</v>
      </c>
      <c r="AW23" s="545">
        <f t="shared" si="62"/>
        <v>104.2</v>
      </c>
      <c r="AX23" s="545">
        <f t="shared" si="62"/>
        <v>107.8</v>
      </c>
      <c r="AY23" s="545">
        <f t="shared" si="62"/>
        <v>108.8</v>
      </c>
      <c r="AZ23" s="545">
        <f t="shared" si="62"/>
        <v>78.599999999999994</v>
      </c>
      <c r="BA23" s="545"/>
      <c r="BB23" s="545"/>
      <c r="BC23" s="545"/>
      <c r="BD23" s="545"/>
      <c r="BE23" s="545"/>
    </row>
    <row r="24" spans="1:68">
      <c r="A24" s="537"/>
      <c r="B24" s="544" t="s">
        <v>277</v>
      </c>
      <c r="C24" s="544"/>
      <c r="D24" s="545">
        <f>ROUND(AVERAGE(D106:D117),1)</f>
        <v>102.8</v>
      </c>
      <c r="E24" s="545">
        <f t="shared" ref="E24:AD24" si="63">ROUND(AVERAGE(E106:E117),1)</f>
        <v>102.8</v>
      </c>
      <c r="F24" s="545">
        <f t="shared" si="63"/>
        <v>97.5</v>
      </c>
      <c r="G24" s="545">
        <f t="shared" si="63"/>
        <v>99</v>
      </c>
      <c r="H24" s="545">
        <f t="shared" si="63"/>
        <v>89</v>
      </c>
      <c r="I24" s="545">
        <f t="shared" si="63"/>
        <v>99</v>
      </c>
      <c r="J24" s="545">
        <f t="shared" si="63"/>
        <v>93.4</v>
      </c>
      <c r="K24" s="545">
        <f t="shared" si="63"/>
        <v>126.4</v>
      </c>
      <c r="L24" s="545">
        <f t="shared" si="63"/>
        <v>126.7</v>
      </c>
      <c r="M24" s="545">
        <f t="shared" si="63"/>
        <v>122.4</v>
      </c>
      <c r="N24" s="545">
        <f t="shared" si="63"/>
        <v>59.2</v>
      </c>
      <c r="O24" s="545">
        <f t="shared" si="63"/>
        <v>95.3</v>
      </c>
      <c r="P24" s="545">
        <f t="shared" si="63"/>
        <v>85.2</v>
      </c>
      <c r="Q24" s="545">
        <f t="shared" si="63"/>
        <v>121.8</v>
      </c>
      <c r="R24" s="545">
        <f t="shared" si="63"/>
        <v>121.5</v>
      </c>
      <c r="S24" s="545">
        <f t="shared" si="63"/>
        <v>111.9</v>
      </c>
      <c r="T24" s="545">
        <f t="shared" si="63"/>
        <v>134.4</v>
      </c>
      <c r="U24" s="545">
        <f t="shared" si="63"/>
        <v>98.4</v>
      </c>
      <c r="V24" s="545">
        <f t="shared" si="63"/>
        <v>127.8</v>
      </c>
      <c r="W24" s="545">
        <f t="shared" si="63"/>
        <v>97.5</v>
      </c>
      <c r="X24" s="545">
        <f t="shared" si="63"/>
        <v>146.5</v>
      </c>
      <c r="Y24" s="545">
        <f t="shared" si="63"/>
        <v>97.3</v>
      </c>
      <c r="Z24" s="545">
        <f t="shared" si="63"/>
        <v>96.9</v>
      </c>
      <c r="AA24" s="545">
        <f t="shared" si="63"/>
        <v>101.3</v>
      </c>
      <c r="AB24" s="545">
        <f t="shared" si="63"/>
        <v>94.4</v>
      </c>
      <c r="AC24" s="545">
        <f t="shared" si="63"/>
        <v>84.6</v>
      </c>
      <c r="AD24" s="545">
        <f t="shared" si="63"/>
        <v>87</v>
      </c>
      <c r="AE24" s="545">
        <f>ROUND(AVERAGE(AE106:AE117),1)</f>
        <v>76</v>
      </c>
      <c r="AF24" s="545">
        <f>ROUND(AVERAGE(AF106:AF117),1)</f>
        <v>96.9</v>
      </c>
      <c r="AG24" s="545">
        <f t="shared" ref="AG24:AL24" si="64">ROUND(AVERAGE(AG106:AG117),1)</f>
        <v>71.5</v>
      </c>
      <c r="AH24" s="545">
        <f t="shared" si="64"/>
        <v>95.6</v>
      </c>
      <c r="AI24" s="545">
        <f t="shared" si="64"/>
        <v>67.3</v>
      </c>
      <c r="AJ24" s="545">
        <f t="shared" si="64"/>
        <v>78.900000000000006</v>
      </c>
      <c r="AK24" s="545">
        <f t="shared" si="64"/>
        <v>82.8</v>
      </c>
      <c r="AL24" s="545">
        <f t="shared" si="64"/>
        <v>110.5</v>
      </c>
      <c r="AM24" s="537"/>
      <c r="AN24" s="544" t="s">
        <v>277</v>
      </c>
      <c r="AO24" s="544"/>
      <c r="AP24" s="545">
        <f t="shared" ref="AP24:AZ24" si="65">ROUND(AVERAGE(AP106:AP117),1)</f>
        <v>102.8</v>
      </c>
      <c r="AQ24" s="545">
        <f t="shared" si="65"/>
        <v>104.7</v>
      </c>
      <c r="AR24" s="545">
        <f t="shared" si="65"/>
        <v>95.7</v>
      </c>
      <c r="AS24" s="545">
        <f t="shared" si="65"/>
        <v>95</v>
      </c>
      <c r="AT24" s="545">
        <f t="shared" si="65"/>
        <v>97</v>
      </c>
      <c r="AU24" s="545">
        <f t="shared" si="65"/>
        <v>116.9</v>
      </c>
      <c r="AV24" s="545">
        <f t="shared" si="65"/>
        <v>106.2</v>
      </c>
      <c r="AW24" s="545">
        <f t="shared" si="65"/>
        <v>122.2</v>
      </c>
      <c r="AX24" s="545">
        <f t="shared" si="65"/>
        <v>101.2</v>
      </c>
      <c r="AY24" s="545">
        <f t="shared" si="65"/>
        <v>101.8</v>
      </c>
      <c r="AZ24" s="545">
        <f t="shared" si="65"/>
        <v>83</v>
      </c>
      <c r="BA24" s="545"/>
      <c r="BB24" s="545"/>
      <c r="BC24" s="545"/>
      <c r="BD24" s="545"/>
      <c r="BE24" s="545"/>
    </row>
    <row r="25" spans="1:68">
      <c r="A25" s="537"/>
      <c r="B25" s="544" t="s">
        <v>278</v>
      </c>
      <c r="C25" s="544"/>
      <c r="D25" s="545">
        <f>ROUND(AVERAGE(D118:D129),1)</f>
        <v>93.3</v>
      </c>
      <c r="E25" s="545">
        <f t="shared" ref="E25:AD25" si="66">ROUND(AVERAGE(E118:E129),1)</f>
        <v>93.3</v>
      </c>
      <c r="F25" s="545">
        <f t="shared" si="66"/>
        <v>83.3</v>
      </c>
      <c r="G25" s="545">
        <f t="shared" si="66"/>
        <v>85.8</v>
      </c>
      <c r="H25" s="545">
        <f t="shared" si="66"/>
        <v>69.400000000000006</v>
      </c>
      <c r="I25" s="545">
        <f t="shared" si="66"/>
        <v>93.8</v>
      </c>
      <c r="J25" s="545">
        <f t="shared" si="66"/>
        <v>76</v>
      </c>
      <c r="K25" s="545">
        <f t="shared" si="66"/>
        <v>119.7</v>
      </c>
      <c r="L25" s="545">
        <f t="shared" si="66"/>
        <v>119.2</v>
      </c>
      <c r="M25" s="545">
        <f t="shared" si="66"/>
        <v>126.1</v>
      </c>
      <c r="N25" s="545">
        <f t="shared" si="66"/>
        <v>58.9</v>
      </c>
      <c r="O25" s="545">
        <f t="shared" si="66"/>
        <v>84.6</v>
      </c>
      <c r="P25" s="545">
        <f t="shared" si="66"/>
        <v>74.7</v>
      </c>
      <c r="Q25" s="545">
        <f t="shared" si="66"/>
        <v>110.5</v>
      </c>
      <c r="R25" s="545">
        <f t="shared" si="66"/>
        <v>99.6</v>
      </c>
      <c r="S25" s="545">
        <f t="shared" si="66"/>
        <v>99.9</v>
      </c>
      <c r="T25" s="545">
        <f t="shared" si="66"/>
        <v>99.3</v>
      </c>
      <c r="U25" s="545">
        <f t="shared" si="66"/>
        <v>102.3</v>
      </c>
      <c r="V25" s="545">
        <f t="shared" si="66"/>
        <v>116.4</v>
      </c>
      <c r="W25" s="545">
        <f t="shared" si="66"/>
        <v>96.2</v>
      </c>
      <c r="X25" s="545">
        <f t="shared" si="66"/>
        <v>128.9</v>
      </c>
      <c r="Y25" s="545">
        <f t="shared" si="66"/>
        <v>94</v>
      </c>
      <c r="Z25" s="545">
        <f t="shared" si="66"/>
        <v>104.7</v>
      </c>
      <c r="AA25" s="545">
        <f t="shared" si="66"/>
        <v>100.4</v>
      </c>
      <c r="AB25" s="545">
        <f t="shared" si="66"/>
        <v>92.9</v>
      </c>
      <c r="AC25" s="545">
        <f t="shared" si="66"/>
        <v>72.400000000000006</v>
      </c>
      <c r="AD25" s="545">
        <f t="shared" si="66"/>
        <v>77.2</v>
      </c>
      <c r="AE25" s="545">
        <f>ROUND(AVERAGE(AE118:AE129),1)</f>
        <v>55.9</v>
      </c>
      <c r="AF25" s="545">
        <f>ROUND(AVERAGE(AF118:AF129),1)</f>
        <v>98</v>
      </c>
      <c r="AG25" s="545">
        <f t="shared" ref="AG25:AL25" si="67">ROUND(AVERAGE(AG118:AG129),1)</f>
        <v>65.900000000000006</v>
      </c>
      <c r="AH25" s="545">
        <f t="shared" si="67"/>
        <v>79.599999999999994</v>
      </c>
      <c r="AI25" s="545">
        <f t="shared" si="67"/>
        <v>51.7</v>
      </c>
      <c r="AJ25" s="545">
        <f t="shared" si="67"/>
        <v>64.8</v>
      </c>
      <c r="AK25" s="545">
        <f t="shared" si="67"/>
        <v>65.2</v>
      </c>
      <c r="AL25" s="545">
        <f t="shared" si="67"/>
        <v>98.6</v>
      </c>
      <c r="AM25" s="537"/>
      <c r="AN25" s="544" t="s">
        <v>278</v>
      </c>
      <c r="AO25" s="544"/>
      <c r="AP25" s="545">
        <f t="shared" ref="AP25:AZ25" si="68">ROUND(AVERAGE(AP118:AP129),1)</f>
        <v>93.3</v>
      </c>
      <c r="AQ25" s="545">
        <f t="shared" si="68"/>
        <v>98</v>
      </c>
      <c r="AR25" s="545">
        <f t="shared" si="68"/>
        <v>93</v>
      </c>
      <c r="AS25" s="545">
        <f t="shared" si="68"/>
        <v>93.5</v>
      </c>
      <c r="AT25" s="545">
        <f t="shared" si="68"/>
        <v>92.1</v>
      </c>
      <c r="AU25" s="545">
        <f t="shared" si="68"/>
        <v>104.8</v>
      </c>
      <c r="AV25" s="545">
        <f t="shared" si="68"/>
        <v>88.5</v>
      </c>
      <c r="AW25" s="545">
        <f t="shared" si="68"/>
        <v>112.7</v>
      </c>
      <c r="AX25" s="545">
        <f t="shared" si="68"/>
        <v>89.1</v>
      </c>
      <c r="AY25" s="545">
        <f t="shared" si="68"/>
        <v>88.8</v>
      </c>
      <c r="AZ25" s="545">
        <f t="shared" si="68"/>
        <v>98.9</v>
      </c>
      <c r="BA25" s="545"/>
      <c r="BB25" s="545"/>
      <c r="BC25" s="545"/>
      <c r="BD25" s="545"/>
      <c r="BE25" s="545"/>
    </row>
    <row r="26" spans="1:68">
      <c r="A26" s="537"/>
      <c r="B26" s="544" t="s">
        <v>279</v>
      </c>
      <c r="C26" s="544"/>
      <c r="D26" s="545">
        <f t="shared" ref="D26:AF26" si="69">ROUND(AVERAGE(D130:D202),1)</f>
        <v>94.4</v>
      </c>
      <c r="E26" s="545">
        <f t="shared" si="69"/>
        <v>94.4</v>
      </c>
      <c r="F26" s="545">
        <f t="shared" si="69"/>
        <v>91.6</v>
      </c>
      <c r="G26" s="545">
        <f t="shared" si="69"/>
        <v>95.9</v>
      </c>
      <c r="H26" s="545">
        <f t="shared" si="69"/>
        <v>68.599999999999994</v>
      </c>
      <c r="I26" s="545">
        <f t="shared" si="69"/>
        <v>89</v>
      </c>
      <c r="J26" s="545">
        <f t="shared" si="69"/>
        <v>94.5</v>
      </c>
      <c r="K26" s="545">
        <f t="shared" si="69"/>
        <v>116.1</v>
      </c>
      <c r="L26" s="545">
        <f t="shared" si="69"/>
        <v>115.8</v>
      </c>
      <c r="M26" s="545">
        <f t="shared" si="69"/>
        <v>120.7</v>
      </c>
      <c r="N26" s="545">
        <f t="shared" si="69"/>
        <v>66.2</v>
      </c>
      <c r="O26" s="545">
        <f t="shared" si="69"/>
        <v>77.3</v>
      </c>
      <c r="P26" s="545">
        <f t="shared" si="69"/>
        <v>73.900000000000006</v>
      </c>
      <c r="Q26" s="545">
        <f t="shared" si="69"/>
        <v>86.7</v>
      </c>
      <c r="R26" s="545">
        <f t="shared" si="69"/>
        <v>100.5</v>
      </c>
      <c r="S26" s="545">
        <f t="shared" si="69"/>
        <v>109.7</v>
      </c>
      <c r="T26" s="545">
        <f t="shared" si="69"/>
        <v>88</v>
      </c>
      <c r="U26" s="545">
        <f t="shared" si="69"/>
        <v>98.7</v>
      </c>
      <c r="V26" s="545">
        <f t="shared" si="69"/>
        <v>116.3</v>
      </c>
      <c r="W26" s="545">
        <f t="shared" si="69"/>
        <v>91.9</v>
      </c>
      <c r="X26" s="545">
        <f t="shared" si="69"/>
        <v>131.6</v>
      </c>
      <c r="Y26" s="545">
        <f t="shared" si="69"/>
        <v>92.5</v>
      </c>
      <c r="Z26" s="545">
        <f t="shared" si="69"/>
        <v>105.4</v>
      </c>
      <c r="AA26" s="545">
        <f t="shared" si="69"/>
        <v>104</v>
      </c>
      <c r="AB26" s="545">
        <f t="shared" si="69"/>
        <v>92.1</v>
      </c>
      <c r="AC26" s="545">
        <f t="shared" si="69"/>
        <v>79.7</v>
      </c>
      <c r="AD26" s="545">
        <f t="shared" si="69"/>
        <v>80.2</v>
      </c>
      <c r="AE26" s="545">
        <f t="shared" si="69"/>
        <v>80</v>
      </c>
      <c r="AF26" s="545">
        <f t="shared" si="69"/>
        <v>74.099999999999994</v>
      </c>
      <c r="AG26" s="545"/>
      <c r="AH26" s="545"/>
      <c r="AI26" s="545"/>
      <c r="AJ26" s="545"/>
      <c r="AK26" s="545"/>
      <c r="AL26" s="545">
        <f>ROUND(AVERAGE(AL130:AL202),1)</f>
        <v>105.6</v>
      </c>
      <c r="AM26" s="537"/>
      <c r="AN26" s="544" t="s">
        <v>279</v>
      </c>
      <c r="AO26" s="544"/>
      <c r="AP26" s="545">
        <f>ROUND(AVERAGE(AP130:AP141),1)</f>
        <v>95</v>
      </c>
      <c r="AQ26" s="545">
        <f t="shared" ref="AQ26:AZ26" si="70">ROUND(AVERAGE(AQ130:AQ141),1)</f>
        <v>97</v>
      </c>
      <c r="AR26" s="545">
        <f t="shared" si="70"/>
        <v>90.2</v>
      </c>
      <c r="AS26" s="545">
        <f t="shared" si="70"/>
        <v>92</v>
      </c>
      <c r="AT26" s="545">
        <f t="shared" si="70"/>
        <v>86.2</v>
      </c>
      <c r="AU26" s="545">
        <f t="shared" si="70"/>
        <v>106.3</v>
      </c>
      <c r="AV26" s="545">
        <f t="shared" si="70"/>
        <v>88.6</v>
      </c>
      <c r="AW26" s="545">
        <f t="shared" si="70"/>
        <v>114.9</v>
      </c>
      <c r="AX26" s="545">
        <f t="shared" si="70"/>
        <v>93.2</v>
      </c>
      <c r="AY26" s="545">
        <f t="shared" si="70"/>
        <v>93</v>
      </c>
      <c r="AZ26" s="545">
        <f t="shared" si="70"/>
        <v>100.5</v>
      </c>
      <c r="BA26" s="545"/>
      <c r="BB26" s="545"/>
      <c r="BC26" s="545"/>
      <c r="BD26" s="545"/>
      <c r="BE26" s="545"/>
    </row>
    <row r="27" spans="1:68" hidden="1">
      <c r="A27" s="537"/>
      <c r="B27" s="544" t="s">
        <v>280</v>
      </c>
      <c r="C27" s="544"/>
      <c r="D27" s="545">
        <f>ROUND(AVERAGE(D142:D152),1)</f>
        <v>93.2</v>
      </c>
      <c r="E27" s="545">
        <f t="shared" ref="E27:AE27" si="71">ROUND(AVERAGE(E142:E152),1)</f>
        <v>93.2</v>
      </c>
      <c r="F27" s="545">
        <f t="shared" si="71"/>
        <v>87.2</v>
      </c>
      <c r="G27" s="545">
        <f t="shared" si="71"/>
        <v>92.3</v>
      </c>
      <c r="H27" s="545">
        <f t="shared" si="71"/>
        <v>59.8</v>
      </c>
      <c r="I27" s="545">
        <f t="shared" si="71"/>
        <v>92.9</v>
      </c>
      <c r="J27" s="545">
        <f t="shared" si="71"/>
        <v>99</v>
      </c>
      <c r="K27" s="545">
        <f t="shared" si="71"/>
        <v>114.3</v>
      </c>
      <c r="L27" s="545">
        <f t="shared" si="71"/>
        <v>113.7</v>
      </c>
      <c r="M27" s="545">
        <f t="shared" si="71"/>
        <v>123.3</v>
      </c>
      <c r="N27" s="545">
        <f t="shared" si="71"/>
        <v>59.5</v>
      </c>
      <c r="O27" s="545">
        <f t="shared" si="71"/>
        <v>71.7</v>
      </c>
      <c r="P27" s="545">
        <f t="shared" si="71"/>
        <v>68.599999999999994</v>
      </c>
      <c r="Q27" s="545">
        <f t="shared" si="71"/>
        <v>79.8</v>
      </c>
      <c r="R27" s="545">
        <f t="shared" si="71"/>
        <v>103.2</v>
      </c>
      <c r="S27" s="545">
        <f t="shared" si="71"/>
        <v>111.6</v>
      </c>
      <c r="T27" s="545">
        <f t="shared" si="71"/>
        <v>91.8</v>
      </c>
      <c r="U27" s="545">
        <f t="shared" si="71"/>
        <v>97.5</v>
      </c>
      <c r="V27" s="545">
        <f t="shared" si="71"/>
        <v>119.2</v>
      </c>
      <c r="W27" s="545">
        <f t="shared" si="71"/>
        <v>84.7</v>
      </c>
      <c r="X27" s="545">
        <f t="shared" si="71"/>
        <v>140.5</v>
      </c>
      <c r="Y27" s="545">
        <f t="shared" si="71"/>
        <v>88.8</v>
      </c>
      <c r="Z27" s="545">
        <f t="shared" si="71"/>
        <v>102.6</v>
      </c>
      <c r="AA27" s="545">
        <f t="shared" si="71"/>
        <v>104.7</v>
      </c>
      <c r="AB27" s="545">
        <f t="shared" si="71"/>
        <v>90.2</v>
      </c>
      <c r="AC27" s="545">
        <f t="shared" si="71"/>
        <v>76.5</v>
      </c>
      <c r="AD27" s="545">
        <f t="shared" si="71"/>
        <v>76.7</v>
      </c>
      <c r="AE27" s="545">
        <f t="shared" si="71"/>
        <v>55.7</v>
      </c>
      <c r="AF27" s="545">
        <f>ROUND(AVERAGE(AF142:AF152),1)</f>
        <v>68.5</v>
      </c>
      <c r="AG27" s="545"/>
      <c r="AH27" s="545"/>
      <c r="AI27" s="545"/>
      <c r="AJ27" s="545"/>
      <c r="AK27" s="545"/>
      <c r="AL27" s="545">
        <f>ROUND(AVERAGE(AL142:AL152),1)</f>
        <v>106.9</v>
      </c>
      <c r="AM27" s="537"/>
      <c r="AN27" s="544" t="s">
        <v>280</v>
      </c>
      <c r="AO27" s="544"/>
      <c r="AP27" s="545">
        <f>ROUND(AVERAGE(AP142:AP152),1)</f>
        <v>93.2</v>
      </c>
      <c r="AQ27" s="545">
        <f t="shared" ref="AQ27:AZ27" si="72">ROUND(AVERAGE(AQ142:AQ152),1)</f>
        <v>95.9</v>
      </c>
      <c r="AR27" s="545">
        <f t="shared" si="72"/>
        <v>89.6</v>
      </c>
      <c r="AS27" s="545">
        <f t="shared" si="72"/>
        <v>88.3</v>
      </c>
      <c r="AT27" s="545">
        <f t="shared" si="72"/>
        <v>92.4</v>
      </c>
      <c r="AU27" s="545">
        <f t="shared" si="72"/>
        <v>104.3</v>
      </c>
      <c r="AV27" s="545">
        <f t="shared" si="72"/>
        <v>80.8</v>
      </c>
      <c r="AW27" s="545">
        <f t="shared" si="72"/>
        <v>115.7</v>
      </c>
      <c r="AX27" s="545">
        <f t="shared" si="72"/>
        <v>90.7</v>
      </c>
      <c r="AY27" s="545">
        <f t="shared" si="72"/>
        <v>90.7</v>
      </c>
      <c r="AZ27" s="545">
        <f t="shared" si="72"/>
        <v>91.1</v>
      </c>
      <c r="BA27" s="545"/>
      <c r="BB27" s="545"/>
      <c r="BC27" s="545"/>
      <c r="BD27" s="545"/>
      <c r="BE27" s="545"/>
      <c r="BF27" s="545"/>
      <c r="BG27" s="545"/>
      <c r="BH27" s="545"/>
      <c r="BI27" s="545"/>
      <c r="BJ27" s="545"/>
      <c r="BK27" s="545"/>
      <c r="BL27" s="545"/>
      <c r="BM27" s="545"/>
      <c r="BN27" s="545"/>
      <c r="BO27" s="545"/>
      <c r="BP27" s="545"/>
    </row>
    <row r="28" spans="1:68" hidden="1">
      <c r="A28" s="537"/>
      <c r="B28" s="544" t="s">
        <v>281</v>
      </c>
      <c r="C28" s="544"/>
      <c r="D28" s="545" t="e">
        <f>ROUND(AVERAGE(D153:D164),1)</f>
        <v>#DIV/0!</v>
      </c>
      <c r="E28" s="545" t="e">
        <f t="shared" ref="E28:AL28" si="73">ROUND(AVERAGE(E153:E164),1)</f>
        <v>#DIV/0!</v>
      </c>
      <c r="F28" s="545" t="e">
        <f t="shared" si="73"/>
        <v>#DIV/0!</v>
      </c>
      <c r="G28" s="545" t="e">
        <f t="shared" si="73"/>
        <v>#DIV/0!</v>
      </c>
      <c r="H28" s="545" t="e">
        <f t="shared" si="73"/>
        <v>#DIV/0!</v>
      </c>
      <c r="I28" s="545" t="e">
        <f t="shared" si="73"/>
        <v>#DIV/0!</v>
      </c>
      <c r="J28" s="545" t="e">
        <f t="shared" si="73"/>
        <v>#DIV/0!</v>
      </c>
      <c r="K28" s="545" t="e">
        <f t="shared" si="73"/>
        <v>#DIV/0!</v>
      </c>
      <c r="L28" s="545" t="e">
        <f t="shared" si="73"/>
        <v>#DIV/0!</v>
      </c>
      <c r="M28" s="545" t="e">
        <f t="shared" si="73"/>
        <v>#DIV/0!</v>
      </c>
      <c r="N28" s="545" t="e">
        <f t="shared" si="73"/>
        <v>#DIV/0!</v>
      </c>
      <c r="O28" s="545" t="e">
        <f t="shared" si="73"/>
        <v>#DIV/0!</v>
      </c>
      <c r="P28" s="545" t="e">
        <f t="shared" si="73"/>
        <v>#DIV/0!</v>
      </c>
      <c r="Q28" s="545" t="e">
        <f t="shared" si="73"/>
        <v>#DIV/0!</v>
      </c>
      <c r="R28" s="545" t="e">
        <f t="shared" si="73"/>
        <v>#DIV/0!</v>
      </c>
      <c r="S28" s="545" t="e">
        <f t="shared" si="73"/>
        <v>#DIV/0!</v>
      </c>
      <c r="T28" s="545" t="e">
        <f t="shared" si="73"/>
        <v>#DIV/0!</v>
      </c>
      <c r="U28" s="545" t="e">
        <f t="shared" si="73"/>
        <v>#DIV/0!</v>
      </c>
      <c r="V28" s="545" t="e">
        <f t="shared" si="73"/>
        <v>#DIV/0!</v>
      </c>
      <c r="W28" s="545" t="e">
        <f t="shared" si="73"/>
        <v>#DIV/0!</v>
      </c>
      <c r="X28" s="545" t="e">
        <f t="shared" si="73"/>
        <v>#DIV/0!</v>
      </c>
      <c r="Y28" s="545" t="e">
        <f t="shared" si="73"/>
        <v>#DIV/0!</v>
      </c>
      <c r="Z28" s="545" t="e">
        <f t="shared" si="73"/>
        <v>#DIV/0!</v>
      </c>
      <c r="AA28" s="545" t="e">
        <f t="shared" si="73"/>
        <v>#DIV/0!</v>
      </c>
      <c r="AB28" s="545" t="e">
        <f t="shared" si="73"/>
        <v>#DIV/0!</v>
      </c>
      <c r="AC28" s="545" t="e">
        <f t="shared" si="73"/>
        <v>#DIV/0!</v>
      </c>
      <c r="AD28" s="545" t="e">
        <f t="shared" si="73"/>
        <v>#DIV/0!</v>
      </c>
      <c r="AE28" s="545" t="e">
        <f t="shared" si="73"/>
        <v>#DIV/0!</v>
      </c>
      <c r="AF28" s="545" t="e">
        <f t="shared" si="73"/>
        <v>#DIV/0!</v>
      </c>
      <c r="AG28" s="545"/>
      <c r="AH28" s="545"/>
      <c r="AI28" s="545"/>
      <c r="AJ28" s="545"/>
      <c r="AK28" s="545"/>
      <c r="AL28" s="545" t="e">
        <f t="shared" si="73"/>
        <v>#DIV/0!</v>
      </c>
      <c r="AM28" s="537"/>
      <c r="AN28" s="544" t="s">
        <v>281</v>
      </c>
      <c r="AO28" s="544"/>
      <c r="AP28" s="545" t="e">
        <f t="shared" ref="AP28:AZ28" si="74">ROUND(AVERAGE(AP153:AP164),1)</f>
        <v>#DIV/0!</v>
      </c>
      <c r="AQ28" s="545" t="e">
        <f t="shared" si="74"/>
        <v>#DIV/0!</v>
      </c>
      <c r="AR28" s="545" t="e">
        <f t="shared" si="74"/>
        <v>#DIV/0!</v>
      </c>
      <c r="AS28" s="545" t="e">
        <f t="shared" si="74"/>
        <v>#DIV/0!</v>
      </c>
      <c r="AT28" s="545" t="e">
        <f t="shared" si="74"/>
        <v>#DIV/0!</v>
      </c>
      <c r="AU28" s="545" t="e">
        <f t="shared" si="74"/>
        <v>#DIV/0!</v>
      </c>
      <c r="AV28" s="545" t="e">
        <f t="shared" si="74"/>
        <v>#DIV/0!</v>
      </c>
      <c r="AW28" s="545" t="e">
        <f t="shared" si="74"/>
        <v>#DIV/0!</v>
      </c>
      <c r="AX28" s="545" t="e">
        <f t="shared" si="74"/>
        <v>#DIV/0!</v>
      </c>
      <c r="AY28" s="545" t="e">
        <f t="shared" si="74"/>
        <v>#DIV/0!</v>
      </c>
      <c r="AZ28" s="545" t="e">
        <f t="shared" si="74"/>
        <v>#DIV/0!</v>
      </c>
      <c r="BA28" s="545"/>
      <c r="BB28" s="545"/>
      <c r="BC28" s="545"/>
      <c r="BD28" s="545"/>
      <c r="BE28" s="545"/>
      <c r="BF28" s="545"/>
      <c r="BG28" s="545"/>
      <c r="BH28" s="545"/>
      <c r="BI28" s="545"/>
      <c r="BJ28" s="545"/>
      <c r="BK28" s="545"/>
      <c r="BL28" s="545"/>
      <c r="BM28" s="545"/>
      <c r="BN28" s="545"/>
      <c r="BO28" s="545"/>
      <c r="BP28" s="545"/>
    </row>
    <row r="29" spans="1:68" hidden="1">
      <c r="A29" s="537"/>
      <c r="B29" s="544" t="s">
        <v>282</v>
      </c>
      <c r="C29" s="544"/>
      <c r="D29" s="545" t="e">
        <f>ROUND(AVERAGE(D165:D176),1)</f>
        <v>#DIV/0!</v>
      </c>
      <c r="E29" s="545" t="e">
        <f t="shared" ref="E29:AL29" si="75">ROUND(AVERAGE(E165:E176),1)</f>
        <v>#DIV/0!</v>
      </c>
      <c r="F29" s="545" t="e">
        <f t="shared" si="75"/>
        <v>#DIV/0!</v>
      </c>
      <c r="G29" s="545" t="e">
        <f t="shared" si="75"/>
        <v>#DIV/0!</v>
      </c>
      <c r="H29" s="545" t="e">
        <f t="shared" si="75"/>
        <v>#DIV/0!</v>
      </c>
      <c r="I29" s="545" t="e">
        <f t="shared" si="75"/>
        <v>#DIV/0!</v>
      </c>
      <c r="J29" s="545" t="e">
        <f t="shared" si="75"/>
        <v>#DIV/0!</v>
      </c>
      <c r="K29" s="545" t="e">
        <f t="shared" si="75"/>
        <v>#DIV/0!</v>
      </c>
      <c r="L29" s="545" t="e">
        <f t="shared" si="75"/>
        <v>#DIV/0!</v>
      </c>
      <c r="M29" s="545" t="e">
        <f t="shared" si="75"/>
        <v>#DIV/0!</v>
      </c>
      <c r="N29" s="545" t="e">
        <f t="shared" si="75"/>
        <v>#DIV/0!</v>
      </c>
      <c r="O29" s="545" t="e">
        <f t="shared" si="75"/>
        <v>#DIV/0!</v>
      </c>
      <c r="P29" s="545" t="e">
        <f t="shared" si="75"/>
        <v>#DIV/0!</v>
      </c>
      <c r="Q29" s="545" t="e">
        <f t="shared" si="75"/>
        <v>#DIV/0!</v>
      </c>
      <c r="R29" s="545" t="e">
        <f t="shared" si="75"/>
        <v>#DIV/0!</v>
      </c>
      <c r="S29" s="545" t="e">
        <f t="shared" si="75"/>
        <v>#DIV/0!</v>
      </c>
      <c r="T29" s="545" t="e">
        <f t="shared" si="75"/>
        <v>#DIV/0!</v>
      </c>
      <c r="U29" s="545" t="e">
        <f t="shared" si="75"/>
        <v>#DIV/0!</v>
      </c>
      <c r="V29" s="545" t="e">
        <f t="shared" si="75"/>
        <v>#DIV/0!</v>
      </c>
      <c r="W29" s="545" t="e">
        <f t="shared" si="75"/>
        <v>#DIV/0!</v>
      </c>
      <c r="X29" s="545" t="e">
        <f t="shared" si="75"/>
        <v>#DIV/0!</v>
      </c>
      <c r="Y29" s="545" t="e">
        <f t="shared" si="75"/>
        <v>#DIV/0!</v>
      </c>
      <c r="Z29" s="545" t="e">
        <f t="shared" si="75"/>
        <v>#DIV/0!</v>
      </c>
      <c r="AA29" s="545" t="e">
        <f t="shared" si="75"/>
        <v>#DIV/0!</v>
      </c>
      <c r="AB29" s="545" t="e">
        <f t="shared" si="75"/>
        <v>#DIV/0!</v>
      </c>
      <c r="AC29" s="545" t="e">
        <f t="shared" si="75"/>
        <v>#DIV/0!</v>
      </c>
      <c r="AD29" s="545" t="e">
        <f t="shared" si="75"/>
        <v>#DIV/0!</v>
      </c>
      <c r="AE29" s="545" t="e">
        <f t="shared" si="75"/>
        <v>#DIV/0!</v>
      </c>
      <c r="AF29" s="545" t="e">
        <f t="shared" si="75"/>
        <v>#DIV/0!</v>
      </c>
      <c r="AG29" s="545"/>
      <c r="AH29" s="545"/>
      <c r="AI29" s="545"/>
      <c r="AJ29" s="545"/>
      <c r="AK29" s="545"/>
      <c r="AL29" s="545" t="e">
        <f t="shared" si="75"/>
        <v>#DIV/0!</v>
      </c>
      <c r="AM29" s="537"/>
      <c r="AN29" s="544" t="s">
        <v>282</v>
      </c>
      <c r="AO29" s="544"/>
      <c r="AP29" s="545" t="e">
        <f>ROUND(AVERAGE(AP165:AP176),1)</f>
        <v>#DIV/0!</v>
      </c>
      <c r="AQ29" s="545" t="e">
        <f t="shared" ref="AQ29:AZ29" si="76">ROUND(AVERAGE(AQ165:AQ176),1)</f>
        <v>#DIV/0!</v>
      </c>
      <c r="AR29" s="545" t="e">
        <f t="shared" si="76"/>
        <v>#DIV/0!</v>
      </c>
      <c r="AS29" s="545" t="e">
        <f t="shared" si="76"/>
        <v>#DIV/0!</v>
      </c>
      <c r="AT29" s="545" t="e">
        <f t="shared" si="76"/>
        <v>#DIV/0!</v>
      </c>
      <c r="AU29" s="545" t="e">
        <f t="shared" si="76"/>
        <v>#DIV/0!</v>
      </c>
      <c r="AV29" s="545" t="e">
        <f t="shared" si="76"/>
        <v>#DIV/0!</v>
      </c>
      <c r="AW29" s="545" t="e">
        <f t="shared" si="76"/>
        <v>#DIV/0!</v>
      </c>
      <c r="AX29" s="545" t="e">
        <f t="shared" si="76"/>
        <v>#DIV/0!</v>
      </c>
      <c r="AY29" s="545" t="e">
        <f t="shared" si="76"/>
        <v>#DIV/0!</v>
      </c>
      <c r="AZ29" s="545" t="e">
        <f t="shared" si="76"/>
        <v>#DIV/0!</v>
      </c>
      <c r="BA29" s="545"/>
      <c r="BB29" s="545"/>
      <c r="BC29" s="545"/>
      <c r="BD29" s="545"/>
      <c r="BE29" s="545"/>
      <c r="BF29" s="545"/>
      <c r="BG29" s="545"/>
      <c r="BH29" s="545"/>
      <c r="BI29" s="545"/>
      <c r="BJ29" s="545"/>
      <c r="BK29" s="545"/>
      <c r="BL29" s="545"/>
      <c r="BM29" s="545"/>
      <c r="BN29" s="545"/>
      <c r="BO29" s="545"/>
      <c r="BP29" s="545"/>
    </row>
    <row r="30" spans="1:68" hidden="1">
      <c r="A30" s="549"/>
      <c r="B30" s="550" t="s">
        <v>283</v>
      </c>
      <c r="C30" s="550"/>
      <c r="D30" s="548" t="e">
        <f t="shared" ref="D30:AL30" si="77">ROUND(AVERAGE(D177:D188),1)</f>
        <v>#DIV/0!</v>
      </c>
      <c r="E30" s="548" t="e">
        <f t="shared" si="77"/>
        <v>#DIV/0!</v>
      </c>
      <c r="F30" s="548" t="e">
        <f t="shared" si="77"/>
        <v>#DIV/0!</v>
      </c>
      <c r="G30" s="548" t="e">
        <f t="shared" si="77"/>
        <v>#DIV/0!</v>
      </c>
      <c r="H30" s="548" t="e">
        <f t="shared" si="77"/>
        <v>#DIV/0!</v>
      </c>
      <c r="I30" s="548" t="e">
        <f t="shared" si="77"/>
        <v>#DIV/0!</v>
      </c>
      <c r="J30" s="548" t="e">
        <f t="shared" si="77"/>
        <v>#DIV/0!</v>
      </c>
      <c r="K30" s="548" t="e">
        <f t="shared" si="77"/>
        <v>#DIV/0!</v>
      </c>
      <c r="L30" s="548" t="e">
        <f t="shared" si="77"/>
        <v>#DIV/0!</v>
      </c>
      <c r="M30" s="548" t="e">
        <f t="shared" si="77"/>
        <v>#DIV/0!</v>
      </c>
      <c r="N30" s="548" t="e">
        <f t="shared" si="77"/>
        <v>#DIV/0!</v>
      </c>
      <c r="O30" s="548" t="e">
        <f t="shared" si="77"/>
        <v>#DIV/0!</v>
      </c>
      <c r="P30" s="548" t="e">
        <f t="shared" si="77"/>
        <v>#DIV/0!</v>
      </c>
      <c r="Q30" s="548" t="e">
        <f t="shared" si="77"/>
        <v>#DIV/0!</v>
      </c>
      <c r="R30" s="548" t="e">
        <f t="shared" si="77"/>
        <v>#DIV/0!</v>
      </c>
      <c r="S30" s="548" t="e">
        <f t="shared" si="77"/>
        <v>#DIV/0!</v>
      </c>
      <c r="T30" s="548" t="e">
        <f t="shared" si="77"/>
        <v>#DIV/0!</v>
      </c>
      <c r="U30" s="548" t="e">
        <f t="shared" si="77"/>
        <v>#DIV/0!</v>
      </c>
      <c r="V30" s="548" t="e">
        <f t="shared" si="77"/>
        <v>#DIV/0!</v>
      </c>
      <c r="W30" s="548" t="e">
        <f t="shared" si="77"/>
        <v>#DIV/0!</v>
      </c>
      <c r="X30" s="548" t="e">
        <f t="shared" si="77"/>
        <v>#DIV/0!</v>
      </c>
      <c r="Y30" s="548" t="e">
        <f t="shared" si="77"/>
        <v>#DIV/0!</v>
      </c>
      <c r="Z30" s="548" t="e">
        <f t="shared" si="77"/>
        <v>#DIV/0!</v>
      </c>
      <c r="AA30" s="548" t="e">
        <f t="shared" si="77"/>
        <v>#DIV/0!</v>
      </c>
      <c r="AB30" s="548" t="e">
        <f t="shared" si="77"/>
        <v>#DIV/0!</v>
      </c>
      <c r="AC30" s="548" t="e">
        <f t="shared" si="77"/>
        <v>#DIV/0!</v>
      </c>
      <c r="AD30" s="548" t="e">
        <f t="shared" si="77"/>
        <v>#DIV/0!</v>
      </c>
      <c r="AE30" s="548" t="e">
        <f t="shared" si="77"/>
        <v>#DIV/0!</v>
      </c>
      <c r="AF30" s="548" t="s">
        <v>246</v>
      </c>
      <c r="AG30" s="548"/>
      <c r="AH30" s="548"/>
      <c r="AI30" s="548"/>
      <c r="AJ30" s="548"/>
      <c r="AK30" s="548"/>
      <c r="AL30" s="548" t="e">
        <f t="shared" si="77"/>
        <v>#DIV/0!</v>
      </c>
      <c r="AM30" s="549"/>
      <c r="AN30" s="550" t="s">
        <v>283</v>
      </c>
      <c r="AO30" s="550"/>
      <c r="AP30" s="548" t="e">
        <f t="shared" ref="AP30:AZ30" si="78">ROUND(AVERAGE(AP177:AP188),1)</f>
        <v>#DIV/0!</v>
      </c>
      <c r="AQ30" s="548" t="e">
        <f t="shared" si="78"/>
        <v>#DIV/0!</v>
      </c>
      <c r="AR30" s="548" t="e">
        <f t="shared" si="78"/>
        <v>#DIV/0!</v>
      </c>
      <c r="AS30" s="548" t="e">
        <f t="shared" si="78"/>
        <v>#DIV/0!</v>
      </c>
      <c r="AT30" s="548" t="e">
        <f t="shared" si="78"/>
        <v>#DIV/0!</v>
      </c>
      <c r="AU30" s="548" t="e">
        <f t="shared" si="78"/>
        <v>#DIV/0!</v>
      </c>
      <c r="AV30" s="548" t="e">
        <f t="shared" si="78"/>
        <v>#DIV/0!</v>
      </c>
      <c r="AW30" s="548" t="e">
        <f t="shared" si="78"/>
        <v>#DIV/0!</v>
      </c>
      <c r="AX30" s="548" t="e">
        <f t="shared" si="78"/>
        <v>#DIV/0!</v>
      </c>
      <c r="AY30" s="548" t="e">
        <f t="shared" si="78"/>
        <v>#DIV/0!</v>
      </c>
      <c r="AZ30" s="548" t="e">
        <f t="shared" si="78"/>
        <v>#DIV/0!</v>
      </c>
      <c r="BA30" s="545"/>
      <c r="BB30" s="545"/>
      <c r="BC30" s="545"/>
      <c r="BD30" s="545"/>
      <c r="BE30" s="545"/>
      <c r="BF30" s="545"/>
      <c r="BG30" s="545"/>
      <c r="BH30" s="545"/>
      <c r="BI30" s="545"/>
      <c r="BJ30" s="545"/>
      <c r="BK30" s="545"/>
      <c r="BL30" s="545"/>
      <c r="BM30" s="545"/>
      <c r="BN30" s="545"/>
      <c r="BO30" s="545"/>
      <c r="BP30" s="545"/>
    </row>
    <row r="31" spans="1:68">
      <c r="A31" s="537" t="s">
        <v>150</v>
      </c>
      <c r="B31" s="544" t="s">
        <v>3</v>
      </c>
      <c r="C31" s="537" t="s">
        <v>113</v>
      </c>
      <c r="D31" s="551">
        <v>88.7</v>
      </c>
      <c r="E31" s="551">
        <v>88.7</v>
      </c>
      <c r="F31" s="551">
        <v>90</v>
      </c>
      <c r="G31" s="551">
        <v>87.4</v>
      </c>
      <c r="H31" s="551">
        <v>104.1</v>
      </c>
      <c r="I31" s="551">
        <v>102.8</v>
      </c>
      <c r="J31" s="551">
        <v>70.900000000000006</v>
      </c>
      <c r="K31" s="551">
        <v>101.3</v>
      </c>
      <c r="L31" s="551">
        <v>103.3</v>
      </c>
      <c r="M31" s="551">
        <v>72.900000000000006</v>
      </c>
      <c r="N31" s="551">
        <v>80.8</v>
      </c>
      <c r="O31" s="551">
        <v>79.5</v>
      </c>
      <c r="P31" s="551">
        <v>87.7</v>
      </c>
      <c r="Q31" s="551">
        <v>58</v>
      </c>
      <c r="R31" s="551">
        <v>122.9</v>
      </c>
      <c r="S31" s="551">
        <v>87.1</v>
      </c>
      <c r="T31" s="551">
        <v>171.2</v>
      </c>
      <c r="U31" s="551">
        <v>86.5</v>
      </c>
      <c r="V31" s="551">
        <v>74.900000000000006</v>
      </c>
      <c r="W31" s="551">
        <v>83.9</v>
      </c>
      <c r="X31" s="551">
        <v>69.3</v>
      </c>
      <c r="Y31" s="551">
        <v>103.1</v>
      </c>
      <c r="Z31" s="551">
        <v>85.8</v>
      </c>
      <c r="AA31" s="551">
        <v>91.8</v>
      </c>
      <c r="AB31" s="551">
        <v>78.400000000000006</v>
      </c>
      <c r="AC31" s="551">
        <v>106.1</v>
      </c>
      <c r="AD31" s="551">
        <v>104.1</v>
      </c>
      <c r="AE31" s="626">
        <v>212.8</v>
      </c>
      <c r="AF31" s="626">
        <v>87.1</v>
      </c>
      <c r="AG31" s="626">
        <v>125.2</v>
      </c>
      <c r="AH31" s="626">
        <v>102.5</v>
      </c>
      <c r="AI31" s="626">
        <v>80.900000000000006</v>
      </c>
      <c r="AJ31" s="626">
        <v>93.2</v>
      </c>
      <c r="AK31" s="626">
        <v>86.8</v>
      </c>
      <c r="AL31" s="626">
        <v>86.7</v>
      </c>
      <c r="AM31" s="537" t="s">
        <v>150</v>
      </c>
      <c r="AN31" s="544" t="s">
        <v>3</v>
      </c>
      <c r="AO31" s="537" t="s">
        <v>113</v>
      </c>
      <c r="AP31" s="553">
        <v>88.7</v>
      </c>
      <c r="AQ31" s="553">
        <v>87.5</v>
      </c>
      <c r="AR31" s="553">
        <v>96.1</v>
      </c>
      <c r="AS31" s="553">
        <v>96.9</v>
      </c>
      <c r="AT31" s="553">
        <v>94.5</v>
      </c>
      <c r="AU31" s="553">
        <v>75.8</v>
      </c>
      <c r="AV31" s="553">
        <v>78.8</v>
      </c>
      <c r="AW31" s="553">
        <v>74.3</v>
      </c>
      <c r="AX31" s="553">
        <v>89.8</v>
      </c>
      <c r="AY31" s="553">
        <v>89.3</v>
      </c>
      <c r="AZ31" s="553">
        <v>102.9</v>
      </c>
    </row>
    <row r="32" spans="1:68">
      <c r="A32" s="537" t="s">
        <v>151</v>
      </c>
      <c r="B32" s="544"/>
      <c r="C32" s="537" t="s">
        <v>115</v>
      </c>
      <c r="D32" s="551">
        <v>91.3</v>
      </c>
      <c r="E32" s="551">
        <v>91.3</v>
      </c>
      <c r="F32" s="551">
        <v>92.3</v>
      </c>
      <c r="G32" s="551">
        <v>90.7</v>
      </c>
      <c r="H32" s="551">
        <v>100.7</v>
      </c>
      <c r="I32" s="551">
        <v>100.8</v>
      </c>
      <c r="J32" s="551">
        <v>78.5</v>
      </c>
      <c r="K32" s="551">
        <v>108.9</v>
      </c>
      <c r="L32" s="551">
        <v>110.9</v>
      </c>
      <c r="M32" s="551">
        <v>79.900000000000006</v>
      </c>
      <c r="N32" s="551">
        <v>85.6</v>
      </c>
      <c r="O32" s="551">
        <v>85</v>
      </c>
      <c r="P32" s="551">
        <v>89</v>
      </c>
      <c r="Q32" s="551">
        <v>74.599999999999994</v>
      </c>
      <c r="R32" s="551">
        <v>96</v>
      </c>
      <c r="S32" s="551">
        <v>91</v>
      </c>
      <c r="T32" s="551">
        <v>102.8</v>
      </c>
      <c r="U32" s="551">
        <v>94.6</v>
      </c>
      <c r="V32" s="551">
        <v>81.400000000000006</v>
      </c>
      <c r="W32" s="551">
        <v>86</v>
      </c>
      <c r="X32" s="551">
        <v>78.5</v>
      </c>
      <c r="Y32" s="551">
        <v>92.5</v>
      </c>
      <c r="Z32" s="551">
        <v>91</v>
      </c>
      <c r="AA32" s="551">
        <v>98.6</v>
      </c>
      <c r="AB32" s="551">
        <v>90.5</v>
      </c>
      <c r="AC32" s="551">
        <v>106</v>
      </c>
      <c r="AD32" s="551">
        <v>91.2</v>
      </c>
      <c r="AE32" s="626">
        <v>218.8</v>
      </c>
      <c r="AF32" s="626">
        <v>90.5</v>
      </c>
      <c r="AG32" s="626">
        <v>129.80000000000001</v>
      </c>
      <c r="AH32" s="626">
        <v>113.5</v>
      </c>
      <c r="AI32" s="626">
        <v>88</v>
      </c>
      <c r="AJ32" s="626">
        <v>97.7</v>
      </c>
      <c r="AK32" s="626">
        <v>84.4</v>
      </c>
      <c r="AL32" s="626">
        <v>94.2</v>
      </c>
      <c r="AM32" s="537" t="s">
        <v>151</v>
      </c>
      <c r="AN32" s="544"/>
      <c r="AO32" s="537" t="s">
        <v>115</v>
      </c>
      <c r="AP32" s="553">
        <v>91.3</v>
      </c>
      <c r="AQ32" s="553">
        <v>88.3</v>
      </c>
      <c r="AR32" s="553">
        <v>90</v>
      </c>
      <c r="AS32" s="553">
        <v>87.7</v>
      </c>
      <c r="AT32" s="553">
        <v>94.9</v>
      </c>
      <c r="AU32" s="553">
        <v>85.9</v>
      </c>
      <c r="AV32" s="553">
        <v>79.7</v>
      </c>
      <c r="AW32" s="553">
        <v>88.9</v>
      </c>
      <c r="AX32" s="553">
        <v>94</v>
      </c>
      <c r="AY32" s="553">
        <v>93.6</v>
      </c>
      <c r="AZ32" s="553">
        <v>106</v>
      </c>
    </row>
    <row r="33" spans="1:52">
      <c r="A33" s="537" t="s">
        <v>152</v>
      </c>
      <c r="B33" s="544"/>
      <c r="C33" s="537" t="s">
        <v>116</v>
      </c>
      <c r="D33" s="551">
        <v>113.6</v>
      </c>
      <c r="E33" s="551">
        <v>113.6</v>
      </c>
      <c r="F33" s="551">
        <v>105.9</v>
      </c>
      <c r="G33" s="551">
        <v>105.7</v>
      </c>
      <c r="H33" s="551">
        <v>107.1</v>
      </c>
      <c r="I33" s="551">
        <v>101.2</v>
      </c>
      <c r="J33" s="551">
        <v>102.6</v>
      </c>
      <c r="K33" s="551">
        <v>190.9</v>
      </c>
      <c r="L33" s="551">
        <v>196.5</v>
      </c>
      <c r="M33" s="551">
        <v>110.1</v>
      </c>
      <c r="N33" s="551">
        <v>100.3</v>
      </c>
      <c r="O33" s="551">
        <v>131.1</v>
      </c>
      <c r="P33" s="551">
        <v>135.6</v>
      </c>
      <c r="Q33" s="551">
        <v>119.3</v>
      </c>
      <c r="R33" s="551">
        <v>92.2</v>
      </c>
      <c r="S33" s="551">
        <v>90.7</v>
      </c>
      <c r="T33" s="551">
        <v>94.2</v>
      </c>
      <c r="U33" s="551">
        <v>103.7</v>
      </c>
      <c r="V33" s="551">
        <v>96.9</v>
      </c>
      <c r="W33" s="551">
        <v>90.5</v>
      </c>
      <c r="X33" s="551">
        <v>100.8</v>
      </c>
      <c r="Y33" s="551">
        <v>103.7</v>
      </c>
      <c r="Z33" s="551">
        <v>104.6</v>
      </c>
      <c r="AA33" s="551">
        <v>108.4</v>
      </c>
      <c r="AB33" s="551">
        <v>102.6</v>
      </c>
      <c r="AC33" s="551">
        <v>119</v>
      </c>
      <c r="AD33" s="551">
        <v>99</v>
      </c>
      <c r="AE33" s="626">
        <v>234.8</v>
      </c>
      <c r="AF33" s="626">
        <v>130.1</v>
      </c>
      <c r="AG33" s="626">
        <v>166</v>
      </c>
      <c r="AH33" s="626">
        <v>134.5</v>
      </c>
      <c r="AI33" s="626">
        <v>81.5</v>
      </c>
      <c r="AJ33" s="626">
        <v>114.3</v>
      </c>
      <c r="AK33" s="626">
        <v>73.400000000000006</v>
      </c>
      <c r="AL33" s="626">
        <v>148.30000000000001</v>
      </c>
      <c r="AM33" s="537" t="s">
        <v>152</v>
      </c>
      <c r="AN33" s="544"/>
      <c r="AO33" s="537" t="s">
        <v>116</v>
      </c>
      <c r="AP33" s="553">
        <v>113.6</v>
      </c>
      <c r="AQ33" s="553">
        <v>117.3</v>
      </c>
      <c r="AR33" s="553">
        <v>130.4</v>
      </c>
      <c r="AS33" s="553">
        <v>144</v>
      </c>
      <c r="AT33" s="553">
        <v>101.1</v>
      </c>
      <c r="AU33" s="553">
        <v>99.5</v>
      </c>
      <c r="AV33" s="553">
        <v>83.7</v>
      </c>
      <c r="AW33" s="553">
        <v>107.1</v>
      </c>
      <c r="AX33" s="553">
        <v>110.2</v>
      </c>
      <c r="AY33" s="553">
        <v>109.8</v>
      </c>
      <c r="AZ33" s="553">
        <v>121.8</v>
      </c>
    </row>
    <row r="34" spans="1:52">
      <c r="A34" s="537"/>
      <c r="B34" s="544"/>
      <c r="C34" s="537" t="s">
        <v>117</v>
      </c>
      <c r="D34" s="551">
        <v>91.1</v>
      </c>
      <c r="E34" s="551">
        <v>91.1</v>
      </c>
      <c r="F34" s="551">
        <v>99.8</v>
      </c>
      <c r="G34" s="551">
        <v>97.6</v>
      </c>
      <c r="H34" s="551">
        <v>112</v>
      </c>
      <c r="I34" s="551">
        <v>97.8</v>
      </c>
      <c r="J34" s="551">
        <v>76.3</v>
      </c>
      <c r="K34" s="551">
        <v>92.1</v>
      </c>
      <c r="L34" s="551">
        <v>92.7</v>
      </c>
      <c r="M34" s="551">
        <v>82</v>
      </c>
      <c r="N34" s="551">
        <v>81.3</v>
      </c>
      <c r="O34" s="551">
        <v>72.8</v>
      </c>
      <c r="P34" s="551">
        <v>80</v>
      </c>
      <c r="Q34" s="551">
        <v>53.8</v>
      </c>
      <c r="R34" s="551">
        <v>76.8</v>
      </c>
      <c r="S34" s="551">
        <v>83.3</v>
      </c>
      <c r="T34" s="551">
        <v>68</v>
      </c>
      <c r="U34" s="551">
        <v>101.9</v>
      </c>
      <c r="V34" s="551">
        <v>92.3</v>
      </c>
      <c r="W34" s="551">
        <v>87</v>
      </c>
      <c r="X34" s="551">
        <v>95.6</v>
      </c>
      <c r="Y34" s="551">
        <v>100.4</v>
      </c>
      <c r="Z34" s="551">
        <v>114.8</v>
      </c>
      <c r="AA34" s="551">
        <v>110.2</v>
      </c>
      <c r="AB34" s="551">
        <v>101.8</v>
      </c>
      <c r="AC34" s="551">
        <v>113.5</v>
      </c>
      <c r="AD34" s="551">
        <v>103.2</v>
      </c>
      <c r="AE34" s="626">
        <v>211.1</v>
      </c>
      <c r="AF34" s="626">
        <v>80.3</v>
      </c>
      <c r="AG34" s="626">
        <v>132.4</v>
      </c>
      <c r="AH34" s="626">
        <v>122</v>
      </c>
      <c r="AI34" s="626">
        <v>94.8</v>
      </c>
      <c r="AJ34" s="626">
        <v>102.8</v>
      </c>
      <c r="AK34" s="626">
        <v>86.9</v>
      </c>
      <c r="AL34" s="626">
        <v>84.4</v>
      </c>
      <c r="AM34" s="537"/>
      <c r="AN34" s="544"/>
      <c r="AO34" s="537" t="s">
        <v>117</v>
      </c>
      <c r="AP34" s="553">
        <v>91.1</v>
      </c>
      <c r="AQ34" s="553">
        <v>85.8</v>
      </c>
      <c r="AR34" s="553">
        <v>81.400000000000006</v>
      </c>
      <c r="AS34" s="553">
        <v>70.7</v>
      </c>
      <c r="AT34" s="553">
        <v>104.4</v>
      </c>
      <c r="AU34" s="553">
        <v>91.9</v>
      </c>
      <c r="AV34" s="553">
        <v>70.8</v>
      </c>
      <c r="AW34" s="553">
        <v>102.2</v>
      </c>
      <c r="AX34" s="553">
        <v>95.8</v>
      </c>
      <c r="AY34" s="553">
        <v>95.2</v>
      </c>
      <c r="AZ34" s="553">
        <v>115.2</v>
      </c>
    </row>
    <row r="35" spans="1:52">
      <c r="A35" s="537"/>
      <c r="B35" s="544"/>
      <c r="C35" s="537" t="s">
        <v>118</v>
      </c>
      <c r="D35" s="551">
        <v>90</v>
      </c>
      <c r="E35" s="551">
        <v>90</v>
      </c>
      <c r="F35" s="551">
        <v>104.2</v>
      </c>
      <c r="G35" s="551">
        <v>104.3</v>
      </c>
      <c r="H35" s="551">
        <v>103.8</v>
      </c>
      <c r="I35" s="551">
        <v>92.2</v>
      </c>
      <c r="J35" s="551">
        <v>88.1</v>
      </c>
      <c r="K35" s="551">
        <v>92.4</v>
      </c>
      <c r="L35" s="551">
        <v>93.9</v>
      </c>
      <c r="M35" s="551">
        <v>70</v>
      </c>
      <c r="N35" s="551">
        <v>87.7</v>
      </c>
      <c r="O35" s="551">
        <v>72.7</v>
      </c>
      <c r="P35" s="551">
        <v>78.8</v>
      </c>
      <c r="Q35" s="551">
        <v>56.8</v>
      </c>
      <c r="R35" s="551">
        <v>72.599999999999994</v>
      </c>
      <c r="S35" s="551">
        <v>79.599999999999994</v>
      </c>
      <c r="T35" s="551">
        <v>63.1</v>
      </c>
      <c r="U35" s="551">
        <v>87.8</v>
      </c>
      <c r="V35" s="551">
        <v>88.1</v>
      </c>
      <c r="W35" s="551">
        <v>87.7</v>
      </c>
      <c r="X35" s="551">
        <v>88.5</v>
      </c>
      <c r="Y35" s="551">
        <v>103.5</v>
      </c>
      <c r="Z35" s="551">
        <v>104.8</v>
      </c>
      <c r="AA35" s="551">
        <v>106.2</v>
      </c>
      <c r="AB35" s="551">
        <v>99.1</v>
      </c>
      <c r="AC35" s="551">
        <v>101.2</v>
      </c>
      <c r="AD35" s="551">
        <v>103.3</v>
      </c>
      <c r="AE35" s="626">
        <v>201.6</v>
      </c>
      <c r="AF35" s="626">
        <v>70.7</v>
      </c>
      <c r="AG35" s="626">
        <v>130.6</v>
      </c>
      <c r="AH35" s="626">
        <v>91.3</v>
      </c>
      <c r="AI35" s="626">
        <v>77</v>
      </c>
      <c r="AJ35" s="626">
        <v>88.9</v>
      </c>
      <c r="AK35" s="626">
        <v>76.2</v>
      </c>
      <c r="AL35" s="626">
        <v>90.3</v>
      </c>
      <c r="AM35" s="537"/>
      <c r="AN35" s="544"/>
      <c r="AO35" s="537" t="s">
        <v>118</v>
      </c>
      <c r="AP35" s="553">
        <v>90</v>
      </c>
      <c r="AQ35" s="553">
        <v>83.6</v>
      </c>
      <c r="AR35" s="553">
        <v>80.900000000000006</v>
      </c>
      <c r="AS35" s="553">
        <v>74.7</v>
      </c>
      <c r="AT35" s="553">
        <v>94.3</v>
      </c>
      <c r="AU35" s="553">
        <v>87.2</v>
      </c>
      <c r="AV35" s="553">
        <v>66.3</v>
      </c>
      <c r="AW35" s="553">
        <v>97.4</v>
      </c>
      <c r="AX35" s="553">
        <v>95.8</v>
      </c>
      <c r="AY35" s="553">
        <v>95.2</v>
      </c>
      <c r="AZ35" s="553">
        <v>113</v>
      </c>
    </row>
    <row r="36" spans="1:52">
      <c r="A36" s="537"/>
      <c r="B36" s="544"/>
      <c r="C36" s="537" t="s">
        <v>119</v>
      </c>
      <c r="D36" s="551">
        <v>96.3</v>
      </c>
      <c r="E36" s="551">
        <v>96.3</v>
      </c>
      <c r="F36" s="551">
        <v>97.9</v>
      </c>
      <c r="G36" s="551">
        <v>95.8</v>
      </c>
      <c r="H36" s="551">
        <v>109.8</v>
      </c>
      <c r="I36" s="551">
        <v>97.2</v>
      </c>
      <c r="J36" s="551">
        <v>100.5</v>
      </c>
      <c r="K36" s="551">
        <v>116.1</v>
      </c>
      <c r="L36" s="551">
        <v>118.3</v>
      </c>
      <c r="M36" s="551">
        <v>83.9</v>
      </c>
      <c r="N36" s="551">
        <v>93</v>
      </c>
      <c r="O36" s="551">
        <v>85</v>
      </c>
      <c r="P36" s="551">
        <v>88.2</v>
      </c>
      <c r="Q36" s="551">
        <v>76.8</v>
      </c>
      <c r="R36" s="551">
        <v>89.6</v>
      </c>
      <c r="S36" s="551">
        <v>87.3</v>
      </c>
      <c r="T36" s="551">
        <v>92.7</v>
      </c>
      <c r="U36" s="551">
        <v>93.5</v>
      </c>
      <c r="V36" s="551">
        <v>88</v>
      </c>
      <c r="W36" s="551">
        <v>82</v>
      </c>
      <c r="X36" s="551">
        <v>91.8</v>
      </c>
      <c r="Y36" s="551">
        <v>94.8</v>
      </c>
      <c r="Z36" s="551">
        <v>109.2</v>
      </c>
      <c r="AA36" s="551">
        <v>110.8</v>
      </c>
      <c r="AB36" s="551">
        <v>102.2</v>
      </c>
      <c r="AC36" s="551">
        <v>97.6</v>
      </c>
      <c r="AD36" s="551">
        <v>92.6</v>
      </c>
      <c r="AE36" s="626">
        <v>203.5</v>
      </c>
      <c r="AF36" s="626">
        <v>79.5</v>
      </c>
      <c r="AG36" s="626">
        <v>136.4</v>
      </c>
      <c r="AH36" s="626">
        <v>90.2</v>
      </c>
      <c r="AI36" s="626">
        <v>76</v>
      </c>
      <c r="AJ36" s="626">
        <v>91.4</v>
      </c>
      <c r="AK36" s="626">
        <v>82.4</v>
      </c>
      <c r="AL36" s="626">
        <v>108.5</v>
      </c>
      <c r="AM36" s="537"/>
      <c r="AN36" s="544"/>
      <c r="AO36" s="537" t="s">
        <v>119</v>
      </c>
      <c r="AP36" s="553">
        <v>96.3</v>
      </c>
      <c r="AQ36" s="553">
        <v>92.8</v>
      </c>
      <c r="AR36" s="553">
        <v>95.1</v>
      </c>
      <c r="AS36" s="553">
        <v>95.2</v>
      </c>
      <c r="AT36" s="553">
        <v>95</v>
      </c>
      <c r="AU36" s="553">
        <v>89.6</v>
      </c>
      <c r="AV36" s="553">
        <v>69.599999999999994</v>
      </c>
      <c r="AW36" s="553">
        <v>99.3</v>
      </c>
      <c r="AX36" s="553">
        <v>99.4</v>
      </c>
      <c r="AY36" s="553">
        <v>98.8</v>
      </c>
      <c r="AZ36" s="553">
        <v>117.6</v>
      </c>
    </row>
    <row r="37" spans="1:52">
      <c r="A37" s="537"/>
      <c r="B37" s="544"/>
      <c r="C37" s="537" t="s">
        <v>120</v>
      </c>
      <c r="D37" s="551">
        <v>99.4</v>
      </c>
      <c r="E37" s="551">
        <v>99.4</v>
      </c>
      <c r="F37" s="551">
        <v>108.6</v>
      </c>
      <c r="G37" s="551">
        <v>107.4</v>
      </c>
      <c r="H37" s="551">
        <v>115</v>
      </c>
      <c r="I37" s="551">
        <v>98.7</v>
      </c>
      <c r="J37" s="551">
        <v>103.1</v>
      </c>
      <c r="K37" s="551">
        <v>120.5</v>
      </c>
      <c r="L37" s="551">
        <v>122</v>
      </c>
      <c r="M37" s="551">
        <v>98.8</v>
      </c>
      <c r="N37" s="551">
        <v>99.3</v>
      </c>
      <c r="O37" s="551">
        <v>79.099999999999994</v>
      </c>
      <c r="P37" s="551">
        <v>84.8</v>
      </c>
      <c r="Q37" s="551">
        <v>64.2</v>
      </c>
      <c r="R37" s="551">
        <v>87.4</v>
      </c>
      <c r="S37" s="551">
        <v>91.8</v>
      </c>
      <c r="T37" s="551">
        <v>81.400000000000006</v>
      </c>
      <c r="U37" s="551">
        <v>99.1</v>
      </c>
      <c r="V37" s="551">
        <v>95.9</v>
      </c>
      <c r="W37" s="551">
        <v>89.2</v>
      </c>
      <c r="X37" s="551">
        <v>100.1</v>
      </c>
      <c r="Y37" s="551">
        <v>104</v>
      </c>
      <c r="Z37" s="551">
        <v>112.6</v>
      </c>
      <c r="AA37" s="551">
        <v>113.8</v>
      </c>
      <c r="AB37" s="551">
        <v>103.8</v>
      </c>
      <c r="AC37" s="551">
        <v>111.7</v>
      </c>
      <c r="AD37" s="551">
        <v>110.2</v>
      </c>
      <c r="AE37" s="626">
        <v>220.8</v>
      </c>
      <c r="AF37" s="626">
        <v>86.4</v>
      </c>
      <c r="AG37" s="626">
        <v>142.69999999999999</v>
      </c>
      <c r="AH37" s="626">
        <v>108.5</v>
      </c>
      <c r="AI37" s="626">
        <v>76.099999999999994</v>
      </c>
      <c r="AJ37" s="626">
        <v>119.8</v>
      </c>
      <c r="AK37" s="626">
        <v>81.3</v>
      </c>
      <c r="AL37" s="626">
        <v>112.1</v>
      </c>
      <c r="AM37" s="537"/>
      <c r="AN37" s="544"/>
      <c r="AO37" s="537" t="s">
        <v>120</v>
      </c>
      <c r="AP37" s="553">
        <v>99.4</v>
      </c>
      <c r="AQ37" s="553">
        <v>93</v>
      </c>
      <c r="AR37" s="553">
        <v>94.6</v>
      </c>
      <c r="AS37" s="553">
        <v>91.9</v>
      </c>
      <c r="AT37" s="553">
        <v>100.4</v>
      </c>
      <c r="AU37" s="553">
        <v>90.9</v>
      </c>
      <c r="AV37" s="553">
        <v>62.5</v>
      </c>
      <c r="AW37" s="553">
        <v>104.6</v>
      </c>
      <c r="AX37" s="553">
        <v>105.2</v>
      </c>
      <c r="AY37" s="553">
        <v>104.8</v>
      </c>
      <c r="AZ37" s="553">
        <v>116</v>
      </c>
    </row>
    <row r="38" spans="1:52">
      <c r="A38" s="537"/>
      <c r="B38" s="544"/>
      <c r="C38" s="537" t="s">
        <v>121</v>
      </c>
      <c r="D38" s="551">
        <v>92.2</v>
      </c>
      <c r="E38" s="551">
        <v>92.2</v>
      </c>
      <c r="F38" s="551">
        <v>96</v>
      </c>
      <c r="G38" s="551">
        <v>94.4</v>
      </c>
      <c r="H38" s="551">
        <v>104.4</v>
      </c>
      <c r="I38" s="551">
        <v>91.6</v>
      </c>
      <c r="J38" s="551">
        <v>90.3</v>
      </c>
      <c r="K38" s="551">
        <v>107</v>
      </c>
      <c r="L38" s="551">
        <v>108.1</v>
      </c>
      <c r="M38" s="551">
        <v>89.9</v>
      </c>
      <c r="N38" s="551">
        <v>90.3</v>
      </c>
      <c r="O38" s="551">
        <v>82.3</v>
      </c>
      <c r="P38" s="551">
        <v>85.7</v>
      </c>
      <c r="Q38" s="551">
        <v>73.5</v>
      </c>
      <c r="R38" s="551">
        <v>81.8</v>
      </c>
      <c r="S38" s="551">
        <v>80</v>
      </c>
      <c r="T38" s="551">
        <v>84.2</v>
      </c>
      <c r="U38" s="551">
        <v>90.9</v>
      </c>
      <c r="V38" s="551">
        <v>85.8</v>
      </c>
      <c r="W38" s="551">
        <v>89</v>
      </c>
      <c r="X38" s="551">
        <v>83.8</v>
      </c>
      <c r="Y38" s="551">
        <v>103.7</v>
      </c>
      <c r="Z38" s="551">
        <v>95</v>
      </c>
      <c r="AA38" s="551">
        <v>98.7</v>
      </c>
      <c r="AB38" s="551">
        <v>101.4</v>
      </c>
      <c r="AC38" s="551">
        <v>102.3</v>
      </c>
      <c r="AD38" s="551">
        <v>103.5</v>
      </c>
      <c r="AE38" s="626">
        <v>191.3</v>
      </c>
      <c r="AF38" s="626">
        <v>74.5</v>
      </c>
      <c r="AG38" s="626">
        <v>130.69999999999999</v>
      </c>
      <c r="AH38" s="626">
        <v>89.7</v>
      </c>
      <c r="AI38" s="626">
        <v>85.8</v>
      </c>
      <c r="AJ38" s="626">
        <v>103.6</v>
      </c>
      <c r="AK38" s="626">
        <v>81.400000000000006</v>
      </c>
      <c r="AL38" s="626">
        <v>98.9</v>
      </c>
      <c r="AM38" s="537"/>
      <c r="AN38" s="544"/>
      <c r="AO38" s="537" t="s">
        <v>121</v>
      </c>
      <c r="AP38" s="553">
        <v>92.2</v>
      </c>
      <c r="AQ38" s="553">
        <v>88.2</v>
      </c>
      <c r="AR38" s="553">
        <v>86.9</v>
      </c>
      <c r="AS38" s="553">
        <v>86.3</v>
      </c>
      <c r="AT38" s="553">
        <v>88.3</v>
      </c>
      <c r="AU38" s="553">
        <v>90.1</v>
      </c>
      <c r="AV38" s="553">
        <v>75.2</v>
      </c>
      <c r="AW38" s="553">
        <v>97.3</v>
      </c>
      <c r="AX38" s="553">
        <v>95.7</v>
      </c>
      <c r="AY38" s="553">
        <v>95.5</v>
      </c>
      <c r="AZ38" s="553">
        <v>100.3</v>
      </c>
    </row>
    <row r="39" spans="1:52">
      <c r="A39" s="537"/>
      <c r="B39" s="544"/>
      <c r="C39" s="537" t="s">
        <v>122</v>
      </c>
      <c r="D39" s="551">
        <v>102.5</v>
      </c>
      <c r="E39" s="551">
        <v>102.5</v>
      </c>
      <c r="F39" s="551">
        <v>102.3</v>
      </c>
      <c r="G39" s="551">
        <v>100.9</v>
      </c>
      <c r="H39" s="551">
        <v>109.4</v>
      </c>
      <c r="I39" s="551">
        <v>100.6</v>
      </c>
      <c r="J39" s="551">
        <v>106.1</v>
      </c>
      <c r="K39" s="551">
        <v>131.9</v>
      </c>
      <c r="L39" s="551">
        <v>134.5</v>
      </c>
      <c r="M39" s="551">
        <v>93.6</v>
      </c>
      <c r="N39" s="551">
        <v>101.2</v>
      </c>
      <c r="O39" s="551">
        <v>99.2</v>
      </c>
      <c r="P39" s="551">
        <v>105.2</v>
      </c>
      <c r="Q39" s="551">
        <v>83.6</v>
      </c>
      <c r="R39" s="551">
        <v>97.2</v>
      </c>
      <c r="S39" s="551">
        <v>102.9</v>
      </c>
      <c r="T39" s="551">
        <v>89.5</v>
      </c>
      <c r="U39" s="551">
        <v>89.8</v>
      </c>
      <c r="V39" s="551">
        <v>96.6</v>
      </c>
      <c r="W39" s="551">
        <v>92</v>
      </c>
      <c r="X39" s="551">
        <v>99.4</v>
      </c>
      <c r="Y39" s="551">
        <v>103.8</v>
      </c>
      <c r="Z39" s="551">
        <v>97.3</v>
      </c>
      <c r="AA39" s="551">
        <v>105.3</v>
      </c>
      <c r="AB39" s="551">
        <v>100.5</v>
      </c>
      <c r="AC39" s="551">
        <v>106</v>
      </c>
      <c r="AD39" s="551">
        <v>103.4</v>
      </c>
      <c r="AE39" s="626">
        <v>189.9</v>
      </c>
      <c r="AF39" s="626">
        <v>91.7</v>
      </c>
      <c r="AG39" s="626">
        <v>153.1</v>
      </c>
      <c r="AH39" s="626">
        <v>99.8</v>
      </c>
      <c r="AI39" s="626">
        <v>79</v>
      </c>
      <c r="AJ39" s="626">
        <v>100</v>
      </c>
      <c r="AK39" s="626">
        <v>90.5</v>
      </c>
      <c r="AL39" s="626">
        <v>119.4</v>
      </c>
      <c r="AM39" s="537"/>
      <c r="AN39" s="544"/>
      <c r="AO39" s="537" t="s">
        <v>122</v>
      </c>
      <c r="AP39" s="553">
        <v>102.5</v>
      </c>
      <c r="AQ39" s="553">
        <v>104.8</v>
      </c>
      <c r="AR39" s="553">
        <v>109.8</v>
      </c>
      <c r="AS39" s="553">
        <v>116.6</v>
      </c>
      <c r="AT39" s="553">
        <v>95.2</v>
      </c>
      <c r="AU39" s="553">
        <v>98.1</v>
      </c>
      <c r="AV39" s="553">
        <v>89.4</v>
      </c>
      <c r="AW39" s="553">
        <v>102.3</v>
      </c>
      <c r="AX39" s="553">
        <v>100.5</v>
      </c>
      <c r="AY39" s="553">
        <v>100.1</v>
      </c>
      <c r="AZ39" s="553">
        <v>111.4</v>
      </c>
    </row>
    <row r="40" spans="1:52">
      <c r="A40" s="537"/>
      <c r="B40" s="544"/>
      <c r="C40" s="537" t="s">
        <v>123</v>
      </c>
      <c r="D40" s="551">
        <v>101.2</v>
      </c>
      <c r="E40" s="551">
        <v>101.2</v>
      </c>
      <c r="F40" s="551">
        <v>104.2</v>
      </c>
      <c r="G40" s="551">
        <v>102.5</v>
      </c>
      <c r="H40" s="551">
        <v>113.1</v>
      </c>
      <c r="I40" s="551">
        <v>116</v>
      </c>
      <c r="J40" s="551">
        <v>98.7</v>
      </c>
      <c r="K40" s="551">
        <v>97.8</v>
      </c>
      <c r="L40" s="551">
        <v>98.1</v>
      </c>
      <c r="M40" s="551">
        <v>92.5</v>
      </c>
      <c r="N40" s="551">
        <v>96.8</v>
      </c>
      <c r="O40" s="551">
        <v>79.099999999999994</v>
      </c>
      <c r="P40" s="551">
        <v>84.2</v>
      </c>
      <c r="Q40" s="551">
        <v>65.8</v>
      </c>
      <c r="R40" s="551">
        <v>106.4</v>
      </c>
      <c r="S40" s="551">
        <v>111.3</v>
      </c>
      <c r="T40" s="551">
        <v>99.9</v>
      </c>
      <c r="U40" s="551">
        <v>100.3</v>
      </c>
      <c r="V40" s="551">
        <v>106.8</v>
      </c>
      <c r="W40" s="551">
        <v>98.2</v>
      </c>
      <c r="X40" s="551">
        <v>112.1</v>
      </c>
      <c r="Y40" s="551">
        <v>102.6</v>
      </c>
      <c r="Z40" s="551">
        <v>108.3</v>
      </c>
      <c r="AA40" s="551">
        <v>112.1</v>
      </c>
      <c r="AB40" s="551">
        <v>107.1</v>
      </c>
      <c r="AC40" s="551">
        <v>116.8</v>
      </c>
      <c r="AD40" s="551">
        <v>115.4</v>
      </c>
      <c r="AE40" s="626">
        <v>213.5</v>
      </c>
      <c r="AF40" s="626">
        <v>109</v>
      </c>
      <c r="AG40" s="626">
        <v>133.1</v>
      </c>
      <c r="AH40" s="626">
        <v>116.9</v>
      </c>
      <c r="AI40" s="626">
        <v>83.3</v>
      </c>
      <c r="AJ40" s="626">
        <v>118.8</v>
      </c>
      <c r="AK40" s="626">
        <v>84.5</v>
      </c>
      <c r="AL40" s="626">
        <v>98.2</v>
      </c>
      <c r="AM40" s="537"/>
      <c r="AN40" s="544"/>
      <c r="AO40" s="537" t="s">
        <v>123</v>
      </c>
      <c r="AP40" s="553">
        <v>101.2</v>
      </c>
      <c r="AQ40" s="553">
        <v>99.4</v>
      </c>
      <c r="AR40" s="553">
        <v>94.9</v>
      </c>
      <c r="AS40" s="553">
        <v>89.6</v>
      </c>
      <c r="AT40" s="553">
        <v>106.4</v>
      </c>
      <c r="AU40" s="553">
        <v>105.4</v>
      </c>
      <c r="AV40" s="553">
        <v>93</v>
      </c>
      <c r="AW40" s="553">
        <v>111.5</v>
      </c>
      <c r="AX40" s="553">
        <v>102.8</v>
      </c>
      <c r="AY40" s="553">
        <v>102.4</v>
      </c>
      <c r="AZ40" s="553">
        <v>114.6</v>
      </c>
    </row>
    <row r="41" spans="1:52">
      <c r="A41" s="537"/>
      <c r="B41" s="544"/>
      <c r="C41" s="537" t="s">
        <v>124</v>
      </c>
      <c r="D41" s="551">
        <v>103.7</v>
      </c>
      <c r="E41" s="551">
        <v>103.7</v>
      </c>
      <c r="F41" s="551">
        <v>110.6</v>
      </c>
      <c r="G41" s="551">
        <v>110.9</v>
      </c>
      <c r="H41" s="551">
        <v>108.7</v>
      </c>
      <c r="I41" s="551">
        <v>120.6</v>
      </c>
      <c r="J41" s="551">
        <v>100.5</v>
      </c>
      <c r="K41" s="551">
        <v>104.3</v>
      </c>
      <c r="L41" s="551">
        <v>104.9</v>
      </c>
      <c r="M41" s="551">
        <v>95.7</v>
      </c>
      <c r="N41" s="551">
        <v>88.3</v>
      </c>
      <c r="O41" s="551">
        <v>84.5</v>
      </c>
      <c r="P41" s="551">
        <v>86.8</v>
      </c>
      <c r="Q41" s="551">
        <v>78.2</v>
      </c>
      <c r="R41" s="551">
        <v>114.9</v>
      </c>
      <c r="S41" s="551">
        <v>114</v>
      </c>
      <c r="T41" s="551">
        <v>116.2</v>
      </c>
      <c r="U41" s="551">
        <v>98.7</v>
      </c>
      <c r="V41" s="551">
        <v>102</v>
      </c>
      <c r="W41" s="551">
        <v>89.9</v>
      </c>
      <c r="X41" s="551">
        <v>109.5</v>
      </c>
      <c r="Y41" s="551">
        <v>96.9</v>
      </c>
      <c r="Z41" s="551">
        <v>110.8</v>
      </c>
      <c r="AA41" s="551">
        <v>109.3</v>
      </c>
      <c r="AB41" s="551">
        <v>107.2</v>
      </c>
      <c r="AC41" s="551">
        <v>110.7</v>
      </c>
      <c r="AD41" s="551">
        <v>105.7</v>
      </c>
      <c r="AE41" s="626">
        <v>217.3</v>
      </c>
      <c r="AF41" s="626">
        <v>90.7</v>
      </c>
      <c r="AG41" s="626">
        <v>142.30000000000001</v>
      </c>
      <c r="AH41" s="626">
        <v>115.5</v>
      </c>
      <c r="AI41" s="626">
        <v>72.900000000000006</v>
      </c>
      <c r="AJ41" s="626">
        <v>99.3</v>
      </c>
      <c r="AK41" s="626">
        <v>104.7</v>
      </c>
      <c r="AL41" s="626">
        <v>102.4</v>
      </c>
      <c r="AM41" s="537"/>
      <c r="AN41" s="544"/>
      <c r="AO41" s="537" t="s">
        <v>124</v>
      </c>
      <c r="AP41" s="553">
        <v>103.7</v>
      </c>
      <c r="AQ41" s="553">
        <v>106</v>
      </c>
      <c r="AR41" s="553">
        <v>102.4</v>
      </c>
      <c r="AS41" s="553">
        <v>97.4</v>
      </c>
      <c r="AT41" s="553">
        <v>113.2</v>
      </c>
      <c r="AU41" s="553">
        <v>110.9</v>
      </c>
      <c r="AV41" s="553">
        <v>108.5</v>
      </c>
      <c r="AW41" s="553">
        <v>112</v>
      </c>
      <c r="AX41" s="553">
        <v>101.7</v>
      </c>
      <c r="AY41" s="553">
        <v>101</v>
      </c>
      <c r="AZ41" s="553">
        <v>121.5</v>
      </c>
    </row>
    <row r="42" spans="1:52">
      <c r="A42" s="537"/>
      <c r="B42" s="544"/>
      <c r="C42" s="537" t="s">
        <v>111</v>
      </c>
      <c r="D42" s="551">
        <v>110.5</v>
      </c>
      <c r="E42" s="551">
        <v>110.5</v>
      </c>
      <c r="F42" s="551">
        <v>104.7</v>
      </c>
      <c r="G42" s="551">
        <v>104</v>
      </c>
      <c r="H42" s="551">
        <v>108.6</v>
      </c>
      <c r="I42" s="551">
        <v>121.8</v>
      </c>
      <c r="J42" s="551">
        <v>92.8</v>
      </c>
      <c r="K42" s="551">
        <v>113</v>
      </c>
      <c r="L42" s="551">
        <v>115.2</v>
      </c>
      <c r="M42" s="551">
        <v>81.3</v>
      </c>
      <c r="N42" s="551">
        <v>108</v>
      </c>
      <c r="O42" s="551">
        <v>111.8</v>
      </c>
      <c r="P42" s="551">
        <v>117.1</v>
      </c>
      <c r="Q42" s="551">
        <v>98</v>
      </c>
      <c r="R42" s="551">
        <v>116</v>
      </c>
      <c r="S42" s="551">
        <v>119.3</v>
      </c>
      <c r="T42" s="551">
        <v>111.5</v>
      </c>
      <c r="U42" s="551">
        <v>101.3</v>
      </c>
      <c r="V42" s="551">
        <v>102.8</v>
      </c>
      <c r="W42" s="551">
        <v>96.9</v>
      </c>
      <c r="X42" s="551">
        <v>106.4</v>
      </c>
      <c r="Y42" s="551">
        <v>102.6</v>
      </c>
      <c r="Z42" s="551">
        <v>105.3</v>
      </c>
      <c r="AA42" s="551">
        <v>113.7</v>
      </c>
      <c r="AB42" s="551">
        <v>125.3</v>
      </c>
      <c r="AC42" s="551">
        <v>106.7</v>
      </c>
      <c r="AD42" s="551">
        <v>105.2</v>
      </c>
      <c r="AE42" s="626">
        <v>202.8</v>
      </c>
      <c r="AF42" s="626">
        <v>91.6</v>
      </c>
      <c r="AG42" s="626">
        <v>142.1</v>
      </c>
      <c r="AH42" s="626">
        <v>102.9</v>
      </c>
      <c r="AI42" s="626">
        <v>69.099999999999994</v>
      </c>
      <c r="AJ42" s="626">
        <v>130.19999999999999</v>
      </c>
      <c r="AK42" s="626">
        <v>82.9</v>
      </c>
      <c r="AL42" s="626">
        <v>103.2</v>
      </c>
      <c r="AM42" s="537"/>
      <c r="AN42" s="544"/>
      <c r="AO42" s="537" t="s">
        <v>111</v>
      </c>
      <c r="AP42" s="555">
        <v>110.5</v>
      </c>
      <c r="AQ42" s="553">
        <v>117.1</v>
      </c>
      <c r="AR42" s="553">
        <v>110.6</v>
      </c>
      <c r="AS42" s="553">
        <v>110.2</v>
      </c>
      <c r="AT42" s="553">
        <v>111.4</v>
      </c>
      <c r="AU42" s="553">
        <v>125.9</v>
      </c>
      <c r="AV42" s="553">
        <v>123.7</v>
      </c>
      <c r="AW42" s="553">
        <v>126.9</v>
      </c>
      <c r="AX42" s="553">
        <v>104.6</v>
      </c>
      <c r="AY42" s="553">
        <v>104.2</v>
      </c>
      <c r="AZ42" s="553">
        <v>117.1</v>
      </c>
    </row>
    <row r="43" spans="1:52">
      <c r="A43" s="537"/>
      <c r="B43" s="556" t="s">
        <v>69</v>
      </c>
      <c r="C43" s="557" t="s">
        <v>113</v>
      </c>
      <c r="D43" s="558">
        <v>95.2</v>
      </c>
      <c r="E43" s="558">
        <v>95.2</v>
      </c>
      <c r="F43" s="558">
        <v>107.2</v>
      </c>
      <c r="G43" s="558">
        <v>107.3</v>
      </c>
      <c r="H43" s="558">
        <v>106.6</v>
      </c>
      <c r="I43" s="558">
        <v>112.3</v>
      </c>
      <c r="J43" s="558">
        <v>90.8</v>
      </c>
      <c r="K43" s="558">
        <v>103.7</v>
      </c>
      <c r="L43" s="558">
        <v>105</v>
      </c>
      <c r="M43" s="558">
        <v>85.7</v>
      </c>
      <c r="N43" s="558">
        <v>87.9</v>
      </c>
      <c r="O43" s="558">
        <v>82.8</v>
      </c>
      <c r="P43" s="558">
        <v>79.8</v>
      </c>
      <c r="Q43" s="558">
        <v>90.6</v>
      </c>
      <c r="R43" s="558">
        <v>105.9</v>
      </c>
      <c r="S43" s="558">
        <v>107.5</v>
      </c>
      <c r="T43" s="558">
        <v>103.7</v>
      </c>
      <c r="U43" s="558">
        <v>91.9</v>
      </c>
      <c r="V43" s="558">
        <v>94.2</v>
      </c>
      <c r="W43" s="558">
        <v>102.3</v>
      </c>
      <c r="X43" s="558">
        <v>89.3</v>
      </c>
      <c r="Y43" s="558">
        <v>102</v>
      </c>
      <c r="Z43" s="558">
        <v>97.5</v>
      </c>
      <c r="AA43" s="558">
        <v>97.7</v>
      </c>
      <c r="AB43" s="558">
        <v>78.5</v>
      </c>
      <c r="AC43" s="558">
        <v>101.3</v>
      </c>
      <c r="AD43" s="558">
        <v>106.9</v>
      </c>
      <c r="AE43" s="627">
        <v>183.2</v>
      </c>
      <c r="AF43" s="627">
        <v>95.3</v>
      </c>
      <c r="AG43" s="627">
        <v>116.2</v>
      </c>
      <c r="AH43" s="627">
        <v>92.9</v>
      </c>
      <c r="AI43" s="627">
        <v>70.900000000000006</v>
      </c>
      <c r="AJ43" s="627">
        <v>95.5</v>
      </c>
      <c r="AK43" s="627">
        <v>85.9</v>
      </c>
      <c r="AL43" s="627">
        <v>97.5</v>
      </c>
      <c r="AM43" s="537"/>
      <c r="AN43" s="556" t="s">
        <v>69</v>
      </c>
      <c r="AO43" s="557" t="s">
        <v>113</v>
      </c>
      <c r="AP43" s="553">
        <v>95.2</v>
      </c>
      <c r="AQ43" s="558">
        <v>91.7</v>
      </c>
      <c r="AR43" s="558">
        <v>95.2</v>
      </c>
      <c r="AS43" s="558">
        <v>90.3</v>
      </c>
      <c r="AT43" s="558">
        <v>105.9</v>
      </c>
      <c r="AU43" s="558">
        <v>86.8</v>
      </c>
      <c r="AV43" s="558">
        <v>95</v>
      </c>
      <c r="AW43" s="558">
        <v>82.9</v>
      </c>
      <c r="AX43" s="558">
        <v>98.4</v>
      </c>
      <c r="AY43" s="558">
        <v>98.2</v>
      </c>
      <c r="AZ43" s="558">
        <v>103.1</v>
      </c>
    </row>
    <row r="44" spans="1:52">
      <c r="A44" s="537"/>
      <c r="B44" s="544"/>
      <c r="C44" s="537" t="s">
        <v>115</v>
      </c>
      <c r="D44" s="553">
        <v>99.4</v>
      </c>
      <c r="E44" s="553">
        <v>99.4</v>
      </c>
      <c r="F44" s="553">
        <v>103.6</v>
      </c>
      <c r="G44" s="553">
        <v>103.1</v>
      </c>
      <c r="H44" s="553">
        <v>106.1</v>
      </c>
      <c r="I44" s="553">
        <v>109</v>
      </c>
      <c r="J44" s="553">
        <v>95.6</v>
      </c>
      <c r="K44" s="553">
        <v>106.3</v>
      </c>
      <c r="L44" s="553">
        <v>107</v>
      </c>
      <c r="M44" s="553">
        <v>96.8</v>
      </c>
      <c r="N44" s="553">
        <v>105.3</v>
      </c>
      <c r="O44" s="553">
        <v>96.5</v>
      </c>
      <c r="P44" s="553">
        <v>96.5</v>
      </c>
      <c r="Q44" s="553">
        <v>96.6</v>
      </c>
      <c r="R44" s="553">
        <v>101.3</v>
      </c>
      <c r="S44" s="553">
        <v>117.8</v>
      </c>
      <c r="T44" s="553">
        <v>78.900000000000006</v>
      </c>
      <c r="U44" s="553">
        <v>93.5</v>
      </c>
      <c r="V44" s="553">
        <v>93.4</v>
      </c>
      <c r="W44" s="553">
        <v>95.1</v>
      </c>
      <c r="X44" s="553">
        <v>92.3</v>
      </c>
      <c r="Y44" s="553">
        <v>92.2</v>
      </c>
      <c r="Z44" s="553">
        <v>100.7</v>
      </c>
      <c r="AA44" s="553">
        <v>99.8</v>
      </c>
      <c r="AB44" s="553">
        <v>93.5</v>
      </c>
      <c r="AC44" s="553">
        <v>105.5</v>
      </c>
      <c r="AD44" s="553">
        <v>99.9</v>
      </c>
      <c r="AE44" s="626">
        <v>160.80000000000001</v>
      </c>
      <c r="AF44" s="626">
        <v>110.2</v>
      </c>
      <c r="AG44" s="626">
        <v>117.3</v>
      </c>
      <c r="AH44" s="626">
        <v>109.7</v>
      </c>
      <c r="AI44" s="626">
        <v>88.7</v>
      </c>
      <c r="AJ44" s="626">
        <v>100.6</v>
      </c>
      <c r="AK44" s="626">
        <v>91.5</v>
      </c>
      <c r="AL44" s="626">
        <v>101.2</v>
      </c>
      <c r="AM44" s="537"/>
      <c r="AN44" s="544"/>
      <c r="AO44" s="537" t="s">
        <v>115</v>
      </c>
      <c r="AP44" s="553">
        <v>99.4</v>
      </c>
      <c r="AQ44" s="553">
        <v>97.9</v>
      </c>
      <c r="AR44" s="553">
        <v>98.3</v>
      </c>
      <c r="AS44" s="553">
        <v>96.3</v>
      </c>
      <c r="AT44" s="553">
        <v>102.6</v>
      </c>
      <c r="AU44" s="553">
        <v>97.4</v>
      </c>
      <c r="AV44" s="553">
        <v>106.4</v>
      </c>
      <c r="AW44" s="553">
        <v>93</v>
      </c>
      <c r="AX44" s="553">
        <v>100.7</v>
      </c>
      <c r="AY44" s="553">
        <v>100.7</v>
      </c>
      <c r="AZ44" s="553">
        <v>102</v>
      </c>
    </row>
    <row r="45" spans="1:52">
      <c r="A45" s="537"/>
      <c r="B45" s="544"/>
      <c r="C45" s="537" t="s">
        <v>116</v>
      </c>
      <c r="D45" s="553">
        <v>120.7</v>
      </c>
      <c r="E45" s="553">
        <v>120.7</v>
      </c>
      <c r="F45" s="553">
        <v>112.7</v>
      </c>
      <c r="G45" s="553">
        <v>114</v>
      </c>
      <c r="H45" s="553">
        <v>105.3</v>
      </c>
      <c r="I45" s="553">
        <v>120.5</v>
      </c>
      <c r="J45" s="553">
        <v>129.5</v>
      </c>
      <c r="K45" s="553">
        <v>155.5</v>
      </c>
      <c r="L45" s="553">
        <v>157.9</v>
      </c>
      <c r="M45" s="553">
        <v>120.1</v>
      </c>
      <c r="N45" s="553">
        <v>110.6</v>
      </c>
      <c r="O45" s="553">
        <v>143.5</v>
      </c>
      <c r="P45" s="553">
        <v>144.19999999999999</v>
      </c>
      <c r="Q45" s="553">
        <v>141.9</v>
      </c>
      <c r="R45" s="553">
        <v>103.4</v>
      </c>
      <c r="S45" s="553">
        <v>108.9</v>
      </c>
      <c r="T45" s="553">
        <v>96</v>
      </c>
      <c r="U45" s="553">
        <v>99.6</v>
      </c>
      <c r="V45" s="553">
        <v>105.6</v>
      </c>
      <c r="W45" s="553">
        <v>106.5</v>
      </c>
      <c r="X45" s="553">
        <v>105.1</v>
      </c>
      <c r="Y45" s="553">
        <v>105.3</v>
      </c>
      <c r="Z45" s="553">
        <v>113.5</v>
      </c>
      <c r="AA45" s="553">
        <v>107.4</v>
      </c>
      <c r="AB45" s="553">
        <v>112.3</v>
      </c>
      <c r="AC45" s="553">
        <v>115.1</v>
      </c>
      <c r="AD45" s="553">
        <v>105.5</v>
      </c>
      <c r="AE45" s="626">
        <v>139.6</v>
      </c>
      <c r="AF45" s="626">
        <v>145.1</v>
      </c>
      <c r="AG45" s="626">
        <v>142.19999999999999</v>
      </c>
      <c r="AH45" s="626">
        <v>128.30000000000001</v>
      </c>
      <c r="AI45" s="626">
        <v>80.599999999999994</v>
      </c>
      <c r="AJ45" s="626">
        <v>159.6</v>
      </c>
      <c r="AK45" s="626">
        <v>91.7</v>
      </c>
      <c r="AL45" s="626">
        <v>142.9</v>
      </c>
      <c r="AM45" s="537"/>
      <c r="AN45" s="544"/>
      <c r="AO45" s="537" t="s">
        <v>116</v>
      </c>
      <c r="AP45" s="553">
        <v>120.7</v>
      </c>
      <c r="AQ45" s="553">
        <v>131.80000000000001</v>
      </c>
      <c r="AR45" s="553">
        <v>148</v>
      </c>
      <c r="AS45" s="553">
        <v>163.5</v>
      </c>
      <c r="AT45" s="553">
        <v>114.6</v>
      </c>
      <c r="AU45" s="553">
        <v>109.9</v>
      </c>
      <c r="AV45" s="553">
        <v>107.5</v>
      </c>
      <c r="AW45" s="553">
        <v>111.1</v>
      </c>
      <c r="AX45" s="553">
        <v>110.6</v>
      </c>
      <c r="AY45" s="553">
        <v>110.4</v>
      </c>
      <c r="AZ45" s="553">
        <v>118.5</v>
      </c>
    </row>
    <row r="46" spans="1:52">
      <c r="A46" s="537"/>
      <c r="B46" s="544"/>
      <c r="C46" s="537" t="s">
        <v>117</v>
      </c>
      <c r="D46" s="553">
        <v>94.7</v>
      </c>
      <c r="E46" s="553">
        <v>94.7</v>
      </c>
      <c r="F46" s="553">
        <v>98.5</v>
      </c>
      <c r="G46" s="553">
        <v>97.1</v>
      </c>
      <c r="H46" s="553">
        <v>106.2</v>
      </c>
      <c r="I46" s="553">
        <v>100.8</v>
      </c>
      <c r="J46" s="553">
        <v>90.8</v>
      </c>
      <c r="K46" s="553">
        <v>94.6</v>
      </c>
      <c r="L46" s="553">
        <v>95.6</v>
      </c>
      <c r="M46" s="553">
        <v>79.900000000000006</v>
      </c>
      <c r="N46" s="553">
        <v>88</v>
      </c>
      <c r="O46" s="553">
        <v>78.7</v>
      </c>
      <c r="P46" s="553">
        <v>82.3</v>
      </c>
      <c r="Q46" s="553">
        <v>69.2</v>
      </c>
      <c r="R46" s="553">
        <v>97.2</v>
      </c>
      <c r="S46" s="553">
        <v>97.3</v>
      </c>
      <c r="T46" s="553">
        <v>97.1</v>
      </c>
      <c r="U46" s="553">
        <v>97.7</v>
      </c>
      <c r="V46" s="553">
        <v>100.2</v>
      </c>
      <c r="W46" s="553">
        <v>103.2</v>
      </c>
      <c r="X46" s="553">
        <v>98.3</v>
      </c>
      <c r="Y46" s="553">
        <v>89.2</v>
      </c>
      <c r="Z46" s="553">
        <v>113.6</v>
      </c>
      <c r="AA46" s="553">
        <v>102.5</v>
      </c>
      <c r="AB46" s="553">
        <v>95.3</v>
      </c>
      <c r="AC46" s="553">
        <v>106.2</v>
      </c>
      <c r="AD46" s="553">
        <v>106.5</v>
      </c>
      <c r="AE46" s="626">
        <v>113.7</v>
      </c>
      <c r="AF46" s="626">
        <v>94.8</v>
      </c>
      <c r="AG46" s="626">
        <v>122.5</v>
      </c>
      <c r="AH46" s="626">
        <v>108.1</v>
      </c>
      <c r="AI46" s="626">
        <v>91.5</v>
      </c>
      <c r="AJ46" s="626">
        <v>124.1</v>
      </c>
      <c r="AK46" s="626">
        <v>97.1</v>
      </c>
      <c r="AL46" s="626">
        <v>92.8</v>
      </c>
      <c r="AM46" s="537"/>
      <c r="AN46" s="544"/>
      <c r="AO46" s="537" t="s">
        <v>117</v>
      </c>
      <c r="AP46" s="553">
        <v>94.7</v>
      </c>
      <c r="AQ46" s="553">
        <v>89.6</v>
      </c>
      <c r="AR46" s="553">
        <v>86.2</v>
      </c>
      <c r="AS46" s="553">
        <v>81.8</v>
      </c>
      <c r="AT46" s="553">
        <v>95.7</v>
      </c>
      <c r="AU46" s="553">
        <v>94.1</v>
      </c>
      <c r="AV46" s="553">
        <v>87.3</v>
      </c>
      <c r="AW46" s="553">
        <v>97.5</v>
      </c>
      <c r="AX46" s="553">
        <v>99.3</v>
      </c>
      <c r="AY46" s="553">
        <v>98.8</v>
      </c>
      <c r="AZ46" s="553">
        <v>112.4</v>
      </c>
    </row>
    <row r="47" spans="1:52">
      <c r="A47" s="537"/>
      <c r="B47" s="544"/>
      <c r="C47" s="537" t="s">
        <v>118</v>
      </c>
      <c r="D47" s="553">
        <v>94</v>
      </c>
      <c r="E47" s="553">
        <v>94</v>
      </c>
      <c r="F47" s="553">
        <v>102.7</v>
      </c>
      <c r="G47" s="553">
        <v>101.8</v>
      </c>
      <c r="H47" s="553">
        <v>107.9</v>
      </c>
      <c r="I47" s="553">
        <v>86.2</v>
      </c>
      <c r="J47" s="553">
        <v>91.7</v>
      </c>
      <c r="K47" s="553">
        <v>84</v>
      </c>
      <c r="L47" s="553">
        <v>84.2</v>
      </c>
      <c r="M47" s="553">
        <v>81.8</v>
      </c>
      <c r="N47" s="553">
        <v>95.5</v>
      </c>
      <c r="O47" s="553">
        <v>84.2</v>
      </c>
      <c r="P47" s="553">
        <v>82.9</v>
      </c>
      <c r="Q47" s="553">
        <v>87.9</v>
      </c>
      <c r="R47" s="553">
        <v>92.6</v>
      </c>
      <c r="S47" s="553">
        <v>89</v>
      </c>
      <c r="T47" s="553">
        <v>97.6</v>
      </c>
      <c r="U47" s="553">
        <v>82.3</v>
      </c>
      <c r="V47" s="553">
        <v>107.7</v>
      </c>
      <c r="W47" s="553">
        <v>107</v>
      </c>
      <c r="X47" s="553">
        <v>108.2</v>
      </c>
      <c r="Y47" s="553">
        <v>89.4</v>
      </c>
      <c r="Z47" s="553">
        <v>104.3</v>
      </c>
      <c r="AA47" s="553">
        <v>95.5</v>
      </c>
      <c r="AB47" s="553">
        <v>94.3</v>
      </c>
      <c r="AC47" s="553">
        <v>98.8</v>
      </c>
      <c r="AD47" s="553">
        <v>103.3</v>
      </c>
      <c r="AE47" s="626">
        <v>113.8</v>
      </c>
      <c r="AF47" s="626">
        <v>91.9</v>
      </c>
      <c r="AG47" s="626">
        <v>114.8</v>
      </c>
      <c r="AH47" s="626">
        <v>100.2</v>
      </c>
      <c r="AI47" s="626">
        <v>78.400000000000006</v>
      </c>
      <c r="AJ47" s="626">
        <v>78.8</v>
      </c>
      <c r="AK47" s="626">
        <v>93.2</v>
      </c>
      <c r="AL47" s="626">
        <v>87.7</v>
      </c>
      <c r="AM47" s="537"/>
      <c r="AN47" s="544"/>
      <c r="AO47" s="537" t="s">
        <v>118</v>
      </c>
      <c r="AP47" s="553">
        <v>94</v>
      </c>
      <c r="AQ47" s="553">
        <v>89.4</v>
      </c>
      <c r="AR47" s="553">
        <v>82.4</v>
      </c>
      <c r="AS47" s="553">
        <v>80.8</v>
      </c>
      <c r="AT47" s="553">
        <v>85.8</v>
      </c>
      <c r="AU47" s="553">
        <v>98.9</v>
      </c>
      <c r="AV47" s="553">
        <v>89.1</v>
      </c>
      <c r="AW47" s="553">
        <v>103.6</v>
      </c>
      <c r="AX47" s="553">
        <v>98.1</v>
      </c>
      <c r="AY47" s="553">
        <v>97.9</v>
      </c>
      <c r="AZ47" s="553">
        <v>101.6</v>
      </c>
    </row>
    <row r="48" spans="1:52">
      <c r="A48" s="537"/>
      <c r="B48" s="544"/>
      <c r="C48" s="537" t="s">
        <v>119</v>
      </c>
      <c r="D48" s="553">
        <v>101.6</v>
      </c>
      <c r="E48" s="553">
        <v>101.6</v>
      </c>
      <c r="F48" s="553">
        <v>102.5</v>
      </c>
      <c r="G48" s="553">
        <v>101.5</v>
      </c>
      <c r="H48" s="553">
        <v>107.7</v>
      </c>
      <c r="I48" s="553">
        <v>94.1</v>
      </c>
      <c r="J48" s="553">
        <v>105.3</v>
      </c>
      <c r="K48" s="553">
        <v>105.8</v>
      </c>
      <c r="L48" s="553">
        <v>106.6</v>
      </c>
      <c r="M48" s="553">
        <v>93</v>
      </c>
      <c r="N48" s="553">
        <v>104.4</v>
      </c>
      <c r="O48" s="553">
        <v>102.4</v>
      </c>
      <c r="P48" s="553">
        <v>107.1</v>
      </c>
      <c r="Q48" s="553">
        <v>90.3</v>
      </c>
      <c r="R48" s="553">
        <v>105.2</v>
      </c>
      <c r="S48" s="553">
        <v>102.9</v>
      </c>
      <c r="T48" s="553">
        <v>108.4</v>
      </c>
      <c r="U48" s="553">
        <v>97</v>
      </c>
      <c r="V48" s="553">
        <v>100.7</v>
      </c>
      <c r="W48" s="553">
        <v>103</v>
      </c>
      <c r="X48" s="553">
        <v>99.2</v>
      </c>
      <c r="Y48" s="553">
        <v>95.8</v>
      </c>
      <c r="Z48" s="553">
        <v>107.8</v>
      </c>
      <c r="AA48" s="553">
        <v>99.5</v>
      </c>
      <c r="AB48" s="553">
        <v>96.2</v>
      </c>
      <c r="AC48" s="553">
        <v>101.9</v>
      </c>
      <c r="AD48" s="553">
        <v>100.7</v>
      </c>
      <c r="AE48" s="626">
        <v>104.2</v>
      </c>
      <c r="AF48" s="626">
        <v>88</v>
      </c>
      <c r="AG48" s="626">
        <v>124</v>
      </c>
      <c r="AH48" s="626">
        <v>108</v>
      </c>
      <c r="AI48" s="626">
        <v>87.7</v>
      </c>
      <c r="AJ48" s="626">
        <v>96.2</v>
      </c>
      <c r="AK48" s="626">
        <v>96.8</v>
      </c>
      <c r="AL48" s="626">
        <v>105.5</v>
      </c>
      <c r="AM48" s="537"/>
      <c r="AN48" s="544"/>
      <c r="AO48" s="537" t="s">
        <v>119</v>
      </c>
      <c r="AP48" s="553">
        <v>101.6</v>
      </c>
      <c r="AQ48" s="553">
        <v>98.8</v>
      </c>
      <c r="AR48" s="553">
        <v>100</v>
      </c>
      <c r="AS48" s="553">
        <v>104.3</v>
      </c>
      <c r="AT48" s="553">
        <v>90.6</v>
      </c>
      <c r="AU48" s="553">
        <v>97.2</v>
      </c>
      <c r="AV48" s="553">
        <v>94.3</v>
      </c>
      <c r="AW48" s="553">
        <v>98.6</v>
      </c>
      <c r="AX48" s="553">
        <v>104</v>
      </c>
      <c r="AY48" s="553">
        <v>103.9</v>
      </c>
      <c r="AZ48" s="553">
        <v>106.7</v>
      </c>
    </row>
    <row r="49" spans="1:52">
      <c r="A49" s="537"/>
      <c r="B49" s="544"/>
      <c r="C49" s="537" t="s">
        <v>120</v>
      </c>
      <c r="D49" s="553">
        <v>97.3</v>
      </c>
      <c r="E49" s="553">
        <v>97.3</v>
      </c>
      <c r="F49" s="553">
        <v>105.7</v>
      </c>
      <c r="G49" s="553">
        <v>105.1</v>
      </c>
      <c r="H49" s="553">
        <v>108.9</v>
      </c>
      <c r="I49" s="553">
        <v>95.5</v>
      </c>
      <c r="J49" s="553">
        <v>99.9</v>
      </c>
      <c r="K49" s="553">
        <v>95.2</v>
      </c>
      <c r="L49" s="553">
        <v>94.8</v>
      </c>
      <c r="M49" s="553">
        <v>99.7</v>
      </c>
      <c r="N49" s="553">
        <v>107.7</v>
      </c>
      <c r="O49" s="553">
        <v>81.400000000000006</v>
      </c>
      <c r="P49" s="553">
        <v>81</v>
      </c>
      <c r="Q49" s="553">
        <v>82.6</v>
      </c>
      <c r="R49" s="553">
        <v>88.6</v>
      </c>
      <c r="S49" s="553">
        <v>99.5</v>
      </c>
      <c r="T49" s="553">
        <v>73.8</v>
      </c>
      <c r="U49" s="553">
        <v>105.5</v>
      </c>
      <c r="V49" s="553">
        <v>101.9</v>
      </c>
      <c r="W49" s="553">
        <v>103.1</v>
      </c>
      <c r="X49" s="553">
        <v>101.2</v>
      </c>
      <c r="Y49" s="553">
        <v>101.2</v>
      </c>
      <c r="Z49" s="553">
        <v>107.2</v>
      </c>
      <c r="AA49" s="553">
        <v>110.6</v>
      </c>
      <c r="AB49" s="553">
        <v>101</v>
      </c>
      <c r="AC49" s="553">
        <v>105.1</v>
      </c>
      <c r="AD49" s="553">
        <v>112.3</v>
      </c>
      <c r="AE49" s="626">
        <v>101.5</v>
      </c>
      <c r="AF49" s="626">
        <v>94.1</v>
      </c>
      <c r="AG49" s="626">
        <v>136.9</v>
      </c>
      <c r="AH49" s="626">
        <v>105.8</v>
      </c>
      <c r="AI49" s="626">
        <v>72.8</v>
      </c>
      <c r="AJ49" s="626">
        <v>117.9</v>
      </c>
      <c r="AK49" s="626">
        <v>98.4</v>
      </c>
      <c r="AL49" s="626">
        <v>97.4</v>
      </c>
      <c r="AM49" s="537"/>
      <c r="AN49" s="544"/>
      <c r="AO49" s="537" t="s">
        <v>120</v>
      </c>
      <c r="AP49" s="553">
        <v>97.3</v>
      </c>
      <c r="AQ49" s="553">
        <v>90.1</v>
      </c>
      <c r="AR49" s="553">
        <v>86.2</v>
      </c>
      <c r="AS49" s="553">
        <v>82.7</v>
      </c>
      <c r="AT49" s="553">
        <v>93.7</v>
      </c>
      <c r="AU49" s="553">
        <v>95.3</v>
      </c>
      <c r="AV49" s="553">
        <v>85.4</v>
      </c>
      <c r="AW49" s="553">
        <v>100.1</v>
      </c>
      <c r="AX49" s="553">
        <v>103.8</v>
      </c>
      <c r="AY49" s="553">
        <v>103.4</v>
      </c>
      <c r="AZ49" s="553">
        <v>116</v>
      </c>
    </row>
    <row r="50" spans="1:52">
      <c r="A50" s="537"/>
      <c r="B50" s="544"/>
      <c r="C50" s="537" t="s">
        <v>121</v>
      </c>
      <c r="D50" s="553">
        <v>88.8</v>
      </c>
      <c r="E50" s="553">
        <v>88.8</v>
      </c>
      <c r="F50" s="553">
        <v>96.3</v>
      </c>
      <c r="G50" s="553">
        <v>96.6</v>
      </c>
      <c r="H50" s="553">
        <v>94.3</v>
      </c>
      <c r="I50" s="553">
        <v>83.6</v>
      </c>
      <c r="J50" s="553">
        <v>82.7</v>
      </c>
      <c r="K50" s="553">
        <v>94.8</v>
      </c>
      <c r="L50" s="553">
        <v>94.8</v>
      </c>
      <c r="M50" s="553">
        <v>95.5</v>
      </c>
      <c r="N50" s="553">
        <v>93.5</v>
      </c>
      <c r="O50" s="553">
        <v>82.9</v>
      </c>
      <c r="P50" s="553">
        <v>85</v>
      </c>
      <c r="Q50" s="553">
        <v>77.2</v>
      </c>
      <c r="R50" s="553">
        <v>86.5</v>
      </c>
      <c r="S50" s="553">
        <v>79</v>
      </c>
      <c r="T50" s="553">
        <v>96.5</v>
      </c>
      <c r="U50" s="553">
        <v>91.1</v>
      </c>
      <c r="V50" s="553">
        <v>83.6</v>
      </c>
      <c r="W50" s="553">
        <v>92.3</v>
      </c>
      <c r="X50" s="553">
        <v>78.2</v>
      </c>
      <c r="Y50" s="553">
        <v>106.1</v>
      </c>
      <c r="Z50" s="553">
        <v>89.1</v>
      </c>
      <c r="AA50" s="553">
        <v>92.5</v>
      </c>
      <c r="AB50" s="553">
        <v>90.4</v>
      </c>
      <c r="AC50" s="553">
        <v>98.3</v>
      </c>
      <c r="AD50" s="553">
        <v>105.9</v>
      </c>
      <c r="AE50" s="626">
        <v>85.5</v>
      </c>
      <c r="AF50" s="626">
        <v>74.900000000000006</v>
      </c>
      <c r="AG50" s="626">
        <v>120.3</v>
      </c>
      <c r="AH50" s="626">
        <v>98.4</v>
      </c>
      <c r="AI50" s="626">
        <v>80.099999999999994</v>
      </c>
      <c r="AJ50" s="626">
        <v>92.5</v>
      </c>
      <c r="AK50" s="626">
        <v>90.9</v>
      </c>
      <c r="AL50" s="626">
        <v>89</v>
      </c>
      <c r="AM50" s="537"/>
      <c r="AN50" s="544"/>
      <c r="AO50" s="537" t="s">
        <v>121</v>
      </c>
      <c r="AP50" s="553">
        <v>88.8</v>
      </c>
      <c r="AQ50" s="553">
        <v>83.4</v>
      </c>
      <c r="AR50" s="553">
        <v>80.5</v>
      </c>
      <c r="AS50" s="553">
        <v>79.7</v>
      </c>
      <c r="AT50" s="553">
        <v>82.3</v>
      </c>
      <c r="AU50" s="553">
        <v>87.4</v>
      </c>
      <c r="AV50" s="553">
        <v>85</v>
      </c>
      <c r="AW50" s="553">
        <v>88.5</v>
      </c>
      <c r="AX50" s="553">
        <v>93.6</v>
      </c>
      <c r="AY50" s="553">
        <v>93.2</v>
      </c>
      <c r="AZ50" s="553">
        <v>103.8</v>
      </c>
    </row>
    <row r="51" spans="1:52">
      <c r="A51" s="537"/>
      <c r="B51" s="544"/>
      <c r="C51" s="537" t="s">
        <v>122</v>
      </c>
      <c r="D51" s="553">
        <v>104.1</v>
      </c>
      <c r="E51" s="553">
        <v>104.1</v>
      </c>
      <c r="F51" s="553">
        <v>108.7</v>
      </c>
      <c r="G51" s="553">
        <v>110.5</v>
      </c>
      <c r="H51" s="553">
        <v>98.7</v>
      </c>
      <c r="I51" s="553">
        <v>101.8</v>
      </c>
      <c r="J51" s="553">
        <v>112.5</v>
      </c>
      <c r="K51" s="553">
        <v>119</v>
      </c>
      <c r="L51" s="553">
        <v>119.3</v>
      </c>
      <c r="M51" s="553">
        <v>114.8</v>
      </c>
      <c r="N51" s="553">
        <v>105.9</v>
      </c>
      <c r="O51" s="553">
        <v>110.4</v>
      </c>
      <c r="P51" s="553">
        <v>105.8</v>
      </c>
      <c r="Q51" s="553">
        <v>122.5</v>
      </c>
      <c r="R51" s="553">
        <v>94</v>
      </c>
      <c r="S51" s="553">
        <v>106.3</v>
      </c>
      <c r="T51" s="553">
        <v>77.3</v>
      </c>
      <c r="U51" s="553">
        <v>102.1</v>
      </c>
      <c r="V51" s="553">
        <v>93.9</v>
      </c>
      <c r="W51" s="553">
        <v>95</v>
      </c>
      <c r="X51" s="553">
        <v>93.3</v>
      </c>
      <c r="Y51" s="553">
        <v>100.6</v>
      </c>
      <c r="Z51" s="553">
        <v>97.6</v>
      </c>
      <c r="AA51" s="553">
        <v>106.5</v>
      </c>
      <c r="AB51" s="553">
        <v>95.9</v>
      </c>
      <c r="AC51" s="553">
        <v>103.5</v>
      </c>
      <c r="AD51" s="553">
        <v>106</v>
      </c>
      <c r="AE51" s="626">
        <v>93.1</v>
      </c>
      <c r="AF51" s="626">
        <v>93.6</v>
      </c>
      <c r="AG51" s="626">
        <v>139.69999999999999</v>
      </c>
      <c r="AH51" s="626">
        <v>106.4</v>
      </c>
      <c r="AI51" s="626">
        <v>81.8</v>
      </c>
      <c r="AJ51" s="626">
        <v>99.2</v>
      </c>
      <c r="AK51" s="626">
        <v>100.9</v>
      </c>
      <c r="AL51" s="626">
        <v>115.9</v>
      </c>
      <c r="AM51" s="537"/>
      <c r="AN51" s="544"/>
      <c r="AO51" s="537" t="s">
        <v>122</v>
      </c>
      <c r="AP51" s="553">
        <v>104.1</v>
      </c>
      <c r="AQ51" s="553">
        <v>102.9</v>
      </c>
      <c r="AR51" s="553">
        <v>105</v>
      </c>
      <c r="AS51" s="553">
        <v>108.2</v>
      </c>
      <c r="AT51" s="553">
        <v>98</v>
      </c>
      <c r="AU51" s="553">
        <v>100.1</v>
      </c>
      <c r="AV51" s="553">
        <v>110.6</v>
      </c>
      <c r="AW51" s="553">
        <v>95.1</v>
      </c>
      <c r="AX51" s="553">
        <v>105.1</v>
      </c>
      <c r="AY51" s="553">
        <v>104.8</v>
      </c>
      <c r="AZ51" s="553">
        <v>113.8</v>
      </c>
    </row>
    <row r="52" spans="1:52">
      <c r="A52" s="537"/>
      <c r="B52" s="544"/>
      <c r="C52" s="537" t="s">
        <v>123</v>
      </c>
      <c r="D52" s="553">
        <v>103</v>
      </c>
      <c r="E52" s="553">
        <v>103</v>
      </c>
      <c r="F52" s="553">
        <v>104.1</v>
      </c>
      <c r="G52" s="553">
        <v>105.6</v>
      </c>
      <c r="H52" s="553">
        <v>96.2</v>
      </c>
      <c r="I52" s="553">
        <v>112.3</v>
      </c>
      <c r="J52" s="553">
        <v>109.9</v>
      </c>
      <c r="K52" s="553">
        <v>86.5</v>
      </c>
      <c r="L52" s="553">
        <v>85.4</v>
      </c>
      <c r="M52" s="553">
        <v>101.8</v>
      </c>
      <c r="N52" s="553">
        <v>106.7</v>
      </c>
      <c r="O52" s="553">
        <v>99.6</v>
      </c>
      <c r="P52" s="553">
        <v>95.9</v>
      </c>
      <c r="Q52" s="553">
        <v>109.1</v>
      </c>
      <c r="R52" s="553">
        <v>99.6</v>
      </c>
      <c r="S52" s="553">
        <v>110.3</v>
      </c>
      <c r="T52" s="553">
        <v>85.1</v>
      </c>
      <c r="U52" s="553">
        <v>107.5</v>
      </c>
      <c r="V52" s="553">
        <v>100.3</v>
      </c>
      <c r="W52" s="553">
        <v>101.9</v>
      </c>
      <c r="X52" s="553">
        <v>99.2</v>
      </c>
      <c r="Y52" s="553">
        <v>107.9</v>
      </c>
      <c r="Z52" s="553">
        <v>117.5</v>
      </c>
      <c r="AA52" s="553">
        <v>103.1</v>
      </c>
      <c r="AB52" s="553">
        <v>103.6</v>
      </c>
      <c r="AC52" s="553">
        <v>112</v>
      </c>
      <c r="AD52" s="553">
        <v>125.3</v>
      </c>
      <c r="AE52" s="626">
        <v>108</v>
      </c>
      <c r="AF52" s="626">
        <v>97.1</v>
      </c>
      <c r="AG52" s="626">
        <v>125.7</v>
      </c>
      <c r="AH52" s="626">
        <v>112</v>
      </c>
      <c r="AI52" s="626">
        <v>81.599999999999994</v>
      </c>
      <c r="AJ52" s="626">
        <v>90.1</v>
      </c>
      <c r="AK52" s="626">
        <v>101.8</v>
      </c>
      <c r="AL52" s="626">
        <v>97.8</v>
      </c>
      <c r="AM52" s="537"/>
      <c r="AN52" s="544"/>
      <c r="AO52" s="537" t="s">
        <v>123</v>
      </c>
      <c r="AP52" s="553">
        <v>103</v>
      </c>
      <c r="AQ52" s="553">
        <v>101</v>
      </c>
      <c r="AR52" s="553">
        <v>99.9</v>
      </c>
      <c r="AS52" s="553">
        <v>95.4</v>
      </c>
      <c r="AT52" s="553">
        <v>109.4</v>
      </c>
      <c r="AU52" s="553">
        <v>102.5</v>
      </c>
      <c r="AV52" s="553">
        <v>104.3</v>
      </c>
      <c r="AW52" s="553">
        <v>101.7</v>
      </c>
      <c r="AX52" s="553">
        <v>104.8</v>
      </c>
      <c r="AY52" s="553">
        <v>104.2</v>
      </c>
      <c r="AZ52" s="553">
        <v>119.5</v>
      </c>
    </row>
    <row r="53" spans="1:52">
      <c r="A53" s="537"/>
      <c r="B53" s="544"/>
      <c r="C53" s="537" t="s">
        <v>124</v>
      </c>
      <c r="D53" s="553">
        <v>96.5</v>
      </c>
      <c r="E53" s="553">
        <v>96.5</v>
      </c>
      <c r="F53" s="553">
        <v>100.6</v>
      </c>
      <c r="G53" s="553">
        <v>100.6</v>
      </c>
      <c r="H53" s="553">
        <v>100.5</v>
      </c>
      <c r="I53" s="553">
        <v>108.7</v>
      </c>
      <c r="J53" s="553">
        <v>91.8</v>
      </c>
      <c r="K53" s="553">
        <v>87.4</v>
      </c>
      <c r="L53" s="553">
        <v>87.1</v>
      </c>
      <c r="M53" s="553">
        <v>92.3</v>
      </c>
      <c r="N53" s="553">
        <v>98.2</v>
      </c>
      <c r="O53" s="553">
        <v>92.7</v>
      </c>
      <c r="P53" s="553">
        <v>88.6</v>
      </c>
      <c r="Q53" s="553">
        <v>103.5</v>
      </c>
      <c r="R53" s="553">
        <v>95.2</v>
      </c>
      <c r="S53" s="553">
        <v>102.8</v>
      </c>
      <c r="T53" s="553">
        <v>84.9</v>
      </c>
      <c r="U53" s="553">
        <v>102.4</v>
      </c>
      <c r="V53" s="553">
        <v>89.1</v>
      </c>
      <c r="W53" s="553">
        <v>89.7</v>
      </c>
      <c r="X53" s="553">
        <v>88.7</v>
      </c>
      <c r="Y53" s="553">
        <v>99.6</v>
      </c>
      <c r="Z53" s="553">
        <v>101.5</v>
      </c>
      <c r="AA53" s="553">
        <v>97.8</v>
      </c>
      <c r="AB53" s="553">
        <v>102.3</v>
      </c>
      <c r="AC53" s="553">
        <v>98.4</v>
      </c>
      <c r="AD53" s="553">
        <v>102.7</v>
      </c>
      <c r="AE53" s="626">
        <v>95.2</v>
      </c>
      <c r="AF53" s="626">
        <v>98.3</v>
      </c>
      <c r="AG53" s="626">
        <v>117</v>
      </c>
      <c r="AH53" s="626">
        <v>102.9</v>
      </c>
      <c r="AI53" s="626">
        <v>72.2</v>
      </c>
      <c r="AJ53" s="626">
        <v>99.5</v>
      </c>
      <c r="AK53" s="626">
        <v>96.9</v>
      </c>
      <c r="AL53" s="626">
        <v>89.5</v>
      </c>
      <c r="AM53" s="537"/>
      <c r="AN53" s="544"/>
      <c r="AO53" s="537" t="s">
        <v>124</v>
      </c>
      <c r="AP53" s="553">
        <v>96.5</v>
      </c>
      <c r="AQ53" s="553">
        <v>94.3</v>
      </c>
      <c r="AR53" s="553">
        <v>89.6</v>
      </c>
      <c r="AS53" s="553">
        <v>85.4</v>
      </c>
      <c r="AT53" s="553">
        <v>98.7</v>
      </c>
      <c r="AU53" s="553">
        <v>100.8</v>
      </c>
      <c r="AV53" s="553">
        <v>104.6</v>
      </c>
      <c r="AW53" s="553">
        <v>98.9</v>
      </c>
      <c r="AX53" s="553">
        <v>98.5</v>
      </c>
      <c r="AY53" s="553">
        <v>98.1</v>
      </c>
      <c r="AZ53" s="553">
        <v>110.2</v>
      </c>
    </row>
    <row r="54" spans="1:52">
      <c r="A54" s="537"/>
      <c r="B54" s="550"/>
      <c r="C54" s="549" t="s">
        <v>111</v>
      </c>
      <c r="D54" s="555">
        <v>108.6</v>
      </c>
      <c r="E54" s="555">
        <v>108.6</v>
      </c>
      <c r="F54" s="555">
        <v>103.6</v>
      </c>
      <c r="G54" s="555">
        <v>102.6</v>
      </c>
      <c r="H54" s="555">
        <v>109</v>
      </c>
      <c r="I54" s="555">
        <v>112.4</v>
      </c>
      <c r="J54" s="555">
        <v>99.3</v>
      </c>
      <c r="K54" s="555">
        <v>115.1</v>
      </c>
      <c r="L54" s="555">
        <v>116</v>
      </c>
      <c r="M54" s="555">
        <v>102.5</v>
      </c>
      <c r="N54" s="555">
        <v>96.9</v>
      </c>
      <c r="O54" s="555">
        <v>128.30000000000001</v>
      </c>
      <c r="P54" s="555">
        <v>135.80000000000001</v>
      </c>
      <c r="Q54" s="555">
        <v>108.8</v>
      </c>
      <c r="R54" s="555">
        <v>95.1</v>
      </c>
      <c r="S54" s="555">
        <v>104.1</v>
      </c>
      <c r="T54" s="555">
        <v>83</v>
      </c>
      <c r="U54" s="555">
        <v>110.3</v>
      </c>
      <c r="V54" s="555">
        <v>91.8</v>
      </c>
      <c r="W54" s="555">
        <v>100.3</v>
      </c>
      <c r="X54" s="555">
        <v>86.6</v>
      </c>
      <c r="Y54" s="555">
        <v>107.6</v>
      </c>
      <c r="Z54" s="555">
        <v>96.7</v>
      </c>
      <c r="AA54" s="555">
        <v>96.4</v>
      </c>
      <c r="AB54" s="555">
        <v>121.5</v>
      </c>
      <c r="AC54" s="555">
        <v>99.5</v>
      </c>
      <c r="AD54" s="555">
        <v>101.1</v>
      </c>
      <c r="AE54" s="628">
        <v>94.6</v>
      </c>
      <c r="AF54" s="628">
        <v>100.8</v>
      </c>
      <c r="AG54" s="628">
        <v>125.5</v>
      </c>
      <c r="AH54" s="628">
        <v>106.5</v>
      </c>
      <c r="AI54" s="628">
        <v>70</v>
      </c>
      <c r="AJ54" s="628">
        <v>115.8</v>
      </c>
      <c r="AK54" s="628">
        <v>99.2</v>
      </c>
      <c r="AL54" s="628">
        <v>107.5</v>
      </c>
      <c r="AM54" s="537"/>
      <c r="AN54" s="550"/>
      <c r="AO54" s="549" t="s">
        <v>111</v>
      </c>
      <c r="AP54" s="553">
        <v>108.6</v>
      </c>
      <c r="AQ54" s="555">
        <v>112.2</v>
      </c>
      <c r="AR54" s="555">
        <v>112</v>
      </c>
      <c r="AS54" s="555">
        <v>118.1</v>
      </c>
      <c r="AT54" s="555">
        <v>98.8</v>
      </c>
      <c r="AU54" s="555">
        <v>112.6</v>
      </c>
      <c r="AV54" s="555">
        <v>109.1</v>
      </c>
      <c r="AW54" s="555">
        <v>114.2</v>
      </c>
      <c r="AX54" s="555">
        <v>105.4</v>
      </c>
      <c r="AY54" s="555">
        <v>105.1</v>
      </c>
      <c r="AZ54" s="555">
        <v>113.2</v>
      </c>
    </row>
    <row r="55" spans="1:52">
      <c r="A55" s="537"/>
      <c r="B55" s="544" t="s">
        <v>70</v>
      </c>
      <c r="C55" s="537" t="s">
        <v>113</v>
      </c>
      <c r="D55" s="551">
        <v>94.7</v>
      </c>
      <c r="E55" s="551">
        <v>94.7</v>
      </c>
      <c r="F55" s="551">
        <v>101.5</v>
      </c>
      <c r="G55" s="551">
        <v>101.8</v>
      </c>
      <c r="H55" s="551">
        <v>99.7</v>
      </c>
      <c r="I55" s="551">
        <v>106.8</v>
      </c>
      <c r="J55" s="551">
        <v>99.6</v>
      </c>
      <c r="K55" s="551">
        <v>93.2</v>
      </c>
      <c r="L55" s="551">
        <v>93.5</v>
      </c>
      <c r="M55" s="551">
        <v>88.8</v>
      </c>
      <c r="N55" s="551">
        <v>107.4</v>
      </c>
      <c r="O55" s="551">
        <v>96.6</v>
      </c>
      <c r="P55" s="551">
        <v>96.4</v>
      </c>
      <c r="Q55" s="551">
        <v>97.1</v>
      </c>
      <c r="R55" s="551">
        <v>87.3</v>
      </c>
      <c r="S55" s="551">
        <v>96.9</v>
      </c>
      <c r="T55" s="551">
        <v>74.3</v>
      </c>
      <c r="U55" s="551">
        <v>101.7</v>
      </c>
      <c r="V55" s="551">
        <v>93</v>
      </c>
      <c r="W55" s="551">
        <v>100.5</v>
      </c>
      <c r="X55" s="551">
        <v>88.3</v>
      </c>
      <c r="Y55" s="551">
        <v>107.2</v>
      </c>
      <c r="Z55" s="551">
        <v>86.8</v>
      </c>
      <c r="AA55" s="551">
        <v>89.2</v>
      </c>
      <c r="AB55" s="551">
        <v>80</v>
      </c>
      <c r="AC55" s="551">
        <v>98.9</v>
      </c>
      <c r="AD55" s="551">
        <v>104</v>
      </c>
      <c r="AE55" s="626">
        <v>103.8</v>
      </c>
      <c r="AF55" s="626">
        <v>94.2</v>
      </c>
      <c r="AG55" s="626">
        <v>92.7</v>
      </c>
      <c r="AH55" s="626">
        <v>94.7</v>
      </c>
      <c r="AI55" s="626">
        <v>97.5</v>
      </c>
      <c r="AJ55" s="626">
        <v>88.7</v>
      </c>
      <c r="AK55" s="626">
        <v>96.6</v>
      </c>
      <c r="AL55" s="626">
        <v>96.3</v>
      </c>
      <c r="AM55" s="537"/>
      <c r="AN55" s="544" t="s">
        <v>70</v>
      </c>
      <c r="AO55" s="537" t="s">
        <v>113</v>
      </c>
      <c r="AP55" s="558">
        <v>94.7</v>
      </c>
      <c r="AQ55" s="553">
        <v>89.8</v>
      </c>
      <c r="AR55" s="553">
        <v>95.5</v>
      </c>
      <c r="AS55" s="553">
        <v>93.5</v>
      </c>
      <c r="AT55" s="553">
        <v>99.7</v>
      </c>
      <c r="AU55" s="553">
        <v>82</v>
      </c>
      <c r="AV55" s="553">
        <v>88.1</v>
      </c>
      <c r="AW55" s="553">
        <v>79.099999999999994</v>
      </c>
      <c r="AX55" s="553">
        <v>99</v>
      </c>
      <c r="AY55" s="553">
        <v>99.1</v>
      </c>
      <c r="AZ55" s="553">
        <v>96.9</v>
      </c>
    </row>
    <row r="56" spans="1:52">
      <c r="A56" s="537"/>
      <c r="B56" s="544"/>
      <c r="C56" s="537" t="s">
        <v>115</v>
      </c>
      <c r="D56" s="551">
        <v>98.5</v>
      </c>
      <c r="E56" s="551">
        <v>98.5</v>
      </c>
      <c r="F56" s="551">
        <v>99.4</v>
      </c>
      <c r="G56" s="551">
        <v>99.5</v>
      </c>
      <c r="H56" s="551">
        <v>98.8</v>
      </c>
      <c r="I56" s="551">
        <v>101.2</v>
      </c>
      <c r="J56" s="551">
        <v>109.9</v>
      </c>
      <c r="K56" s="551">
        <v>95.4</v>
      </c>
      <c r="L56" s="551">
        <v>95</v>
      </c>
      <c r="M56" s="551">
        <v>101.4</v>
      </c>
      <c r="N56" s="551">
        <v>97.8</v>
      </c>
      <c r="O56" s="551">
        <v>103.3</v>
      </c>
      <c r="P56" s="551">
        <v>98</v>
      </c>
      <c r="Q56" s="551">
        <v>117.3</v>
      </c>
      <c r="R56" s="551">
        <v>95.4</v>
      </c>
      <c r="S56" s="551">
        <v>103.2</v>
      </c>
      <c r="T56" s="551">
        <v>84.8</v>
      </c>
      <c r="U56" s="551">
        <v>102.4</v>
      </c>
      <c r="V56" s="551">
        <v>98.5</v>
      </c>
      <c r="W56" s="551">
        <v>97.2</v>
      </c>
      <c r="X56" s="551">
        <v>99.3</v>
      </c>
      <c r="Y56" s="551">
        <v>92.4</v>
      </c>
      <c r="Z56" s="551">
        <v>91.1</v>
      </c>
      <c r="AA56" s="551">
        <v>93.9</v>
      </c>
      <c r="AB56" s="551">
        <v>91.5</v>
      </c>
      <c r="AC56" s="551">
        <v>93.3</v>
      </c>
      <c r="AD56" s="551">
        <v>87</v>
      </c>
      <c r="AE56" s="626">
        <v>92.7</v>
      </c>
      <c r="AF56" s="626">
        <v>117.3</v>
      </c>
      <c r="AG56" s="626">
        <v>95.4</v>
      </c>
      <c r="AH56" s="626">
        <v>93.6</v>
      </c>
      <c r="AI56" s="626">
        <v>100.8</v>
      </c>
      <c r="AJ56" s="626">
        <v>99.9</v>
      </c>
      <c r="AK56" s="626">
        <v>97.2</v>
      </c>
      <c r="AL56" s="626">
        <v>102.4</v>
      </c>
      <c r="AM56" s="537"/>
      <c r="AN56" s="544"/>
      <c r="AO56" s="537" t="s">
        <v>115</v>
      </c>
      <c r="AP56" s="553">
        <v>98.5</v>
      </c>
      <c r="AQ56" s="553">
        <v>98</v>
      </c>
      <c r="AR56" s="553">
        <v>101.4</v>
      </c>
      <c r="AS56" s="553">
        <v>101</v>
      </c>
      <c r="AT56" s="553">
        <v>102.3</v>
      </c>
      <c r="AU56" s="553">
        <v>93.5</v>
      </c>
      <c r="AV56" s="553">
        <v>93.1</v>
      </c>
      <c r="AW56" s="553">
        <v>93.6</v>
      </c>
      <c r="AX56" s="553">
        <v>98.9</v>
      </c>
      <c r="AY56" s="553">
        <v>99</v>
      </c>
      <c r="AZ56" s="553">
        <v>95.6</v>
      </c>
    </row>
    <row r="57" spans="1:52">
      <c r="A57" s="537"/>
      <c r="B57" s="544"/>
      <c r="C57" s="537" t="s">
        <v>116</v>
      </c>
      <c r="D57" s="551">
        <v>122.8</v>
      </c>
      <c r="E57" s="551">
        <v>122.8</v>
      </c>
      <c r="F57" s="551">
        <v>110.7</v>
      </c>
      <c r="G57" s="551">
        <v>111.8</v>
      </c>
      <c r="H57" s="551">
        <v>104.5</v>
      </c>
      <c r="I57" s="551">
        <v>107.2</v>
      </c>
      <c r="J57" s="551">
        <v>129</v>
      </c>
      <c r="K57" s="551">
        <v>175.4</v>
      </c>
      <c r="L57" s="551">
        <v>178.7</v>
      </c>
      <c r="M57" s="551">
        <v>127.5</v>
      </c>
      <c r="N57" s="551">
        <v>107.7</v>
      </c>
      <c r="O57" s="551">
        <v>152.9</v>
      </c>
      <c r="P57" s="551">
        <v>156.6</v>
      </c>
      <c r="Q57" s="551">
        <v>143.19999999999999</v>
      </c>
      <c r="R57" s="551">
        <v>116.9</v>
      </c>
      <c r="S57" s="551">
        <v>109.6</v>
      </c>
      <c r="T57" s="551">
        <v>126.8</v>
      </c>
      <c r="U57" s="551">
        <v>114.9</v>
      </c>
      <c r="V57" s="551">
        <v>109</v>
      </c>
      <c r="W57" s="551">
        <v>111.1</v>
      </c>
      <c r="X57" s="551">
        <v>107.7</v>
      </c>
      <c r="Y57" s="551">
        <v>104</v>
      </c>
      <c r="Z57" s="551">
        <v>107.7</v>
      </c>
      <c r="AA57" s="551">
        <v>103.7</v>
      </c>
      <c r="AB57" s="551">
        <v>104.7</v>
      </c>
      <c r="AC57" s="551">
        <v>105.2</v>
      </c>
      <c r="AD57" s="551">
        <v>97.3</v>
      </c>
      <c r="AE57" s="626">
        <v>99.6</v>
      </c>
      <c r="AF57" s="626">
        <v>139.9</v>
      </c>
      <c r="AG57" s="626">
        <v>114.8</v>
      </c>
      <c r="AH57" s="626">
        <v>111.3</v>
      </c>
      <c r="AI57" s="626">
        <v>103.7</v>
      </c>
      <c r="AJ57" s="626">
        <v>102.3</v>
      </c>
      <c r="AK57" s="626">
        <v>96.6</v>
      </c>
      <c r="AL57" s="626">
        <v>153</v>
      </c>
      <c r="AM57" s="537"/>
      <c r="AN57" s="544"/>
      <c r="AO57" s="537" t="s">
        <v>116</v>
      </c>
      <c r="AP57" s="553">
        <v>122.8</v>
      </c>
      <c r="AQ57" s="553">
        <v>129.19999999999999</v>
      </c>
      <c r="AR57" s="553">
        <v>147.30000000000001</v>
      </c>
      <c r="AS57" s="553">
        <v>164.5</v>
      </c>
      <c r="AT57" s="553">
        <v>110.3</v>
      </c>
      <c r="AU57" s="553">
        <v>104.5</v>
      </c>
      <c r="AV57" s="553">
        <v>101.9</v>
      </c>
      <c r="AW57" s="553">
        <v>105.8</v>
      </c>
      <c r="AX57" s="553">
        <v>117</v>
      </c>
      <c r="AY57" s="553">
        <v>117.3</v>
      </c>
      <c r="AZ57" s="553">
        <v>108.5</v>
      </c>
    </row>
    <row r="58" spans="1:52">
      <c r="A58" s="537"/>
      <c r="B58" s="544"/>
      <c r="C58" s="537" t="s">
        <v>117</v>
      </c>
      <c r="D58" s="551">
        <v>94.1</v>
      </c>
      <c r="E58" s="551">
        <v>94</v>
      </c>
      <c r="F58" s="551">
        <v>94.1</v>
      </c>
      <c r="G58" s="551">
        <v>93.5</v>
      </c>
      <c r="H58" s="551">
        <v>97.4</v>
      </c>
      <c r="I58" s="551">
        <v>96.7</v>
      </c>
      <c r="J58" s="551">
        <v>96.1</v>
      </c>
      <c r="K58" s="551">
        <v>79.099999999999994</v>
      </c>
      <c r="L58" s="551">
        <v>78</v>
      </c>
      <c r="M58" s="551">
        <v>94.7</v>
      </c>
      <c r="N58" s="551">
        <v>99.2</v>
      </c>
      <c r="O58" s="551">
        <v>78.599999999999994</v>
      </c>
      <c r="P58" s="551">
        <v>79.8</v>
      </c>
      <c r="Q58" s="551">
        <v>75.400000000000006</v>
      </c>
      <c r="R58" s="551">
        <v>92</v>
      </c>
      <c r="S58" s="551">
        <v>94.3</v>
      </c>
      <c r="T58" s="551">
        <v>89</v>
      </c>
      <c r="U58" s="551">
        <v>101.4</v>
      </c>
      <c r="V58" s="551">
        <v>105.6</v>
      </c>
      <c r="W58" s="551">
        <v>105.3</v>
      </c>
      <c r="X58" s="551">
        <v>105.9</v>
      </c>
      <c r="Y58" s="551">
        <v>103.7</v>
      </c>
      <c r="Z58" s="551">
        <v>105.9</v>
      </c>
      <c r="AA58" s="551">
        <v>104.8</v>
      </c>
      <c r="AB58" s="551">
        <v>101.4</v>
      </c>
      <c r="AC58" s="551">
        <v>104.1</v>
      </c>
      <c r="AD58" s="551">
        <v>106.9</v>
      </c>
      <c r="AE58" s="626">
        <v>95.1</v>
      </c>
      <c r="AF58" s="626">
        <v>90.9</v>
      </c>
      <c r="AG58" s="626">
        <v>100.9</v>
      </c>
      <c r="AH58" s="626">
        <v>103.4</v>
      </c>
      <c r="AI58" s="626">
        <v>108.2</v>
      </c>
      <c r="AJ58" s="626">
        <v>91.1</v>
      </c>
      <c r="AK58" s="626">
        <v>101.4</v>
      </c>
      <c r="AL58" s="626">
        <v>87.3</v>
      </c>
      <c r="AM58" s="537"/>
      <c r="AN58" s="544"/>
      <c r="AO58" s="537" t="s">
        <v>117</v>
      </c>
      <c r="AP58" s="553">
        <v>94.1</v>
      </c>
      <c r="AQ58" s="553">
        <v>90.8</v>
      </c>
      <c r="AR58" s="553">
        <v>85.7</v>
      </c>
      <c r="AS58" s="553">
        <v>80.900000000000006</v>
      </c>
      <c r="AT58" s="553">
        <v>96.1</v>
      </c>
      <c r="AU58" s="553">
        <v>97.8</v>
      </c>
      <c r="AV58" s="553">
        <v>87.6</v>
      </c>
      <c r="AW58" s="553">
        <v>102.8</v>
      </c>
      <c r="AX58" s="553">
        <v>96.9</v>
      </c>
      <c r="AY58" s="553">
        <v>96.5</v>
      </c>
      <c r="AZ58" s="553">
        <v>108.7</v>
      </c>
    </row>
    <row r="59" spans="1:52">
      <c r="A59" s="537"/>
      <c r="B59" s="544"/>
      <c r="C59" s="537" t="s">
        <v>118</v>
      </c>
      <c r="D59" s="551">
        <v>90.4</v>
      </c>
      <c r="E59" s="551">
        <v>90.4</v>
      </c>
      <c r="F59" s="551">
        <v>96.1</v>
      </c>
      <c r="G59" s="551">
        <v>96.9</v>
      </c>
      <c r="H59" s="551">
        <v>91.8</v>
      </c>
      <c r="I59" s="551">
        <v>86.8</v>
      </c>
      <c r="J59" s="551">
        <v>96.6</v>
      </c>
      <c r="K59" s="551">
        <v>92.1</v>
      </c>
      <c r="L59" s="551">
        <v>92.8</v>
      </c>
      <c r="M59" s="551">
        <v>82.4</v>
      </c>
      <c r="N59" s="551">
        <v>97.8</v>
      </c>
      <c r="O59" s="551">
        <v>78.900000000000006</v>
      </c>
      <c r="P59" s="551">
        <v>77.400000000000006</v>
      </c>
      <c r="Q59" s="551">
        <v>82.6</v>
      </c>
      <c r="R59" s="551">
        <v>85.5</v>
      </c>
      <c r="S59" s="551">
        <v>83.3</v>
      </c>
      <c r="T59" s="551">
        <v>88.4</v>
      </c>
      <c r="U59" s="551">
        <v>76.5</v>
      </c>
      <c r="V59" s="551">
        <v>95.1</v>
      </c>
      <c r="W59" s="551">
        <v>96.7</v>
      </c>
      <c r="X59" s="551">
        <v>94.1</v>
      </c>
      <c r="Y59" s="551">
        <v>100.9</v>
      </c>
      <c r="Z59" s="551">
        <v>94.2</v>
      </c>
      <c r="AA59" s="551">
        <v>88.5</v>
      </c>
      <c r="AB59" s="551">
        <v>94.9</v>
      </c>
      <c r="AC59" s="551">
        <v>92.1</v>
      </c>
      <c r="AD59" s="551">
        <v>93.7</v>
      </c>
      <c r="AE59" s="626">
        <v>102.1</v>
      </c>
      <c r="AF59" s="626">
        <v>86.2</v>
      </c>
      <c r="AG59" s="626">
        <v>85.5</v>
      </c>
      <c r="AH59" s="626">
        <v>90.6</v>
      </c>
      <c r="AI59" s="626">
        <v>93.1</v>
      </c>
      <c r="AJ59" s="626">
        <v>86.3</v>
      </c>
      <c r="AK59" s="626">
        <v>92.9</v>
      </c>
      <c r="AL59" s="626">
        <v>94.3</v>
      </c>
      <c r="AM59" s="537"/>
      <c r="AN59" s="544"/>
      <c r="AO59" s="537" t="s">
        <v>118</v>
      </c>
      <c r="AP59" s="553">
        <v>90.4</v>
      </c>
      <c r="AQ59" s="553">
        <v>87.7</v>
      </c>
      <c r="AR59" s="553">
        <v>84.6</v>
      </c>
      <c r="AS59" s="553">
        <v>83.6</v>
      </c>
      <c r="AT59" s="553">
        <v>86.9</v>
      </c>
      <c r="AU59" s="553">
        <v>91.7</v>
      </c>
      <c r="AV59" s="553">
        <v>84.1</v>
      </c>
      <c r="AW59" s="553">
        <v>95.4</v>
      </c>
      <c r="AX59" s="553">
        <v>92.8</v>
      </c>
      <c r="AY59" s="553">
        <v>92.9</v>
      </c>
      <c r="AZ59" s="553">
        <v>90.2</v>
      </c>
    </row>
    <row r="60" spans="1:52">
      <c r="A60" s="537"/>
      <c r="B60" s="544"/>
      <c r="C60" s="537" t="s">
        <v>119</v>
      </c>
      <c r="D60" s="551">
        <v>101</v>
      </c>
      <c r="E60" s="551">
        <v>101</v>
      </c>
      <c r="F60" s="551">
        <v>101.1</v>
      </c>
      <c r="G60" s="551">
        <v>100.4</v>
      </c>
      <c r="H60" s="551">
        <v>104.9</v>
      </c>
      <c r="I60" s="551">
        <v>95.2</v>
      </c>
      <c r="J60" s="551">
        <v>99.4</v>
      </c>
      <c r="K60" s="551">
        <v>106.1</v>
      </c>
      <c r="L60" s="551">
        <v>106.4</v>
      </c>
      <c r="M60" s="551">
        <v>100.6</v>
      </c>
      <c r="N60" s="551">
        <v>94</v>
      </c>
      <c r="O60" s="551">
        <v>105.4</v>
      </c>
      <c r="P60" s="551">
        <v>106.3</v>
      </c>
      <c r="Q60" s="551">
        <v>102.8</v>
      </c>
      <c r="R60" s="551">
        <v>90</v>
      </c>
      <c r="S60" s="551">
        <v>91.8</v>
      </c>
      <c r="T60" s="551">
        <v>87.5</v>
      </c>
      <c r="U60" s="551">
        <v>85.6</v>
      </c>
      <c r="V60" s="551">
        <v>106.3</v>
      </c>
      <c r="W60" s="551">
        <v>97.4</v>
      </c>
      <c r="X60" s="551">
        <v>111.9</v>
      </c>
      <c r="Y60" s="551">
        <v>92.2</v>
      </c>
      <c r="Z60" s="551">
        <v>107.7</v>
      </c>
      <c r="AA60" s="551">
        <v>103.9</v>
      </c>
      <c r="AB60" s="551">
        <v>101.7</v>
      </c>
      <c r="AC60" s="551">
        <v>99.7</v>
      </c>
      <c r="AD60" s="551">
        <v>97.5</v>
      </c>
      <c r="AE60" s="626">
        <v>101.6</v>
      </c>
      <c r="AF60" s="626">
        <v>97.4</v>
      </c>
      <c r="AG60" s="626">
        <v>102.9</v>
      </c>
      <c r="AH60" s="626">
        <v>102</v>
      </c>
      <c r="AI60" s="626">
        <v>96.6</v>
      </c>
      <c r="AJ60" s="626">
        <v>118.2</v>
      </c>
      <c r="AK60" s="626">
        <v>109.7</v>
      </c>
      <c r="AL60" s="626">
        <v>102.8</v>
      </c>
      <c r="AM60" s="537"/>
      <c r="AN60" s="544"/>
      <c r="AO60" s="537" t="s">
        <v>119</v>
      </c>
      <c r="AP60" s="553">
        <v>101</v>
      </c>
      <c r="AQ60" s="553">
        <v>100.4</v>
      </c>
      <c r="AR60" s="553">
        <v>99.3</v>
      </c>
      <c r="AS60" s="553">
        <v>101.2</v>
      </c>
      <c r="AT60" s="553">
        <v>95.2</v>
      </c>
      <c r="AU60" s="553">
        <v>101.8</v>
      </c>
      <c r="AV60" s="553">
        <v>93.2</v>
      </c>
      <c r="AW60" s="553">
        <v>106</v>
      </c>
      <c r="AX60" s="553">
        <v>101.5</v>
      </c>
      <c r="AY60" s="553">
        <v>101.6</v>
      </c>
      <c r="AZ60" s="553">
        <v>96.9</v>
      </c>
    </row>
    <row r="61" spans="1:52">
      <c r="A61" s="537"/>
      <c r="B61" s="544"/>
      <c r="C61" s="537" t="s">
        <v>120</v>
      </c>
      <c r="D61" s="551">
        <v>101.1</v>
      </c>
      <c r="E61" s="551">
        <v>101.1</v>
      </c>
      <c r="F61" s="551">
        <v>102.5</v>
      </c>
      <c r="G61" s="551">
        <v>99.7</v>
      </c>
      <c r="H61" s="551">
        <v>118.1</v>
      </c>
      <c r="I61" s="551">
        <v>96.3</v>
      </c>
      <c r="J61" s="551">
        <v>106.3</v>
      </c>
      <c r="K61" s="551">
        <v>103.6</v>
      </c>
      <c r="L61" s="551">
        <v>102.7</v>
      </c>
      <c r="M61" s="551">
        <v>116.3</v>
      </c>
      <c r="N61" s="551">
        <v>109.4</v>
      </c>
      <c r="O61" s="551">
        <v>93.3</v>
      </c>
      <c r="P61" s="551">
        <v>90.5</v>
      </c>
      <c r="Q61" s="551">
        <v>100.8</v>
      </c>
      <c r="R61" s="551">
        <v>98.5</v>
      </c>
      <c r="S61" s="551">
        <v>106.6</v>
      </c>
      <c r="T61" s="551">
        <v>87.6</v>
      </c>
      <c r="U61" s="551">
        <v>105.3</v>
      </c>
      <c r="V61" s="551">
        <v>104</v>
      </c>
      <c r="W61" s="551">
        <v>99.3</v>
      </c>
      <c r="X61" s="551">
        <v>106.8</v>
      </c>
      <c r="Y61" s="551">
        <v>100.1</v>
      </c>
      <c r="Z61" s="551">
        <v>103.6</v>
      </c>
      <c r="AA61" s="551">
        <v>111.6</v>
      </c>
      <c r="AB61" s="551">
        <v>102.8</v>
      </c>
      <c r="AC61" s="551">
        <v>100.7</v>
      </c>
      <c r="AD61" s="551">
        <v>102.5</v>
      </c>
      <c r="AE61" s="626">
        <v>101.2</v>
      </c>
      <c r="AF61" s="626">
        <v>94.7</v>
      </c>
      <c r="AG61" s="626">
        <v>107.5</v>
      </c>
      <c r="AH61" s="626">
        <v>98.8</v>
      </c>
      <c r="AI61" s="626">
        <v>95.8</v>
      </c>
      <c r="AJ61" s="626">
        <v>109.3</v>
      </c>
      <c r="AK61" s="626">
        <v>100.8</v>
      </c>
      <c r="AL61" s="626">
        <v>104.9</v>
      </c>
      <c r="AM61" s="537"/>
      <c r="AN61" s="544"/>
      <c r="AO61" s="537" t="s">
        <v>120</v>
      </c>
      <c r="AP61" s="553">
        <v>101.1</v>
      </c>
      <c r="AQ61" s="553">
        <v>100.7</v>
      </c>
      <c r="AR61" s="553">
        <v>100.2</v>
      </c>
      <c r="AS61" s="553">
        <v>100.6</v>
      </c>
      <c r="AT61" s="553">
        <v>99.3</v>
      </c>
      <c r="AU61" s="553">
        <v>101.4</v>
      </c>
      <c r="AV61" s="553">
        <v>97.7</v>
      </c>
      <c r="AW61" s="553">
        <v>103.2</v>
      </c>
      <c r="AX61" s="553">
        <v>101.4</v>
      </c>
      <c r="AY61" s="553">
        <v>101.4</v>
      </c>
      <c r="AZ61" s="553">
        <v>102.9</v>
      </c>
    </row>
    <row r="62" spans="1:52">
      <c r="A62" s="537"/>
      <c r="B62" s="544"/>
      <c r="C62" s="537" t="s">
        <v>121</v>
      </c>
      <c r="D62" s="551">
        <v>90.3</v>
      </c>
      <c r="E62" s="551">
        <v>90.3</v>
      </c>
      <c r="F62" s="551">
        <v>93.8</v>
      </c>
      <c r="G62" s="551">
        <v>93.2</v>
      </c>
      <c r="H62" s="551">
        <v>97.5</v>
      </c>
      <c r="I62" s="551">
        <v>84.9</v>
      </c>
      <c r="J62" s="551">
        <v>91.8</v>
      </c>
      <c r="K62" s="551">
        <v>89.5</v>
      </c>
      <c r="L62" s="551">
        <v>89.4</v>
      </c>
      <c r="M62" s="551">
        <v>91.2</v>
      </c>
      <c r="N62" s="551">
        <v>90.6</v>
      </c>
      <c r="O62" s="551">
        <v>83.8</v>
      </c>
      <c r="P62" s="551">
        <v>79.900000000000006</v>
      </c>
      <c r="Q62" s="551">
        <v>94</v>
      </c>
      <c r="R62" s="551">
        <v>89.3</v>
      </c>
      <c r="S62" s="551">
        <v>81.2</v>
      </c>
      <c r="T62" s="551">
        <v>100.3</v>
      </c>
      <c r="U62" s="551">
        <v>94.4</v>
      </c>
      <c r="V62" s="551">
        <v>89.2</v>
      </c>
      <c r="W62" s="551">
        <v>95</v>
      </c>
      <c r="X62" s="551">
        <v>85.7</v>
      </c>
      <c r="Y62" s="551">
        <v>96.7</v>
      </c>
      <c r="Z62" s="551">
        <v>89.5</v>
      </c>
      <c r="AA62" s="551">
        <v>92.2</v>
      </c>
      <c r="AB62" s="551">
        <v>95.1</v>
      </c>
      <c r="AC62" s="551">
        <v>97.4</v>
      </c>
      <c r="AD62" s="551">
        <v>102</v>
      </c>
      <c r="AE62" s="626">
        <v>97.9</v>
      </c>
      <c r="AF62" s="626">
        <v>83</v>
      </c>
      <c r="AG62" s="626">
        <v>99.7</v>
      </c>
      <c r="AH62" s="626">
        <v>89.4</v>
      </c>
      <c r="AI62" s="626">
        <v>101.8</v>
      </c>
      <c r="AJ62" s="626">
        <v>97.8</v>
      </c>
      <c r="AK62" s="626">
        <v>102</v>
      </c>
      <c r="AL62" s="626">
        <v>90.7</v>
      </c>
      <c r="AM62" s="537"/>
      <c r="AN62" s="544"/>
      <c r="AO62" s="537" t="s">
        <v>121</v>
      </c>
      <c r="AP62" s="553">
        <v>90.3</v>
      </c>
      <c r="AQ62" s="553">
        <v>88</v>
      </c>
      <c r="AR62" s="553">
        <v>82</v>
      </c>
      <c r="AS62" s="553">
        <v>79.2</v>
      </c>
      <c r="AT62" s="553">
        <v>88.2</v>
      </c>
      <c r="AU62" s="553">
        <v>96.1</v>
      </c>
      <c r="AV62" s="553">
        <v>100.8</v>
      </c>
      <c r="AW62" s="553">
        <v>93.8</v>
      </c>
      <c r="AX62" s="553">
        <v>92.3</v>
      </c>
      <c r="AY62" s="553">
        <v>92.3</v>
      </c>
      <c r="AZ62" s="553">
        <v>92.8</v>
      </c>
    </row>
    <row r="63" spans="1:52">
      <c r="A63" s="537"/>
      <c r="B63" s="544"/>
      <c r="C63" s="537" t="s">
        <v>122</v>
      </c>
      <c r="D63" s="551">
        <v>105.7</v>
      </c>
      <c r="E63" s="551">
        <v>105.7</v>
      </c>
      <c r="F63" s="551">
        <v>103.7</v>
      </c>
      <c r="G63" s="551">
        <v>103.6</v>
      </c>
      <c r="H63" s="551">
        <v>104.6</v>
      </c>
      <c r="I63" s="551">
        <v>103.1</v>
      </c>
      <c r="J63" s="551">
        <v>105.7</v>
      </c>
      <c r="K63" s="551">
        <v>115.1</v>
      </c>
      <c r="L63" s="551">
        <v>115.9</v>
      </c>
      <c r="M63" s="551">
        <v>103.8</v>
      </c>
      <c r="N63" s="551">
        <v>108.5</v>
      </c>
      <c r="O63" s="551">
        <v>122.5</v>
      </c>
      <c r="P63" s="551">
        <v>131.19999999999999</v>
      </c>
      <c r="Q63" s="551">
        <v>99.8</v>
      </c>
      <c r="R63" s="551">
        <v>97.4</v>
      </c>
      <c r="S63" s="551">
        <v>103.7</v>
      </c>
      <c r="T63" s="551">
        <v>88.8</v>
      </c>
      <c r="U63" s="551">
        <v>88</v>
      </c>
      <c r="V63" s="551">
        <v>99.3</v>
      </c>
      <c r="W63" s="551">
        <v>100.8</v>
      </c>
      <c r="X63" s="551">
        <v>98.4</v>
      </c>
      <c r="Y63" s="551">
        <v>96.8</v>
      </c>
      <c r="Z63" s="551">
        <v>101.4</v>
      </c>
      <c r="AA63" s="551">
        <v>103.4</v>
      </c>
      <c r="AB63" s="551">
        <v>98</v>
      </c>
      <c r="AC63" s="551">
        <v>104.8</v>
      </c>
      <c r="AD63" s="551">
        <v>103.3</v>
      </c>
      <c r="AE63" s="626">
        <v>104.5</v>
      </c>
      <c r="AF63" s="626">
        <v>91.9</v>
      </c>
      <c r="AG63" s="626">
        <v>110.2</v>
      </c>
      <c r="AH63" s="626">
        <v>107.7</v>
      </c>
      <c r="AI63" s="626">
        <v>101.9</v>
      </c>
      <c r="AJ63" s="626">
        <v>117.6</v>
      </c>
      <c r="AK63" s="626">
        <v>101.9</v>
      </c>
      <c r="AL63" s="626">
        <v>110.5</v>
      </c>
      <c r="AM63" s="537"/>
      <c r="AN63" s="544"/>
      <c r="AO63" s="537" t="s">
        <v>122</v>
      </c>
      <c r="AP63" s="553">
        <v>105.7</v>
      </c>
      <c r="AQ63" s="553">
        <v>107</v>
      </c>
      <c r="AR63" s="553">
        <v>111.8</v>
      </c>
      <c r="AS63" s="553">
        <v>117.2</v>
      </c>
      <c r="AT63" s="553">
        <v>100.1</v>
      </c>
      <c r="AU63" s="553">
        <v>100.6</v>
      </c>
      <c r="AV63" s="553">
        <v>108.7</v>
      </c>
      <c r="AW63" s="553">
        <v>96.7</v>
      </c>
      <c r="AX63" s="553">
        <v>104.5</v>
      </c>
      <c r="AY63" s="553">
        <v>104.7</v>
      </c>
      <c r="AZ63" s="553">
        <v>99.5</v>
      </c>
    </row>
    <row r="64" spans="1:52">
      <c r="A64" s="537"/>
      <c r="B64" s="544"/>
      <c r="C64" s="537" t="s">
        <v>123</v>
      </c>
      <c r="D64" s="551">
        <v>98.8</v>
      </c>
      <c r="E64" s="551">
        <v>98.8</v>
      </c>
      <c r="F64" s="551">
        <v>102.1</v>
      </c>
      <c r="G64" s="551">
        <v>102.2</v>
      </c>
      <c r="H64" s="551">
        <v>101.2</v>
      </c>
      <c r="I64" s="551">
        <v>110.6</v>
      </c>
      <c r="J64" s="551">
        <v>88.6</v>
      </c>
      <c r="K64" s="551">
        <v>75.599999999999994</v>
      </c>
      <c r="L64" s="551">
        <v>73.7</v>
      </c>
      <c r="M64" s="551">
        <v>102.6</v>
      </c>
      <c r="N64" s="551">
        <v>93.5</v>
      </c>
      <c r="O64" s="551">
        <v>88.1</v>
      </c>
      <c r="P64" s="551">
        <v>84</v>
      </c>
      <c r="Q64" s="551">
        <v>98.9</v>
      </c>
      <c r="R64" s="551">
        <v>101.7</v>
      </c>
      <c r="S64" s="551">
        <v>110.9</v>
      </c>
      <c r="T64" s="551">
        <v>89.3</v>
      </c>
      <c r="U64" s="551">
        <v>113.2</v>
      </c>
      <c r="V64" s="551">
        <v>108.2</v>
      </c>
      <c r="W64" s="551">
        <v>103.6</v>
      </c>
      <c r="X64" s="551">
        <v>111.1</v>
      </c>
      <c r="Y64" s="551">
        <v>106.2</v>
      </c>
      <c r="Z64" s="551">
        <v>107.1</v>
      </c>
      <c r="AA64" s="551">
        <v>107.7</v>
      </c>
      <c r="AB64" s="551">
        <v>103.8</v>
      </c>
      <c r="AC64" s="551">
        <v>106.6</v>
      </c>
      <c r="AD64" s="551">
        <v>110.7</v>
      </c>
      <c r="AE64" s="626">
        <v>107.2</v>
      </c>
      <c r="AF64" s="626">
        <v>91.9</v>
      </c>
      <c r="AG64" s="626">
        <v>104.1</v>
      </c>
      <c r="AH64" s="626">
        <v>105.9</v>
      </c>
      <c r="AI64" s="626">
        <v>105.4</v>
      </c>
      <c r="AJ64" s="626">
        <v>88.1</v>
      </c>
      <c r="AK64" s="626">
        <v>102.8</v>
      </c>
      <c r="AL64" s="626">
        <v>81.900000000000006</v>
      </c>
      <c r="AM64" s="537"/>
      <c r="AN64" s="544"/>
      <c r="AO64" s="537" t="s">
        <v>123</v>
      </c>
      <c r="AP64" s="553">
        <v>98.8</v>
      </c>
      <c r="AQ64" s="553">
        <v>97.7</v>
      </c>
      <c r="AR64" s="553">
        <v>89.1</v>
      </c>
      <c r="AS64" s="553">
        <v>79.8</v>
      </c>
      <c r="AT64" s="553">
        <v>109.1</v>
      </c>
      <c r="AU64" s="553">
        <v>109.5</v>
      </c>
      <c r="AV64" s="553">
        <v>117.7</v>
      </c>
      <c r="AW64" s="553">
        <v>105.5</v>
      </c>
      <c r="AX64" s="553">
        <v>99.7</v>
      </c>
      <c r="AY64" s="553">
        <v>99.5</v>
      </c>
      <c r="AZ64" s="553">
        <v>106.1</v>
      </c>
    </row>
    <row r="65" spans="1:52">
      <c r="A65" s="537"/>
      <c r="B65" s="544"/>
      <c r="C65" s="537" t="s">
        <v>124</v>
      </c>
      <c r="D65" s="551">
        <v>96.6</v>
      </c>
      <c r="E65" s="551">
        <v>96.6</v>
      </c>
      <c r="F65" s="551">
        <v>96.3</v>
      </c>
      <c r="G65" s="551">
        <v>97.6</v>
      </c>
      <c r="H65" s="551">
        <v>89</v>
      </c>
      <c r="I65" s="551">
        <v>106.4</v>
      </c>
      <c r="J65" s="551">
        <v>91.4</v>
      </c>
      <c r="K65" s="551">
        <v>78.3</v>
      </c>
      <c r="L65" s="551">
        <v>77.3</v>
      </c>
      <c r="M65" s="551">
        <v>92.2</v>
      </c>
      <c r="N65" s="551">
        <v>100.2</v>
      </c>
      <c r="O65" s="551">
        <v>85.8</v>
      </c>
      <c r="P65" s="551">
        <v>85.9</v>
      </c>
      <c r="Q65" s="551">
        <v>85.4</v>
      </c>
      <c r="R65" s="551">
        <v>112.7</v>
      </c>
      <c r="S65" s="551">
        <v>106</v>
      </c>
      <c r="T65" s="551">
        <v>121.9</v>
      </c>
      <c r="U65" s="551">
        <v>106.4</v>
      </c>
      <c r="V65" s="551">
        <v>95.8</v>
      </c>
      <c r="W65" s="551">
        <v>91.5</v>
      </c>
      <c r="X65" s="551">
        <v>98.5</v>
      </c>
      <c r="Y65" s="551">
        <v>95.7</v>
      </c>
      <c r="Z65" s="551">
        <v>105.4</v>
      </c>
      <c r="AA65" s="551">
        <v>101.9</v>
      </c>
      <c r="AB65" s="551">
        <v>102.9</v>
      </c>
      <c r="AC65" s="551">
        <v>98.8</v>
      </c>
      <c r="AD65" s="551">
        <v>102.8</v>
      </c>
      <c r="AE65" s="626">
        <v>98</v>
      </c>
      <c r="AF65" s="626">
        <v>98.9</v>
      </c>
      <c r="AG65" s="626">
        <v>92</v>
      </c>
      <c r="AH65" s="626">
        <v>94.8</v>
      </c>
      <c r="AI65" s="626">
        <v>98.1</v>
      </c>
      <c r="AJ65" s="626">
        <v>103.2</v>
      </c>
      <c r="AK65" s="626">
        <v>103.3</v>
      </c>
      <c r="AL65" s="626">
        <v>84.6</v>
      </c>
      <c r="AM65" s="537"/>
      <c r="AN65" s="544"/>
      <c r="AO65" s="537" t="s">
        <v>124</v>
      </c>
      <c r="AP65" s="553">
        <v>96.6</v>
      </c>
      <c r="AQ65" s="553">
        <v>97.8</v>
      </c>
      <c r="AR65" s="553">
        <v>93.8</v>
      </c>
      <c r="AS65" s="553">
        <v>86.7</v>
      </c>
      <c r="AT65" s="553">
        <v>109</v>
      </c>
      <c r="AU65" s="553">
        <v>103.3</v>
      </c>
      <c r="AV65" s="553">
        <v>108.6</v>
      </c>
      <c r="AW65" s="553">
        <v>100.7</v>
      </c>
      <c r="AX65" s="553">
        <v>95.5</v>
      </c>
      <c r="AY65" s="553">
        <v>95.3</v>
      </c>
      <c r="AZ65" s="553">
        <v>102.9</v>
      </c>
    </row>
    <row r="66" spans="1:52">
      <c r="A66" s="537"/>
      <c r="B66" s="560" t="s">
        <v>5</v>
      </c>
      <c r="C66" s="537" t="s">
        <v>111</v>
      </c>
      <c r="D66" s="561">
        <v>106.3</v>
      </c>
      <c r="E66" s="561">
        <v>106.3</v>
      </c>
      <c r="F66" s="561">
        <v>98.6</v>
      </c>
      <c r="G66" s="561">
        <v>99.8</v>
      </c>
      <c r="H66" s="561">
        <v>92.5</v>
      </c>
      <c r="I66" s="561">
        <v>104.7</v>
      </c>
      <c r="J66" s="561">
        <v>85.6</v>
      </c>
      <c r="K66" s="561">
        <v>96.7</v>
      </c>
      <c r="L66" s="561">
        <v>96.6</v>
      </c>
      <c r="M66" s="561">
        <v>98.7</v>
      </c>
      <c r="N66" s="561">
        <v>94</v>
      </c>
      <c r="O66" s="561">
        <v>110.9</v>
      </c>
      <c r="P66" s="561">
        <v>114.1</v>
      </c>
      <c r="Q66" s="561">
        <v>102.6</v>
      </c>
      <c r="R66" s="561">
        <v>133.30000000000001</v>
      </c>
      <c r="S66" s="561">
        <v>112.6</v>
      </c>
      <c r="T66" s="561">
        <v>161.30000000000001</v>
      </c>
      <c r="U66" s="561">
        <v>110.2</v>
      </c>
      <c r="V66" s="561">
        <v>96</v>
      </c>
      <c r="W66" s="561">
        <v>101.6</v>
      </c>
      <c r="X66" s="561">
        <v>92.4</v>
      </c>
      <c r="Y66" s="561">
        <v>104.2</v>
      </c>
      <c r="Z66" s="561">
        <v>99.8</v>
      </c>
      <c r="AA66" s="561">
        <v>99.2</v>
      </c>
      <c r="AB66" s="561">
        <v>123.2</v>
      </c>
      <c r="AC66" s="561">
        <v>98.4</v>
      </c>
      <c r="AD66" s="561">
        <v>92.2</v>
      </c>
      <c r="AE66" s="562">
        <v>96.2</v>
      </c>
      <c r="AF66" s="562">
        <v>113.6</v>
      </c>
      <c r="AG66" s="562">
        <v>94.2</v>
      </c>
      <c r="AH66" s="562">
        <v>107.7</v>
      </c>
      <c r="AI66" s="562">
        <v>97.2</v>
      </c>
      <c r="AJ66" s="562">
        <v>97.3</v>
      </c>
      <c r="AK66" s="562">
        <v>94.9</v>
      </c>
      <c r="AL66" s="562">
        <v>91.4</v>
      </c>
      <c r="AM66" s="537"/>
      <c r="AN66" s="560" t="s">
        <v>5</v>
      </c>
      <c r="AO66" s="537" t="s">
        <v>111</v>
      </c>
      <c r="AP66" s="555">
        <v>106.3</v>
      </c>
      <c r="AQ66" s="561">
        <v>112.9</v>
      </c>
      <c r="AR66" s="561">
        <v>109.3</v>
      </c>
      <c r="AS66" s="561">
        <v>111.8</v>
      </c>
      <c r="AT66" s="561">
        <v>103.9</v>
      </c>
      <c r="AU66" s="561">
        <v>117.8</v>
      </c>
      <c r="AV66" s="561">
        <v>118.4</v>
      </c>
      <c r="AW66" s="561">
        <v>117.5</v>
      </c>
      <c r="AX66" s="561">
        <v>100.4</v>
      </c>
      <c r="AY66" s="561">
        <v>100.4</v>
      </c>
      <c r="AZ66" s="561">
        <v>99.2</v>
      </c>
    </row>
    <row r="67" spans="1:52">
      <c r="A67" s="537"/>
      <c r="B67" s="563" t="s">
        <v>284</v>
      </c>
      <c r="C67" s="557" t="s">
        <v>113</v>
      </c>
      <c r="D67" s="564">
        <v>89.1</v>
      </c>
      <c r="E67" s="564">
        <v>89.1</v>
      </c>
      <c r="F67" s="564">
        <v>95.9</v>
      </c>
      <c r="G67" s="564">
        <v>97</v>
      </c>
      <c r="H67" s="564">
        <v>90.2</v>
      </c>
      <c r="I67" s="564">
        <v>103.6</v>
      </c>
      <c r="J67" s="564">
        <v>86.1</v>
      </c>
      <c r="K67" s="564">
        <v>78.900000000000006</v>
      </c>
      <c r="L67" s="564">
        <v>78.2</v>
      </c>
      <c r="M67" s="564">
        <v>87.9</v>
      </c>
      <c r="N67" s="564">
        <v>82.8</v>
      </c>
      <c r="O67" s="564">
        <v>85.3</v>
      </c>
      <c r="P67" s="564">
        <v>83.5</v>
      </c>
      <c r="Q67" s="564">
        <v>89.9</v>
      </c>
      <c r="R67" s="564">
        <v>98.9</v>
      </c>
      <c r="S67" s="564">
        <v>96.1</v>
      </c>
      <c r="T67" s="564">
        <v>102.6</v>
      </c>
      <c r="U67" s="564">
        <v>103</v>
      </c>
      <c r="V67" s="564">
        <v>91.8</v>
      </c>
      <c r="W67" s="564">
        <v>102</v>
      </c>
      <c r="X67" s="564">
        <v>85.4</v>
      </c>
      <c r="Y67" s="564">
        <v>106.7</v>
      </c>
      <c r="Z67" s="564">
        <v>86.3</v>
      </c>
      <c r="AA67" s="564">
        <v>85.9</v>
      </c>
      <c r="AB67" s="564">
        <v>76.599999999999994</v>
      </c>
      <c r="AC67" s="564">
        <v>87.4</v>
      </c>
      <c r="AD67" s="564">
        <v>88.1</v>
      </c>
      <c r="AE67" s="566">
        <v>81</v>
      </c>
      <c r="AF67" s="566">
        <v>105.1</v>
      </c>
      <c r="AG67" s="566">
        <v>80.2</v>
      </c>
      <c r="AH67" s="566">
        <v>83.9</v>
      </c>
      <c r="AI67" s="566">
        <v>93.2</v>
      </c>
      <c r="AJ67" s="566">
        <v>83.9</v>
      </c>
      <c r="AK67" s="566">
        <v>95.1</v>
      </c>
      <c r="AL67" s="566">
        <v>82.4</v>
      </c>
      <c r="AM67" s="537"/>
      <c r="AN67" s="563" t="s">
        <v>284</v>
      </c>
      <c r="AO67" s="557" t="s">
        <v>113</v>
      </c>
      <c r="AP67" s="567">
        <v>89.1</v>
      </c>
      <c r="AQ67" s="564">
        <v>88.5</v>
      </c>
      <c r="AR67" s="564">
        <v>90.6</v>
      </c>
      <c r="AS67" s="564">
        <v>86.5</v>
      </c>
      <c r="AT67" s="564">
        <v>99.4</v>
      </c>
      <c r="AU67" s="564">
        <v>85.6</v>
      </c>
      <c r="AV67" s="564">
        <v>100.2</v>
      </c>
      <c r="AW67" s="564">
        <v>78.5</v>
      </c>
      <c r="AX67" s="564">
        <v>89.7</v>
      </c>
      <c r="AY67" s="564">
        <v>89.9</v>
      </c>
      <c r="AZ67" s="564">
        <v>86</v>
      </c>
    </row>
    <row r="68" spans="1:52">
      <c r="A68" s="537"/>
      <c r="B68" s="568" t="s">
        <v>114</v>
      </c>
      <c r="C68" s="537" t="s">
        <v>115</v>
      </c>
      <c r="D68" s="545">
        <v>99.4</v>
      </c>
      <c r="E68" s="545">
        <v>99.4</v>
      </c>
      <c r="F68" s="545">
        <v>96.5</v>
      </c>
      <c r="G68" s="545">
        <v>97.5</v>
      </c>
      <c r="H68" s="545">
        <v>91.3</v>
      </c>
      <c r="I68" s="545">
        <v>99.7</v>
      </c>
      <c r="J68" s="545">
        <v>89.3</v>
      </c>
      <c r="K68" s="545">
        <v>99.1</v>
      </c>
      <c r="L68" s="545">
        <v>99</v>
      </c>
      <c r="M68" s="545">
        <v>101.4</v>
      </c>
      <c r="N68" s="545">
        <v>91</v>
      </c>
      <c r="O68" s="545">
        <v>101.3</v>
      </c>
      <c r="P68" s="545">
        <v>96</v>
      </c>
      <c r="Q68" s="545">
        <v>115.1</v>
      </c>
      <c r="R68" s="545">
        <v>125</v>
      </c>
      <c r="S68" s="545">
        <v>104.8</v>
      </c>
      <c r="T68" s="545">
        <v>152.19999999999999</v>
      </c>
      <c r="U68" s="545">
        <v>94.6</v>
      </c>
      <c r="V68" s="545">
        <v>104.7</v>
      </c>
      <c r="W68" s="545">
        <v>103.7</v>
      </c>
      <c r="X68" s="545">
        <v>105.3</v>
      </c>
      <c r="Y68" s="545">
        <v>95.4</v>
      </c>
      <c r="Z68" s="545">
        <v>93.3</v>
      </c>
      <c r="AA68" s="545">
        <v>97.9</v>
      </c>
      <c r="AB68" s="545">
        <v>89.5</v>
      </c>
      <c r="AC68" s="545">
        <v>93.5</v>
      </c>
      <c r="AD68" s="545">
        <v>88.5</v>
      </c>
      <c r="AE68" s="570">
        <v>92</v>
      </c>
      <c r="AF68" s="570">
        <v>117.4</v>
      </c>
      <c r="AG68" s="570">
        <v>81.099999999999994</v>
      </c>
      <c r="AH68" s="570">
        <v>96.4</v>
      </c>
      <c r="AI68" s="570">
        <v>101.4</v>
      </c>
      <c r="AJ68" s="570">
        <v>94.9</v>
      </c>
      <c r="AK68" s="570">
        <v>89.5</v>
      </c>
      <c r="AL68" s="570">
        <v>94.4</v>
      </c>
      <c r="AM68" s="537"/>
      <c r="AN68" s="568" t="s">
        <v>114</v>
      </c>
      <c r="AO68" s="537" t="s">
        <v>115</v>
      </c>
      <c r="AP68" s="567">
        <v>99.4</v>
      </c>
      <c r="AQ68" s="545">
        <v>100.9</v>
      </c>
      <c r="AR68" s="545">
        <v>103.5</v>
      </c>
      <c r="AS68" s="545">
        <v>104.8</v>
      </c>
      <c r="AT68" s="545">
        <v>100.8</v>
      </c>
      <c r="AU68" s="545">
        <v>97.4</v>
      </c>
      <c r="AV68" s="545">
        <v>102.8</v>
      </c>
      <c r="AW68" s="545">
        <v>94.8</v>
      </c>
      <c r="AX68" s="545">
        <v>98.1</v>
      </c>
      <c r="AY68" s="545">
        <v>98.3</v>
      </c>
      <c r="AZ68" s="545">
        <v>91.6</v>
      </c>
    </row>
    <row r="69" spans="1:52">
      <c r="A69" s="537" t="s">
        <v>65</v>
      </c>
      <c r="B69" s="568" t="s">
        <v>114</v>
      </c>
      <c r="C69" s="537" t="s">
        <v>116</v>
      </c>
      <c r="D69" s="545">
        <v>117.3</v>
      </c>
      <c r="E69" s="545">
        <v>117.3</v>
      </c>
      <c r="F69" s="545">
        <v>110.5</v>
      </c>
      <c r="G69" s="545">
        <v>110.7</v>
      </c>
      <c r="H69" s="545">
        <v>109.7</v>
      </c>
      <c r="I69" s="545">
        <v>106.3</v>
      </c>
      <c r="J69" s="545">
        <v>114.1</v>
      </c>
      <c r="K69" s="545">
        <v>142.19999999999999</v>
      </c>
      <c r="L69" s="545">
        <v>143.4</v>
      </c>
      <c r="M69" s="545">
        <v>125.6</v>
      </c>
      <c r="N69" s="545">
        <v>109.2</v>
      </c>
      <c r="O69" s="545">
        <v>138.80000000000001</v>
      </c>
      <c r="P69" s="545">
        <v>142.1</v>
      </c>
      <c r="Q69" s="545">
        <v>130.30000000000001</v>
      </c>
      <c r="R69" s="545">
        <v>121.4</v>
      </c>
      <c r="S69" s="545">
        <v>107.2</v>
      </c>
      <c r="T69" s="545">
        <v>140.6</v>
      </c>
      <c r="U69" s="545">
        <v>99</v>
      </c>
      <c r="V69" s="545">
        <v>114.1</v>
      </c>
      <c r="W69" s="545">
        <v>110.9</v>
      </c>
      <c r="X69" s="545">
        <v>116</v>
      </c>
      <c r="Y69" s="545">
        <v>103.9</v>
      </c>
      <c r="Z69" s="545">
        <v>105.3</v>
      </c>
      <c r="AA69" s="545">
        <v>112.2</v>
      </c>
      <c r="AB69" s="545">
        <v>103.6</v>
      </c>
      <c r="AC69" s="545">
        <v>102.5</v>
      </c>
      <c r="AD69" s="545">
        <v>90</v>
      </c>
      <c r="AE69" s="570">
        <v>87.7</v>
      </c>
      <c r="AF69" s="570">
        <v>142</v>
      </c>
      <c r="AG69" s="570">
        <v>101.3</v>
      </c>
      <c r="AH69" s="570">
        <v>117.7</v>
      </c>
      <c r="AI69" s="570">
        <v>103.3</v>
      </c>
      <c r="AJ69" s="570">
        <v>102.6</v>
      </c>
      <c r="AK69" s="570">
        <v>75.099999999999994</v>
      </c>
      <c r="AL69" s="570">
        <v>128.6</v>
      </c>
      <c r="AM69" s="537" t="s">
        <v>160</v>
      </c>
      <c r="AN69" s="568" t="s">
        <v>114</v>
      </c>
      <c r="AO69" s="537" t="s">
        <v>116</v>
      </c>
      <c r="AP69" s="567">
        <v>117.3</v>
      </c>
      <c r="AQ69" s="545">
        <v>122</v>
      </c>
      <c r="AR69" s="545">
        <v>134.80000000000001</v>
      </c>
      <c r="AS69" s="545">
        <v>148.19999999999999</v>
      </c>
      <c r="AT69" s="545">
        <v>105.8</v>
      </c>
      <c r="AU69" s="545">
        <v>104.7</v>
      </c>
      <c r="AV69" s="545">
        <v>99</v>
      </c>
      <c r="AW69" s="545">
        <v>107.6</v>
      </c>
      <c r="AX69" s="545">
        <v>113.1</v>
      </c>
      <c r="AY69" s="545">
        <v>113.4</v>
      </c>
      <c r="AZ69" s="545">
        <v>103</v>
      </c>
    </row>
    <row r="70" spans="1:52">
      <c r="A70" s="537"/>
      <c r="B70" s="568" t="s">
        <v>114</v>
      </c>
      <c r="C70" s="537" t="s">
        <v>117</v>
      </c>
      <c r="D70" s="545">
        <v>95.1</v>
      </c>
      <c r="E70" s="545">
        <v>95.1</v>
      </c>
      <c r="F70" s="545">
        <v>91.8</v>
      </c>
      <c r="G70" s="545">
        <v>92.6</v>
      </c>
      <c r="H70" s="545">
        <v>86.9</v>
      </c>
      <c r="I70" s="545">
        <v>93.2</v>
      </c>
      <c r="J70" s="545">
        <v>92.8</v>
      </c>
      <c r="K70" s="545">
        <v>76.400000000000006</v>
      </c>
      <c r="L70" s="545">
        <v>74.5</v>
      </c>
      <c r="M70" s="545">
        <v>103.2</v>
      </c>
      <c r="N70" s="545">
        <v>87.2</v>
      </c>
      <c r="O70" s="545">
        <v>83.4</v>
      </c>
      <c r="P70" s="545">
        <v>85.2</v>
      </c>
      <c r="Q70" s="545">
        <v>78.7</v>
      </c>
      <c r="R70" s="545">
        <v>104.2</v>
      </c>
      <c r="S70" s="545">
        <v>94.7</v>
      </c>
      <c r="T70" s="545">
        <v>117.1</v>
      </c>
      <c r="U70" s="545">
        <v>96.6</v>
      </c>
      <c r="V70" s="545">
        <v>105.9</v>
      </c>
      <c r="W70" s="545">
        <v>102.6</v>
      </c>
      <c r="X70" s="545">
        <v>107.9</v>
      </c>
      <c r="Y70" s="545">
        <v>102.5</v>
      </c>
      <c r="Z70" s="545">
        <v>106.7</v>
      </c>
      <c r="AA70" s="545">
        <v>107.4</v>
      </c>
      <c r="AB70" s="545">
        <v>104.5</v>
      </c>
      <c r="AC70" s="545">
        <v>105.7</v>
      </c>
      <c r="AD70" s="545">
        <v>110.1</v>
      </c>
      <c r="AE70" s="570">
        <v>104.3</v>
      </c>
      <c r="AF70" s="570">
        <v>82.9</v>
      </c>
      <c r="AG70" s="570">
        <v>91</v>
      </c>
      <c r="AH70" s="570">
        <v>106.6</v>
      </c>
      <c r="AI70" s="570">
        <v>109.9</v>
      </c>
      <c r="AJ70" s="570">
        <v>85.9</v>
      </c>
      <c r="AK70" s="570">
        <v>74</v>
      </c>
      <c r="AL70" s="570">
        <v>84.3</v>
      </c>
      <c r="AM70" s="537"/>
      <c r="AN70" s="568" t="s">
        <v>114</v>
      </c>
      <c r="AO70" s="537" t="s">
        <v>117</v>
      </c>
      <c r="AP70" s="567">
        <v>95.1</v>
      </c>
      <c r="AQ70" s="545">
        <v>93.9</v>
      </c>
      <c r="AR70" s="545">
        <v>88.3</v>
      </c>
      <c r="AS70" s="545">
        <v>85.9</v>
      </c>
      <c r="AT70" s="545">
        <v>93.4</v>
      </c>
      <c r="AU70" s="545">
        <v>101.5</v>
      </c>
      <c r="AV70" s="545">
        <v>94</v>
      </c>
      <c r="AW70" s="545">
        <v>105.2</v>
      </c>
      <c r="AX70" s="545">
        <v>96.2</v>
      </c>
      <c r="AY70" s="545">
        <v>96</v>
      </c>
      <c r="AZ70" s="545">
        <v>102.9</v>
      </c>
    </row>
    <row r="71" spans="1:52">
      <c r="A71" s="537"/>
      <c r="B71" s="568" t="s">
        <v>114</v>
      </c>
      <c r="C71" s="537" t="s">
        <v>118</v>
      </c>
      <c r="D71" s="545">
        <v>90.1</v>
      </c>
      <c r="E71" s="545">
        <v>90.1</v>
      </c>
      <c r="F71" s="545">
        <v>94.3</v>
      </c>
      <c r="G71" s="545">
        <v>97</v>
      </c>
      <c r="H71" s="545">
        <v>79.7</v>
      </c>
      <c r="I71" s="545">
        <v>89.7</v>
      </c>
      <c r="J71" s="545">
        <v>92</v>
      </c>
      <c r="K71" s="545">
        <v>74.3</v>
      </c>
      <c r="L71" s="545">
        <v>73.5</v>
      </c>
      <c r="M71" s="545">
        <v>86.6</v>
      </c>
      <c r="N71" s="545">
        <v>90.4</v>
      </c>
      <c r="O71" s="545">
        <v>77.8</v>
      </c>
      <c r="P71" s="545">
        <v>82.7</v>
      </c>
      <c r="Q71" s="545">
        <v>65</v>
      </c>
      <c r="R71" s="545">
        <v>95.8</v>
      </c>
      <c r="S71" s="545">
        <v>80.400000000000006</v>
      </c>
      <c r="T71" s="545">
        <v>116.5</v>
      </c>
      <c r="U71" s="545">
        <v>83.6</v>
      </c>
      <c r="V71" s="545">
        <v>102.6</v>
      </c>
      <c r="W71" s="545">
        <v>103.7</v>
      </c>
      <c r="X71" s="545">
        <v>102</v>
      </c>
      <c r="Y71" s="545">
        <v>101</v>
      </c>
      <c r="Z71" s="545">
        <v>96.9</v>
      </c>
      <c r="AA71" s="545">
        <v>92.9</v>
      </c>
      <c r="AB71" s="545">
        <v>93.2</v>
      </c>
      <c r="AC71" s="545">
        <v>90.6</v>
      </c>
      <c r="AD71" s="545">
        <v>100.5</v>
      </c>
      <c r="AE71" s="570">
        <v>78.7</v>
      </c>
      <c r="AF71" s="570">
        <v>76.400000000000006</v>
      </c>
      <c r="AG71" s="570">
        <v>78.900000000000006</v>
      </c>
      <c r="AH71" s="570">
        <v>83.4</v>
      </c>
      <c r="AI71" s="570">
        <v>93.8</v>
      </c>
      <c r="AJ71" s="570">
        <v>77.599999999999994</v>
      </c>
      <c r="AK71" s="570">
        <v>63.7</v>
      </c>
      <c r="AL71" s="570">
        <v>82.9</v>
      </c>
      <c r="AM71" s="537"/>
      <c r="AN71" s="568" t="s">
        <v>114</v>
      </c>
      <c r="AO71" s="537" t="s">
        <v>118</v>
      </c>
      <c r="AP71" s="567">
        <v>90.1</v>
      </c>
      <c r="AQ71" s="545">
        <v>87.4</v>
      </c>
      <c r="AR71" s="545">
        <v>84.9</v>
      </c>
      <c r="AS71" s="545">
        <v>83</v>
      </c>
      <c r="AT71" s="545">
        <v>88.9</v>
      </c>
      <c r="AU71" s="545">
        <v>90.9</v>
      </c>
      <c r="AV71" s="545">
        <v>79.3</v>
      </c>
      <c r="AW71" s="545">
        <v>96.5</v>
      </c>
      <c r="AX71" s="545">
        <v>92.6</v>
      </c>
      <c r="AY71" s="545">
        <v>92.7</v>
      </c>
      <c r="AZ71" s="545">
        <v>89.5</v>
      </c>
    </row>
    <row r="72" spans="1:52">
      <c r="A72" s="537"/>
      <c r="B72" s="568" t="s">
        <v>114</v>
      </c>
      <c r="C72" s="537" t="s">
        <v>119</v>
      </c>
      <c r="D72" s="545">
        <v>103.2</v>
      </c>
      <c r="E72" s="545">
        <v>103.2</v>
      </c>
      <c r="F72" s="545">
        <v>96.7</v>
      </c>
      <c r="G72" s="545">
        <v>96.6</v>
      </c>
      <c r="H72" s="545">
        <v>97.3</v>
      </c>
      <c r="I72" s="545">
        <v>94.4</v>
      </c>
      <c r="J72" s="545">
        <v>109.2</v>
      </c>
      <c r="K72" s="545">
        <v>98.8</v>
      </c>
      <c r="L72" s="545">
        <v>98.4</v>
      </c>
      <c r="M72" s="545">
        <v>104.6</v>
      </c>
      <c r="N72" s="545">
        <v>90.9</v>
      </c>
      <c r="O72" s="545">
        <v>104.1</v>
      </c>
      <c r="P72" s="545">
        <v>112.2</v>
      </c>
      <c r="Q72" s="545">
        <v>82.8</v>
      </c>
      <c r="R72" s="545">
        <v>121.7</v>
      </c>
      <c r="S72" s="545">
        <v>99.7</v>
      </c>
      <c r="T72" s="545">
        <v>151.4</v>
      </c>
      <c r="U72" s="545">
        <v>103.6</v>
      </c>
      <c r="V72" s="545">
        <v>108.1</v>
      </c>
      <c r="W72" s="545">
        <v>103.1</v>
      </c>
      <c r="X72" s="545">
        <v>111.3</v>
      </c>
      <c r="Y72" s="545">
        <v>98.7</v>
      </c>
      <c r="Z72" s="545">
        <v>106.7</v>
      </c>
      <c r="AA72" s="545">
        <v>106.9</v>
      </c>
      <c r="AB72" s="545">
        <v>99.2</v>
      </c>
      <c r="AC72" s="545">
        <v>96.3</v>
      </c>
      <c r="AD72" s="545">
        <v>96.3</v>
      </c>
      <c r="AE72" s="570">
        <v>102.2</v>
      </c>
      <c r="AF72" s="570">
        <v>82.5</v>
      </c>
      <c r="AG72" s="570">
        <v>89.5</v>
      </c>
      <c r="AH72" s="570">
        <v>96.4</v>
      </c>
      <c r="AI72" s="570">
        <v>98.1</v>
      </c>
      <c r="AJ72" s="570">
        <v>109.6</v>
      </c>
      <c r="AK72" s="570">
        <v>83.5</v>
      </c>
      <c r="AL72" s="570">
        <v>103.9</v>
      </c>
      <c r="AM72" s="537"/>
      <c r="AN72" s="568" t="s">
        <v>114</v>
      </c>
      <c r="AO72" s="537" t="s">
        <v>119</v>
      </c>
      <c r="AP72" s="567">
        <v>103.2</v>
      </c>
      <c r="AQ72" s="545">
        <v>105</v>
      </c>
      <c r="AR72" s="545">
        <v>108.5</v>
      </c>
      <c r="AS72" s="545">
        <v>113.7</v>
      </c>
      <c r="AT72" s="545">
        <v>97.4</v>
      </c>
      <c r="AU72" s="545">
        <v>100.3</v>
      </c>
      <c r="AV72" s="545">
        <v>93.4</v>
      </c>
      <c r="AW72" s="545">
        <v>103.6</v>
      </c>
      <c r="AX72" s="545">
        <v>101.6</v>
      </c>
      <c r="AY72" s="545">
        <v>101.7</v>
      </c>
      <c r="AZ72" s="545">
        <v>98.2</v>
      </c>
    </row>
    <row r="73" spans="1:52">
      <c r="A73" s="537" t="s">
        <v>65</v>
      </c>
      <c r="B73" s="568" t="s">
        <v>114</v>
      </c>
      <c r="C73" s="537" t="s">
        <v>120</v>
      </c>
      <c r="D73" s="545">
        <v>95</v>
      </c>
      <c r="E73" s="545">
        <v>95</v>
      </c>
      <c r="F73" s="545">
        <v>99.9</v>
      </c>
      <c r="G73" s="545">
        <v>101.2</v>
      </c>
      <c r="H73" s="545">
        <v>93</v>
      </c>
      <c r="I73" s="545">
        <v>90.6</v>
      </c>
      <c r="J73" s="545">
        <v>87.8</v>
      </c>
      <c r="K73" s="545">
        <v>75.599999999999994</v>
      </c>
      <c r="L73" s="545">
        <v>74.2</v>
      </c>
      <c r="M73" s="545">
        <v>95.7</v>
      </c>
      <c r="N73" s="545">
        <v>92.3</v>
      </c>
      <c r="O73" s="545">
        <v>88.6</v>
      </c>
      <c r="P73" s="545">
        <v>92</v>
      </c>
      <c r="Q73" s="545">
        <v>79.7</v>
      </c>
      <c r="R73" s="545">
        <v>103.9</v>
      </c>
      <c r="S73" s="545">
        <v>94.3</v>
      </c>
      <c r="T73" s="545">
        <v>117</v>
      </c>
      <c r="U73" s="545">
        <v>113.6</v>
      </c>
      <c r="V73" s="545">
        <v>99.5</v>
      </c>
      <c r="W73" s="545">
        <v>96.4</v>
      </c>
      <c r="X73" s="545">
        <v>101.4</v>
      </c>
      <c r="Y73" s="545">
        <v>104</v>
      </c>
      <c r="Z73" s="545">
        <v>103.3</v>
      </c>
      <c r="AA73" s="545">
        <v>108</v>
      </c>
      <c r="AB73" s="545">
        <v>97.5</v>
      </c>
      <c r="AC73" s="545">
        <v>94.4</v>
      </c>
      <c r="AD73" s="545">
        <v>92.2</v>
      </c>
      <c r="AE73" s="570">
        <v>94.1</v>
      </c>
      <c r="AF73" s="570">
        <v>87.7</v>
      </c>
      <c r="AG73" s="570">
        <v>99.6</v>
      </c>
      <c r="AH73" s="570">
        <v>96.6</v>
      </c>
      <c r="AI73" s="570">
        <v>95.8</v>
      </c>
      <c r="AJ73" s="570">
        <v>92.7</v>
      </c>
      <c r="AK73" s="570">
        <v>95.9</v>
      </c>
      <c r="AL73" s="570">
        <v>81.5</v>
      </c>
      <c r="AM73" s="537" t="s">
        <v>160</v>
      </c>
      <c r="AN73" s="568" t="s">
        <v>114</v>
      </c>
      <c r="AO73" s="537" t="s">
        <v>120</v>
      </c>
      <c r="AP73" s="567">
        <v>95</v>
      </c>
      <c r="AQ73" s="545">
        <v>91.8</v>
      </c>
      <c r="AR73" s="545">
        <v>89.7</v>
      </c>
      <c r="AS73" s="545">
        <v>87.8</v>
      </c>
      <c r="AT73" s="545">
        <v>93.8</v>
      </c>
      <c r="AU73" s="545">
        <v>94.6</v>
      </c>
      <c r="AV73" s="545">
        <v>87.1</v>
      </c>
      <c r="AW73" s="545">
        <v>98.3</v>
      </c>
      <c r="AX73" s="545">
        <v>97.9</v>
      </c>
      <c r="AY73" s="545">
        <v>98</v>
      </c>
      <c r="AZ73" s="545">
        <v>95.3</v>
      </c>
    </row>
    <row r="74" spans="1:52">
      <c r="A74" s="537"/>
      <c r="B74" s="568" t="s">
        <v>114</v>
      </c>
      <c r="C74" s="537" t="s">
        <v>121</v>
      </c>
      <c r="D74" s="545">
        <v>90.4</v>
      </c>
      <c r="E74" s="545">
        <v>90.4</v>
      </c>
      <c r="F74" s="545">
        <v>94.5</v>
      </c>
      <c r="G74" s="545">
        <v>94.9</v>
      </c>
      <c r="H74" s="545">
        <v>92.2</v>
      </c>
      <c r="I74" s="545">
        <v>87.1</v>
      </c>
      <c r="J74" s="545">
        <v>79.5</v>
      </c>
      <c r="K74" s="545">
        <v>87.9</v>
      </c>
      <c r="L74" s="545">
        <v>87.2</v>
      </c>
      <c r="M74" s="545">
        <v>97.7</v>
      </c>
      <c r="N74" s="545">
        <v>103.4</v>
      </c>
      <c r="O74" s="545">
        <v>82.9</v>
      </c>
      <c r="P74" s="545">
        <v>80.900000000000006</v>
      </c>
      <c r="Q74" s="545">
        <v>88.2</v>
      </c>
      <c r="R74" s="545">
        <v>94.3</v>
      </c>
      <c r="S74" s="545">
        <v>90.4</v>
      </c>
      <c r="T74" s="545">
        <v>99.6</v>
      </c>
      <c r="U74" s="545">
        <v>92.6</v>
      </c>
      <c r="V74" s="545">
        <v>95</v>
      </c>
      <c r="W74" s="545">
        <v>99.3</v>
      </c>
      <c r="X74" s="545">
        <v>92.3</v>
      </c>
      <c r="Y74" s="545">
        <v>99.2</v>
      </c>
      <c r="Z74" s="545">
        <v>88.5</v>
      </c>
      <c r="AA74" s="545">
        <v>98.9</v>
      </c>
      <c r="AB74" s="545">
        <v>93.3</v>
      </c>
      <c r="AC74" s="545">
        <v>91.4</v>
      </c>
      <c r="AD74" s="545">
        <v>99.2</v>
      </c>
      <c r="AE74" s="570">
        <v>88.6</v>
      </c>
      <c r="AF74" s="570">
        <v>86.6</v>
      </c>
      <c r="AG74" s="570">
        <v>85.8</v>
      </c>
      <c r="AH74" s="570">
        <v>83</v>
      </c>
      <c r="AI74" s="570">
        <v>93.2</v>
      </c>
      <c r="AJ74" s="570">
        <v>78.2</v>
      </c>
      <c r="AK74" s="570">
        <v>91</v>
      </c>
      <c r="AL74" s="570">
        <v>83.8</v>
      </c>
      <c r="AM74" s="537"/>
      <c r="AN74" s="568" t="s">
        <v>114</v>
      </c>
      <c r="AO74" s="537" t="s">
        <v>121</v>
      </c>
      <c r="AP74" s="567">
        <v>90.4</v>
      </c>
      <c r="AQ74" s="545">
        <v>86.2</v>
      </c>
      <c r="AR74" s="545">
        <v>80</v>
      </c>
      <c r="AS74" s="545">
        <v>74.900000000000006</v>
      </c>
      <c r="AT74" s="545">
        <v>91.1</v>
      </c>
      <c r="AU74" s="545">
        <v>94.5</v>
      </c>
      <c r="AV74" s="545">
        <v>97.7</v>
      </c>
      <c r="AW74" s="545">
        <v>93</v>
      </c>
      <c r="AX74" s="545">
        <v>94.2</v>
      </c>
      <c r="AY74" s="545">
        <v>94.4</v>
      </c>
      <c r="AZ74" s="545">
        <v>89.4</v>
      </c>
    </row>
    <row r="75" spans="1:52">
      <c r="A75" s="537"/>
      <c r="B75" s="568" t="s">
        <v>114</v>
      </c>
      <c r="C75" s="537" t="s">
        <v>122</v>
      </c>
      <c r="D75" s="545">
        <v>107.7</v>
      </c>
      <c r="E75" s="545">
        <v>107.7</v>
      </c>
      <c r="F75" s="545">
        <v>98.4</v>
      </c>
      <c r="G75" s="545">
        <v>98.3</v>
      </c>
      <c r="H75" s="545">
        <v>98.6</v>
      </c>
      <c r="I75" s="545">
        <v>97.9</v>
      </c>
      <c r="J75" s="545">
        <v>96.6</v>
      </c>
      <c r="K75" s="545">
        <v>124.5</v>
      </c>
      <c r="L75" s="545">
        <v>126.1</v>
      </c>
      <c r="M75" s="545">
        <v>101.4</v>
      </c>
      <c r="N75" s="545">
        <v>108.4</v>
      </c>
      <c r="O75" s="545">
        <v>122.1</v>
      </c>
      <c r="P75" s="545">
        <v>129.80000000000001</v>
      </c>
      <c r="Q75" s="545">
        <v>101.8</v>
      </c>
      <c r="R75" s="545">
        <v>132.69999999999999</v>
      </c>
      <c r="S75" s="545">
        <v>104.7</v>
      </c>
      <c r="T75" s="545">
        <v>170.5</v>
      </c>
      <c r="U75" s="545">
        <v>102</v>
      </c>
      <c r="V75" s="545">
        <v>101.2</v>
      </c>
      <c r="W75" s="545">
        <v>101.4</v>
      </c>
      <c r="X75" s="545">
        <v>101.1</v>
      </c>
      <c r="Y75" s="545">
        <v>97.8</v>
      </c>
      <c r="Z75" s="545">
        <v>101.1</v>
      </c>
      <c r="AA75" s="545">
        <v>104.6</v>
      </c>
      <c r="AB75" s="545">
        <v>95.6</v>
      </c>
      <c r="AC75" s="545">
        <v>96.3</v>
      </c>
      <c r="AD75" s="545">
        <v>97.4</v>
      </c>
      <c r="AE75" s="570">
        <v>82.2</v>
      </c>
      <c r="AF75" s="570">
        <v>93.2</v>
      </c>
      <c r="AG75" s="570">
        <v>99.6</v>
      </c>
      <c r="AH75" s="570">
        <v>96.1</v>
      </c>
      <c r="AI75" s="570">
        <v>98.4</v>
      </c>
      <c r="AJ75" s="570">
        <v>91.4</v>
      </c>
      <c r="AK75" s="570">
        <v>88</v>
      </c>
      <c r="AL75" s="570">
        <v>111</v>
      </c>
      <c r="AM75" s="537"/>
      <c r="AN75" s="568" t="s">
        <v>114</v>
      </c>
      <c r="AO75" s="537" t="s">
        <v>122</v>
      </c>
      <c r="AP75" s="567">
        <v>107.7</v>
      </c>
      <c r="AQ75" s="545">
        <v>110</v>
      </c>
      <c r="AR75" s="545">
        <v>117.9</v>
      </c>
      <c r="AS75" s="545">
        <v>126.6</v>
      </c>
      <c r="AT75" s="545">
        <v>99.2</v>
      </c>
      <c r="AU75" s="545">
        <v>99.2</v>
      </c>
      <c r="AV75" s="545">
        <v>106.2</v>
      </c>
      <c r="AW75" s="545">
        <v>95.8</v>
      </c>
      <c r="AX75" s="545">
        <v>105.6</v>
      </c>
      <c r="AY75" s="545">
        <v>105.9</v>
      </c>
      <c r="AZ75" s="545">
        <v>97.6</v>
      </c>
    </row>
    <row r="76" spans="1:52">
      <c r="A76" s="537"/>
      <c r="B76" s="568" t="s">
        <v>114</v>
      </c>
      <c r="C76" s="537" t="s">
        <v>123</v>
      </c>
      <c r="D76" s="545">
        <v>96.9</v>
      </c>
      <c r="E76" s="545">
        <v>96.9</v>
      </c>
      <c r="F76" s="545">
        <v>102.3</v>
      </c>
      <c r="G76" s="545">
        <v>105.4</v>
      </c>
      <c r="H76" s="545">
        <v>85.6</v>
      </c>
      <c r="I76" s="545">
        <v>104.9</v>
      </c>
      <c r="J76" s="545">
        <v>76.599999999999994</v>
      </c>
      <c r="K76" s="545">
        <v>79.5</v>
      </c>
      <c r="L76" s="545">
        <v>77.900000000000006</v>
      </c>
      <c r="M76" s="545">
        <v>102.2</v>
      </c>
      <c r="N76" s="545">
        <v>86.2</v>
      </c>
      <c r="O76" s="545">
        <v>92.8</v>
      </c>
      <c r="P76" s="545">
        <v>89.8</v>
      </c>
      <c r="Q76" s="545">
        <v>100.4</v>
      </c>
      <c r="R76" s="545">
        <v>102.1</v>
      </c>
      <c r="S76" s="545">
        <v>103.8</v>
      </c>
      <c r="T76" s="545">
        <v>99.9</v>
      </c>
      <c r="U76" s="545">
        <v>110.4</v>
      </c>
      <c r="V76" s="545">
        <v>105.1</v>
      </c>
      <c r="W76" s="545">
        <v>112.1</v>
      </c>
      <c r="X76" s="545">
        <v>100.8</v>
      </c>
      <c r="Y76" s="545">
        <v>103.3</v>
      </c>
      <c r="Z76" s="545">
        <v>100.1</v>
      </c>
      <c r="AA76" s="545">
        <v>106.8</v>
      </c>
      <c r="AB76" s="545">
        <v>99.6</v>
      </c>
      <c r="AC76" s="545">
        <v>94.1</v>
      </c>
      <c r="AD76" s="545">
        <v>94.3</v>
      </c>
      <c r="AE76" s="570">
        <v>89.1</v>
      </c>
      <c r="AF76" s="570">
        <v>81.2</v>
      </c>
      <c r="AG76" s="570">
        <v>90.9</v>
      </c>
      <c r="AH76" s="570">
        <v>99.6</v>
      </c>
      <c r="AI76" s="570">
        <v>90</v>
      </c>
      <c r="AJ76" s="570">
        <v>99.1</v>
      </c>
      <c r="AK76" s="570">
        <v>92.7</v>
      </c>
      <c r="AL76" s="570">
        <v>78.099999999999994</v>
      </c>
      <c r="AM76" s="537"/>
      <c r="AN76" s="568" t="s">
        <v>114</v>
      </c>
      <c r="AO76" s="537" t="s">
        <v>123</v>
      </c>
      <c r="AP76" s="567">
        <v>96.9</v>
      </c>
      <c r="AQ76" s="545">
        <v>90.7</v>
      </c>
      <c r="AR76" s="545">
        <v>85</v>
      </c>
      <c r="AS76" s="545">
        <v>75.8</v>
      </c>
      <c r="AT76" s="545">
        <v>104.9</v>
      </c>
      <c r="AU76" s="545">
        <v>98.4</v>
      </c>
      <c r="AV76" s="545">
        <v>101.3</v>
      </c>
      <c r="AW76" s="545">
        <v>97</v>
      </c>
      <c r="AX76" s="545">
        <v>102.4</v>
      </c>
      <c r="AY76" s="545">
        <v>102.7</v>
      </c>
      <c r="AZ76" s="545">
        <v>94.5</v>
      </c>
    </row>
    <row r="77" spans="1:52">
      <c r="A77" s="537"/>
      <c r="B77" s="568" t="s">
        <v>114</v>
      </c>
      <c r="C77" s="537" t="s">
        <v>124</v>
      </c>
      <c r="D77" s="545">
        <v>102.3</v>
      </c>
      <c r="E77" s="545">
        <v>102.3</v>
      </c>
      <c r="F77" s="545">
        <v>100.8</v>
      </c>
      <c r="G77" s="545">
        <v>102.9</v>
      </c>
      <c r="H77" s="545">
        <v>89.6</v>
      </c>
      <c r="I77" s="545">
        <v>114.5</v>
      </c>
      <c r="J77" s="545">
        <v>80.900000000000006</v>
      </c>
      <c r="K77" s="545">
        <v>85.8</v>
      </c>
      <c r="L77" s="545">
        <v>84.9</v>
      </c>
      <c r="M77" s="545">
        <v>99.2</v>
      </c>
      <c r="N77" s="545">
        <v>90.9</v>
      </c>
      <c r="O77" s="545">
        <v>112.4</v>
      </c>
      <c r="P77" s="545">
        <v>106.2</v>
      </c>
      <c r="Q77" s="545">
        <v>128.5</v>
      </c>
      <c r="R77" s="545">
        <v>107.7</v>
      </c>
      <c r="S77" s="545">
        <v>108.5</v>
      </c>
      <c r="T77" s="545">
        <v>106.6</v>
      </c>
      <c r="U77" s="545">
        <v>109.5</v>
      </c>
      <c r="V77" s="545">
        <v>100.7</v>
      </c>
      <c r="W77" s="545">
        <v>97.6</v>
      </c>
      <c r="X77" s="545">
        <v>102.6</v>
      </c>
      <c r="Y77" s="545">
        <v>98.8</v>
      </c>
      <c r="Z77" s="545">
        <v>102.7</v>
      </c>
      <c r="AA77" s="545">
        <v>106.6</v>
      </c>
      <c r="AB77" s="545">
        <v>105.7</v>
      </c>
      <c r="AC77" s="545">
        <v>95.3</v>
      </c>
      <c r="AD77" s="545">
        <v>95.7</v>
      </c>
      <c r="AE77" s="570">
        <v>97</v>
      </c>
      <c r="AF77" s="570">
        <v>102</v>
      </c>
      <c r="AG77" s="570">
        <v>91.1</v>
      </c>
      <c r="AH77" s="570">
        <v>98.1</v>
      </c>
      <c r="AI77" s="570">
        <v>88.5</v>
      </c>
      <c r="AJ77" s="570">
        <v>100.1</v>
      </c>
      <c r="AK77" s="570">
        <v>99</v>
      </c>
      <c r="AL77" s="570">
        <v>83.5</v>
      </c>
      <c r="AM77" s="537"/>
      <c r="AN77" s="568" t="s">
        <v>114</v>
      </c>
      <c r="AO77" s="537" t="s">
        <v>124</v>
      </c>
      <c r="AP77" s="567">
        <v>102.3</v>
      </c>
      <c r="AQ77" s="545">
        <v>102.4</v>
      </c>
      <c r="AR77" s="545">
        <v>99.6</v>
      </c>
      <c r="AS77" s="545">
        <v>93.8</v>
      </c>
      <c r="AT77" s="545">
        <v>112</v>
      </c>
      <c r="AU77" s="545">
        <v>106.2</v>
      </c>
      <c r="AV77" s="545">
        <v>114.8</v>
      </c>
      <c r="AW77" s="545">
        <v>102.1</v>
      </c>
      <c r="AX77" s="545">
        <v>102.3</v>
      </c>
      <c r="AY77" s="545">
        <v>102.4</v>
      </c>
      <c r="AZ77" s="545">
        <v>98.6</v>
      </c>
    </row>
    <row r="78" spans="1:52">
      <c r="A78" s="537"/>
      <c r="B78" s="571" t="s">
        <v>114</v>
      </c>
      <c r="C78" s="549" t="s">
        <v>111</v>
      </c>
      <c r="D78" s="548">
        <v>105.8</v>
      </c>
      <c r="E78" s="548">
        <v>105.8</v>
      </c>
      <c r="F78" s="548">
        <v>98.9</v>
      </c>
      <c r="G78" s="548">
        <v>97.2</v>
      </c>
      <c r="H78" s="548">
        <v>108.5</v>
      </c>
      <c r="I78" s="548">
        <v>108.9</v>
      </c>
      <c r="J78" s="548">
        <v>83.6</v>
      </c>
      <c r="K78" s="548">
        <v>124.2</v>
      </c>
      <c r="L78" s="548">
        <v>125.4</v>
      </c>
      <c r="M78" s="548">
        <v>105.8</v>
      </c>
      <c r="N78" s="548">
        <v>78.7</v>
      </c>
      <c r="O78" s="548">
        <v>107.6</v>
      </c>
      <c r="P78" s="548">
        <v>114</v>
      </c>
      <c r="Q78" s="548">
        <v>90.8</v>
      </c>
      <c r="R78" s="548">
        <v>107.2</v>
      </c>
      <c r="S78" s="548">
        <v>101.1</v>
      </c>
      <c r="T78" s="548">
        <v>115.5</v>
      </c>
      <c r="U78" s="548">
        <v>116.6</v>
      </c>
      <c r="V78" s="548">
        <v>99.9</v>
      </c>
      <c r="W78" s="548">
        <v>104.8</v>
      </c>
      <c r="X78" s="548">
        <v>96.8</v>
      </c>
      <c r="Y78" s="548">
        <v>102</v>
      </c>
      <c r="Z78" s="548">
        <v>97.3</v>
      </c>
      <c r="AA78" s="548">
        <v>106.8</v>
      </c>
      <c r="AB78" s="548">
        <v>123</v>
      </c>
      <c r="AC78" s="548">
        <v>98</v>
      </c>
      <c r="AD78" s="548">
        <v>97.1</v>
      </c>
      <c r="AE78" s="573">
        <v>100.3</v>
      </c>
      <c r="AF78" s="573">
        <v>93.3</v>
      </c>
      <c r="AG78" s="573">
        <v>90.8</v>
      </c>
      <c r="AH78" s="573">
        <v>108</v>
      </c>
      <c r="AI78" s="573">
        <v>86.3</v>
      </c>
      <c r="AJ78" s="573">
        <v>102.3</v>
      </c>
      <c r="AK78" s="573">
        <v>89.3</v>
      </c>
      <c r="AL78" s="573">
        <v>104.6</v>
      </c>
      <c r="AM78" s="537"/>
      <c r="AN78" s="571" t="s">
        <v>114</v>
      </c>
      <c r="AO78" s="549" t="s">
        <v>111</v>
      </c>
      <c r="AP78" s="567">
        <v>105.8</v>
      </c>
      <c r="AQ78" s="545">
        <v>106.3</v>
      </c>
      <c r="AR78" s="545">
        <v>100.8</v>
      </c>
      <c r="AS78" s="545">
        <v>98.1</v>
      </c>
      <c r="AT78" s="545">
        <v>106.6</v>
      </c>
      <c r="AU78" s="545">
        <v>113.7</v>
      </c>
      <c r="AV78" s="545">
        <v>104.7</v>
      </c>
      <c r="AW78" s="545">
        <v>118</v>
      </c>
      <c r="AX78" s="545">
        <v>105.3</v>
      </c>
      <c r="AY78" s="545">
        <v>105.7</v>
      </c>
      <c r="AZ78" s="545">
        <v>96.1</v>
      </c>
    </row>
    <row r="79" spans="1:52">
      <c r="A79" s="574"/>
      <c r="B79" s="568" t="s">
        <v>232</v>
      </c>
      <c r="C79" s="557" t="s">
        <v>113</v>
      </c>
      <c r="D79" s="545">
        <v>87</v>
      </c>
      <c r="E79" s="545">
        <v>87</v>
      </c>
      <c r="F79" s="545">
        <v>98.1</v>
      </c>
      <c r="G79" s="545">
        <v>98.5</v>
      </c>
      <c r="H79" s="545">
        <v>96.1</v>
      </c>
      <c r="I79" s="545">
        <v>103.2</v>
      </c>
      <c r="J79" s="545">
        <v>75.5</v>
      </c>
      <c r="K79" s="545">
        <v>81</v>
      </c>
      <c r="L79" s="545">
        <v>80.400000000000006</v>
      </c>
      <c r="M79" s="545">
        <v>88.3</v>
      </c>
      <c r="N79" s="545">
        <v>71.3</v>
      </c>
      <c r="O79" s="545">
        <v>75.099999999999994</v>
      </c>
      <c r="P79" s="545">
        <v>73</v>
      </c>
      <c r="Q79" s="545">
        <v>80.8</v>
      </c>
      <c r="R79" s="545">
        <v>95.6</v>
      </c>
      <c r="S79" s="545">
        <v>94.2</v>
      </c>
      <c r="T79" s="545">
        <v>97.5</v>
      </c>
      <c r="U79" s="545">
        <v>98.8</v>
      </c>
      <c r="V79" s="545">
        <v>94.6</v>
      </c>
      <c r="W79" s="545">
        <v>104.9</v>
      </c>
      <c r="X79" s="545">
        <v>88.3</v>
      </c>
      <c r="Y79" s="545">
        <v>104.2</v>
      </c>
      <c r="Z79" s="545">
        <v>87.5</v>
      </c>
      <c r="AA79" s="545">
        <v>91.4</v>
      </c>
      <c r="AB79" s="545">
        <v>77.5</v>
      </c>
      <c r="AC79" s="545">
        <v>85.4</v>
      </c>
      <c r="AD79" s="545">
        <v>90.7</v>
      </c>
      <c r="AE79" s="570">
        <v>92.7</v>
      </c>
      <c r="AF79" s="570">
        <v>86.9</v>
      </c>
      <c r="AG79" s="570">
        <v>76.5</v>
      </c>
      <c r="AH79" s="570">
        <v>76.7</v>
      </c>
      <c r="AI79" s="570">
        <v>88.7</v>
      </c>
      <c r="AJ79" s="570">
        <v>85</v>
      </c>
      <c r="AK79" s="570">
        <v>93.2</v>
      </c>
      <c r="AL79" s="570">
        <v>78.3</v>
      </c>
      <c r="AM79" s="574"/>
      <c r="AN79" s="568" t="s">
        <v>232</v>
      </c>
      <c r="AO79" s="557" t="s">
        <v>113</v>
      </c>
      <c r="AP79" s="575">
        <v>87</v>
      </c>
      <c r="AQ79" s="564">
        <v>81.900000000000006</v>
      </c>
      <c r="AR79" s="564">
        <v>82.8</v>
      </c>
      <c r="AS79" s="564">
        <v>75</v>
      </c>
      <c r="AT79" s="564">
        <v>99.8</v>
      </c>
      <c r="AU79" s="564">
        <v>80.599999999999994</v>
      </c>
      <c r="AV79" s="564">
        <v>86.8</v>
      </c>
      <c r="AW79" s="564">
        <v>77.599999999999994</v>
      </c>
      <c r="AX79" s="564">
        <v>91.5</v>
      </c>
      <c r="AY79" s="564">
        <v>91.8</v>
      </c>
      <c r="AZ79" s="564">
        <v>81</v>
      </c>
    </row>
    <row r="80" spans="1:52">
      <c r="A80" s="574"/>
      <c r="B80" s="568"/>
      <c r="C80" s="537" t="s">
        <v>115</v>
      </c>
      <c r="D80" s="545">
        <v>97.9</v>
      </c>
      <c r="E80" s="545">
        <v>97.9</v>
      </c>
      <c r="F80" s="545">
        <v>97.4</v>
      </c>
      <c r="G80" s="545">
        <v>98.3</v>
      </c>
      <c r="H80" s="545">
        <v>92.9</v>
      </c>
      <c r="I80" s="545">
        <v>98.4</v>
      </c>
      <c r="J80" s="545">
        <v>92.6</v>
      </c>
      <c r="K80" s="545">
        <v>95.5</v>
      </c>
      <c r="L80" s="545">
        <v>97</v>
      </c>
      <c r="M80" s="545">
        <v>73</v>
      </c>
      <c r="N80" s="545">
        <v>77.5</v>
      </c>
      <c r="O80" s="545">
        <v>101.9</v>
      </c>
      <c r="P80" s="545">
        <v>95.7</v>
      </c>
      <c r="Q80" s="545">
        <v>118.1</v>
      </c>
      <c r="R80" s="545">
        <v>113.8</v>
      </c>
      <c r="S80" s="545">
        <v>102.7</v>
      </c>
      <c r="T80" s="545">
        <v>128.9</v>
      </c>
      <c r="U80" s="545">
        <v>97.3</v>
      </c>
      <c r="V80" s="545">
        <v>100.3</v>
      </c>
      <c r="W80" s="545">
        <v>101.8</v>
      </c>
      <c r="X80" s="545">
        <v>99.4</v>
      </c>
      <c r="Y80" s="545">
        <v>94.7</v>
      </c>
      <c r="Z80" s="545">
        <v>91.8</v>
      </c>
      <c r="AA80" s="545">
        <v>95.7</v>
      </c>
      <c r="AB80" s="545">
        <v>91.1</v>
      </c>
      <c r="AC80" s="545">
        <v>92.7</v>
      </c>
      <c r="AD80" s="545">
        <v>91.4</v>
      </c>
      <c r="AE80" s="570">
        <v>88</v>
      </c>
      <c r="AF80" s="570">
        <v>115.4</v>
      </c>
      <c r="AG80" s="570">
        <v>81.900000000000006</v>
      </c>
      <c r="AH80" s="570">
        <v>91.1</v>
      </c>
      <c r="AI80" s="570">
        <v>100</v>
      </c>
      <c r="AJ80" s="570">
        <v>90</v>
      </c>
      <c r="AK80" s="570">
        <v>93.5</v>
      </c>
      <c r="AL80" s="570">
        <v>94.1</v>
      </c>
      <c r="AM80" s="574"/>
      <c r="AN80" s="568"/>
      <c r="AO80" s="537" t="s">
        <v>115</v>
      </c>
      <c r="AP80" s="567">
        <v>97.9</v>
      </c>
      <c r="AQ80" s="545">
        <v>95.1</v>
      </c>
      <c r="AR80" s="545">
        <v>96.7</v>
      </c>
      <c r="AS80" s="545">
        <v>97</v>
      </c>
      <c r="AT80" s="545">
        <v>96.2</v>
      </c>
      <c r="AU80" s="545">
        <v>92.9</v>
      </c>
      <c r="AV80" s="545">
        <v>93.9</v>
      </c>
      <c r="AW80" s="545">
        <v>92.5</v>
      </c>
      <c r="AX80" s="545">
        <v>100.3</v>
      </c>
      <c r="AY80" s="545">
        <v>100.9</v>
      </c>
      <c r="AZ80" s="545">
        <v>82.2</v>
      </c>
    </row>
    <row r="81" spans="1:52">
      <c r="A81" s="574"/>
      <c r="B81" s="568"/>
      <c r="C81" s="537" t="s">
        <v>116</v>
      </c>
      <c r="D81" s="545">
        <v>120.9</v>
      </c>
      <c r="E81" s="545">
        <v>120.9</v>
      </c>
      <c r="F81" s="545">
        <v>111.8</v>
      </c>
      <c r="G81" s="545">
        <v>112.9</v>
      </c>
      <c r="H81" s="545">
        <v>105.6</v>
      </c>
      <c r="I81" s="545">
        <v>104.8</v>
      </c>
      <c r="J81" s="545">
        <v>119.9</v>
      </c>
      <c r="K81" s="545">
        <v>150.4</v>
      </c>
      <c r="L81" s="545">
        <v>151.5</v>
      </c>
      <c r="M81" s="545">
        <v>135.1</v>
      </c>
      <c r="N81" s="545">
        <v>90.4</v>
      </c>
      <c r="O81" s="545">
        <v>141.19999999999999</v>
      </c>
      <c r="P81" s="545">
        <v>144.30000000000001</v>
      </c>
      <c r="Q81" s="545">
        <v>133.1</v>
      </c>
      <c r="R81" s="545">
        <v>132.5</v>
      </c>
      <c r="S81" s="545">
        <v>107.2</v>
      </c>
      <c r="T81" s="545">
        <v>166.6</v>
      </c>
      <c r="U81" s="545">
        <v>116.2</v>
      </c>
      <c r="V81" s="545">
        <v>117.7</v>
      </c>
      <c r="W81" s="545">
        <v>117.7</v>
      </c>
      <c r="X81" s="545">
        <v>117.7</v>
      </c>
      <c r="Y81" s="545">
        <v>104.3</v>
      </c>
      <c r="Z81" s="545">
        <v>107</v>
      </c>
      <c r="AA81" s="545">
        <v>109.9</v>
      </c>
      <c r="AB81" s="545">
        <v>108</v>
      </c>
      <c r="AC81" s="545">
        <v>106.3</v>
      </c>
      <c r="AD81" s="545">
        <v>104.5</v>
      </c>
      <c r="AE81" s="570">
        <v>92.9</v>
      </c>
      <c r="AF81" s="570">
        <v>142.19999999999999</v>
      </c>
      <c r="AG81" s="570">
        <v>95.4</v>
      </c>
      <c r="AH81" s="570">
        <v>115.7</v>
      </c>
      <c r="AI81" s="570">
        <v>98.6</v>
      </c>
      <c r="AJ81" s="570">
        <v>90.2</v>
      </c>
      <c r="AK81" s="570">
        <v>88.9</v>
      </c>
      <c r="AL81" s="570">
        <v>135.69999999999999</v>
      </c>
      <c r="AM81" s="574"/>
      <c r="AN81" s="568"/>
      <c r="AO81" s="537" t="s">
        <v>116</v>
      </c>
      <c r="AP81" s="567">
        <v>120.9</v>
      </c>
      <c r="AQ81" s="545">
        <v>127.6</v>
      </c>
      <c r="AR81" s="545">
        <v>143.9</v>
      </c>
      <c r="AS81" s="545">
        <v>157.69999999999999</v>
      </c>
      <c r="AT81" s="545">
        <v>114.2</v>
      </c>
      <c r="AU81" s="545">
        <v>105.4</v>
      </c>
      <c r="AV81" s="545">
        <v>97.1</v>
      </c>
      <c r="AW81" s="545">
        <v>109.4</v>
      </c>
      <c r="AX81" s="545">
        <v>114.9</v>
      </c>
      <c r="AY81" s="545">
        <v>115.5</v>
      </c>
      <c r="AZ81" s="545">
        <v>96.2</v>
      </c>
    </row>
    <row r="82" spans="1:52">
      <c r="A82" s="574"/>
      <c r="B82" s="568"/>
      <c r="C82" s="537" t="s">
        <v>117</v>
      </c>
      <c r="D82" s="545">
        <v>95.9</v>
      </c>
      <c r="E82" s="545">
        <v>95.9</v>
      </c>
      <c r="F82" s="545">
        <v>97.1</v>
      </c>
      <c r="G82" s="545">
        <v>96.9</v>
      </c>
      <c r="H82" s="545">
        <v>98.2</v>
      </c>
      <c r="I82" s="545">
        <v>94.3</v>
      </c>
      <c r="J82" s="545">
        <v>87.1</v>
      </c>
      <c r="K82" s="545">
        <v>83.8</v>
      </c>
      <c r="L82" s="545">
        <v>82.8</v>
      </c>
      <c r="M82" s="545">
        <v>99.2</v>
      </c>
      <c r="N82" s="545">
        <v>74.599999999999994</v>
      </c>
      <c r="O82" s="545">
        <v>82.2</v>
      </c>
      <c r="P82" s="545">
        <v>75.8</v>
      </c>
      <c r="Q82" s="545">
        <v>99.1</v>
      </c>
      <c r="R82" s="545">
        <v>112.5</v>
      </c>
      <c r="S82" s="545">
        <v>89.9</v>
      </c>
      <c r="T82" s="545">
        <v>143</v>
      </c>
      <c r="U82" s="545">
        <v>105</v>
      </c>
      <c r="V82" s="545">
        <v>107.3</v>
      </c>
      <c r="W82" s="545">
        <v>105.3</v>
      </c>
      <c r="X82" s="545">
        <v>108.5</v>
      </c>
      <c r="Y82" s="545">
        <v>99.3</v>
      </c>
      <c r="Z82" s="545">
        <v>101.7</v>
      </c>
      <c r="AA82" s="545">
        <v>106.3</v>
      </c>
      <c r="AB82" s="545">
        <v>101</v>
      </c>
      <c r="AC82" s="545">
        <v>100.2</v>
      </c>
      <c r="AD82" s="545">
        <v>102.2</v>
      </c>
      <c r="AE82" s="570">
        <v>108.3</v>
      </c>
      <c r="AF82" s="570">
        <v>90</v>
      </c>
      <c r="AG82" s="570">
        <v>85.8</v>
      </c>
      <c r="AH82" s="570">
        <v>105.2</v>
      </c>
      <c r="AI82" s="570">
        <v>95.8</v>
      </c>
      <c r="AJ82" s="570">
        <v>84.4</v>
      </c>
      <c r="AK82" s="570">
        <v>100.3</v>
      </c>
      <c r="AL82" s="570">
        <v>85.4</v>
      </c>
      <c r="AM82" s="574"/>
      <c r="AN82" s="568"/>
      <c r="AO82" s="537" t="s">
        <v>117</v>
      </c>
      <c r="AP82" s="567">
        <v>95.9</v>
      </c>
      <c r="AQ82" s="545">
        <v>91.7</v>
      </c>
      <c r="AR82" s="545">
        <v>85.9</v>
      </c>
      <c r="AS82" s="545">
        <v>81.400000000000006</v>
      </c>
      <c r="AT82" s="545">
        <v>95.4</v>
      </c>
      <c r="AU82" s="545">
        <v>99.6</v>
      </c>
      <c r="AV82" s="545">
        <v>92.3</v>
      </c>
      <c r="AW82" s="545">
        <v>103.1</v>
      </c>
      <c r="AX82" s="545">
        <v>99.6</v>
      </c>
      <c r="AY82" s="545">
        <v>99.9</v>
      </c>
      <c r="AZ82" s="545">
        <v>91.3</v>
      </c>
    </row>
    <row r="83" spans="1:52">
      <c r="A83" s="574"/>
      <c r="B83" s="568"/>
      <c r="C83" s="537" t="s">
        <v>118</v>
      </c>
      <c r="D83" s="545">
        <v>94.3</v>
      </c>
      <c r="E83" s="545">
        <v>94.3</v>
      </c>
      <c r="F83" s="545">
        <v>103.3</v>
      </c>
      <c r="G83" s="545">
        <v>105.5</v>
      </c>
      <c r="H83" s="545">
        <v>91.9</v>
      </c>
      <c r="I83" s="545">
        <v>86.5</v>
      </c>
      <c r="J83" s="545">
        <v>83.4</v>
      </c>
      <c r="K83" s="545">
        <v>86.5</v>
      </c>
      <c r="L83" s="545">
        <v>85.8</v>
      </c>
      <c r="M83" s="545">
        <v>96.9</v>
      </c>
      <c r="N83" s="545">
        <v>76.400000000000006</v>
      </c>
      <c r="O83" s="545">
        <v>80.099999999999994</v>
      </c>
      <c r="P83" s="545">
        <v>74.400000000000006</v>
      </c>
      <c r="Q83" s="545">
        <v>94.9</v>
      </c>
      <c r="R83" s="545">
        <v>118.7</v>
      </c>
      <c r="S83" s="545">
        <v>88.4</v>
      </c>
      <c r="T83" s="545">
        <v>159.69999999999999</v>
      </c>
      <c r="U83" s="545">
        <v>84.9</v>
      </c>
      <c r="V83" s="545">
        <v>99.9</v>
      </c>
      <c r="W83" s="545">
        <v>102.3</v>
      </c>
      <c r="X83" s="545">
        <v>98.4</v>
      </c>
      <c r="Y83" s="545">
        <v>100.4</v>
      </c>
      <c r="Z83" s="545">
        <v>97.8</v>
      </c>
      <c r="AA83" s="545">
        <v>93.8</v>
      </c>
      <c r="AB83" s="545">
        <v>99.4</v>
      </c>
      <c r="AC83" s="545">
        <v>90.7</v>
      </c>
      <c r="AD83" s="545">
        <v>94.4</v>
      </c>
      <c r="AE83" s="570">
        <v>98.4</v>
      </c>
      <c r="AF83" s="570">
        <v>77.400000000000006</v>
      </c>
      <c r="AG83" s="570">
        <v>78.3</v>
      </c>
      <c r="AH83" s="570">
        <v>94.8</v>
      </c>
      <c r="AI83" s="570">
        <v>86.2</v>
      </c>
      <c r="AJ83" s="570">
        <v>63.3</v>
      </c>
      <c r="AK83" s="570">
        <v>94.7</v>
      </c>
      <c r="AL83" s="570">
        <v>85</v>
      </c>
      <c r="AM83" s="574"/>
      <c r="AN83" s="568"/>
      <c r="AO83" s="537" t="s">
        <v>118</v>
      </c>
      <c r="AP83" s="567">
        <v>94.3</v>
      </c>
      <c r="AQ83" s="545">
        <v>90.3</v>
      </c>
      <c r="AR83" s="545">
        <v>86.1</v>
      </c>
      <c r="AS83" s="545">
        <v>85.2</v>
      </c>
      <c r="AT83" s="545">
        <v>88</v>
      </c>
      <c r="AU83" s="545">
        <v>96</v>
      </c>
      <c r="AV83" s="545">
        <v>90.6</v>
      </c>
      <c r="AW83" s="545">
        <v>98.6</v>
      </c>
      <c r="AX83" s="545">
        <v>97.8</v>
      </c>
      <c r="AY83" s="545">
        <v>98.3</v>
      </c>
      <c r="AZ83" s="545">
        <v>84.4</v>
      </c>
    </row>
    <row r="84" spans="1:52">
      <c r="A84" s="574"/>
      <c r="B84" s="568"/>
      <c r="C84" s="537" t="s">
        <v>119</v>
      </c>
      <c r="D84" s="545">
        <v>105.6</v>
      </c>
      <c r="E84" s="545">
        <v>105.6</v>
      </c>
      <c r="F84" s="545">
        <v>102.6</v>
      </c>
      <c r="G84" s="545">
        <v>103.8</v>
      </c>
      <c r="H84" s="545">
        <v>96.1</v>
      </c>
      <c r="I84" s="545">
        <v>92.7</v>
      </c>
      <c r="J84" s="545">
        <v>99</v>
      </c>
      <c r="K84" s="545">
        <v>111.4</v>
      </c>
      <c r="L84" s="545">
        <v>111.3</v>
      </c>
      <c r="M84" s="545">
        <v>113.2</v>
      </c>
      <c r="N84" s="545">
        <v>84</v>
      </c>
      <c r="O84" s="545">
        <v>106</v>
      </c>
      <c r="P84" s="545">
        <v>108.6</v>
      </c>
      <c r="Q84" s="545">
        <v>99.2</v>
      </c>
      <c r="R84" s="545">
        <v>127.3</v>
      </c>
      <c r="S84" s="545">
        <v>108.1</v>
      </c>
      <c r="T84" s="545">
        <v>153.1</v>
      </c>
      <c r="U84" s="545">
        <v>103.8</v>
      </c>
      <c r="V84" s="545">
        <v>111.5</v>
      </c>
      <c r="W84" s="545">
        <v>105.2</v>
      </c>
      <c r="X84" s="545">
        <v>115.4</v>
      </c>
      <c r="Y84" s="545">
        <v>97.6</v>
      </c>
      <c r="Z84" s="545">
        <v>108.1</v>
      </c>
      <c r="AA84" s="545">
        <v>113.5</v>
      </c>
      <c r="AB84" s="545">
        <v>101.1</v>
      </c>
      <c r="AC84" s="545">
        <v>94.4</v>
      </c>
      <c r="AD84" s="545">
        <v>89.3</v>
      </c>
      <c r="AE84" s="570">
        <v>93.7</v>
      </c>
      <c r="AF84" s="570">
        <v>84.5</v>
      </c>
      <c r="AG84" s="570">
        <v>82.7</v>
      </c>
      <c r="AH84" s="570">
        <v>106.7</v>
      </c>
      <c r="AI84" s="570">
        <v>89</v>
      </c>
      <c r="AJ84" s="570">
        <v>122.2</v>
      </c>
      <c r="AK84" s="570">
        <v>97.4</v>
      </c>
      <c r="AL84" s="570">
        <v>105.4</v>
      </c>
      <c r="AM84" s="574"/>
      <c r="AN84" s="568"/>
      <c r="AO84" s="537" t="s">
        <v>119</v>
      </c>
      <c r="AP84" s="567">
        <v>105.6</v>
      </c>
      <c r="AQ84" s="545">
        <v>103.7</v>
      </c>
      <c r="AR84" s="545">
        <v>105</v>
      </c>
      <c r="AS84" s="545">
        <v>108.8</v>
      </c>
      <c r="AT84" s="545">
        <v>96.7</v>
      </c>
      <c r="AU84" s="545">
        <v>102</v>
      </c>
      <c r="AV84" s="545">
        <v>96.1</v>
      </c>
      <c r="AW84" s="545">
        <v>104.8</v>
      </c>
      <c r="AX84" s="545">
        <v>107.3</v>
      </c>
      <c r="AY84" s="545">
        <v>107.7</v>
      </c>
      <c r="AZ84" s="545">
        <v>95.8</v>
      </c>
    </row>
    <row r="85" spans="1:52">
      <c r="A85" s="574"/>
      <c r="B85" s="568"/>
      <c r="C85" s="537" t="s">
        <v>120</v>
      </c>
      <c r="D85" s="545">
        <v>95.6</v>
      </c>
      <c r="E85" s="545">
        <v>95.6</v>
      </c>
      <c r="F85" s="545">
        <v>99</v>
      </c>
      <c r="G85" s="545">
        <v>101.2</v>
      </c>
      <c r="H85" s="545">
        <v>86.8</v>
      </c>
      <c r="I85" s="545">
        <v>87.1</v>
      </c>
      <c r="J85" s="545">
        <v>91.1</v>
      </c>
      <c r="K85" s="545">
        <v>90.1</v>
      </c>
      <c r="L85" s="545">
        <v>88.4</v>
      </c>
      <c r="M85" s="545">
        <v>114.4</v>
      </c>
      <c r="N85" s="545">
        <v>81.8</v>
      </c>
      <c r="O85" s="545">
        <v>80.900000000000006</v>
      </c>
      <c r="P85" s="545">
        <v>78.400000000000006</v>
      </c>
      <c r="Q85" s="545">
        <v>87.4</v>
      </c>
      <c r="R85" s="545">
        <v>113</v>
      </c>
      <c r="S85" s="545">
        <v>101.9</v>
      </c>
      <c r="T85" s="545">
        <v>127.9</v>
      </c>
      <c r="U85" s="545">
        <v>107.4</v>
      </c>
      <c r="V85" s="545">
        <v>103.2</v>
      </c>
      <c r="W85" s="545">
        <v>103</v>
      </c>
      <c r="X85" s="545">
        <v>103.3</v>
      </c>
      <c r="Y85" s="545">
        <v>102.1</v>
      </c>
      <c r="Z85" s="545">
        <v>99.5</v>
      </c>
      <c r="AA85" s="545">
        <v>109.8</v>
      </c>
      <c r="AB85" s="545">
        <v>99.6</v>
      </c>
      <c r="AC85" s="545">
        <v>92.2</v>
      </c>
      <c r="AD85" s="545">
        <v>94.1</v>
      </c>
      <c r="AE85" s="570">
        <v>93.5</v>
      </c>
      <c r="AF85" s="570">
        <v>87.8</v>
      </c>
      <c r="AG85" s="570">
        <v>82.6</v>
      </c>
      <c r="AH85" s="570">
        <v>94.6</v>
      </c>
      <c r="AI85" s="570">
        <v>90.2</v>
      </c>
      <c r="AJ85" s="570">
        <v>82.2</v>
      </c>
      <c r="AK85" s="570">
        <v>92.8</v>
      </c>
      <c r="AL85" s="570">
        <v>90.6</v>
      </c>
      <c r="AM85" s="574"/>
      <c r="AN85" s="568"/>
      <c r="AO85" s="537" t="s">
        <v>120</v>
      </c>
      <c r="AP85" s="567">
        <v>95.6</v>
      </c>
      <c r="AQ85" s="545">
        <v>89.7</v>
      </c>
      <c r="AR85" s="545">
        <v>85.5</v>
      </c>
      <c r="AS85" s="545">
        <v>83.9</v>
      </c>
      <c r="AT85" s="545">
        <v>88.9</v>
      </c>
      <c r="AU85" s="545">
        <v>95.5</v>
      </c>
      <c r="AV85" s="545">
        <v>84.4</v>
      </c>
      <c r="AW85" s="545">
        <v>100.9</v>
      </c>
      <c r="AX85" s="545">
        <v>100.7</v>
      </c>
      <c r="AY85" s="545">
        <v>101.3</v>
      </c>
      <c r="AZ85" s="545">
        <v>84.1</v>
      </c>
    </row>
    <row r="86" spans="1:52">
      <c r="A86" s="574"/>
      <c r="B86" s="568"/>
      <c r="C86" s="537" t="s">
        <v>121</v>
      </c>
      <c r="D86" s="545">
        <v>96.1</v>
      </c>
      <c r="E86" s="545">
        <v>96.1</v>
      </c>
      <c r="F86" s="545">
        <v>96.3</v>
      </c>
      <c r="G86" s="545">
        <v>99</v>
      </c>
      <c r="H86" s="545">
        <v>82</v>
      </c>
      <c r="I86" s="545">
        <v>84.9</v>
      </c>
      <c r="J86" s="545">
        <v>92</v>
      </c>
      <c r="K86" s="545">
        <v>117.2</v>
      </c>
      <c r="L86" s="545">
        <v>117</v>
      </c>
      <c r="M86" s="545">
        <v>120.2</v>
      </c>
      <c r="N86" s="545">
        <v>88.2</v>
      </c>
      <c r="O86" s="545">
        <v>79.2</v>
      </c>
      <c r="P86" s="545">
        <v>80.900000000000006</v>
      </c>
      <c r="Q86" s="545">
        <v>74.7</v>
      </c>
      <c r="R86" s="545">
        <v>118.7</v>
      </c>
      <c r="S86" s="545">
        <v>101</v>
      </c>
      <c r="T86" s="545">
        <v>142.5</v>
      </c>
      <c r="U86" s="545">
        <v>100.5</v>
      </c>
      <c r="V86" s="545">
        <v>101.4</v>
      </c>
      <c r="W86" s="545">
        <v>105.7</v>
      </c>
      <c r="X86" s="545">
        <v>98.7</v>
      </c>
      <c r="Y86" s="545">
        <v>104.1</v>
      </c>
      <c r="Z86" s="545">
        <v>87.7</v>
      </c>
      <c r="AA86" s="545">
        <v>99.6</v>
      </c>
      <c r="AB86" s="545">
        <v>96.3</v>
      </c>
      <c r="AC86" s="545">
        <v>92.1</v>
      </c>
      <c r="AD86" s="545">
        <v>93.8</v>
      </c>
      <c r="AE86" s="570">
        <v>83.8</v>
      </c>
      <c r="AF86" s="570">
        <v>87.6</v>
      </c>
      <c r="AG86" s="570">
        <v>73.5</v>
      </c>
      <c r="AH86" s="570">
        <v>98</v>
      </c>
      <c r="AI86" s="570">
        <v>92.6</v>
      </c>
      <c r="AJ86" s="570">
        <v>80.900000000000006</v>
      </c>
      <c r="AK86" s="570">
        <v>91.6</v>
      </c>
      <c r="AL86" s="570">
        <v>105</v>
      </c>
      <c r="AM86" s="574"/>
      <c r="AN86" s="568"/>
      <c r="AO86" s="537" t="s">
        <v>121</v>
      </c>
      <c r="AP86" s="567">
        <v>96.1</v>
      </c>
      <c r="AQ86" s="545">
        <v>88.3</v>
      </c>
      <c r="AR86" s="545">
        <v>84.1</v>
      </c>
      <c r="AS86" s="545">
        <v>83.2</v>
      </c>
      <c r="AT86" s="545">
        <v>86</v>
      </c>
      <c r="AU86" s="545">
        <v>94.1</v>
      </c>
      <c r="AV86" s="545">
        <v>85.1</v>
      </c>
      <c r="AW86" s="545">
        <v>98.5</v>
      </c>
      <c r="AX86" s="545">
        <v>103</v>
      </c>
      <c r="AY86" s="545">
        <v>104</v>
      </c>
      <c r="AZ86" s="545">
        <v>75.5</v>
      </c>
    </row>
    <row r="87" spans="1:52">
      <c r="A87" s="574"/>
      <c r="B87" s="568"/>
      <c r="C87" s="537" t="s">
        <v>122</v>
      </c>
      <c r="D87" s="545">
        <v>104.7</v>
      </c>
      <c r="E87" s="545">
        <v>104.7</v>
      </c>
      <c r="F87" s="545">
        <v>104.2</v>
      </c>
      <c r="G87" s="545">
        <v>105.8</v>
      </c>
      <c r="H87" s="545">
        <v>95.4</v>
      </c>
      <c r="I87" s="545">
        <v>99</v>
      </c>
      <c r="J87" s="545">
        <v>97.6</v>
      </c>
      <c r="K87" s="545">
        <v>119.4</v>
      </c>
      <c r="L87" s="545">
        <v>119.7</v>
      </c>
      <c r="M87" s="545">
        <v>116.1</v>
      </c>
      <c r="N87" s="545">
        <v>87.6</v>
      </c>
      <c r="O87" s="545">
        <v>98.8</v>
      </c>
      <c r="P87" s="545">
        <v>100.5</v>
      </c>
      <c r="Q87" s="545">
        <v>94.2</v>
      </c>
      <c r="R87" s="545">
        <v>138.19999999999999</v>
      </c>
      <c r="S87" s="545">
        <v>122.9</v>
      </c>
      <c r="T87" s="545">
        <v>158.80000000000001</v>
      </c>
      <c r="U87" s="545">
        <v>102.8</v>
      </c>
      <c r="V87" s="545">
        <v>102</v>
      </c>
      <c r="W87" s="545">
        <v>103.1</v>
      </c>
      <c r="X87" s="545">
        <v>101.3</v>
      </c>
      <c r="Y87" s="545">
        <v>98.7</v>
      </c>
      <c r="Z87" s="545">
        <v>97.1</v>
      </c>
      <c r="AA87" s="545">
        <v>108</v>
      </c>
      <c r="AB87" s="545">
        <v>98.5</v>
      </c>
      <c r="AC87" s="545">
        <v>93.6</v>
      </c>
      <c r="AD87" s="545">
        <v>90.6</v>
      </c>
      <c r="AE87" s="570">
        <v>85.3</v>
      </c>
      <c r="AF87" s="570">
        <v>104.9</v>
      </c>
      <c r="AG87" s="570">
        <v>90.9</v>
      </c>
      <c r="AH87" s="570">
        <v>102.7</v>
      </c>
      <c r="AI87" s="570">
        <v>90.2</v>
      </c>
      <c r="AJ87" s="570">
        <v>73.7</v>
      </c>
      <c r="AK87" s="570">
        <v>106</v>
      </c>
      <c r="AL87" s="570">
        <v>108.9</v>
      </c>
      <c r="AM87" s="574"/>
      <c r="AN87" s="568"/>
      <c r="AO87" s="537" t="s">
        <v>122</v>
      </c>
      <c r="AP87" s="567">
        <v>104.7</v>
      </c>
      <c r="AQ87" s="545">
        <v>104.2</v>
      </c>
      <c r="AR87" s="545">
        <v>109.4</v>
      </c>
      <c r="AS87" s="545">
        <v>115</v>
      </c>
      <c r="AT87" s="545">
        <v>97.3</v>
      </c>
      <c r="AU87" s="545">
        <v>97.2</v>
      </c>
      <c r="AV87" s="545">
        <v>94.2</v>
      </c>
      <c r="AW87" s="545">
        <v>98.6</v>
      </c>
      <c r="AX87" s="545">
        <v>105.1</v>
      </c>
      <c r="AY87" s="545">
        <v>105.9</v>
      </c>
      <c r="AZ87" s="545">
        <v>82.4</v>
      </c>
    </row>
    <row r="88" spans="1:52">
      <c r="A88" s="574"/>
      <c r="B88" s="568"/>
      <c r="C88" s="537" t="s">
        <v>123</v>
      </c>
      <c r="D88" s="545">
        <v>100.8</v>
      </c>
      <c r="E88" s="545">
        <v>100.8</v>
      </c>
      <c r="F88" s="545">
        <v>102.6</v>
      </c>
      <c r="G88" s="545">
        <v>103.6</v>
      </c>
      <c r="H88" s="545">
        <v>96.8</v>
      </c>
      <c r="I88" s="545">
        <v>107.4</v>
      </c>
      <c r="J88" s="545">
        <v>78.2</v>
      </c>
      <c r="K88" s="545">
        <v>100.2</v>
      </c>
      <c r="L88" s="545">
        <v>100.2</v>
      </c>
      <c r="M88" s="545">
        <v>100.3</v>
      </c>
      <c r="N88" s="545">
        <v>85</v>
      </c>
      <c r="O88" s="545">
        <v>79</v>
      </c>
      <c r="P88" s="545">
        <v>81.8</v>
      </c>
      <c r="Q88" s="545">
        <v>71.7</v>
      </c>
      <c r="R88" s="545">
        <v>145.80000000000001</v>
      </c>
      <c r="S88" s="545">
        <v>127.1</v>
      </c>
      <c r="T88" s="545">
        <v>171.1</v>
      </c>
      <c r="U88" s="545">
        <v>114.7</v>
      </c>
      <c r="V88" s="545">
        <v>104</v>
      </c>
      <c r="W88" s="545">
        <v>107.7</v>
      </c>
      <c r="X88" s="545">
        <v>101.7</v>
      </c>
      <c r="Y88" s="545">
        <v>100.8</v>
      </c>
      <c r="Z88" s="545">
        <v>97.5</v>
      </c>
      <c r="AA88" s="545">
        <v>110.4</v>
      </c>
      <c r="AB88" s="545">
        <v>103.6</v>
      </c>
      <c r="AC88" s="545">
        <v>96.5</v>
      </c>
      <c r="AD88" s="545">
        <v>101.9</v>
      </c>
      <c r="AE88" s="570">
        <v>85.3</v>
      </c>
      <c r="AF88" s="570">
        <v>90.1</v>
      </c>
      <c r="AG88" s="570">
        <v>81.5</v>
      </c>
      <c r="AH88" s="570">
        <v>99.2</v>
      </c>
      <c r="AI88" s="570">
        <v>90.4</v>
      </c>
      <c r="AJ88" s="570">
        <v>99.1</v>
      </c>
      <c r="AK88" s="570">
        <v>90.2</v>
      </c>
      <c r="AL88" s="570">
        <v>89.6</v>
      </c>
      <c r="AM88" s="574"/>
      <c r="AN88" s="568"/>
      <c r="AO88" s="537" t="s">
        <v>123</v>
      </c>
      <c r="AP88" s="567">
        <v>100.8</v>
      </c>
      <c r="AQ88" s="545">
        <v>95.7</v>
      </c>
      <c r="AR88" s="545">
        <v>94.6</v>
      </c>
      <c r="AS88" s="545">
        <v>89.2</v>
      </c>
      <c r="AT88" s="545">
        <v>106.2</v>
      </c>
      <c r="AU88" s="545">
        <v>97.2</v>
      </c>
      <c r="AV88" s="545">
        <v>89.6</v>
      </c>
      <c r="AW88" s="545">
        <v>100.9</v>
      </c>
      <c r="AX88" s="545">
        <v>105.4</v>
      </c>
      <c r="AY88" s="545">
        <v>106.3</v>
      </c>
      <c r="AZ88" s="545">
        <v>79.599999999999994</v>
      </c>
    </row>
    <row r="89" spans="1:52">
      <c r="A89" s="574"/>
      <c r="B89" s="568"/>
      <c r="C89" s="537" t="s">
        <v>124</v>
      </c>
      <c r="D89" s="545">
        <v>106.6</v>
      </c>
      <c r="E89" s="545">
        <v>106.6</v>
      </c>
      <c r="F89" s="545">
        <v>112.6</v>
      </c>
      <c r="G89" s="545">
        <v>114.1</v>
      </c>
      <c r="H89" s="545">
        <v>104.2</v>
      </c>
      <c r="I89" s="545">
        <v>113</v>
      </c>
      <c r="J89" s="545">
        <v>98.4</v>
      </c>
      <c r="K89" s="545">
        <v>108.2</v>
      </c>
      <c r="L89" s="545">
        <v>107.9</v>
      </c>
      <c r="M89" s="545">
        <v>112.3</v>
      </c>
      <c r="N89" s="545">
        <v>88.8</v>
      </c>
      <c r="O89" s="545">
        <v>91.8</v>
      </c>
      <c r="P89" s="545">
        <v>94.4</v>
      </c>
      <c r="Q89" s="545">
        <v>85</v>
      </c>
      <c r="R89" s="545">
        <v>138.4</v>
      </c>
      <c r="S89" s="545">
        <v>124.9</v>
      </c>
      <c r="T89" s="545">
        <v>156.69999999999999</v>
      </c>
      <c r="U89" s="545">
        <v>112.1</v>
      </c>
      <c r="V89" s="545">
        <v>100.5</v>
      </c>
      <c r="W89" s="545">
        <v>100</v>
      </c>
      <c r="X89" s="545">
        <v>100.8</v>
      </c>
      <c r="Y89" s="545">
        <v>99.3</v>
      </c>
      <c r="Z89" s="545">
        <v>98.7</v>
      </c>
      <c r="AA89" s="545">
        <v>108</v>
      </c>
      <c r="AB89" s="545">
        <v>110.6</v>
      </c>
      <c r="AC89" s="545">
        <v>94.4</v>
      </c>
      <c r="AD89" s="545">
        <v>92.9</v>
      </c>
      <c r="AE89" s="570">
        <v>81.7</v>
      </c>
      <c r="AF89" s="570">
        <v>96.2</v>
      </c>
      <c r="AG89" s="570">
        <v>80</v>
      </c>
      <c r="AH89" s="570">
        <v>104.3</v>
      </c>
      <c r="AI89" s="570">
        <v>87.7</v>
      </c>
      <c r="AJ89" s="570">
        <v>116.5</v>
      </c>
      <c r="AK89" s="570">
        <v>107</v>
      </c>
      <c r="AL89" s="570">
        <v>103.5</v>
      </c>
      <c r="AM89" s="574"/>
      <c r="AN89" s="568"/>
      <c r="AO89" s="537" t="s">
        <v>124</v>
      </c>
      <c r="AP89" s="567">
        <v>106.6</v>
      </c>
      <c r="AQ89" s="545">
        <v>103.3</v>
      </c>
      <c r="AR89" s="545">
        <v>103.5</v>
      </c>
      <c r="AS89" s="545">
        <v>100.6</v>
      </c>
      <c r="AT89" s="545">
        <v>110</v>
      </c>
      <c r="AU89" s="545">
        <v>102.9</v>
      </c>
      <c r="AV89" s="545">
        <v>101.6</v>
      </c>
      <c r="AW89" s="545">
        <v>103.6</v>
      </c>
      <c r="AX89" s="545">
        <v>109.6</v>
      </c>
      <c r="AY89" s="545">
        <v>110.7</v>
      </c>
      <c r="AZ89" s="545">
        <v>78.599999999999994</v>
      </c>
    </row>
    <row r="90" spans="1:52">
      <c r="A90" s="574"/>
      <c r="B90" s="571"/>
      <c r="C90" s="549" t="s">
        <v>111</v>
      </c>
      <c r="D90" s="548">
        <v>109.7</v>
      </c>
      <c r="E90" s="548">
        <v>109.7</v>
      </c>
      <c r="F90" s="548">
        <v>112.9</v>
      </c>
      <c r="G90" s="548">
        <v>114.2</v>
      </c>
      <c r="H90" s="548">
        <v>105.8</v>
      </c>
      <c r="I90" s="548">
        <v>109.7</v>
      </c>
      <c r="J90" s="548">
        <v>99.8</v>
      </c>
      <c r="K90" s="548">
        <v>120.9</v>
      </c>
      <c r="L90" s="548">
        <v>121.7</v>
      </c>
      <c r="M90" s="548">
        <v>109.6</v>
      </c>
      <c r="N90" s="548">
        <v>81.5</v>
      </c>
      <c r="O90" s="548">
        <v>95.6</v>
      </c>
      <c r="P90" s="548">
        <v>98.2</v>
      </c>
      <c r="Q90" s="548">
        <v>88.5</v>
      </c>
      <c r="R90" s="548">
        <v>133.1</v>
      </c>
      <c r="S90" s="548">
        <v>125.9</v>
      </c>
      <c r="T90" s="548">
        <v>142.9</v>
      </c>
      <c r="U90" s="548">
        <v>120.9</v>
      </c>
      <c r="V90" s="548">
        <v>105.4</v>
      </c>
      <c r="W90" s="548">
        <v>110.5</v>
      </c>
      <c r="X90" s="548">
        <v>102.2</v>
      </c>
      <c r="Y90" s="548">
        <v>92.9</v>
      </c>
      <c r="Z90" s="548">
        <v>94.4</v>
      </c>
      <c r="AA90" s="548">
        <v>109.7</v>
      </c>
      <c r="AB90" s="548">
        <v>122.3</v>
      </c>
      <c r="AC90" s="548">
        <v>98.8</v>
      </c>
      <c r="AD90" s="548">
        <v>95.8</v>
      </c>
      <c r="AE90" s="570">
        <v>85</v>
      </c>
      <c r="AF90" s="570">
        <v>90.1</v>
      </c>
      <c r="AG90" s="570">
        <v>81.7</v>
      </c>
      <c r="AH90" s="570">
        <v>118.7</v>
      </c>
      <c r="AI90" s="570">
        <v>88.9</v>
      </c>
      <c r="AJ90" s="570">
        <v>87.1</v>
      </c>
      <c r="AK90" s="570">
        <v>90.8</v>
      </c>
      <c r="AL90" s="570">
        <v>110.7</v>
      </c>
      <c r="AM90" s="574"/>
      <c r="AN90" s="571"/>
      <c r="AO90" s="549" t="s">
        <v>111</v>
      </c>
      <c r="AP90" s="614">
        <v>109.7</v>
      </c>
      <c r="AQ90" s="548">
        <v>107.9</v>
      </c>
      <c r="AR90" s="548">
        <v>101.6</v>
      </c>
      <c r="AS90" s="548">
        <v>99.8</v>
      </c>
      <c r="AT90" s="548">
        <v>105.5</v>
      </c>
      <c r="AU90" s="548">
        <v>116.5</v>
      </c>
      <c r="AV90" s="548">
        <v>107.2</v>
      </c>
      <c r="AW90" s="548">
        <v>121</v>
      </c>
      <c r="AX90" s="548">
        <v>111.2</v>
      </c>
      <c r="AY90" s="548">
        <v>112.4</v>
      </c>
      <c r="AZ90" s="548">
        <v>77.099999999999994</v>
      </c>
    </row>
    <row r="91" spans="1:52">
      <c r="A91" s="537"/>
      <c r="B91" s="568" t="s">
        <v>245</v>
      </c>
      <c r="C91" s="557" t="s">
        <v>113</v>
      </c>
      <c r="D91" s="545">
        <v>93.6</v>
      </c>
      <c r="E91" s="545">
        <v>93.6</v>
      </c>
      <c r="F91" s="545">
        <v>106.5</v>
      </c>
      <c r="G91" s="545">
        <v>105.6</v>
      </c>
      <c r="H91" s="545">
        <v>110.9</v>
      </c>
      <c r="I91" s="545">
        <v>104.8</v>
      </c>
      <c r="J91" s="545">
        <v>88.3</v>
      </c>
      <c r="K91" s="545">
        <v>89</v>
      </c>
      <c r="L91" s="545">
        <v>89.2</v>
      </c>
      <c r="M91" s="545">
        <v>86.2</v>
      </c>
      <c r="N91" s="545">
        <v>79.3</v>
      </c>
      <c r="O91" s="545">
        <v>81.900000000000006</v>
      </c>
      <c r="P91" s="545">
        <v>85.2</v>
      </c>
      <c r="Q91" s="545">
        <v>73.2</v>
      </c>
      <c r="R91" s="545">
        <v>124.3</v>
      </c>
      <c r="S91" s="545">
        <v>118.8</v>
      </c>
      <c r="T91" s="545">
        <v>131.6</v>
      </c>
      <c r="U91" s="545">
        <v>100.1</v>
      </c>
      <c r="V91" s="545">
        <v>92.9</v>
      </c>
      <c r="W91" s="545">
        <v>106.5</v>
      </c>
      <c r="X91" s="545">
        <v>84.5</v>
      </c>
      <c r="Y91" s="545">
        <v>100.7</v>
      </c>
      <c r="Z91" s="545">
        <v>83</v>
      </c>
      <c r="AA91" s="545">
        <v>93.3</v>
      </c>
      <c r="AB91" s="545">
        <v>80.2</v>
      </c>
      <c r="AC91" s="545">
        <v>81.8</v>
      </c>
      <c r="AD91" s="545">
        <v>83.5</v>
      </c>
      <c r="AE91" s="566">
        <v>70.2</v>
      </c>
      <c r="AF91" s="566">
        <v>97</v>
      </c>
      <c r="AG91" s="566">
        <v>70.5</v>
      </c>
      <c r="AH91" s="566">
        <v>79.400000000000006</v>
      </c>
      <c r="AI91" s="566">
        <v>88.2</v>
      </c>
      <c r="AJ91" s="566">
        <v>74.2</v>
      </c>
      <c r="AK91" s="566">
        <v>98.7</v>
      </c>
      <c r="AL91" s="566">
        <v>88.7</v>
      </c>
      <c r="AM91" s="537"/>
      <c r="AN91" s="568" t="s">
        <v>245</v>
      </c>
      <c r="AO91" s="557" t="s">
        <v>113</v>
      </c>
      <c r="AP91" s="575">
        <v>93.6</v>
      </c>
      <c r="AQ91" s="564">
        <v>87.4</v>
      </c>
      <c r="AR91" s="564">
        <v>90.9</v>
      </c>
      <c r="AS91" s="564">
        <v>87.7</v>
      </c>
      <c r="AT91" s="564">
        <v>97.8</v>
      </c>
      <c r="AU91" s="564">
        <v>82.7</v>
      </c>
      <c r="AV91" s="564">
        <v>88.1</v>
      </c>
      <c r="AW91" s="564">
        <v>80.099999999999994</v>
      </c>
      <c r="AX91" s="564">
        <v>99.1</v>
      </c>
      <c r="AY91" s="564">
        <v>100.2</v>
      </c>
      <c r="AZ91" s="564">
        <v>69.3</v>
      </c>
    </row>
    <row r="92" spans="1:52">
      <c r="A92" s="537"/>
      <c r="B92" s="568"/>
      <c r="C92" s="537" t="s">
        <v>115</v>
      </c>
      <c r="D92" s="545">
        <v>103.5</v>
      </c>
      <c r="E92" s="545">
        <v>103.5</v>
      </c>
      <c r="F92" s="545">
        <v>103.5</v>
      </c>
      <c r="G92" s="545">
        <v>105.6</v>
      </c>
      <c r="H92" s="545">
        <v>91.9</v>
      </c>
      <c r="I92" s="545">
        <v>102.4</v>
      </c>
      <c r="J92" s="545">
        <v>103.1</v>
      </c>
      <c r="K92" s="545">
        <v>96.2</v>
      </c>
      <c r="L92" s="545">
        <v>95.5</v>
      </c>
      <c r="M92" s="545">
        <v>106.7</v>
      </c>
      <c r="N92" s="545">
        <v>80.599999999999994</v>
      </c>
      <c r="O92" s="545">
        <v>89.7</v>
      </c>
      <c r="P92" s="545">
        <v>85.6</v>
      </c>
      <c r="Q92" s="545">
        <v>100.2</v>
      </c>
      <c r="R92" s="545">
        <v>154.80000000000001</v>
      </c>
      <c r="S92" s="545">
        <v>133.6</v>
      </c>
      <c r="T92" s="545">
        <v>183.5</v>
      </c>
      <c r="U92" s="545">
        <v>106.5</v>
      </c>
      <c r="V92" s="545">
        <v>120.6</v>
      </c>
      <c r="W92" s="545">
        <v>103.6</v>
      </c>
      <c r="X92" s="545">
        <v>131</v>
      </c>
      <c r="Y92" s="545">
        <v>95</v>
      </c>
      <c r="Z92" s="545">
        <v>90.3</v>
      </c>
      <c r="AA92" s="545">
        <v>97</v>
      </c>
      <c r="AB92" s="545">
        <v>89.9</v>
      </c>
      <c r="AC92" s="545">
        <v>85.6</v>
      </c>
      <c r="AD92" s="545">
        <v>76.3</v>
      </c>
      <c r="AE92" s="570">
        <v>70.2</v>
      </c>
      <c r="AF92" s="570">
        <v>109.1</v>
      </c>
      <c r="AG92" s="570">
        <v>74.8</v>
      </c>
      <c r="AH92" s="570">
        <v>100.3</v>
      </c>
      <c r="AI92" s="570">
        <v>89.5</v>
      </c>
      <c r="AJ92" s="570">
        <v>76.7</v>
      </c>
      <c r="AK92" s="570">
        <v>97</v>
      </c>
      <c r="AL92" s="570">
        <v>99.5</v>
      </c>
      <c r="AM92" s="537"/>
      <c r="AN92" s="568"/>
      <c r="AO92" s="537" t="s">
        <v>115</v>
      </c>
      <c r="AP92" s="567">
        <v>103.5</v>
      </c>
      <c r="AQ92" s="545">
        <v>105.7</v>
      </c>
      <c r="AR92" s="545">
        <v>104.8</v>
      </c>
      <c r="AS92" s="545">
        <v>107.5</v>
      </c>
      <c r="AT92" s="545">
        <v>99.1</v>
      </c>
      <c r="AU92" s="545">
        <v>106.9</v>
      </c>
      <c r="AV92" s="545">
        <v>102.3</v>
      </c>
      <c r="AW92" s="545">
        <v>109.2</v>
      </c>
      <c r="AX92" s="545">
        <v>101.5</v>
      </c>
      <c r="AY92" s="545">
        <v>102.6</v>
      </c>
      <c r="AZ92" s="545">
        <v>70.900000000000006</v>
      </c>
    </row>
    <row r="93" spans="1:52">
      <c r="A93" s="537"/>
      <c r="B93" s="568"/>
      <c r="C93" s="537" t="s">
        <v>116</v>
      </c>
      <c r="D93" s="545">
        <v>131.4</v>
      </c>
      <c r="E93" s="545">
        <v>131.4</v>
      </c>
      <c r="F93" s="545">
        <v>119.1</v>
      </c>
      <c r="G93" s="545">
        <v>117.9</v>
      </c>
      <c r="H93" s="545">
        <v>126</v>
      </c>
      <c r="I93" s="545">
        <v>106.8</v>
      </c>
      <c r="J93" s="545">
        <v>137.19999999999999</v>
      </c>
      <c r="K93" s="545">
        <v>168.8</v>
      </c>
      <c r="L93" s="545">
        <v>170.8</v>
      </c>
      <c r="M93" s="545">
        <v>140.5</v>
      </c>
      <c r="N93" s="545">
        <v>88.9</v>
      </c>
      <c r="O93" s="545">
        <v>179.3</v>
      </c>
      <c r="P93" s="545">
        <v>170.6</v>
      </c>
      <c r="Q93" s="545">
        <v>202</v>
      </c>
      <c r="R93" s="545">
        <v>149.9</v>
      </c>
      <c r="S93" s="545">
        <v>135.1</v>
      </c>
      <c r="T93" s="545">
        <v>169.8</v>
      </c>
      <c r="U93" s="545">
        <v>114.1</v>
      </c>
      <c r="V93" s="545">
        <v>110.1</v>
      </c>
      <c r="W93" s="545">
        <v>116.3</v>
      </c>
      <c r="X93" s="545">
        <v>106.3</v>
      </c>
      <c r="Y93" s="545">
        <v>101.3</v>
      </c>
      <c r="Z93" s="545">
        <v>101.6</v>
      </c>
      <c r="AA93" s="545">
        <v>111.4</v>
      </c>
      <c r="AB93" s="545">
        <v>108.5</v>
      </c>
      <c r="AC93" s="545">
        <v>100</v>
      </c>
      <c r="AD93" s="545">
        <v>94.8</v>
      </c>
      <c r="AE93" s="570">
        <v>70.2</v>
      </c>
      <c r="AF93" s="570">
        <v>130.9</v>
      </c>
      <c r="AG93" s="570">
        <v>86</v>
      </c>
      <c r="AH93" s="570">
        <v>120.3</v>
      </c>
      <c r="AI93" s="570">
        <v>91.5</v>
      </c>
      <c r="AJ93" s="570">
        <v>72.5</v>
      </c>
      <c r="AK93" s="570">
        <v>88</v>
      </c>
      <c r="AL93" s="570">
        <v>153.6</v>
      </c>
      <c r="AM93" s="537"/>
      <c r="AN93" s="568"/>
      <c r="AO93" s="537" t="s">
        <v>116</v>
      </c>
      <c r="AP93" s="567">
        <v>131.4</v>
      </c>
      <c r="AQ93" s="545">
        <v>144</v>
      </c>
      <c r="AR93" s="545">
        <v>172</v>
      </c>
      <c r="AS93" s="545">
        <v>202.3</v>
      </c>
      <c r="AT93" s="545">
        <v>106.7</v>
      </c>
      <c r="AU93" s="545">
        <v>105.9</v>
      </c>
      <c r="AV93" s="545">
        <v>103.7</v>
      </c>
      <c r="AW93" s="545">
        <v>107</v>
      </c>
      <c r="AX93" s="545">
        <v>120.1</v>
      </c>
      <c r="AY93" s="545">
        <v>121.4</v>
      </c>
      <c r="AZ93" s="545">
        <v>83.6</v>
      </c>
    </row>
    <row r="94" spans="1:52">
      <c r="A94" s="537"/>
      <c r="B94" s="568"/>
      <c r="C94" s="537" t="s">
        <v>117</v>
      </c>
      <c r="D94" s="545">
        <v>100</v>
      </c>
      <c r="E94" s="545">
        <v>100</v>
      </c>
      <c r="F94" s="545">
        <v>105.5</v>
      </c>
      <c r="G94" s="545">
        <v>106.7</v>
      </c>
      <c r="H94" s="545">
        <v>99.2</v>
      </c>
      <c r="I94" s="545">
        <v>97.5</v>
      </c>
      <c r="J94" s="545">
        <v>106.6</v>
      </c>
      <c r="K94" s="545">
        <v>96.2</v>
      </c>
      <c r="L94" s="545">
        <v>95</v>
      </c>
      <c r="M94" s="545">
        <v>114.9</v>
      </c>
      <c r="N94" s="545">
        <v>83.5</v>
      </c>
      <c r="O94" s="545">
        <v>85.8</v>
      </c>
      <c r="P94" s="545">
        <v>87.8</v>
      </c>
      <c r="Q94" s="545">
        <v>80.599999999999994</v>
      </c>
      <c r="R94" s="545">
        <v>110.7</v>
      </c>
      <c r="S94" s="545">
        <v>108.1</v>
      </c>
      <c r="T94" s="545">
        <v>114.3</v>
      </c>
      <c r="U94" s="545">
        <v>112.9</v>
      </c>
      <c r="V94" s="545">
        <v>106.3</v>
      </c>
      <c r="W94" s="545">
        <v>107.3</v>
      </c>
      <c r="X94" s="545">
        <v>105.7</v>
      </c>
      <c r="Y94" s="545">
        <v>101.5</v>
      </c>
      <c r="Z94" s="545">
        <v>104</v>
      </c>
      <c r="AA94" s="545">
        <v>106.6</v>
      </c>
      <c r="AB94" s="545">
        <v>99</v>
      </c>
      <c r="AC94" s="545">
        <v>94.9</v>
      </c>
      <c r="AD94" s="545">
        <v>92.5</v>
      </c>
      <c r="AE94" s="570">
        <v>90.2</v>
      </c>
      <c r="AF94" s="570">
        <v>88.3</v>
      </c>
      <c r="AG94" s="570">
        <v>77.2</v>
      </c>
      <c r="AH94" s="570">
        <v>107.9</v>
      </c>
      <c r="AI94" s="570">
        <v>94</v>
      </c>
      <c r="AJ94" s="570">
        <v>72.400000000000006</v>
      </c>
      <c r="AK94" s="570">
        <v>95.8</v>
      </c>
      <c r="AL94" s="570">
        <v>101.2</v>
      </c>
      <c r="AM94" s="537"/>
      <c r="AN94" s="568"/>
      <c r="AO94" s="537" t="s">
        <v>117</v>
      </c>
      <c r="AP94" s="567">
        <v>100</v>
      </c>
      <c r="AQ94" s="545">
        <v>95.1</v>
      </c>
      <c r="AR94" s="545">
        <v>94.6</v>
      </c>
      <c r="AS94" s="545">
        <v>93.7</v>
      </c>
      <c r="AT94" s="545">
        <v>96.6</v>
      </c>
      <c r="AU94" s="545">
        <v>95.7</v>
      </c>
      <c r="AV94" s="545">
        <v>82.3</v>
      </c>
      <c r="AW94" s="545">
        <v>102.3</v>
      </c>
      <c r="AX94" s="545">
        <v>104.3</v>
      </c>
      <c r="AY94" s="545">
        <v>105</v>
      </c>
      <c r="AZ94" s="545">
        <v>83.6</v>
      </c>
    </row>
    <row r="95" spans="1:52">
      <c r="A95" s="537"/>
      <c r="B95" s="568"/>
      <c r="C95" s="537" t="s">
        <v>118</v>
      </c>
      <c r="D95" s="545">
        <v>97.3</v>
      </c>
      <c r="E95" s="545">
        <v>97.3</v>
      </c>
      <c r="F95" s="545">
        <v>107.8</v>
      </c>
      <c r="G95" s="545">
        <v>110.8</v>
      </c>
      <c r="H95" s="545">
        <v>91.4</v>
      </c>
      <c r="I95" s="545">
        <v>90.7</v>
      </c>
      <c r="J95" s="545">
        <v>101.5</v>
      </c>
      <c r="K95" s="545">
        <v>97.1</v>
      </c>
      <c r="L95" s="545">
        <v>95.1</v>
      </c>
      <c r="M95" s="545">
        <v>126.3</v>
      </c>
      <c r="N95" s="545">
        <v>81.099999999999994</v>
      </c>
      <c r="O95" s="545">
        <v>82.9</v>
      </c>
      <c r="P95" s="545">
        <v>81.400000000000006</v>
      </c>
      <c r="Q95" s="545">
        <v>87.1</v>
      </c>
      <c r="R95" s="545">
        <v>107.3</v>
      </c>
      <c r="S95" s="545">
        <v>100.6</v>
      </c>
      <c r="T95" s="545">
        <v>116.3</v>
      </c>
      <c r="U95" s="545">
        <v>96.9</v>
      </c>
      <c r="V95" s="545">
        <v>103.8</v>
      </c>
      <c r="W95" s="545">
        <v>100</v>
      </c>
      <c r="X95" s="545">
        <v>106.1</v>
      </c>
      <c r="Y95" s="545">
        <v>98.2</v>
      </c>
      <c r="Z95" s="545">
        <v>95.7</v>
      </c>
      <c r="AA95" s="545">
        <v>99.2</v>
      </c>
      <c r="AB95" s="545">
        <v>97.7</v>
      </c>
      <c r="AC95" s="545">
        <v>91.1</v>
      </c>
      <c r="AD95" s="545">
        <v>92.8</v>
      </c>
      <c r="AE95" s="570">
        <v>70.2</v>
      </c>
      <c r="AF95" s="570">
        <v>85.8</v>
      </c>
      <c r="AG95" s="570">
        <v>70.7</v>
      </c>
      <c r="AH95" s="570">
        <v>103.3</v>
      </c>
      <c r="AI95" s="570">
        <v>87.5</v>
      </c>
      <c r="AJ95" s="570">
        <v>69.599999999999994</v>
      </c>
      <c r="AK95" s="570">
        <v>89.9</v>
      </c>
      <c r="AL95" s="570">
        <v>99.2</v>
      </c>
      <c r="AM95" s="537"/>
      <c r="AN95" s="568"/>
      <c r="AO95" s="537" t="s">
        <v>118</v>
      </c>
      <c r="AP95" s="567">
        <v>97.3</v>
      </c>
      <c r="AQ95" s="545">
        <v>89.8</v>
      </c>
      <c r="AR95" s="545">
        <v>85.2</v>
      </c>
      <c r="AS95" s="545">
        <v>82.6</v>
      </c>
      <c r="AT95" s="545">
        <v>90.8</v>
      </c>
      <c r="AU95" s="545">
        <v>96.1</v>
      </c>
      <c r="AV95" s="545">
        <v>84.3</v>
      </c>
      <c r="AW95" s="545">
        <v>101.8</v>
      </c>
      <c r="AX95" s="545">
        <v>104</v>
      </c>
      <c r="AY95" s="545">
        <v>104.7</v>
      </c>
      <c r="AZ95" s="545">
        <v>84.1</v>
      </c>
    </row>
    <row r="96" spans="1:52">
      <c r="A96" s="537"/>
      <c r="B96" s="568"/>
      <c r="C96" s="537" t="s">
        <v>119</v>
      </c>
      <c r="D96" s="545">
        <v>106.2</v>
      </c>
      <c r="E96" s="545">
        <v>106.2</v>
      </c>
      <c r="F96" s="545">
        <v>109.2</v>
      </c>
      <c r="G96" s="545">
        <v>111.3</v>
      </c>
      <c r="H96" s="545">
        <v>97.9</v>
      </c>
      <c r="I96" s="545">
        <v>93.5</v>
      </c>
      <c r="J96" s="545">
        <v>99.1</v>
      </c>
      <c r="K96" s="545">
        <v>141.30000000000001</v>
      </c>
      <c r="L96" s="545">
        <v>143.1</v>
      </c>
      <c r="M96" s="545">
        <v>116</v>
      </c>
      <c r="N96" s="545">
        <v>87.7</v>
      </c>
      <c r="O96" s="545">
        <v>94.3</v>
      </c>
      <c r="P96" s="545">
        <v>89.2</v>
      </c>
      <c r="Q96" s="545">
        <v>107.5</v>
      </c>
      <c r="R96" s="545">
        <v>132</v>
      </c>
      <c r="S96" s="545">
        <v>115.3</v>
      </c>
      <c r="T96" s="545">
        <v>154.5</v>
      </c>
      <c r="U96" s="545">
        <v>106.7</v>
      </c>
      <c r="V96" s="545">
        <v>104.8</v>
      </c>
      <c r="W96" s="545">
        <v>103.2</v>
      </c>
      <c r="X96" s="545">
        <v>105.8</v>
      </c>
      <c r="Y96" s="545">
        <v>95</v>
      </c>
      <c r="Z96" s="545">
        <v>103.4</v>
      </c>
      <c r="AA96" s="545">
        <v>104.5</v>
      </c>
      <c r="AB96" s="545">
        <v>100.4</v>
      </c>
      <c r="AC96" s="545">
        <v>92.9</v>
      </c>
      <c r="AD96" s="545">
        <v>95.2</v>
      </c>
      <c r="AE96" s="570">
        <v>80.2</v>
      </c>
      <c r="AF96" s="570">
        <v>82.5</v>
      </c>
      <c r="AG96" s="570">
        <v>76.3</v>
      </c>
      <c r="AH96" s="570">
        <v>105.5</v>
      </c>
      <c r="AI96" s="570">
        <v>84.6</v>
      </c>
      <c r="AJ96" s="570">
        <v>69.3</v>
      </c>
      <c r="AK96" s="570">
        <v>89.3</v>
      </c>
      <c r="AL96" s="570">
        <v>121</v>
      </c>
      <c r="AM96" s="537"/>
      <c r="AN96" s="568"/>
      <c r="AO96" s="537" t="s">
        <v>119</v>
      </c>
      <c r="AP96" s="567">
        <v>106.2</v>
      </c>
      <c r="AQ96" s="545">
        <v>97.2</v>
      </c>
      <c r="AR96" s="545">
        <v>93.7</v>
      </c>
      <c r="AS96" s="545">
        <v>92.6</v>
      </c>
      <c r="AT96" s="545">
        <v>96</v>
      </c>
      <c r="AU96" s="545">
        <v>102</v>
      </c>
      <c r="AV96" s="545">
        <v>99.6</v>
      </c>
      <c r="AW96" s="545">
        <v>103.2</v>
      </c>
      <c r="AX96" s="545">
        <v>114.2</v>
      </c>
      <c r="AY96" s="545">
        <v>115.4</v>
      </c>
      <c r="AZ96" s="545">
        <v>78.900000000000006</v>
      </c>
    </row>
    <row r="97" spans="1:52">
      <c r="A97" s="537"/>
      <c r="B97" s="568"/>
      <c r="C97" s="537" t="s">
        <v>120</v>
      </c>
      <c r="D97" s="545">
        <v>99.6</v>
      </c>
      <c r="E97" s="545">
        <v>99.6</v>
      </c>
      <c r="F97" s="545">
        <v>106</v>
      </c>
      <c r="G97" s="545">
        <v>107.2</v>
      </c>
      <c r="H97" s="545">
        <v>99.4</v>
      </c>
      <c r="I97" s="545">
        <v>98.1</v>
      </c>
      <c r="J97" s="545">
        <v>97.3</v>
      </c>
      <c r="K97" s="545">
        <v>100.8</v>
      </c>
      <c r="L97" s="545">
        <v>100.1</v>
      </c>
      <c r="M97" s="545">
        <v>111.2</v>
      </c>
      <c r="N97" s="545">
        <v>83.1</v>
      </c>
      <c r="O97" s="545">
        <v>82.1</v>
      </c>
      <c r="P97" s="545">
        <v>82.5</v>
      </c>
      <c r="Q97" s="545">
        <v>80.900000000000006</v>
      </c>
      <c r="R97" s="545">
        <v>118.3</v>
      </c>
      <c r="S97" s="545">
        <v>116</v>
      </c>
      <c r="T97" s="545">
        <v>121.2</v>
      </c>
      <c r="U97" s="545">
        <v>112.2</v>
      </c>
      <c r="V97" s="545">
        <v>102.7</v>
      </c>
      <c r="W97" s="545">
        <v>101.7</v>
      </c>
      <c r="X97" s="545">
        <v>103.4</v>
      </c>
      <c r="Y97" s="545">
        <v>99.9</v>
      </c>
      <c r="Z97" s="545">
        <v>102.7</v>
      </c>
      <c r="AA97" s="545">
        <v>106.7</v>
      </c>
      <c r="AB97" s="545">
        <v>102.1</v>
      </c>
      <c r="AC97" s="545">
        <v>92.5</v>
      </c>
      <c r="AD97" s="545">
        <v>95</v>
      </c>
      <c r="AE97" s="570">
        <v>70.2</v>
      </c>
      <c r="AF97" s="570">
        <v>85.6</v>
      </c>
      <c r="AG97" s="570">
        <v>78.400000000000006</v>
      </c>
      <c r="AH97" s="570">
        <v>102.3</v>
      </c>
      <c r="AI97" s="570">
        <v>85.9</v>
      </c>
      <c r="AJ97" s="570">
        <v>89.4</v>
      </c>
      <c r="AK97" s="570">
        <v>88.5</v>
      </c>
      <c r="AL97" s="570">
        <v>99.1</v>
      </c>
      <c r="AM97" s="537"/>
      <c r="AN97" s="568"/>
      <c r="AO97" s="537" t="s">
        <v>120</v>
      </c>
      <c r="AP97" s="567">
        <v>99.6</v>
      </c>
      <c r="AQ97" s="545">
        <v>91.2</v>
      </c>
      <c r="AR97" s="545">
        <v>87.5</v>
      </c>
      <c r="AS97" s="545">
        <v>83.1</v>
      </c>
      <c r="AT97" s="545">
        <v>96.9</v>
      </c>
      <c r="AU97" s="545">
        <v>96.2</v>
      </c>
      <c r="AV97" s="545">
        <v>83.2</v>
      </c>
      <c r="AW97" s="545">
        <v>102.5</v>
      </c>
      <c r="AX97" s="545">
        <v>107.2</v>
      </c>
      <c r="AY97" s="545">
        <v>108.2</v>
      </c>
      <c r="AZ97" s="545">
        <v>77.400000000000006</v>
      </c>
    </row>
    <row r="98" spans="1:52">
      <c r="A98" s="537"/>
      <c r="B98" s="568"/>
      <c r="C98" s="537" t="s">
        <v>121</v>
      </c>
      <c r="D98" s="545">
        <v>99.6</v>
      </c>
      <c r="E98" s="545">
        <v>99.6</v>
      </c>
      <c r="F98" s="545">
        <v>102.3</v>
      </c>
      <c r="G98" s="545">
        <v>105</v>
      </c>
      <c r="H98" s="545">
        <v>87.6</v>
      </c>
      <c r="I98" s="545">
        <v>90.4</v>
      </c>
      <c r="J98" s="545">
        <v>101.4</v>
      </c>
      <c r="K98" s="545">
        <v>138.1</v>
      </c>
      <c r="L98" s="545">
        <v>139.4</v>
      </c>
      <c r="M98" s="545">
        <v>119.4</v>
      </c>
      <c r="N98" s="545">
        <v>85.2</v>
      </c>
      <c r="O98" s="545">
        <v>84.1</v>
      </c>
      <c r="P98" s="545">
        <v>83.9</v>
      </c>
      <c r="Q98" s="545">
        <v>84.8</v>
      </c>
      <c r="R98" s="545">
        <v>106.1</v>
      </c>
      <c r="S98" s="545">
        <v>102.7</v>
      </c>
      <c r="T98" s="545">
        <v>110.6</v>
      </c>
      <c r="U98" s="545">
        <v>113.7</v>
      </c>
      <c r="V98" s="545">
        <v>98.8</v>
      </c>
      <c r="W98" s="545">
        <v>101.8</v>
      </c>
      <c r="X98" s="545">
        <v>96.9</v>
      </c>
      <c r="Y98" s="545">
        <v>100.8</v>
      </c>
      <c r="Z98" s="545">
        <v>90.4</v>
      </c>
      <c r="AA98" s="545">
        <v>96.9</v>
      </c>
      <c r="AB98" s="545">
        <v>99.5</v>
      </c>
      <c r="AC98" s="545">
        <v>92.1</v>
      </c>
      <c r="AD98" s="545">
        <v>92.1</v>
      </c>
      <c r="AE98" s="570">
        <v>70.2</v>
      </c>
      <c r="AF98" s="570">
        <v>80.7</v>
      </c>
      <c r="AG98" s="570">
        <v>69.8</v>
      </c>
      <c r="AH98" s="570">
        <v>105.7</v>
      </c>
      <c r="AI98" s="570">
        <v>87.8</v>
      </c>
      <c r="AJ98" s="570">
        <v>101.2</v>
      </c>
      <c r="AK98" s="570">
        <v>90.2</v>
      </c>
      <c r="AL98" s="570">
        <v>120.4</v>
      </c>
      <c r="AM98" s="537"/>
      <c r="AN98" s="568"/>
      <c r="AO98" s="537" t="s">
        <v>121</v>
      </c>
      <c r="AP98" s="567">
        <v>99.6</v>
      </c>
      <c r="AQ98" s="545">
        <v>92.7</v>
      </c>
      <c r="AR98" s="545">
        <v>88.3</v>
      </c>
      <c r="AS98" s="545">
        <v>86.3</v>
      </c>
      <c r="AT98" s="545">
        <v>92.5</v>
      </c>
      <c r="AU98" s="545">
        <v>98.7</v>
      </c>
      <c r="AV98" s="545">
        <v>94.2</v>
      </c>
      <c r="AW98" s="545">
        <v>100.9</v>
      </c>
      <c r="AX98" s="545">
        <v>105.7</v>
      </c>
      <c r="AY98" s="545">
        <v>106.8</v>
      </c>
      <c r="AZ98" s="545">
        <v>73.2</v>
      </c>
    </row>
    <row r="99" spans="1:52">
      <c r="A99" s="537"/>
      <c r="B99" s="568"/>
      <c r="C99" s="537" t="s">
        <v>122</v>
      </c>
      <c r="D99" s="545">
        <v>104.3</v>
      </c>
      <c r="E99" s="545">
        <v>104.3</v>
      </c>
      <c r="F99" s="545">
        <v>103.6</v>
      </c>
      <c r="G99" s="545">
        <v>98.1</v>
      </c>
      <c r="H99" s="545">
        <v>133.6</v>
      </c>
      <c r="I99" s="545">
        <v>97.8</v>
      </c>
      <c r="J99" s="545">
        <v>106.1</v>
      </c>
      <c r="K99" s="545">
        <v>156</v>
      </c>
      <c r="L99" s="545">
        <v>159.69999999999999</v>
      </c>
      <c r="M99" s="545">
        <v>103.3</v>
      </c>
      <c r="N99" s="545">
        <v>77.099999999999994</v>
      </c>
      <c r="O99" s="545">
        <v>101.5</v>
      </c>
      <c r="P99" s="545">
        <v>104.9</v>
      </c>
      <c r="Q99" s="545">
        <v>92.8</v>
      </c>
      <c r="R99" s="545">
        <v>123</v>
      </c>
      <c r="S99" s="545">
        <v>117.7</v>
      </c>
      <c r="T99" s="545">
        <v>130</v>
      </c>
      <c r="U99" s="545">
        <v>106.7</v>
      </c>
      <c r="V99" s="545">
        <v>94</v>
      </c>
      <c r="W99" s="545">
        <v>92.5</v>
      </c>
      <c r="X99" s="545">
        <v>94.9</v>
      </c>
      <c r="Y99" s="545">
        <v>89.2</v>
      </c>
      <c r="Z99" s="545">
        <v>97.8</v>
      </c>
      <c r="AA99" s="545">
        <v>91.4</v>
      </c>
      <c r="AB99" s="545">
        <v>90.2</v>
      </c>
      <c r="AC99" s="545">
        <v>91.5</v>
      </c>
      <c r="AD99" s="545">
        <v>93.2</v>
      </c>
      <c r="AE99" s="570">
        <v>80.2</v>
      </c>
      <c r="AF99" s="570">
        <v>85.6</v>
      </c>
      <c r="AG99" s="570">
        <v>80.400000000000006</v>
      </c>
      <c r="AH99" s="570">
        <v>102.4</v>
      </c>
      <c r="AI99" s="570">
        <v>82.9</v>
      </c>
      <c r="AJ99" s="570">
        <v>71.400000000000006</v>
      </c>
      <c r="AK99" s="570">
        <v>95.5</v>
      </c>
      <c r="AL99" s="570">
        <v>131.9</v>
      </c>
      <c r="AM99" s="537"/>
      <c r="AN99" s="568"/>
      <c r="AO99" s="537" t="s">
        <v>122</v>
      </c>
      <c r="AP99" s="567">
        <v>104.3</v>
      </c>
      <c r="AQ99" s="545">
        <v>101.2</v>
      </c>
      <c r="AR99" s="545">
        <v>104.5</v>
      </c>
      <c r="AS99" s="545">
        <v>109.3</v>
      </c>
      <c r="AT99" s="545">
        <v>94.1</v>
      </c>
      <c r="AU99" s="545">
        <v>96.8</v>
      </c>
      <c r="AV99" s="545">
        <v>97.1</v>
      </c>
      <c r="AW99" s="545">
        <v>96.6</v>
      </c>
      <c r="AX99" s="545">
        <v>107.1</v>
      </c>
      <c r="AY99" s="545">
        <v>108.1</v>
      </c>
      <c r="AZ99" s="545">
        <v>77.5</v>
      </c>
    </row>
    <row r="100" spans="1:52">
      <c r="A100" s="537"/>
      <c r="B100" s="568"/>
      <c r="C100" s="537" t="s">
        <v>123</v>
      </c>
      <c r="D100" s="545">
        <v>109.3</v>
      </c>
      <c r="E100" s="545">
        <v>109.3</v>
      </c>
      <c r="F100" s="545">
        <v>120.6</v>
      </c>
      <c r="G100" s="545">
        <v>122.8</v>
      </c>
      <c r="H100" s="545">
        <v>108.3</v>
      </c>
      <c r="I100" s="545">
        <v>113.3</v>
      </c>
      <c r="J100" s="545">
        <v>108</v>
      </c>
      <c r="K100" s="545">
        <v>116.9</v>
      </c>
      <c r="L100" s="545">
        <v>116.7</v>
      </c>
      <c r="M100" s="545">
        <v>120.7</v>
      </c>
      <c r="N100" s="545">
        <v>77.599999999999994</v>
      </c>
      <c r="O100" s="545">
        <v>88.7</v>
      </c>
      <c r="P100" s="545">
        <v>91.8</v>
      </c>
      <c r="Q100" s="545">
        <v>80.599999999999994</v>
      </c>
      <c r="R100" s="545">
        <v>145</v>
      </c>
      <c r="S100" s="545">
        <v>140.9</v>
      </c>
      <c r="T100" s="545">
        <v>150.4</v>
      </c>
      <c r="U100" s="545">
        <v>126.7</v>
      </c>
      <c r="V100" s="545">
        <v>109.4</v>
      </c>
      <c r="W100" s="545">
        <v>107.7</v>
      </c>
      <c r="X100" s="545">
        <v>110.5</v>
      </c>
      <c r="Y100" s="545">
        <v>97.8</v>
      </c>
      <c r="Z100" s="545">
        <v>107.2</v>
      </c>
      <c r="AA100" s="545">
        <v>96.7</v>
      </c>
      <c r="AB100" s="545">
        <v>100.2</v>
      </c>
      <c r="AC100" s="545">
        <v>104.8</v>
      </c>
      <c r="AD100" s="545">
        <v>113.2</v>
      </c>
      <c r="AE100" s="570">
        <v>80.2</v>
      </c>
      <c r="AF100" s="570">
        <v>99</v>
      </c>
      <c r="AG100" s="570">
        <v>78.2</v>
      </c>
      <c r="AH100" s="570">
        <v>117.6</v>
      </c>
      <c r="AI100" s="570">
        <v>86.7</v>
      </c>
      <c r="AJ100" s="570">
        <v>90.8</v>
      </c>
      <c r="AK100" s="570">
        <v>93.4</v>
      </c>
      <c r="AL100" s="570">
        <v>112.6</v>
      </c>
      <c r="AM100" s="537"/>
      <c r="AN100" s="568"/>
      <c r="AO100" s="537" t="s">
        <v>123</v>
      </c>
      <c r="AP100" s="567">
        <v>109.3</v>
      </c>
      <c r="AQ100" s="545">
        <v>104.4</v>
      </c>
      <c r="AR100" s="545">
        <v>103</v>
      </c>
      <c r="AS100" s="545">
        <v>98.5</v>
      </c>
      <c r="AT100" s="545">
        <v>112.7</v>
      </c>
      <c r="AU100" s="545">
        <v>106.4</v>
      </c>
      <c r="AV100" s="545">
        <v>106.6</v>
      </c>
      <c r="AW100" s="545">
        <v>106.3</v>
      </c>
      <c r="AX100" s="545">
        <v>113.7</v>
      </c>
      <c r="AY100" s="545">
        <v>114.7</v>
      </c>
      <c r="AZ100" s="545">
        <v>84.7</v>
      </c>
    </row>
    <row r="101" spans="1:52">
      <c r="A101" s="537"/>
      <c r="B101" s="568"/>
      <c r="C101" s="537" t="s">
        <v>124</v>
      </c>
      <c r="D101" s="545">
        <v>108.6</v>
      </c>
      <c r="E101" s="545">
        <v>108.6</v>
      </c>
      <c r="F101" s="545">
        <v>114.9</v>
      </c>
      <c r="G101" s="545">
        <v>116.2</v>
      </c>
      <c r="H101" s="545">
        <v>108</v>
      </c>
      <c r="I101" s="545">
        <v>117.1</v>
      </c>
      <c r="J101" s="545">
        <v>107.5</v>
      </c>
      <c r="K101" s="545">
        <v>115.3</v>
      </c>
      <c r="L101" s="545">
        <v>115.1</v>
      </c>
      <c r="M101" s="545">
        <v>119</v>
      </c>
      <c r="N101" s="545">
        <v>78.599999999999994</v>
      </c>
      <c r="O101" s="545">
        <v>88.8</v>
      </c>
      <c r="P101" s="545">
        <v>90.7</v>
      </c>
      <c r="Q101" s="545">
        <v>83.9</v>
      </c>
      <c r="R101" s="545">
        <v>148.4</v>
      </c>
      <c r="S101" s="545">
        <v>140.4</v>
      </c>
      <c r="T101" s="545">
        <v>159.30000000000001</v>
      </c>
      <c r="U101" s="545">
        <v>120.9</v>
      </c>
      <c r="V101" s="545">
        <v>107.2</v>
      </c>
      <c r="W101" s="545">
        <v>94.5</v>
      </c>
      <c r="X101" s="545">
        <v>115.1</v>
      </c>
      <c r="Y101" s="545">
        <v>93.6</v>
      </c>
      <c r="Z101" s="545">
        <v>109.4</v>
      </c>
      <c r="AA101" s="545">
        <v>91.6</v>
      </c>
      <c r="AB101" s="545">
        <v>101.9</v>
      </c>
      <c r="AC101" s="545">
        <v>101.1</v>
      </c>
      <c r="AD101" s="545">
        <v>106.9</v>
      </c>
      <c r="AE101" s="570">
        <v>80.2</v>
      </c>
      <c r="AF101" s="570">
        <v>104.6</v>
      </c>
      <c r="AG101" s="570">
        <v>76.599999999999994</v>
      </c>
      <c r="AH101" s="570">
        <v>114.5</v>
      </c>
      <c r="AI101" s="570">
        <v>80.400000000000006</v>
      </c>
      <c r="AJ101" s="570">
        <v>104.4</v>
      </c>
      <c r="AK101" s="570">
        <v>97.6</v>
      </c>
      <c r="AL101" s="570">
        <v>111.6</v>
      </c>
      <c r="AM101" s="537"/>
      <c r="AN101" s="568"/>
      <c r="AO101" s="537" t="s">
        <v>124</v>
      </c>
      <c r="AP101" s="567">
        <v>108.6</v>
      </c>
      <c r="AQ101" s="545">
        <v>107.3</v>
      </c>
      <c r="AR101" s="545">
        <v>104.8</v>
      </c>
      <c r="AS101" s="545">
        <v>98.7</v>
      </c>
      <c r="AT101" s="545">
        <v>118.1</v>
      </c>
      <c r="AU101" s="545">
        <v>110.7</v>
      </c>
      <c r="AV101" s="545">
        <v>113.2</v>
      </c>
      <c r="AW101" s="545">
        <v>109.5</v>
      </c>
      <c r="AX101" s="545">
        <v>109.7</v>
      </c>
      <c r="AY101" s="545">
        <v>110.5</v>
      </c>
      <c r="AZ101" s="545">
        <v>84.9</v>
      </c>
    </row>
    <row r="102" spans="1:52">
      <c r="A102" s="537"/>
      <c r="B102" s="568"/>
      <c r="C102" s="549" t="s">
        <v>111</v>
      </c>
      <c r="D102" s="545">
        <v>109.3</v>
      </c>
      <c r="E102" s="545">
        <v>109.3</v>
      </c>
      <c r="F102" s="545">
        <v>111.4</v>
      </c>
      <c r="G102" s="545">
        <v>112.3</v>
      </c>
      <c r="H102" s="545">
        <v>106.9</v>
      </c>
      <c r="I102" s="545">
        <v>113.6</v>
      </c>
      <c r="J102" s="545">
        <v>98.1</v>
      </c>
      <c r="K102" s="545">
        <v>119.1</v>
      </c>
      <c r="L102" s="545">
        <v>119.7</v>
      </c>
      <c r="M102" s="545">
        <v>111.1</v>
      </c>
      <c r="N102" s="545">
        <v>68</v>
      </c>
      <c r="O102" s="545">
        <v>98.6</v>
      </c>
      <c r="P102" s="545">
        <v>101.2</v>
      </c>
      <c r="Q102" s="545">
        <v>92</v>
      </c>
      <c r="R102" s="545">
        <v>147.4</v>
      </c>
      <c r="S102" s="545">
        <v>132.4</v>
      </c>
      <c r="T102" s="545">
        <v>167.6</v>
      </c>
      <c r="U102" s="545">
        <v>114.4</v>
      </c>
      <c r="V102" s="545">
        <v>108.4</v>
      </c>
      <c r="W102" s="545">
        <v>109.7</v>
      </c>
      <c r="X102" s="545">
        <v>107.6</v>
      </c>
      <c r="Y102" s="545">
        <v>100.5</v>
      </c>
      <c r="Z102" s="545">
        <v>98.3</v>
      </c>
      <c r="AA102" s="545">
        <v>90.3</v>
      </c>
      <c r="AB102" s="545">
        <v>110.5</v>
      </c>
      <c r="AC102" s="545">
        <v>94.9</v>
      </c>
      <c r="AD102" s="545">
        <v>95</v>
      </c>
      <c r="AE102" s="573">
        <v>80.2</v>
      </c>
      <c r="AF102" s="573">
        <v>88.1</v>
      </c>
      <c r="AG102" s="573">
        <v>73</v>
      </c>
      <c r="AH102" s="573">
        <v>113.1</v>
      </c>
      <c r="AI102" s="573">
        <v>79.400000000000006</v>
      </c>
      <c r="AJ102" s="573">
        <v>102</v>
      </c>
      <c r="AK102" s="573">
        <v>93.9</v>
      </c>
      <c r="AL102" s="573">
        <v>109</v>
      </c>
      <c r="AM102" s="537"/>
      <c r="AN102" s="568"/>
      <c r="AO102" s="549" t="s">
        <v>111</v>
      </c>
      <c r="AP102" s="614">
        <v>109.3</v>
      </c>
      <c r="AQ102" s="548">
        <v>108.8</v>
      </c>
      <c r="AR102" s="548">
        <v>102.4</v>
      </c>
      <c r="AS102" s="548">
        <v>99.2</v>
      </c>
      <c r="AT102" s="548">
        <v>109.3</v>
      </c>
      <c r="AU102" s="548">
        <v>117.6</v>
      </c>
      <c r="AV102" s="548">
        <v>115.9</v>
      </c>
      <c r="AW102" s="548">
        <v>118.4</v>
      </c>
      <c r="AX102" s="548">
        <v>109.7</v>
      </c>
      <c r="AY102" s="548">
        <v>110.8</v>
      </c>
      <c r="AZ102" s="548">
        <v>76.7</v>
      </c>
    </row>
    <row r="103" spans="1:52">
      <c r="A103" s="574"/>
      <c r="B103" s="563" t="s">
        <v>256</v>
      </c>
      <c r="C103" s="557" t="s">
        <v>113</v>
      </c>
      <c r="D103" s="564">
        <v>95.8</v>
      </c>
      <c r="E103" s="564">
        <v>95.8</v>
      </c>
      <c r="F103" s="564">
        <v>108.2</v>
      </c>
      <c r="G103" s="564">
        <v>108.4</v>
      </c>
      <c r="H103" s="564">
        <v>106.7</v>
      </c>
      <c r="I103" s="564">
        <v>107.3</v>
      </c>
      <c r="J103" s="564">
        <v>90.1</v>
      </c>
      <c r="K103" s="564">
        <v>103.2</v>
      </c>
      <c r="L103" s="564">
        <v>103.4</v>
      </c>
      <c r="M103" s="564">
        <v>99.6</v>
      </c>
      <c r="N103" s="564">
        <v>57.9</v>
      </c>
      <c r="O103" s="564">
        <v>86.3</v>
      </c>
      <c r="P103" s="564">
        <v>78.400000000000006</v>
      </c>
      <c r="Q103" s="564">
        <v>106.9</v>
      </c>
      <c r="R103" s="564">
        <v>127.3</v>
      </c>
      <c r="S103" s="564">
        <v>118.5</v>
      </c>
      <c r="T103" s="564">
        <v>139.1</v>
      </c>
      <c r="U103" s="564">
        <v>100.6</v>
      </c>
      <c r="V103" s="564">
        <v>104.3</v>
      </c>
      <c r="W103" s="564">
        <v>107.8</v>
      </c>
      <c r="X103" s="564">
        <v>102.1</v>
      </c>
      <c r="Y103" s="564">
        <v>102.2</v>
      </c>
      <c r="Z103" s="564">
        <v>85.2</v>
      </c>
      <c r="AA103" s="564">
        <v>81.2</v>
      </c>
      <c r="AB103" s="564">
        <v>72</v>
      </c>
      <c r="AC103" s="564">
        <v>81.900000000000006</v>
      </c>
      <c r="AD103" s="564">
        <v>81.3</v>
      </c>
      <c r="AE103" s="570">
        <v>80.2</v>
      </c>
      <c r="AF103" s="570">
        <v>93.4</v>
      </c>
      <c r="AG103" s="570">
        <v>66.3</v>
      </c>
      <c r="AH103" s="570">
        <v>91.5</v>
      </c>
      <c r="AI103" s="570">
        <v>75.3</v>
      </c>
      <c r="AJ103" s="570">
        <v>64.3</v>
      </c>
      <c r="AK103" s="570">
        <v>93.5</v>
      </c>
      <c r="AL103" s="570">
        <v>96.9</v>
      </c>
      <c r="AM103" s="574"/>
      <c r="AN103" s="563" t="s">
        <v>256</v>
      </c>
      <c r="AO103" s="557" t="s">
        <v>113</v>
      </c>
      <c r="AP103" s="545">
        <v>95.8</v>
      </c>
      <c r="AQ103" s="545">
        <v>88.3</v>
      </c>
      <c r="AR103" s="578">
        <v>86.7</v>
      </c>
      <c r="AS103" s="578">
        <v>79.8</v>
      </c>
      <c r="AT103" s="578">
        <v>101.6</v>
      </c>
      <c r="AU103" s="578">
        <v>90.5</v>
      </c>
      <c r="AV103" s="578">
        <v>103.1</v>
      </c>
      <c r="AW103" s="578">
        <v>84.4</v>
      </c>
      <c r="AX103" s="578">
        <v>102.4</v>
      </c>
      <c r="AY103" s="578">
        <v>103.6</v>
      </c>
      <c r="AZ103" s="578">
        <v>66.8</v>
      </c>
    </row>
    <row r="104" spans="1:52">
      <c r="A104" s="574"/>
      <c r="B104" s="568"/>
      <c r="C104" s="537" t="s">
        <v>115</v>
      </c>
      <c r="D104" s="545">
        <v>103.6</v>
      </c>
      <c r="E104" s="545">
        <v>103.6</v>
      </c>
      <c r="F104" s="545">
        <v>105.6</v>
      </c>
      <c r="G104" s="545">
        <v>105.9</v>
      </c>
      <c r="H104" s="545">
        <v>104</v>
      </c>
      <c r="I104" s="545">
        <v>99.5</v>
      </c>
      <c r="J104" s="545">
        <v>104.5</v>
      </c>
      <c r="K104" s="545">
        <v>125.1</v>
      </c>
      <c r="L104" s="545">
        <v>125.8</v>
      </c>
      <c r="M104" s="545">
        <v>114.8</v>
      </c>
      <c r="N104" s="545">
        <v>61.7</v>
      </c>
      <c r="O104" s="545">
        <v>97.7</v>
      </c>
      <c r="P104" s="545">
        <v>83.5</v>
      </c>
      <c r="Q104" s="545">
        <v>135.1</v>
      </c>
      <c r="R104" s="545">
        <v>138.5</v>
      </c>
      <c r="S104" s="545">
        <v>124.9</v>
      </c>
      <c r="T104" s="545">
        <v>156.80000000000001</v>
      </c>
      <c r="U104" s="545">
        <v>98.8</v>
      </c>
      <c r="V104" s="545">
        <v>116.7</v>
      </c>
      <c r="W104" s="545">
        <v>101.2</v>
      </c>
      <c r="X104" s="545">
        <v>126.3</v>
      </c>
      <c r="Y104" s="545">
        <v>89.3</v>
      </c>
      <c r="Z104" s="545">
        <v>89.9</v>
      </c>
      <c r="AA104" s="545">
        <v>92.3</v>
      </c>
      <c r="AB104" s="545">
        <v>82.5</v>
      </c>
      <c r="AC104" s="545">
        <v>87.1</v>
      </c>
      <c r="AD104" s="545">
        <v>77.2</v>
      </c>
      <c r="AE104" s="570">
        <v>80.2</v>
      </c>
      <c r="AF104" s="570">
        <v>106.1</v>
      </c>
      <c r="AG104" s="570">
        <v>71.900000000000006</v>
      </c>
      <c r="AH104" s="570">
        <v>109.3</v>
      </c>
      <c r="AI104" s="570">
        <v>77.8</v>
      </c>
      <c r="AJ104" s="570">
        <v>90.9</v>
      </c>
      <c r="AK104" s="570">
        <v>91.1</v>
      </c>
      <c r="AL104" s="570">
        <v>115.2</v>
      </c>
      <c r="AM104" s="574"/>
      <c r="AN104" s="568"/>
      <c r="AO104" s="537" t="s">
        <v>115</v>
      </c>
      <c r="AP104" s="545">
        <v>103.6</v>
      </c>
      <c r="AQ104" s="545">
        <v>105.3</v>
      </c>
      <c r="AR104" s="578">
        <v>102.4</v>
      </c>
      <c r="AS104" s="578">
        <v>104.6</v>
      </c>
      <c r="AT104" s="578">
        <v>97.7</v>
      </c>
      <c r="AU104" s="578">
        <v>109.2</v>
      </c>
      <c r="AV104" s="578">
        <v>119.4</v>
      </c>
      <c r="AW104" s="578">
        <v>104.3</v>
      </c>
      <c r="AX104" s="578">
        <v>102.1</v>
      </c>
      <c r="AY104" s="578">
        <v>103.2</v>
      </c>
      <c r="AZ104" s="578">
        <v>71.5</v>
      </c>
    </row>
    <row r="105" spans="1:52">
      <c r="A105" s="574"/>
      <c r="B105" s="568"/>
      <c r="C105" s="537" t="s">
        <v>116</v>
      </c>
      <c r="D105" s="545">
        <v>123</v>
      </c>
      <c r="E105" s="545">
        <v>123</v>
      </c>
      <c r="F105" s="545">
        <v>112.6</v>
      </c>
      <c r="G105" s="545">
        <v>115.5</v>
      </c>
      <c r="H105" s="545">
        <v>96.7</v>
      </c>
      <c r="I105" s="545">
        <v>101.9</v>
      </c>
      <c r="J105" s="545">
        <v>125.9</v>
      </c>
      <c r="K105" s="545">
        <v>165.3</v>
      </c>
      <c r="L105" s="545">
        <v>167.8</v>
      </c>
      <c r="M105" s="545">
        <v>129</v>
      </c>
      <c r="N105" s="545">
        <v>72.5</v>
      </c>
      <c r="O105" s="545">
        <v>145.69999999999999</v>
      </c>
      <c r="P105" s="545">
        <v>130.1</v>
      </c>
      <c r="Q105" s="545">
        <v>186.6</v>
      </c>
      <c r="R105" s="545">
        <v>147.69999999999999</v>
      </c>
      <c r="S105" s="545">
        <v>138.9</v>
      </c>
      <c r="T105" s="545">
        <v>159.6</v>
      </c>
      <c r="U105" s="545">
        <v>103.6</v>
      </c>
      <c r="V105" s="545">
        <v>133.6</v>
      </c>
      <c r="W105" s="545">
        <v>113.4</v>
      </c>
      <c r="X105" s="545">
        <v>146.1</v>
      </c>
      <c r="Y105" s="545">
        <v>98.6</v>
      </c>
      <c r="Z105" s="545">
        <v>97</v>
      </c>
      <c r="AA105" s="545">
        <v>106.3</v>
      </c>
      <c r="AB105" s="545">
        <v>94.9</v>
      </c>
      <c r="AC105" s="545">
        <v>96.8</v>
      </c>
      <c r="AD105" s="545">
        <v>92.4</v>
      </c>
      <c r="AE105" s="570">
        <v>80.2</v>
      </c>
      <c r="AF105" s="570">
        <v>134.69999999999999</v>
      </c>
      <c r="AG105" s="570">
        <v>83.7</v>
      </c>
      <c r="AH105" s="570">
        <v>115.9</v>
      </c>
      <c r="AI105" s="570">
        <v>75.3</v>
      </c>
      <c r="AJ105" s="570">
        <v>108.7</v>
      </c>
      <c r="AK105" s="570">
        <v>86.4</v>
      </c>
      <c r="AL105" s="570">
        <v>146.30000000000001</v>
      </c>
      <c r="AM105" s="574"/>
      <c r="AN105" s="568"/>
      <c r="AO105" s="537" t="s">
        <v>116</v>
      </c>
      <c r="AP105" s="545">
        <v>123</v>
      </c>
      <c r="AQ105" s="545">
        <v>133.69999999999999</v>
      </c>
      <c r="AR105" s="578">
        <v>140.9</v>
      </c>
      <c r="AS105" s="578">
        <v>160</v>
      </c>
      <c r="AT105" s="578">
        <v>99.9</v>
      </c>
      <c r="AU105" s="578">
        <v>123.8</v>
      </c>
      <c r="AV105" s="578">
        <v>130.19999999999999</v>
      </c>
      <c r="AW105" s="578">
        <v>120.7</v>
      </c>
      <c r="AX105" s="578">
        <v>113.5</v>
      </c>
      <c r="AY105" s="578">
        <v>114.5</v>
      </c>
      <c r="AZ105" s="578">
        <v>83.7</v>
      </c>
    </row>
    <row r="106" spans="1:52">
      <c r="A106" s="574"/>
      <c r="B106" s="568"/>
      <c r="C106" s="537" t="s">
        <v>117</v>
      </c>
      <c r="D106" s="545">
        <v>98.5</v>
      </c>
      <c r="E106" s="545">
        <v>98.5</v>
      </c>
      <c r="F106" s="545">
        <v>103.7</v>
      </c>
      <c r="G106" s="545">
        <v>105.3</v>
      </c>
      <c r="H106" s="545">
        <v>95.1</v>
      </c>
      <c r="I106" s="545">
        <v>97.5</v>
      </c>
      <c r="J106" s="545">
        <v>95.7</v>
      </c>
      <c r="K106" s="545">
        <v>101.9</v>
      </c>
      <c r="L106" s="545">
        <v>101.1</v>
      </c>
      <c r="M106" s="545">
        <v>113.4</v>
      </c>
      <c r="N106" s="545">
        <v>60.5</v>
      </c>
      <c r="O106" s="545">
        <v>71.7</v>
      </c>
      <c r="P106" s="545">
        <v>60.7</v>
      </c>
      <c r="Q106" s="545">
        <v>100.4</v>
      </c>
      <c r="R106" s="545">
        <v>101.1</v>
      </c>
      <c r="S106" s="545">
        <v>101.8</v>
      </c>
      <c r="T106" s="545">
        <v>100</v>
      </c>
      <c r="U106" s="545">
        <v>105.1</v>
      </c>
      <c r="V106" s="545">
        <v>138.9</v>
      </c>
      <c r="W106" s="545">
        <v>106.8</v>
      </c>
      <c r="X106" s="545">
        <v>158.69999999999999</v>
      </c>
      <c r="Y106" s="545">
        <v>97.9</v>
      </c>
      <c r="Z106" s="545">
        <v>98.5</v>
      </c>
      <c r="AA106" s="545">
        <v>100.8</v>
      </c>
      <c r="AB106" s="545">
        <v>99.5</v>
      </c>
      <c r="AC106" s="545">
        <v>90.8</v>
      </c>
      <c r="AD106" s="545">
        <v>89.6</v>
      </c>
      <c r="AE106" s="570">
        <v>90.2</v>
      </c>
      <c r="AF106" s="570">
        <v>95.3</v>
      </c>
      <c r="AG106" s="570">
        <v>71</v>
      </c>
      <c r="AH106" s="570">
        <v>105</v>
      </c>
      <c r="AI106" s="570">
        <v>77.599999999999994</v>
      </c>
      <c r="AJ106" s="570">
        <v>91.1</v>
      </c>
      <c r="AK106" s="570">
        <v>93.8</v>
      </c>
      <c r="AL106" s="570">
        <v>98.9</v>
      </c>
      <c r="AM106" s="574"/>
      <c r="AN106" s="568"/>
      <c r="AO106" s="537" t="s">
        <v>117</v>
      </c>
      <c r="AP106" s="545">
        <v>98.5</v>
      </c>
      <c r="AQ106" s="545">
        <v>95.5</v>
      </c>
      <c r="AR106" s="578">
        <v>79.400000000000006</v>
      </c>
      <c r="AS106" s="578">
        <v>71.099999999999994</v>
      </c>
      <c r="AT106" s="578">
        <v>97.4</v>
      </c>
      <c r="AU106" s="578">
        <v>117.4</v>
      </c>
      <c r="AV106" s="578">
        <v>88.6</v>
      </c>
      <c r="AW106" s="578">
        <v>131.4</v>
      </c>
      <c r="AX106" s="578">
        <v>101.1</v>
      </c>
      <c r="AY106" s="578">
        <v>101.8</v>
      </c>
      <c r="AZ106" s="578">
        <v>82.7</v>
      </c>
    </row>
    <row r="107" spans="1:52">
      <c r="A107" s="574"/>
      <c r="B107" s="568" t="s">
        <v>285</v>
      </c>
      <c r="C107" s="537" t="s">
        <v>118</v>
      </c>
      <c r="D107" s="545">
        <v>96.8</v>
      </c>
      <c r="E107" s="545">
        <v>96.8</v>
      </c>
      <c r="F107" s="545">
        <v>103.2</v>
      </c>
      <c r="G107" s="545">
        <v>104.8</v>
      </c>
      <c r="H107" s="545">
        <v>94.5</v>
      </c>
      <c r="I107" s="545">
        <v>90.7</v>
      </c>
      <c r="J107" s="545">
        <v>99.6</v>
      </c>
      <c r="K107" s="545">
        <v>97.6</v>
      </c>
      <c r="L107" s="545">
        <v>96.7</v>
      </c>
      <c r="M107" s="545">
        <v>110.3</v>
      </c>
      <c r="N107" s="545">
        <v>59.5</v>
      </c>
      <c r="O107" s="545">
        <v>90.3</v>
      </c>
      <c r="P107" s="545">
        <v>78.900000000000006</v>
      </c>
      <c r="Q107" s="545">
        <v>120.4</v>
      </c>
      <c r="R107" s="545">
        <v>103.5</v>
      </c>
      <c r="S107" s="545">
        <v>102.4</v>
      </c>
      <c r="T107" s="545">
        <v>104.9</v>
      </c>
      <c r="U107" s="545">
        <v>87.2</v>
      </c>
      <c r="V107" s="545">
        <v>117.8</v>
      </c>
      <c r="W107" s="545">
        <v>97.8</v>
      </c>
      <c r="X107" s="545">
        <v>130.1</v>
      </c>
      <c r="Y107" s="545">
        <v>102.1</v>
      </c>
      <c r="Z107" s="545">
        <v>93.3</v>
      </c>
      <c r="AA107" s="545">
        <v>93.8</v>
      </c>
      <c r="AB107" s="545">
        <v>89.3</v>
      </c>
      <c r="AC107" s="545">
        <v>84.5</v>
      </c>
      <c r="AD107" s="545">
        <v>86.6</v>
      </c>
      <c r="AE107" s="570">
        <v>80.2</v>
      </c>
      <c r="AF107" s="570">
        <v>74.599999999999994</v>
      </c>
      <c r="AG107" s="570">
        <v>67.599999999999994</v>
      </c>
      <c r="AH107" s="570">
        <v>101.6</v>
      </c>
      <c r="AI107" s="570">
        <v>64.3</v>
      </c>
      <c r="AJ107" s="570">
        <v>71.599999999999994</v>
      </c>
      <c r="AK107" s="570">
        <v>89.5</v>
      </c>
      <c r="AL107" s="570">
        <v>98.6</v>
      </c>
      <c r="AM107" s="574"/>
      <c r="AN107" s="568" t="s">
        <v>285</v>
      </c>
      <c r="AO107" s="537" t="s">
        <v>118</v>
      </c>
      <c r="AP107" s="545">
        <v>96.8</v>
      </c>
      <c r="AQ107" s="545">
        <v>94.3</v>
      </c>
      <c r="AR107" s="578">
        <v>84.5</v>
      </c>
      <c r="AS107" s="578">
        <v>82.1</v>
      </c>
      <c r="AT107" s="578">
        <v>89.6</v>
      </c>
      <c r="AU107" s="578">
        <v>107.6</v>
      </c>
      <c r="AV107" s="578">
        <v>101.3</v>
      </c>
      <c r="AW107" s="578">
        <v>110.7</v>
      </c>
      <c r="AX107" s="578">
        <v>99</v>
      </c>
      <c r="AY107" s="578">
        <v>99.9</v>
      </c>
      <c r="AZ107" s="578">
        <v>73.2</v>
      </c>
    </row>
    <row r="108" spans="1:52">
      <c r="A108" s="574"/>
      <c r="B108" s="568"/>
      <c r="C108" s="537" t="s">
        <v>119</v>
      </c>
      <c r="D108" s="545">
        <v>103.9</v>
      </c>
      <c r="E108" s="545">
        <v>103.9</v>
      </c>
      <c r="F108" s="545">
        <v>101.2</v>
      </c>
      <c r="G108" s="545">
        <v>102.5</v>
      </c>
      <c r="H108" s="545">
        <v>94.2</v>
      </c>
      <c r="I108" s="545">
        <v>92.1</v>
      </c>
      <c r="J108" s="545">
        <v>102.6</v>
      </c>
      <c r="K108" s="545">
        <v>123.6</v>
      </c>
      <c r="L108" s="545">
        <v>124.5</v>
      </c>
      <c r="M108" s="545">
        <v>111</v>
      </c>
      <c r="N108" s="545">
        <v>57</v>
      </c>
      <c r="O108" s="545">
        <v>108.1</v>
      </c>
      <c r="P108" s="545">
        <v>98.9</v>
      </c>
      <c r="Q108" s="545">
        <v>132.30000000000001</v>
      </c>
      <c r="R108" s="545">
        <v>120.1</v>
      </c>
      <c r="S108" s="545">
        <v>111.1</v>
      </c>
      <c r="T108" s="545">
        <v>132.19999999999999</v>
      </c>
      <c r="U108" s="545">
        <v>92.5</v>
      </c>
      <c r="V108" s="545">
        <v>118.7</v>
      </c>
      <c r="W108" s="545">
        <v>92.9</v>
      </c>
      <c r="X108" s="545">
        <v>134.6</v>
      </c>
      <c r="Y108" s="545">
        <v>93.8</v>
      </c>
      <c r="Z108" s="545">
        <v>95.6</v>
      </c>
      <c r="AA108" s="545">
        <v>97.4</v>
      </c>
      <c r="AB108" s="545">
        <v>92.5</v>
      </c>
      <c r="AC108" s="545">
        <v>85.3</v>
      </c>
      <c r="AD108" s="545">
        <v>83.1</v>
      </c>
      <c r="AE108" s="570">
        <v>80.2</v>
      </c>
      <c r="AF108" s="570">
        <v>84.8</v>
      </c>
      <c r="AG108" s="570">
        <v>69.2</v>
      </c>
      <c r="AH108" s="570">
        <v>107</v>
      </c>
      <c r="AI108" s="570">
        <v>66.599999999999994</v>
      </c>
      <c r="AJ108" s="570">
        <v>67.099999999999994</v>
      </c>
      <c r="AK108" s="570">
        <v>81.599999999999994</v>
      </c>
      <c r="AL108" s="570">
        <v>113.4</v>
      </c>
      <c r="AM108" s="574"/>
      <c r="AN108" s="568"/>
      <c r="AO108" s="537" t="s">
        <v>119</v>
      </c>
      <c r="AP108" s="545">
        <v>103.9</v>
      </c>
      <c r="AQ108" s="545">
        <v>106.9</v>
      </c>
      <c r="AR108" s="578">
        <v>101.3</v>
      </c>
      <c r="AS108" s="578">
        <v>107</v>
      </c>
      <c r="AT108" s="578">
        <v>89</v>
      </c>
      <c r="AU108" s="578">
        <v>114.4</v>
      </c>
      <c r="AV108" s="578">
        <v>111.9</v>
      </c>
      <c r="AW108" s="578">
        <v>115.7</v>
      </c>
      <c r="AX108" s="578">
        <v>101.1</v>
      </c>
      <c r="AY108" s="578">
        <v>102.1</v>
      </c>
      <c r="AZ108" s="578">
        <v>73.8</v>
      </c>
    </row>
    <row r="109" spans="1:52">
      <c r="A109" s="574"/>
      <c r="B109" s="568"/>
      <c r="C109" s="537" t="s">
        <v>120</v>
      </c>
      <c r="D109" s="545">
        <v>108.3</v>
      </c>
      <c r="E109" s="545">
        <v>108.3</v>
      </c>
      <c r="F109" s="545">
        <v>104.7</v>
      </c>
      <c r="G109" s="545">
        <v>105.7</v>
      </c>
      <c r="H109" s="545">
        <v>99.2</v>
      </c>
      <c r="I109" s="545">
        <v>100</v>
      </c>
      <c r="J109" s="545">
        <v>100.3</v>
      </c>
      <c r="K109" s="545">
        <v>130.30000000000001</v>
      </c>
      <c r="L109" s="545">
        <v>130.4</v>
      </c>
      <c r="M109" s="545">
        <v>129.5</v>
      </c>
      <c r="N109" s="545">
        <v>61.5</v>
      </c>
      <c r="O109" s="545">
        <v>99.2</v>
      </c>
      <c r="P109" s="545">
        <v>84.8</v>
      </c>
      <c r="Q109" s="545">
        <v>137</v>
      </c>
      <c r="R109" s="545">
        <v>125.3</v>
      </c>
      <c r="S109" s="545">
        <v>126.2</v>
      </c>
      <c r="T109" s="545">
        <v>124.2</v>
      </c>
      <c r="U109" s="545">
        <v>104.1</v>
      </c>
      <c r="V109" s="545">
        <v>142.6</v>
      </c>
      <c r="W109" s="545">
        <v>98.1</v>
      </c>
      <c r="X109" s="545">
        <v>170.1</v>
      </c>
      <c r="Y109" s="545">
        <v>100.4</v>
      </c>
      <c r="Z109" s="545">
        <v>100</v>
      </c>
      <c r="AA109" s="545">
        <v>107.5</v>
      </c>
      <c r="AB109" s="545">
        <v>97.2</v>
      </c>
      <c r="AC109" s="545">
        <v>88.2</v>
      </c>
      <c r="AD109" s="545">
        <v>88.2</v>
      </c>
      <c r="AE109" s="570">
        <v>80.2</v>
      </c>
      <c r="AF109" s="570">
        <v>90.1</v>
      </c>
      <c r="AG109" s="570">
        <v>74.8</v>
      </c>
      <c r="AH109" s="570">
        <v>100.5</v>
      </c>
      <c r="AI109" s="570">
        <v>76.900000000000006</v>
      </c>
      <c r="AJ109" s="570">
        <v>82.5</v>
      </c>
      <c r="AK109" s="570">
        <v>81.900000000000006</v>
      </c>
      <c r="AL109" s="570">
        <v>115.8</v>
      </c>
      <c r="AM109" s="574"/>
      <c r="AN109" s="568"/>
      <c r="AO109" s="537" t="s">
        <v>120</v>
      </c>
      <c r="AP109" s="545">
        <v>108.3</v>
      </c>
      <c r="AQ109" s="545">
        <v>109.8</v>
      </c>
      <c r="AR109" s="578">
        <v>98.7</v>
      </c>
      <c r="AS109" s="578">
        <v>97.5</v>
      </c>
      <c r="AT109" s="578">
        <v>101.3</v>
      </c>
      <c r="AU109" s="578">
        <v>124.9</v>
      </c>
      <c r="AV109" s="578">
        <v>106</v>
      </c>
      <c r="AW109" s="578">
        <v>134.1</v>
      </c>
      <c r="AX109" s="578">
        <v>107</v>
      </c>
      <c r="AY109" s="578">
        <v>107.8</v>
      </c>
      <c r="AZ109" s="578">
        <v>83.9</v>
      </c>
    </row>
    <row r="110" spans="1:52">
      <c r="A110" s="574"/>
      <c r="B110" s="568"/>
      <c r="C110" s="537" t="s">
        <v>121</v>
      </c>
      <c r="D110" s="545">
        <v>94.4</v>
      </c>
      <c r="E110" s="545">
        <v>94.4</v>
      </c>
      <c r="F110" s="545">
        <v>89.1</v>
      </c>
      <c r="G110" s="545">
        <v>90.3</v>
      </c>
      <c r="H110" s="545">
        <v>82.6</v>
      </c>
      <c r="I110" s="545">
        <v>84.9</v>
      </c>
      <c r="J110" s="545">
        <v>89.6</v>
      </c>
      <c r="K110" s="545">
        <v>120.9</v>
      </c>
      <c r="L110" s="545">
        <v>121.9</v>
      </c>
      <c r="M110" s="545">
        <v>106.6</v>
      </c>
      <c r="N110" s="545">
        <v>51</v>
      </c>
      <c r="O110" s="545">
        <v>94.1</v>
      </c>
      <c r="P110" s="545">
        <v>83.1</v>
      </c>
      <c r="Q110" s="545">
        <v>123.3</v>
      </c>
      <c r="R110" s="545">
        <v>104.5</v>
      </c>
      <c r="S110" s="545">
        <v>97</v>
      </c>
      <c r="T110" s="545">
        <v>114.6</v>
      </c>
      <c r="U110" s="545">
        <v>89</v>
      </c>
      <c r="V110" s="545">
        <v>107.6</v>
      </c>
      <c r="W110" s="545">
        <v>88.8</v>
      </c>
      <c r="X110" s="545">
        <v>119.2</v>
      </c>
      <c r="Y110" s="545">
        <v>101.9</v>
      </c>
      <c r="Z110" s="545">
        <v>80.7</v>
      </c>
      <c r="AA110" s="545">
        <v>94.4</v>
      </c>
      <c r="AB110" s="545">
        <v>91.6</v>
      </c>
      <c r="AC110" s="545">
        <v>77.599999999999994</v>
      </c>
      <c r="AD110" s="545">
        <v>78.5</v>
      </c>
      <c r="AE110" s="570">
        <v>80.2</v>
      </c>
      <c r="AF110" s="570">
        <v>81.900000000000006</v>
      </c>
      <c r="AG110" s="570">
        <v>64.900000000000006</v>
      </c>
      <c r="AH110" s="570">
        <v>87.2</v>
      </c>
      <c r="AI110" s="570">
        <v>65</v>
      </c>
      <c r="AJ110" s="570">
        <v>68.7</v>
      </c>
      <c r="AK110" s="570">
        <v>85.9</v>
      </c>
      <c r="AL110" s="570">
        <v>105.8</v>
      </c>
      <c r="AM110" s="574"/>
      <c r="AN110" s="568"/>
      <c r="AO110" s="537" t="s">
        <v>121</v>
      </c>
      <c r="AP110" s="545">
        <v>94.4</v>
      </c>
      <c r="AQ110" s="545">
        <v>95.4</v>
      </c>
      <c r="AR110" s="578">
        <v>85.8</v>
      </c>
      <c r="AS110" s="578">
        <v>86.8</v>
      </c>
      <c r="AT110" s="578">
        <v>83.7</v>
      </c>
      <c r="AU110" s="578">
        <v>108.5</v>
      </c>
      <c r="AV110" s="578">
        <v>105.9</v>
      </c>
      <c r="AW110" s="578">
        <v>109.7</v>
      </c>
      <c r="AX110" s="578">
        <v>93.5</v>
      </c>
      <c r="AY110" s="578">
        <v>94.3</v>
      </c>
      <c r="AZ110" s="578">
        <v>68.3</v>
      </c>
    </row>
    <row r="111" spans="1:52">
      <c r="A111" s="574"/>
      <c r="B111" s="568"/>
      <c r="C111" s="537" t="s">
        <v>122</v>
      </c>
      <c r="D111" s="545">
        <v>107.3</v>
      </c>
      <c r="E111" s="545">
        <v>107.3</v>
      </c>
      <c r="F111" s="545">
        <v>97.7</v>
      </c>
      <c r="G111" s="545">
        <v>99.8</v>
      </c>
      <c r="H111" s="545">
        <v>86.2</v>
      </c>
      <c r="I111" s="545">
        <v>105.5</v>
      </c>
      <c r="J111" s="545">
        <v>106.8</v>
      </c>
      <c r="K111" s="545">
        <v>127</v>
      </c>
      <c r="L111" s="545">
        <v>126.3</v>
      </c>
      <c r="M111" s="545">
        <v>136.4</v>
      </c>
      <c r="N111" s="545">
        <v>58.3</v>
      </c>
      <c r="O111" s="545">
        <v>116.1</v>
      </c>
      <c r="P111" s="545">
        <v>111</v>
      </c>
      <c r="Q111" s="545">
        <v>129.4</v>
      </c>
      <c r="R111" s="545">
        <v>127.2</v>
      </c>
      <c r="S111" s="545">
        <v>108.5</v>
      </c>
      <c r="T111" s="545">
        <v>152.30000000000001</v>
      </c>
      <c r="U111" s="545">
        <v>97.1</v>
      </c>
      <c r="V111" s="545">
        <v>117.4</v>
      </c>
      <c r="W111" s="545">
        <v>96.5</v>
      </c>
      <c r="X111" s="545">
        <v>130.30000000000001</v>
      </c>
      <c r="Y111" s="545">
        <v>93.6</v>
      </c>
      <c r="Z111" s="545">
        <v>94.8</v>
      </c>
      <c r="AA111" s="545">
        <v>102.4</v>
      </c>
      <c r="AB111" s="545">
        <v>95.5</v>
      </c>
      <c r="AC111" s="545">
        <v>87.8</v>
      </c>
      <c r="AD111" s="545">
        <v>86.4</v>
      </c>
      <c r="AE111" s="570">
        <v>80.2</v>
      </c>
      <c r="AF111" s="570">
        <v>105.4</v>
      </c>
      <c r="AG111" s="570">
        <v>81.8</v>
      </c>
      <c r="AH111" s="570">
        <v>103.6</v>
      </c>
      <c r="AI111" s="570">
        <v>66.8</v>
      </c>
      <c r="AJ111" s="570">
        <v>78.900000000000006</v>
      </c>
      <c r="AK111" s="570">
        <v>86.1</v>
      </c>
      <c r="AL111" s="570">
        <v>117.2</v>
      </c>
      <c r="AM111" s="574"/>
      <c r="AN111" s="568"/>
      <c r="AO111" s="537" t="s">
        <v>122</v>
      </c>
      <c r="AP111" s="545">
        <v>107.3</v>
      </c>
      <c r="AQ111" s="545">
        <v>113.8</v>
      </c>
      <c r="AR111" s="578">
        <v>113.9</v>
      </c>
      <c r="AS111" s="578">
        <v>120.2</v>
      </c>
      <c r="AT111" s="578">
        <v>100.4</v>
      </c>
      <c r="AU111" s="578">
        <v>113.7</v>
      </c>
      <c r="AV111" s="578">
        <v>113.2</v>
      </c>
      <c r="AW111" s="578">
        <v>113.9</v>
      </c>
      <c r="AX111" s="578">
        <v>101.4</v>
      </c>
      <c r="AY111" s="578">
        <v>102.1</v>
      </c>
      <c r="AZ111" s="578">
        <v>82.1</v>
      </c>
    </row>
    <row r="112" spans="1:52">
      <c r="A112" s="574"/>
      <c r="B112" s="568"/>
      <c r="C112" s="537" t="s">
        <v>123</v>
      </c>
      <c r="D112" s="545">
        <v>107.6</v>
      </c>
      <c r="E112" s="545">
        <v>107.6</v>
      </c>
      <c r="F112" s="545">
        <v>100.4</v>
      </c>
      <c r="G112" s="545">
        <v>101.7</v>
      </c>
      <c r="H112" s="545">
        <v>93.8</v>
      </c>
      <c r="I112" s="545">
        <v>108</v>
      </c>
      <c r="J112" s="545">
        <v>84.8</v>
      </c>
      <c r="K112" s="545">
        <v>105.5</v>
      </c>
      <c r="L112" s="545">
        <v>104.5</v>
      </c>
      <c r="M112" s="545">
        <v>119.6</v>
      </c>
      <c r="N112" s="545">
        <v>57.4</v>
      </c>
      <c r="O112" s="545">
        <v>91.7</v>
      </c>
      <c r="P112" s="545">
        <v>81.599999999999994</v>
      </c>
      <c r="Q112" s="545">
        <v>118.1</v>
      </c>
      <c r="R112" s="545">
        <v>113.7</v>
      </c>
      <c r="S112" s="545">
        <v>120.8</v>
      </c>
      <c r="T112" s="545">
        <v>104</v>
      </c>
      <c r="U112" s="545">
        <v>97.8</v>
      </c>
      <c r="V112" s="545">
        <v>188.2</v>
      </c>
      <c r="W112" s="545">
        <v>95.7</v>
      </c>
      <c r="X112" s="545">
        <v>245.4</v>
      </c>
      <c r="Y112" s="545">
        <v>103.5</v>
      </c>
      <c r="Z112" s="545">
        <v>98.7</v>
      </c>
      <c r="AA112" s="545">
        <v>109.5</v>
      </c>
      <c r="AB112" s="545">
        <v>96.7</v>
      </c>
      <c r="AC112" s="545">
        <v>85.8</v>
      </c>
      <c r="AD112" s="545">
        <v>89.2</v>
      </c>
      <c r="AE112" s="570">
        <v>80.2</v>
      </c>
      <c r="AF112" s="570">
        <v>93.2</v>
      </c>
      <c r="AG112" s="570">
        <v>74.2</v>
      </c>
      <c r="AH112" s="570">
        <v>97.5</v>
      </c>
      <c r="AI112" s="570">
        <v>63.8</v>
      </c>
      <c r="AJ112" s="570">
        <v>80.3</v>
      </c>
      <c r="AK112" s="570">
        <v>79.8</v>
      </c>
      <c r="AL112" s="570">
        <v>95.5</v>
      </c>
      <c r="AM112" s="574"/>
      <c r="AN112" s="568"/>
      <c r="AO112" s="537" t="s">
        <v>123</v>
      </c>
      <c r="AP112" s="545">
        <v>107.6</v>
      </c>
      <c r="AQ112" s="545">
        <v>116.6</v>
      </c>
      <c r="AR112" s="578">
        <v>92.3</v>
      </c>
      <c r="AS112" s="578">
        <v>84.9</v>
      </c>
      <c r="AT112" s="578">
        <v>108</v>
      </c>
      <c r="AU112" s="578">
        <v>149.6</v>
      </c>
      <c r="AV112" s="578">
        <v>107.6</v>
      </c>
      <c r="AW112" s="578">
        <v>170</v>
      </c>
      <c r="AX112" s="578">
        <v>99.6</v>
      </c>
      <c r="AY112" s="578">
        <v>100.3</v>
      </c>
      <c r="AZ112" s="578">
        <v>79.3</v>
      </c>
    </row>
    <row r="113" spans="1:52">
      <c r="A113" s="574"/>
      <c r="B113" s="568"/>
      <c r="C113" s="537" t="s">
        <v>124</v>
      </c>
      <c r="D113" s="545">
        <v>101.7</v>
      </c>
      <c r="E113" s="545">
        <v>101.7</v>
      </c>
      <c r="F113" s="545">
        <v>100.1</v>
      </c>
      <c r="G113" s="545">
        <v>101.8</v>
      </c>
      <c r="H113" s="545">
        <v>90.8</v>
      </c>
      <c r="I113" s="545">
        <v>108</v>
      </c>
      <c r="J113" s="545">
        <v>66</v>
      </c>
      <c r="K113" s="545">
        <v>118.8</v>
      </c>
      <c r="L113" s="545">
        <v>117.9</v>
      </c>
      <c r="M113" s="545">
        <v>130.69999999999999</v>
      </c>
      <c r="N113" s="545">
        <v>60.5</v>
      </c>
      <c r="O113" s="545">
        <v>84.4</v>
      </c>
      <c r="P113" s="545">
        <v>72.3</v>
      </c>
      <c r="Q113" s="545">
        <v>116.1</v>
      </c>
      <c r="R113" s="545">
        <v>124.9</v>
      </c>
      <c r="S113" s="545">
        <v>116.1</v>
      </c>
      <c r="T113" s="545">
        <v>136.9</v>
      </c>
      <c r="U113" s="545">
        <v>96.3</v>
      </c>
      <c r="V113" s="545">
        <v>139.9</v>
      </c>
      <c r="W113" s="545">
        <v>86.5</v>
      </c>
      <c r="X113" s="545">
        <v>173</v>
      </c>
      <c r="Y113" s="545">
        <v>92.9</v>
      </c>
      <c r="Z113" s="545">
        <v>97.3</v>
      </c>
      <c r="AA113" s="545">
        <v>106.6</v>
      </c>
      <c r="AB113" s="545">
        <v>97.6</v>
      </c>
      <c r="AC113" s="545">
        <v>86.6</v>
      </c>
      <c r="AD113" s="545">
        <v>91.6</v>
      </c>
      <c r="AE113" s="570">
        <v>90.2</v>
      </c>
      <c r="AF113" s="570">
        <v>97.8</v>
      </c>
      <c r="AG113" s="570">
        <v>72.8</v>
      </c>
      <c r="AH113" s="570">
        <v>93.7</v>
      </c>
      <c r="AI113" s="570">
        <v>66.099999999999994</v>
      </c>
      <c r="AJ113" s="570">
        <v>78.5</v>
      </c>
      <c r="AK113" s="570">
        <v>79.900000000000006</v>
      </c>
      <c r="AL113" s="570">
        <v>93.3</v>
      </c>
      <c r="AM113" s="574"/>
      <c r="AN113" s="568"/>
      <c r="AO113" s="537" t="s">
        <v>124</v>
      </c>
      <c r="AP113" s="545">
        <v>101.7</v>
      </c>
      <c r="AQ113" s="545">
        <v>104.3</v>
      </c>
      <c r="AR113" s="578">
        <v>86.6</v>
      </c>
      <c r="AS113" s="578">
        <v>79</v>
      </c>
      <c r="AT113" s="578">
        <v>103.1</v>
      </c>
      <c r="AU113" s="578">
        <v>128.19999999999999</v>
      </c>
      <c r="AV113" s="578">
        <v>113.8</v>
      </c>
      <c r="AW113" s="578">
        <v>135.1</v>
      </c>
      <c r="AX113" s="578">
        <v>99.4</v>
      </c>
      <c r="AY113" s="578">
        <v>100.2</v>
      </c>
      <c r="AZ113" s="578">
        <v>77.400000000000006</v>
      </c>
    </row>
    <row r="114" spans="1:52">
      <c r="A114" s="574"/>
      <c r="B114" s="571"/>
      <c r="C114" s="549" t="s">
        <v>111</v>
      </c>
      <c r="D114" s="548">
        <v>107.4</v>
      </c>
      <c r="E114" s="548">
        <v>107.4</v>
      </c>
      <c r="F114" s="548">
        <v>95.4</v>
      </c>
      <c r="G114" s="548">
        <v>96.2</v>
      </c>
      <c r="H114" s="548">
        <v>90.6</v>
      </c>
      <c r="I114" s="548">
        <v>105.8</v>
      </c>
      <c r="J114" s="548">
        <v>88.2</v>
      </c>
      <c r="K114" s="548">
        <v>138.30000000000001</v>
      </c>
      <c r="L114" s="548">
        <v>139.5</v>
      </c>
      <c r="M114" s="548">
        <v>120.3</v>
      </c>
      <c r="N114" s="548">
        <v>63.4</v>
      </c>
      <c r="O114" s="548">
        <v>102.5</v>
      </c>
      <c r="P114" s="548">
        <v>96.6</v>
      </c>
      <c r="Q114" s="548">
        <v>118</v>
      </c>
      <c r="R114" s="548">
        <v>136.9</v>
      </c>
      <c r="S114" s="548">
        <v>117.1</v>
      </c>
      <c r="T114" s="548">
        <v>163.6</v>
      </c>
      <c r="U114" s="548">
        <v>107.9</v>
      </c>
      <c r="V114" s="548">
        <v>116.6</v>
      </c>
      <c r="W114" s="548">
        <v>97.8</v>
      </c>
      <c r="X114" s="548">
        <v>128.19999999999999</v>
      </c>
      <c r="Y114" s="548">
        <v>95.9</v>
      </c>
      <c r="Z114" s="548">
        <v>87.2</v>
      </c>
      <c r="AA114" s="548">
        <v>104.2</v>
      </c>
      <c r="AB114" s="548">
        <v>113</v>
      </c>
      <c r="AC114" s="548">
        <v>87.7</v>
      </c>
      <c r="AD114" s="548">
        <v>90.4</v>
      </c>
      <c r="AE114" s="573">
        <v>70.2</v>
      </c>
      <c r="AF114" s="573">
        <v>91.5</v>
      </c>
      <c r="AG114" s="573">
        <v>69.3</v>
      </c>
      <c r="AH114" s="573">
        <v>107.1</v>
      </c>
      <c r="AI114" s="573">
        <v>64.5</v>
      </c>
      <c r="AJ114" s="573">
        <v>70.7</v>
      </c>
      <c r="AK114" s="573">
        <v>78.2</v>
      </c>
      <c r="AL114" s="573">
        <v>114.1</v>
      </c>
      <c r="AM114" s="574"/>
      <c r="AN114" s="571"/>
      <c r="AO114" s="549" t="s">
        <v>111</v>
      </c>
      <c r="AP114" s="548">
        <v>107.4</v>
      </c>
      <c r="AQ114" s="548">
        <v>111</v>
      </c>
      <c r="AR114" s="579">
        <v>99.7</v>
      </c>
      <c r="AS114" s="579">
        <v>100</v>
      </c>
      <c r="AT114" s="579">
        <v>99.3</v>
      </c>
      <c r="AU114" s="579">
        <v>126.2</v>
      </c>
      <c r="AV114" s="579">
        <v>119.9</v>
      </c>
      <c r="AW114" s="579">
        <v>129.19999999999999</v>
      </c>
      <c r="AX114" s="579">
        <v>104.2</v>
      </c>
      <c r="AY114" s="579">
        <v>105.2</v>
      </c>
      <c r="AZ114" s="579">
        <v>75.2</v>
      </c>
    </row>
    <row r="115" spans="1:52">
      <c r="A115" s="537"/>
      <c r="B115" s="563" t="s">
        <v>286</v>
      </c>
      <c r="C115" s="557" t="s">
        <v>113</v>
      </c>
      <c r="D115" s="564">
        <v>92.4</v>
      </c>
      <c r="E115" s="545">
        <v>92.4</v>
      </c>
      <c r="F115" s="545">
        <v>88.1</v>
      </c>
      <c r="G115" s="545">
        <v>90.4</v>
      </c>
      <c r="H115" s="545">
        <v>75.900000000000006</v>
      </c>
      <c r="I115" s="545">
        <v>97.5</v>
      </c>
      <c r="J115" s="545">
        <v>85.2</v>
      </c>
      <c r="K115" s="545">
        <v>113.2</v>
      </c>
      <c r="L115" s="545">
        <v>112.8</v>
      </c>
      <c r="M115" s="545">
        <v>120</v>
      </c>
      <c r="N115" s="545">
        <v>61</v>
      </c>
      <c r="O115" s="545">
        <v>79.5</v>
      </c>
      <c r="P115" s="545">
        <v>70.099999999999994</v>
      </c>
      <c r="Q115" s="545">
        <v>104.3</v>
      </c>
      <c r="R115" s="545">
        <v>124.3</v>
      </c>
      <c r="S115" s="545">
        <v>113.1</v>
      </c>
      <c r="T115" s="545">
        <v>139.30000000000001</v>
      </c>
      <c r="U115" s="545">
        <v>96.5</v>
      </c>
      <c r="V115" s="545">
        <v>110.7</v>
      </c>
      <c r="W115" s="545">
        <v>101.7</v>
      </c>
      <c r="X115" s="545">
        <v>116.2</v>
      </c>
      <c r="Y115" s="545">
        <v>98.2</v>
      </c>
      <c r="Z115" s="545">
        <v>94.2</v>
      </c>
      <c r="AA115" s="545">
        <v>93</v>
      </c>
      <c r="AB115" s="545">
        <v>74.900000000000006</v>
      </c>
      <c r="AC115" s="545">
        <v>74.8</v>
      </c>
      <c r="AD115" s="545">
        <v>81.7</v>
      </c>
      <c r="AE115" s="566">
        <v>60.1</v>
      </c>
      <c r="AF115" s="566">
        <v>89.6</v>
      </c>
      <c r="AG115" s="566">
        <v>65.599999999999994</v>
      </c>
      <c r="AH115" s="566">
        <v>69.2</v>
      </c>
      <c r="AI115" s="566">
        <v>71.7</v>
      </c>
      <c r="AJ115" s="566">
        <v>81.099999999999994</v>
      </c>
      <c r="AK115" s="566">
        <v>81</v>
      </c>
      <c r="AL115" s="566">
        <v>99.7</v>
      </c>
      <c r="AM115" s="537"/>
      <c r="AN115" s="563" t="s">
        <v>286</v>
      </c>
      <c r="AO115" s="557" t="s">
        <v>113</v>
      </c>
      <c r="AP115" s="545">
        <v>92.4</v>
      </c>
      <c r="AQ115" s="564">
        <v>89.9</v>
      </c>
      <c r="AR115" s="581">
        <v>84.4</v>
      </c>
      <c r="AS115" s="581">
        <v>79.5</v>
      </c>
      <c r="AT115" s="581">
        <v>94.8</v>
      </c>
      <c r="AU115" s="581">
        <v>97.3</v>
      </c>
      <c r="AV115" s="581">
        <v>103.3</v>
      </c>
      <c r="AW115" s="581">
        <v>94.4</v>
      </c>
      <c r="AX115" s="581">
        <v>94.7</v>
      </c>
      <c r="AY115" s="581">
        <v>94.9</v>
      </c>
      <c r="AZ115" s="581">
        <v>87.8</v>
      </c>
    </row>
    <row r="116" spans="1:52">
      <c r="A116" s="537"/>
      <c r="B116" s="568"/>
      <c r="C116" s="537" t="s">
        <v>115</v>
      </c>
      <c r="D116" s="545">
        <v>96.9</v>
      </c>
      <c r="E116" s="545">
        <v>96.9</v>
      </c>
      <c r="F116" s="545">
        <v>89.6</v>
      </c>
      <c r="G116" s="545">
        <v>91.3</v>
      </c>
      <c r="H116" s="545">
        <v>80.2</v>
      </c>
      <c r="I116" s="545">
        <v>96</v>
      </c>
      <c r="J116" s="545">
        <v>84.3</v>
      </c>
      <c r="K116" s="545">
        <v>112.6</v>
      </c>
      <c r="L116" s="545">
        <v>112.2</v>
      </c>
      <c r="M116" s="545">
        <v>118.4</v>
      </c>
      <c r="N116" s="545">
        <v>57.7</v>
      </c>
      <c r="O116" s="545">
        <v>90.5</v>
      </c>
      <c r="P116" s="545">
        <v>82.7</v>
      </c>
      <c r="Q116" s="545">
        <v>111</v>
      </c>
      <c r="R116" s="545">
        <v>134.69999999999999</v>
      </c>
      <c r="S116" s="545">
        <v>111.7</v>
      </c>
      <c r="T116" s="545">
        <v>165.6</v>
      </c>
      <c r="U116" s="545">
        <v>94.5</v>
      </c>
      <c r="V116" s="545">
        <v>112</v>
      </c>
      <c r="W116" s="545">
        <v>99.9</v>
      </c>
      <c r="X116" s="545">
        <v>119.4</v>
      </c>
      <c r="Y116" s="545">
        <v>92.6</v>
      </c>
      <c r="Z116" s="545">
        <v>104.2</v>
      </c>
      <c r="AA116" s="545">
        <v>94.2</v>
      </c>
      <c r="AB116" s="545">
        <v>84.6</v>
      </c>
      <c r="AC116" s="545">
        <v>78.8</v>
      </c>
      <c r="AD116" s="545">
        <v>80.5</v>
      </c>
      <c r="AE116" s="570">
        <v>50.1</v>
      </c>
      <c r="AF116" s="570">
        <v>126</v>
      </c>
      <c r="AG116" s="570">
        <v>71.599999999999994</v>
      </c>
      <c r="AH116" s="570">
        <v>85.1</v>
      </c>
      <c r="AI116" s="570">
        <v>66.3</v>
      </c>
      <c r="AJ116" s="570">
        <v>71.5</v>
      </c>
      <c r="AK116" s="570">
        <v>83.6</v>
      </c>
      <c r="AL116" s="570">
        <v>98.9</v>
      </c>
      <c r="AM116" s="537"/>
      <c r="AN116" s="568"/>
      <c r="AO116" s="537" t="s">
        <v>115</v>
      </c>
      <c r="AP116" s="545">
        <v>96.9</v>
      </c>
      <c r="AQ116" s="545">
        <v>97.9</v>
      </c>
      <c r="AR116" s="578">
        <v>93.6</v>
      </c>
      <c r="AS116" s="578">
        <v>94</v>
      </c>
      <c r="AT116" s="578">
        <v>92.7</v>
      </c>
      <c r="AU116" s="578">
        <v>103.8</v>
      </c>
      <c r="AV116" s="578">
        <v>103.4</v>
      </c>
      <c r="AW116" s="578">
        <v>103.9</v>
      </c>
      <c r="AX116" s="578">
        <v>96.1</v>
      </c>
      <c r="AY116" s="578">
        <v>96</v>
      </c>
      <c r="AZ116" s="578">
        <v>98.6</v>
      </c>
    </row>
    <row r="117" spans="1:52">
      <c r="A117" s="537"/>
      <c r="B117" s="568"/>
      <c r="C117" s="537" t="s">
        <v>116</v>
      </c>
      <c r="D117" s="545">
        <v>118.7</v>
      </c>
      <c r="E117" s="545">
        <v>118.7</v>
      </c>
      <c r="F117" s="545">
        <v>96.5</v>
      </c>
      <c r="G117" s="545">
        <v>98.6</v>
      </c>
      <c r="H117" s="545">
        <v>85.2</v>
      </c>
      <c r="I117" s="545">
        <v>101.6</v>
      </c>
      <c r="J117" s="545">
        <v>117.9</v>
      </c>
      <c r="K117" s="545">
        <v>227</v>
      </c>
      <c r="L117" s="545">
        <v>232.1</v>
      </c>
      <c r="M117" s="545">
        <v>152.30000000000001</v>
      </c>
      <c r="N117" s="545">
        <v>62.4</v>
      </c>
      <c r="O117" s="545">
        <v>114.9</v>
      </c>
      <c r="P117" s="545">
        <v>101.2</v>
      </c>
      <c r="Q117" s="545">
        <v>150.80000000000001</v>
      </c>
      <c r="R117" s="545">
        <v>141.80000000000001</v>
      </c>
      <c r="S117" s="545">
        <v>117.4</v>
      </c>
      <c r="T117" s="545">
        <v>174.6</v>
      </c>
      <c r="U117" s="545">
        <v>112.7</v>
      </c>
      <c r="V117" s="545">
        <v>123</v>
      </c>
      <c r="W117" s="545">
        <v>107.8</v>
      </c>
      <c r="X117" s="545">
        <v>132.4</v>
      </c>
      <c r="Y117" s="545">
        <v>95</v>
      </c>
      <c r="Z117" s="545">
        <v>118</v>
      </c>
      <c r="AA117" s="545">
        <v>111.5</v>
      </c>
      <c r="AB117" s="545">
        <v>100.2</v>
      </c>
      <c r="AC117" s="545">
        <v>87.8</v>
      </c>
      <c r="AD117" s="545">
        <v>97.6</v>
      </c>
      <c r="AE117" s="570">
        <v>70.2</v>
      </c>
      <c r="AF117" s="570">
        <v>132.6</v>
      </c>
      <c r="AG117" s="570">
        <v>75.3</v>
      </c>
      <c r="AH117" s="570">
        <v>89.3</v>
      </c>
      <c r="AI117" s="570">
        <v>58.1</v>
      </c>
      <c r="AJ117" s="570">
        <v>104.8</v>
      </c>
      <c r="AK117" s="570">
        <v>72.8</v>
      </c>
      <c r="AL117" s="570">
        <v>174.3</v>
      </c>
      <c r="AM117" s="537"/>
      <c r="AN117" s="568"/>
      <c r="AO117" s="537" t="s">
        <v>116</v>
      </c>
      <c r="AP117" s="545">
        <v>118.7</v>
      </c>
      <c r="AQ117" s="545">
        <v>120.9</v>
      </c>
      <c r="AR117" s="578">
        <v>127.8</v>
      </c>
      <c r="AS117" s="578">
        <v>138.4</v>
      </c>
      <c r="AT117" s="578">
        <v>104.8</v>
      </c>
      <c r="AU117" s="578">
        <v>111.6</v>
      </c>
      <c r="AV117" s="578">
        <v>98.9</v>
      </c>
      <c r="AW117" s="578">
        <v>117.7</v>
      </c>
      <c r="AX117" s="578">
        <v>116.8</v>
      </c>
      <c r="AY117" s="578">
        <v>116.9</v>
      </c>
      <c r="AZ117" s="578">
        <v>113.3</v>
      </c>
    </row>
    <row r="118" spans="1:52">
      <c r="A118" s="537"/>
      <c r="B118" s="568"/>
      <c r="C118" s="537" t="s">
        <v>117</v>
      </c>
      <c r="D118" s="545">
        <v>87.6</v>
      </c>
      <c r="E118" s="545">
        <v>87.6</v>
      </c>
      <c r="F118" s="545">
        <v>80.2</v>
      </c>
      <c r="G118" s="545">
        <v>81.8</v>
      </c>
      <c r="H118" s="545">
        <v>71.599999999999994</v>
      </c>
      <c r="I118" s="545">
        <v>87.8</v>
      </c>
      <c r="J118" s="545">
        <v>77.3</v>
      </c>
      <c r="K118" s="545">
        <v>102.7</v>
      </c>
      <c r="L118" s="545">
        <v>103.5</v>
      </c>
      <c r="M118" s="545">
        <v>90.2</v>
      </c>
      <c r="N118" s="545">
        <v>54.5</v>
      </c>
      <c r="O118" s="545">
        <v>66.900000000000006</v>
      </c>
      <c r="P118" s="545">
        <v>60.6</v>
      </c>
      <c r="Q118" s="545">
        <v>83.2</v>
      </c>
      <c r="R118" s="545">
        <v>73.900000000000006</v>
      </c>
      <c r="S118" s="545">
        <v>68.2</v>
      </c>
      <c r="T118" s="545">
        <v>81.7</v>
      </c>
      <c r="U118" s="545">
        <v>106.7</v>
      </c>
      <c r="V118" s="545">
        <v>121.7</v>
      </c>
      <c r="W118" s="545">
        <v>95.5</v>
      </c>
      <c r="X118" s="545">
        <v>137.9</v>
      </c>
      <c r="Y118" s="545">
        <v>96.2</v>
      </c>
      <c r="Z118" s="545">
        <v>109.9</v>
      </c>
      <c r="AA118" s="545">
        <v>103.9</v>
      </c>
      <c r="AB118" s="545">
        <v>98.6</v>
      </c>
      <c r="AC118" s="545">
        <v>74.5</v>
      </c>
      <c r="AD118" s="545">
        <v>74.5</v>
      </c>
      <c r="AE118" s="570">
        <v>70.2</v>
      </c>
      <c r="AF118" s="570">
        <v>94.4</v>
      </c>
      <c r="AG118" s="570">
        <v>66.5</v>
      </c>
      <c r="AH118" s="570">
        <v>89.8</v>
      </c>
      <c r="AI118" s="570">
        <v>52.5</v>
      </c>
      <c r="AJ118" s="570">
        <v>52.3</v>
      </c>
      <c r="AK118" s="570">
        <v>79</v>
      </c>
      <c r="AL118" s="570">
        <v>90.4</v>
      </c>
      <c r="AM118" s="537"/>
      <c r="AN118" s="568"/>
      <c r="AO118" s="537" t="s">
        <v>117</v>
      </c>
      <c r="AP118" s="545">
        <v>87.6</v>
      </c>
      <c r="AQ118" s="545">
        <v>92</v>
      </c>
      <c r="AR118" s="578">
        <v>84.6</v>
      </c>
      <c r="AS118" s="578">
        <v>80.8</v>
      </c>
      <c r="AT118" s="578">
        <v>92.9</v>
      </c>
      <c r="AU118" s="578">
        <v>102</v>
      </c>
      <c r="AV118" s="578">
        <v>65.900000000000006</v>
      </c>
      <c r="AW118" s="578">
        <v>119.5</v>
      </c>
      <c r="AX118" s="578">
        <v>83.7</v>
      </c>
      <c r="AY118" s="578">
        <v>82.9</v>
      </c>
      <c r="AZ118" s="578">
        <v>108.4</v>
      </c>
    </row>
    <row r="119" spans="1:52">
      <c r="A119" s="537"/>
      <c r="B119" s="568"/>
      <c r="C119" s="537" t="s">
        <v>118</v>
      </c>
      <c r="D119" s="545">
        <v>74.599999999999994</v>
      </c>
      <c r="E119" s="545">
        <v>74.599999999999994</v>
      </c>
      <c r="F119" s="545">
        <v>65.599999999999994</v>
      </c>
      <c r="G119" s="545">
        <v>67.3</v>
      </c>
      <c r="H119" s="545">
        <v>56.7</v>
      </c>
      <c r="I119" s="545">
        <v>73.400000000000006</v>
      </c>
      <c r="J119" s="545">
        <v>57.1</v>
      </c>
      <c r="K119" s="545">
        <v>84.6</v>
      </c>
      <c r="L119" s="545">
        <v>82.9</v>
      </c>
      <c r="M119" s="545">
        <v>108.7</v>
      </c>
      <c r="N119" s="545">
        <v>47.7</v>
      </c>
      <c r="O119" s="545">
        <v>66.099999999999994</v>
      </c>
      <c r="P119" s="545">
        <v>61.9</v>
      </c>
      <c r="Q119" s="545">
        <v>77</v>
      </c>
      <c r="R119" s="545">
        <v>57.2</v>
      </c>
      <c r="S119" s="545">
        <v>47.6</v>
      </c>
      <c r="T119" s="545">
        <v>70.099999999999994</v>
      </c>
      <c r="U119" s="545">
        <v>73.099999999999994</v>
      </c>
      <c r="V119" s="545">
        <v>108.6</v>
      </c>
      <c r="W119" s="545">
        <v>86.6</v>
      </c>
      <c r="X119" s="545">
        <v>122.1</v>
      </c>
      <c r="Y119" s="545">
        <v>93.6</v>
      </c>
      <c r="Z119" s="545">
        <v>91.3</v>
      </c>
      <c r="AA119" s="545">
        <v>81.8</v>
      </c>
      <c r="AB119" s="545">
        <v>85.9</v>
      </c>
      <c r="AC119" s="545">
        <v>61.9</v>
      </c>
      <c r="AD119" s="545">
        <v>65.7</v>
      </c>
      <c r="AE119" s="570">
        <v>50.1</v>
      </c>
      <c r="AF119" s="570">
        <v>77.2</v>
      </c>
      <c r="AG119" s="570">
        <v>58</v>
      </c>
      <c r="AH119" s="570">
        <v>63.5</v>
      </c>
      <c r="AI119" s="570">
        <v>54.4</v>
      </c>
      <c r="AJ119" s="570">
        <v>45.6</v>
      </c>
      <c r="AK119" s="570">
        <v>69.400000000000006</v>
      </c>
      <c r="AL119" s="570">
        <v>71.3</v>
      </c>
      <c r="AM119" s="537"/>
      <c r="AN119" s="568"/>
      <c r="AO119" s="537" t="s">
        <v>118</v>
      </c>
      <c r="AP119" s="545">
        <v>74.599999999999994</v>
      </c>
      <c r="AQ119" s="545">
        <v>79.599999999999994</v>
      </c>
      <c r="AR119" s="578">
        <v>69.7</v>
      </c>
      <c r="AS119" s="578">
        <v>67.5</v>
      </c>
      <c r="AT119" s="578">
        <v>74.5</v>
      </c>
      <c r="AU119" s="578">
        <v>93.1</v>
      </c>
      <c r="AV119" s="578">
        <v>63.7</v>
      </c>
      <c r="AW119" s="578">
        <v>107.4</v>
      </c>
      <c r="AX119" s="578">
        <v>70.099999999999994</v>
      </c>
      <c r="AY119" s="578">
        <v>69.5</v>
      </c>
      <c r="AZ119" s="578">
        <v>86.3</v>
      </c>
    </row>
    <row r="120" spans="1:52">
      <c r="A120" s="537"/>
      <c r="B120" s="568"/>
      <c r="C120" s="537" t="s">
        <v>119</v>
      </c>
      <c r="D120" s="545">
        <v>89.8</v>
      </c>
      <c r="E120" s="545">
        <v>89.8</v>
      </c>
      <c r="F120" s="545">
        <v>64.3</v>
      </c>
      <c r="G120" s="545">
        <v>65.5</v>
      </c>
      <c r="H120" s="545">
        <v>58</v>
      </c>
      <c r="I120" s="545">
        <v>82.9</v>
      </c>
      <c r="J120" s="545">
        <v>77.400000000000006</v>
      </c>
      <c r="K120" s="545">
        <v>118.4</v>
      </c>
      <c r="L120" s="545">
        <v>117.7</v>
      </c>
      <c r="M120" s="545">
        <v>128.6</v>
      </c>
      <c r="N120" s="545">
        <v>55.5</v>
      </c>
      <c r="O120" s="545">
        <v>85.5</v>
      </c>
      <c r="P120" s="545">
        <v>81.3</v>
      </c>
      <c r="Q120" s="545">
        <v>96.6</v>
      </c>
      <c r="R120" s="545">
        <v>93.5</v>
      </c>
      <c r="S120" s="545">
        <v>68.099999999999994</v>
      </c>
      <c r="T120" s="545">
        <v>127.9</v>
      </c>
      <c r="U120" s="545">
        <v>93.2</v>
      </c>
      <c r="V120" s="545">
        <v>122.6</v>
      </c>
      <c r="W120" s="545">
        <v>84.4</v>
      </c>
      <c r="X120" s="545">
        <v>146.30000000000001</v>
      </c>
      <c r="Y120" s="545">
        <v>83.7</v>
      </c>
      <c r="Z120" s="545">
        <v>110.6</v>
      </c>
      <c r="AA120" s="545">
        <v>94.6</v>
      </c>
      <c r="AB120" s="545">
        <v>94.4</v>
      </c>
      <c r="AC120" s="545">
        <v>69.2</v>
      </c>
      <c r="AD120" s="545">
        <v>72.2</v>
      </c>
      <c r="AE120" s="570">
        <v>60.1</v>
      </c>
      <c r="AF120" s="570">
        <v>108.6</v>
      </c>
      <c r="AG120" s="570">
        <v>62.5</v>
      </c>
      <c r="AH120" s="570">
        <v>75</v>
      </c>
      <c r="AI120" s="570">
        <v>48.5</v>
      </c>
      <c r="AJ120" s="570">
        <v>69</v>
      </c>
      <c r="AK120" s="570">
        <v>61.6</v>
      </c>
      <c r="AL120" s="570">
        <v>98.6</v>
      </c>
      <c r="AM120" s="537"/>
      <c r="AN120" s="568"/>
      <c r="AO120" s="537" t="s">
        <v>119</v>
      </c>
      <c r="AP120" s="545">
        <v>89.8</v>
      </c>
      <c r="AQ120" s="545">
        <v>100.7</v>
      </c>
      <c r="AR120" s="578">
        <v>94.6</v>
      </c>
      <c r="AS120" s="578">
        <v>97.8</v>
      </c>
      <c r="AT120" s="578">
        <v>87.7</v>
      </c>
      <c r="AU120" s="578">
        <v>108.9</v>
      </c>
      <c r="AV120" s="578">
        <v>80.8</v>
      </c>
      <c r="AW120" s="578">
        <v>122.5</v>
      </c>
      <c r="AX120" s="578">
        <v>80.2</v>
      </c>
      <c r="AY120" s="578">
        <v>79.2</v>
      </c>
      <c r="AZ120" s="578">
        <v>108.7</v>
      </c>
    </row>
    <row r="121" spans="1:52">
      <c r="A121" s="537"/>
      <c r="B121" s="568"/>
      <c r="C121" s="537" t="s">
        <v>120</v>
      </c>
      <c r="D121" s="545">
        <v>89.1</v>
      </c>
      <c r="E121" s="545">
        <v>89.1</v>
      </c>
      <c r="F121" s="545">
        <v>71.400000000000006</v>
      </c>
      <c r="G121" s="545">
        <v>73</v>
      </c>
      <c r="H121" s="545">
        <v>62.6</v>
      </c>
      <c r="I121" s="545">
        <v>91.2</v>
      </c>
      <c r="J121" s="545">
        <v>70.2</v>
      </c>
      <c r="K121" s="545">
        <v>99.6</v>
      </c>
      <c r="L121" s="545">
        <v>97.5</v>
      </c>
      <c r="M121" s="545">
        <v>130.80000000000001</v>
      </c>
      <c r="N121" s="545">
        <v>56.9</v>
      </c>
      <c r="O121" s="545">
        <v>74.8</v>
      </c>
      <c r="P121" s="545">
        <v>64.599999999999994</v>
      </c>
      <c r="Q121" s="545">
        <v>101.4</v>
      </c>
      <c r="R121" s="545">
        <v>90</v>
      </c>
      <c r="S121" s="545">
        <v>86.4</v>
      </c>
      <c r="T121" s="545">
        <v>95</v>
      </c>
      <c r="U121" s="545">
        <v>111.3</v>
      </c>
      <c r="V121" s="545">
        <v>129.9</v>
      </c>
      <c r="W121" s="545">
        <v>90.3</v>
      </c>
      <c r="X121" s="545">
        <v>154.4</v>
      </c>
      <c r="Y121" s="545">
        <v>89.1</v>
      </c>
      <c r="Z121" s="545">
        <v>105.8</v>
      </c>
      <c r="AA121" s="545">
        <v>106.4</v>
      </c>
      <c r="AB121" s="545">
        <v>97.3</v>
      </c>
      <c r="AC121" s="545">
        <v>67.8</v>
      </c>
      <c r="AD121" s="545">
        <v>74.2</v>
      </c>
      <c r="AE121" s="570">
        <v>60.1</v>
      </c>
      <c r="AF121" s="570">
        <v>95.5</v>
      </c>
      <c r="AG121" s="570">
        <v>62.5</v>
      </c>
      <c r="AH121" s="570">
        <v>67.5</v>
      </c>
      <c r="AI121" s="570">
        <v>52.5</v>
      </c>
      <c r="AJ121" s="570">
        <v>57.4</v>
      </c>
      <c r="AK121" s="570">
        <v>57.3</v>
      </c>
      <c r="AL121" s="570">
        <v>85.4</v>
      </c>
      <c r="AM121" s="537"/>
      <c r="AN121" s="568"/>
      <c r="AO121" s="537" t="s">
        <v>120</v>
      </c>
      <c r="AP121" s="545">
        <v>89.1</v>
      </c>
      <c r="AQ121" s="545">
        <v>97.9</v>
      </c>
      <c r="AR121" s="578">
        <v>89.4</v>
      </c>
      <c r="AS121" s="578">
        <v>88.8</v>
      </c>
      <c r="AT121" s="578">
        <v>90.6</v>
      </c>
      <c r="AU121" s="578">
        <v>109.5</v>
      </c>
      <c r="AV121" s="578">
        <v>70.8</v>
      </c>
      <c r="AW121" s="578">
        <v>128.30000000000001</v>
      </c>
      <c r="AX121" s="578">
        <v>81.2</v>
      </c>
      <c r="AY121" s="578">
        <v>80.400000000000006</v>
      </c>
      <c r="AZ121" s="578">
        <v>103.8</v>
      </c>
    </row>
    <row r="122" spans="1:52">
      <c r="A122" s="537"/>
      <c r="B122" s="568"/>
      <c r="C122" s="537" t="s">
        <v>121</v>
      </c>
      <c r="D122" s="545">
        <v>82.8</v>
      </c>
      <c r="E122" s="545">
        <v>82.8</v>
      </c>
      <c r="F122" s="545">
        <v>72.599999999999994</v>
      </c>
      <c r="G122" s="545">
        <v>75.3</v>
      </c>
      <c r="H122" s="545">
        <v>57.6</v>
      </c>
      <c r="I122" s="545">
        <v>77.5</v>
      </c>
      <c r="J122" s="545">
        <v>59.2</v>
      </c>
      <c r="K122" s="545">
        <v>122</v>
      </c>
      <c r="L122" s="545">
        <v>122</v>
      </c>
      <c r="M122" s="545">
        <v>122.2</v>
      </c>
      <c r="N122" s="545">
        <v>49.1</v>
      </c>
      <c r="O122" s="545">
        <v>73.8</v>
      </c>
      <c r="P122" s="545">
        <v>65.599999999999994</v>
      </c>
      <c r="Q122" s="545">
        <v>95.3</v>
      </c>
      <c r="R122" s="545">
        <v>93</v>
      </c>
      <c r="S122" s="545">
        <v>82.3</v>
      </c>
      <c r="T122" s="545">
        <v>107.4</v>
      </c>
      <c r="U122" s="545">
        <v>93.5</v>
      </c>
      <c r="V122" s="545">
        <v>95</v>
      </c>
      <c r="W122" s="545">
        <v>87.6</v>
      </c>
      <c r="X122" s="545">
        <v>99.6</v>
      </c>
      <c r="Y122" s="545">
        <v>92.8</v>
      </c>
      <c r="Z122" s="545">
        <v>88.2</v>
      </c>
      <c r="AA122" s="545">
        <v>91.4</v>
      </c>
      <c r="AB122" s="545">
        <v>88.2</v>
      </c>
      <c r="AC122" s="545">
        <v>64.900000000000006</v>
      </c>
      <c r="AD122" s="545">
        <v>73.099999999999994</v>
      </c>
      <c r="AE122" s="570">
        <v>50.1</v>
      </c>
      <c r="AF122" s="570">
        <v>78.400000000000006</v>
      </c>
      <c r="AG122" s="570">
        <v>63.7</v>
      </c>
      <c r="AH122" s="570">
        <v>66.099999999999994</v>
      </c>
      <c r="AI122" s="570">
        <v>45.5</v>
      </c>
      <c r="AJ122" s="570">
        <v>57.5</v>
      </c>
      <c r="AK122" s="570">
        <v>59.4</v>
      </c>
      <c r="AL122" s="570">
        <v>91.7</v>
      </c>
      <c r="AM122" s="537"/>
      <c r="AN122" s="568"/>
      <c r="AO122" s="537" t="s">
        <v>121</v>
      </c>
      <c r="AP122" s="545">
        <v>82.8</v>
      </c>
      <c r="AQ122" s="545">
        <v>85.6</v>
      </c>
      <c r="AR122" s="578">
        <v>80.099999999999994</v>
      </c>
      <c r="AS122" s="578">
        <v>81.5</v>
      </c>
      <c r="AT122" s="578">
        <v>77.099999999999994</v>
      </c>
      <c r="AU122" s="578">
        <v>93.1</v>
      </c>
      <c r="AV122" s="578">
        <v>81.900000000000006</v>
      </c>
      <c r="AW122" s="578">
        <v>98.4</v>
      </c>
      <c r="AX122" s="578">
        <v>80.400000000000006</v>
      </c>
      <c r="AY122" s="578">
        <v>80.2</v>
      </c>
      <c r="AZ122" s="578">
        <v>85.8</v>
      </c>
    </row>
    <row r="123" spans="1:52">
      <c r="A123" s="537"/>
      <c r="B123" s="568"/>
      <c r="C123" s="537" t="s">
        <v>122</v>
      </c>
      <c r="D123" s="545">
        <v>96.2</v>
      </c>
      <c r="E123" s="545">
        <v>96.2</v>
      </c>
      <c r="F123" s="545">
        <v>82.3</v>
      </c>
      <c r="G123" s="545">
        <v>84.4</v>
      </c>
      <c r="H123" s="545">
        <v>70.7</v>
      </c>
      <c r="I123" s="545">
        <v>96.1</v>
      </c>
      <c r="J123" s="545">
        <v>70.3</v>
      </c>
      <c r="K123" s="545">
        <v>131.30000000000001</v>
      </c>
      <c r="L123" s="545">
        <v>131.5</v>
      </c>
      <c r="M123" s="545">
        <v>127.4</v>
      </c>
      <c r="N123" s="545">
        <v>61</v>
      </c>
      <c r="O123" s="545">
        <v>91</v>
      </c>
      <c r="P123" s="545">
        <v>85.3</v>
      </c>
      <c r="Q123" s="545">
        <v>106.1</v>
      </c>
      <c r="R123" s="545">
        <v>118.2</v>
      </c>
      <c r="S123" s="545">
        <v>115.1</v>
      </c>
      <c r="T123" s="545">
        <v>122.4</v>
      </c>
      <c r="U123" s="545">
        <v>105.8</v>
      </c>
      <c r="V123" s="545">
        <v>106.4</v>
      </c>
      <c r="W123" s="545">
        <v>88.9</v>
      </c>
      <c r="X123" s="545">
        <v>117.2</v>
      </c>
      <c r="Y123" s="545">
        <v>94.2</v>
      </c>
      <c r="Z123" s="545">
        <v>107.7</v>
      </c>
      <c r="AA123" s="545">
        <v>105.2</v>
      </c>
      <c r="AB123" s="545">
        <v>96.1</v>
      </c>
      <c r="AC123" s="545">
        <v>73.8</v>
      </c>
      <c r="AD123" s="545">
        <v>81.7</v>
      </c>
      <c r="AE123" s="570">
        <v>50.1</v>
      </c>
      <c r="AF123" s="570">
        <v>92.4</v>
      </c>
      <c r="AG123" s="570">
        <v>73.3</v>
      </c>
      <c r="AH123" s="570">
        <v>77.8</v>
      </c>
      <c r="AI123" s="570">
        <v>51.6</v>
      </c>
      <c r="AJ123" s="570">
        <v>69.8</v>
      </c>
      <c r="AK123" s="570">
        <v>55.7</v>
      </c>
      <c r="AL123" s="570">
        <v>101.8</v>
      </c>
      <c r="AM123" s="537"/>
      <c r="AN123" s="568"/>
      <c r="AO123" s="537" t="s">
        <v>122</v>
      </c>
      <c r="AP123" s="545">
        <v>96.2</v>
      </c>
      <c r="AQ123" s="545">
        <v>102.4</v>
      </c>
      <c r="AR123" s="578">
        <v>101.9</v>
      </c>
      <c r="AS123" s="578">
        <v>105.9</v>
      </c>
      <c r="AT123" s="578">
        <v>93.2</v>
      </c>
      <c r="AU123" s="578">
        <v>103.2</v>
      </c>
      <c r="AV123" s="578">
        <v>89.8</v>
      </c>
      <c r="AW123" s="578">
        <v>109.6</v>
      </c>
      <c r="AX123" s="578">
        <v>90.7</v>
      </c>
      <c r="AY123" s="578">
        <v>90.4</v>
      </c>
      <c r="AZ123" s="578">
        <v>100.1</v>
      </c>
    </row>
    <row r="124" spans="1:52">
      <c r="A124" s="537"/>
      <c r="B124" s="568"/>
      <c r="C124" s="537" t="s">
        <v>123</v>
      </c>
      <c r="D124" s="545">
        <v>95.9</v>
      </c>
      <c r="E124" s="545">
        <v>95.9</v>
      </c>
      <c r="F124" s="545">
        <v>91.2</v>
      </c>
      <c r="G124" s="545">
        <v>93.6</v>
      </c>
      <c r="H124" s="545">
        <v>78.599999999999994</v>
      </c>
      <c r="I124" s="545">
        <v>105.8</v>
      </c>
      <c r="J124" s="545">
        <v>66.8</v>
      </c>
      <c r="K124" s="545">
        <v>106.2</v>
      </c>
      <c r="L124" s="545">
        <v>103.5</v>
      </c>
      <c r="M124" s="545">
        <v>145.30000000000001</v>
      </c>
      <c r="N124" s="545">
        <v>59.4</v>
      </c>
      <c r="O124" s="545">
        <v>86.7</v>
      </c>
      <c r="P124" s="545">
        <v>77.2</v>
      </c>
      <c r="Q124" s="545">
        <v>111.6</v>
      </c>
      <c r="R124" s="545">
        <v>100</v>
      </c>
      <c r="S124" s="545">
        <v>122.3</v>
      </c>
      <c r="T124" s="545">
        <v>69.900000000000006</v>
      </c>
      <c r="U124" s="545">
        <v>112.3</v>
      </c>
      <c r="V124" s="545">
        <v>122.4</v>
      </c>
      <c r="W124" s="545">
        <v>105.1</v>
      </c>
      <c r="X124" s="545">
        <v>133.1</v>
      </c>
      <c r="Y124" s="545">
        <v>96.4</v>
      </c>
      <c r="Z124" s="545">
        <v>109.3</v>
      </c>
      <c r="AA124" s="545">
        <v>113</v>
      </c>
      <c r="AB124" s="545">
        <v>94.9</v>
      </c>
      <c r="AC124" s="545">
        <v>80.400000000000006</v>
      </c>
      <c r="AD124" s="545">
        <v>90.2</v>
      </c>
      <c r="AE124" s="570">
        <v>60.1</v>
      </c>
      <c r="AF124" s="570">
        <v>95.2</v>
      </c>
      <c r="AG124" s="570">
        <v>72.3</v>
      </c>
      <c r="AH124" s="570">
        <v>88.2</v>
      </c>
      <c r="AI124" s="570">
        <v>50</v>
      </c>
      <c r="AJ124" s="570">
        <v>76.8</v>
      </c>
      <c r="AK124" s="570">
        <v>59.4</v>
      </c>
      <c r="AL124" s="570">
        <v>87.2</v>
      </c>
      <c r="AM124" s="537"/>
      <c r="AN124" s="568"/>
      <c r="AO124" s="537" t="s">
        <v>123</v>
      </c>
      <c r="AP124" s="545">
        <v>95.9</v>
      </c>
      <c r="AQ124" s="545">
        <v>98.4</v>
      </c>
      <c r="AR124" s="578">
        <v>90.6</v>
      </c>
      <c r="AS124" s="578">
        <v>84.5</v>
      </c>
      <c r="AT124" s="578">
        <v>103.9</v>
      </c>
      <c r="AU124" s="578">
        <v>109</v>
      </c>
      <c r="AV124" s="578">
        <v>101</v>
      </c>
      <c r="AW124" s="578">
        <v>112.9</v>
      </c>
      <c r="AX124" s="578">
        <v>93.7</v>
      </c>
      <c r="AY124" s="578">
        <v>93.3</v>
      </c>
      <c r="AZ124" s="578">
        <v>105.3</v>
      </c>
    </row>
    <row r="125" spans="1:52">
      <c r="A125" s="537"/>
      <c r="B125" s="568"/>
      <c r="C125" s="537" t="s">
        <v>124</v>
      </c>
      <c r="D125" s="545">
        <v>96.8</v>
      </c>
      <c r="E125" s="545">
        <v>96.8</v>
      </c>
      <c r="F125" s="545">
        <v>93.8</v>
      </c>
      <c r="G125" s="545">
        <v>97.1</v>
      </c>
      <c r="H125" s="545">
        <v>75.5</v>
      </c>
      <c r="I125" s="545">
        <v>104.2</v>
      </c>
      <c r="J125" s="545">
        <v>68</v>
      </c>
      <c r="K125" s="545">
        <v>115.9</v>
      </c>
      <c r="L125" s="545">
        <v>114.9</v>
      </c>
      <c r="M125" s="545">
        <v>129.9</v>
      </c>
      <c r="N125" s="545">
        <v>59.9</v>
      </c>
      <c r="O125" s="545">
        <v>84.5</v>
      </c>
      <c r="P125" s="545">
        <v>75.3</v>
      </c>
      <c r="Q125" s="545">
        <v>108.9</v>
      </c>
      <c r="R125" s="545">
        <v>122.5</v>
      </c>
      <c r="S125" s="545">
        <v>120.6</v>
      </c>
      <c r="T125" s="545">
        <v>125</v>
      </c>
      <c r="U125" s="545">
        <v>101.7</v>
      </c>
      <c r="V125" s="545">
        <v>111.7</v>
      </c>
      <c r="W125" s="545">
        <v>86.4</v>
      </c>
      <c r="X125" s="545">
        <v>127.3</v>
      </c>
      <c r="Y125" s="545">
        <v>95</v>
      </c>
      <c r="Z125" s="545">
        <v>106.8</v>
      </c>
      <c r="AA125" s="545">
        <v>103.1</v>
      </c>
      <c r="AB125" s="545">
        <v>94.7</v>
      </c>
      <c r="AC125" s="545">
        <v>76.8</v>
      </c>
      <c r="AD125" s="545">
        <v>86.2</v>
      </c>
      <c r="AE125" s="570">
        <v>60.1</v>
      </c>
      <c r="AF125" s="570">
        <v>94.9</v>
      </c>
      <c r="AG125" s="570">
        <v>66.7</v>
      </c>
      <c r="AH125" s="570">
        <v>79.099999999999994</v>
      </c>
      <c r="AI125" s="570">
        <v>54.9</v>
      </c>
      <c r="AJ125" s="570">
        <v>79</v>
      </c>
      <c r="AK125" s="570">
        <v>59.9</v>
      </c>
      <c r="AL125" s="570">
        <v>92.8</v>
      </c>
      <c r="AM125" s="537"/>
      <c r="AN125" s="568"/>
      <c r="AO125" s="537" t="s">
        <v>124</v>
      </c>
      <c r="AP125" s="545">
        <v>96.8</v>
      </c>
      <c r="AQ125" s="545">
        <v>99.6</v>
      </c>
      <c r="AR125" s="578">
        <v>93.7</v>
      </c>
      <c r="AS125" s="578">
        <v>90.6</v>
      </c>
      <c r="AT125" s="578">
        <v>100.4</v>
      </c>
      <c r="AU125" s="578">
        <v>107.5</v>
      </c>
      <c r="AV125" s="578">
        <v>100.2</v>
      </c>
      <c r="AW125" s="578">
        <v>111.1</v>
      </c>
      <c r="AX125" s="578">
        <v>94.3</v>
      </c>
      <c r="AY125" s="578">
        <v>94.2</v>
      </c>
      <c r="AZ125" s="578">
        <v>98</v>
      </c>
    </row>
    <row r="126" spans="1:52">
      <c r="A126" s="537"/>
      <c r="B126" s="571"/>
      <c r="C126" s="549" t="s">
        <v>111</v>
      </c>
      <c r="D126" s="548">
        <v>107.6</v>
      </c>
      <c r="E126" s="548">
        <v>107.6</v>
      </c>
      <c r="F126" s="548">
        <v>91.7</v>
      </c>
      <c r="G126" s="548">
        <v>94.7</v>
      </c>
      <c r="H126" s="548">
        <v>75.2</v>
      </c>
      <c r="I126" s="548">
        <v>110</v>
      </c>
      <c r="J126" s="548">
        <v>83.2</v>
      </c>
      <c r="K126" s="548">
        <v>156.69999999999999</v>
      </c>
      <c r="L126" s="548">
        <v>158.6</v>
      </c>
      <c r="M126" s="548">
        <v>130.30000000000001</v>
      </c>
      <c r="N126" s="548">
        <v>62.9</v>
      </c>
      <c r="O126" s="548">
        <v>100.5</v>
      </c>
      <c r="P126" s="548">
        <v>88.9</v>
      </c>
      <c r="Q126" s="548">
        <v>131.1</v>
      </c>
      <c r="R126" s="548">
        <v>130.19999999999999</v>
      </c>
      <c r="S126" s="548">
        <v>123.9</v>
      </c>
      <c r="T126" s="548">
        <v>138.80000000000001</v>
      </c>
      <c r="U126" s="548">
        <v>114.4</v>
      </c>
      <c r="V126" s="548">
        <v>118.3</v>
      </c>
      <c r="W126" s="548">
        <v>102</v>
      </c>
      <c r="X126" s="548">
        <v>128.30000000000001</v>
      </c>
      <c r="Y126" s="548">
        <v>98.7</v>
      </c>
      <c r="Z126" s="548">
        <v>106.8</v>
      </c>
      <c r="AA126" s="548">
        <v>105.7</v>
      </c>
      <c r="AB126" s="548">
        <v>110.8</v>
      </c>
      <c r="AC126" s="548">
        <v>79.2</v>
      </c>
      <c r="AD126" s="548">
        <v>80.8</v>
      </c>
      <c r="AE126" s="573">
        <v>60.1</v>
      </c>
      <c r="AF126" s="573">
        <v>101.1</v>
      </c>
      <c r="AG126" s="573">
        <v>65.8</v>
      </c>
      <c r="AH126" s="573">
        <v>95.9</v>
      </c>
      <c r="AI126" s="573">
        <v>51.4</v>
      </c>
      <c r="AJ126" s="573">
        <v>92.2</v>
      </c>
      <c r="AK126" s="573">
        <v>64.400000000000006</v>
      </c>
      <c r="AL126" s="573">
        <v>121.2</v>
      </c>
      <c r="AM126" s="537"/>
      <c r="AN126" s="571"/>
      <c r="AO126" s="549" t="s">
        <v>111</v>
      </c>
      <c r="AP126" s="548">
        <v>107.6</v>
      </c>
      <c r="AQ126" s="548">
        <v>112.1</v>
      </c>
      <c r="AR126" s="579">
        <v>105.4</v>
      </c>
      <c r="AS126" s="579">
        <v>106.9</v>
      </c>
      <c r="AT126" s="579">
        <v>102.3</v>
      </c>
      <c r="AU126" s="579">
        <v>121.2</v>
      </c>
      <c r="AV126" s="579">
        <v>109.3</v>
      </c>
      <c r="AW126" s="579">
        <v>127</v>
      </c>
      <c r="AX126" s="579">
        <v>103.6</v>
      </c>
      <c r="AY126" s="579">
        <v>103.7</v>
      </c>
      <c r="AZ126" s="579">
        <v>99.6</v>
      </c>
    </row>
    <row r="127" spans="1:52">
      <c r="A127" s="537"/>
      <c r="B127" s="563" t="s">
        <v>287</v>
      </c>
      <c r="C127" s="557" t="s">
        <v>113</v>
      </c>
      <c r="D127" s="545">
        <v>85.9</v>
      </c>
      <c r="E127" s="545">
        <v>85.9</v>
      </c>
      <c r="F127" s="545">
        <v>88.5</v>
      </c>
      <c r="G127" s="545">
        <v>92.4</v>
      </c>
      <c r="H127" s="545">
        <v>67.3</v>
      </c>
      <c r="I127" s="545">
        <v>98.4</v>
      </c>
      <c r="J127" s="545">
        <v>68.8</v>
      </c>
      <c r="K127" s="545">
        <v>98.6</v>
      </c>
      <c r="L127" s="545">
        <v>97.2</v>
      </c>
      <c r="M127" s="545">
        <v>118.8</v>
      </c>
      <c r="N127" s="545">
        <v>60.8</v>
      </c>
      <c r="O127" s="545">
        <v>81.5</v>
      </c>
      <c r="P127" s="545">
        <v>66.5</v>
      </c>
      <c r="Q127" s="545">
        <v>121.1</v>
      </c>
      <c r="R127" s="545">
        <v>87.1</v>
      </c>
      <c r="S127" s="545">
        <v>111.1</v>
      </c>
      <c r="T127" s="545">
        <v>54.8</v>
      </c>
      <c r="U127" s="545">
        <v>97.4</v>
      </c>
      <c r="V127" s="545">
        <v>102.4</v>
      </c>
      <c r="W127" s="545">
        <v>107</v>
      </c>
      <c r="X127" s="545">
        <v>99.7</v>
      </c>
      <c r="Y127" s="545">
        <v>96.2</v>
      </c>
      <c r="Z127" s="545">
        <v>96.5</v>
      </c>
      <c r="AA127" s="545">
        <v>94.2</v>
      </c>
      <c r="AB127" s="545">
        <v>72.3</v>
      </c>
      <c r="AC127" s="545">
        <v>66.8</v>
      </c>
      <c r="AD127" s="545">
        <v>73.8</v>
      </c>
      <c r="AE127" s="570">
        <v>50.1</v>
      </c>
      <c r="AF127" s="570">
        <v>90.1</v>
      </c>
      <c r="AG127" s="570">
        <v>63.9</v>
      </c>
      <c r="AH127" s="570">
        <v>67.400000000000006</v>
      </c>
      <c r="AI127" s="570">
        <v>52.1</v>
      </c>
      <c r="AJ127" s="570">
        <v>53.7</v>
      </c>
      <c r="AK127" s="570">
        <v>72.8</v>
      </c>
      <c r="AL127" s="570">
        <v>84.2</v>
      </c>
      <c r="AM127" s="537"/>
      <c r="AN127" s="563" t="s">
        <v>287</v>
      </c>
      <c r="AO127" s="557" t="s">
        <v>113</v>
      </c>
      <c r="AP127" s="545">
        <v>85.9</v>
      </c>
      <c r="AQ127" s="545">
        <v>86.4</v>
      </c>
      <c r="AR127" s="578">
        <v>84.6</v>
      </c>
      <c r="AS127" s="578">
        <v>81.900000000000006</v>
      </c>
      <c r="AT127" s="578">
        <v>90.4</v>
      </c>
      <c r="AU127" s="578">
        <v>88.8</v>
      </c>
      <c r="AV127" s="578">
        <v>97.9</v>
      </c>
      <c r="AW127" s="578">
        <v>84.4</v>
      </c>
      <c r="AX127" s="578">
        <v>85.4</v>
      </c>
      <c r="AY127" s="578">
        <v>85.3</v>
      </c>
      <c r="AZ127" s="578">
        <v>88.6</v>
      </c>
    </row>
    <row r="128" spans="1:52">
      <c r="A128" s="537"/>
      <c r="B128" s="568"/>
      <c r="C128" s="537" t="s">
        <v>115</v>
      </c>
      <c r="D128" s="545">
        <v>93.7</v>
      </c>
      <c r="E128" s="545">
        <v>93.7</v>
      </c>
      <c r="F128" s="545">
        <v>94.6</v>
      </c>
      <c r="G128" s="545">
        <v>97.4</v>
      </c>
      <c r="H128" s="545">
        <v>78.900000000000006</v>
      </c>
      <c r="I128" s="545">
        <v>93.1</v>
      </c>
      <c r="J128" s="545">
        <v>92.7</v>
      </c>
      <c r="K128" s="545">
        <v>116</v>
      </c>
      <c r="L128" s="545">
        <v>115.9</v>
      </c>
      <c r="M128" s="545">
        <v>118.4</v>
      </c>
      <c r="N128" s="545">
        <v>64.3</v>
      </c>
      <c r="O128" s="545">
        <v>80.8</v>
      </c>
      <c r="P128" s="545">
        <v>67.599999999999994</v>
      </c>
      <c r="Q128" s="545">
        <v>115.5</v>
      </c>
      <c r="R128" s="545">
        <v>112.9</v>
      </c>
      <c r="S128" s="545">
        <v>120.7</v>
      </c>
      <c r="T128" s="545">
        <v>102.3</v>
      </c>
      <c r="U128" s="545">
        <v>100.9</v>
      </c>
      <c r="V128" s="545">
        <v>107.2</v>
      </c>
      <c r="W128" s="545">
        <v>107.3</v>
      </c>
      <c r="X128" s="545">
        <v>107.2</v>
      </c>
      <c r="Y128" s="545">
        <v>90.9</v>
      </c>
      <c r="Z128" s="545">
        <v>103.3</v>
      </c>
      <c r="AA128" s="545">
        <v>92.5</v>
      </c>
      <c r="AB128" s="545">
        <v>81.7</v>
      </c>
      <c r="AC128" s="545">
        <v>69.5</v>
      </c>
      <c r="AD128" s="545">
        <v>70</v>
      </c>
      <c r="AE128" s="570">
        <v>40.1</v>
      </c>
      <c r="AF128" s="570">
        <v>113.8</v>
      </c>
      <c r="AG128" s="570">
        <v>61.7</v>
      </c>
      <c r="AH128" s="570">
        <v>80.400000000000006</v>
      </c>
      <c r="AI128" s="570">
        <v>53</v>
      </c>
      <c r="AJ128" s="570">
        <v>63.9</v>
      </c>
      <c r="AK128" s="570">
        <v>73.5</v>
      </c>
      <c r="AL128" s="570">
        <v>104.8</v>
      </c>
      <c r="AM128" s="537"/>
      <c r="AN128" s="568"/>
      <c r="AO128" s="537" t="s">
        <v>115</v>
      </c>
      <c r="AP128" s="545">
        <v>93.7</v>
      </c>
      <c r="AQ128" s="545">
        <v>93.1</v>
      </c>
      <c r="AR128" s="578">
        <v>91.4</v>
      </c>
      <c r="AS128" s="578">
        <v>92.2</v>
      </c>
      <c r="AT128" s="578">
        <v>89.8</v>
      </c>
      <c r="AU128" s="578">
        <v>95.3</v>
      </c>
      <c r="AV128" s="578">
        <v>96.4</v>
      </c>
      <c r="AW128" s="578">
        <v>94.8</v>
      </c>
      <c r="AX128" s="578">
        <v>94.2</v>
      </c>
      <c r="AY128" s="578">
        <v>94.4</v>
      </c>
      <c r="AZ128" s="578">
        <v>91.3</v>
      </c>
    </row>
    <row r="129" spans="1:52">
      <c r="A129" s="537"/>
      <c r="B129" s="568"/>
      <c r="C129" s="537" t="s">
        <v>116</v>
      </c>
      <c r="D129" s="545">
        <v>119.4</v>
      </c>
      <c r="E129" s="545">
        <v>119.4</v>
      </c>
      <c r="F129" s="545">
        <v>103.4</v>
      </c>
      <c r="G129" s="545">
        <v>107.6</v>
      </c>
      <c r="H129" s="545">
        <v>80.599999999999994</v>
      </c>
      <c r="I129" s="545">
        <v>104.7</v>
      </c>
      <c r="J129" s="545">
        <v>121</v>
      </c>
      <c r="K129" s="545">
        <v>184</v>
      </c>
      <c r="L129" s="545">
        <v>185.4</v>
      </c>
      <c r="M129" s="545">
        <v>162.69999999999999</v>
      </c>
      <c r="N129" s="545">
        <v>74.900000000000006</v>
      </c>
      <c r="O129" s="545">
        <v>123.1</v>
      </c>
      <c r="P129" s="545">
        <v>101.9</v>
      </c>
      <c r="Q129" s="545">
        <v>178.7</v>
      </c>
      <c r="R129" s="545">
        <v>116.7</v>
      </c>
      <c r="S129" s="545">
        <v>132.1</v>
      </c>
      <c r="T129" s="545">
        <v>96</v>
      </c>
      <c r="U129" s="545">
        <v>117.4</v>
      </c>
      <c r="V129" s="545">
        <v>150.19999999999999</v>
      </c>
      <c r="W129" s="545">
        <v>113</v>
      </c>
      <c r="X129" s="545">
        <v>173.2</v>
      </c>
      <c r="Y129" s="545">
        <v>100.6</v>
      </c>
      <c r="Z129" s="545">
        <v>120.5</v>
      </c>
      <c r="AA129" s="545">
        <v>112.5</v>
      </c>
      <c r="AB129" s="545">
        <v>99.3</v>
      </c>
      <c r="AC129" s="545">
        <v>83.8</v>
      </c>
      <c r="AD129" s="545">
        <v>83.6</v>
      </c>
      <c r="AE129" s="570">
        <v>60.1</v>
      </c>
      <c r="AF129" s="570">
        <v>134.1</v>
      </c>
      <c r="AG129" s="570">
        <v>73.599999999999994</v>
      </c>
      <c r="AH129" s="570">
        <v>103.9</v>
      </c>
      <c r="AI129" s="570">
        <v>54.4</v>
      </c>
      <c r="AJ129" s="570">
        <v>60.5</v>
      </c>
      <c r="AK129" s="570">
        <v>70.099999999999994</v>
      </c>
      <c r="AL129" s="570">
        <v>153.6</v>
      </c>
      <c r="AM129" s="537"/>
      <c r="AN129" s="568"/>
      <c r="AO129" s="537" t="s">
        <v>116</v>
      </c>
      <c r="AP129" s="545">
        <v>119.4</v>
      </c>
      <c r="AQ129" s="545">
        <v>128.19999999999999</v>
      </c>
      <c r="AR129" s="578">
        <v>130.19999999999999</v>
      </c>
      <c r="AS129" s="578">
        <v>143.19999999999999</v>
      </c>
      <c r="AT129" s="578">
        <v>102.2</v>
      </c>
      <c r="AU129" s="578">
        <v>125.4</v>
      </c>
      <c r="AV129" s="578">
        <v>103.7</v>
      </c>
      <c r="AW129" s="578">
        <v>135.9</v>
      </c>
      <c r="AX129" s="578">
        <v>111.6</v>
      </c>
      <c r="AY129" s="578">
        <v>111.6</v>
      </c>
      <c r="AZ129" s="578">
        <v>110.6</v>
      </c>
    </row>
    <row r="130" spans="1:52">
      <c r="A130" s="537"/>
      <c r="B130" s="568"/>
      <c r="C130" s="537" t="s">
        <v>117</v>
      </c>
      <c r="D130" s="545">
        <v>96.9</v>
      </c>
      <c r="E130" s="545">
        <v>96.9</v>
      </c>
      <c r="F130" s="545">
        <v>98.4</v>
      </c>
      <c r="G130" s="545">
        <v>102.5</v>
      </c>
      <c r="H130" s="545">
        <v>75.900000000000006</v>
      </c>
      <c r="I130" s="545">
        <v>94.3</v>
      </c>
      <c r="J130" s="545">
        <v>92.7</v>
      </c>
      <c r="K130" s="545">
        <v>105.8</v>
      </c>
      <c r="L130" s="545">
        <v>104.1</v>
      </c>
      <c r="M130" s="545">
        <v>130.80000000000001</v>
      </c>
      <c r="N130" s="545">
        <v>67.900000000000006</v>
      </c>
      <c r="O130" s="545">
        <v>73.599999999999994</v>
      </c>
      <c r="P130" s="545">
        <v>66.900000000000006</v>
      </c>
      <c r="Q130" s="545">
        <v>91.2</v>
      </c>
      <c r="R130" s="545">
        <v>95.5</v>
      </c>
      <c r="S130" s="545">
        <v>108.5</v>
      </c>
      <c r="T130" s="545">
        <v>78</v>
      </c>
      <c r="U130" s="545">
        <v>110.9</v>
      </c>
      <c r="V130" s="545">
        <v>129.5</v>
      </c>
      <c r="W130" s="545">
        <v>101.7</v>
      </c>
      <c r="X130" s="545">
        <v>146.69999999999999</v>
      </c>
      <c r="Y130" s="545">
        <v>94.6</v>
      </c>
      <c r="Z130" s="545">
        <v>117.7</v>
      </c>
      <c r="AA130" s="545">
        <v>104.7</v>
      </c>
      <c r="AB130" s="545">
        <v>100.5</v>
      </c>
      <c r="AC130" s="545">
        <v>74.099999999999994</v>
      </c>
      <c r="AD130" s="545">
        <v>74.900000000000006</v>
      </c>
      <c r="AE130" s="570">
        <v>60.1</v>
      </c>
      <c r="AF130" s="570">
        <v>92.2</v>
      </c>
      <c r="AG130" s="570">
        <v>69.599999999999994</v>
      </c>
      <c r="AH130" s="570">
        <v>88.2</v>
      </c>
      <c r="AI130" s="570">
        <v>54.6</v>
      </c>
      <c r="AJ130" s="570">
        <v>51.2</v>
      </c>
      <c r="AK130" s="570">
        <v>85.9</v>
      </c>
      <c r="AL130" s="570">
        <v>99.5</v>
      </c>
      <c r="AM130" s="537"/>
      <c r="AN130" s="568"/>
      <c r="AO130" s="537" t="s">
        <v>117</v>
      </c>
      <c r="AP130" s="545">
        <v>96.9</v>
      </c>
      <c r="AQ130" s="545">
        <v>97.5</v>
      </c>
      <c r="AR130" s="578">
        <v>87.7</v>
      </c>
      <c r="AS130" s="578">
        <v>85.1</v>
      </c>
      <c r="AT130" s="578">
        <v>93.4</v>
      </c>
      <c r="AU130" s="578">
        <v>110.8</v>
      </c>
      <c r="AV130" s="578">
        <v>82.2</v>
      </c>
      <c r="AW130" s="578">
        <v>124.7</v>
      </c>
      <c r="AX130" s="578">
        <v>96.3</v>
      </c>
      <c r="AY130" s="578">
        <v>95.8</v>
      </c>
      <c r="AZ130" s="578">
        <v>111.4</v>
      </c>
    </row>
    <row r="131" spans="1:52">
      <c r="A131" s="537"/>
      <c r="B131" s="568"/>
      <c r="C131" s="537" t="s">
        <v>118</v>
      </c>
      <c r="D131" s="545">
        <v>86</v>
      </c>
      <c r="E131" s="545">
        <v>86</v>
      </c>
      <c r="F131" s="545">
        <v>94.4</v>
      </c>
      <c r="G131" s="545">
        <v>99.9</v>
      </c>
      <c r="H131" s="545">
        <v>64.8</v>
      </c>
      <c r="I131" s="545">
        <v>83.1</v>
      </c>
      <c r="J131" s="545">
        <v>79.099999999999994</v>
      </c>
      <c r="K131" s="545">
        <v>97.2</v>
      </c>
      <c r="L131" s="545">
        <v>96.1</v>
      </c>
      <c r="M131" s="545">
        <v>113.4</v>
      </c>
      <c r="N131" s="545">
        <v>59.7</v>
      </c>
      <c r="O131" s="545">
        <v>65.8</v>
      </c>
      <c r="P131" s="545">
        <v>60.9</v>
      </c>
      <c r="Q131" s="545">
        <v>78.599999999999994</v>
      </c>
      <c r="R131" s="545">
        <v>85.6</v>
      </c>
      <c r="S131" s="545">
        <v>96.5</v>
      </c>
      <c r="T131" s="545">
        <v>70.900000000000006</v>
      </c>
      <c r="U131" s="545">
        <v>89.1</v>
      </c>
      <c r="V131" s="545">
        <v>109.4</v>
      </c>
      <c r="W131" s="545">
        <v>101.2</v>
      </c>
      <c r="X131" s="545">
        <v>114.5</v>
      </c>
      <c r="Y131" s="545">
        <v>96.9</v>
      </c>
      <c r="Z131" s="545">
        <v>106.8</v>
      </c>
      <c r="AA131" s="545">
        <v>87.4</v>
      </c>
      <c r="AB131" s="545">
        <v>84.5</v>
      </c>
      <c r="AC131" s="545">
        <v>70.2</v>
      </c>
      <c r="AD131" s="545">
        <v>74.900000000000006</v>
      </c>
      <c r="AE131" s="570">
        <v>60.1</v>
      </c>
      <c r="AF131" s="570">
        <v>68.8</v>
      </c>
      <c r="AG131" s="570">
        <v>62.1</v>
      </c>
      <c r="AH131" s="570">
        <v>78.2</v>
      </c>
      <c r="AI131" s="570">
        <v>54.1</v>
      </c>
      <c r="AJ131" s="570">
        <v>60.6</v>
      </c>
      <c r="AK131" s="570">
        <v>83.8</v>
      </c>
      <c r="AL131" s="570">
        <v>88.5</v>
      </c>
      <c r="AM131" s="537"/>
      <c r="AN131" s="568"/>
      <c r="AO131" s="537" t="s">
        <v>118</v>
      </c>
      <c r="AP131" s="545">
        <v>86</v>
      </c>
      <c r="AQ131" s="545">
        <v>83.9</v>
      </c>
      <c r="AR131" s="578">
        <v>77.3</v>
      </c>
      <c r="AS131" s="578">
        <v>75.3</v>
      </c>
      <c r="AT131" s="578">
        <v>81.599999999999994</v>
      </c>
      <c r="AU131" s="578">
        <v>92.8</v>
      </c>
      <c r="AV131" s="578">
        <v>75.900000000000006</v>
      </c>
      <c r="AW131" s="578">
        <v>101</v>
      </c>
      <c r="AX131" s="578">
        <v>87.9</v>
      </c>
      <c r="AY131" s="578">
        <v>87.6</v>
      </c>
      <c r="AZ131" s="578">
        <v>97.2</v>
      </c>
    </row>
    <row r="132" spans="1:52">
      <c r="A132" s="537"/>
      <c r="B132" s="568"/>
      <c r="C132" s="537" t="s">
        <v>119</v>
      </c>
      <c r="D132" s="545">
        <v>100.1</v>
      </c>
      <c r="E132" s="545">
        <v>100.1</v>
      </c>
      <c r="F132" s="545">
        <v>95.9</v>
      </c>
      <c r="G132" s="545">
        <v>100.6</v>
      </c>
      <c r="H132" s="545">
        <v>70.2</v>
      </c>
      <c r="I132" s="545">
        <v>91.9</v>
      </c>
      <c r="J132" s="545">
        <v>100.9</v>
      </c>
      <c r="K132" s="545">
        <v>121.6</v>
      </c>
      <c r="L132" s="545">
        <v>120.2</v>
      </c>
      <c r="M132" s="545">
        <v>141.80000000000001</v>
      </c>
      <c r="N132" s="545">
        <v>70</v>
      </c>
      <c r="O132" s="545">
        <v>89.3</v>
      </c>
      <c r="P132" s="545">
        <v>83.9</v>
      </c>
      <c r="Q132" s="545">
        <v>103.8</v>
      </c>
      <c r="R132" s="545">
        <v>106.5</v>
      </c>
      <c r="S132" s="545">
        <v>116.7</v>
      </c>
      <c r="T132" s="545">
        <v>92.7</v>
      </c>
      <c r="U132" s="545">
        <v>95.5</v>
      </c>
      <c r="V132" s="545">
        <v>126.4</v>
      </c>
      <c r="W132" s="545">
        <v>100.9</v>
      </c>
      <c r="X132" s="545">
        <v>142.30000000000001</v>
      </c>
      <c r="Y132" s="545">
        <v>89.4</v>
      </c>
      <c r="Z132" s="545">
        <v>119.2</v>
      </c>
      <c r="AA132" s="545">
        <v>102.2</v>
      </c>
      <c r="AB132" s="545">
        <v>93.3</v>
      </c>
      <c r="AC132" s="545">
        <v>73.599999999999994</v>
      </c>
      <c r="AD132" s="545">
        <v>79.2</v>
      </c>
      <c r="AE132" s="570">
        <v>60.1</v>
      </c>
      <c r="AF132" s="570">
        <v>71.3</v>
      </c>
      <c r="AG132" s="570">
        <v>68.400000000000006</v>
      </c>
      <c r="AH132" s="570">
        <v>85.9</v>
      </c>
      <c r="AI132" s="570">
        <v>49.3</v>
      </c>
      <c r="AJ132" s="570">
        <v>57.7</v>
      </c>
      <c r="AK132" s="570">
        <v>86.4</v>
      </c>
      <c r="AL132" s="570">
        <v>111.6</v>
      </c>
      <c r="AM132" s="537"/>
      <c r="AN132" s="568"/>
      <c r="AO132" s="537" t="s">
        <v>119</v>
      </c>
      <c r="AP132" s="545">
        <v>100.1</v>
      </c>
      <c r="AQ132" s="545">
        <v>103.5</v>
      </c>
      <c r="AR132" s="578">
        <v>101.4</v>
      </c>
      <c r="AS132" s="578">
        <v>105.4</v>
      </c>
      <c r="AT132" s="578">
        <v>92.7</v>
      </c>
      <c r="AU132" s="578">
        <v>106.4</v>
      </c>
      <c r="AV132" s="578">
        <v>84.9</v>
      </c>
      <c r="AW132" s="578">
        <v>116.9</v>
      </c>
      <c r="AX132" s="578">
        <v>97.1</v>
      </c>
      <c r="AY132" s="578">
        <v>96.7</v>
      </c>
      <c r="AZ132" s="578">
        <v>107.6</v>
      </c>
    </row>
    <row r="133" spans="1:52">
      <c r="A133" s="537"/>
      <c r="B133" s="568"/>
      <c r="C133" s="537" t="s">
        <v>120</v>
      </c>
      <c r="D133" s="545">
        <v>94.2</v>
      </c>
      <c r="E133" s="545">
        <v>94.2</v>
      </c>
      <c r="F133" s="545">
        <v>96.9</v>
      </c>
      <c r="G133" s="545">
        <v>101.2</v>
      </c>
      <c r="H133" s="545">
        <v>73.400000000000006</v>
      </c>
      <c r="I133" s="545">
        <v>93.8</v>
      </c>
      <c r="J133" s="545">
        <v>90.8</v>
      </c>
      <c r="K133" s="545">
        <v>99.2</v>
      </c>
      <c r="L133" s="545">
        <v>97.1</v>
      </c>
      <c r="M133" s="545">
        <v>129.9</v>
      </c>
      <c r="N133" s="545">
        <v>66.5</v>
      </c>
      <c r="O133" s="545">
        <v>76.900000000000006</v>
      </c>
      <c r="P133" s="545">
        <v>68.400000000000006</v>
      </c>
      <c r="Q133" s="545">
        <v>99</v>
      </c>
      <c r="R133" s="545">
        <v>97.7</v>
      </c>
      <c r="S133" s="545">
        <v>116.5</v>
      </c>
      <c r="T133" s="545">
        <v>72.400000000000006</v>
      </c>
      <c r="U133" s="545">
        <v>103.6</v>
      </c>
      <c r="V133" s="545">
        <v>113.4</v>
      </c>
      <c r="W133" s="545">
        <v>95.5</v>
      </c>
      <c r="X133" s="545">
        <v>124.5</v>
      </c>
      <c r="Y133" s="545">
        <v>93.4</v>
      </c>
      <c r="Z133" s="545">
        <v>111.6</v>
      </c>
      <c r="AA133" s="545">
        <v>112.3</v>
      </c>
      <c r="AB133" s="545">
        <v>95.9</v>
      </c>
      <c r="AC133" s="545">
        <v>76.2</v>
      </c>
      <c r="AD133" s="545">
        <v>80.2</v>
      </c>
      <c r="AE133" s="570">
        <v>60.1</v>
      </c>
      <c r="AF133" s="570">
        <v>72.900000000000006</v>
      </c>
      <c r="AG133" s="570">
        <v>66.599999999999994</v>
      </c>
      <c r="AH133" s="570">
        <v>88.4</v>
      </c>
      <c r="AI133" s="570">
        <v>55.7</v>
      </c>
      <c r="AJ133" s="570">
        <v>79.599999999999994</v>
      </c>
      <c r="AK133" s="570">
        <v>85</v>
      </c>
      <c r="AL133" s="570">
        <v>95.1</v>
      </c>
      <c r="AM133" s="537"/>
      <c r="AN133" s="568"/>
      <c r="AO133" s="537" t="s">
        <v>120</v>
      </c>
      <c r="AP133" s="545">
        <v>94.2</v>
      </c>
      <c r="AQ133" s="545">
        <v>94</v>
      </c>
      <c r="AR133" s="578">
        <v>88.8</v>
      </c>
      <c r="AS133" s="578">
        <v>88</v>
      </c>
      <c r="AT133" s="578">
        <v>90.5</v>
      </c>
      <c r="AU133" s="578">
        <v>101</v>
      </c>
      <c r="AV133" s="578">
        <v>79.2</v>
      </c>
      <c r="AW133" s="578">
        <v>111.6</v>
      </c>
      <c r="AX133" s="578">
        <v>94.5</v>
      </c>
      <c r="AY133" s="578">
        <v>94.1</v>
      </c>
      <c r="AZ133" s="578">
        <v>104.3</v>
      </c>
    </row>
    <row r="134" spans="1:52">
      <c r="A134" s="537"/>
      <c r="B134" s="568"/>
      <c r="C134" s="537" t="s">
        <v>121</v>
      </c>
      <c r="D134" s="545">
        <v>87.4</v>
      </c>
      <c r="E134" s="545">
        <v>87.4</v>
      </c>
      <c r="F134" s="545">
        <v>89.3</v>
      </c>
      <c r="G134" s="545">
        <v>94.6</v>
      </c>
      <c r="H134" s="545">
        <v>61</v>
      </c>
      <c r="I134" s="545">
        <v>83.2</v>
      </c>
      <c r="J134" s="545">
        <v>89.2</v>
      </c>
      <c r="K134" s="545">
        <v>108.4</v>
      </c>
      <c r="L134" s="545">
        <v>107.4</v>
      </c>
      <c r="M134" s="545">
        <v>122.3</v>
      </c>
      <c r="N134" s="545">
        <v>60.9</v>
      </c>
      <c r="O134" s="545">
        <v>65.7</v>
      </c>
      <c r="P134" s="545">
        <v>61.5</v>
      </c>
      <c r="Q134" s="545">
        <v>76.900000000000006</v>
      </c>
      <c r="R134" s="545">
        <v>81.2</v>
      </c>
      <c r="S134" s="545">
        <v>93.7</v>
      </c>
      <c r="T134" s="545">
        <v>64.2</v>
      </c>
      <c r="U134" s="545">
        <v>88</v>
      </c>
      <c r="V134" s="545">
        <v>118.9</v>
      </c>
      <c r="W134" s="545">
        <v>97.5</v>
      </c>
      <c r="X134" s="545">
        <v>132.1</v>
      </c>
      <c r="Y134" s="545">
        <v>97.3</v>
      </c>
      <c r="Z134" s="545">
        <v>97.4</v>
      </c>
      <c r="AA134" s="545">
        <v>95.7</v>
      </c>
      <c r="AB134" s="545">
        <v>86</v>
      </c>
      <c r="AC134" s="545">
        <v>69.5</v>
      </c>
      <c r="AD134" s="545">
        <v>70.099999999999994</v>
      </c>
      <c r="AE134" s="570">
        <v>70.2</v>
      </c>
      <c r="AF134" s="570">
        <v>66.2</v>
      </c>
      <c r="AG134" s="570">
        <v>59.1</v>
      </c>
      <c r="AH134" s="570">
        <v>83.2</v>
      </c>
      <c r="AI134" s="570">
        <v>49.7</v>
      </c>
      <c r="AJ134" s="570">
        <v>71.2</v>
      </c>
      <c r="AK134" s="570">
        <v>86.8</v>
      </c>
      <c r="AL134" s="570">
        <v>99.2</v>
      </c>
      <c r="AM134" s="537"/>
      <c r="AN134" s="568"/>
      <c r="AO134" s="537" t="s">
        <v>121</v>
      </c>
      <c r="AP134" s="545">
        <v>87.4</v>
      </c>
      <c r="AQ134" s="545">
        <v>88.3</v>
      </c>
      <c r="AR134" s="578">
        <v>78.8</v>
      </c>
      <c r="AS134" s="578">
        <v>76.099999999999994</v>
      </c>
      <c r="AT134" s="578">
        <v>84.5</v>
      </c>
      <c r="AU134" s="578">
        <v>101.3</v>
      </c>
      <c r="AV134" s="578">
        <v>79.5</v>
      </c>
      <c r="AW134" s="578">
        <v>111.9</v>
      </c>
      <c r="AX134" s="578">
        <v>86.6</v>
      </c>
      <c r="AY134" s="578">
        <v>86.5</v>
      </c>
      <c r="AZ134" s="578">
        <v>88.6</v>
      </c>
    </row>
    <row r="135" spans="1:52">
      <c r="A135" s="537"/>
      <c r="B135" s="568"/>
      <c r="C135" s="537" t="s">
        <v>122</v>
      </c>
      <c r="D135" s="545">
        <v>96.9</v>
      </c>
      <c r="E135" s="545">
        <v>96.9</v>
      </c>
      <c r="F135" s="545">
        <v>96.3</v>
      </c>
      <c r="G135" s="545">
        <v>102.3</v>
      </c>
      <c r="H135" s="545">
        <v>64</v>
      </c>
      <c r="I135" s="545">
        <v>81.7</v>
      </c>
      <c r="J135" s="545">
        <v>101.9</v>
      </c>
      <c r="K135" s="545">
        <v>123.2</v>
      </c>
      <c r="L135" s="545">
        <v>122.5</v>
      </c>
      <c r="M135" s="545">
        <v>134.5</v>
      </c>
      <c r="N135" s="545">
        <v>70.400000000000006</v>
      </c>
      <c r="O135" s="545">
        <v>87.6</v>
      </c>
      <c r="P135" s="545">
        <v>83.7</v>
      </c>
      <c r="Q135" s="545">
        <v>97.8</v>
      </c>
      <c r="R135" s="545">
        <v>95.1</v>
      </c>
      <c r="S135" s="545">
        <v>104</v>
      </c>
      <c r="T135" s="545">
        <v>83.3</v>
      </c>
      <c r="U135" s="545">
        <v>93.8</v>
      </c>
      <c r="V135" s="545">
        <v>120.6</v>
      </c>
      <c r="W135" s="545">
        <v>98.2</v>
      </c>
      <c r="X135" s="545">
        <v>134.5</v>
      </c>
      <c r="Y135" s="545">
        <v>93.9</v>
      </c>
      <c r="Z135" s="545">
        <v>108.9</v>
      </c>
      <c r="AA135" s="545">
        <v>102</v>
      </c>
      <c r="AB135" s="545">
        <v>90.2</v>
      </c>
      <c r="AC135" s="545">
        <v>71.2</v>
      </c>
      <c r="AD135" s="545">
        <v>67.599999999999994</v>
      </c>
      <c r="AE135" s="570">
        <v>70.2</v>
      </c>
      <c r="AF135" s="570">
        <v>66.400000000000006</v>
      </c>
      <c r="AG135" s="570">
        <v>71.900000000000006</v>
      </c>
      <c r="AH135" s="570">
        <v>87.9</v>
      </c>
      <c r="AI135" s="570">
        <v>53.3</v>
      </c>
      <c r="AJ135" s="570">
        <v>70.099999999999994</v>
      </c>
      <c r="AK135" s="570">
        <v>91</v>
      </c>
      <c r="AL135" s="570">
        <v>112.9</v>
      </c>
      <c r="AM135" s="537"/>
      <c r="AN135" s="568"/>
      <c r="AO135" s="537" t="s">
        <v>122</v>
      </c>
      <c r="AP135" s="545">
        <v>96.9</v>
      </c>
      <c r="AQ135" s="545">
        <v>101.6</v>
      </c>
      <c r="AR135" s="578">
        <v>101.1</v>
      </c>
      <c r="AS135" s="578">
        <v>110.3</v>
      </c>
      <c r="AT135" s="578">
        <v>81.400000000000006</v>
      </c>
      <c r="AU135" s="578">
        <v>102.3</v>
      </c>
      <c r="AV135" s="578">
        <v>82.1</v>
      </c>
      <c r="AW135" s="578">
        <v>112.1</v>
      </c>
      <c r="AX135" s="578">
        <v>92.7</v>
      </c>
      <c r="AY135" s="578">
        <v>92.5</v>
      </c>
      <c r="AZ135" s="578">
        <v>100.1</v>
      </c>
    </row>
    <row r="136" spans="1:52">
      <c r="A136" s="537"/>
      <c r="B136" s="568"/>
      <c r="C136" s="537" t="s">
        <v>123</v>
      </c>
      <c r="D136" s="545">
        <v>94.2</v>
      </c>
      <c r="E136" s="545">
        <v>94.2</v>
      </c>
      <c r="F136" s="545">
        <v>95.2</v>
      </c>
      <c r="G136" s="545">
        <v>100.6</v>
      </c>
      <c r="H136" s="545">
        <v>66.3</v>
      </c>
      <c r="I136" s="545">
        <v>80.2</v>
      </c>
      <c r="J136" s="545">
        <v>95.6</v>
      </c>
      <c r="K136" s="545">
        <v>117.1</v>
      </c>
      <c r="L136" s="545">
        <v>115.9</v>
      </c>
      <c r="M136" s="545">
        <v>133.6</v>
      </c>
      <c r="N136" s="545">
        <v>62.7</v>
      </c>
      <c r="O136" s="545">
        <v>70.400000000000006</v>
      </c>
      <c r="P136" s="545">
        <v>71.099999999999994</v>
      </c>
      <c r="Q136" s="545">
        <v>68.7</v>
      </c>
      <c r="R136" s="545">
        <v>92.3</v>
      </c>
      <c r="S136" s="545">
        <v>99.2</v>
      </c>
      <c r="T136" s="545">
        <v>83</v>
      </c>
      <c r="U136" s="545">
        <v>106.4</v>
      </c>
      <c r="V136" s="545">
        <v>123.7</v>
      </c>
      <c r="W136" s="545">
        <v>103.2</v>
      </c>
      <c r="X136" s="545">
        <v>136.4</v>
      </c>
      <c r="Y136" s="545">
        <v>96.7</v>
      </c>
      <c r="Z136" s="545">
        <v>106.9</v>
      </c>
      <c r="AA136" s="545">
        <v>109.7</v>
      </c>
      <c r="AB136" s="545">
        <v>95.8</v>
      </c>
      <c r="AC136" s="545">
        <v>78.8</v>
      </c>
      <c r="AD136" s="545">
        <v>86.9</v>
      </c>
      <c r="AE136" s="570">
        <v>70.2</v>
      </c>
      <c r="AF136" s="570">
        <v>74.8</v>
      </c>
      <c r="AG136" s="570">
        <v>68.599999999999994</v>
      </c>
      <c r="AH136" s="570">
        <v>90.8</v>
      </c>
      <c r="AI136" s="570">
        <v>49</v>
      </c>
      <c r="AJ136" s="570">
        <v>66.400000000000006</v>
      </c>
      <c r="AK136" s="570">
        <v>88.3</v>
      </c>
      <c r="AL136" s="570">
        <v>106.7</v>
      </c>
      <c r="AM136" s="537"/>
      <c r="AN136" s="568"/>
      <c r="AO136" s="537" t="s">
        <v>123</v>
      </c>
      <c r="AP136" s="545">
        <v>94.2</v>
      </c>
      <c r="AQ136" s="545">
        <v>95.5</v>
      </c>
      <c r="AR136" s="578">
        <v>88.6</v>
      </c>
      <c r="AS136" s="578">
        <v>89.2</v>
      </c>
      <c r="AT136" s="578">
        <v>87.3</v>
      </c>
      <c r="AU136" s="578">
        <v>104.7</v>
      </c>
      <c r="AV136" s="578">
        <v>80.8</v>
      </c>
      <c r="AW136" s="578">
        <v>116.3</v>
      </c>
      <c r="AX136" s="578">
        <v>93</v>
      </c>
      <c r="AY136" s="578">
        <v>92.8</v>
      </c>
      <c r="AZ136" s="578">
        <v>99.9</v>
      </c>
    </row>
    <row r="137" spans="1:52">
      <c r="A137" s="537"/>
      <c r="B137" s="568"/>
      <c r="C137" s="537" t="s">
        <v>124</v>
      </c>
      <c r="D137" s="545">
        <v>95.8</v>
      </c>
      <c r="E137" s="545">
        <v>95.8</v>
      </c>
      <c r="F137" s="545">
        <v>95.2</v>
      </c>
      <c r="G137" s="545">
        <v>100.6</v>
      </c>
      <c r="H137" s="545">
        <v>65.400000000000006</v>
      </c>
      <c r="I137" s="545">
        <v>78</v>
      </c>
      <c r="J137" s="545">
        <v>87</v>
      </c>
      <c r="K137" s="545">
        <v>111.8</v>
      </c>
      <c r="L137" s="545">
        <v>110.4</v>
      </c>
      <c r="M137" s="545">
        <v>131.30000000000001</v>
      </c>
      <c r="N137" s="545">
        <v>68.099999999999994</v>
      </c>
      <c r="O137" s="545">
        <v>71</v>
      </c>
      <c r="P137" s="545">
        <v>67.7</v>
      </c>
      <c r="Q137" s="545">
        <v>79.900000000000006</v>
      </c>
      <c r="R137" s="545">
        <v>109.2</v>
      </c>
      <c r="S137" s="545">
        <v>124.8</v>
      </c>
      <c r="T137" s="545">
        <v>88.3</v>
      </c>
      <c r="U137" s="545">
        <v>112.5</v>
      </c>
      <c r="V137" s="545">
        <v>126.4</v>
      </c>
      <c r="W137" s="545">
        <v>99.6</v>
      </c>
      <c r="X137" s="545">
        <v>142.9</v>
      </c>
      <c r="Y137" s="545">
        <v>90.3</v>
      </c>
      <c r="Z137" s="545">
        <v>113.8</v>
      </c>
      <c r="AA137" s="545">
        <v>112.2</v>
      </c>
      <c r="AB137" s="545">
        <v>97.9</v>
      </c>
      <c r="AC137" s="545">
        <v>79.5</v>
      </c>
      <c r="AD137" s="545">
        <v>82</v>
      </c>
      <c r="AE137" s="570">
        <v>70.2</v>
      </c>
      <c r="AF137" s="570">
        <v>80.099999999999994</v>
      </c>
      <c r="AG137" s="570">
        <v>71.7</v>
      </c>
      <c r="AH137" s="570">
        <v>98.5</v>
      </c>
      <c r="AI137" s="570">
        <v>49.6</v>
      </c>
      <c r="AJ137" s="570">
        <v>67.599999999999994</v>
      </c>
      <c r="AK137" s="570">
        <v>91.4</v>
      </c>
      <c r="AL137" s="570">
        <v>99.8</v>
      </c>
      <c r="AM137" s="537"/>
      <c r="AN137" s="568"/>
      <c r="AO137" s="537" t="s">
        <v>124</v>
      </c>
      <c r="AP137" s="545">
        <v>95.8</v>
      </c>
      <c r="AQ137" s="545">
        <v>94.1</v>
      </c>
      <c r="AR137" s="578">
        <v>78.5</v>
      </c>
      <c r="AS137" s="578">
        <v>75.099999999999994</v>
      </c>
      <c r="AT137" s="578">
        <v>85.7</v>
      </c>
      <c r="AU137" s="578">
        <v>115.3</v>
      </c>
      <c r="AV137" s="578">
        <v>103.5</v>
      </c>
      <c r="AW137" s="578">
        <v>121.1</v>
      </c>
      <c r="AX137" s="578">
        <v>97.2</v>
      </c>
      <c r="AY137" s="578">
        <v>97</v>
      </c>
      <c r="AZ137" s="578">
        <v>103.7</v>
      </c>
    </row>
    <row r="138" spans="1:52">
      <c r="A138" s="537"/>
      <c r="B138" s="571"/>
      <c r="C138" s="549" t="s">
        <v>111</v>
      </c>
      <c r="D138" s="545">
        <v>102</v>
      </c>
      <c r="E138" s="545">
        <v>102</v>
      </c>
      <c r="F138" s="545">
        <v>93.7</v>
      </c>
      <c r="G138" s="545">
        <v>98.9</v>
      </c>
      <c r="H138" s="545">
        <v>65.5</v>
      </c>
      <c r="I138" s="545">
        <v>75.400000000000006</v>
      </c>
      <c r="J138" s="545">
        <v>93.5</v>
      </c>
      <c r="K138" s="545">
        <v>127.4</v>
      </c>
      <c r="L138" s="545">
        <v>128.4</v>
      </c>
      <c r="M138" s="545">
        <v>113.6</v>
      </c>
      <c r="N138" s="545">
        <v>64.599999999999994</v>
      </c>
      <c r="O138" s="545">
        <v>90.5</v>
      </c>
      <c r="P138" s="545">
        <v>80.599999999999994</v>
      </c>
      <c r="Q138" s="545">
        <v>116.7</v>
      </c>
      <c r="R138" s="545">
        <v>106.6</v>
      </c>
      <c r="S138" s="545">
        <v>134.30000000000001</v>
      </c>
      <c r="T138" s="545">
        <v>69.099999999999994</v>
      </c>
      <c r="U138" s="545">
        <v>121.1</v>
      </c>
      <c r="V138" s="545">
        <v>129.1</v>
      </c>
      <c r="W138" s="545">
        <v>92.9</v>
      </c>
      <c r="X138" s="545">
        <v>151.4</v>
      </c>
      <c r="Y138" s="545">
        <v>93.3</v>
      </c>
      <c r="Z138" s="545">
        <v>111.8</v>
      </c>
      <c r="AA138" s="545">
        <v>110.2</v>
      </c>
      <c r="AB138" s="545">
        <v>112</v>
      </c>
      <c r="AC138" s="545">
        <v>75.2</v>
      </c>
      <c r="AD138" s="545">
        <v>70.2</v>
      </c>
      <c r="AE138" s="570">
        <v>60.1</v>
      </c>
      <c r="AF138" s="570">
        <v>79.099999999999994</v>
      </c>
      <c r="AG138" s="570">
        <v>64.5</v>
      </c>
      <c r="AH138" s="570">
        <v>98.3</v>
      </c>
      <c r="AI138" s="570">
        <v>58.3</v>
      </c>
      <c r="AJ138" s="570">
        <v>71.5</v>
      </c>
      <c r="AK138" s="570">
        <v>86.2</v>
      </c>
      <c r="AL138" s="570">
        <v>111</v>
      </c>
      <c r="AM138" s="537"/>
      <c r="AN138" s="571"/>
      <c r="AO138" s="549" t="s">
        <v>111</v>
      </c>
      <c r="AP138" s="548">
        <v>102</v>
      </c>
      <c r="AQ138" s="548">
        <v>107.7</v>
      </c>
      <c r="AR138" s="579">
        <v>92.3</v>
      </c>
      <c r="AS138" s="579">
        <v>97.4</v>
      </c>
      <c r="AT138" s="579">
        <v>81.2</v>
      </c>
      <c r="AU138" s="579">
        <v>128.69999999999999</v>
      </c>
      <c r="AV138" s="579">
        <v>105.9</v>
      </c>
      <c r="AW138" s="579">
        <v>139.69999999999999</v>
      </c>
      <c r="AX138" s="579">
        <v>96.9</v>
      </c>
      <c r="AY138" s="579">
        <v>96.5</v>
      </c>
      <c r="AZ138" s="579">
        <v>106.3</v>
      </c>
    </row>
    <row r="139" spans="1:52">
      <c r="A139" s="537"/>
      <c r="B139" s="568" t="s">
        <v>288</v>
      </c>
      <c r="C139" s="537" t="s">
        <v>113</v>
      </c>
      <c r="D139" s="564">
        <v>86.9</v>
      </c>
      <c r="E139" s="564">
        <v>86.9</v>
      </c>
      <c r="F139" s="564">
        <v>92.2</v>
      </c>
      <c r="G139" s="564">
        <v>98.4</v>
      </c>
      <c r="H139" s="564">
        <v>58.7</v>
      </c>
      <c r="I139" s="564">
        <v>68.099999999999994</v>
      </c>
      <c r="J139" s="564">
        <v>87.6</v>
      </c>
      <c r="K139" s="564">
        <v>111.5</v>
      </c>
      <c r="L139" s="564">
        <v>111.2</v>
      </c>
      <c r="M139" s="564">
        <v>116</v>
      </c>
      <c r="N139" s="564">
        <v>59</v>
      </c>
      <c r="O139" s="564">
        <v>68.3</v>
      </c>
      <c r="P139" s="564">
        <v>59.5</v>
      </c>
      <c r="Q139" s="564">
        <v>91.5</v>
      </c>
      <c r="R139" s="564">
        <v>103.1</v>
      </c>
      <c r="S139" s="564">
        <v>117.7</v>
      </c>
      <c r="T139" s="564">
        <v>83.3</v>
      </c>
      <c r="U139" s="564">
        <v>92.2</v>
      </c>
      <c r="V139" s="564">
        <v>113.6</v>
      </c>
      <c r="W139" s="564">
        <v>90.7</v>
      </c>
      <c r="X139" s="564">
        <v>127.8</v>
      </c>
      <c r="Y139" s="564">
        <v>98</v>
      </c>
      <c r="Z139" s="564">
        <v>96.8</v>
      </c>
      <c r="AA139" s="564">
        <v>89.8</v>
      </c>
      <c r="AB139" s="564">
        <v>72.2</v>
      </c>
      <c r="AC139" s="564">
        <v>67.900000000000006</v>
      </c>
      <c r="AD139" s="564">
        <v>83.6</v>
      </c>
      <c r="AE139" s="566">
        <v>50.1</v>
      </c>
      <c r="AF139" s="566">
        <v>57.8</v>
      </c>
      <c r="AG139" s="566">
        <v>61.1</v>
      </c>
      <c r="AH139" s="566">
        <v>64.5</v>
      </c>
      <c r="AI139" s="566">
        <v>48.6</v>
      </c>
      <c r="AJ139" s="566">
        <v>53.3</v>
      </c>
      <c r="AK139" s="566">
        <v>83</v>
      </c>
      <c r="AL139" s="566">
        <v>100</v>
      </c>
      <c r="AM139" s="537"/>
      <c r="AN139" s="568" t="s">
        <v>288</v>
      </c>
      <c r="AO139" s="537" t="s">
        <v>113</v>
      </c>
      <c r="AP139" s="564">
        <v>86.9</v>
      </c>
      <c r="AQ139" s="564">
        <v>87.7</v>
      </c>
      <c r="AR139" s="581">
        <v>80.3</v>
      </c>
      <c r="AS139" s="581">
        <v>82.9</v>
      </c>
      <c r="AT139" s="581">
        <v>74.7</v>
      </c>
      <c r="AU139" s="581">
        <v>97.9</v>
      </c>
      <c r="AV139" s="581">
        <v>97.3</v>
      </c>
      <c r="AW139" s="581">
        <v>98.2</v>
      </c>
      <c r="AX139" s="581">
        <v>86.2</v>
      </c>
      <c r="AY139" s="581">
        <v>86</v>
      </c>
      <c r="AZ139" s="581">
        <v>91.6</v>
      </c>
    </row>
    <row r="140" spans="1:52">
      <c r="A140" s="537"/>
      <c r="B140" s="568"/>
      <c r="C140" s="537" t="s">
        <v>115</v>
      </c>
      <c r="D140" s="545">
        <v>90.7</v>
      </c>
      <c r="E140" s="545">
        <v>90.7</v>
      </c>
      <c r="F140" s="545">
        <v>85.7</v>
      </c>
      <c r="G140" s="545">
        <v>90</v>
      </c>
      <c r="H140" s="545">
        <v>62.5</v>
      </c>
      <c r="I140" s="545">
        <v>77.7</v>
      </c>
      <c r="J140" s="545">
        <v>95.2</v>
      </c>
      <c r="K140" s="545">
        <v>109.9</v>
      </c>
      <c r="L140" s="545">
        <v>109.2</v>
      </c>
      <c r="M140" s="545">
        <v>121.2</v>
      </c>
      <c r="N140" s="545">
        <v>60.7</v>
      </c>
      <c r="O140" s="545">
        <v>78.900000000000006</v>
      </c>
      <c r="P140" s="545">
        <v>69.5</v>
      </c>
      <c r="Q140" s="545">
        <v>103.7</v>
      </c>
      <c r="R140" s="545">
        <v>101.2</v>
      </c>
      <c r="S140" s="545">
        <v>122.8</v>
      </c>
      <c r="T140" s="545">
        <v>72</v>
      </c>
      <c r="U140" s="545">
        <v>89.7</v>
      </c>
      <c r="V140" s="545">
        <v>118.9</v>
      </c>
      <c r="W140" s="545">
        <v>94</v>
      </c>
      <c r="X140" s="545">
        <v>134.4</v>
      </c>
      <c r="Y140" s="545">
        <v>81.2</v>
      </c>
      <c r="Z140" s="545">
        <v>101</v>
      </c>
      <c r="AA140" s="545">
        <v>97.5</v>
      </c>
      <c r="AB140" s="545">
        <v>81.400000000000006</v>
      </c>
      <c r="AC140" s="545">
        <v>72.3</v>
      </c>
      <c r="AD140" s="545">
        <v>76.900000000000006</v>
      </c>
      <c r="AE140" s="570">
        <v>70.2</v>
      </c>
      <c r="AF140" s="570">
        <v>73.8</v>
      </c>
      <c r="AG140" s="570">
        <v>63.4</v>
      </c>
      <c r="AH140" s="570">
        <v>76.099999999999994</v>
      </c>
      <c r="AI140" s="570">
        <v>57.8</v>
      </c>
      <c r="AJ140" s="570">
        <v>78.599999999999994</v>
      </c>
      <c r="AK140" s="570">
        <v>92.5</v>
      </c>
      <c r="AL140" s="570">
        <v>102.8</v>
      </c>
      <c r="AM140" s="537"/>
      <c r="AN140" s="568"/>
      <c r="AO140" s="537" t="s">
        <v>115</v>
      </c>
      <c r="AP140" s="545">
        <v>90.7</v>
      </c>
      <c r="AQ140" s="545">
        <v>94.1</v>
      </c>
      <c r="AR140" s="578">
        <v>87</v>
      </c>
      <c r="AS140" s="578">
        <v>90.2</v>
      </c>
      <c r="AT140" s="578">
        <v>80</v>
      </c>
      <c r="AU140" s="578">
        <v>103.7</v>
      </c>
      <c r="AV140" s="578">
        <v>89.4</v>
      </c>
      <c r="AW140" s="578">
        <v>110.6</v>
      </c>
      <c r="AX140" s="578">
        <v>87.7</v>
      </c>
      <c r="AY140" s="578">
        <v>87.7</v>
      </c>
      <c r="AZ140" s="578">
        <v>87.8</v>
      </c>
    </row>
    <row r="141" spans="1:52">
      <c r="A141" s="537"/>
      <c r="B141" s="568"/>
      <c r="C141" s="537" t="s">
        <v>116</v>
      </c>
      <c r="D141" s="545">
        <v>109.1</v>
      </c>
      <c r="E141" s="545">
        <v>109.1</v>
      </c>
      <c r="F141" s="545">
        <v>98</v>
      </c>
      <c r="G141" s="545">
        <v>103.3</v>
      </c>
      <c r="H141" s="545">
        <v>69.2</v>
      </c>
      <c r="I141" s="545">
        <v>97.1</v>
      </c>
      <c r="J141" s="545">
        <v>114.6</v>
      </c>
      <c r="K141" s="545">
        <v>168.8</v>
      </c>
      <c r="L141" s="545">
        <v>170.3</v>
      </c>
      <c r="M141" s="545">
        <v>146.19999999999999</v>
      </c>
      <c r="N141" s="545">
        <v>71.900000000000006</v>
      </c>
      <c r="O141" s="545">
        <v>109.6</v>
      </c>
      <c r="P141" s="545">
        <v>96.7</v>
      </c>
      <c r="Q141" s="545">
        <v>143.5</v>
      </c>
      <c r="R141" s="545">
        <v>101.7</v>
      </c>
      <c r="S141" s="545">
        <v>131.69999999999999</v>
      </c>
      <c r="T141" s="545">
        <v>61.3</v>
      </c>
      <c r="U141" s="545">
        <v>105.2</v>
      </c>
      <c r="V141" s="545">
        <v>128.80000000000001</v>
      </c>
      <c r="W141" s="545">
        <v>103.3</v>
      </c>
      <c r="X141" s="545">
        <v>144.5</v>
      </c>
      <c r="Y141" s="545">
        <v>95.6</v>
      </c>
      <c r="Z141" s="545">
        <v>118.8</v>
      </c>
      <c r="AA141" s="545">
        <v>114.9</v>
      </c>
      <c r="AB141" s="545">
        <v>90.9</v>
      </c>
      <c r="AC141" s="545">
        <v>84.1</v>
      </c>
      <c r="AD141" s="545">
        <v>83.9</v>
      </c>
      <c r="AE141" s="570">
        <v>60.1</v>
      </c>
      <c r="AF141" s="570">
        <v>100.8</v>
      </c>
      <c r="AG141" s="570">
        <v>71.900000000000006</v>
      </c>
      <c r="AH141" s="570">
        <v>107.3</v>
      </c>
      <c r="AI141" s="570">
        <v>58.5</v>
      </c>
      <c r="AJ141" s="570">
        <v>63.1</v>
      </c>
      <c r="AK141" s="570">
        <v>84.7</v>
      </c>
      <c r="AL141" s="570">
        <v>142.6</v>
      </c>
      <c r="AM141" s="537"/>
      <c r="AN141" s="568"/>
      <c r="AO141" s="537" t="s">
        <v>116</v>
      </c>
      <c r="AP141" s="545">
        <v>109.1</v>
      </c>
      <c r="AQ141" s="545">
        <v>116.2</v>
      </c>
      <c r="AR141" s="578">
        <v>120.1</v>
      </c>
      <c r="AS141" s="578">
        <v>128.9</v>
      </c>
      <c r="AT141" s="578">
        <v>101.4</v>
      </c>
      <c r="AU141" s="578">
        <v>110.9</v>
      </c>
      <c r="AV141" s="578">
        <v>102.1</v>
      </c>
      <c r="AW141" s="578">
        <v>115.2</v>
      </c>
      <c r="AX141" s="578">
        <v>102.7</v>
      </c>
      <c r="AY141" s="578">
        <v>102.6</v>
      </c>
      <c r="AZ141" s="578">
        <v>107.2</v>
      </c>
    </row>
    <row r="142" spans="1:52">
      <c r="A142" s="537"/>
      <c r="B142" s="568"/>
      <c r="C142" s="537" t="s">
        <v>117</v>
      </c>
      <c r="D142" s="545">
        <v>90.6</v>
      </c>
      <c r="E142" s="545">
        <v>90.6</v>
      </c>
      <c r="F142" s="545">
        <v>86.1</v>
      </c>
      <c r="G142" s="545">
        <v>90.3</v>
      </c>
      <c r="H142" s="545">
        <v>63.4</v>
      </c>
      <c r="I142" s="545">
        <v>90.1</v>
      </c>
      <c r="J142" s="545">
        <v>87</v>
      </c>
      <c r="K142" s="545">
        <v>91.3</v>
      </c>
      <c r="L142" s="545">
        <v>90.3</v>
      </c>
      <c r="M142" s="545">
        <v>106.4</v>
      </c>
      <c r="N142" s="545">
        <v>59.5</v>
      </c>
      <c r="O142" s="545">
        <v>67.8</v>
      </c>
      <c r="P142" s="545">
        <v>66.7</v>
      </c>
      <c r="Q142" s="545">
        <v>70.900000000000006</v>
      </c>
      <c r="R142" s="545">
        <v>97.5</v>
      </c>
      <c r="S142" s="545">
        <v>109.6</v>
      </c>
      <c r="T142" s="545">
        <v>81</v>
      </c>
      <c r="U142" s="545">
        <v>98.1</v>
      </c>
      <c r="V142" s="545">
        <v>126.8</v>
      </c>
      <c r="W142" s="545">
        <v>92.3</v>
      </c>
      <c r="X142" s="545">
        <v>148.19999999999999</v>
      </c>
      <c r="Y142" s="545">
        <v>94.8</v>
      </c>
      <c r="Z142" s="545">
        <v>112.6</v>
      </c>
      <c r="AA142" s="545">
        <v>110.6</v>
      </c>
      <c r="AB142" s="545">
        <v>90.5</v>
      </c>
      <c r="AC142" s="545">
        <v>78.099999999999994</v>
      </c>
      <c r="AD142" s="545">
        <v>82.1</v>
      </c>
      <c r="AE142" s="570">
        <v>60.1</v>
      </c>
      <c r="AF142" s="570">
        <v>63.6</v>
      </c>
      <c r="AG142" s="570">
        <v>72.400000000000006</v>
      </c>
      <c r="AH142" s="570">
        <v>96</v>
      </c>
      <c r="AI142" s="570">
        <v>54.4</v>
      </c>
      <c r="AJ142" s="570">
        <v>51.6</v>
      </c>
      <c r="AK142" s="570">
        <v>89.1</v>
      </c>
      <c r="AL142" s="570">
        <v>89.2</v>
      </c>
      <c r="AM142" s="537"/>
      <c r="AN142" s="568"/>
      <c r="AO142" s="537" t="s">
        <v>117</v>
      </c>
      <c r="AP142" s="545">
        <v>90.6</v>
      </c>
      <c r="AQ142" s="545">
        <v>90</v>
      </c>
      <c r="AR142" s="578">
        <v>79.599999999999994</v>
      </c>
      <c r="AS142" s="578">
        <v>73.8</v>
      </c>
      <c r="AT142" s="578">
        <v>92.3</v>
      </c>
      <c r="AU142" s="578">
        <v>104</v>
      </c>
      <c r="AV142" s="578">
        <v>74.400000000000006</v>
      </c>
      <c r="AW142" s="578">
        <v>118.3</v>
      </c>
      <c r="AX142" s="578">
        <v>91.2</v>
      </c>
      <c r="AY142" s="578">
        <v>90.8</v>
      </c>
      <c r="AZ142" s="578">
        <v>102.1</v>
      </c>
    </row>
    <row r="143" spans="1:52">
      <c r="A143" s="537"/>
      <c r="B143" s="568"/>
      <c r="C143" s="537" t="s">
        <v>118</v>
      </c>
      <c r="D143" s="545">
        <v>82.7</v>
      </c>
      <c r="E143" s="545">
        <v>82.7</v>
      </c>
      <c r="F143" s="545">
        <v>87.1</v>
      </c>
      <c r="G143" s="545">
        <v>92.6</v>
      </c>
      <c r="H143" s="545">
        <v>57.2</v>
      </c>
      <c r="I143" s="545">
        <v>84.7</v>
      </c>
      <c r="J143" s="545">
        <v>81.8</v>
      </c>
      <c r="K143" s="545">
        <v>84.8</v>
      </c>
      <c r="L143" s="545">
        <v>83.5</v>
      </c>
      <c r="M143" s="545">
        <v>103.8</v>
      </c>
      <c r="N143" s="545">
        <v>55.6</v>
      </c>
      <c r="O143" s="545">
        <v>58.2</v>
      </c>
      <c r="P143" s="545">
        <v>54.1</v>
      </c>
      <c r="Q143" s="545">
        <v>69</v>
      </c>
      <c r="R143" s="545">
        <v>89.3</v>
      </c>
      <c r="S143" s="545">
        <v>88.3</v>
      </c>
      <c r="T143" s="545">
        <v>90.7</v>
      </c>
      <c r="U143" s="545">
        <v>84.3</v>
      </c>
      <c r="V143" s="545">
        <v>112.2</v>
      </c>
      <c r="W143" s="545">
        <v>95.5</v>
      </c>
      <c r="X143" s="545">
        <v>122.5</v>
      </c>
      <c r="Y143" s="545">
        <v>94.1</v>
      </c>
      <c r="Z143" s="545">
        <v>100</v>
      </c>
      <c r="AA143" s="545">
        <v>93.9</v>
      </c>
      <c r="AB143" s="545">
        <v>80.400000000000006</v>
      </c>
      <c r="AC143" s="545">
        <v>67.599999999999994</v>
      </c>
      <c r="AD143" s="545">
        <v>67</v>
      </c>
      <c r="AE143" s="570">
        <v>50.1</v>
      </c>
      <c r="AF143" s="570">
        <v>55.8</v>
      </c>
      <c r="AG143" s="570">
        <v>65</v>
      </c>
      <c r="AH143" s="570">
        <v>85.3</v>
      </c>
      <c r="AI143" s="570">
        <v>50.3</v>
      </c>
      <c r="AJ143" s="570">
        <v>59.1</v>
      </c>
      <c r="AK143" s="570">
        <v>84.1</v>
      </c>
      <c r="AL143" s="570">
        <v>83.3</v>
      </c>
      <c r="AM143" s="537"/>
      <c r="AN143" s="568"/>
      <c r="AO143" s="537" t="s">
        <v>118</v>
      </c>
      <c r="AP143" s="545">
        <v>82.7</v>
      </c>
      <c r="AQ143" s="545">
        <v>81.8</v>
      </c>
      <c r="AR143" s="578">
        <v>75.7</v>
      </c>
      <c r="AS143" s="578">
        <v>70.599999999999994</v>
      </c>
      <c r="AT143" s="578">
        <v>86.8</v>
      </c>
      <c r="AU143" s="578">
        <v>89.9</v>
      </c>
      <c r="AV143" s="578">
        <v>68.599999999999994</v>
      </c>
      <c r="AW143" s="578">
        <v>100.3</v>
      </c>
      <c r="AX143" s="578">
        <v>83.5</v>
      </c>
      <c r="AY143" s="578">
        <v>83.4</v>
      </c>
      <c r="AZ143" s="578">
        <v>87.3</v>
      </c>
    </row>
    <row r="144" spans="1:52">
      <c r="A144" s="537"/>
      <c r="B144" s="568"/>
      <c r="C144" s="537" t="s">
        <v>119</v>
      </c>
      <c r="D144" s="545">
        <v>97</v>
      </c>
      <c r="E144" s="545">
        <v>97</v>
      </c>
      <c r="F144" s="545">
        <v>92.3</v>
      </c>
      <c r="G144" s="545">
        <v>98.2</v>
      </c>
      <c r="H144" s="545">
        <v>60.5</v>
      </c>
      <c r="I144" s="545">
        <v>101.6</v>
      </c>
      <c r="J144" s="545">
        <v>95.5</v>
      </c>
      <c r="K144" s="545">
        <v>118.6</v>
      </c>
      <c r="L144" s="545">
        <v>117.3</v>
      </c>
      <c r="M144" s="545">
        <v>136.4</v>
      </c>
      <c r="N144" s="545">
        <v>61.7</v>
      </c>
      <c r="O144" s="545">
        <v>77.099999999999994</v>
      </c>
      <c r="P144" s="545">
        <v>73.5</v>
      </c>
      <c r="Q144" s="545">
        <v>86.5</v>
      </c>
      <c r="R144" s="545">
        <v>97.7</v>
      </c>
      <c r="S144" s="545">
        <v>115.9</v>
      </c>
      <c r="T144" s="545">
        <v>73.2</v>
      </c>
      <c r="U144" s="545">
        <v>96</v>
      </c>
      <c r="V144" s="545">
        <v>137.4</v>
      </c>
      <c r="W144" s="545">
        <v>95.3</v>
      </c>
      <c r="X144" s="545">
        <v>163.4</v>
      </c>
      <c r="Y144" s="545">
        <v>90.1</v>
      </c>
      <c r="Z144" s="545">
        <v>111.4</v>
      </c>
      <c r="AA144" s="545">
        <v>107.5</v>
      </c>
      <c r="AB144" s="545">
        <v>87.6</v>
      </c>
      <c r="AC144" s="545">
        <v>75.2</v>
      </c>
      <c r="AD144" s="545">
        <v>77.8</v>
      </c>
      <c r="AE144" s="570">
        <v>50.1</v>
      </c>
      <c r="AF144" s="570">
        <v>69.5</v>
      </c>
      <c r="AG144" s="570">
        <v>70.3</v>
      </c>
      <c r="AH144" s="570">
        <v>93.7</v>
      </c>
      <c r="AI144" s="570">
        <v>51.1</v>
      </c>
      <c r="AJ144" s="570">
        <v>64.400000000000006</v>
      </c>
      <c r="AK144" s="570">
        <v>91.2</v>
      </c>
      <c r="AL144" s="570">
        <v>107.4</v>
      </c>
      <c r="AM144" s="537"/>
      <c r="AN144" s="568"/>
      <c r="AO144" s="537" t="s">
        <v>119</v>
      </c>
      <c r="AP144" s="545">
        <v>97</v>
      </c>
      <c r="AQ144" s="545">
        <v>99.1</v>
      </c>
      <c r="AR144" s="578">
        <v>90.7</v>
      </c>
      <c r="AS144" s="578">
        <v>87.9</v>
      </c>
      <c r="AT144" s="578">
        <v>97</v>
      </c>
      <c r="AU144" s="578">
        <v>110.5</v>
      </c>
      <c r="AV144" s="578">
        <v>84.9</v>
      </c>
      <c r="AW144" s="578">
        <v>122.9</v>
      </c>
      <c r="AX144" s="578">
        <v>95</v>
      </c>
      <c r="AY144" s="578">
        <v>94.6</v>
      </c>
      <c r="AZ144" s="578">
        <v>105.4</v>
      </c>
    </row>
    <row r="145" spans="1:52">
      <c r="A145" s="537"/>
      <c r="B145" s="568"/>
      <c r="C145" s="537" t="s">
        <v>120</v>
      </c>
      <c r="D145" s="545">
        <v>89.9</v>
      </c>
      <c r="E145" s="545">
        <v>89.9</v>
      </c>
      <c r="F145" s="545">
        <v>86.8</v>
      </c>
      <c r="G145" s="545">
        <v>91.8</v>
      </c>
      <c r="H145" s="545">
        <v>59.5</v>
      </c>
      <c r="I145" s="545">
        <v>90.7</v>
      </c>
      <c r="J145" s="545">
        <v>91.6</v>
      </c>
      <c r="K145" s="545">
        <v>108.8</v>
      </c>
      <c r="L145" s="545">
        <v>107.9</v>
      </c>
      <c r="M145" s="545">
        <v>121.2</v>
      </c>
      <c r="N145" s="545">
        <v>54.9</v>
      </c>
      <c r="O145" s="545">
        <v>64.8</v>
      </c>
      <c r="P145" s="545">
        <v>58.8</v>
      </c>
      <c r="Q145" s="545">
        <v>80.7</v>
      </c>
      <c r="R145" s="545">
        <v>95.3</v>
      </c>
      <c r="S145" s="545">
        <v>101.3</v>
      </c>
      <c r="T145" s="545">
        <v>87.2</v>
      </c>
      <c r="U145" s="545">
        <v>101.7</v>
      </c>
      <c r="V145" s="545">
        <v>117.5</v>
      </c>
      <c r="W145" s="545">
        <v>78.7</v>
      </c>
      <c r="X145" s="545">
        <v>141.5</v>
      </c>
      <c r="Y145" s="545">
        <v>87.7</v>
      </c>
      <c r="Z145" s="545">
        <v>103.2</v>
      </c>
      <c r="AA145" s="545">
        <v>108.9</v>
      </c>
      <c r="AB145" s="545">
        <v>88.1</v>
      </c>
      <c r="AC145" s="545">
        <v>78.7</v>
      </c>
      <c r="AD145" s="545">
        <v>74.3</v>
      </c>
      <c r="AE145" s="570">
        <v>60.1</v>
      </c>
      <c r="AF145" s="570">
        <v>63.4</v>
      </c>
      <c r="AG145" s="570">
        <v>69.2</v>
      </c>
      <c r="AH145" s="570">
        <v>104.2</v>
      </c>
      <c r="AI145" s="570">
        <v>64.900000000000006</v>
      </c>
      <c r="AJ145" s="570">
        <v>54.9</v>
      </c>
      <c r="AK145" s="570">
        <v>77.8</v>
      </c>
      <c r="AL145" s="570">
        <v>100.5</v>
      </c>
      <c r="AM145" s="537"/>
      <c r="AN145" s="568"/>
      <c r="AO145" s="537" t="s">
        <v>120</v>
      </c>
      <c r="AP145" s="545">
        <v>89.9</v>
      </c>
      <c r="AQ145" s="545">
        <v>91.4</v>
      </c>
      <c r="AR145" s="578">
        <v>82.3</v>
      </c>
      <c r="AS145" s="578">
        <v>77.8</v>
      </c>
      <c r="AT145" s="578">
        <v>91.9</v>
      </c>
      <c r="AU145" s="578">
        <v>103.7</v>
      </c>
      <c r="AV145" s="578">
        <v>78.7</v>
      </c>
      <c r="AW145" s="578">
        <v>115.8</v>
      </c>
      <c r="AX145" s="578">
        <v>88.5</v>
      </c>
      <c r="AY145" s="578">
        <v>88.5</v>
      </c>
      <c r="AZ145" s="578">
        <v>90.1</v>
      </c>
    </row>
    <row r="146" spans="1:52">
      <c r="A146" s="537"/>
      <c r="B146" s="568"/>
      <c r="C146" s="537" t="s">
        <v>121</v>
      </c>
      <c r="D146" s="545">
        <v>88.1</v>
      </c>
      <c r="E146" s="545">
        <v>88.1</v>
      </c>
      <c r="F146" s="545">
        <v>83.1</v>
      </c>
      <c r="G146" s="545">
        <v>88.1</v>
      </c>
      <c r="H146" s="545">
        <v>55.5</v>
      </c>
      <c r="I146" s="545">
        <v>83</v>
      </c>
      <c r="J146" s="545">
        <v>94.5</v>
      </c>
      <c r="K146" s="545">
        <v>115.3</v>
      </c>
      <c r="L146" s="545">
        <v>115.1</v>
      </c>
      <c r="M146" s="545">
        <v>116.9</v>
      </c>
      <c r="N146" s="545">
        <v>52</v>
      </c>
      <c r="O146" s="545">
        <v>70</v>
      </c>
      <c r="P146" s="545">
        <v>65.900000000000006</v>
      </c>
      <c r="Q146" s="545">
        <v>80.599999999999994</v>
      </c>
      <c r="R146" s="545">
        <v>103</v>
      </c>
      <c r="S146" s="545">
        <v>107.7</v>
      </c>
      <c r="T146" s="545">
        <v>96.7</v>
      </c>
      <c r="U146" s="545">
        <v>92.5</v>
      </c>
      <c r="V146" s="545">
        <v>105.7</v>
      </c>
      <c r="W146" s="545">
        <v>79.900000000000006</v>
      </c>
      <c r="X146" s="545">
        <v>121.6</v>
      </c>
      <c r="Y146" s="545">
        <v>91.7</v>
      </c>
      <c r="Z146" s="545">
        <v>90</v>
      </c>
      <c r="AA146" s="545">
        <v>102.1</v>
      </c>
      <c r="AB146" s="545">
        <v>83.7</v>
      </c>
      <c r="AC146" s="545">
        <v>71.599999999999994</v>
      </c>
      <c r="AD146" s="545">
        <v>74.8</v>
      </c>
      <c r="AE146" s="570">
        <v>60.1</v>
      </c>
      <c r="AF146" s="570">
        <v>70.900000000000006</v>
      </c>
      <c r="AG146" s="570">
        <v>58.7</v>
      </c>
      <c r="AH146" s="570">
        <v>85.1</v>
      </c>
      <c r="AI146" s="570">
        <v>52</v>
      </c>
      <c r="AJ146" s="570">
        <v>64.8</v>
      </c>
      <c r="AK146" s="570">
        <v>84.8</v>
      </c>
      <c r="AL146" s="570">
        <v>105.2</v>
      </c>
      <c r="AM146" s="537"/>
      <c r="AN146" s="568"/>
      <c r="AO146" s="537" t="s">
        <v>121</v>
      </c>
      <c r="AP146" s="545">
        <v>88.1</v>
      </c>
      <c r="AQ146" s="545">
        <v>93</v>
      </c>
      <c r="AR146" s="578">
        <v>91.1</v>
      </c>
      <c r="AS146" s="578">
        <v>93.5</v>
      </c>
      <c r="AT146" s="578">
        <v>85.9</v>
      </c>
      <c r="AU146" s="578">
        <v>95.6</v>
      </c>
      <c r="AV146" s="578">
        <v>76.599999999999994</v>
      </c>
      <c r="AW146" s="578">
        <v>104.8</v>
      </c>
      <c r="AX146" s="578">
        <v>83.7</v>
      </c>
      <c r="AY146" s="578">
        <v>83.9</v>
      </c>
      <c r="AZ146" s="578">
        <v>77.7</v>
      </c>
    </row>
    <row r="147" spans="1:52">
      <c r="A147" s="537"/>
      <c r="B147" s="568"/>
      <c r="C147" s="537" t="s">
        <v>122</v>
      </c>
      <c r="D147" s="545">
        <v>97.7</v>
      </c>
      <c r="E147" s="545">
        <v>97.7</v>
      </c>
      <c r="F147" s="545">
        <v>86</v>
      </c>
      <c r="G147" s="545">
        <v>90.6</v>
      </c>
      <c r="H147" s="545">
        <v>61.1</v>
      </c>
      <c r="I147" s="545">
        <v>99.1</v>
      </c>
      <c r="J147" s="545">
        <v>106.2</v>
      </c>
      <c r="K147" s="545">
        <v>137.19999999999999</v>
      </c>
      <c r="L147" s="545">
        <v>137.1</v>
      </c>
      <c r="M147" s="545">
        <v>139.69999999999999</v>
      </c>
      <c r="N147" s="545">
        <v>56.8</v>
      </c>
      <c r="O147" s="545">
        <v>83.6</v>
      </c>
      <c r="P147" s="545">
        <v>77.900000000000006</v>
      </c>
      <c r="Q147" s="545">
        <v>98.5</v>
      </c>
      <c r="R147" s="545">
        <v>103.4</v>
      </c>
      <c r="S147" s="545">
        <v>122.2</v>
      </c>
      <c r="T147" s="545">
        <v>77.900000000000006</v>
      </c>
      <c r="U147" s="545">
        <v>97.2</v>
      </c>
      <c r="V147" s="545">
        <v>116.9</v>
      </c>
      <c r="W147" s="545">
        <v>79.599999999999994</v>
      </c>
      <c r="X147" s="545">
        <v>140</v>
      </c>
      <c r="Y147" s="545">
        <v>85.6</v>
      </c>
      <c r="Z147" s="545">
        <v>103.2</v>
      </c>
      <c r="AA147" s="545">
        <v>103.3</v>
      </c>
      <c r="AB147" s="545">
        <v>93.6</v>
      </c>
      <c r="AC147" s="545">
        <v>78.2</v>
      </c>
      <c r="AD147" s="545">
        <v>76.5</v>
      </c>
      <c r="AE147" s="570">
        <v>50.1</v>
      </c>
      <c r="AF147" s="570">
        <v>81.2</v>
      </c>
      <c r="AG147" s="570">
        <v>71.2</v>
      </c>
      <c r="AH147" s="570">
        <v>99.7</v>
      </c>
      <c r="AI147" s="570">
        <v>60.8</v>
      </c>
      <c r="AJ147" s="570">
        <v>59</v>
      </c>
      <c r="AK147" s="570">
        <v>84.3</v>
      </c>
      <c r="AL147" s="570">
        <v>122.3</v>
      </c>
      <c r="AM147" s="537"/>
      <c r="AN147" s="568"/>
      <c r="AO147" s="537" t="s">
        <v>122</v>
      </c>
      <c r="AP147" s="545">
        <v>97.7</v>
      </c>
      <c r="AQ147" s="545">
        <v>103</v>
      </c>
      <c r="AR147" s="578">
        <v>97.3</v>
      </c>
      <c r="AS147" s="578">
        <v>98.4</v>
      </c>
      <c r="AT147" s="578">
        <v>94.9</v>
      </c>
      <c r="AU147" s="578">
        <v>110.7</v>
      </c>
      <c r="AV147" s="578">
        <v>93.6</v>
      </c>
      <c r="AW147" s="578">
        <v>119.1</v>
      </c>
      <c r="AX147" s="578">
        <v>93</v>
      </c>
      <c r="AY147" s="578">
        <v>93.1</v>
      </c>
      <c r="AZ147" s="578">
        <v>89.6</v>
      </c>
    </row>
    <row r="148" spans="1:52">
      <c r="A148" s="537"/>
      <c r="B148" s="568"/>
      <c r="C148" s="537" t="s">
        <v>123</v>
      </c>
      <c r="D148" s="545">
        <v>95.6</v>
      </c>
      <c r="E148" s="545">
        <v>95.6</v>
      </c>
      <c r="F148" s="545">
        <v>90.9</v>
      </c>
      <c r="G148" s="545">
        <v>96.6</v>
      </c>
      <c r="H148" s="545">
        <v>60.4</v>
      </c>
      <c r="I148" s="545">
        <v>99.3</v>
      </c>
      <c r="J148" s="545">
        <v>116.1</v>
      </c>
      <c r="K148" s="545">
        <v>105.4</v>
      </c>
      <c r="L148" s="545">
        <v>104.1</v>
      </c>
      <c r="M148" s="545">
        <v>124.1</v>
      </c>
      <c r="N148" s="545">
        <v>52.4</v>
      </c>
      <c r="O148" s="545">
        <v>68.7</v>
      </c>
      <c r="P148" s="545">
        <v>66.3</v>
      </c>
      <c r="Q148" s="545">
        <v>75</v>
      </c>
      <c r="R148" s="545">
        <v>110</v>
      </c>
      <c r="S148" s="545">
        <v>111.4</v>
      </c>
      <c r="T148" s="545">
        <v>108.2</v>
      </c>
      <c r="U148" s="545">
        <v>102.9</v>
      </c>
      <c r="V148" s="545">
        <v>129.69999999999999</v>
      </c>
      <c r="W148" s="545">
        <v>87.9</v>
      </c>
      <c r="X148" s="545">
        <v>155.6</v>
      </c>
      <c r="Y148" s="545">
        <v>90.4</v>
      </c>
      <c r="Z148" s="545">
        <v>99.8</v>
      </c>
      <c r="AA148" s="545">
        <v>105.6</v>
      </c>
      <c r="AB148" s="545">
        <v>88.1</v>
      </c>
      <c r="AC148" s="545">
        <v>78.3</v>
      </c>
      <c r="AD148" s="545">
        <v>72.400000000000006</v>
      </c>
      <c r="AE148" s="570">
        <v>60.1</v>
      </c>
      <c r="AF148" s="570">
        <v>63.2</v>
      </c>
      <c r="AG148" s="570">
        <v>70.7</v>
      </c>
      <c r="AH148" s="570">
        <v>106.9</v>
      </c>
      <c r="AI148" s="570">
        <v>61.1</v>
      </c>
      <c r="AJ148" s="570">
        <v>58.4</v>
      </c>
      <c r="AK148" s="570">
        <v>82.9</v>
      </c>
      <c r="AL148" s="570">
        <v>110.6</v>
      </c>
      <c r="AM148" s="537"/>
      <c r="AN148" s="568"/>
      <c r="AO148" s="537" t="s">
        <v>123</v>
      </c>
      <c r="AP148" s="545">
        <v>95.6</v>
      </c>
      <c r="AQ148" s="545">
        <v>100.3</v>
      </c>
      <c r="AR148" s="578">
        <v>94.4</v>
      </c>
      <c r="AS148" s="578">
        <v>94.3</v>
      </c>
      <c r="AT148" s="578">
        <v>94.5</v>
      </c>
      <c r="AU148" s="578">
        <v>108.3</v>
      </c>
      <c r="AV148" s="578">
        <v>84.4</v>
      </c>
      <c r="AW148" s="578">
        <v>119.9</v>
      </c>
      <c r="AX148" s="578">
        <v>91.4</v>
      </c>
      <c r="AY148" s="578">
        <v>91.5</v>
      </c>
      <c r="AZ148" s="578">
        <v>88.1</v>
      </c>
    </row>
    <row r="149" spans="1:52">
      <c r="A149" s="537"/>
      <c r="B149" s="568"/>
      <c r="C149" s="537" t="s">
        <v>124</v>
      </c>
      <c r="D149" s="545">
        <v>96</v>
      </c>
      <c r="E149" s="545">
        <v>96</v>
      </c>
      <c r="F149" s="545">
        <v>88.2</v>
      </c>
      <c r="G149" s="545">
        <v>93.3</v>
      </c>
      <c r="H149" s="545">
        <v>60.8</v>
      </c>
      <c r="I149" s="545">
        <v>94.5</v>
      </c>
      <c r="J149" s="545">
        <v>111.3</v>
      </c>
      <c r="K149" s="545">
        <v>119.5</v>
      </c>
      <c r="L149" s="545">
        <v>118.5</v>
      </c>
      <c r="M149" s="545">
        <v>134.1</v>
      </c>
      <c r="N149" s="545">
        <v>53.8</v>
      </c>
      <c r="O149" s="545">
        <v>76.5</v>
      </c>
      <c r="P149" s="545">
        <v>74.7</v>
      </c>
      <c r="Q149" s="545">
        <v>81.2</v>
      </c>
      <c r="R149" s="545">
        <v>110.7</v>
      </c>
      <c r="S149" s="545">
        <v>119.3</v>
      </c>
      <c r="T149" s="545">
        <v>99</v>
      </c>
      <c r="U149" s="545">
        <v>96.7</v>
      </c>
      <c r="V149" s="545">
        <v>111.5</v>
      </c>
      <c r="W149" s="545">
        <v>71.599999999999994</v>
      </c>
      <c r="X149" s="545">
        <v>136.19999999999999</v>
      </c>
      <c r="Y149" s="545">
        <v>84.7</v>
      </c>
      <c r="Z149" s="545">
        <v>105.4</v>
      </c>
      <c r="AA149" s="545">
        <v>105.6</v>
      </c>
      <c r="AB149" s="545">
        <v>95.4</v>
      </c>
      <c r="AC149" s="545">
        <v>80.099999999999994</v>
      </c>
      <c r="AD149" s="545">
        <v>80</v>
      </c>
      <c r="AE149" s="570">
        <v>60.1</v>
      </c>
      <c r="AF149" s="570">
        <v>82.9</v>
      </c>
      <c r="AG149" s="570">
        <v>69.599999999999994</v>
      </c>
      <c r="AH149" s="570">
        <v>100.8</v>
      </c>
      <c r="AI149" s="570">
        <v>59.4</v>
      </c>
      <c r="AJ149" s="570">
        <v>60.5</v>
      </c>
      <c r="AK149" s="570">
        <v>83.6</v>
      </c>
      <c r="AL149" s="570">
        <v>115.5</v>
      </c>
      <c r="AM149" s="537"/>
      <c r="AN149" s="568"/>
      <c r="AO149" s="537" t="s">
        <v>124</v>
      </c>
      <c r="AP149" s="545">
        <v>96</v>
      </c>
      <c r="AQ149" s="545">
        <v>98</v>
      </c>
      <c r="AR149" s="578">
        <v>94.3</v>
      </c>
      <c r="AS149" s="578">
        <v>93.2</v>
      </c>
      <c r="AT149" s="578">
        <v>96.5</v>
      </c>
      <c r="AU149" s="578">
        <v>103.1</v>
      </c>
      <c r="AV149" s="578">
        <v>80.400000000000006</v>
      </c>
      <c r="AW149" s="578">
        <v>114.1</v>
      </c>
      <c r="AX149" s="578">
        <v>94.2</v>
      </c>
      <c r="AY149" s="578">
        <v>94.4</v>
      </c>
      <c r="AZ149" s="578">
        <v>89.4</v>
      </c>
    </row>
    <row r="150" spans="1:52">
      <c r="A150" s="537"/>
      <c r="B150" s="571"/>
      <c r="C150" s="549" t="s">
        <v>111</v>
      </c>
      <c r="D150" s="548">
        <v>100.8</v>
      </c>
      <c r="E150" s="548">
        <v>100.8</v>
      </c>
      <c r="F150" s="548">
        <v>84.3</v>
      </c>
      <c r="G150" s="548">
        <v>88.8</v>
      </c>
      <c r="H150" s="548">
        <v>60.1</v>
      </c>
      <c r="I150" s="548">
        <v>93</v>
      </c>
      <c r="J150" s="548">
        <v>106.6</v>
      </c>
      <c r="K150" s="548">
        <v>148.19999999999999</v>
      </c>
      <c r="L150" s="548">
        <v>149.6</v>
      </c>
      <c r="M150" s="548">
        <v>127.4</v>
      </c>
      <c r="N150" s="548">
        <v>88.6</v>
      </c>
      <c r="O150" s="548">
        <v>78.599999999999994</v>
      </c>
      <c r="P150" s="548">
        <v>79.599999999999994</v>
      </c>
      <c r="Q150" s="548">
        <v>76</v>
      </c>
      <c r="R150" s="548">
        <v>121.8</v>
      </c>
      <c r="S150" s="548">
        <v>128.6</v>
      </c>
      <c r="T150" s="548">
        <v>112.6</v>
      </c>
      <c r="U150" s="548">
        <v>108.5</v>
      </c>
      <c r="V150" s="548">
        <v>115</v>
      </c>
      <c r="W150" s="548">
        <v>81.400000000000006</v>
      </c>
      <c r="X150" s="548">
        <v>135.80000000000001</v>
      </c>
      <c r="Y150" s="548">
        <v>79.8</v>
      </c>
      <c r="Z150" s="548">
        <v>97.9</v>
      </c>
      <c r="AA150" s="548">
        <v>105.1</v>
      </c>
      <c r="AB150" s="548">
        <v>104.6</v>
      </c>
      <c r="AC150" s="548">
        <v>80.900000000000006</v>
      </c>
      <c r="AD150" s="548">
        <v>85.5</v>
      </c>
      <c r="AE150" s="573">
        <v>50.1</v>
      </c>
      <c r="AF150" s="573">
        <v>66.3</v>
      </c>
      <c r="AG150" s="573">
        <v>66.2</v>
      </c>
      <c r="AH150" s="573">
        <v>101.3</v>
      </c>
      <c r="AI150" s="573">
        <v>58.7</v>
      </c>
      <c r="AJ150" s="573">
        <v>59.6</v>
      </c>
      <c r="AK150" s="573">
        <v>71</v>
      </c>
      <c r="AL150" s="573">
        <v>128.1</v>
      </c>
      <c r="AM150" s="537"/>
      <c r="AN150" s="571"/>
      <c r="AO150" s="549" t="s">
        <v>111</v>
      </c>
      <c r="AP150" s="548">
        <v>100.8</v>
      </c>
      <c r="AQ150" s="548">
        <v>106.1</v>
      </c>
      <c r="AR150" s="579">
        <v>101.1</v>
      </c>
      <c r="AS150" s="579">
        <v>105.3</v>
      </c>
      <c r="AT150" s="579">
        <v>91.9</v>
      </c>
      <c r="AU150" s="579">
        <v>112.9</v>
      </c>
      <c r="AV150" s="579">
        <v>86</v>
      </c>
      <c r="AW150" s="579">
        <v>125.9</v>
      </c>
      <c r="AX150" s="579">
        <v>96.1</v>
      </c>
      <c r="AY150" s="579">
        <v>96.3</v>
      </c>
      <c r="AZ150" s="579">
        <v>89.8</v>
      </c>
    </row>
    <row r="151" spans="1:52" hidden="1">
      <c r="A151" s="537"/>
      <c r="B151" s="568" t="s">
        <v>289</v>
      </c>
      <c r="C151" s="537" t="s">
        <v>113</v>
      </c>
      <c r="D151" s="545"/>
      <c r="E151" s="545"/>
      <c r="F151" s="545"/>
      <c r="G151" s="545"/>
      <c r="H151" s="545"/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545"/>
      <c r="T151" s="545"/>
      <c r="U151" s="545"/>
      <c r="V151" s="545"/>
      <c r="W151" s="545"/>
      <c r="X151" s="545"/>
      <c r="Y151" s="545"/>
      <c r="Z151" s="545"/>
      <c r="AA151" s="545"/>
      <c r="AB151" s="545"/>
      <c r="AC151" s="545"/>
      <c r="AD151" s="545"/>
      <c r="AE151" s="570"/>
      <c r="AF151" s="570"/>
      <c r="AG151" s="570"/>
      <c r="AH151" s="570"/>
      <c r="AI151" s="570"/>
      <c r="AJ151" s="570"/>
      <c r="AK151" s="570"/>
      <c r="AL151" s="570"/>
      <c r="AM151" s="537"/>
      <c r="AN151" s="568" t="s">
        <v>289</v>
      </c>
      <c r="AO151" s="537" t="s">
        <v>113</v>
      </c>
      <c r="AP151" s="545"/>
      <c r="AQ151" s="545"/>
      <c r="AR151" s="578"/>
      <c r="AS151" s="578"/>
      <c r="AT151" s="578"/>
      <c r="AU151" s="578"/>
      <c r="AV151" s="578"/>
      <c r="AW151" s="578"/>
      <c r="AX151" s="578"/>
      <c r="AY151" s="578"/>
      <c r="AZ151" s="578"/>
    </row>
    <row r="152" spans="1:52" hidden="1">
      <c r="A152" s="537"/>
      <c r="B152" s="568"/>
      <c r="C152" s="537" t="s">
        <v>115</v>
      </c>
      <c r="D152" s="545"/>
      <c r="E152" s="545"/>
      <c r="F152" s="545"/>
      <c r="G152" s="545"/>
      <c r="H152" s="545"/>
      <c r="I152" s="545"/>
      <c r="J152" s="545"/>
      <c r="K152" s="545"/>
      <c r="L152" s="545"/>
      <c r="M152" s="545"/>
      <c r="N152" s="545"/>
      <c r="O152" s="545"/>
      <c r="P152" s="545"/>
      <c r="Q152" s="545"/>
      <c r="R152" s="545"/>
      <c r="S152" s="545"/>
      <c r="T152" s="545"/>
      <c r="U152" s="545"/>
      <c r="V152" s="545"/>
      <c r="W152" s="545"/>
      <c r="X152" s="545"/>
      <c r="Y152" s="545"/>
      <c r="Z152" s="545"/>
      <c r="AA152" s="545"/>
      <c r="AB152" s="545"/>
      <c r="AC152" s="545"/>
      <c r="AD152" s="545"/>
      <c r="AE152" s="570"/>
      <c r="AF152" s="570"/>
      <c r="AG152" s="570"/>
      <c r="AH152" s="570"/>
      <c r="AI152" s="570"/>
      <c r="AJ152" s="570"/>
      <c r="AK152" s="570"/>
      <c r="AL152" s="570"/>
      <c r="AM152" s="537"/>
      <c r="AN152" s="568"/>
      <c r="AO152" s="537" t="s">
        <v>115</v>
      </c>
      <c r="AP152" s="545"/>
      <c r="AQ152" s="545"/>
      <c r="AR152" s="578"/>
      <c r="AS152" s="578"/>
      <c r="AT152" s="578"/>
      <c r="AU152" s="578"/>
      <c r="AV152" s="578"/>
      <c r="AW152" s="578"/>
      <c r="AX152" s="578"/>
      <c r="AY152" s="578"/>
      <c r="AZ152" s="578"/>
    </row>
    <row r="153" spans="1:52" hidden="1">
      <c r="A153" s="537"/>
      <c r="B153" s="568"/>
      <c r="C153" s="537" t="s">
        <v>116</v>
      </c>
      <c r="D153" s="545"/>
      <c r="E153" s="545"/>
      <c r="F153" s="545"/>
      <c r="G153" s="545"/>
      <c r="H153" s="545"/>
      <c r="I153" s="545"/>
      <c r="J153" s="545"/>
      <c r="K153" s="545"/>
      <c r="L153" s="545"/>
      <c r="M153" s="545"/>
      <c r="N153" s="545"/>
      <c r="O153" s="545"/>
      <c r="P153" s="545"/>
      <c r="Q153" s="545"/>
      <c r="R153" s="545"/>
      <c r="S153" s="545"/>
      <c r="T153" s="545"/>
      <c r="U153" s="545"/>
      <c r="V153" s="545"/>
      <c r="W153" s="545"/>
      <c r="X153" s="545"/>
      <c r="Y153" s="545"/>
      <c r="Z153" s="545"/>
      <c r="AA153" s="545"/>
      <c r="AB153" s="545"/>
      <c r="AC153" s="545"/>
      <c r="AD153" s="545"/>
      <c r="AE153" s="570"/>
      <c r="AF153" s="570"/>
      <c r="AG153" s="570"/>
      <c r="AH153" s="570"/>
      <c r="AI153" s="570"/>
      <c r="AJ153" s="570"/>
      <c r="AK153" s="570"/>
      <c r="AL153" s="570"/>
      <c r="AM153" s="537"/>
      <c r="AN153" s="568"/>
      <c r="AO153" s="537" t="s">
        <v>116</v>
      </c>
      <c r="AP153" s="545"/>
      <c r="AQ153" s="545"/>
      <c r="AR153" s="578"/>
      <c r="AS153" s="578"/>
      <c r="AT153" s="578"/>
      <c r="AU153" s="578"/>
      <c r="AV153" s="578"/>
      <c r="AW153" s="578"/>
      <c r="AX153" s="578"/>
      <c r="AY153" s="578"/>
      <c r="AZ153" s="578"/>
    </row>
    <row r="154" spans="1:52" hidden="1">
      <c r="A154" s="537"/>
      <c r="B154" s="568"/>
      <c r="C154" s="537" t="s">
        <v>117</v>
      </c>
      <c r="D154" s="545"/>
      <c r="E154" s="545"/>
      <c r="F154" s="545"/>
      <c r="G154" s="545"/>
      <c r="H154" s="545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5"/>
      <c r="T154" s="545"/>
      <c r="U154" s="545"/>
      <c r="V154" s="545"/>
      <c r="W154" s="545"/>
      <c r="X154" s="545"/>
      <c r="Y154" s="545"/>
      <c r="Z154" s="545"/>
      <c r="AA154" s="545"/>
      <c r="AB154" s="545"/>
      <c r="AC154" s="545"/>
      <c r="AD154" s="545"/>
      <c r="AE154" s="570"/>
      <c r="AF154" s="570"/>
      <c r="AG154" s="570"/>
      <c r="AH154" s="570"/>
      <c r="AI154" s="570"/>
      <c r="AJ154" s="570"/>
      <c r="AK154" s="570"/>
      <c r="AL154" s="570"/>
      <c r="AM154" s="537"/>
      <c r="AN154" s="568"/>
      <c r="AO154" s="537" t="s">
        <v>117</v>
      </c>
      <c r="AP154" s="545"/>
      <c r="AQ154" s="545"/>
      <c r="AR154" s="578"/>
      <c r="AS154" s="578"/>
      <c r="AT154" s="578"/>
      <c r="AU154" s="578"/>
      <c r="AV154" s="578"/>
      <c r="AW154" s="578"/>
      <c r="AX154" s="578"/>
      <c r="AY154" s="578"/>
      <c r="AZ154" s="578"/>
    </row>
    <row r="155" spans="1:52" hidden="1">
      <c r="A155" s="537"/>
      <c r="B155" s="568"/>
      <c r="C155" s="537" t="s">
        <v>118</v>
      </c>
      <c r="D155" s="545"/>
      <c r="E155" s="545"/>
      <c r="F155" s="545"/>
      <c r="G155" s="545"/>
      <c r="H155" s="545"/>
      <c r="I155" s="545"/>
      <c r="J155" s="545"/>
      <c r="K155" s="545"/>
      <c r="L155" s="545"/>
      <c r="M155" s="545"/>
      <c r="N155" s="545"/>
      <c r="O155" s="545"/>
      <c r="P155" s="545"/>
      <c r="Q155" s="545"/>
      <c r="R155" s="545"/>
      <c r="S155" s="545"/>
      <c r="T155" s="545"/>
      <c r="U155" s="545"/>
      <c r="V155" s="545"/>
      <c r="W155" s="545"/>
      <c r="X155" s="545"/>
      <c r="Y155" s="545"/>
      <c r="Z155" s="545"/>
      <c r="AA155" s="545"/>
      <c r="AB155" s="545"/>
      <c r="AC155" s="545"/>
      <c r="AD155" s="545"/>
      <c r="AE155" s="570"/>
      <c r="AF155" s="570"/>
      <c r="AG155" s="570"/>
      <c r="AH155" s="570"/>
      <c r="AI155" s="570"/>
      <c r="AJ155" s="570"/>
      <c r="AK155" s="570"/>
      <c r="AL155" s="570"/>
      <c r="AM155" s="537"/>
      <c r="AN155" s="568"/>
      <c r="AO155" s="537" t="s">
        <v>118</v>
      </c>
      <c r="AP155" s="545"/>
      <c r="AQ155" s="545"/>
      <c r="AR155" s="578"/>
      <c r="AS155" s="578"/>
      <c r="AT155" s="578"/>
      <c r="AU155" s="578"/>
      <c r="AV155" s="578"/>
      <c r="AW155" s="578"/>
      <c r="AX155" s="578"/>
      <c r="AY155" s="578"/>
      <c r="AZ155" s="578"/>
    </row>
    <row r="156" spans="1:52" hidden="1">
      <c r="A156" s="537"/>
      <c r="B156" s="568"/>
      <c r="C156" s="537" t="s">
        <v>119</v>
      </c>
      <c r="D156" s="545"/>
      <c r="E156" s="545"/>
      <c r="F156" s="545"/>
      <c r="G156" s="545"/>
      <c r="H156" s="545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5"/>
      <c r="T156" s="545"/>
      <c r="U156" s="545"/>
      <c r="V156" s="545"/>
      <c r="W156" s="545"/>
      <c r="X156" s="545"/>
      <c r="Y156" s="545"/>
      <c r="Z156" s="545"/>
      <c r="AA156" s="545"/>
      <c r="AB156" s="545"/>
      <c r="AC156" s="545"/>
      <c r="AD156" s="545"/>
      <c r="AE156" s="570"/>
      <c r="AF156" s="570"/>
      <c r="AG156" s="570"/>
      <c r="AH156" s="570"/>
      <c r="AI156" s="570"/>
      <c r="AJ156" s="570"/>
      <c r="AK156" s="570"/>
      <c r="AL156" s="570"/>
      <c r="AM156" s="537"/>
      <c r="AN156" s="568"/>
      <c r="AO156" s="537" t="s">
        <v>119</v>
      </c>
      <c r="AP156" s="545"/>
      <c r="AQ156" s="545"/>
      <c r="AR156" s="578"/>
      <c r="AS156" s="578"/>
      <c r="AT156" s="578"/>
      <c r="AU156" s="578"/>
      <c r="AV156" s="578"/>
      <c r="AW156" s="578"/>
      <c r="AX156" s="578"/>
      <c r="AY156" s="578"/>
      <c r="AZ156" s="578"/>
    </row>
    <row r="157" spans="1:52" hidden="1">
      <c r="A157" s="537"/>
      <c r="B157" s="568"/>
      <c r="C157" s="537" t="s">
        <v>120</v>
      </c>
      <c r="D157" s="545"/>
      <c r="E157" s="545"/>
      <c r="F157" s="545"/>
      <c r="G157" s="545"/>
      <c r="H157" s="545"/>
      <c r="I157" s="545"/>
      <c r="J157" s="545"/>
      <c r="K157" s="545"/>
      <c r="L157" s="545"/>
      <c r="M157" s="545"/>
      <c r="N157" s="545"/>
      <c r="O157" s="545"/>
      <c r="P157" s="545"/>
      <c r="Q157" s="545"/>
      <c r="R157" s="545"/>
      <c r="S157" s="545"/>
      <c r="T157" s="545"/>
      <c r="U157" s="545"/>
      <c r="V157" s="545"/>
      <c r="W157" s="545"/>
      <c r="X157" s="545"/>
      <c r="Y157" s="545"/>
      <c r="Z157" s="545"/>
      <c r="AA157" s="545"/>
      <c r="AB157" s="545"/>
      <c r="AC157" s="545"/>
      <c r="AD157" s="545"/>
      <c r="AE157" s="570"/>
      <c r="AF157" s="570"/>
      <c r="AG157" s="570"/>
      <c r="AH157" s="570"/>
      <c r="AI157" s="570"/>
      <c r="AJ157" s="570"/>
      <c r="AK157" s="570"/>
      <c r="AL157" s="570"/>
      <c r="AM157" s="537"/>
      <c r="AN157" s="568"/>
      <c r="AO157" s="537" t="s">
        <v>120</v>
      </c>
      <c r="AP157" s="545"/>
      <c r="AQ157" s="545"/>
      <c r="AR157" s="578"/>
      <c r="AS157" s="578"/>
      <c r="AT157" s="578"/>
      <c r="AU157" s="578"/>
      <c r="AV157" s="578"/>
      <c r="AW157" s="578"/>
      <c r="AX157" s="578"/>
      <c r="AY157" s="578"/>
      <c r="AZ157" s="578"/>
    </row>
    <row r="158" spans="1:52" hidden="1">
      <c r="A158" s="537"/>
      <c r="B158" s="568"/>
      <c r="C158" s="537" t="s">
        <v>121</v>
      </c>
      <c r="D158" s="545"/>
      <c r="E158" s="545"/>
      <c r="F158" s="545"/>
      <c r="G158" s="545"/>
      <c r="H158" s="545"/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545"/>
      <c r="T158" s="545"/>
      <c r="U158" s="545"/>
      <c r="V158" s="545"/>
      <c r="W158" s="545"/>
      <c r="X158" s="545"/>
      <c r="Y158" s="545"/>
      <c r="Z158" s="545"/>
      <c r="AA158" s="545"/>
      <c r="AB158" s="545"/>
      <c r="AC158" s="545"/>
      <c r="AD158" s="545"/>
      <c r="AE158" s="570"/>
      <c r="AF158" s="570"/>
      <c r="AG158" s="570"/>
      <c r="AH158" s="570"/>
      <c r="AI158" s="570"/>
      <c r="AJ158" s="570"/>
      <c r="AK158" s="570"/>
      <c r="AL158" s="570"/>
      <c r="AM158" s="537"/>
      <c r="AN158" s="568"/>
      <c r="AO158" s="537" t="s">
        <v>121</v>
      </c>
      <c r="AP158" s="545"/>
      <c r="AQ158" s="545"/>
      <c r="AR158" s="578"/>
      <c r="AS158" s="578"/>
      <c r="AT158" s="578"/>
      <c r="AU158" s="578"/>
      <c r="AV158" s="578"/>
      <c r="AW158" s="578"/>
      <c r="AX158" s="578"/>
      <c r="AY158" s="578"/>
      <c r="AZ158" s="578"/>
    </row>
    <row r="159" spans="1:52" hidden="1">
      <c r="A159" s="537"/>
      <c r="B159" s="568"/>
      <c r="C159" s="537" t="s">
        <v>122</v>
      </c>
      <c r="D159" s="545"/>
      <c r="E159" s="545"/>
      <c r="F159" s="545"/>
      <c r="G159" s="545"/>
      <c r="H159" s="545"/>
      <c r="I159" s="545"/>
      <c r="J159" s="545"/>
      <c r="K159" s="545"/>
      <c r="L159" s="545"/>
      <c r="M159" s="545"/>
      <c r="N159" s="545"/>
      <c r="O159" s="545"/>
      <c r="P159" s="545"/>
      <c r="Q159" s="545"/>
      <c r="R159" s="545"/>
      <c r="S159" s="545"/>
      <c r="T159" s="545"/>
      <c r="U159" s="545"/>
      <c r="V159" s="545"/>
      <c r="W159" s="545"/>
      <c r="X159" s="545"/>
      <c r="Y159" s="545"/>
      <c r="Z159" s="545"/>
      <c r="AA159" s="545"/>
      <c r="AB159" s="545"/>
      <c r="AC159" s="545"/>
      <c r="AD159" s="545"/>
      <c r="AE159" s="570"/>
      <c r="AF159" s="570"/>
      <c r="AG159" s="570"/>
      <c r="AH159" s="570"/>
      <c r="AI159" s="570"/>
      <c r="AJ159" s="570"/>
      <c r="AK159" s="570"/>
      <c r="AL159" s="570"/>
      <c r="AM159" s="537"/>
      <c r="AN159" s="568"/>
      <c r="AO159" s="537" t="s">
        <v>122</v>
      </c>
      <c r="AP159" s="545"/>
      <c r="AQ159" s="545"/>
      <c r="AR159" s="578"/>
      <c r="AS159" s="578"/>
      <c r="AT159" s="578"/>
      <c r="AU159" s="578"/>
      <c r="AV159" s="578"/>
      <c r="AW159" s="578"/>
      <c r="AX159" s="578"/>
      <c r="AY159" s="578"/>
      <c r="AZ159" s="578"/>
    </row>
    <row r="160" spans="1:52" hidden="1">
      <c r="A160" s="537"/>
      <c r="B160" s="568"/>
      <c r="C160" s="537" t="s">
        <v>123</v>
      </c>
      <c r="D160" s="545"/>
      <c r="E160" s="545"/>
      <c r="F160" s="545"/>
      <c r="G160" s="545"/>
      <c r="H160" s="545"/>
      <c r="I160" s="545"/>
      <c r="J160" s="545"/>
      <c r="K160" s="545"/>
      <c r="L160" s="545"/>
      <c r="M160" s="545"/>
      <c r="N160" s="545"/>
      <c r="O160" s="545"/>
      <c r="P160" s="545"/>
      <c r="Q160" s="545"/>
      <c r="R160" s="545"/>
      <c r="S160" s="545"/>
      <c r="T160" s="545"/>
      <c r="U160" s="545"/>
      <c r="V160" s="545"/>
      <c r="W160" s="545"/>
      <c r="X160" s="545"/>
      <c r="Y160" s="545"/>
      <c r="Z160" s="545"/>
      <c r="AA160" s="545"/>
      <c r="AB160" s="545"/>
      <c r="AC160" s="545"/>
      <c r="AD160" s="545"/>
      <c r="AE160" s="570"/>
      <c r="AF160" s="570"/>
      <c r="AG160" s="570"/>
      <c r="AH160" s="570"/>
      <c r="AI160" s="570"/>
      <c r="AJ160" s="570"/>
      <c r="AK160" s="570"/>
      <c r="AL160" s="570"/>
      <c r="AM160" s="537"/>
      <c r="AN160" s="568"/>
      <c r="AO160" s="537" t="s">
        <v>123</v>
      </c>
      <c r="AP160" s="545"/>
      <c r="AQ160" s="545"/>
      <c r="AR160" s="578"/>
      <c r="AS160" s="578"/>
      <c r="AT160" s="578"/>
      <c r="AU160" s="578"/>
      <c r="AV160" s="578"/>
      <c r="AW160" s="578"/>
      <c r="AX160" s="578"/>
      <c r="AY160" s="578"/>
      <c r="AZ160" s="578"/>
    </row>
    <row r="161" spans="1:52" hidden="1">
      <c r="A161" s="537"/>
      <c r="B161" s="568"/>
      <c r="C161" s="537" t="s">
        <v>124</v>
      </c>
      <c r="D161" s="545"/>
      <c r="E161" s="545"/>
      <c r="F161" s="545"/>
      <c r="G161" s="545"/>
      <c r="H161" s="545"/>
      <c r="I161" s="545"/>
      <c r="J161" s="545"/>
      <c r="K161" s="545"/>
      <c r="L161" s="545"/>
      <c r="M161" s="545"/>
      <c r="N161" s="545"/>
      <c r="O161" s="545"/>
      <c r="P161" s="545"/>
      <c r="Q161" s="545"/>
      <c r="R161" s="545"/>
      <c r="S161" s="545"/>
      <c r="T161" s="545"/>
      <c r="U161" s="545"/>
      <c r="V161" s="545"/>
      <c r="W161" s="545"/>
      <c r="X161" s="545"/>
      <c r="Y161" s="545"/>
      <c r="Z161" s="545"/>
      <c r="AA161" s="545"/>
      <c r="AB161" s="545"/>
      <c r="AC161" s="545"/>
      <c r="AD161" s="545"/>
      <c r="AE161" s="570"/>
      <c r="AF161" s="570"/>
      <c r="AG161" s="570"/>
      <c r="AH161" s="570"/>
      <c r="AI161" s="570"/>
      <c r="AJ161" s="570"/>
      <c r="AK161" s="570"/>
      <c r="AL161" s="570"/>
      <c r="AM161" s="537"/>
      <c r="AN161" s="568"/>
      <c r="AO161" s="537" t="s">
        <v>124</v>
      </c>
      <c r="AP161" s="545"/>
      <c r="AQ161" s="545"/>
      <c r="AR161" s="578"/>
      <c r="AS161" s="578"/>
      <c r="AT161" s="578"/>
      <c r="AU161" s="578"/>
      <c r="AV161" s="578"/>
      <c r="AW161" s="578"/>
      <c r="AX161" s="578"/>
      <c r="AY161" s="578"/>
      <c r="AZ161" s="578"/>
    </row>
    <row r="162" spans="1:52" hidden="1">
      <c r="A162" s="549"/>
      <c r="B162" s="571"/>
      <c r="C162" s="549" t="s">
        <v>111</v>
      </c>
      <c r="D162" s="548"/>
      <c r="E162" s="548"/>
      <c r="F162" s="548"/>
      <c r="G162" s="548"/>
      <c r="H162" s="548"/>
      <c r="I162" s="548"/>
      <c r="J162" s="548"/>
      <c r="K162" s="548"/>
      <c r="L162" s="548"/>
      <c r="M162" s="548"/>
      <c r="N162" s="548"/>
      <c r="O162" s="548"/>
      <c r="P162" s="548"/>
      <c r="Q162" s="548"/>
      <c r="R162" s="548"/>
      <c r="S162" s="548"/>
      <c r="T162" s="548"/>
      <c r="U162" s="548"/>
      <c r="V162" s="548"/>
      <c r="W162" s="548"/>
      <c r="X162" s="548"/>
      <c r="Y162" s="548"/>
      <c r="Z162" s="548"/>
      <c r="AA162" s="548"/>
      <c r="AB162" s="548"/>
      <c r="AC162" s="548"/>
      <c r="AD162" s="548"/>
      <c r="AE162" s="573"/>
      <c r="AF162" s="573"/>
      <c r="AG162" s="573"/>
      <c r="AH162" s="573"/>
      <c r="AI162" s="573"/>
      <c r="AJ162" s="573"/>
      <c r="AK162" s="573"/>
      <c r="AL162" s="573"/>
      <c r="AM162" s="549"/>
      <c r="AN162" s="571"/>
      <c r="AO162" s="549" t="s">
        <v>111</v>
      </c>
      <c r="AP162" s="548"/>
      <c r="AQ162" s="548"/>
      <c r="AR162" s="579"/>
      <c r="AS162" s="579"/>
      <c r="AT162" s="579"/>
      <c r="AU162" s="579"/>
      <c r="AV162" s="579"/>
      <c r="AW162" s="579"/>
      <c r="AX162" s="579"/>
      <c r="AY162" s="579"/>
      <c r="AZ162" s="579"/>
    </row>
    <row r="163" spans="1:52" hidden="1">
      <c r="A163" s="537"/>
      <c r="B163" s="568" t="s">
        <v>290</v>
      </c>
      <c r="C163" s="537" t="s">
        <v>113</v>
      </c>
      <c r="D163" s="578"/>
      <c r="E163" s="545"/>
      <c r="F163" s="545"/>
      <c r="G163" s="545"/>
      <c r="H163" s="545"/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5"/>
      <c r="T163" s="545"/>
      <c r="U163" s="545"/>
      <c r="V163" s="545"/>
      <c r="W163" s="545"/>
      <c r="X163" s="545"/>
      <c r="Y163" s="545"/>
      <c r="Z163" s="545"/>
      <c r="AA163" s="545"/>
      <c r="AB163" s="545"/>
      <c r="AC163" s="545"/>
      <c r="AD163" s="545"/>
      <c r="AE163" s="570"/>
      <c r="AF163" s="570"/>
      <c r="AG163" s="570"/>
      <c r="AH163" s="570"/>
      <c r="AI163" s="570"/>
      <c r="AJ163" s="570"/>
      <c r="AK163" s="570"/>
      <c r="AL163" s="570"/>
      <c r="AM163" s="537"/>
      <c r="AN163" s="568" t="s">
        <v>290</v>
      </c>
      <c r="AO163" s="537" t="s">
        <v>113</v>
      </c>
      <c r="AP163" s="545"/>
      <c r="AQ163" s="545"/>
      <c r="AR163" s="578"/>
      <c r="AS163" s="578"/>
      <c r="AT163" s="578"/>
      <c r="AU163" s="578"/>
      <c r="AV163" s="578"/>
      <c r="AW163" s="578"/>
      <c r="AX163" s="578"/>
      <c r="AY163" s="578"/>
      <c r="AZ163" s="578"/>
    </row>
    <row r="164" spans="1:52" hidden="1">
      <c r="A164" s="537"/>
      <c r="B164" s="568"/>
      <c r="C164" s="537" t="s">
        <v>115</v>
      </c>
      <c r="D164" s="578"/>
      <c r="E164" s="545"/>
      <c r="F164" s="545"/>
      <c r="G164" s="545"/>
      <c r="H164" s="545"/>
      <c r="I164" s="545"/>
      <c r="J164" s="545"/>
      <c r="K164" s="545"/>
      <c r="L164" s="545"/>
      <c r="M164" s="545"/>
      <c r="N164" s="545"/>
      <c r="O164" s="545"/>
      <c r="P164" s="545"/>
      <c r="Q164" s="545"/>
      <c r="R164" s="545"/>
      <c r="S164" s="545"/>
      <c r="T164" s="545"/>
      <c r="U164" s="545"/>
      <c r="V164" s="545"/>
      <c r="W164" s="545"/>
      <c r="X164" s="545"/>
      <c r="Y164" s="545"/>
      <c r="Z164" s="545"/>
      <c r="AA164" s="545"/>
      <c r="AB164" s="545"/>
      <c r="AC164" s="545"/>
      <c r="AD164" s="545"/>
      <c r="AE164" s="570"/>
      <c r="AF164" s="570"/>
      <c r="AG164" s="570"/>
      <c r="AH164" s="570"/>
      <c r="AI164" s="570"/>
      <c r="AJ164" s="570"/>
      <c r="AK164" s="570"/>
      <c r="AL164" s="570"/>
      <c r="AM164" s="537"/>
      <c r="AN164" s="568"/>
      <c r="AO164" s="537" t="s">
        <v>115</v>
      </c>
      <c r="AP164" s="545"/>
      <c r="AQ164" s="545"/>
      <c r="AR164" s="578"/>
      <c r="AS164" s="578"/>
      <c r="AT164" s="578"/>
      <c r="AU164" s="578"/>
      <c r="AV164" s="578"/>
      <c r="AW164" s="578"/>
      <c r="AX164" s="578"/>
      <c r="AY164" s="578"/>
      <c r="AZ164" s="578"/>
    </row>
    <row r="165" spans="1:52" hidden="1">
      <c r="A165" s="537"/>
      <c r="B165" s="568"/>
      <c r="C165" s="537" t="s">
        <v>116</v>
      </c>
      <c r="D165" s="578"/>
      <c r="E165" s="545"/>
      <c r="F165" s="545"/>
      <c r="G165" s="545"/>
      <c r="H165" s="545"/>
      <c r="I165" s="545"/>
      <c r="J165" s="545"/>
      <c r="K165" s="545"/>
      <c r="L165" s="545"/>
      <c r="M165" s="545"/>
      <c r="N165" s="545"/>
      <c r="O165" s="545"/>
      <c r="P165" s="545"/>
      <c r="Q165" s="545"/>
      <c r="R165" s="545"/>
      <c r="S165" s="545"/>
      <c r="T165" s="545"/>
      <c r="U165" s="545"/>
      <c r="V165" s="545"/>
      <c r="W165" s="545"/>
      <c r="X165" s="545"/>
      <c r="Y165" s="545"/>
      <c r="Z165" s="545"/>
      <c r="AA165" s="545"/>
      <c r="AB165" s="545"/>
      <c r="AC165" s="545"/>
      <c r="AD165" s="545"/>
      <c r="AE165" s="570"/>
      <c r="AF165" s="570"/>
      <c r="AG165" s="570"/>
      <c r="AH165" s="570"/>
      <c r="AI165" s="570"/>
      <c r="AJ165" s="570"/>
      <c r="AK165" s="570"/>
      <c r="AL165" s="570"/>
      <c r="AM165" s="537"/>
      <c r="AN165" s="568"/>
      <c r="AO165" s="537" t="s">
        <v>116</v>
      </c>
      <c r="AP165" s="545"/>
      <c r="AQ165" s="545"/>
      <c r="AR165" s="578"/>
      <c r="AS165" s="578"/>
      <c r="AT165" s="578"/>
      <c r="AU165" s="578"/>
      <c r="AV165" s="578"/>
      <c r="AW165" s="578"/>
      <c r="AX165" s="578"/>
      <c r="AY165" s="578"/>
      <c r="AZ165" s="578"/>
    </row>
    <row r="166" spans="1:52" hidden="1">
      <c r="A166" s="537"/>
      <c r="B166" s="568"/>
      <c r="C166" s="537" t="s">
        <v>117</v>
      </c>
      <c r="D166" s="578"/>
      <c r="E166" s="545"/>
      <c r="F166" s="545"/>
      <c r="G166" s="545"/>
      <c r="H166" s="545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5"/>
      <c r="T166" s="545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70"/>
      <c r="AF166" s="629"/>
      <c r="AG166" s="629"/>
      <c r="AH166" s="629"/>
      <c r="AI166" s="629"/>
      <c r="AJ166" s="629"/>
      <c r="AK166" s="629"/>
      <c r="AL166" s="570"/>
      <c r="AM166" s="537"/>
      <c r="AN166" s="568"/>
      <c r="AO166" s="537" t="s">
        <v>117</v>
      </c>
      <c r="AP166" s="545"/>
      <c r="AQ166" s="545"/>
      <c r="AR166" s="578"/>
      <c r="AS166" s="578"/>
      <c r="AT166" s="578"/>
      <c r="AU166" s="578"/>
      <c r="AV166" s="578"/>
      <c r="AW166" s="578"/>
      <c r="AX166" s="578"/>
      <c r="AY166" s="578"/>
      <c r="AZ166" s="578"/>
    </row>
    <row r="167" spans="1:52" hidden="1">
      <c r="A167" s="537"/>
      <c r="B167" s="568"/>
      <c r="C167" s="537" t="s">
        <v>118</v>
      </c>
      <c r="D167" s="578"/>
      <c r="E167" s="545"/>
      <c r="F167" s="545"/>
      <c r="G167" s="545"/>
      <c r="H167" s="545"/>
      <c r="I167" s="545"/>
      <c r="J167" s="545"/>
      <c r="K167" s="545"/>
      <c r="L167" s="545"/>
      <c r="M167" s="545"/>
      <c r="N167" s="545"/>
      <c r="O167" s="545"/>
      <c r="P167" s="545"/>
      <c r="Q167" s="545"/>
      <c r="R167" s="545"/>
      <c r="S167" s="545"/>
      <c r="T167" s="545"/>
      <c r="U167" s="545"/>
      <c r="V167" s="545"/>
      <c r="W167" s="545"/>
      <c r="X167" s="545"/>
      <c r="Y167" s="545"/>
      <c r="Z167" s="545"/>
      <c r="AA167" s="545"/>
      <c r="AB167" s="545"/>
      <c r="AC167" s="545"/>
      <c r="AD167" s="545"/>
      <c r="AE167" s="570"/>
      <c r="AF167" s="629"/>
      <c r="AG167" s="629"/>
      <c r="AH167" s="629"/>
      <c r="AI167" s="629"/>
      <c r="AJ167" s="629"/>
      <c r="AK167" s="629"/>
      <c r="AL167" s="570"/>
      <c r="AM167" s="537"/>
      <c r="AN167" s="568"/>
      <c r="AO167" s="537" t="s">
        <v>118</v>
      </c>
      <c r="AP167" s="545"/>
      <c r="AQ167" s="545"/>
      <c r="AR167" s="578"/>
      <c r="AS167" s="578"/>
      <c r="AT167" s="578"/>
      <c r="AU167" s="578"/>
      <c r="AV167" s="578"/>
      <c r="AW167" s="578"/>
      <c r="AX167" s="578"/>
      <c r="AY167" s="578"/>
      <c r="AZ167" s="578"/>
    </row>
    <row r="168" spans="1:52" hidden="1">
      <c r="A168" s="537"/>
      <c r="B168" s="568"/>
      <c r="C168" s="537" t="s">
        <v>119</v>
      </c>
      <c r="D168" s="578"/>
      <c r="E168" s="545"/>
      <c r="F168" s="545"/>
      <c r="G168" s="545"/>
      <c r="H168" s="545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5"/>
      <c r="T168" s="545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70"/>
      <c r="AF168" s="629"/>
      <c r="AG168" s="629"/>
      <c r="AH168" s="629"/>
      <c r="AI168" s="629"/>
      <c r="AJ168" s="629"/>
      <c r="AK168" s="629"/>
      <c r="AL168" s="570"/>
      <c r="AM168" s="537"/>
      <c r="AN168" s="568"/>
      <c r="AO168" s="537" t="s">
        <v>119</v>
      </c>
      <c r="AP168" s="545"/>
      <c r="AQ168" s="545"/>
      <c r="AR168" s="578"/>
      <c r="AS168" s="578"/>
      <c r="AT168" s="578"/>
      <c r="AU168" s="578"/>
      <c r="AV168" s="578"/>
      <c r="AW168" s="578"/>
      <c r="AX168" s="578"/>
      <c r="AY168" s="578"/>
      <c r="AZ168" s="578"/>
    </row>
    <row r="169" spans="1:52" hidden="1">
      <c r="A169" s="537"/>
      <c r="B169" s="568"/>
      <c r="C169" s="537" t="s">
        <v>120</v>
      </c>
      <c r="D169" s="578"/>
      <c r="E169" s="545"/>
      <c r="F169" s="545"/>
      <c r="G169" s="545"/>
      <c r="H169" s="545"/>
      <c r="I169" s="545"/>
      <c r="J169" s="545"/>
      <c r="K169" s="545"/>
      <c r="L169" s="545"/>
      <c r="M169" s="545"/>
      <c r="N169" s="545"/>
      <c r="O169" s="545"/>
      <c r="P169" s="545"/>
      <c r="Q169" s="545"/>
      <c r="R169" s="545"/>
      <c r="S169" s="545"/>
      <c r="T169" s="545"/>
      <c r="U169" s="545"/>
      <c r="V169" s="545"/>
      <c r="W169" s="545"/>
      <c r="X169" s="545"/>
      <c r="Y169" s="545"/>
      <c r="Z169" s="545"/>
      <c r="AA169" s="545"/>
      <c r="AB169" s="545"/>
      <c r="AC169" s="545"/>
      <c r="AD169" s="545"/>
      <c r="AE169" s="570"/>
      <c r="AF169" s="629"/>
      <c r="AG169" s="629"/>
      <c r="AH169" s="629"/>
      <c r="AI169" s="629"/>
      <c r="AJ169" s="629"/>
      <c r="AK169" s="629"/>
      <c r="AL169" s="570"/>
      <c r="AM169" s="537"/>
      <c r="AN169" s="568"/>
      <c r="AO169" s="537" t="s">
        <v>120</v>
      </c>
      <c r="AP169" s="545"/>
      <c r="AQ169" s="545"/>
      <c r="AR169" s="578"/>
      <c r="AS169" s="578"/>
      <c r="AT169" s="578"/>
      <c r="AU169" s="578"/>
      <c r="AV169" s="578"/>
      <c r="AW169" s="578"/>
      <c r="AX169" s="578"/>
      <c r="AY169" s="578"/>
      <c r="AZ169" s="578"/>
    </row>
    <row r="170" spans="1:52" hidden="1">
      <c r="A170" s="537"/>
      <c r="B170" s="568"/>
      <c r="C170" s="537" t="s">
        <v>121</v>
      </c>
      <c r="D170" s="578"/>
      <c r="E170" s="545"/>
      <c r="F170" s="545"/>
      <c r="G170" s="545"/>
      <c r="H170" s="545"/>
      <c r="I170" s="545"/>
      <c r="J170" s="545"/>
      <c r="K170" s="545"/>
      <c r="L170" s="545"/>
      <c r="M170" s="545"/>
      <c r="N170" s="545"/>
      <c r="O170" s="545"/>
      <c r="P170" s="545"/>
      <c r="Q170" s="545"/>
      <c r="R170" s="545"/>
      <c r="S170" s="545"/>
      <c r="T170" s="545"/>
      <c r="U170" s="545"/>
      <c r="V170" s="545"/>
      <c r="W170" s="545"/>
      <c r="X170" s="545"/>
      <c r="Y170" s="545"/>
      <c r="Z170" s="545"/>
      <c r="AA170" s="545"/>
      <c r="AB170" s="545"/>
      <c r="AC170" s="545"/>
      <c r="AD170" s="545"/>
      <c r="AE170" s="570"/>
      <c r="AF170" s="629"/>
      <c r="AG170" s="629"/>
      <c r="AH170" s="629"/>
      <c r="AI170" s="629"/>
      <c r="AJ170" s="629"/>
      <c r="AK170" s="629"/>
      <c r="AL170" s="570"/>
      <c r="AM170" s="537"/>
      <c r="AN170" s="568"/>
      <c r="AO170" s="537" t="s">
        <v>121</v>
      </c>
      <c r="AP170" s="545"/>
      <c r="AQ170" s="545"/>
      <c r="AR170" s="578"/>
      <c r="AS170" s="578"/>
      <c r="AT170" s="578"/>
      <c r="AU170" s="578"/>
      <c r="AV170" s="578"/>
      <c r="AW170" s="578"/>
      <c r="AX170" s="578"/>
      <c r="AY170" s="578"/>
      <c r="AZ170" s="578"/>
    </row>
    <row r="171" spans="1:52" hidden="1">
      <c r="A171" s="537"/>
      <c r="B171" s="568"/>
      <c r="C171" s="537" t="s">
        <v>122</v>
      </c>
      <c r="D171" s="578"/>
      <c r="E171" s="545"/>
      <c r="F171" s="545"/>
      <c r="G171" s="545"/>
      <c r="H171" s="545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5"/>
      <c r="T171" s="545"/>
      <c r="U171" s="545"/>
      <c r="V171" s="545"/>
      <c r="W171" s="545"/>
      <c r="X171" s="545"/>
      <c r="Y171" s="545"/>
      <c r="Z171" s="545"/>
      <c r="AA171" s="545"/>
      <c r="AB171" s="545"/>
      <c r="AC171" s="545"/>
      <c r="AD171" s="545"/>
      <c r="AE171" s="570"/>
      <c r="AF171" s="629"/>
      <c r="AG171" s="629"/>
      <c r="AH171" s="629"/>
      <c r="AI171" s="629"/>
      <c r="AJ171" s="629"/>
      <c r="AK171" s="629"/>
      <c r="AL171" s="570"/>
      <c r="AM171" s="537"/>
      <c r="AN171" s="568"/>
      <c r="AO171" s="537" t="s">
        <v>122</v>
      </c>
      <c r="AP171" s="545"/>
      <c r="AQ171" s="545"/>
      <c r="AR171" s="578"/>
      <c r="AS171" s="578"/>
      <c r="AT171" s="578"/>
      <c r="AU171" s="578"/>
      <c r="AV171" s="578"/>
      <c r="AW171" s="578"/>
      <c r="AX171" s="578"/>
      <c r="AY171" s="578"/>
      <c r="AZ171" s="578"/>
    </row>
    <row r="172" spans="1:52" hidden="1">
      <c r="A172" s="537"/>
      <c r="B172" s="568"/>
      <c r="C172" s="537" t="s">
        <v>123</v>
      </c>
      <c r="D172" s="578"/>
      <c r="E172" s="545"/>
      <c r="F172" s="545"/>
      <c r="G172" s="545"/>
      <c r="H172" s="545"/>
      <c r="I172" s="545"/>
      <c r="J172" s="545"/>
      <c r="K172" s="545"/>
      <c r="L172" s="545"/>
      <c r="M172" s="545"/>
      <c r="N172" s="545"/>
      <c r="O172" s="545"/>
      <c r="P172" s="545"/>
      <c r="Q172" s="545"/>
      <c r="R172" s="545"/>
      <c r="S172" s="545"/>
      <c r="T172" s="545"/>
      <c r="U172" s="545"/>
      <c r="V172" s="545"/>
      <c r="W172" s="545"/>
      <c r="X172" s="545"/>
      <c r="Y172" s="545"/>
      <c r="Z172" s="545"/>
      <c r="AA172" s="545"/>
      <c r="AB172" s="545"/>
      <c r="AC172" s="545"/>
      <c r="AD172" s="545"/>
      <c r="AE172" s="570"/>
      <c r="AF172" s="629"/>
      <c r="AG172" s="629"/>
      <c r="AH172" s="629"/>
      <c r="AI172" s="629"/>
      <c r="AJ172" s="629"/>
      <c r="AK172" s="629"/>
      <c r="AL172" s="570"/>
      <c r="AM172" s="537"/>
      <c r="AN172" s="568"/>
      <c r="AO172" s="537" t="s">
        <v>123</v>
      </c>
      <c r="AP172" s="545"/>
      <c r="AQ172" s="545"/>
      <c r="AR172" s="578"/>
      <c r="AS172" s="578"/>
      <c r="AT172" s="578"/>
      <c r="AU172" s="578"/>
      <c r="AV172" s="578"/>
      <c r="AW172" s="578"/>
      <c r="AX172" s="578"/>
      <c r="AY172" s="578"/>
      <c r="AZ172" s="578"/>
    </row>
    <row r="173" spans="1:52" hidden="1">
      <c r="A173" s="537"/>
      <c r="B173" s="568"/>
      <c r="C173" s="537" t="s">
        <v>124</v>
      </c>
      <c r="D173" s="578"/>
      <c r="E173" s="545"/>
      <c r="F173" s="545"/>
      <c r="G173" s="545"/>
      <c r="H173" s="545"/>
      <c r="I173" s="545"/>
      <c r="J173" s="545"/>
      <c r="K173" s="545"/>
      <c r="L173" s="545"/>
      <c r="M173" s="545"/>
      <c r="N173" s="545"/>
      <c r="O173" s="545"/>
      <c r="P173" s="545"/>
      <c r="Q173" s="545"/>
      <c r="R173" s="545"/>
      <c r="S173" s="545"/>
      <c r="T173" s="545"/>
      <c r="U173" s="545"/>
      <c r="V173" s="545"/>
      <c r="W173" s="545"/>
      <c r="X173" s="545"/>
      <c r="Y173" s="545"/>
      <c r="Z173" s="545"/>
      <c r="AA173" s="545"/>
      <c r="AB173" s="545"/>
      <c r="AC173" s="545"/>
      <c r="AD173" s="545"/>
      <c r="AE173" s="570"/>
      <c r="AF173" s="629"/>
      <c r="AG173" s="629"/>
      <c r="AH173" s="629"/>
      <c r="AI173" s="629"/>
      <c r="AJ173" s="629"/>
      <c r="AK173" s="629"/>
      <c r="AL173" s="570"/>
      <c r="AM173" s="537"/>
      <c r="AN173" s="568"/>
      <c r="AO173" s="537" t="s">
        <v>124</v>
      </c>
      <c r="AP173" s="545"/>
      <c r="AQ173" s="545"/>
      <c r="AR173" s="578"/>
      <c r="AS173" s="578"/>
      <c r="AT173" s="578"/>
      <c r="AU173" s="578"/>
      <c r="AV173" s="578"/>
      <c r="AW173" s="578"/>
      <c r="AX173" s="578"/>
      <c r="AY173" s="578"/>
      <c r="AZ173" s="578"/>
    </row>
    <row r="174" spans="1:52" hidden="1">
      <c r="A174" s="537"/>
      <c r="B174" s="568"/>
      <c r="C174" s="549" t="s">
        <v>111</v>
      </c>
      <c r="D174" s="579"/>
      <c r="E174" s="548"/>
      <c r="F174" s="548"/>
      <c r="G174" s="548"/>
      <c r="H174" s="548"/>
      <c r="I174" s="548"/>
      <c r="J174" s="548"/>
      <c r="K174" s="548"/>
      <c r="L174" s="548"/>
      <c r="M174" s="548"/>
      <c r="N174" s="548"/>
      <c r="O174" s="548"/>
      <c r="P174" s="548"/>
      <c r="Q174" s="548"/>
      <c r="R174" s="548"/>
      <c r="S174" s="548"/>
      <c r="T174" s="548"/>
      <c r="U174" s="548"/>
      <c r="V174" s="548"/>
      <c r="W174" s="548"/>
      <c r="X174" s="548"/>
      <c r="Y174" s="548"/>
      <c r="Z174" s="548"/>
      <c r="AA174" s="548"/>
      <c r="AB174" s="548"/>
      <c r="AC174" s="548"/>
      <c r="AD174" s="548"/>
      <c r="AE174" s="573"/>
      <c r="AF174" s="630"/>
      <c r="AG174" s="630"/>
      <c r="AH174" s="630"/>
      <c r="AI174" s="630"/>
      <c r="AJ174" s="630"/>
      <c r="AK174" s="630"/>
      <c r="AL174" s="573"/>
      <c r="AM174" s="549"/>
      <c r="AN174" s="568"/>
      <c r="AO174" s="549" t="s">
        <v>111</v>
      </c>
      <c r="AP174" s="548"/>
      <c r="AQ174" s="548"/>
      <c r="AR174" s="579"/>
      <c r="AS174" s="579"/>
      <c r="AT174" s="579"/>
      <c r="AU174" s="579"/>
      <c r="AV174" s="579"/>
      <c r="AW174" s="579"/>
      <c r="AX174" s="579"/>
      <c r="AY174" s="579"/>
      <c r="AZ174" s="579"/>
    </row>
    <row r="175" spans="1:52" hidden="1">
      <c r="A175" s="537"/>
      <c r="B175" s="568" t="s">
        <v>291</v>
      </c>
      <c r="C175" s="537" t="s">
        <v>113</v>
      </c>
      <c r="D175" s="578"/>
      <c r="E175" s="545"/>
      <c r="F175" s="545"/>
      <c r="G175" s="545"/>
      <c r="H175" s="545"/>
      <c r="I175" s="545"/>
      <c r="J175" s="545"/>
      <c r="K175" s="545"/>
      <c r="L175" s="545"/>
      <c r="M175" s="545"/>
      <c r="N175" s="545"/>
      <c r="O175" s="545"/>
      <c r="P175" s="545"/>
      <c r="Q175" s="545"/>
      <c r="R175" s="545"/>
      <c r="S175" s="545"/>
      <c r="T175" s="545"/>
      <c r="U175" s="545"/>
      <c r="V175" s="545"/>
      <c r="W175" s="545"/>
      <c r="X175" s="545"/>
      <c r="Y175" s="545"/>
      <c r="Z175" s="545"/>
      <c r="AA175" s="545"/>
      <c r="AB175" s="545"/>
      <c r="AC175" s="545"/>
      <c r="AD175" s="545"/>
      <c r="AE175" s="570"/>
      <c r="AF175" s="629"/>
      <c r="AG175" s="629"/>
      <c r="AH175" s="629"/>
      <c r="AI175" s="629"/>
      <c r="AJ175" s="629"/>
      <c r="AK175" s="629"/>
      <c r="AL175" s="570"/>
      <c r="AM175" s="537"/>
      <c r="AN175" s="568" t="s">
        <v>291</v>
      </c>
      <c r="AO175" s="537" t="s">
        <v>113</v>
      </c>
      <c r="AP175" s="545"/>
      <c r="AQ175" s="545"/>
      <c r="AR175" s="578"/>
      <c r="AS175" s="578"/>
      <c r="AT175" s="578"/>
      <c r="AU175" s="578"/>
      <c r="AV175" s="578"/>
      <c r="AW175" s="578"/>
      <c r="AX175" s="578"/>
      <c r="AY175" s="578"/>
      <c r="AZ175" s="578"/>
    </row>
    <row r="176" spans="1:52" hidden="1">
      <c r="A176" s="537"/>
      <c r="B176" s="568"/>
      <c r="C176" s="537" t="s">
        <v>115</v>
      </c>
      <c r="D176" s="578"/>
      <c r="E176" s="545"/>
      <c r="F176" s="545"/>
      <c r="G176" s="545"/>
      <c r="H176" s="545"/>
      <c r="I176" s="545"/>
      <c r="J176" s="545"/>
      <c r="K176" s="545"/>
      <c r="L176" s="545"/>
      <c r="M176" s="545"/>
      <c r="N176" s="545"/>
      <c r="O176" s="545"/>
      <c r="P176" s="545"/>
      <c r="Q176" s="545"/>
      <c r="R176" s="545"/>
      <c r="S176" s="545"/>
      <c r="T176" s="545"/>
      <c r="U176" s="545"/>
      <c r="V176" s="545"/>
      <c r="W176" s="545"/>
      <c r="X176" s="545"/>
      <c r="Y176" s="545"/>
      <c r="Z176" s="545"/>
      <c r="AA176" s="545"/>
      <c r="AB176" s="545"/>
      <c r="AC176" s="545"/>
      <c r="AD176" s="545"/>
      <c r="AE176" s="570"/>
      <c r="AF176" s="629"/>
      <c r="AG176" s="629"/>
      <c r="AH176" s="629"/>
      <c r="AI176" s="629"/>
      <c r="AJ176" s="629"/>
      <c r="AK176" s="629"/>
      <c r="AL176" s="570"/>
      <c r="AM176" s="537"/>
      <c r="AN176" s="568"/>
      <c r="AO176" s="537" t="s">
        <v>115</v>
      </c>
      <c r="AP176" s="545"/>
      <c r="AQ176" s="545"/>
      <c r="AR176" s="578"/>
      <c r="AS176" s="578"/>
      <c r="AT176" s="578"/>
      <c r="AU176" s="578"/>
      <c r="AV176" s="578"/>
      <c r="AW176" s="578"/>
      <c r="AX176" s="578"/>
      <c r="AY176" s="578"/>
      <c r="AZ176" s="578"/>
    </row>
    <row r="177" spans="1:52" hidden="1">
      <c r="A177" s="537"/>
      <c r="B177" s="568"/>
      <c r="C177" s="537" t="s">
        <v>116</v>
      </c>
      <c r="D177" s="578"/>
      <c r="E177" s="545"/>
      <c r="F177" s="545"/>
      <c r="G177" s="545"/>
      <c r="H177" s="545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5"/>
      <c r="T177" s="545"/>
      <c r="U177" s="545"/>
      <c r="V177" s="545"/>
      <c r="W177" s="545"/>
      <c r="X177" s="545"/>
      <c r="Y177" s="545"/>
      <c r="Z177" s="545"/>
      <c r="AA177" s="545"/>
      <c r="AB177" s="545"/>
      <c r="AC177" s="545"/>
      <c r="AD177" s="545"/>
      <c r="AE177" s="570"/>
      <c r="AF177" s="629"/>
      <c r="AG177" s="629"/>
      <c r="AH177" s="629"/>
      <c r="AI177" s="629"/>
      <c r="AJ177" s="629"/>
      <c r="AK177" s="629"/>
      <c r="AL177" s="570"/>
      <c r="AM177" s="537"/>
      <c r="AN177" s="568"/>
      <c r="AO177" s="537" t="s">
        <v>116</v>
      </c>
      <c r="AP177" s="545"/>
      <c r="AQ177" s="545"/>
      <c r="AR177" s="578"/>
      <c r="AS177" s="578"/>
      <c r="AT177" s="578"/>
      <c r="AU177" s="578"/>
      <c r="AV177" s="578"/>
      <c r="AW177" s="578"/>
      <c r="AX177" s="578"/>
      <c r="AY177" s="578"/>
      <c r="AZ177" s="578"/>
    </row>
    <row r="178" spans="1:52" hidden="1">
      <c r="A178" s="537"/>
      <c r="B178" s="568"/>
      <c r="C178" s="537" t="s">
        <v>117</v>
      </c>
      <c r="D178" s="578"/>
      <c r="E178" s="545"/>
      <c r="F178" s="545"/>
      <c r="G178" s="545"/>
      <c r="H178" s="545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5"/>
      <c r="T178" s="545"/>
      <c r="U178" s="545"/>
      <c r="V178" s="545"/>
      <c r="W178" s="545"/>
      <c r="X178" s="545"/>
      <c r="Y178" s="545"/>
      <c r="Z178" s="545"/>
      <c r="AA178" s="545"/>
      <c r="AB178" s="545"/>
      <c r="AC178" s="545"/>
      <c r="AD178" s="545"/>
      <c r="AE178" s="570"/>
      <c r="AF178" s="629"/>
      <c r="AG178" s="629"/>
      <c r="AH178" s="629"/>
      <c r="AI178" s="629"/>
      <c r="AJ178" s="629"/>
      <c r="AK178" s="629"/>
      <c r="AL178" s="570"/>
      <c r="AM178" s="537"/>
      <c r="AN178" s="568"/>
      <c r="AO178" s="537" t="s">
        <v>117</v>
      </c>
      <c r="AP178" s="545"/>
      <c r="AQ178" s="545"/>
      <c r="AR178" s="578"/>
      <c r="AS178" s="578"/>
      <c r="AT178" s="578"/>
      <c r="AU178" s="578"/>
      <c r="AV178" s="578"/>
      <c r="AW178" s="578"/>
      <c r="AX178" s="578"/>
      <c r="AY178" s="578"/>
      <c r="AZ178" s="578"/>
    </row>
    <row r="179" spans="1:52" hidden="1">
      <c r="A179" s="537"/>
      <c r="B179" s="568"/>
      <c r="C179" s="537" t="s">
        <v>118</v>
      </c>
      <c r="D179" s="578"/>
      <c r="E179" s="545"/>
      <c r="F179" s="545"/>
      <c r="G179" s="545"/>
      <c r="H179" s="545"/>
      <c r="I179" s="545"/>
      <c r="J179" s="545"/>
      <c r="K179" s="545"/>
      <c r="L179" s="545"/>
      <c r="M179" s="545"/>
      <c r="N179" s="545"/>
      <c r="O179" s="545"/>
      <c r="P179" s="545"/>
      <c r="Q179" s="545"/>
      <c r="R179" s="545"/>
      <c r="S179" s="545"/>
      <c r="T179" s="545"/>
      <c r="U179" s="545"/>
      <c r="V179" s="545"/>
      <c r="W179" s="545"/>
      <c r="X179" s="545"/>
      <c r="Y179" s="545"/>
      <c r="Z179" s="545"/>
      <c r="AA179" s="545"/>
      <c r="AB179" s="545"/>
      <c r="AC179" s="545"/>
      <c r="AD179" s="545"/>
      <c r="AE179" s="570"/>
      <c r="AF179" s="629"/>
      <c r="AG179" s="629"/>
      <c r="AH179" s="629"/>
      <c r="AI179" s="629"/>
      <c r="AJ179" s="629"/>
      <c r="AK179" s="629"/>
      <c r="AL179" s="570"/>
      <c r="AM179" s="537"/>
      <c r="AN179" s="568"/>
      <c r="AO179" s="537" t="s">
        <v>118</v>
      </c>
      <c r="AP179" s="545"/>
      <c r="AQ179" s="545"/>
      <c r="AR179" s="578"/>
      <c r="AS179" s="578"/>
      <c r="AT179" s="578"/>
      <c r="AU179" s="578"/>
      <c r="AV179" s="578"/>
      <c r="AW179" s="578"/>
      <c r="AX179" s="578"/>
      <c r="AY179" s="578"/>
      <c r="AZ179" s="578"/>
    </row>
    <row r="180" spans="1:52" hidden="1">
      <c r="A180" s="537"/>
      <c r="B180" s="568"/>
      <c r="C180" s="537" t="s">
        <v>119</v>
      </c>
      <c r="D180" s="578"/>
      <c r="E180" s="545"/>
      <c r="F180" s="545"/>
      <c r="G180" s="545"/>
      <c r="H180" s="545"/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5"/>
      <c r="T180" s="545"/>
      <c r="U180" s="545"/>
      <c r="V180" s="545"/>
      <c r="W180" s="545"/>
      <c r="X180" s="545"/>
      <c r="Y180" s="545"/>
      <c r="Z180" s="545"/>
      <c r="AA180" s="545"/>
      <c r="AB180" s="545"/>
      <c r="AC180" s="545"/>
      <c r="AD180" s="545"/>
      <c r="AE180" s="570"/>
      <c r="AF180" s="629"/>
      <c r="AG180" s="629"/>
      <c r="AH180" s="629"/>
      <c r="AI180" s="629"/>
      <c r="AJ180" s="629"/>
      <c r="AK180" s="629"/>
      <c r="AL180" s="570"/>
      <c r="AM180" s="537"/>
      <c r="AN180" s="568"/>
      <c r="AO180" s="537" t="s">
        <v>119</v>
      </c>
      <c r="AP180" s="545"/>
      <c r="AQ180" s="545"/>
      <c r="AR180" s="578"/>
      <c r="AS180" s="578"/>
      <c r="AT180" s="578"/>
      <c r="AU180" s="578"/>
      <c r="AV180" s="578"/>
      <c r="AW180" s="578"/>
      <c r="AX180" s="578"/>
      <c r="AY180" s="578"/>
      <c r="AZ180" s="578"/>
    </row>
    <row r="181" spans="1:52" hidden="1">
      <c r="A181" s="537"/>
      <c r="B181" s="568"/>
      <c r="C181" s="537" t="s">
        <v>120</v>
      </c>
      <c r="D181" s="578"/>
      <c r="E181" s="545"/>
      <c r="F181" s="545"/>
      <c r="G181" s="545"/>
      <c r="H181" s="545"/>
      <c r="I181" s="545"/>
      <c r="J181" s="545"/>
      <c r="K181" s="545"/>
      <c r="L181" s="545"/>
      <c r="M181" s="545"/>
      <c r="N181" s="545"/>
      <c r="O181" s="545"/>
      <c r="P181" s="545"/>
      <c r="Q181" s="545"/>
      <c r="R181" s="545"/>
      <c r="S181" s="545"/>
      <c r="T181" s="545"/>
      <c r="U181" s="545"/>
      <c r="V181" s="545"/>
      <c r="W181" s="545"/>
      <c r="X181" s="545"/>
      <c r="Y181" s="545"/>
      <c r="Z181" s="545"/>
      <c r="AA181" s="545"/>
      <c r="AB181" s="545"/>
      <c r="AC181" s="545"/>
      <c r="AD181" s="545"/>
      <c r="AE181" s="570"/>
      <c r="AF181" s="629"/>
      <c r="AG181" s="629"/>
      <c r="AH181" s="629"/>
      <c r="AI181" s="629"/>
      <c r="AJ181" s="629"/>
      <c r="AK181" s="629"/>
      <c r="AL181" s="570"/>
      <c r="AM181" s="537"/>
      <c r="AN181" s="568"/>
      <c r="AO181" s="537" t="s">
        <v>120</v>
      </c>
      <c r="AP181" s="545"/>
      <c r="AQ181" s="545"/>
      <c r="AR181" s="578"/>
      <c r="AS181" s="578"/>
      <c r="AT181" s="578"/>
      <c r="AU181" s="578"/>
      <c r="AV181" s="578"/>
      <c r="AW181" s="578"/>
      <c r="AX181" s="578"/>
      <c r="AY181" s="578"/>
      <c r="AZ181" s="578"/>
    </row>
    <row r="182" spans="1:52" hidden="1">
      <c r="A182" s="537"/>
      <c r="B182" s="568"/>
      <c r="C182" s="537" t="s">
        <v>121</v>
      </c>
      <c r="D182" s="582"/>
      <c r="E182" s="545"/>
      <c r="F182" s="545"/>
      <c r="G182" s="545"/>
      <c r="H182" s="545"/>
      <c r="I182" s="545"/>
      <c r="J182" s="545"/>
      <c r="K182" s="545"/>
      <c r="L182" s="545"/>
      <c r="M182" s="545"/>
      <c r="N182" s="545"/>
      <c r="O182" s="545"/>
      <c r="P182" s="545"/>
      <c r="Q182" s="545"/>
      <c r="R182" s="545"/>
      <c r="S182" s="545"/>
      <c r="T182" s="545"/>
      <c r="U182" s="545"/>
      <c r="V182" s="545"/>
      <c r="W182" s="545"/>
      <c r="X182" s="545"/>
      <c r="Y182" s="545"/>
      <c r="Z182" s="545"/>
      <c r="AA182" s="545"/>
      <c r="AB182" s="545"/>
      <c r="AC182" s="545"/>
      <c r="AD182" s="545"/>
      <c r="AE182" s="570"/>
      <c r="AF182" s="629"/>
      <c r="AG182" s="629"/>
      <c r="AH182" s="629"/>
      <c r="AI182" s="629"/>
      <c r="AJ182" s="629"/>
      <c r="AK182" s="629"/>
      <c r="AL182" s="570"/>
      <c r="AM182" s="537"/>
      <c r="AN182" s="568"/>
      <c r="AO182" s="537" t="s">
        <v>121</v>
      </c>
      <c r="AP182" s="545"/>
      <c r="AQ182" s="545"/>
      <c r="AR182" s="578"/>
      <c r="AS182" s="578"/>
      <c r="AT182" s="578"/>
      <c r="AU182" s="578"/>
      <c r="AV182" s="578"/>
      <c r="AW182" s="578"/>
      <c r="AX182" s="578"/>
      <c r="AY182" s="578"/>
      <c r="AZ182" s="578"/>
    </row>
    <row r="183" spans="1:52" hidden="1">
      <c r="A183" s="537"/>
      <c r="B183" s="568"/>
      <c r="C183" s="537" t="s">
        <v>122</v>
      </c>
      <c r="D183" s="582"/>
      <c r="E183" s="545"/>
      <c r="F183" s="545"/>
      <c r="G183" s="545"/>
      <c r="H183" s="545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5"/>
      <c r="Y183" s="545"/>
      <c r="Z183" s="545"/>
      <c r="AA183" s="545"/>
      <c r="AB183" s="545"/>
      <c r="AC183" s="545"/>
      <c r="AD183" s="545"/>
      <c r="AE183" s="570"/>
      <c r="AF183" s="629"/>
      <c r="AG183" s="629"/>
      <c r="AH183" s="629"/>
      <c r="AI183" s="629"/>
      <c r="AJ183" s="629"/>
      <c r="AK183" s="629"/>
      <c r="AL183" s="570"/>
      <c r="AM183" s="537"/>
      <c r="AN183" s="568"/>
      <c r="AO183" s="537" t="s">
        <v>122</v>
      </c>
      <c r="AP183" s="545"/>
      <c r="AQ183" s="545"/>
      <c r="AR183" s="578"/>
      <c r="AS183" s="578"/>
      <c r="AT183" s="578"/>
      <c r="AU183" s="578"/>
      <c r="AV183" s="578"/>
      <c r="AW183" s="578"/>
      <c r="AX183" s="578"/>
      <c r="AY183" s="578"/>
      <c r="AZ183" s="578"/>
    </row>
    <row r="184" spans="1:52" hidden="1">
      <c r="A184" s="537"/>
      <c r="B184" s="568"/>
      <c r="C184" s="537" t="s">
        <v>123</v>
      </c>
      <c r="D184" s="578"/>
      <c r="E184" s="545"/>
      <c r="F184" s="545"/>
      <c r="G184" s="545"/>
      <c r="H184" s="545"/>
      <c r="I184" s="545"/>
      <c r="J184" s="545"/>
      <c r="K184" s="545"/>
      <c r="L184" s="545"/>
      <c r="M184" s="545"/>
      <c r="N184" s="545"/>
      <c r="O184" s="545"/>
      <c r="P184" s="545"/>
      <c r="Q184" s="545"/>
      <c r="R184" s="545"/>
      <c r="S184" s="545"/>
      <c r="T184" s="545"/>
      <c r="U184" s="545"/>
      <c r="V184" s="545"/>
      <c r="W184" s="545"/>
      <c r="X184" s="545"/>
      <c r="Y184" s="545"/>
      <c r="Z184" s="545"/>
      <c r="AA184" s="545"/>
      <c r="AB184" s="545"/>
      <c r="AC184" s="545"/>
      <c r="AD184" s="545"/>
      <c r="AE184" s="570"/>
      <c r="AF184" s="629"/>
      <c r="AG184" s="629"/>
      <c r="AH184" s="629"/>
      <c r="AI184" s="629"/>
      <c r="AJ184" s="629"/>
      <c r="AK184" s="629"/>
      <c r="AL184" s="570"/>
      <c r="AM184" s="537"/>
      <c r="AN184" s="568"/>
      <c r="AO184" s="537" t="s">
        <v>123</v>
      </c>
      <c r="AP184" s="545"/>
      <c r="AQ184" s="545"/>
      <c r="AR184" s="578"/>
      <c r="AS184" s="578"/>
      <c r="AT184" s="578"/>
      <c r="AU184" s="578"/>
      <c r="AV184" s="578"/>
      <c r="AW184" s="578"/>
      <c r="AX184" s="578"/>
      <c r="AY184" s="578"/>
      <c r="AZ184" s="578"/>
    </row>
    <row r="185" spans="1:52" hidden="1">
      <c r="A185" s="537"/>
      <c r="B185" s="568"/>
      <c r="C185" s="537" t="s">
        <v>124</v>
      </c>
      <c r="D185" s="578"/>
      <c r="E185" s="545"/>
      <c r="F185" s="545"/>
      <c r="G185" s="545"/>
      <c r="H185" s="545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5"/>
      <c r="T185" s="545"/>
      <c r="U185" s="545"/>
      <c r="V185" s="545"/>
      <c r="W185" s="545"/>
      <c r="X185" s="545"/>
      <c r="Y185" s="545"/>
      <c r="Z185" s="545"/>
      <c r="AA185" s="545"/>
      <c r="AB185" s="545"/>
      <c r="AC185" s="545"/>
      <c r="AD185" s="545"/>
      <c r="AE185" s="570"/>
      <c r="AF185" s="629"/>
      <c r="AG185" s="629"/>
      <c r="AH185" s="629"/>
      <c r="AI185" s="629"/>
      <c r="AJ185" s="629"/>
      <c r="AK185" s="629"/>
      <c r="AL185" s="570"/>
      <c r="AM185" s="537"/>
      <c r="AN185" s="568"/>
      <c r="AO185" s="537" t="s">
        <v>124</v>
      </c>
      <c r="AP185" s="545"/>
      <c r="AQ185" s="545"/>
      <c r="AR185" s="578"/>
      <c r="AS185" s="578"/>
      <c r="AT185" s="578"/>
      <c r="AU185" s="578"/>
      <c r="AV185" s="578"/>
      <c r="AW185" s="578"/>
      <c r="AX185" s="578"/>
      <c r="AY185" s="578"/>
      <c r="AZ185" s="578"/>
    </row>
    <row r="186" spans="1:52" hidden="1">
      <c r="A186" s="537"/>
      <c r="B186" s="583" t="s">
        <v>2</v>
      </c>
      <c r="C186" s="584" t="s">
        <v>111</v>
      </c>
      <c r="D186" s="585"/>
      <c r="E186" s="548"/>
      <c r="F186" s="548"/>
      <c r="G186" s="548"/>
      <c r="H186" s="548"/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48"/>
      <c r="W186" s="548"/>
      <c r="X186" s="548"/>
      <c r="Y186" s="548"/>
      <c r="Z186" s="548"/>
      <c r="AA186" s="548"/>
      <c r="AB186" s="548"/>
      <c r="AC186" s="548"/>
      <c r="AD186" s="548"/>
      <c r="AE186" s="573"/>
      <c r="AF186" s="630"/>
      <c r="AG186" s="630"/>
      <c r="AH186" s="630"/>
      <c r="AI186" s="630"/>
      <c r="AJ186" s="630"/>
      <c r="AK186" s="630"/>
      <c r="AL186" s="573"/>
      <c r="AM186" s="537"/>
      <c r="AN186" s="583" t="s">
        <v>2</v>
      </c>
      <c r="AO186" s="584" t="s">
        <v>111</v>
      </c>
      <c r="AP186" s="548"/>
      <c r="AQ186" s="548"/>
      <c r="AR186" s="579"/>
      <c r="AS186" s="579"/>
      <c r="AT186" s="579"/>
      <c r="AU186" s="579"/>
      <c r="AV186" s="579"/>
      <c r="AW186" s="579"/>
      <c r="AX186" s="579"/>
      <c r="AY186" s="579"/>
      <c r="AZ186" s="579"/>
    </row>
    <row r="187" spans="1:52" hidden="1">
      <c r="A187" s="537"/>
      <c r="B187" s="568" t="s">
        <v>292</v>
      </c>
      <c r="C187" s="537" t="s">
        <v>113</v>
      </c>
      <c r="D187" s="582"/>
      <c r="E187" s="545"/>
      <c r="F187" s="545"/>
      <c r="G187" s="545"/>
      <c r="H187" s="545"/>
      <c r="I187" s="545"/>
      <c r="J187" s="545"/>
      <c r="K187" s="545"/>
      <c r="L187" s="545"/>
      <c r="M187" s="545"/>
      <c r="N187" s="545"/>
      <c r="O187" s="545"/>
      <c r="P187" s="545"/>
      <c r="Q187" s="545"/>
      <c r="R187" s="545"/>
      <c r="S187" s="545"/>
      <c r="T187" s="545"/>
      <c r="U187" s="545"/>
      <c r="V187" s="545"/>
      <c r="W187" s="545"/>
      <c r="X187" s="545"/>
      <c r="Y187" s="545"/>
      <c r="Z187" s="545"/>
      <c r="AA187" s="545"/>
      <c r="AB187" s="545"/>
      <c r="AC187" s="545"/>
      <c r="AD187" s="545"/>
      <c r="AE187" s="570"/>
      <c r="AF187" s="629"/>
      <c r="AG187" s="629"/>
      <c r="AH187" s="629"/>
      <c r="AI187" s="629"/>
      <c r="AJ187" s="629"/>
      <c r="AK187" s="629"/>
      <c r="AL187" s="570"/>
      <c r="AM187" s="537"/>
      <c r="AN187" s="568" t="s">
        <v>292</v>
      </c>
      <c r="AO187" s="537" t="s">
        <v>113</v>
      </c>
      <c r="AP187" s="545"/>
      <c r="AQ187" s="545"/>
      <c r="AR187" s="578"/>
      <c r="AS187" s="578"/>
      <c r="AT187" s="578"/>
      <c r="AU187" s="578"/>
      <c r="AV187" s="578"/>
      <c r="AW187" s="578"/>
      <c r="AX187" s="578"/>
      <c r="AY187" s="578"/>
      <c r="AZ187" s="578"/>
    </row>
    <row r="188" spans="1:52" hidden="1">
      <c r="A188" s="537"/>
      <c r="B188" s="568"/>
      <c r="C188" s="537" t="s">
        <v>115</v>
      </c>
      <c r="D188" s="582"/>
      <c r="E188" s="545"/>
      <c r="F188" s="545"/>
      <c r="G188" s="545"/>
      <c r="H188" s="545"/>
      <c r="I188" s="545"/>
      <c r="J188" s="545"/>
      <c r="K188" s="545"/>
      <c r="L188" s="545"/>
      <c r="M188" s="545"/>
      <c r="N188" s="545"/>
      <c r="O188" s="545"/>
      <c r="P188" s="545"/>
      <c r="Q188" s="545"/>
      <c r="R188" s="545"/>
      <c r="S188" s="545"/>
      <c r="T188" s="545"/>
      <c r="U188" s="545"/>
      <c r="V188" s="545"/>
      <c r="W188" s="545"/>
      <c r="X188" s="545"/>
      <c r="Y188" s="545"/>
      <c r="Z188" s="545"/>
      <c r="AA188" s="545"/>
      <c r="AB188" s="545"/>
      <c r="AC188" s="545"/>
      <c r="AD188" s="545"/>
      <c r="AE188" s="570"/>
      <c r="AF188" s="629"/>
      <c r="AG188" s="629"/>
      <c r="AH188" s="629"/>
      <c r="AI188" s="629"/>
      <c r="AJ188" s="629"/>
      <c r="AK188" s="629"/>
      <c r="AL188" s="570"/>
      <c r="AM188" s="537"/>
      <c r="AN188" s="568"/>
      <c r="AO188" s="537" t="s">
        <v>115</v>
      </c>
      <c r="AP188" s="545"/>
      <c r="AQ188" s="545"/>
      <c r="AR188" s="578"/>
      <c r="AS188" s="578"/>
      <c r="AT188" s="578"/>
      <c r="AU188" s="578"/>
      <c r="AV188" s="578"/>
      <c r="AW188" s="578"/>
      <c r="AX188" s="578"/>
      <c r="AY188" s="578"/>
      <c r="AZ188" s="578"/>
    </row>
    <row r="189" spans="1:52" hidden="1">
      <c r="A189" s="537"/>
      <c r="B189" s="568"/>
      <c r="C189" s="537" t="s">
        <v>116</v>
      </c>
      <c r="D189" s="582"/>
      <c r="E189" s="545"/>
      <c r="F189" s="545"/>
      <c r="G189" s="545"/>
      <c r="H189" s="545"/>
      <c r="I189" s="545"/>
      <c r="J189" s="545"/>
      <c r="K189" s="545"/>
      <c r="L189" s="545"/>
      <c r="M189" s="545"/>
      <c r="N189" s="545"/>
      <c r="O189" s="545"/>
      <c r="P189" s="545"/>
      <c r="Q189" s="545"/>
      <c r="R189" s="545"/>
      <c r="S189" s="545"/>
      <c r="T189" s="545"/>
      <c r="U189" s="545"/>
      <c r="V189" s="545"/>
      <c r="W189" s="545"/>
      <c r="X189" s="545"/>
      <c r="Y189" s="545"/>
      <c r="Z189" s="545"/>
      <c r="AA189" s="545"/>
      <c r="AB189" s="545"/>
      <c r="AC189" s="545"/>
      <c r="AD189" s="545"/>
      <c r="AE189" s="570"/>
      <c r="AF189" s="629"/>
      <c r="AG189" s="629"/>
      <c r="AH189" s="629"/>
      <c r="AI189" s="629"/>
      <c r="AJ189" s="629"/>
      <c r="AK189" s="629"/>
      <c r="AL189" s="570"/>
      <c r="AM189" s="537"/>
      <c r="AN189" s="568"/>
      <c r="AO189" s="537" t="s">
        <v>116</v>
      </c>
      <c r="AP189" s="545"/>
      <c r="AQ189" s="545"/>
      <c r="AR189" s="578"/>
      <c r="AS189" s="578"/>
      <c r="AT189" s="578"/>
      <c r="AU189" s="578"/>
      <c r="AV189" s="578"/>
      <c r="AW189" s="578"/>
      <c r="AX189" s="578"/>
      <c r="AY189" s="578"/>
      <c r="AZ189" s="578"/>
    </row>
    <row r="190" spans="1:52" hidden="1">
      <c r="A190" s="537"/>
      <c r="B190" s="568"/>
      <c r="C190" s="537" t="s">
        <v>117</v>
      </c>
      <c r="D190" s="582"/>
      <c r="E190" s="545"/>
      <c r="F190" s="545"/>
      <c r="G190" s="545"/>
      <c r="H190" s="545"/>
      <c r="I190" s="545"/>
      <c r="J190" s="545"/>
      <c r="K190" s="545"/>
      <c r="L190" s="545"/>
      <c r="M190" s="545"/>
      <c r="N190" s="545"/>
      <c r="O190" s="545"/>
      <c r="P190" s="545"/>
      <c r="Q190" s="545"/>
      <c r="R190" s="545"/>
      <c r="S190" s="545"/>
      <c r="T190" s="545"/>
      <c r="U190" s="545"/>
      <c r="V190" s="545"/>
      <c r="W190" s="545"/>
      <c r="X190" s="545"/>
      <c r="Y190" s="545"/>
      <c r="Z190" s="545"/>
      <c r="AA190" s="545"/>
      <c r="AB190" s="545"/>
      <c r="AC190" s="545"/>
      <c r="AD190" s="545"/>
      <c r="AE190" s="570"/>
      <c r="AF190" s="629"/>
      <c r="AG190" s="629"/>
      <c r="AH190" s="629"/>
      <c r="AI190" s="629"/>
      <c r="AJ190" s="629"/>
      <c r="AK190" s="629"/>
      <c r="AL190" s="570"/>
      <c r="AM190" s="537"/>
      <c r="AN190" s="568"/>
      <c r="AO190" s="537" t="s">
        <v>117</v>
      </c>
      <c r="AP190" s="545"/>
      <c r="AQ190" s="545"/>
      <c r="AR190" s="578"/>
      <c r="AS190" s="578"/>
      <c r="AT190" s="578"/>
      <c r="AU190" s="578"/>
      <c r="AV190" s="578"/>
      <c r="AW190" s="578"/>
      <c r="AX190" s="578"/>
      <c r="AY190" s="578"/>
      <c r="AZ190" s="578"/>
    </row>
    <row r="191" spans="1:52" hidden="1">
      <c r="A191" s="537"/>
      <c r="B191" s="568"/>
      <c r="C191" s="537" t="s">
        <v>118</v>
      </c>
      <c r="D191" s="582"/>
      <c r="E191" s="545"/>
      <c r="F191" s="545"/>
      <c r="G191" s="545"/>
      <c r="H191" s="545"/>
      <c r="I191" s="545"/>
      <c r="J191" s="545"/>
      <c r="K191" s="545"/>
      <c r="L191" s="545"/>
      <c r="M191" s="545"/>
      <c r="N191" s="545"/>
      <c r="O191" s="545"/>
      <c r="P191" s="545"/>
      <c r="Q191" s="545"/>
      <c r="R191" s="545"/>
      <c r="S191" s="545"/>
      <c r="T191" s="545"/>
      <c r="U191" s="545"/>
      <c r="V191" s="545"/>
      <c r="W191" s="545"/>
      <c r="X191" s="545"/>
      <c r="Y191" s="545"/>
      <c r="Z191" s="545"/>
      <c r="AA191" s="545"/>
      <c r="AB191" s="545"/>
      <c r="AC191" s="545"/>
      <c r="AD191" s="545"/>
      <c r="AE191" s="570"/>
      <c r="AF191" s="629"/>
      <c r="AG191" s="629"/>
      <c r="AH191" s="629"/>
      <c r="AI191" s="629"/>
      <c r="AJ191" s="629"/>
      <c r="AK191" s="629"/>
      <c r="AL191" s="570"/>
      <c r="AM191" s="537"/>
      <c r="AN191" s="568"/>
      <c r="AO191" s="537" t="s">
        <v>118</v>
      </c>
      <c r="AP191" s="545"/>
      <c r="AQ191" s="545"/>
      <c r="AR191" s="578"/>
      <c r="AS191" s="578"/>
      <c r="AT191" s="578"/>
      <c r="AU191" s="578"/>
      <c r="AV191" s="578"/>
      <c r="AW191" s="578"/>
      <c r="AX191" s="578"/>
      <c r="AY191" s="578"/>
      <c r="AZ191" s="578"/>
    </row>
    <row r="192" spans="1:52" hidden="1">
      <c r="A192" s="537"/>
      <c r="B192" s="568"/>
      <c r="C192" s="537" t="s">
        <v>119</v>
      </c>
      <c r="D192" s="582"/>
      <c r="E192" s="545"/>
      <c r="F192" s="545"/>
      <c r="G192" s="545"/>
      <c r="H192" s="545"/>
      <c r="I192" s="545"/>
      <c r="J192" s="545"/>
      <c r="K192" s="545"/>
      <c r="L192" s="545"/>
      <c r="M192" s="545"/>
      <c r="N192" s="545"/>
      <c r="O192" s="545"/>
      <c r="P192" s="545"/>
      <c r="Q192" s="545"/>
      <c r="R192" s="545"/>
      <c r="S192" s="545"/>
      <c r="T192" s="545"/>
      <c r="U192" s="545"/>
      <c r="V192" s="545"/>
      <c r="W192" s="545"/>
      <c r="X192" s="545"/>
      <c r="Y192" s="545"/>
      <c r="Z192" s="545"/>
      <c r="AA192" s="545"/>
      <c r="AB192" s="545"/>
      <c r="AC192" s="545"/>
      <c r="AD192" s="545"/>
      <c r="AE192" s="570"/>
      <c r="AF192" s="629"/>
      <c r="AG192" s="629"/>
      <c r="AH192" s="629"/>
      <c r="AI192" s="629"/>
      <c r="AJ192" s="629"/>
      <c r="AK192" s="629"/>
      <c r="AL192" s="570"/>
      <c r="AM192" s="537"/>
      <c r="AN192" s="568"/>
      <c r="AO192" s="537" t="s">
        <v>119</v>
      </c>
      <c r="AP192" s="545"/>
      <c r="AQ192" s="545"/>
      <c r="AR192" s="578"/>
      <c r="AS192" s="578"/>
      <c r="AT192" s="578"/>
      <c r="AU192" s="578"/>
      <c r="AV192" s="578"/>
      <c r="AW192" s="578"/>
      <c r="AX192" s="578"/>
      <c r="AY192" s="578"/>
      <c r="AZ192" s="578"/>
    </row>
    <row r="193" spans="1:52" hidden="1">
      <c r="A193" s="537"/>
      <c r="B193" s="568"/>
      <c r="C193" s="537" t="s">
        <v>120</v>
      </c>
      <c r="D193" s="582"/>
      <c r="E193" s="545"/>
      <c r="F193" s="545"/>
      <c r="G193" s="545"/>
      <c r="H193" s="545"/>
      <c r="I193" s="545"/>
      <c r="J193" s="545"/>
      <c r="K193" s="545"/>
      <c r="L193" s="545"/>
      <c r="M193" s="545"/>
      <c r="N193" s="545"/>
      <c r="O193" s="545"/>
      <c r="P193" s="545"/>
      <c r="Q193" s="545"/>
      <c r="R193" s="545"/>
      <c r="S193" s="545"/>
      <c r="T193" s="545"/>
      <c r="U193" s="545"/>
      <c r="V193" s="545"/>
      <c r="W193" s="545"/>
      <c r="X193" s="545"/>
      <c r="Y193" s="545"/>
      <c r="Z193" s="545"/>
      <c r="AA193" s="545"/>
      <c r="AB193" s="545"/>
      <c r="AC193" s="545"/>
      <c r="AD193" s="545"/>
      <c r="AE193" s="570"/>
      <c r="AF193" s="629"/>
      <c r="AG193" s="629"/>
      <c r="AH193" s="629"/>
      <c r="AI193" s="629"/>
      <c r="AJ193" s="629"/>
      <c r="AK193" s="629"/>
      <c r="AL193" s="570"/>
      <c r="AM193" s="537"/>
      <c r="AN193" s="568"/>
      <c r="AO193" s="537" t="s">
        <v>120</v>
      </c>
      <c r="AP193" s="545"/>
      <c r="AQ193" s="545"/>
      <c r="AR193" s="578"/>
      <c r="AS193" s="578"/>
      <c r="AT193" s="578"/>
      <c r="AU193" s="578"/>
      <c r="AV193" s="578"/>
      <c r="AW193" s="578"/>
      <c r="AX193" s="578"/>
      <c r="AY193" s="578"/>
      <c r="AZ193" s="578"/>
    </row>
    <row r="194" spans="1:52" hidden="1">
      <c r="A194" s="537"/>
      <c r="B194" s="568"/>
      <c r="C194" s="537" t="s">
        <v>121</v>
      </c>
      <c r="D194" s="582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  <c r="V194" s="545"/>
      <c r="W194" s="545"/>
      <c r="X194" s="545"/>
      <c r="Y194" s="545"/>
      <c r="Z194" s="545"/>
      <c r="AA194" s="545"/>
      <c r="AB194" s="545"/>
      <c r="AC194" s="545"/>
      <c r="AD194" s="545"/>
      <c r="AE194" s="570"/>
      <c r="AF194" s="629"/>
      <c r="AG194" s="629"/>
      <c r="AH194" s="629"/>
      <c r="AI194" s="629"/>
      <c r="AJ194" s="629"/>
      <c r="AK194" s="629"/>
      <c r="AL194" s="570"/>
      <c r="AM194" s="537"/>
      <c r="AN194" s="568"/>
      <c r="AO194" s="537" t="s">
        <v>121</v>
      </c>
      <c r="AP194" s="545"/>
      <c r="AQ194" s="545"/>
      <c r="AR194" s="578"/>
      <c r="AS194" s="578"/>
      <c r="AT194" s="578"/>
      <c r="AU194" s="578"/>
      <c r="AV194" s="578"/>
      <c r="AW194" s="578"/>
      <c r="AX194" s="578"/>
      <c r="AY194" s="578"/>
      <c r="AZ194" s="578"/>
    </row>
    <row r="195" spans="1:52" hidden="1">
      <c r="A195" s="537"/>
      <c r="B195" s="568"/>
      <c r="C195" s="537" t="s">
        <v>122</v>
      </c>
      <c r="D195" s="582"/>
      <c r="E195" s="545"/>
      <c r="F195" s="545"/>
      <c r="G195" s="545"/>
      <c r="H195" s="545"/>
      <c r="I195" s="545"/>
      <c r="J195" s="545"/>
      <c r="K195" s="545"/>
      <c r="L195" s="545"/>
      <c r="M195" s="545"/>
      <c r="N195" s="545"/>
      <c r="O195" s="545"/>
      <c r="P195" s="545"/>
      <c r="Q195" s="545"/>
      <c r="R195" s="545"/>
      <c r="S195" s="545"/>
      <c r="T195" s="545"/>
      <c r="U195" s="545"/>
      <c r="V195" s="545"/>
      <c r="W195" s="545"/>
      <c r="X195" s="545"/>
      <c r="Y195" s="545"/>
      <c r="Z195" s="545"/>
      <c r="AA195" s="545"/>
      <c r="AB195" s="545"/>
      <c r="AC195" s="545"/>
      <c r="AD195" s="545"/>
      <c r="AE195" s="570"/>
      <c r="AF195" s="629"/>
      <c r="AG195" s="629"/>
      <c r="AH195" s="629"/>
      <c r="AI195" s="629"/>
      <c r="AJ195" s="629"/>
      <c r="AK195" s="629"/>
      <c r="AL195" s="570"/>
      <c r="AM195" s="537"/>
      <c r="AN195" s="568"/>
      <c r="AO195" s="537" t="s">
        <v>122</v>
      </c>
      <c r="AP195" s="545"/>
      <c r="AQ195" s="545"/>
      <c r="AR195" s="578"/>
      <c r="AS195" s="578"/>
      <c r="AT195" s="578"/>
      <c r="AU195" s="578"/>
      <c r="AV195" s="578"/>
      <c r="AW195" s="578"/>
      <c r="AX195" s="578"/>
      <c r="AY195" s="578"/>
      <c r="AZ195" s="578"/>
    </row>
    <row r="196" spans="1:52" hidden="1">
      <c r="A196" s="537"/>
      <c r="B196" s="568"/>
      <c r="C196" s="537" t="s">
        <v>123</v>
      </c>
      <c r="D196" s="582"/>
      <c r="E196" s="545"/>
      <c r="F196" s="545"/>
      <c r="G196" s="545"/>
      <c r="H196" s="545"/>
      <c r="I196" s="545"/>
      <c r="J196" s="545"/>
      <c r="K196" s="545"/>
      <c r="L196" s="545"/>
      <c r="M196" s="545"/>
      <c r="N196" s="545"/>
      <c r="O196" s="545"/>
      <c r="P196" s="545"/>
      <c r="Q196" s="545"/>
      <c r="R196" s="545"/>
      <c r="S196" s="545"/>
      <c r="T196" s="545"/>
      <c r="U196" s="545"/>
      <c r="V196" s="545"/>
      <c r="W196" s="545"/>
      <c r="X196" s="545"/>
      <c r="Y196" s="545"/>
      <c r="Z196" s="545"/>
      <c r="AA196" s="545"/>
      <c r="AB196" s="545"/>
      <c r="AC196" s="545"/>
      <c r="AD196" s="545"/>
      <c r="AE196" s="570"/>
      <c r="AF196" s="629"/>
      <c r="AG196" s="629"/>
      <c r="AH196" s="629"/>
      <c r="AI196" s="629"/>
      <c r="AJ196" s="629"/>
      <c r="AK196" s="629"/>
      <c r="AL196" s="570"/>
      <c r="AM196" s="537"/>
      <c r="AN196" s="568"/>
      <c r="AO196" s="537" t="s">
        <v>123</v>
      </c>
      <c r="AP196" s="545"/>
      <c r="AQ196" s="545"/>
      <c r="AR196" s="578"/>
      <c r="AS196" s="578"/>
      <c r="AT196" s="578"/>
      <c r="AU196" s="578"/>
      <c r="AV196" s="578"/>
      <c r="AW196" s="578"/>
      <c r="AX196" s="578"/>
      <c r="AY196" s="578"/>
      <c r="AZ196" s="578"/>
    </row>
    <row r="197" spans="1:52" hidden="1">
      <c r="A197" s="537"/>
      <c r="B197" s="568"/>
      <c r="C197" s="537" t="s">
        <v>124</v>
      </c>
      <c r="D197" s="582"/>
      <c r="E197" s="582"/>
      <c r="F197" s="582"/>
      <c r="G197" s="582"/>
      <c r="H197" s="582"/>
      <c r="I197" s="582"/>
      <c r="J197" s="582"/>
      <c r="K197" s="582"/>
      <c r="L197" s="582"/>
      <c r="M197" s="582"/>
      <c r="N197" s="582"/>
      <c r="O197" s="582"/>
      <c r="P197" s="582"/>
      <c r="Q197" s="582"/>
      <c r="R197" s="582"/>
      <c r="S197" s="582"/>
      <c r="T197" s="582"/>
      <c r="U197" s="582"/>
      <c r="V197" s="582"/>
      <c r="W197" s="582"/>
      <c r="X197" s="582"/>
      <c r="Y197" s="582"/>
      <c r="Z197" s="582"/>
      <c r="AA197" s="582"/>
      <c r="AB197" s="582"/>
      <c r="AC197" s="582"/>
      <c r="AD197" s="582"/>
      <c r="AE197" s="586"/>
      <c r="AF197" s="631"/>
      <c r="AG197" s="631"/>
      <c r="AH197" s="631"/>
      <c r="AI197" s="631"/>
      <c r="AJ197" s="631"/>
      <c r="AK197" s="631"/>
      <c r="AL197" s="586"/>
      <c r="AM197" s="537"/>
      <c r="AN197" s="568"/>
      <c r="AO197" s="537" t="s">
        <v>124</v>
      </c>
      <c r="AP197" s="582"/>
      <c r="AQ197" s="582"/>
      <c r="AR197" s="582"/>
      <c r="AS197" s="582"/>
      <c r="AT197" s="582"/>
      <c r="AU197" s="582"/>
      <c r="AV197" s="582"/>
      <c r="AW197" s="582"/>
      <c r="AX197" s="582"/>
      <c r="AY197" s="582"/>
      <c r="AZ197" s="582"/>
    </row>
    <row r="198" spans="1:52" hidden="1">
      <c r="A198" s="537"/>
      <c r="B198" s="583" t="s">
        <v>2</v>
      </c>
      <c r="C198" s="584" t="s">
        <v>111</v>
      </c>
      <c r="D198" s="587"/>
      <c r="E198" s="587"/>
      <c r="F198" s="587"/>
      <c r="G198" s="587"/>
      <c r="H198" s="587"/>
      <c r="I198" s="587"/>
      <c r="J198" s="587"/>
      <c r="K198" s="587"/>
      <c r="L198" s="587"/>
      <c r="M198" s="587"/>
      <c r="N198" s="587"/>
      <c r="O198" s="587"/>
      <c r="P198" s="587"/>
      <c r="Q198" s="587"/>
      <c r="R198" s="587"/>
      <c r="S198" s="587"/>
      <c r="T198" s="587"/>
      <c r="U198" s="587"/>
      <c r="V198" s="587"/>
      <c r="W198" s="587"/>
      <c r="X198" s="587"/>
      <c r="Y198" s="587"/>
      <c r="Z198" s="587"/>
      <c r="AA198" s="587"/>
      <c r="AB198" s="587"/>
      <c r="AC198" s="587"/>
      <c r="AD198" s="587"/>
      <c r="AE198" s="588"/>
      <c r="AF198" s="632"/>
      <c r="AG198" s="632"/>
      <c r="AH198" s="632"/>
      <c r="AI198" s="632"/>
      <c r="AJ198" s="632"/>
      <c r="AK198" s="632"/>
      <c r="AL198" s="588"/>
      <c r="AM198" s="537"/>
      <c r="AN198" s="583" t="s">
        <v>2</v>
      </c>
      <c r="AO198" s="584" t="s">
        <v>111</v>
      </c>
      <c r="AP198" s="587"/>
      <c r="AQ198" s="587"/>
      <c r="AR198" s="587"/>
      <c r="AS198" s="587"/>
      <c r="AT198" s="587"/>
      <c r="AU198" s="587"/>
      <c r="AV198" s="587"/>
      <c r="AW198" s="587"/>
      <c r="AX198" s="587"/>
      <c r="AY198" s="587"/>
      <c r="AZ198" s="587"/>
    </row>
    <row r="199" spans="1:52">
      <c r="A199" s="549"/>
      <c r="B199" s="571"/>
      <c r="C199" s="549"/>
      <c r="D199" s="579"/>
      <c r="E199" s="548"/>
      <c r="F199" s="548"/>
      <c r="G199" s="548"/>
      <c r="H199" s="548"/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48"/>
      <c r="W199" s="548"/>
      <c r="X199" s="548"/>
      <c r="Y199" s="548"/>
      <c r="Z199" s="548"/>
      <c r="AA199" s="548"/>
      <c r="AB199" s="548"/>
      <c r="AC199" s="548"/>
      <c r="AD199" s="548"/>
      <c r="AE199" s="573"/>
      <c r="AF199" s="573"/>
      <c r="AG199" s="573"/>
      <c r="AH199" s="573"/>
      <c r="AI199" s="573"/>
      <c r="AJ199" s="573"/>
      <c r="AK199" s="573"/>
      <c r="AL199" s="573"/>
      <c r="AM199" s="549"/>
      <c r="AN199" s="571"/>
      <c r="AO199" s="549"/>
      <c r="AP199" s="548"/>
      <c r="AQ199" s="548"/>
      <c r="AR199" s="579"/>
      <c r="AS199" s="579"/>
      <c r="AT199" s="579"/>
      <c r="AU199" s="579"/>
      <c r="AV199" s="579"/>
      <c r="AW199" s="579"/>
      <c r="AX199" s="579"/>
      <c r="AY199" s="579"/>
      <c r="AZ199" s="579"/>
    </row>
    <row r="200" spans="1:52">
      <c r="A200" s="537" t="s">
        <v>153</v>
      </c>
      <c r="B200" s="544" t="s">
        <v>3</v>
      </c>
      <c r="C200" s="537" t="s">
        <v>113</v>
      </c>
      <c r="D200" s="553">
        <v>95.6</v>
      </c>
      <c r="E200" s="553">
        <v>95.6</v>
      </c>
      <c r="F200" s="553">
        <v>90.7</v>
      </c>
      <c r="G200" s="553">
        <v>88</v>
      </c>
      <c r="H200" s="553">
        <v>105.1</v>
      </c>
      <c r="I200" s="553">
        <v>99.2</v>
      </c>
      <c r="J200" s="553">
        <v>80.599999999999994</v>
      </c>
      <c r="K200" s="553">
        <v>108.4</v>
      </c>
      <c r="L200" s="553">
        <v>110.5</v>
      </c>
      <c r="M200" s="553">
        <v>80.099999999999994</v>
      </c>
      <c r="N200" s="553">
        <v>88.8</v>
      </c>
      <c r="O200" s="553">
        <v>90.2</v>
      </c>
      <c r="P200" s="553">
        <v>98.7</v>
      </c>
      <c r="Q200" s="553">
        <v>64.900000000000006</v>
      </c>
      <c r="R200" s="553">
        <v>125.4</v>
      </c>
      <c r="S200" s="553">
        <v>85.7</v>
      </c>
      <c r="T200" s="553">
        <v>181</v>
      </c>
      <c r="U200" s="553">
        <v>89.6</v>
      </c>
      <c r="V200" s="553">
        <v>81.400000000000006</v>
      </c>
      <c r="W200" s="553">
        <v>79.3</v>
      </c>
      <c r="X200" s="553">
        <v>82.5</v>
      </c>
      <c r="Y200" s="553">
        <v>98.3</v>
      </c>
      <c r="Z200" s="553">
        <v>95.4</v>
      </c>
      <c r="AA200" s="553">
        <v>102.9</v>
      </c>
      <c r="AB200" s="553">
        <v>99.9</v>
      </c>
      <c r="AC200" s="553">
        <v>111.7</v>
      </c>
      <c r="AD200" s="553">
        <v>102.7</v>
      </c>
      <c r="AE200" s="558">
        <v>210.4</v>
      </c>
      <c r="AF200" s="558">
        <v>87.9</v>
      </c>
      <c r="AG200" s="558">
        <v>143.30000000000001</v>
      </c>
      <c r="AH200" s="558">
        <v>114.7</v>
      </c>
      <c r="AI200" s="558">
        <v>87</v>
      </c>
      <c r="AJ200" s="558">
        <v>102.3</v>
      </c>
      <c r="AK200" s="558">
        <v>87.1</v>
      </c>
      <c r="AL200" s="558">
        <v>94.8</v>
      </c>
      <c r="AM200" s="537" t="s">
        <v>153</v>
      </c>
      <c r="AN200" s="544" t="s">
        <v>3</v>
      </c>
      <c r="AO200" s="537" t="s">
        <v>113</v>
      </c>
      <c r="AP200" s="553">
        <v>95.6</v>
      </c>
      <c r="AQ200" s="551">
        <v>98.1</v>
      </c>
      <c r="AR200" s="551">
        <v>100.8</v>
      </c>
      <c r="AS200" s="551">
        <v>107.6</v>
      </c>
      <c r="AT200" s="551">
        <v>93.2</v>
      </c>
      <c r="AU200" s="551">
        <v>89</v>
      </c>
      <c r="AV200" s="551">
        <v>80.099999999999994</v>
      </c>
      <c r="AW200" s="551">
        <v>94.3</v>
      </c>
      <c r="AX200" s="551">
        <v>94.1</v>
      </c>
      <c r="AY200" s="551">
        <v>93.6</v>
      </c>
      <c r="AZ200" s="551">
        <v>111.6</v>
      </c>
    </row>
    <row r="201" spans="1:52">
      <c r="A201" s="537" t="s">
        <v>154</v>
      </c>
      <c r="B201" s="544"/>
      <c r="C201" s="537" t="s">
        <v>115</v>
      </c>
      <c r="D201" s="553">
        <v>94</v>
      </c>
      <c r="E201" s="553">
        <v>94</v>
      </c>
      <c r="F201" s="553">
        <v>94.5</v>
      </c>
      <c r="G201" s="553">
        <v>93.1</v>
      </c>
      <c r="H201" s="553">
        <v>102.5</v>
      </c>
      <c r="I201" s="553">
        <v>100</v>
      </c>
      <c r="J201" s="553">
        <v>81.2</v>
      </c>
      <c r="K201" s="553">
        <v>113.4</v>
      </c>
      <c r="L201" s="553">
        <v>115.6</v>
      </c>
      <c r="M201" s="553">
        <v>84</v>
      </c>
      <c r="N201" s="553">
        <v>89.5</v>
      </c>
      <c r="O201" s="553">
        <v>83</v>
      </c>
      <c r="P201" s="553">
        <v>92.2</v>
      </c>
      <c r="Q201" s="553">
        <v>66.400000000000006</v>
      </c>
      <c r="R201" s="553">
        <v>93.5</v>
      </c>
      <c r="S201" s="553">
        <v>86.1</v>
      </c>
      <c r="T201" s="553">
        <v>100.5</v>
      </c>
      <c r="U201" s="553">
        <v>98</v>
      </c>
      <c r="V201" s="553">
        <v>86.2</v>
      </c>
      <c r="W201" s="553">
        <v>85.4</v>
      </c>
      <c r="X201" s="553">
        <v>86.6</v>
      </c>
      <c r="Y201" s="553">
        <v>100.5</v>
      </c>
      <c r="Z201" s="553">
        <v>98.9</v>
      </c>
      <c r="AA201" s="553">
        <v>106.1</v>
      </c>
      <c r="AB201" s="553">
        <v>99.1</v>
      </c>
      <c r="AC201" s="553">
        <v>109</v>
      </c>
      <c r="AD201" s="553">
        <v>99.1</v>
      </c>
      <c r="AE201" s="553">
        <v>221.2</v>
      </c>
      <c r="AF201" s="553">
        <v>79.099999999999994</v>
      </c>
      <c r="AG201" s="553">
        <v>141.6</v>
      </c>
      <c r="AH201" s="553">
        <v>113.1</v>
      </c>
      <c r="AI201" s="553">
        <v>85.6</v>
      </c>
      <c r="AJ201" s="553">
        <v>98.8</v>
      </c>
      <c r="AK201" s="553">
        <v>84.8</v>
      </c>
      <c r="AL201" s="553">
        <v>97</v>
      </c>
      <c r="AM201" s="537" t="s">
        <v>154</v>
      </c>
      <c r="AN201" s="544"/>
      <c r="AO201" s="537" t="s">
        <v>115</v>
      </c>
      <c r="AP201" s="553">
        <v>94</v>
      </c>
      <c r="AQ201" s="551">
        <v>90.4</v>
      </c>
      <c r="AR201" s="551">
        <v>90.8</v>
      </c>
      <c r="AS201" s="551">
        <v>88.6</v>
      </c>
      <c r="AT201" s="551">
        <v>96.3</v>
      </c>
      <c r="AU201" s="551">
        <v>90.3</v>
      </c>
      <c r="AV201" s="551">
        <v>77.2</v>
      </c>
      <c r="AW201" s="551">
        <v>97.7</v>
      </c>
      <c r="AX201" s="551">
        <v>96.8</v>
      </c>
      <c r="AY201" s="551">
        <v>96.2</v>
      </c>
      <c r="AZ201" s="551">
        <v>114.5</v>
      </c>
    </row>
    <row r="202" spans="1:52">
      <c r="A202" s="537" t="s">
        <v>155</v>
      </c>
      <c r="B202" s="544"/>
      <c r="C202" s="537" t="s">
        <v>116</v>
      </c>
      <c r="D202" s="553">
        <v>97.6</v>
      </c>
      <c r="E202" s="553">
        <v>97.6</v>
      </c>
      <c r="F202" s="553">
        <v>98</v>
      </c>
      <c r="G202" s="553">
        <v>97.2</v>
      </c>
      <c r="H202" s="553">
        <v>104.3</v>
      </c>
      <c r="I202" s="553">
        <v>96.6</v>
      </c>
      <c r="J202" s="553">
        <v>86.7</v>
      </c>
      <c r="K202" s="553">
        <v>134.19999999999999</v>
      </c>
      <c r="L202" s="553">
        <v>137.1</v>
      </c>
      <c r="M202" s="553">
        <v>88.6</v>
      </c>
      <c r="N202" s="553">
        <v>92.2</v>
      </c>
      <c r="O202" s="553">
        <v>90</v>
      </c>
      <c r="P202" s="553">
        <v>93.9</v>
      </c>
      <c r="Q202" s="553">
        <v>79.8</v>
      </c>
      <c r="R202" s="553">
        <v>89.8</v>
      </c>
      <c r="S202" s="553">
        <v>90.8</v>
      </c>
      <c r="T202" s="553">
        <v>86.2</v>
      </c>
      <c r="U202" s="553">
        <v>96.3</v>
      </c>
      <c r="V202" s="553">
        <v>92.5</v>
      </c>
      <c r="W202" s="553">
        <v>98.9</v>
      </c>
      <c r="X202" s="553">
        <v>92.5</v>
      </c>
      <c r="Y202" s="553">
        <v>101.9</v>
      </c>
      <c r="Z202" s="553">
        <v>100.9</v>
      </c>
      <c r="AA202" s="553">
        <v>106.3</v>
      </c>
      <c r="AB202" s="553">
        <v>97.7</v>
      </c>
      <c r="AC202" s="553">
        <v>111</v>
      </c>
      <c r="AD202" s="553">
        <v>101.3</v>
      </c>
      <c r="AE202" s="553">
        <v>225.6</v>
      </c>
      <c r="AF202" s="553">
        <v>91.4</v>
      </c>
      <c r="AG202" s="553">
        <v>148.30000000000001</v>
      </c>
      <c r="AH202" s="553">
        <v>115.8</v>
      </c>
      <c r="AI202" s="553">
        <v>80.3</v>
      </c>
      <c r="AJ202" s="553">
        <v>105.4</v>
      </c>
      <c r="AK202" s="553">
        <v>80.099999999999994</v>
      </c>
      <c r="AL202" s="553">
        <v>110</v>
      </c>
      <c r="AM202" s="537" t="s">
        <v>155</v>
      </c>
      <c r="AN202" s="544"/>
      <c r="AO202" s="537" t="s">
        <v>116</v>
      </c>
      <c r="AP202" s="553">
        <v>97.6</v>
      </c>
      <c r="AQ202" s="551">
        <v>94.3</v>
      </c>
      <c r="AR202" s="551">
        <v>94.5</v>
      </c>
      <c r="AS202" s="551">
        <v>94.1</v>
      </c>
      <c r="AT202" s="551">
        <v>93.1</v>
      </c>
      <c r="AU202" s="551">
        <v>94.8</v>
      </c>
      <c r="AV202" s="551">
        <v>80.7</v>
      </c>
      <c r="AW202" s="551">
        <v>102.3</v>
      </c>
      <c r="AX202" s="551">
        <v>100.8</v>
      </c>
      <c r="AY202" s="551">
        <v>100.3</v>
      </c>
      <c r="AZ202" s="551">
        <v>114.4</v>
      </c>
    </row>
    <row r="203" spans="1:52">
      <c r="A203" s="537" t="s">
        <v>156</v>
      </c>
      <c r="B203" s="544"/>
      <c r="C203" s="537" t="s">
        <v>117</v>
      </c>
      <c r="D203" s="553">
        <v>95.4</v>
      </c>
      <c r="E203" s="553">
        <v>95.3</v>
      </c>
      <c r="F203" s="553">
        <v>102.3</v>
      </c>
      <c r="G203" s="553">
        <v>100.8</v>
      </c>
      <c r="H203" s="553">
        <v>110.3</v>
      </c>
      <c r="I203" s="553">
        <v>100.6</v>
      </c>
      <c r="J203" s="553">
        <v>82.8</v>
      </c>
      <c r="K203" s="553">
        <v>102.2</v>
      </c>
      <c r="L203" s="553">
        <v>102.8</v>
      </c>
      <c r="M203" s="553">
        <v>89.1</v>
      </c>
      <c r="N203" s="553">
        <v>86.8</v>
      </c>
      <c r="O203" s="553">
        <v>88.7</v>
      </c>
      <c r="P203" s="553">
        <v>94.6</v>
      </c>
      <c r="Q203" s="553">
        <v>69.8</v>
      </c>
      <c r="R203" s="553">
        <v>83</v>
      </c>
      <c r="S203" s="553">
        <v>92.3</v>
      </c>
      <c r="T203" s="553">
        <v>69.099999999999994</v>
      </c>
      <c r="U203" s="553">
        <v>100.3</v>
      </c>
      <c r="V203" s="553">
        <v>87.2</v>
      </c>
      <c r="W203" s="553">
        <v>88.8</v>
      </c>
      <c r="X203" s="553">
        <v>88.2</v>
      </c>
      <c r="Y203" s="553">
        <v>100.4</v>
      </c>
      <c r="Z203" s="553">
        <v>103.9</v>
      </c>
      <c r="AA203" s="553">
        <v>105.5</v>
      </c>
      <c r="AB203" s="553">
        <v>99.9</v>
      </c>
      <c r="AC203" s="553">
        <v>109.1</v>
      </c>
      <c r="AD203" s="553">
        <v>99.4</v>
      </c>
      <c r="AE203" s="553">
        <v>212.7</v>
      </c>
      <c r="AF203" s="553">
        <v>82.8</v>
      </c>
      <c r="AG203" s="553">
        <v>136.9</v>
      </c>
      <c r="AH203" s="553">
        <v>113.5</v>
      </c>
      <c r="AI203" s="553">
        <v>84.9</v>
      </c>
      <c r="AJ203" s="553">
        <v>108.5</v>
      </c>
      <c r="AK203" s="553">
        <v>84</v>
      </c>
      <c r="AL203" s="553">
        <v>91.3</v>
      </c>
      <c r="AM203" s="537" t="s">
        <v>156</v>
      </c>
      <c r="AN203" s="544"/>
      <c r="AO203" s="537" t="s">
        <v>117</v>
      </c>
      <c r="AP203" s="553">
        <v>95.4</v>
      </c>
      <c r="AQ203" s="551">
        <v>93.3</v>
      </c>
      <c r="AR203" s="551">
        <v>93.7</v>
      </c>
      <c r="AS203" s="551">
        <v>87.7</v>
      </c>
      <c r="AT203" s="551">
        <v>104.9</v>
      </c>
      <c r="AU203" s="551">
        <v>92.1</v>
      </c>
      <c r="AV203" s="551">
        <v>81.400000000000006</v>
      </c>
      <c r="AW203" s="551">
        <v>97</v>
      </c>
      <c r="AX203" s="551">
        <v>96.9</v>
      </c>
      <c r="AY203" s="551">
        <v>96.5</v>
      </c>
      <c r="AZ203" s="551">
        <v>109.5</v>
      </c>
    </row>
    <row r="204" spans="1:52">
      <c r="A204" s="537" t="s">
        <v>157</v>
      </c>
      <c r="B204" s="544"/>
      <c r="C204" s="537" t="s">
        <v>118</v>
      </c>
      <c r="D204" s="553">
        <v>95.9</v>
      </c>
      <c r="E204" s="553">
        <v>95.9</v>
      </c>
      <c r="F204" s="553">
        <v>103.2</v>
      </c>
      <c r="G204" s="553">
        <v>102.4</v>
      </c>
      <c r="H204" s="553">
        <v>109.8</v>
      </c>
      <c r="I204" s="553">
        <v>100.5</v>
      </c>
      <c r="J204" s="553">
        <v>90.4</v>
      </c>
      <c r="K204" s="553">
        <v>107.5</v>
      </c>
      <c r="L204" s="553">
        <v>109.2</v>
      </c>
      <c r="M204" s="553">
        <v>80.8</v>
      </c>
      <c r="N204" s="553">
        <v>90.9</v>
      </c>
      <c r="O204" s="553">
        <v>85.5</v>
      </c>
      <c r="P204" s="553">
        <v>91.7</v>
      </c>
      <c r="Q204" s="553">
        <v>70.3</v>
      </c>
      <c r="R204" s="553">
        <v>82.2</v>
      </c>
      <c r="S204" s="553">
        <v>93.4</v>
      </c>
      <c r="T204" s="553">
        <v>70.2</v>
      </c>
      <c r="U204" s="553">
        <v>103.6</v>
      </c>
      <c r="V204" s="553">
        <v>87</v>
      </c>
      <c r="W204" s="553">
        <v>87.6</v>
      </c>
      <c r="X204" s="553">
        <v>89.3</v>
      </c>
      <c r="Y204" s="553">
        <v>102</v>
      </c>
      <c r="Z204" s="553">
        <v>101.3</v>
      </c>
      <c r="AA204" s="553">
        <v>110.2</v>
      </c>
      <c r="AB204" s="553">
        <v>103.5</v>
      </c>
      <c r="AC204" s="553">
        <v>106.2</v>
      </c>
      <c r="AD204" s="553">
        <v>102.6</v>
      </c>
      <c r="AE204" s="553">
        <v>207</v>
      </c>
      <c r="AF204" s="553">
        <v>79.5</v>
      </c>
      <c r="AG204" s="553">
        <v>140.9</v>
      </c>
      <c r="AH204" s="553">
        <v>102.1</v>
      </c>
      <c r="AI204" s="553">
        <v>78</v>
      </c>
      <c r="AJ204" s="553">
        <v>107.3</v>
      </c>
      <c r="AK204" s="553">
        <v>78.400000000000006</v>
      </c>
      <c r="AL204" s="553">
        <v>99.9</v>
      </c>
      <c r="AM204" s="537" t="s">
        <v>157</v>
      </c>
      <c r="AN204" s="544"/>
      <c r="AO204" s="537" t="s">
        <v>118</v>
      </c>
      <c r="AP204" s="553">
        <v>95.9</v>
      </c>
      <c r="AQ204" s="551">
        <v>92.6</v>
      </c>
      <c r="AR204" s="551">
        <v>93.1</v>
      </c>
      <c r="AS204" s="551">
        <v>88.6</v>
      </c>
      <c r="AT204" s="551">
        <v>101.7</v>
      </c>
      <c r="AU204" s="551">
        <v>93.5</v>
      </c>
      <c r="AV204" s="551">
        <v>77.900000000000006</v>
      </c>
      <c r="AW204" s="551">
        <v>99.9</v>
      </c>
      <c r="AX204" s="551">
        <v>98.8</v>
      </c>
      <c r="AY204" s="551">
        <v>98.1</v>
      </c>
      <c r="AZ204" s="551">
        <v>114.1</v>
      </c>
    </row>
    <row r="205" spans="1:52">
      <c r="A205" s="537" t="s">
        <v>158</v>
      </c>
      <c r="B205" s="544"/>
      <c r="C205" s="537" t="s">
        <v>119</v>
      </c>
      <c r="D205" s="553">
        <v>95.9</v>
      </c>
      <c r="E205" s="553">
        <v>95.9</v>
      </c>
      <c r="F205" s="553">
        <v>100.5</v>
      </c>
      <c r="G205" s="553">
        <v>98.9</v>
      </c>
      <c r="H205" s="553">
        <v>108.2</v>
      </c>
      <c r="I205" s="553">
        <v>102.9</v>
      </c>
      <c r="J205" s="553">
        <v>93.9</v>
      </c>
      <c r="K205" s="553">
        <v>107.3</v>
      </c>
      <c r="L205" s="553">
        <v>108.6</v>
      </c>
      <c r="M205" s="553">
        <v>86.1</v>
      </c>
      <c r="N205" s="553">
        <v>91.5</v>
      </c>
      <c r="O205" s="553">
        <v>83.5</v>
      </c>
      <c r="P205" s="553">
        <v>84.5</v>
      </c>
      <c r="Q205" s="553">
        <v>77.3</v>
      </c>
      <c r="R205" s="553">
        <v>90.1</v>
      </c>
      <c r="S205" s="553">
        <v>92.1</v>
      </c>
      <c r="T205" s="553">
        <v>89.1</v>
      </c>
      <c r="U205" s="553">
        <v>95.8</v>
      </c>
      <c r="V205" s="553">
        <v>85.8</v>
      </c>
      <c r="W205" s="553">
        <v>88.8</v>
      </c>
      <c r="X205" s="553">
        <v>87</v>
      </c>
      <c r="Y205" s="553">
        <v>97.9</v>
      </c>
      <c r="Z205" s="553">
        <v>105.5</v>
      </c>
      <c r="AA205" s="553">
        <v>113.4</v>
      </c>
      <c r="AB205" s="553">
        <v>104.2</v>
      </c>
      <c r="AC205" s="553">
        <v>101.2</v>
      </c>
      <c r="AD205" s="553">
        <v>99.7</v>
      </c>
      <c r="AE205" s="553">
        <v>211</v>
      </c>
      <c r="AF205" s="553">
        <v>89.6</v>
      </c>
      <c r="AG205" s="553">
        <v>137.69999999999999</v>
      </c>
      <c r="AH205" s="553">
        <v>92.1</v>
      </c>
      <c r="AI205" s="553">
        <v>78.099999999999994</v>
      </c>
      <c r="AJ205" s="553">
        <v>92.7</v>
      </c>
      <c r="AK205" s="553">
        <v>83.1</v>
      </c>
      <c r="AL205" s="553">
        <v>101</v>
      </c>
      <c r="AM205" s="537" t="s">
        <v>158</v>
      </c>
      <c r="AN205" s="544"/>
      <c r="AO205" s="537" t="s">
        <v>119</v>
      </c>
      <c r="AP205" s="553">
        <v>95.9</v>
      </c>
      <c r="AQ205" s="551">
        <v>93.7</v>
      </c>
      <c r="AR205" s="551">
        <v>94</v>
      </c>
      <c r="AS205" s="551">
        <v>91.5</v>
      </c>
      <c r="AT205" s="551">
        <v>100.8</v>
      </c>
      <c r="AU205" s="551">
        <v>92.9</v>
      </c>
      <c r="AV205" s="551">
        <v>76</v>
      </c>
      <c r="AW205" s="551">
        <v>99.1</v>
      </c>
      <c r="AX205" s="551">
        <v>98.4</v>
      </c>
      <c r="AY205" s="551">
        <v>97.7</v>
      </c>
      <c r="AZ205" s="551">
        <v>120.3</v>
      </c>
    </row>
    <row r="206" spans="1:52">
      <c r="A206" s="537" t="s">
        <v>152</v>
      </c>
      <c r="B206" s="544"/>
      <c r="C206" s="537" t="s">
        <v>120</v>
      </c>
      <c r="D206" s="553">
        <v>99.2</v>
      </c>
      <c r="E206" s="553">
        <v>99.2</v>
      </c>
      <c r="F206" s="553">
        <v>103.7</v>
      </c>
      <c r="G206" s="553">
        <v>103.3</v>
      </c>
      <c r="H206" s="553">
        <v>106.1</v>
      </c>
      <c r="I206" s="553">
        <v>103.3</v>
      </c>
      <c r="J206" s="553">
        <v>97.5</v>
      </c>
      <c r="K206" s="553">
        <v>132.4</v>
      </c>
      <c r="L206" s="553">
        <v>135.5</v>
      </c>
      <c r="M206" s="553">
        <v>93.1</v>
      </c>
      <c r="N206" s="553">
        <v>91.4</v>
      </c>
      <c r="O206" s="553">
        <v>82.8</v>
      </c>
      <c r="P206" s="553">
        <v>90.7</v>
      </c>
      <c r="Q206" s="553">
        <v>71.2</v>
      </c>
      <c r="R206" s="553">
        <v>91</v>
      </c>
      <c r="S206" s="553">
        <v>90.7</v>
      </c>
      <c r="T206" s="553">
        <v>94.2</v>
      </c>
      <c r="U206" s="553">
        <v>93.8</v>
      </c>
      <c r="V206" s="553">
        <v>92.1</v>
      </c>
      <c r="W206" s="553">
        <v>94.5</v>
      </c>
      <c r="X206" s="553">
        <v>92.5</v>
      </c>
      <c r="Y206" s="553">
        <v>102.7</v>
      </c>
      <c r="Z206" s="553">
        <v>105.8</v>
      </c>
      <c r="AA206" s="553">
        <v>105.5</v>
      </c>
      <c r="AB206" s="553">
        <v>100.7</v>
      </c>
      <c r="AC206" s="553">
        <v>109.3</v>
      </c>
      <c r="AD206" s="553">
        <v>105.1</v>
      </c>
      <c r="AE206" s="553">
        <v>220.5</v>
      </c>
      <c r="AF206" s="553">
        <v>91.2</v>
      </c>
      <c r="AG206" s="553">
        <v>132.9</v>
      </c>
      <c r="AH206" s="553">
        <v>107</v>
      </c>
      <c r="AI206" s="553">
        <v>77.099999999999994</v>
      </c>
      <c r="AJ206" s="553">
        <v>107.2</v>
      </c>
      <c r="AK206" s="553">
        <v>82.3</v>
      </c>
      <c r="AL206" s="553">
        <v>116.1</v>
      </c>
      <c r="AM206" s="537" t="s">
        <v>152</v>
      </c>
      <c r="AN206" s="544"/>
      <c r="AO206" s="537" t="s">
        <v>120</v>
      </c>
      <c r="AP206" s="553">
        <v>99.2</v>
      </c>
      <c r="AQ206" s="551">
        <v>95.2</v>
      </c>
      <c r="AR206" s="551">
        <v>98.2</v>
      </c>
      <c r="AS206" s="551">
        <v>95.8</v>
      </c>
      <c r="AT206" s="551">
        <v>102.2</v>
      </c>
      <c r="AU206" s="551">
        <v>91.6</v>
      </c>
      <c r="AV206" s="551">
        <v>65.8</v>
      </c>
      <c r="AW206" s="551">
        <v>102.4</v>
      </c>
      <c r="AX206" s="551">
        <v>103</v>
      </c>
      <c r="AY206" s="551">
        <v>102.7</v>
      </c>
      <c r="AZ206" s="551">
        <v>112.1</v>
      </c>
    </row>
    <row r="207" spans="1:52">
      <c r="A207" s="537"/>
      <c r="B207" s="544"/>
      <c r="C207" s="537" t="s">
        <v>121</v>
      </c>
      <c r="D207" s="553">
        <v>99.2</v>
      </c>
      <c r="E207" s="553">
        <v>99.2</v>
      </c>
      <c r="F207" s="553">
        <v>101.2</v>
      </c>
      <c r="G207" s="553">
        <v>99.4</v>
      </c>
      <c r="H207" s="553">
        <v>109.5</v>
      </c>
      <c r="I207" s="553">
        <v>106.3</v>
      </c>
      <c r="J207" s="553">
        <v>98.6</v>
      </c>
      <c r="K207" s="553">
        <v>114.3</v>
      </c>
      <c r="L207" s="553">
        <v>116</v>
      </c>
      <c r="M207" s="553">
        <v>89</v>
      </c>
      <c r="N207" s="553">
        <v>91.4</v>
      </c>
      <c r="O207" s="553">
        <v>91.2</v>
      </c>
      <c r="P207" s="553">
        <v>93.9</v>
      </c>
      <c r="Q207" s="553">
        <v>79.2</v>
      </c>
      <c r="R207" s="553">
        <v>90.2</v>
      </c>
      <c r="S207" s="553">
        <v>94.2</v>
      </c>
      <c r="T207" s="553">
        <v>84.9</v>
      </c>
      <c r="U207" s="553">
        <v>95.3</v>
      </c>
      <c r="V207" s="553">
        <v>90.3</v>
      </c>
      <c r="W207" s="553">
        <v>86.5</v>
      </c>
      <c r="X207" s="553">
        <v>89.5</v>
      </c>
      <c r="Y207" s="553">
        <v>102.7</v>
      </c>
      <c r="Z207" s="553">
        <v>105.3</v>
      </c>
      <c r="AA207" s="553">
        <v>103.6</v>
      </c>
      <c r="AB207" s="553">
        <v>105.7</v>
      </c>
      <c r="AC207" s="553">
        <v>106.8</v>
      </c>
      <c r="AD207" s="553">
        <v>104.3</v>
      </c>
      <c r="AE207" s="553">
        <v>208.6</v>
      </c>
      <c r="AF207" s="553">
        <v>90.8</v>
      </c>
      <c r="AG207" s="553">
        <v>135.30000000000001</v>
      </c>
      <c r="AH207" s="553">
        <v>100.6</v>
      </c>
      <c r="AI207" s="553">
        <v>82.1</v>
      </c>
      <c r="AJ207" s="553">
        <v>107.6</v>
      </c>
      <c r="AK207" s="553">
        <v>83.7</v>
      </c>
      <c r="AL207" s="553">
        <v>107.6</v>
      </c>
      <c r="AM207" s="537"/>
      <c r="AN207" s="544"/>
      <c r="AO207" s="537" t="s">
        <v>121</v>
      </c>
      <c r="AP207" s="553">
        <v>99.2</v>
      </c>
      <c r="AQ207" s="551">
        <v>97.3</v>
      </c>
      <c r="AR207" s="551">
        <v>99.4</v>
      </c>
      <c r="AS207" s="551">
        <v>98.4</v>
      </c>
      <c r="AT207" s="551">
        <v>100.6</v>
      </c>
      <c r="AU207" s="551">
        <v>94.3</v>
      </c>
      <c r="AV207" s="551">
        <v>80.2</v>
      </c>
      <c r="AW207" s="551">
        <v>100.5</v>
      </c>
      <c r="AX207" s="551">
        <v>101.1</v>
      </c>
      <c r="AY207" s="551">
        <v>100.8</v>
      </c>
      <c r="AZ207" s="551">
        <v>107.5</v>
      </c>
    </row>
    <row r="208" spans="1:52">
      <c r="A208" s="537"/>
      <c r="B208" s="544"/>
      <c r="C208" s="537" t="s">
        <v>122</v>
      </c>
      <c r="D208" s="553">
        <v>99</v>
      </c>
      <c r="E208" s="553">
        <v>99</v>
      </c>
      <c r="F208" s="553">
        <v>101.6</v>
      </c>
      <c r="G208" s="553">
        <v>100.5</v>
      </c>
      <c r="H208" s="553">
        <v>110.7</v>
      </c>
      <c r="I208" s="553">
        <v>104.2</v>
      </c>
      <c r="J208" s="553">
        <v>96.1</v>
      </c>
      <c r="K208" s="553">
        <v>115.6</v>
      </c>
      <c r="L208" s="553">
        <v>117.4</v>
      </c>
      <c r="M208" s="553">
        <v>88.9</v>
      </c>
      <c r="N208" s="553">
        <v>92</v>
      </c>
      <c r="O208" s="553">
        <v>89.2</v>
      </c>
      <c r="P208" s="553">
        <v>93.8</v>
      </c>
      <c r="Q208" s="553">
        <v>76.099999999999994</v>
      </c>
      <c r="R208" s="553">
        <v>96</v>
      </c>
      <c r="S208" s="553">
        <v>97.5</v>
      </c>
      <c r="T208" s="553">
        <v>94.2</v>
      </c>
      <c r="U208" s="553">
        <v>92.5</v>
      </c>
      <c r="V208" s="553">
        <v>98.2</v>
      </c>
      <c r="W208" s="553">
        <v>102.8</v>
      </c>
      <c r="X208" s="553">
        <v>91.4</v>
      </c>
      <c r="Y208" s="553">
        <v>105.3</v>
      </c>
      <c r="Z208" s="553">
        <v>101.5</v>
      </c>
      <c r="AA208" s="553">
        <v>104.9</v>
      </c>
      <c r="AB208" s="553">
        <v>103.2</v>
      </c>
      <c r="AC208" s="553">
        <v>105.6</v>
      </c>
      <c r="AD208" s="553">
        <v>102.9</v>
      </c>
      <c r="AE208" s="553">
        <v>200.1</v>
      </c>
      <c r="AF208" s="553">
        <v>98</v>
      </c>
      <c r="AG208" s="553">
        <v>136.4</v>
      </c>
      <c r="AH208" s="553">
        <v>97.4</v>
      </c>
      <c r="AI208" s="553">
        <v>78.099999999999994</v>
      </c>
      <c r="AJ208" s="553">
        <v>98.7</v>
      </c>
      <c r="AK208" s="553">
        <v>89.4</v>
      </c>
      <c r="AL208" s="553">
        <v>106.9</v>
      </c>
      <c r="AM208" s="537"/>
      <c r="AN208" s="544"/>
      <c r="AO208" s="537" t="s">
        <v>122</v>
      </c>
      <c r="AP208" s="553">
        <v>99</v>
      </c>
      <c r="AQ208" s="551">
        <v>99.9</v>
      </c>
      <c r="AR208" s="551">
        <v>100.9</v>
      </c>
      <c r="AS208" s="551">
        <v>101.6</v>
      </c>
      <c r="AT208" s="551">
        <v>99</v>
      </c>
      <c r="AU208" s="551">
        <v>98</v>
      </c>
      <c r="AV208" s="551">
        <v>84.8</v>
      </c>
      <c r="AW208" s="551">
        <v>106.1</v>
      </c>
      <c r="AX208" s="551">
        <v>97.7</v>
      </c>
      <c r="AY208" s="551">
        <v>97.3</v>
      </c>
      <c r="AZ208" s="551">
        <v>111.2</v>
      </c>
    </row>
    <row r="209" spans="1:52">
      <c r="A209" s="537"/>
      <c r="B209" s="544"/>
      <c r="C209" s="537" t="s">
        <v>123</v>
      </c>
      <c r="D209" s="553">
        <v>101.2</v>
      </c>
      <c r="E209" s="553">
        <v>101.2</v>
      </c>
      <c r="F209" s="553">
        <v>102.1</v>
      </c>
      <c r="G209" s="553">
        <v>98.9</v>
      </c>
      <c r="H209" s="553">
        <v>111</v>
      </c>
      <c r="I209" s="553">
        <v>107</v>
      </c>
      <c r="J209" s="553">
        <v>100.9</v>
      </c>
      <c r="K209" s="553">
        <v>116.2</v>
      </c>
      <c r="L209" s="553">
        <v>118.2</v>
      </c>
      <c r="M209" s="553">
        <v>90.1</v>
      </c>
      <c r="N209" s="553">
        <v>95</v>
      </c>
      <c r="O209" s="553">
        <v>87</v>
      </c>
      <c r="P209" s="553">
        <v>93.5</v>
      </c>
      <c r="Q209" s="553">
        <v>67.7</v>
      </c>
      <c r="R209" s="553">
        <v>101.2</v>
      </c>
      <c r="S209" s="553">
        <v>98.4</v>
      </c>
      <c r="T209" s="553">
        <v>104.8</v>
      </c>
      <c r="U209" s="553">
        <v>94</v>
      </c>
      <c r="V209" s="553">
        <v>101.4</v>
      </c>
      <c r="W209" s="553">
        <v>104.7</v>
      </c>
      <c r="X209" s="553">
        <v>89</v>
      </c>
      <c r="Y209" s="553">
        <v>99.6</v>
      </c>
      <c r="Z209" s="553">
        <v>103.5</v>
      </c>
      <c r="AA209" s="553">
        <v>105.1</v>
      </c>
      <c r="AB209" s="553">
        <v>102.9</v>
      </c>
      <c r="AC209" s="553">
        <v>108.7</v>
      </c>
      <c r="AD209" s="553">
        <v>104.1</v>
      </c>
      <c r="AE209" s="553">
        <v>201.7</v>
      </c>
      <c r="AF209" s="553">
        <v>112.9</v>
      </c>
      <c r="AG209" s="553">
        <v>131.19999999999999</v>
      </c>
      <c r="AH209" s="553">
        <v>110.1</v>
      </c>
      <c r="AI209" s="553">
        <v>80.400000000000006</v>
      </c>
      <c r="AJ209" s="553">
        <v>116.9</v>
      </c>
      <c r="AK209" s="553">
        <v>81.3</v>
      </c>
      <c r="AL209" s="553">
        <v>108.8</v>
      </c>
      <c r="AM209" s="537"/>
      <c r="AN209" s="544"/>
      <c r="AO209" s="537" t="s">
        <v>123</v>
      </c>
      <c r="AP209" s="553">
        <v>101.2</v>
      </c>
      <c r="AQ209" s="551">
        <v>101.1</v>
      </c>
      <c r="AR209" s="551">
        <v>103.1</v>
      </c>
      <c r="AS209" s="551">
        <v>104.6</v>
      </c>
      <c r="AT209" s="551">
        <v>100.1</v>
      </c>
      <c r="AU209" s="551">
        <v>100.2</v>
      </c>
      <c r="AV209" s="551">
        <v>84.6</v>
      </c>
      <c r="AW209" s="551">
        <v>107.5</v>
      </c>
      <c r="AX209" s="551">
        <v>101.1</v>
      </c>
      <c r="AY209" s="551">
        <v>100.8</v>
      </c>
      <c r="AZ209" s="551">
        <v>109</v>
      </c>
    </row>
    <row r="210" spans="1:52">
      <c r="A210" s="537"/>
      <c r="B210" s="544"/>
      <c r="C210" s="537" t="s">
        <v>124</v>
      </c>
      <c r="D210" s="553">
        <v>104.5</v>
      </c>
      <c r="E210" s="553">
        <v>104.5</v>
      </c>
      <c r="F210" s="553">
        <v>111.4</v>
      </c>
      <c r="G210" s="553">
        <v>111.9</v>
      </c>
      <c r="H210" s="553">
        <v>110.3</v>
      </c>
      <c r="I210" s="553">
        <v>109.7</v>
      </c>
      <c r="J210" s="553">
        <v>102.7</v>
      </c>
      <c r="K210" s="553">
        <v>118.5</v>
      </c>
      <c r="L210" s="553">
        <v>120</v>
      </c>
      <c r="M210" s="553">
        <v>97.1</v>
      </c>
      <c r="N210" s="553">
        <v>92.9</v>
      </c>
      <c r="O210" s="553">
        <v>92.8</v>
      </c>
      <c r="P210" s="553">
        <v>96.2</v>
      </c>
      <c r="Q210" s="553">
        <v>83</v>
      </c>
      <c r="R210" s="553">
        <v>103.8</v>
      </c>
      <c r="S210" s="553">
        <v>104.1</v>
      </c>
      <c r="T210" s="553">
        <v>104.1</v>
      </c>
      <c r="U210" s="553">
        <v>92.5</v>
      </c>
      <c r="V210" s="553">
        <v>103.6</v>
      </c>
      <c r="W210" s="553">
        <v>107.7</v>
      </c>
      <c r="X210" s="553">
        <v>92.5</v>
      </c>
      <c r="Y210" s="553">
        <v>99.4</v>
      </c>
      <c r="Z210" s="553">
        <v>105.4</v>
      </c>
      <c r="AA210" s="553">
        <v>106.1</v>
      </c>
      <c r="AB210" s="553">
        <v>102.4</v>
      </c>
      <c r="AC210" s="553">
        <v>109.1</v>
      </c>
      <c r="AD210" s="553">
        <v>105.1</v>
      </c>
      <c r="AE210" s="553">
        <v>201.1</v>
      </c>
      <c r="AF210" s="553">
        <v>90.5</v>
      </c>
      <c r="AG210" s="553">
        <v>136.69999999999999</v>
      </c>
      <c r="AH210" s="553">
        <v>114.7</v>
      </c>
      <c r="AI210" s="553">
        <v>75.2</v>
      </c>
      <c r="AJ210" s="553">
        <v>102.1</v>
      </c>
      <c r="AK210" s="553">
        <v>91.6</v>
      </c>
      <c r="AL210" s="553">
        <v>112</v>
      </c>
      <c r="AM210" s="537"/>
      <c r="AN210" s="544"/>
      <c r="AO210" s="537" t="s">
        <v>124</v>
      </c>
      <c r="AP210" s="553">
        <v>104.5</v>
      </c>
      <c r="AQ210" s="551">
        <v>105.5</v>
      </c>
      <c r="AR210" s="551">
        <v>106.5</v>
      </c>
      <c r="AS210" s="551">
        <v>107.4</v>
      </c>
      <c r="AT210" s="551">
        <v>104.3</v>
      </c>
      <c r="AU210" s="551">
        <v>103.9</v>
      </c>
      <c r="AV210" s="551">
        <v>96.3</v>
      </c>
      <c r="AW210" s="551">
        <v>107.8</v>
      </c>
      <c r="AX210" s="551">
        <v>103.1</v>
      </c>
      <c r="AY210" s="551">
        <v>102.7</v>
      </c>
      <c r="AZ210" s="551">
        <v>114.8</v>
      </c>
    </row>
    <row r="211" spans="1:52">
      <c r="A211" s="537"/>
      <c r="B211" s="544"/>
      <c r="C211" s="537" t="s">
        <v>111</v>
      </c>
      <c r="D211" s="553">
        <v>103.2</v>
      </c>
      <c r="E211" s="553">
        <v>103.2</v>
      </c>
      <c r="F211" s="553">
        <v>106.3</v>
      </c>
      <c r="G211" s="553">
        <v>106.1</v>
      </c>
      <c r="H211" s="553">
        <v>107.8</v>
      </c>
      <c r="I211" s="553">
        <v>110.4</v>
      </c>
      <c r="J211" s="553">
        <v>97.7</v>
      </c>
      <c r="K211" s="553">
        <v>104.8</v>
      </c>
      <c r="L211" s="553">
        <v>106.1</v>
      </c>
      <c r="M211" s="553">
        <v>84.3</v>
      </c>
      <c r="N211" s="553">
        <v>111.5</v>
      </c>
      <c r="O211" s="553">
        <v>98.2</v>
      </c>
      <c r="P211" s="553">
        <v>101.1</v>
      </c>
      <c r="Q211" s="553">
        <v>93.2</v>
      </c>
      <c r="R211" s="553">
        <v>105.2</v>
      </c>
      <c r="S211" s="553">
        <v>110.7</v>
      </c>
      <c r="T211" s="553">
        <v>100.3</v>
      </c>
      <c r="U211" s="553">
        <v>94</v>
      </c>
      <c r="V211" s="553">
        <v>105.1</v>
      </c>
      <c r="W211" s="553">
        <v>107.3</v>
      </c>
      <c r="X211" s="553">
        <v>95</v>
      </c>
      <c r="Y211" s="553">
        <v>100.8</v>
      </c>
      <c r="Z211" s="553">
        <v>108.4</v>
      </c>
      <c r="AA211" s="553">
        <v>108.5</v>
      </c>
      <c r="AB211" s="553">
        <v>100.9</v>
      </c>
      <c r="AC211" s="553">
        <v>107.8</v>
      </c>
      <c r="AD211" s="553">
        <v>107.9</v>
      </c>
      <c r="AE211" s="555">
        <v>195.7</v>
      </c>
      <c r="AF211" s="555">
        <v>89.5</v>
      </c>
      <c r="AG211" s="555">
        <v>138.9</v>
      </c>
      <c r="AH211" s="555">
        <v>102.3</v>
      </c>
      <c r="AI211" s="555">
        <v>76.099999999999994</v>
      </c>
      <c r="AJ211" s="555">
        <v>113.5</v>
      </c>
      <c r="AK211" s="555">
        <v>83.3</v>
      </c>
      <c r="AL211" s="555">
        <v>102.1</v>
      </c>
      <c r="AM211" s="537"/>
      <c r="AN211" s="544"/>
      <c r="AO211" s="537" t="s">
        <v>111</v>
      </c>
      <c r="AP211" s="553">
        <v>103.2</v>
      </c>
      <c r="AQ211" s="551">
        <v>103.3</v>
      </c>
      <c r="AR211" s="551">
        <v>101.5</v>
      </c>
      <c r="AS211" s="551">
        <v>100.4</v>
      </c>
      <c r="AT211" s="551">
        <v>103.1</v>
      </c>
      <c r="AU211" s="551">
        <v>106.1</v>
      </c>
      <c r="AV211" s="551">
        <v>107.7</v>
      </c>
      <c r="AW211" s="551">
        <v>106.3</v>
      </c>
      <c r="AX211" s="551">
        <v>102.8</v>
      </c>
      <c r="AY211" s="551">
        <v>102.4</v>
      </c>
      <c r="AZ211" s="551">
        <v>115.5</v>
      </c>
    </row>
    <row r="212" spans="1:52">
      <c r="A212" s="537"/>
      <c r="B212" s="556" t="s">
        <v>69</v>
      </c>
      <c r="C212" s="557" t="s">
        <v>113</v>
      </c>
      <c r="D212" s="558">
        <v>102.1</v>
      </c>
      <c r="E212" s="558">
        <v>102.2</v>
      </c>
      <c r="F212" s="558">
        <v>107.7</v>
      </c>
      <c r="G212" s="558">
        <v>107.7</v>
      </c>
      <c r="H212" s="558">
        <v>106.7</v>
      </c>
      <c r="I212" s="558">
        <v>107.8</v>
      </c>
      <c r="J212" s="558">
        <v>101.4</v>
      </c>
      <c r="K212" s="558">
        <v>112.3</v>
      </c>
      <c r="L212" s="558">
        <v>113.6</v>
      </c>
      <c r="M212" s="558">
        <v>94.6</v>
      </c>
      <c r="N212" s="558">
        <v>97.2</v>
      </c>
      <c r="O212" s="558">
        <v>92.7</v>
      </c>
      <c r="P212" s="558">
        <v>89.2</v>
      </c>
      <c r="Q212" s="558">
        <v>99.8</v>
      </c>
      <c r="R212" s="558">
        <v>108.3</v>
      </c>
      <c r="S212" s="558">
        <v>105.8</v>
      </c>
      <c r="T212" s="558">
        <v>110.5</v>
      </c>
      <c r="U212" s="558">
        <v>94.9</v>
      </c>
      <c r="V212" s="558">
        <v>101.8</v>
      </c>
      <c r="W212" s="558">
        <v>101.5</v>
      </c>
      <c r="X212" s="558">
        <v>95.1</v>
      </c>
      <c r="Y212" s="558">
        <v>97.4</v>
      </c>
      <c r="Z212" s="558">
        <v>108.2</v>
      </c>
      <c r="AA212" s="558">
        <v>109.1</v>
      </c>
      <c r="AB212" s="558">
        <v>99.9</v>
      </c>
      <c r="AC212" s="558">
        <v>107.5</v>
      </c>
      <c r="AD212" s="558">
        <v>106</v>
      </c>
      <c r="AE212" s="558">
        <v>180.3</v>
      </c>
      <c r="AF212" s="558">
        <v>96.1</v>
      </c>
      <c r="AG212" s="558">
        <v>133.6</v>
      </c>
      <c r="AH212" s="558">
        <v>105.8</v>
      </c>
      <c r="AI212" s="558">
        <v>76.099999999999994</v>
      </c>
      <c r="AJ212" s="558">
        <v>105.4</v>
      </c>
      <c r="AK212" s="558">
        <v>85.5</v>
      </c>
      <c r="AL212" s="558">
        <v>106.6</v>
      </c>
      <c r="AM212" s="537"/>
      <c r="AN212" s="556" t="s">
        <v>69</v>
      </c>
      <c r="AO212" s="557" t="s">
        <v>113</v>
      </c>
      <c r="AP212" s="558">
        <v>102.1</v>
      </c>
      <c r="AQ212" s="558">
        <v>102.1</v>
      </c>
      <c r="AR212" s="558">
        <v>100</v>
      </c>
      <c r="AS212" s="558">
        <v>100.3</v>
      </c>
      <c r="AT212" s="558">
        <v>104</v>
      </c>
      <c r="AU212" s="558">
        <v>102.2</v>
      </c>
      <c r="AV212" s="558">
        <v>97.1</v>
      </c>
      <c r="AW212" s="558">
        <v>104.7</v>
      </c>
      <c r="AX212" s="558">
        <v>103.2</v>
      </c>
      <c r="AY212" s="558">
        <v>103</v>
      </c>
      <c r="AZ212" s="558">
        <v>111.9</v>
      </c>
    </row>
    <row r="213" spans="1:52">
      <c r="A213" s="537"/>
      <c r="B213" s="544"/>
      <c r="C213" s="537" t="s">
        <v>115</v>
      </c>
      <c r="D213" s="553">
        <v>102.3</v>
      </c>
      <c r="E213" s="553">
        <v>102.4</v>
      </c>
      <c r="F213" s="553">
        <v>106.1</v>
      </c>
      <c r="G213" s="553">
        <v>105.6</v>
      </c>
      <c r="H213" s="553">
        <v>108.5</v>
      </c>
      <c r="I213" s="553">
        <v>108.4</v>
      </c>
      <c r="J213" s="553">
        <v>97.6</v>
      </c>
      <c r="K213" s="553">
        <v>110.6</v>
      </c>
      <c r="L213" s="553">
        <v>111.3</v>
      </c>
      <c r="M213" s="553">
        <v>102.3</v>
      </c>
      <c r="N213" s="553">
        <v>109.6</v>
      </c>
      <c r="O213" s="553">
        <v>95.5</v>
      </c>
      <c r="P213" s="553">
        <v>100.2</v>
      </c>
      <c r="Q213" s="553">
        <v>87.3</v>
      </c>
      <c r="R213" s="553">
        <v>98.5</v>
      </c>
      <c r="S213" s="553">
        <v>111.4</v>
      </c>
      <c r="T213" s="553">
        <v>78.099999999999994</v>
      </c>
      <c r="U213" s="553">
        <v>95.9</v>
      </c>
      <c r="V213" s="553">
        <v>98.1</v>
      </c>
      <c r="W213" s="553">
        <v>99.4</v>
      </c>
      <c r="X213" s="553">
        <v>95.1</v>
      </c>
      <c r="Y213" s="553">
        <v>100</v>
      </c>
      <c r="Z213" s="553">
        <v>109.6</v>
      </c>
      <c r="AA213" s="553">
        <v>107.1</v>
      </c>
      <c r="AB213" s="553">
        <v>102.2</v>
      </c>
      <c r="AC213" s="553">
        <v>109.1</v>
      </c>
      <c r="AD213" s="553">
        <v>109.7</v>
      </c>
      <c r="AE213" s="553">
        <v>164.3</v>
      </c>
      <c r="AF213" s="553">
        <v>95.7</v>
      </c>
      <c r="AG213" s="553">
        <v>128.80000000000001</v>
      </c>
      <c r="AH213" s="553">
        <v>111.1</v>
      </c>
      <c r="AI213" s="553">
        <v>85.1</v>
      </c>
      <c r="AJ213" s="553">
        <v>101.4</v>
      </c>
      <c r="AK213" s="553">
        <v>92.3</v>
      </c>
      <c r="AL213" s="553">
        <v>104.1</v>
      </c>
      <c r="AM213" s="537"/>
      <c r="AN213" s="544"/>
      <c r="AO213" s="537" t="s">
        <v>115</v>
      </c>
      <c r="AP213" s="553">
        <v>102.3</v>
      </c>
      <c r="AQ213" s="553">
        <v>100.7</v>
      </c>
      <c r="AR213" s="553">
        <v>99.8</v>
      </c>
      <c r="AS213" s="553">
        <v>98.4</v>
      </c>
      <c r="AT213" s="553">
        <v>103.9</v>
      </c>
      <c r="AU213" s="553">
        <v>102.6</v>
      </c>
      <c r="AV213" s="553">
        <v>104.1</v>
      </c>
      <c r="AW213" s="553">
        <v>101.9</v>
      </c>
      <c r="AX213" s="553">
        <v>103.4</v>
      </c>
      <c r="AY213" s="553">
        <v>103.2</v>
      </c>
      <c r="AZ213" s="553">
        <v>110.7</v>
      </c>
    </row>
    <row r="214" spans="1:52">
      <c r="A214" s="537"/>
      <c r="B214" s="544"/>
      <c r="C214" s="537" t="s">
        <v>116</v>
      </c>
      <c r="D214" s="553">
        <v>103.1</v>
      </c>
      <c r="E214" s="553">
        <v>103.1</v>
      </c>
      <c r="F214" s="553">
        <v>104.1</v>
      </c>
      <c r="G214" s="553">
        <v>104.5</v>
      </c>
      <c r="H214" s="553">
        <v>103.5</v>
      </c>
      <c r="I214" s="553">
        <v>114.8</v>
      </c>
      <c r="J214" s="553">
        <v>108.4</v>
      </c>
      <c r="K214" s="553">
        <v>106.9</v>
      </c>
      <c r="L214" s="553">
        <v>107.6</v>
      </c>
      <c r="M214" s="553">
        <v>96.9</v>
      </c>
      <c r="N214" s="553">
        <v>101</v>
      </c>
      <c r="O214" s="553">
        <v>98.5</v>
      </c>
      <c r="P214" s="553">
        <v>99.4</v>
      </c>
      <c r="Q214" s="553">
        <v>96.6</v>
      </c>
      <c r="R214" s="553">
        <v>99.9</v>
      </c>
      <c r="S214" s="553">
        <v>108.1</v>
      </c>
      <c r="T214" s="553">
        <v>87.8</v>
      </c>
      <c r="U214" s="553">
        <v>92.9</v>
      </c>
      <c r="V214" s="553">
        <v>99.9</v>
      </c>
      <c r="W214" s="553">
        <v>101.9</v>
      </c>
      <c r="X214" s="553">
        <v>102.6</v>
      </c>
      <c r="Y214" s="553">
        <v>103.6</v>
      </c>
      <c r="Z214" s="553">
        <v>109.2</v>
      </c>
      <c r="AA214" s="553">
        <v>105.3</v>
      </c>
      <c r="AB214" s="553">
        <v>107.2</v>
      </c>
      <c r="AC214" s="553">
        <v>107.6</v>
      </c>
      <c r="AD214" s="553">
        <v>108.1</v>
      </c>
      <c r="AE214" s="553">
        <v>137.80000000000001</v>
      </c>
      <c r="AF214" s="553">
        <v>101.6</v>
      </c>
      <c r="AG214" s="553">
        <v>128.1</v>
      </c>
      <c r="AH214" s="553">
        <v>109.7</v>
      </c>
      <c r="AI214" s="553">
        <v>78.7</v>
      </c>
      <c r="AJ214" s="553">
        <v>148.9</v>
      </c>
      <c r="AK214" s="553">
        <v>101.8</v>
      </c>
      <c r="AL214" s="553">
        <v>104.4</v>
      </c>
      <c r="AM214" s="537"/>
      <c r="AN214" s="544"/>
      <c r="AO214" s="537" t="s">
        <v>116</v>
      </c>
      <c r="AP214" s="553">
        <v>103.1</v>
      </c>
      <c r="AQ214" s="553">
        <v>105.2</v>
      </c>
      <c r="AR214" s="553">
        <v>106</v>
      </c>
      <c r="AS214" s="553">
        <v>105.5</v>
      </c>
      <c r="AT214" s="553">
        <v>105.1</v>
      </c>
      <c r="AU214" s="553">
        <v>104.8</v>
      </c>
      <c r="AV214" s="553">
        <v>104.5</v>
      </c>
      <c r="AW214" s="553">
        <v>106</v>
      </c>
      <c r="AX214" s="553">
        <v>100.6</v>
      </c>
      <c r="AY214" s="553">
        <v>100.3</v>
      </c>
      <c r="AZ214" s="553">
        <v>112.2</v>
      </c>
    </row>
    <row r="215" spans="1:52">
      <c r="A215" s="537"/>
      <c r="B215" s="544"/>
      <c r="C215" s="537" t="s">
        <v>117</v>
      </c>
      <c r="D215" s="553">
        <v>99.4</v>
      </c>
      <c r="E215" s="553">
        <v>99.3</v>
      </c>
      <c r="F215" s="553">
        <v>101.5</v>
      </c>
      <c r="G215" s="553">
        <v>101</v>
      </c>
      <c r="H215" s="553">
        <v>105.1</v>
      </c>
      <c r="I215" s="553">
        <v>104.1</v>
      </c>
      <c r="J215" s="553">
        <v>97.4</v>
      </c>
      <c r="K215" s="553">
        <v>106.2</v>
      </c>
      <c r="L215" s="553">
        <v>107.5</v>
      </c>
      <c r="M215" s="553">
        <v>85.8</v>
      </c>
      <c r="N215" s="553">
        <v>93.6</v>
      </c>
      <c r="O215" s="553">
        <v>95.3</v>
      </c>
      <c r="P215" s="553">
        <v>97.8</v>
      </c>
      <c r="Q215" s="553">
        <v>88.1</v>
      </c>
      <c r="R215" s="553">
        <v>103.7</v>
      </c>
      <c r="S215" s="553">
        <v>106.3</v>
      </c>
      <c r="T215" s="553">
        <v>98.8</v>
      </c>
      <c r="U215" s="553">
        <v>96.8</v>
      </c>
      <c r="V215" s="553">
        <v>94.9</v>
      </c>
      <c r="W215" s="553">
        <v>91.7</v>
      </c>
      <c r="X215" s="553">
        <v>88.8</v>
      </c>
      <c r="Y215" s="553">
        <v>88.9</v>
      </c>
      <c r="Z215" s="553">
        <v>103.6</v>
      </c>
      <c r="AA215" s="553">
        <v>97.9</v>
      </c>
      <c r="AB215" s="553">
        <v>93.6</v>
      </c>
      <c r="AC215" s="553">
        <v>101.4</v>
      </c>
      <c r="AD215" s="553">
        <v>101.7</v>
      </c>
      <c r="AE215" s="553">
        <v>115</v>
      </c>
      <c r="AF215" s="553">
        <v>99.6</v>
      </c>
      <c r="AG215" s="553">
        <v>126.7</v>
      </c>
      <c r="AH215" s="553">
        <v>100.7</v>
      </c>
      <c r="AI215" s="553">
        <v>81.5</v>
      </c>
      <c r="AJ215" s="553">
        <v>129.80000000000001</v>
      </c>
      <c r="AK215" s="553">
        <v>94.9</v>
      </c>
      <c r="AL215" s="553">
        <v>100.6</v>
      </c>
      <c r="AM215" s="537"/>
      <c r="AN215" s="544"/>
      <c r="AO215" s="537" t="s">
        <v>117</v>
      </c>
      <c r="AP215" s="553">
        <v>99.4</v>
      </c>
      <c r="AQ215" s="553">
        <v>97.3</v>
      </c>
      <c r="AR215" s="553">
        <v>98.8</v>
      </c>
      <c r="AS215" s="553">
        <v>100.2</v>
      </c>
      <c r="AT215" s="553">
        <v>97.3</v>
      </c>
      <c r="AU215" s="553">
        <v>94.1</v>
      </c>
      <c r="AV215" s="553">
        <v>98.1</v>
      </c>
      <c r="AW215" s="553">
        <v>93</v>
      </c>
      <c r="AX215" s="553">
        <v>100.9</v>
      </c>
      <c r="AY215" s="553">
        <v>100.6</v>
      </c>
      <c r="AZ215" s="553">
        <v>106.8</v>
      </c>
    </row>
    <row r="216" spans="1:52">
      <c r="A216" s="537"/>
      <c r="B216" s="544"/>
      <c r="C216" s="537" t="s">
        <v>118</v>
      </c>
      <c r="D216" s="553">
        <v>101.7</v>
      </c>
      <c r="E216" s="553">
        <v>101.7</v>
      </c>
      <c r="F216" s="553">
        <v>103.2</v>
      </c>
      <c r="G216" s="553">
        <v>101.2</v>
      </c>
      <c r="H216" s="553">
        <v>115.9</v>
      </c>
      <c r="I216" s="553">
        <v>96</v>
      </c>
      <c r="J216" s="553">
        <v>95.4</v>
      </c>
      <c r="K216" s="553">
        <v>99.5</v>
      </c>
      <c r="L216" s="553">
        <v>99.8</v>
      </c>
      <c r="M216" s="553">
        <v>96.7</v>
      </c>
      <c r="N216" s="553">
        <v>100.9</v>
      </c>
      <c r="O216" s="553">
        <v>101</v>
      </c>
      <c r="P216" s="553">
        <v>99.6</v>
      </c>
      <c r="Q216" s="553">
        <v>108.3</v>
      </c>
      <c r="R216" s="553">
        <v>105.3</v>
      </c>
      <c r="S216" s="553">
        <v>106.3</v>
      </c>
      <c r="T216" s="553">
        <v>105.5</v>
      </c>
      <c r="U216" s="553">
        <v>98.2</v>
      </c>
      <c r="V216" s="553">
        <v>108.1</v>
      </c>
      <c r="W216" s="553">
        <v>109.7</v>
      </c>
      <c r="X216" s="553">
        <v>94.2</v>
      </c>
      <c r="Y216" s="553">
        <v>88.6</v>
      </c>
      <c r="Z216" s="553">
        <v>103.8</v>
      </c>
      <c r="AA216" s="553">
        <v>101.9</v>
      </c>
      <c r="AB216" s="553">
        <v>99</v>
      </c>
      <c r="AC216" s="553">
        <v>104.8</v>
      </c>
      <c r="AD216" s="553">
        <v>104.7</v>
      </c>
      <c r="AE216" s="553">
        <v>116.1</v>
      </c>
      <c r="AF216" s="553">
        <v>105.9</v>
      </c>
      <c r="AG216" s="553">
        <v>124.5</v>
      </c>
      <c r="AH216" s="553">
        <v>111.6</v>
      </c>
      <c r="AI216" s="553">
        <v>80.099999999999994</v>
      </c>
      <c r="AJ216" s="553">
        <v>97.5</v>
      </c>
      <c r="AK216" s="553">
        <v>97.3</v>
      </c>
      <c r="AL216" s="553">
        <v>98.4</v>
      </c>
      <c r="AM216" s="537"/>
      <c r="AN216" s="544"/>
      <c r="AO216" s="537" t="s">
        <v>118</v>
      </c>
      <c r="AP216" s="553">
        <v>101.7</v>
      </c>
      <c r="AQ216" s="553">
        <v>100.3</v>
      </c>
      <c r="AR216" s="553">
        <v>96.5</v>
      </c>
      <c r="AS216" s="553">
        <v>97.3</v>
      </c>
      <c r="AT216" s="553">
        <v>94.7</v>
      </c>
      <c r="AU216" s="553">
        <v>106.4</v>
      </c>
      <c r="AV216" s="553">
        <v>104.3</v>
      </c>
      <c r="AW216" s="553">
        <v>107.1</v>
      </c>
      <c r="AX216" s="553">
        <v>102.8</v>
      </c>
      <c r="AY216" s="553">
        <v>102.5</v>
      </c>
      <c r="AZ216" s="553">
        <v>105.8</v>
      </c>
    </row>
    <row r="217" spans="1:52">
      <c r="A217" s="537"/>
      <c r="B217" s="544"/>
      <c r="C217" s="537" t="s">
        <v>119</v>
      </c>
      <c r="D217" s="553">
        <v>99.8</v>
      </c>
      <c r="E217" s="553">
        <v>99.9</v>
      </c>
      <c r="F217" s="553">
        <v>103.8</v>
      </c>
      <c r="G217" s="553">
        <v>103.5</v>
      </c>
      <c r="H217" s="553">
        <v>104.2</v>
      </c>
      <c r="I217" s="553">
        <v>99.3</v>
      </c>
      <c r="J217" s="553">
        <v>96.1</v>
      </c>
      <c r="K217" s="553">
        <v>98.6</v>
      </c>
      <c r="L217" s="553">
        <v>99</v>
      </c>
      <c r="M217" s="553">
        <v>93.3</v>
      </c>
      <c r="N217" s="553">
        <v>101.7</v>
      </c>
      <c r="O217" s="553">
        <v>98.7</v>
      </c>
      <c r="P217" s="553">
        <v>100.6</v>
      </c>
      <c r="Q217" s="553">
        <v>92</v>
      </c>
      <c r="R217" s="553">
        <v>101.6</v>
      </c>
      <c r="S217" s="553">
        <v>104.9</v>
      </c>
      <c r="T217" s="553">
        <v>101.3</v>
      </c>
      <c r="U217" s="553">
        <v>98.7</v>
      </c>
      <c r="V217" s="553">
        <v>96.6</v>
      </c>
      <c r="W217" s="553">
        <v>93.3</v>
      </c>
      <c r="X217" s="553">
        <v>95</v>
      </c>
      <c r="Y217" s="553">
        <v>99.1</v>
      </c>
      <c r="Z217" s="553">
        <v>101.9</v>
      </c>
      <c r="AA217" s="553">
        <v>99.5</v>
      </c>
      <c r="AB217" s="553">
        <v>96.7</v>
      </c>
      <c r="AC217" s="553">
        <v>104.1</v>
      </c>
      <c r="AD217" s="553">
        <v>106.2</v>
      </c>
      <c r="AE217" s="553">
        <v>107</v>
      </c>
      <c r="AF217" s="553">
        <v>97.6</v>
      </c>
      <c r="AG217" s="553">
        <v>124.8</v>
      </c>
      <c r="AH217" s="553">
        <v>108.7</v>
      </c>
      <c r="AI217" s="553">
        <v>89.3</v>
      </c>
      <c r="AJ217" s="553">
        <v>92.5</v>
      </c>
      <c r="AK217" s="553">
        <v>96</v>
      </c>
      <c r="AL217" s="553">
        <v>97.9</v>
      </c>
      <c r="AM217" s="537"/>
      <c r="AN217" s="544"/>
      <c r="AO217" s="537" t="s">
        <v>119</v>
      </c>
      <c r="AP217" s="553">
        <v>99.8</v>
      </c>
      <c r="AQ217" s="553">
        <v>97.9</v>
      </c>
      <c r="AR217" s="553">
        <v>96.8</v>
      </c>
      <c r="AS217" s="553">
        <v>98</v>
      </c>
      <c r="AT217" s="553">
        <v>94.9</v>
      </c>
      <c r="AU217" s="553">
        <v>98.7</v>
      </c>
      <c r="AV217" s="553">
        <v>101.3</v>
      </c>
      <c r="AW217" s="553">
        <v>96.7</v>
      </c>
      <c r="AX217" s="553">
        <v>102</v>
      </c>
      <c r="AY217" s="553">
        <v>101.8</v>
      </c>
      <c r="AZ217" s="553">
        <v>107.3</v>
      </c>
    </row>
    <row r="218" spans="1:52">
      <c r="A218" s="537"/>
      <c r="B218" s="544"/>
      <c r="C218" s="537" t="s">
        <v>120</v>
      </c>
      <c r="D218" s="553">
        <v>97.4</v>
      </c>
      <c r="E218" s="553">
        <v>97.4</v>
      </c>
      <c r="F218" s="553">
        <v>101.5</v>
      </c>
      <c r="G218" s="553">
        <v>101.8</v>
      </c>
      <c r="H218" s="553">
        <v>101.1</v>
      </c>
      <c r="I218" s="553">
        <v>100.7</v>
      </c>
      <c r="J218" s="553">
        <v>95.1</v>
      </c>
      <c r="K218" s="553">
        <v>105.1</v>
      </c>
      <c r="L218" s="553">
        <v>105.9</v>
      </c>
      <c r="M218" s="553">
        <v>93.4</v>
      </c>
      <c r="N218" s="553">
        <v>99.5</v>
      </c>
      <c r="O218" s="553">
        <v>86.5</v>
      </c>
      <c r="P218" s="553">
        <v>87.2</v>
      </c>
      <c r="Q218" s="553">
        <v>91.5</v>
      </c>
      <c r="R218" s="553">
        <v>92.1</v>
      </c>
      <c r="S218" s="553">
        <v>99.5</v>
      </c>
      <c r="T218" s="553">
        <v>83.4</v>
      </c>
      <c r="U218" s="553">
        <v>99.6</v>
      </c>
      <c r="V218" s="553">
        <v>98.1</v>
      </c>
      <c r="W218" s="553">
        <v>95.5</v>
      </c>
      <c r="X218" s="553">
        <v>92.7</v>
      </c>
      <c r="Y218" s="553">
        <v>99.6</v>
      </c>
      <c r="Z218" s="553">
        <v>100.6</v>
      </c>
      <c r="AA218" s="553">
        <v>102.1</v>
      </c>
      <c r="AB218" s="553">
        <v>98.4</v>
      </c>
      <c r="AC218" s="553">
        <v>103.3</v>
      </c>
      <c r="AD218" s="553">
        <v>107.5</v>
      </c>
      <c r="AE218" s="553">
        <v>100.3</v>
      </c>
      <c r="AF218" s="553">
        <v>98.9</v>
      </c>
      <c r="AG218" s="553">
        <v>127.8</v>
      </c>
      <c r="AH218" s="553">
        <v>105.2</v>
      </c>
      <c r="AI218" s="553">
        <v>74</v>
      </c>
      <c r="AJ218" s="553">
        <v>106.8</v>
      </c>
      <c r="AK218" s="553">
        <v>99.6</v>
      </c>
      <c r="AL218" s="553">
        <v>100.8</v>
      </c>
      <c r="AM218" s="537"/>
      <c r="AN218" s="544"/>
      <c r="AO218" s="537" t="s">
        <v>120</v>
      </c>
      <c r="AP218" s="553">
        <v>97.4</v>
      </c>
      <c r="AQ218" s="553">
        <v>92.5</v>
      </c>
      <c r="AR218" s="553">
        <v>90.1</v>
      </c>
      <c r="AS218" s="553">
        <v>87</v>
      </c>
      <c r="AT218" s="553">
        <v>95.7</v>
      </c>
      <c r="AU218" s="553">
        <v>96.4</v>
      </c>
      <c r="AV218" s="553">
        <v>91.2</v>
      </c>
      <c r="AW218" s="553">
        <v>97.8</v>
      </c>
      <c r="AX218" s="553">
        <v>102.1</v>
      </c>
      <c r="AY218" s="553">
        <v>101.7</v>
      </c>
      <c r="AZ218" s="553">
        <v>111.8</v>
      </c>
    </row>
    <row r="219" spans="1:52">
      <c r="A219" s="537"/>
      <c r="B219" s="544"/>
      <c r="C219" s="537" t="s">
        <v>121</v>
      </c>
      <c r="D219" s="553">
        <v>97.5</v>
      </c>
      <c r="E219" s="553">
        <v>97.6</v>
      </c>
      <c r="F219" s="553">
        <v>103.1</v>
      </c>
      <c r="G219" s="553">
        <v>103.3</v>
      </c>
      <c r="H219" s="553">
        <v>100.8</v>
      </c>
      <c r="I219" s="553">
        <v>98.2</v>
      </c>
      <c r="J219" s="553">
        <v>92.4</v>
      </c>
      <c r="K219" s="553">
        <v>102.1</v>
      </c>
      <c r="L219" s="553">
        <v>102.3</v>
      </c>
      <c r="M219" s="553">
        <v>98.5</v>
      </c>
      <c r="N219" s="553">
        <v>97.5</v>
      </c>
      <c r="O219" s="553">
        <v>94.7</v>
      </c>
      <c r="P219" s="553">
        <v>97</v>
      </c>
      <c r="Q219" s="553">
        <v>82.4</v>
      </c>
      <c r="R219" s="553">
        <v>97.9</v>
      </c>
      <c r="S219" s="553">
        <v>95.8</v>
      </c>
      <c r="T219" s="553">
        <v>96.6</v>
      </c>
      <c r="U219" s="553">
        <v>96.3</v>
      </c>
      <c r="V219" s="553">
        <v>90.8</v>
      </c>
      <c r="W219" s="553">
        <v>85.1</v>
      </c>
      <c r="X219" s="553">
        <v>91.6</v>
      </c>
      <c r="Y219" s="553">
        <v>105.7</v>
      </c>
      <c r="Z219" s="553">
        <v>101.2</v>
      </c>
      <c r="AA219" s="553">
        <v>100</v>
      </c>
      <c r="AB219" s="553">
        <v>95.4</v>
      </c>
      <c r="AC219" s="553">
        <v>103.1</v>
      </c>
      <c r="AD219" s="553">
        <v>107.8</v>
      </c>
      <c r="AE219" s="553">
        <v>92.8</v>
      </c>
      <c r="AF219" s="553">
        <v>92</v>
      </c>
      <c r="AG219" s="553">
        <v>123.6</v>
      </c>
      <c r="AH219" s="553">
        <v>110.8</v>
      </c>
      <c r="AI219" s="553">
        <v>77.900000000000006</v>
      </c>
      <c r="AJ219" s="553">
        <v>99.6</v>
      </c>
      <c r="AK219" s="553">
        <v>93.7</v>
      </c>
      <c r="AL219" s="553">
        <v>98.4</v>
      </c>
      <c r="AM219" s="537"/>
      <c r="AN219" s="544"/>
      <c r="AO219" s="537" t="s">
        <v>121</v>
      </c>
      <c r="AP219" s="553">
        <v>97.5</v>
      </c>
      <c r="AQ219" s="553">
        <v>94.7</v>
      </c>
      <c r="AR219" s="553">
        <v>95.5</v>
      </c>
      <c r="AS219" s="553">
        <v>94.8</v>
      </c>
      <c r="AT219" s="553">
        <v>95.1</v>
      </c>
      <c r="AU219" s="553">
        <v>92.9</v>
      </c>
      <c r="AV219" s="553">
        <v>91.1</v>
      </c>
      <c r="AW219" s="553">
        <v>93.7</v>
      </c>
      <c r="AX219" s="553">
        <v>100.5</v>
      </c>
      <c r="AY219" s="553">
        <v>100</v>
      </c>
      <c r="AZ219" s="553">
        <v>113.3</v>
      </c>
    </row>
    <row r="220" spans="1:52">
      <c r="A220" s="537"/>
      <c r="B220" s="544"/>
      <c r="C220" s="537" t="s">
        <v>122</v>
      </c>
      <c r="D220" s="553">
        <v>98.9</v>
      </c>
      <c r="E220" s="553">
        <v>98.9</v>
      </c>
      <c r="F220" s="553">
        <v>106.8</v>
      </c>
      <c r="G220" s="553">
        <v>108.9</v>
      </c>
      <c r="H220" s="553">
        <v>96.6</v>
      </c>
      <c r="I220" s="553">
        <v>103.2</v>
      </c>
      <c r="J220" s="553">
        <v>101.7</v>
      </c>
      <c r="K220" s="553">
        <v>101.8</v>
      </c>
      <c r="L220" s="553">
        <v>101.5</v>
      </c>
      <c r="M220" s="553">
        <v>106.4</v>
      </c>
      <c r="N220" s="553">
        <v>95.2</v>
      </c>
      <c r="O220" s="553">
        <v>97.7</v>
      </c>
      <c r="P220" s="553">
        <v>92</v>
      </c>
      <c r="Q220" s="553">
        <v>113.4</v>
      </c>
      <c r="R220" s="553">
        <v>91.5</v>
      </c>
      <c r="S220" s="553">
        <v>98.7</v>
      </c>
      <c r="T220" s="553">
        <v>81.3</v>
      </c>
      <c r="U220" s="553">
        <v>105.5</v>
      </c>
      <c r="V220" s="553">
        <v>94</v>
      </c>
      <c r="W220" s="553">
        <v>93.7</v>
      </c>
      <c r="X220" s="553">
        <v>93.7</v>
      </c>
      <c r="Y220" s="553">
        <v>102</v>
      </c>
      <c r="Z220" s="553">
        <v>98.8</v>
      </c>
      <c r="AA220" s="553">
        <v>103.9</v>
      </c>
      <c r="AB220" s="553">
        <v>97.6</v>
      </c>
      <c r="AC220" s="553">
        <v>101.9</v>
      </c>
      <c r="AD220" s="553">
        <v>103.5</v>
      </c>
      <c r="AE220" s="553">
        <v>96.2</v>
      </c>
      <c r="AF220" s="553">
        <v>97.4</v>
      </c>
      <c r="AG220" s="553">
        <v>123.8</v>
      </c>
      <c r="AH220" s="553">
        <v>104.1</v>
      </c>
      <c r="AI220" s="553">
        <v>80.5</v>
      </c>
      <c r="AJ220" s="553">
        <v>96.8</v>
      </c>
      <c r="AK220" s="553">
        <v>96</v>
      </c>
      <c r="AL220" s="553">
        <v>102.1</v>
      </c>
      <c r="AM220" s="537"/>
      <c r="AN220" s="544"/>
      <c r="AO220" s="537" t="s">
        <v>122</v>
      </c>
      <c r="AP220" s="553">
        <v>98.9</v>
      </c>
      <c r="AQ220" s="553">
        <v>96.1</v>
      </c>
      <c r="AR220" s="553">
        <v>94.5</v>
      </c>
      <c r="AS220" s="553">
        <v>92.5</v>
      </c>
      <c r="AT220" s="553">
        <v>99.7</v>
      </c>
      <c r="AU220" s="553">
        <v>98.7</v>
      </c>
      <c r="AV220" s="553">
        <v>103.5</v>
      </c>
      <c r="AW220" s="553">
        <v>97.3</v>
      </c>
      <c r="AX220" s="553">
        <v>100.7</v>
      </c>
      <c r="AY220" s="553">
        <v>100.3</v>
      </c>
      <c r="AZ220" s="553">
        <v>111.3</v>
      </c>
    </row>
    <row r="221" spans="1:52">
      <c r="A221" s="537"/>
      <c r="B221" s="544"/>
      <c r="C221" s="537" t="s">
        <v>123</v>
      </c>
      <c r="D221" s="553">
        <v>102.8</v>
      </c>
      <c r="E221" s="553">
        <v>102.9</v>
      </c>
      <c r="F221" s="553">
        <v>101.7</v>
      </c>
      <c r="G221" s="553">
        <v>102</v>
      </c>
      <c r="H221" s="553">
        <v>95</v>
      </c>
      <c r="I221" s="553">
        <v>102.6</v>
      </c>
      <c r="J221" s="553">
        <v>114.4</v>
      </c>
      <c r="K221" s="553">
        <v>101.9</v>
      </c>
      <c r="L221" s="553">
        <v>102</v>
      </c>
      <c r="M221" s="553">
        <v>97.9</v>
      </c>
      <c r="N221" s="553">
        <v>104.4</v>
      </c>
      <c r="O221" s="553">
        <v>108.7</v>
      </c>
      <c r="P221" s="553">
        <v>105.9</v>
      </c>
      <c r="Q221" s="553">
        <v>112.6</v>
      </c>
      <c r="R221" s="553">
        <v>94.9</v>
      </c>
      <c r="S221" s="553">
        <v>97.5</v>
      </c>
      <c r="T221" s="553">
        <v>90.3</v>
      </c>
      <c r="U221" s="553">
        <v>100</v>
      </c>
      <c r="V221" s="553">
        <v>94.8</v>
      </c>
      <c r="W221" s="553">
        <v>92.3</v>
      </c>
      <c r="X221" s="553">
        <v>93.3</v>
      </c>
      <c r="Y221" s="553">
        <v>104.3</v>
      </c>
      <c r="Z221" s="553">
        <v>111.9</v>
      </c>
      <c r="AA221" s="553">
        <v>96.6</v>
      </c>
      <c r="AB221" s="553">
        <v>99.2</v>
      </c>
      <c r="AC221" s="553">
        <v>104.3</v>
      </c>
      <c r="AD221" s="553">
        <v>112.8</v>
      </c>
      <c r="AE221" s="553">
        <v>102.5</v>
      </c>
      <c r="AF221" s="553">
        <v>100.7</v>
      </c>
      <c r="AG221" s="553">
        <v>123.2</v>
      </c>
      <c r="AH221" s="553">
        <v>105.5</v>
      </c>
      <c r="AI221" s="553">
        <v>79.8</v>
      </c>
      <c r="AJ221" s="553">
        <v>87.4</v>
      </c>
      <c r="AK221" s="553">
        <v>98.4</v>
      </c>
      <c r="AL221" s="553">
        <v>108.9</v>
      </c>
      <c r="AM221" s="537"/>
      <c r="AN221" s="544"/>
      <c r="AO221" s="537" t="s">
        <v>123</v>
      </c>
      <c r="AP221" s="553">
        <v>102.8</v>
      </c>
      <c r="AQ221" s="553">
        <v>103</v>
      </c>
      <c r="AR221" s="553">
        <v>108.2</v>
      </c>
      <c r="AS221" s="553">
        <v>111.6</v>
      </c>
      <c r="AT221" s="553">
        <v>102.1</v>
      </c>
      <c r="AU221" s="553">
        <v>97.6</v>
      </c>
      <c r="AV221" s="553">
        <v>95.3</v>
      </c>
      <c r="AW221" s="553">
        <v>97.8</v>
      </c>
      <c r="AX221" s="553">
        <v>102.6</v>
      </c>
      <c r="AY221" s="553">
        <v>102.2</v>
      </c>
      <c r="AZ221" s="553">
        <v>113.2</v>
      </c>
    </row>
    <row r="222" spans="1:52">
      <c r="A222" s="537"/>
      <c r="B222" s="544"/>
      <c r="C222" s="537" t="s">
        <v>124</v>
      </c>
      <c r="D222" s="553">
        <v>99.4</v>
      </c>
      <c r="E222" s="553">
        <v>99.4</v>
      </c>
      <c r="F222" s="553">
        <v>103.7</v>
      </c>
      <c r="G222" s="553">
        <v>103.3</v>
      </c>
      <c r="H222" s="553">
        <v>106.8</v>
      </c>
      <c r="I222" s="553">
        <v>99.8</v>
      </c>
      <c r="J222" s="553">
        <v>97</v>
      </c>
      <c r="K222" s="553">
        <v>99.3</v>
      </c>
      <c r="L222" s="553">
        <v>99.6</v>
      </c>
      <c r="M222" s="553">
        <v>97.2</v>
      </c>
      <c r="N222" s="553">
        <v>100.4</v>
      </c>
      <c r="O222" s="553">
        <v>103.6</v>
      </c>
      <c r="P222" s="553">
        <v>99.8</v>
      </c>
      <c r="Q222" s="553">
        <v>109.5</v>
      </c>
      <c r="R222" s="553">
        <v>90.8</v>
      </c>
      <c r="S222" s="553">
        <v>98.1</v>
      </c>
      <c r="T222" s="553">
        <v>79.5</v>
      </c>
      <c r="U222" s="553">
        <v>100.7</v>
      </c>
      <c r="V222" s="553">
        <v>94.7</v>
      </c>
      <c r="W222" s="553">
        <v>93</v>
      </c>
      <c r="X222" s="553">
        <v>89.2</v>
      </c>
      <c r="Y222" s="553">
        <v>103</v>
      </c>
      <c r="Z222" s="553">
        <v>101.1</v>
      </c>
      <c r="AA222" s="553">
        <v>98.5</v>
      </c>
      <c r="AB222" s="553">
        <v>98.7</v>
      </c>
      <c r="AC222" s="553">
        <v>99.5</v>
      </c>
      <c r="AD222" s="553">
        <v>106.2</v>
      </c>
      <c r="AE222" s="553">
        <v>91.7</v>
      </c>
      <c r="AF222" s="553">
        <v>100.9</v>
      </c>
      <c r="AG222" s="553">
        <v>114.8</v>
      </c>
      <c r="AH222" s="553">
        <v>102.9</v>
      </c>
      <c r="AI222" s="553">
        <v>77.099999999999994</v>
      </c>
      <c r="AJ222" s="553">
        <v>99.1</v>
      </c>
      <c r="AK222" s="553">
        <v>90.7</v>
      </c>
      <c r="AL222" s="553">
        <v>99.1</v>
      </c>
      <c r="AM222" s="537"/>
      <c r="AN222" s="544"/>
      <c r="AO222" s="537" t="s">
        <v>124</v>
      </c>
      <c r="AP222" s="553">
        <v>99.4</v>
      </c>
      <c r="AQ222" s="553">
        <v>96.1</v>
      </c>
      <c r="AR222" s="553">
        <v>95.1</v>
      </c>
      <c r="AS222" s="553">
        <v>96.1</v>
      </c>
      <c r="AT222" s="553">
        <v>92.6</v>
      </c>
      <c r="AU222" s="553">
        <v>97</v>
      </c>
      <c r="AV222" s="553">
        <v>94.9</v>
      </c>
      <c r="AW222" s="553">
        <v>98.1</v>
      </c>
      <c r="AX222" s="553">
        <v>102.1</v>
      </c>
      <c r="AY222" s="553">
        <v>101.9</v>
      </c>
      <c r="AZ222" s="553">
        <v>107.5</v>
      </c>
    </row>
    <row r="223" spans="1:52">
      <c r="A223" s="537"/>
      <c r="B223" s="550"/>
      <c r="C223" s="549" t="s">
        <v>111</v>
      </c>
      <c r="D223" s="555">
        <v>100</v>
      </c>
      <c r="E223" s="555">
        <v>100</v>
      </c>
      <c r="F223" s="555">
        <v>103.1</v>
      </c>
      <c r="G223" s="555">
        <v>102.9</v>
      </c>
      <c r="H223" s="555">
        <v>104.8</v>
      </c>
      <c r="I223" s="555">
        <v>100.7</v>
      </c>
      <c r="J223" s="555">
        <v>103.8</v>
      </c>
      <c r="K223" s="555">
        <v>105.2</v>
      </c>
      <c r="L223" s="555">
        <v>105.4</v>
      </c>
      <c r="M223" s="555">
        <v>102.1</v>
      </c>
      <c r="N223" s="555">
        <v>98.2</v>
      </c>
      <c r="O223" s="555">
        <v>110.8</v>
      </c>
      <c r="P223" s="555">
        <v>114</v>
      </c>
      <c r="Q223" s="555">
        <v>103.2</v>
      </c>
      <c r="R223" s="555">
        <v>86.2</v>
      </c>
      <c r="S223" s="555">
        <v>93.9</v>
      </c>
      <c r="T223" s="555">
        <v>76.400000000000006</v>
      </c>
      <c r="U223" s="555">
        <v>101.2</v>
      </c>
      <c r="V223" s="555">
        <v>92.5</v>
      </c>
      <c r="W223" s="555">
        <v>85.6</v>
      </c>
      <c r="X223" s="555">
        <v>86.8</v>
      </c>
      <c r="Y223" s="555">
        <v>104.9</v>
      </c>
      <c r="Z223" s="555">
        <v>97.1</v>
      </c>
      <c r="AA223" s="555">
        <v>90.2</v>
      </c>
      <c r="AB223" s="555">
        <v>97.2</v>
      </c>
      <c r="AC223" s="555">
        <v>98.7</v>
      </c>
      <c r="AD223" s="555">
        <v>101.1</v>
      </c>
      <c r="AE223" s="555">
        <v>90.1</v>
      </c>
      <c r="AF223" s="555">
        <v>97.4</v>
      </c>
      <c r="AG223" s="555">
        <v>122.8</v>
      </c>
      <c r="AH223" s="555">
        <v>102.7</v>
      </c>
      <c r="AI223" s="555">
        <v>76.099999999999994</v>
      </c>
      <c r="AJ223" s="555">
        <v>100.6</v>
      </c>
      <c r="AK223" s="555">
        <v>99.3</v>
      </c>
      <c r="AL223" s="555">
        <v>105.2</v>
      </c>
      <c r="AM223" s="537"/>
      <c r="AN223" s="550"/>
      <c r="AO223" s="549" t="s">
        <v>111</v>
      </c>
      <c r="AP223" s="555">
        <v>100</v>
      </c>
      <c r="AQ223" s="555">
        <v>98</v>
      </c>
      <c r="AR223" s="555">
        <v>101.5</v>
      </c>
      <c r="AS223" s="555">
        <v>106</v>
      </c>
      <c r="AT223" s="555">
        <v>90.8</v>
      </c>
      <c r="AU223" s="555">
        <v>94</v>
      </c>
      <c r="AV223" s="555">
        <v>94.2</v>
      </c>
      <c r="AW223" s="555">
        <v>94.7</v>
      </c>
      <c r="AX223" s="555">
        <v>101.8</v>
      </c>
      <c r="AY223" s="555">
        <v>101.5</v>
      </c>
      <c r="AZ223" s="555">
        <v>108.6</v>
      </c>
    </row>
    <row r="224" spans="1:52">
      <c r="A224" s="537"/>
      <c r="B224" s="544" t="s">
        <v>70</v>
      </c>
      <c r="C224" s="537" t="s">
        <v>113</v>
      </c>
      <c r="D224" s="553">
        <v>103.1</v>
      </c>
      <c r="E224" s="553">
        <v>103.1</v>
      </c>
      <c r="F224" s="553">
        <v>102.9</v>
      </c>
      <c r="G224" s="553">
        <v>103</v>
      </c>
      <c r="H224" s="553">
        <v>101.5</v>
      </c>
      <c r="I224" s="553">
        <v>103.2</v>
      </c>
      <c r="J224" s="553">
        <v>111.5</v>
      </c>
      <c r="K224" s="553">
        <v>103.7</v>
      </c>
      <c r="L224" s="553">
        <v>103.9</v>
      </c>
      <c r="M224" s="553">
        <v>100.9</v>
      </c>
      <c r="N224" s="553">
        <v>121.5</v>
      </c>
      <c r="O224" s="553">
        <v>108.9</v>
      </c>
      <c r="P224" s="553">
        <v>110.2</v>
      </c>
      <c r="Q224" s="553">
        <v>104.9</v>
      </c>
      <c r="R224" s="553">
        <v>92</v>
      </c>
      <c r="S224" s="553">
        <v>98.5</v>
      </c>
      <c r="T224" s="553">
        <v>80.8</v>
      </c>
      <c r="U224" s="553">
        <v>105.7</v>
      </c>
      <c r="V224" s="553">
        <v>101.8</v>
      </c>
      <c r="W224" s="553">
        <v>102.9</v>
      </c>
      <c r="X224" s="553">
        <v>105.1</v>
      </c>
      <c r="Y224" s="553">
        <v>102.9</v>
      </c>
      <c r="Z224" s="553">
        <v>98.5</v>
      </c>
      <c r="AA224" s="553">
        <v>101.2</v>
      </c>
      <c r="AB224" s="553">
        <v>102.7</v>
      </c>
      <c r="AC224" s="553">
        <v>107</v>
      </c>
      <c r="AD224" s="553">
        <v>106.9</v>
      </c>
      <c r="AE224" s="553">
        <v>103.4</v>
      </c>
      <c r="AF224" s="553">
        <v>96.5</v>
      </c>
      <c r="AG224" s="553">
        <v>106.8</v>
      </c>
      <c r="AH224" s="553">
        <v>109.9</v>
      </c>
      <c r="AI224" s="553">
        <v>104.7</v>
      </c>
      <c r="AJ224" s="553">
        <v>99.6</v>
      </c>
      <c r="AK224" s="553">
        <v>97.1</v>
      </c>
      <c r="AL224" s="553">
        <v>106.5</v>
      </c>
      <c r="AM224" s="537"/>
      <c r="AN224" s="544" t="s">
        <v>70</v>
      </c>
      <c r="AO224" s="537" t="s">
        <v>113</v>
      </c>
      <c r="AP224" s="553">
        <v>103.1</v>
      </c>
      <c r="AQ224" s="551">
        <v>101.5</v>
      </c>
      <c r="AR224" s="551">
        <v>103.2</v>
      </c>
      <c r="AS224" s="551">
        <v>106.8</v>
      </c>
      <c r="AT224" s="551">
        <v>99</v>
      </c>
      <c r="AU224" s="551">
        <v>98.2</v>
      </c>
      <c r="AV224" s="551">
        <v>92</v>
      </c>
      <c r="AW224" s="551">
        <v>100.9</v>
      </c>
      <c r="AX224" s="551">
        <v>105.5</v>
      </c>
      <c r="AY224" s="551">
        <v>105.5</v>
      </c>
      <c r="AZ224" s="551">
        <v>107.2</v>
      </c>
    </row>
    <row r="225" spans="1:52">
      <c r="A225" s="537"/>
      <c r="B225" s="544"/>
      <c r="C225" s="537" t="s">
        <v>115</v>
      </c>
      <c r="D225" s="553">
        <v>101.5</v>
      </c>
      <c r="E225" s="553">
        <v>101.5</v>
      </c>
      <c r="F225" s="553">
        <v>102</v>
      </c>
      <c r="G225" s="553">
        <v>102</v>
      </c>
      <c r="H225" s="553">
        <v>101.5</v>
      </c>
      <c r="I225" s="553">
        <v>101</v>
      </c>
      <c r="J225" s="553">
        <v>110.8</v>
      </c>
      <c r="K225" s="553">
        <v>99.1</v>
      </c>
      <c r="L225" s="553">
        <v>98.5</v>
      </c>
      <c r="M225" s="553">
        <v>108.6</v>
      </c>
      <c r="N225" s="553">
        <v>101.4</v>
      </c>
      <c r="O225" s="553">
        <v>103.2</v>
      </c>
      <c r="P225" s="553">
        <v>101.8</v>
      </c>
      <c r="Q225" s="553">
        <v>107.2</v>
      </c>
      <c r="R225" s="553">
        <v>92.3</v>
      </c>
      <c r="S225" s="553">
        <v>97.7</v>
      </c>
      <c r="T225" s="553">
        <v>83.8</v>
      </c>
      <c r="U225" s="553">
        <v>104.9</v>
      </c>
      <c r="V225" s="553">
        <v>102.9</v>
      </c>
      <c r="W225" s="553">
        <v>105.9</v>
      </c>
      <c r="X225" s="553">
        <v>99.6</v>
      </c>
      <c r="Y225" s="553">
        <v>100</v>
      </c>
      <c r="Z225" s="553">
        <v>99.2</v>
      </c>
      <c r="AA225" s="553">
        <v>100.8</v>
      </c>
      <c r="AB225" s="553">
        <v>100</v>
      </c>
      <c r="AC225" s="553">
        <v>97.1</v>
      </c>
      <c r="AD225" s="553">
        <v>95.9</v>
      </c>
      <c r="AE225" s="553">
        <v>96</v>
      </c>
      <c r="AF225" s="553">
        <v>101.1</v>
      </c>
      <c r="AG225" s="553">
        <v>105.4</v>
      </c>
      <c r="AH225" s="553">
        <v>96.5</v>
      </c>
      <c r="AI225" s="553">
        <v>95.7</v>
      </c>
      <c r="AJ225" s="553">
        <v>100.2</v>
      </c>
      <c r="AK225" s="553">
        <v>98.5</v>
      </c>
      <c r="AL225" s="553">
        <v>105.2</v>
      </c>
      <c r="AM225" s="537"/>
      <c r="AN225" s="544"/>
      <c r="AO225" s="537" t="s">
        <v>115</v>
      </c>
      <c r="AP225" s="553">
        <v>101.5</v>
      </c>
      <c r="AQ225" s="551">
        <v>101.2</v>
      </c>
      <c r="AR225" s="551">
        <v>103.2</v>
      </c>
      <c r="AS225" s="551">
        <v>103.5</v>
      </c>
      <c r="AT225" s="551">
        <v>103.6</v>
      </c>
      <c r="AU225" s="551">
        <v>98.7</v>
      </c>
      <c r="AV225" s="551">
        <v>92</v>
      </c>
      <c r="AW225" s="551">
        <v>102.3</v>
      </c>
      <c r="AX225" s="551">
        <v>101.5</v>
      </c>
      <c r="AY225" s="551">
        <v>101.3</v>
      </c>
      <c r="AZ225" s="551">
        <v>104.4</v>
      </c>
    </row>
    <row r="226" spans="1:52">
      <c r="A226" s="537"/>
      <c r="B226" s="544"/>
      <c r="C226" s="537" t="s">
        <v>116</v>
      </c>
      <c r="D226" s="553">
        <v>102</v>
      </c>
      <c r="E226" s="553">
        <v>102</v>
      </c>
      <c r="F226" s="553">
        <v>99.3</v>
      </c>
      <c r="G226" s="553">
        <v>99.7</v>
      </c>
      <c r="H226" s="553">
        <v>98.7</v>
      </c>
      <c r="I226" s="553">
        <v>100.9</v>
      </c>
      <c r="J226" s="553">
        <v>103.8</v>
      </c>
      <c r="K226" s="553">
        <v>118.6</v>
      </c>
      <c r="L226" s="553">
        <v>119.7</v>
      </c>
      <c r="M226" s="553">
        <v>100.5</v>
      </c>
      <c r="N226" s="553">
        <v>98.9</v>
      </c>
      <c r="O226" s="553">
        <v>102.2</v>
      </c>
      <c r="P226" s="553">
        <v>104.5</v>
      </c>
      <c r="Q226" s="553">
        <v>97.6</v>
      </c>
      <c r="R226" s="553">
        <v>107.8</v>
      </c>
      <c r="S226" s="553">
        <v>104</v>
      </c>
      <c r="T226" s="553">
        <v>113.1</v>
      </c>
      <c r="U226" s="553">
        <v>101.9</v>
      </c>
      <c r="V226" s="553">
        <v>97.9</v>
      </c>
      <c r="W226" s="553">
        <v>96.7</v>
      </c>
      <c r="X226" s="553">
        <v>95.2</v>
      </c>
      <c r="Y226" s="553">
        <v>101.5</v>
      </c>
      <c r="Z226" s="553">
        <v>98.9</v>
      </c>
      <c r="AA226" s="553">
        <v>98</v>
      </c>
      <c r="AB226" s="553">
        <v>99</v>
      </c>
      <c r="AC226" s="553">
        <v>96.4</v>
      </c>
      <c r="AD226" s="553">
        <v>95.6</v>
      </c>
      <c r="AE226" s="553">
        <v>98</v>
      </c>
      <c r="AF226" s="553">
        <v>95.3</v>
      </c>
      <c r="AG226" s="553">
        <v>102</v>
      </c>
      <c r="AH226" s="553">
        <v>94.4</v>
      </c>
      <c r="AI226" s="553">
        <v>97.6</v>
      </c>
      <c r="AJ226" s="553">
        <v>97.8</v>
      </c>
      <c r="AK226" s="553">
        <v>101.1</v>
      </c>
      <c r="AL226" s="553">
        <v>109.3</v>
      </c>
      <c r="AM226" s="537"/>
      <c r="AN226" s="544"/>
      <c r="AO226" s="537" t="s">
        <v>116</v>
      </c>
      <c r="AP226" s="553">
        <v>102</v>
      </c>
      <c r="AQ226" s="551">
        <v>99.6</v>
      </c>
      <c r="AR226" s="551">
        <v>101.2</v>
      </c>
      <c r="AS226" s="551">
        <v>101.8</v>
      </c>
      <c r="AT226" s="551">
        <v>98.5</v>
      </c>
      <c r="AU226" s="551">
        <v>97.2</v>
      </c>
      <c r="AV226" s="551">
        <v>97.2</v>
      </c>
      <c r="AW226" s="551">
        <v>97.9</v>
      </c>
      <c r="AX226" s="551">
        <v>103.4</v>
      </c>
      <c r="AY226" s="551">
        <v>103.5</v>
      </c>
      <c r="AZ226" s="551">
        <v>100</v>
      </c>
    </row>
    <row r="227" spans="1:52">
      <c r="A227" s="537"/>
      <c r="B227" s="544"/>
      <c r="C227" s="537" t="s">
        <v>117</v>
      </c>
      <c r="D227" s="553">
        <v>98.8</v>
      </c>
      <c r="E227" s="553">
        <v>98.5</v>
      </c>
      <c r="F227" s="553">
        <v>97.5</v>
      </c>
      <c r="G227" s="553">
        <v>97.8</v>
      </c>
      <c r="H227" s="553">
        <v>96.8</v>
      </c>
      <c r="I227" s="553">
        <v>100</v>
      </c>
      <c r="J227" s="553">
        <v>101.2</v>
      </c>
      <c r="K227" s="553">
        <v>89.7</v>
      </c>
      <c r="L227" s="553">
        <v>89</v>
      </c>
      <c r="M227" s="553">
        <v>100.5</v>
      </c>
      <c r="N227" s="553">
        <v>105</v>
      </c>
      <c r="O227" s="553">
        <v>94.6</v>
      </c>
      <c r="P227" s="553">
        <v>95.3</v>
      </c>
      <c r="Q227" s="553">
        <v>93.7</v>
      </c>
      <c r="R227" s="553">
        <v>97</v>
      </c>
      <c r="S227" s="553">
        <v>102.2</v>
      </c>
      <c r="T227" s="553">
        <v>90.8</v>
      </c>
      <c r="U227" s="553">
        <v>101.5</v>
      </c>
      <c r="V227" s="553">
        <v>100.4</v>
      </c>
      <c r="W227" s="553">
        <v>99.3</v>
      </c>
      <c r="X227" s="553">
        <v>97</v>
      </c>
      <c r="Y227" s="553">
        <v>103.3</v>
      </c>
      <c r="Z227" s="553">
        <v>97.5</v>
      </c>
      <c r="AA227" s="553">
        <v>100.1</v>
      </c>
      <c r="AB227" s="553">
        <v>99.4</v>
      </c>
      <c r="AC227" s="553">
        <v>99</v>
      </c>
      <c r="AD227" s="553">
        <v>101.2</v>
      </c>
      <c r="AE227" s="553">
        <v>95.3</v>
      </c>
      <c r="AF227" s="553">
        <v>96.9</v>
      </c>
      <c r="AG227" s="553">
        <v>103.8</v>
      </c>
      <c r="AH227" s="553">
        <v>96.6</v>
      </c>
      <c r="AI227" s="553">
        <v>96.4</v>
      </c>
      <c r="AJ227" s="553">
        <v>94.2</v>
      </c>
      <c r="AK227" s="553">
        <v>100.5</v>
      </c>
      <c r="AL227" s="553">
        <v>94.7</v>
      </c>
      <c r="AM227" s="537"/>
      <c r="AN227" s="544"/>
      <c r="AO227" s="537" t="s">
        <v>117</v>
      </c>
      <c r="AP227" s="553">
        <v>98.8</v>
      </c>
      <c r="AQ227" s="551">
        <v>98.3</v>
      </c>
      <c r="AR227" s="551">
        <v>97.6</v>
      </c>
      <c r="AS227" s="551">
        <v>97.7</v>
      </c>
      <c r="AT227" s="551">
        <v>98.3</v>
      </c>
      <c r="AU227" s="551">
        <v>97.6</v>
      </c>
      <c r="AV227" s="551">
        <v>96.6</v>
      </c>
      <c r="AW227" s="551">
        <v>98.2</v>
      </c>
      <c r="AX227" s="551">
        <v>98.8</v>
      </c>
      <c r="AY227" s="551">
        <v>98.5</v>
      </c>
      <c r="AZ227" s="551">
        <v>103.2</v>
      </c>
    </row>
    <row r="228" spans="1:52">
      <c r="A228" s="537"/>
      <c r="B228" s="544"/>
      <c r="C228" s="537" t="s">
        <v>118</v>
      </c>
      <c r="D228" s="553">
        <v>100.3</v>
      </c>
      <c r="E228" s="553">
        <v>100.3</v>
      </c>
      <c r="F228" s="553">
        <v>99.4</v>
      </c>
      <c r="G228" s="553">
        <v>99.1</v>
      </c>
      <c r="H228" s="553">
        <v>102</v>
      </c>
      <c r="I228" s="553">
        <v>98.4</v>
      </c>
      <c r="J228" s="553">
        <v>103.4</v>
      </c>
      <c r="K228" s="553">
        <v>109.9</v>
      </c>
      <c r="L228" s="553">
        <v>110.8</v>
      </c>
      <c r="M228" s="553">
        <v>99.5</v>
      </c>
      <c r="N228" s="553">
        <v>102.9</v>
      </c>
      <c r="O228" s="553">
        <v>97.9</v>
      </c>
      <c r="P228" s="553">
        <v>97.2</v>
      </c>
      <c r="Q228" s="553">
        <v>102.5</v>
      </c>
      <c r="R228" s="553">
        <v>99.2</v>
      </c>
      <c r="S228" s="553">
        <v>103</v>
      </c>
      <c r="T228" s="553">
        <v>93.4</v>
      </c>
      <c r="U228" s="553">
        <v>96.4</v>
      </c>
      <c r="V228" s="553">
        <v>99.4</v>
      </c>
      <c r="W228" s="553">
        <v>101</v>
      </c>
      <c r="X228" s="553">
        <v>98.4</v>
      </c>
      <c r="Y228" s="553">
        <v>101</v>
      </c>
      <c r="Z228" s="553">
        <v>98.6</v>
      </c>
      <c r="AA228" s="553">
        <v>99</v>
      </c>
      <c r="AB228" s="553">
        <v>100.4</v>
      </c>
      <c r="AC228" s="553">
        <v>99.5</v>
      </c>
      <c r="AD228" s="553">
        <v>98.3</v>
      </c>
      <c r="AE228" s="553">
        <v>105.4</v>
      </c>
      <c r="AF228" s="553">
        <v>102.9</v>
      </c>
      <c r="AG228" s="553">
        <v>95.1</v>
      </c>
      <c r="AH228" s="553">
        <v>100.7</v>
      </c>
      <c r="AI228" s="553">
        <v>97.8</v>
      </c>
      <c r="AJ228" s="553">
        <v>106.4</v>
      </c>
      <c r="AK228" s="553">
        <v>103.6</v>
      </c>
      <c r="AL228" s="553">
        <v>107.1</v>
      </c>
      <c r="AM228" s="537"/>
      <c r="AN228" s="544"/>
      <c r="AO228" s="537" t="s">
        <v>118</v>
      </c>
      <c r="AP228" s="553">
        <v>100.3</v>
      </c>
      <c r="AQ228" s="551">
        <v>100.8</v>
      </c>
      <c r="AR228" s="551">
        <v>102.1</v>
      </c>
      <c r="AS228" s="551">
        <v>103.5</v>
      </c>
      <c r="AT228" s="551">
        <v>99</v>
      </c>
      <c r="AU228" s="551">
        <v>100.5</v>
      </c>
      <c r="AV228" s="551">
        <v>99.7</v>
      </c>
      <c r="AW228" s="551">
        <v>100.9</v>
      </c>
      <c r="AX228" s="551">
        <v>99.9</v>
      </c>
      <c r="AY228" s="551">
        <v>99.9</v>
      </c>
      <c r="AZ228" s="551">
        <v>98.2</v>
      </c>
    </row>
    <row r="229" spans="1:52">
      <c r="A229" s="537"/>
      <c r="B229" s="544"/>
      <c r="C229" s="537" t="s">
        <v>119</v>
      </c>
      <c r="D229" s="553">
        <v>97.7</v>
      </c>
      <c r="E229" s="553">
        <v>97.7</v>
      </c>
      <c r="F229" s="553">
        <v>101</v>
      </c>
      <c r="G229" s="553">
        <v>101.1</v>
      </c>
      <c r="H229" s="553">
        <v>99.5</v>
      </c>
      <c r="I229" s="553">
        <v>99.9</v>
      </c>
      <c r="J229" s="553">
        <v>88.8</v>
      </c>
      <c r="K229" s="553">
        <v>98.8</v>
      </c>
      <c r="L229" s="553">
        <v>98.8</v>
      </c>
      <c r="M229" s="553">
        <v>98</v>
      </c>
      <c r="N229" s="553">
        <v>90.8</v>
      </c>
      <c r="O229" s="553">
        <v>99.2</v>
      </c>
      <c r="P229" s="553">
        <v>96.9</v>
      </c>
      <c r="Q229" s="553">
        <v>106</v>
      </c>
      <c r="R229" s="553">
        <v>84.2</v>
      </c>
      <c r="S229" s="553">
        <v>90.8</v>
      </c>
      <c r="T229" s="553">
        <v>79.7</v>
      </c>
      <c r="U229" s="553">
        <v>86.6</v>
      </c>
      <c r="V229" s="553">
        <v>100.3</v>
      </c>
      <c r="W229" s="553">
        <v>102.3</v>
      </c>
      <c r="X229" s="553">
        <v>100.9</v>
      </c>
      <c r="Y229" s="553">
        <v>95.2</v>
      </c>
      <c r="Z229" s="553">
        <v>99.4</v>
      </c>
      <c r="AA229" s="553">
        <v>101.3</v>
      </c>
      <c r="AB229" s="553">
        <v>101</v>
      </c>
      <c r="AC229" s="553">
        <v>100.3</v>
      </c>
      <c r="AD229" s="553">
        <v>100.4</v>
      </c>
      <c r="AE229" s="553">
        <v>102.6</v>
      </c>
      <c r="AF229" s="553">
        <v>106.7</v>
      </c>
      <c r="AG229" s="553">
        <v>103.4</v>
      </c>
      <c r="AH229" s="553">
        <v>101.1</v>
      </c>
      <c r="AI229" s="553">
        <v>97.7</v>
      </c>
      <c r="AJ229" s="553">
        <v>107.6</v>
      </c>
      <c r="AK229" s="553">
        <v>107.6</v>
      </c>
      <c r="AL229" s="553">
        <v>94.4</v>
      </c>
      <c r="AM229" s="537"/>
      <c r="AN229" s="544"/>
      <c r="AO229" s="537" t="s">
        <v>119</v>
      </c>
      <c r="AP229" s="553">
        <v>97.7</v>
      </c>
      <c r="AQ229" s="551">
        <v>97.3</v>
      </c>
      <c r="AR229" s="551">
        <v>93.7</v>
      </c>
      <c r="AS229" s="551">
        <v>92.5</v>
      </c>
      <c r="AT229" s="551">
        <v>98.2</v>
      </c>
      <c r="AU229" s="551">
        <v>101.3</v>
      </c>
      <c r="AV229" s="551">
        <v>98.1</v>
      </c>
      <c r="AW229" s="551">
        <v>102.4</v>
      </c>
      <c r="AX229" s="551">
        <v>98.5</v>
      </c>
      <c r="AY229" s="551">
        <v>98.5</v>
      </c>
      <c r="AZ229" s="551">
        <v>95.3</v>
      </c>
    </row>
    <row r="230" spans="1:52">
      <c r="A230" s="537"/>
      <c r="B230" s="544"/>
      <c r="C230" s="537" t="s">
        <v>120</v>
      </c>
      <c r="D230" s="553">
        <v>101.7</v>
      </c>
      <c r="E230" s="553">
        <v>101.8</v>
      </c>
      <c r="F230" s="553">
        <v>99</v>
      </c>
      <c r="G230" s="553">
        <v>97</v>
      </c>
      <c r="H230" s="553">
        <v>110.3</v>
      </c>
      <c r="I230" s="553">
        <v>102.1</v>
      </c>
      <c r="J230" s="553">
        <v>102.1</v>
      </c>
      <c r="K230" s="553">
        <v>115.5</v>
      </c>
      <c r="L230" s="553">
        <v>116.2</v>
      </c>
      <c r="M230" s="553">
        <v>108.8</v>
      </c>
      <c r="N230" s="553">
        <v>101.8</v>
      </c>
      <c r="O230" s="553">
        <v>100.4</v>
      </c>
      <c r="P230" s="553">
        <v>98.3</v>
      </c>
      <c r="Q230" s="553">
        <v>112.2</v>
      </c>
      <c r="R230" s="553">
        <v>102.1</v>
      </c>
      <c r="S230" s="553">
        <v>107</v>
      </c>
      <c r="T230" s="553">
        <v>97.6</v>
      </c>
      <c r="U230" s="553">
        <v>99.1</v>
      </c>
      <c r="V230" s="553">
        <v>100.4</v>
      </c>
      <c r="W230" s="553">
        <v>100.6</v>
      </c>
      <c r="X230" s="553">
        <v>99.1</v>
      </c>
      <c r="Y230" s="553">
        <v>98.2</v>
      </c>
      <c r="Z230" s="553">
        <v>97.2</v>
      </c>
      <c r="AA230" s="553">
        <v>102.4</v>
      </c>
      <c r="AB230" s="553">
        <v>100.4</v>
      </c>
      <c r="AC230" s="553">
        <v>99.4</v>
      </c>
      <c r="AD230" s="553">
        <v>98.5</v>
      </c>
      <c r="AE230" s="553">
        <v>99</v>
      </c>
      <c r="AF230" s="553">
        <v>99.4</v>
      </c>
      <c r="AG230" s="553">
        <v>100.4</v>
      </c>
      <c r="AH230" s="553">
        <v>99.2</v>
      </c>
      <c r="AI230" s="553">
        <v>97.4</v>
      </c>
      <c r="AJ230" s="553">
        <v>100.6</v>
      </c>
      <c r="AK230" s="553">
        <v>101.3</v>
      </c>
      <c r="AL230" s="553">
        <v>109.1</v>
      </c>
      <c r="AM230" s="537"/>
      <c r="AN230" s="544"/>
      <c r="AO230" s="537" t="s">
        <v>120</v>
      </c>
      <c r="AP230" s="553">
        <v>101.7</v>
      </c>
      <c r="AQ230" s="551">
        <v>104</v>
      </c>
      <c r="AR230" s="551">
        <v>105.8</v>
      </c>
      <c r="AS230" s="551">
        <v>107.2</v>
      </c>
      <c r="AT230" s="551">
        <v>102</v>
      </c>
      <c r="AU230" s="551">
        <v>102.6</v>
      </c>
      <c r="AV230" s="551">
        <v>105.5</v>
      </c>
      <c r="AW230" s="551">
        <v>100.6</v>
      </c>
      <c r="AX230" s="551">
        <v>100</v>
      </c>
      <c r="AY230" s="551">
        <v>100.1</v>
      </c>
      <c r="AZ230" s="551">
        <v>98.8</v>
      </c>
    </row>
    <row r="231" spans="1:52">
      <c r="A231" s="537"/>
      <c r="B231" s="544"/>
      <c r="C231" s="537" t="s">
        <v>121</v>
      </c>
      <c r="D231" s="553">
        <v>99.5</v>
      </c>
      <c r="E231" s="553">
        <v>99.5</v>
      </c>
      <c r="F231" s="553">
        <v>100.5</v>
      </c>
      <c r="G231" s="553">
        <v>99.7</v>
      </c>
      <c r="H231" s="553">
        <v>104.1</v>
      </c>
      <c r="I231" s="553">
        <v>99.8</v>
      </c>
      <c r="J231" s="553">
        <v>103</v>
      </c>
      <c r="K231" s="553">
        <v>96</v>
      </c>
      <c r="L231" s="553">
        <v>95.9</v>
      </c>
      <c r="M231" s="553">
        <v>94.4</v>
      </c>
      <c r="N231" s="553">
        <v>94.3</v>
      </c>
      <c r="O231" s="553">
        <v>97.2</v>
      </c>
      <c r="P231" s="553">
        <v>92.5</v>
      </c>
      <c r="Q231" s="553">
        <v>101</v>
      </c>
      <c r="R231" s="553">
        <v>100.9</v>
      </c>
      <c r="S231" s="553">
        <v>98.1</v>
      </c>
      <c r="T231" s="553">
        <v>99.4</v>
      </c>
      <c r="U231" s="553">
        <v>99.5</v>
      </c>
      <c r="V231" s="553">
        <v>97.3</v>
      </c>
      <c r="W231" s="553">
        <v>94.6</v>
      </c>
      <c r="X231" s="553">
        <v>97.8</v>
      </c>
      <c r="Y231" s="553">
        <v>96.5</v>
      </c>
      <c r="Z231" s="553">
        <v>101.6</v>
      </c>
      <c r="AA231" s="553">
        <v>99.8</v>
      </c>
      <c r="AB231" s="553">
        <v>100.8</v>
      </c>
      <c r="AC231" s="553">
        <v>101.8</v>
      </c>
      <c r="AD231" s="553">
        <v>103.2</v>
      </c>
      <c r="AE231" s="553">
        <v>105.2</v>
      </c>
      <c r="AF231" s="553">
        <v>100.6</v>
      </c>
      <c r="AG231" s="553">
        <v>102.4</v>
      </c>
      <c r="AH231" s="553">
        <v>100.7</v>
      </c>
      <c r="AI231" s="553">
        <v>100</v>
      </c>
      <c r="AJ231" s="553">
        <v>108</v>
      </c>
      <c r="AK231" s="553">
        <v>104</v>
      </c>
      <c r="AL231" s="553">
        <v>100.5</v>
      </c>
      <c r="AM231" s="537"/>
      <c r="AN231" s="544"/>
      <c r="AO231" s="537" t="s">
        <v>121</v>
      </c>
      <c r="AP231" s="553">
        <v>99.5</v>
      </c>
      <c r="AQ231" s="551">
        <v>100.6</v>
      </c>
      <c r="AR231" s="551">
        <v>98.3</v>
      </c>
      <c r="AS231" s="551">
        <v>95.4</v>
      </c>
      <c r="AT231" s="551">
        <v>101.7</v>
      </c>
      <c r="AU231" s="551">
        <v>102</v>
      </c>
      <c r="AV231" s="551">
        <v>107.3</v>
      </c>
      <c r="AW231" s="551">
        <v>99.7</v>
      </c>
      <c r="AX231" s="551">
        <v>99.3</v>
      </c>
      <c r="AY231" s="551">
        <v>99.3</v>
      </c>
      <c r="AZ231" s="551">
        <v>100.9</v>
      </c>
    </row>
    <row r="232" spans="1:52">
      <c r="A232" s="537"/>
      <c r="B232" s="544"/>
      <c r="C232" s="537" t="s">
        <v>122</v>
      </c>
      <c r="D232" s="553">
        <v>101.5</v>
      </c>
      <c r="E232" s="553">
        <v>101.5</v>
      </c>
      <c r="F232" s="553">
        <v>103.8</v>
      </c>
      <c r="G232" s="553">
        <v>103.9</v>
      </c>
      <c r="H232" s="553">
        <v>103.7</v>
      </c>
      <c r="I232" s="553">
        <v>103.5</v>
      </c>
      <c r="J232" s="553">
        <v>97.8</v>
      </c>
      <c r="K232" s="553">
        <v>96.2</v>
      </c>
      <c r="L232" s="553">
        <v>96.2</v>
      </c>
      <c r="M232" s="553">
        <v>96.8</v>
      </c>
      <c r="N232" s="553">
        <v>95.6</v>
      </c>
      <c r="O232" s="553">
        <v>109.8</v>
      </c>
      <c r="P232" s="553">
        <v>114.7</v>
      </c>
      <c r="Q232" s="553">
        <v>94.8</v>
      </c>
      <c r="R232" s="553">
        <v>96</v>
      </c>
      <c r="S232" s="553">
        <v>97.3</v>
      </c>
      <c r="T232" s="553">
        <v>93.3</v>
      </c>
      <c r="U232" s="553">
        <v>95.7</v>
      </c>
      <c r="V232" s="553">
        <v>102.4</v>
      </c>
      <c r="W232" s="553">
        <v>102.3</v>
      </c>
      <c r="X232" s="553">
        <v>100.6</v>
      </c>
      <c r="Y232" s="553">
        <v>98.6</v>
      </c>
      <c r="Z232" s="553">
        <v>104.2</v>
      </c>
      <c r="AA232" s="553">
        <v>102.3</v>
      </c>
      <c r="AB232" s="553">
        <v>99.9</v>
      </c>
      <c r="AC232" s="553">
        <v>104.4</v>
      </c>
      <c r="AD232" s="553">
        <v>102.9</v>
      </c>
      <c r="AE232" s="553">
        <v>109.4</v>
      </c>
      <c r="AF232" s="553">
        <v>95.8</v>
      </c>
      <c r="AG232" s="553">
        <v>99.6</v>
      </c>
      <c r="AH232" s="553">
        <v>106.2</v>
      </c>
      <c r="AI232" s="553">
        <v>102.7</v>
      </c>
      <c r="AJ232" s="553">
        <v>111.6</v>
      </c>
      <c r="AK232" s="553">
        <v>101.3</v>
      </c>
      <c r="AL232" s="553">
        <v>97.1</v>
      </c>
      <c r="AM232" s="537"/>
      <c r="AN232" s="544"/>
      <c r="AO232" s="537" t="s">
        <v>122</v>
      </c>
      <c r="AP232" s="553">
        <v>101.5</v>
      </c>
      <c r="AQ232" s="551">
        <v>100.9</v>
      </c>
      <c r="AR232" s="551">
        <v>101.6</v>
      </c>
      <c r="AS232" s="551">
        <v>101.7</v>
      </c>
      <c r="AT232" s="551">
        <v>101.7</v>
      </c>
      <c r="AU232" s="551">
        <v>100.7</v>
      </c>
      <c r="AV232" s="551">
        <v>102.7</v>
      </c>
      <c r="AW232" s="551">
        <v>100.4</v>
      </c>
      <c r="AX232" s="551">
        <v>101.4</v>
      </c>
      <c r="AY232" s="551">
        <v>101.5</v>
      </c>
      <c r="AZ232" s="551">
        <v>98.4</v>
      </c>
    </row>
    <row r="233" spans="1:52">
      <c r="A233" s="537"/>
      <c r="B233" s="544"/>
      <c r="C233" s="537" t="s">
        <v>123</v>
      </c>
      <c r="D233" s="553">
        <v>100.1</v>
      </c>
      <c r="E233" s="553">
        <v>100.1</v>
      </c>
      <c r="F233" s="553">
        <v>101.2</v>
      </c>
      <c r="G233" s="553">
        <v>100.2</v>
      </c>
      <c r="H233" s="553">
        <v>103.2</v>
      </c>
      <c r="I233" s="553">
        <v>101.7</v>
      </c>
      <c r="J233" s="553">
        <v>95.5</v>
      </c>
      <c r="K233" s="553">
        <v>89.4</v>
      </c>
      <c r="L233" s="553">
        <v>88.4</v>
      </c>
      <c r="M233" s="553">
        <v>100.9</v>
      </c>
      <c r="N233" s="553">
        <v>92.9</v>
      </c>
      <c r="O233" s="553">
        <v>96.8</v>
      </c>
      <c r="P233" s="553">
        <v>94</v>
      </c>
      <c r="Q233" s="553">
        <v>101.3</v>
      </c>
      <c r="R233" s="553">
        <v>99.4</v>
      </c>
      <c r="S233" s="553">
        <v>101</v>
      </c>
      <c r="T233" s="553">
        <v>96.4</v>
      </c>
      <c r="U233" s="553">
        <v>105.9</v>
      </c>
      <c r="V233" s="553">
        <v>104.2</v>
      </c>
      <c r="W233" s="553">
        <v>106.8</v>
      </c>
      <c r="X233" s="553">
        <v>104.9</v>
      </c>
      <c r="Y233" s="553">
        <v>102.8</v>
      </c>
      <c r="Z233" s="553">
        <v>104</v>
      </c>
      <c r="AA233" s="553">
        <v>102.9</v>
      </c>
      <c r="AB233" s="553">
        <v>100.4</v>
      </c>
      <c r="AC233" s="553">
        <v>100.9</v>
      </c>
      <c r="AD233" s="553">
        <v>102.2</v>
      </c>
      <c r="AE233" s="626">
        <v>103.3</v>
      </c>
      <c r="AF233" s="626">
        <v>97.3</v>
      </c>
      <c r="AG233" s="626">
        <v>101.2</v>
      </c>
      <c r="AH233" s="626">
        <v>100.5</v>
      </c>
      <c r="AI233" s="626">
        <v>105.1</v>
      </c>
      <c r="AJ233" s="626">
        <v>86.5</v>
      </c>
      <c r="AK233" s="626">
        <v>100.6</v>
      </c>
      <c r="AL233" s="626">
        <v>93</v>
      </c>
      <c r="AM233" s="537"/>
      <c r="AN233" s="544"/>
      <c r="AO233" s="537" t="s">
        <v>123</v>
      </c>
      <c r="AP233" s="553">
        <v>100.1</v>
      </c>
      <c r="AQ233" s="551">
        <v>101.4</v>
      </c>
      <c r="AR233" s="551">
        <v>98.1</v>
      </c>
      <c r="AS233" s="551">
        <v>95.3</v>
      </c>
      <c r="AT233" s="551">
        <v>102.7</v>
      </c>
      <c r="AU233" s="551">
        <v>106.2</v>
      </c>
      <c r="AV233" s="551">
        <v>109.8</v>
      </c>
      <c r="AW233" s="551">
        <v>103.3</v>
      </c>
      <c r="AX233" s="551">
        <v>98.7</v>
      </c>
      <c r="AY233" s="551">
        <v>98.7</v>
      </c>
      <c r="AZ233" s="551">
        <v>102.2</v>
      </c>
    </row>
    <row r="234" spans="1:52">
      <c r="A234" s="537"/>
      <c r="B234" s="544"/>
      <c r="C234" s="537" t="s">
        <v>124</v>
      </c>
      <c r="D234" s="553">
        <v>97.4</v>
      </c>
      <c r="E234" s="553">
        <v>97.4</v>
      </c>
      <c r="F234" s="553">
        <v>97.3</v>
      </c>
      <c r="G234" s="553">
        <v>98.1</v>
      </c>
      <c r="H234" s="553">
        <v>92</v>
      </c>
      <c r="I234" s="553">
        <v>96.6</v>
      </c>
      <c r="J234" s="553">
        <v>95.6</v>
      </c>
      <c r="K234" s="553">
        <v>87.9</v>
      </c>
      <c r="L234" s="553">
        <v>87.4</v>
      </c>
      <c r="M234" s="553">
        <v>95.3</v>
      </c>
      <c r="N234" s="553">
        <v>98.9</v>
      </c>
      <c r="O234" s="553">
        <v>93.2</v>
      </c>
      <c r="P234" s="553">
        <v>93</v>
      </c>
      <c r="Q234" s="553">
        <v>88.8</v>
      </c>
      <c r="R234" s="553">
        <v>106.9</v>
      </c>
      <c r="S234" s="553">
        <v>98.7</v>
      </c>
      <c r="T234" s="553">
        <v>117.7</v>
      </c>
      <c r="U234" s="553">
        <v>103.3</v>
      </c>
      <c r="V234" s="553">
        <v>100.3</v>
      </c>
      <c r="W234" s="553">
        <v>101</v>
      </c>
      <c r="X234" s="553">
        <v>101.4</v>
      </c>
      <c r="Y234" s="553">
        <v>98.8</v>
      </c>
      <c r="Z234" s="553">
        <v>102.7</v>
      </c>
      <c r="AA234" s="553">
        <v>100.8</v>
      </c>
      <c r="AB234" s="553">
        <v>98.1</v>
      </c>
      <c r="AC234" s="553">
        <v>99.2</v>
      </c>
      <c r="AD234" s="553">
        <v>104.1</v>
      </c>
      <c r="AE234" s="626">
        <v>94.8</v>
      </c>
      <c r="AF234" s="626">
        <v>99.6</v>
      </c>
      <c r="AG234" s="626">
        <v>90.6</v>
      </c>
      <c r="AH234" s="626">
        <v>94.8</v>
      </c>
      <c r="AI234" s="626">
        <v>104.3</v>
      </c>
      <c r="AJ234" s="626">
        <v>98.7</v>
      </c>
      <c r="AK234" s="626">
        <v>95.5</v>
      </c>
      <c r="AL234" s="626">
        <v>92.6</v>
      </c>
      <c r="AM234" s="537"/>
      <c r="AN234" s="544"/>
      <c r="AO234" s="537" t="s">
        <v>124</v>
      </c>
      <c r="AP234" s="553">
        <v>97.4</v>
      </c>
      <c r="AQ234" s="553">
        <v>97.5</v>
      </c>
      <c r="AR234" s="553">
        <v>96.6</v>
      </c>
      <c r="AS234" s="553">
        <v>94.3</v>
      </c>
      <c r="AT234" s="553">
        <v>100.4</v>
      </c>
      <c r="AU234" s="553">
        <v>98.1</v>
      </c>
      <c r="AV234" s="553">
        <v>96.9</v>
      </c>
      <c r="AW234" s="553">
        <v>98.8</v>
      </c>
      <c r="AX234" s="553">
        <v>97.2</v>
      </c>
      <c r="AY234" s="553">
        <v>97.2</v>
      </c>
      <c r="AZ234" s="553">
        <v>98.8</v>
      </c>
    </row>
    <row r="235" spans="1:52">
      <c r="A235" s="537"/>
      <c r="B235" s="560" t="s">
        <v>5</v>
      </c>
      <c r="C235" s="537" t="s">
        <v>111</v>
      </c>
      <c r="D235" s="561">
        <v>98.1</v>
      </c>
      <c r="E235" s="561">
        <v>98.1</v>
      </c>
      <c r="F235" s="561">
        <v>97.6</v>
      </c>
      <c r="G235" s="561">
        <v>99.8</v>
      </c>
      <c r="H235" s="561">
        <v>88.2</v>
      </c>
      <c r="I235" s="561">
        <v>93.9</v>
      </c>
      <c r="J235" s="561">
        <v>89.6</v>
      </c>
      <c r="K235" s="561">
        <v>87.3</v>
      </c>
      <c r="L235" s="561">
        <v>86.7</v>
      </c>
      <c r="M235" s="561">
        <v>96.9</v>
      </c>
      <c r="N235" s="561">
        <v>95.2</v>
      </c>
      <c r="O235" s="561">
        <v>96.2</v>
      </c>
      <c r="P235" s="561">
        <v>96</v>
      </c>
      <c r="Q235" s="561">
        <v>98.2</v>
      </c>
      <c r="R235" s="561">
        <v>123.6</v>
      </c>
      <c r="S235" s="561">
        <v>101.8</v>
      </c>
      <c r="T235" s="561">
        <v>154.1</v>
      </c>
      <c r="U235" s="561">
        <v>100.5</v>
      </c>
      <c r="V235" s="561">
        <v>97.1</v>
      </c>
      <c r="W235" s="561">
        <v>92.3</v>
      </c>
      <c r="X235" s="561">
        <v>102.7</v>
      </c>
      <c r="Y235" s="561">
        <v>101.4</v>
      </c>
      <c r="Z235" s="561">
        <v>100.1</v>
      </c>
      <c r="AA235" s="561">
        <v>93.2</v>
      </c>
      <c r="AB235" s="561">
        <v>98.8</v>
      </c>
      <c r="AC235" s="561">
        <v>96.8</v>
      </c>
      <c r="AD235" s="561">
        <v>91.8</v>
      </c>
      <c r="AE235" s="633">
        <v>92</v>
      </c>
      <c r="AF235" s="633">
        <v>110.5</v>
      </c>
      <c r="AG235" s="633">
        <v>92.2</v>
      </c>
      <c r="AH235" s="633">
        <v>100.6</v>
      </c>
      <c r="AI235" s="633">
        <v>104.8</v>
      </c>
      <c r="AJ235" s="633">
        <v>86</v>
      </c>
      <c r="AK235" s="633">
        <v>95.5</v>
      </c>
      <c r="AL235" s="633">
        <v>88.8</v>
      </c>
      <c r="AM235" s="537"/>
      <c r="AN235" s="560" t="s">
        <v>5</v>
      </c>
      <c r="AO235" s="537" t="s">
        <v>111</v>
      </c>
      <c r="AP235" s="553">
        <v>98.1</v>
      </c>
      <c r="AQ235" s="561">
        <v>99.5</v>
      </c>
      <c r="AR235" s="561">
        <v>100</v>
      </c>
      <c r="AS235" s="561">
        <v>101.5</v>
      </c>
      <c r="AT235" s="561">
        <v>96</v>
      </c>
      <c r="AU235" s="561">
        <v>99</v>
      </c>
      <c r="AV235" s="561">
        <v>102.7</v>
      </c>
      <c r="AW235" s="561">
        <v>97.9</v>
      </c>
      <c r="AX235" s="561">
        <v>96.6</v>
      </c>
      <c r="AY235" s="561">
        <v>96.6</v>
      </c>
      <c r="AZ235" s="561">
        <v>94.8</v>
      </c>
    </row>
    <row r="236" spans="1:52">
      <c r="A236" s="537"/>
      <c r="B236" s="563" t="s">
        <v>284</v>
      </c>
      <c r="C236" s="557" t="s">
        <v>113</v>
      </c>
      <c r="D236" s="634">
        <v>98.5</v>
      </c>
      <c r="E236" s="564">
        <v>98.6</v>
      </c>
      <c r="F236" s="564">
        <v>98.2</v>
      </c>
      <c r="G236" s="564">
        <v>99</v>
      </c>
      <c r="H236" s="564">
        <v>93.5</v>
      </c>
      <c r="I236" s="564">
        <v>100.7</v>
      </c>
      <c r="J236" s="564">
        <v>97.3</v>
      </c>
      <c r="K236" s="564">
        <v>90.5</v>
      </c>
      <c r="L236" s="564">
        <v>89.6</v>
      </c>
      <c r="M236" s="564">
        <v>102.7</v>
      </c>
      <c r="N236" s="564">
        <v>95.8</v>
      </c>
      <c r="O236" s="564">
        <v>97.2</v>
      </c>
      <c r="P236" s="564">
        <v>97.3</v>
      </c>
      <c r="Q236" s="564">
        <v>96.6</v>
      </c>
      <c r="R236" s="564">
        <v>107.8</v>
      </c>
      <c r="S236" s="564">
        <v>100.6</v>
      </c>
      <c r="T236" s="564">
        <v>115.6</v>
      </c>
      <c r="U236" s="564">
        <v>107.9</v>
      </c>
      <c r="V236" s="564">
        <v>101.5</v>
      </c>
      <c r="W236" s="564">
        <v>101.6</v>
      </c>
      <c r="X236" s="564">
        <v>102.5</v>
      </c>
      <c r="Y236" s="564">
        <v>102.8</v>
      </c>
      <c r="Z236" s="564">
        <v>100.2</v>
      </c>
      <c r="AA236" s="564">
        <v>99.2</v>
      </c>
      <c r="AB236" s="564">
        <v>99.1</v>
      </c>
      <c r="AC236" s="564">
        <v>96.1</v>
      </c>
      <c r="AD236" s="564">
        <v>93.7</v>
      </c>
      <c r="AE236" s="570">
        <v>82</v>
      </c>
      <c r="AF236" s="570">
        <v>109.7</v>
      </c>
      <c r="AG236" s="570">
        <v>92.5</v>
      </c>
      <c r="AH236" s="570">
        <v>98.5</v>
      </c>
      <c r="AI236" s="570">
        <v>99.6</v>
      </c>
      <c r="AJ236" s="570">
        <v>95</v>
      </c>
      <c r="AK236" s="570">
        <v>96.8</v>
      </c>
      <c r="AL236" s="570">
        <v>92.5</v>
      </c>
      <c r="AM236" s="537"/>
      <c r="AN236" s="563" t="s">
        <v>284</v>
      </c>
      <c r="AO236" s="557" t="s">
        <v>113</v>
      </c>
      <c r="AP236" s="575">
        <v>98.5</v>
      </c>
      <c r="AQ236" s="564">
        <v>102</v>
      </c>
      <c r="AR236" s="564">
        <v>100.9</v>
      </c>
      <c r="AS236" s="564">
        <v>101.8</v>
      </c>
      <c r="AT236" s="564">
        <v>99.9</v>
      </c>
      <c r="AU236" s="564">
        <v>104</v>
      </c>
      <c r="AV236" s="564">
        <v>106.9</v>
      </c>
      <c r="AW236" s="564">
        <v>101.2</v>
      </c>
      <c r="AX236" s="564">
        <v>97.1</v>
      </c>
      <c r="AY236" s="564">
        <v>97.2</v>
      </c>
      <c r="AZ236" s="564">
        <v>97.4</v>
      </c>
    </row>
    <row r="237" spans="1:52">
      <c r="A237" s="537"/>
      <c r="B237" s="568" t="s">
        <v>114</v>
      </c>
      <c r="C237" s="537" t="s">
        <v>115</v>
      </c>
      <c r="D237" s="607">
        <v>97.8</v>
      </c>
      <c r="E237" s="545">
        <v>97.8</v>
      </c>
      <c r="F237" s="545">
        <v>96.9</v>
      </c>
      <c r="G237" s="545">
        <v>98.2</v>
      </c>
      <c r="H237" s="545">
        <v>90.1</v>
      </c>
      <c r="I237" s="545">
        <v>94.4</v>
      </c>
      <c r="J237" s="545">
        <v>92.3</v>
      </c>
      <c r="K237" s="545">
        <v>89</v>
      </c>
      <c r="L237" s="545">
        <v>88.3</v>
      </c>
      <c r="M237" s="545">
        <v>95.5</v>
      </c>
      <c r="N237" s="545">
        <v>93.6</v>
      </c>
      <c r="O237" s="545">
        <v>91.6</v>
      </c>
      <c r="P237" s="545">
        <v>93</v>
      </c>
      <c r="Q237" s="545">
        <v>88.2</v>
      </c>
      <c r="R237" s="545">
        <v>117.3</v>
      </c>
      <c r="S237" s="545">
        <v>98.7</v>
      </c>
      <c r="T237" s="545">
        <v>141.30000000000001</v>
      </c>
      <c r="U237" s="545">
        <v>100.3</v>
      </c>
      <c r="V237" s="545">
        <v>103.7</v>
      </c>
      <c r="W237" s="545">
        <v>105.9</v>
      </c>
      <c r="X237" s="545">
        <v>106.8</v>
      </c>
      <c r="Y237" s="545">
        <v>101.3</v>
      </c>
      <c r="Z237" s="545">
        <v>99</v>
      </c>
      <c r="AA237" s="545">
        <v>101.8</v>
      </c>
      <c r="AB237" s="545">
        <v>97.3</v>
      </c>
      <c r="AC237" s="545">
        <v>96</v>
      </c>
      <c r="AD237" s="545">
        <v>93.9</v>
      </c>
      <c r="AE237" s="570">
        <v>90.6</v>
      </c>
      <c r="AF237" s="570">
        <v>98.6</v>
      </c>
      <c r="AG237" s="570">
        <v>91.7</v>
      </c>
      <c r="AH237" s="570">
        <v>97.9</v>
      </c>
      <c r="AI237" s="570">
        <v>98.3</v>
      </c>
      <c r="AJ237" s="570">
        <v>93.9</v>
      </c>
      <c r="AK237" s="570">
        <v>91.8</v>
      </c>
      <c r="AL237" s="570">
        <v>90.6</v>
      </c>
      <c r="AM237" s="537"/>
      <c r="AN237" s="568" t="s">
        <v>114</v>
      </c>
      <c r="AO237" s="537" t="s">
        <v>115</v>
      </c>
      <c r="AP237" s="567">
        <v>97.8</v>
      </c>
      <c r="AQ237" s="545">
        <v>98</v>
      </c>
      <c r="AR237" s="545">
        <v>97.1</v>
      </c>
      <c r="AS237" s="545">
        <v>97</v>
      </c>
      <c r="AT237" s="545">
        <v>98.8</v>
      </c>
      <c r="AU237" s="545">
        <v>100.2</v>
      </c>
      <c r="AV237" s="545">
        <v>100.6</v>
      </c>
      <c r="AW237" s="545">
        <v>100.6</v>
      </c>
      <c r="AX237" s="545">
        <v>97.7</v>
      </c>
      <c r="AY237" s="545">
        <v>97.7</v>
      </c>
      <c r="AZ237" s="545">
        <v>96.8</v>
      </c>
    </row>
    <row r="238" spans="1:52">
      <c r="A238" s="537"/>
      <c r="B238" s="568" t="s">
        <v>114</v>
      </c>
      <c r="C238" s="537" t="s">
        <v>116</v>
      </c>
      <c r="D238" s="607">
        <v>97</v>
      </c>
      <c r="E238" s="545">
        <v>97</v>
      </c>
      <c r="F238" s="545">
        <v>99.1</v>
      </c>
      <c r="G238" s="545">
        <v>99</v>
      </c>
      <c r="H238" s="545">
        <v>102.5</v>
      </c>
      <c r="I238" s="545">
        <v>98.9</v>
      </c>
      <c r="J238" s="545">
        <v>90.5</v>
      </c>
      <c r="K238" s="545">
        <v>92.4</v>
      </c>
      <c r="L238" s="545">
        <v>92.2</v>
      </c>
      <c r="M238" s="545">
        <v>96.6</v>
      </c>
      <c r="N238" s="545">
        <v>96.2</v>
      </c>
      <c r="O238" s="545">
        <v>93.7</v>
      </c>
      <c r="P238" s="545">
        <v>94.2</v>
      </c>
      <c r="Q238" s="545">
        <v>92.6</v>
      </c>
      <c r="R238" s="545">
        <v>109.8</v>
      </c>
      <c r="S238" s="545">
        <v>99.6</v>
      </c>
      <c r="T238" s="545">
        <v>122.9</v>
      </c>
      <c r="U238" s="545">
        <v>91.3</v>
      </c>
      <c r="V238" s="545">
        <v>102.5</v>
      </c>
      <c r="W238" s="545">
        <v>104</v>
      </c>
      <c r="X238" s="545">
        <v>104.7</v>
      </c>
      <c r="Y238" s="545">
        <v>100.9</v>
      </c>
      <c r="Z238" s="545">
        <v>96.9</v>
      </c>
      <c r="AA238" s="545">
        <v>105.6</v>
      </c>
      <c r="AB238" s="545">
        <v>96.9</v>
      </c>
      <c r="AC238" s="545">
        <v>94</v>
      </c>
      <c r="AD238" s="545">
        <v>86.9</v>
      </c>
      <c r="AE238" s="570">
        <v>88</v>
      </c>
      <c r="AF238" s="570">
        <v>96.2</v>
      </c>
      <c r="AG238" s="570">
        <v>92.6</v>
      </c>
      <c r="AH238" s="570">
        <v>100.3</v>
      </c>
      <c r="AI238" s="570">
        <v>97.8</v>
      </c>
      <c r="AJ238" s="570">
        <v>93.5</v>
      </c>
      <c r="AK238" s="570">
        <v>82.2</v>
      </c>
      <c r="AL238" s="570">
        <v>89.8</v>
      </c>
      <c r="AM238" s="537"/>
      <c r="AN238" s="568" t="s">
        <v>114</v>
      </c>
      <c r="AO238" s="537" t="s">
        <v>116</v>
      </c>
      <c r="AP238" s="567">
        <v>97</v>
      </c>
      <c r="AQ238" s="545">
        <v>93.4</v>
      </c>
      <c r="AR238" s="545">
        <v>91.5</v>
      </c>
      <c r="AS238" s="545">
        <v>90.7</v>
      </c>
      <c r="AT238" s="545">
        <v>93.7</v>
      </c>
      <c r="AU238" s="545">
        <v>97.7</v>
      </c>
      <c r="AV238" s="545">
        <v>95.2</v>
      </c>
      <c r="AW238" s="545">
        <v>99.4</v>
      </c>
      <c r="AX238" s="545">
        <v>99.5</v>
      </c>
      <c r="AY238" s="545">
        <v>99.6</v>
      </c>
      <c r="AZ238" s="545">
        <v>95.5</v>
      </c>
    </row>
    <row r="239" spans="1:52">
      <c r="A239" s="537"/>
      <c r="B239" s="568" t="s">
        <v>114</v>
      </c>
      <c r="C239" s="537" t="s">
        <v>117</v>
      </c>
      <c r="D239" s="607">
        <v>101.2</v>
      </c>
      <c r="E239" s="545">
        <v>101.1</v>
      </c>
      <c r="F239" s="545">
        <v>96.8</v>
      </c>
      <c r="G239" s="545">
        <v>98.4</v>
      </c>
      <c r="H239" s="545">
        <v>88.9</v>
      </c>
      <c r="I239" s="545">
        <v>97.2</v>
      </c>
      <c r="J239" s="545">
        <v>98.1</v>
      </c>
      <c r="K239" s="545">
        <v>88.5</v>
      </c>
      <c r="L239" s="545">
        <v>87.1</v>
      </c>
      <c r="M239" s="545">
        <v>111.4</v>
      </c>
      <c r="N239" s="545">
        <v>93.4</v>
      </c>
      <c r="O239" s="545">
        <v>101.5</v>
      </c>
      <c r="P239" s="545">
        <v>104.3</v>
      </c>
      <c r="Q239" s="545">
        <v>95.1</v>
      </c>
      <c r="R239" s="545">
        <v>111.3</v>
      </c>
      <c r="S239" s="545">
        <v>105.3</v>
      </c>
      <c r="T239" s="545">
        <v>119.3</v>
      </c>
      <c r="U239" s="545">
        <v>98.3</v>
      </c>
      <c r="V239" s="545">
        <v>102.6</v>
      </c>
      <c r="W239" s="545">
        <v>104</v>
      </c>
      <c r="X239" s="545">
        <v>102.9</v>
      </c>
      <c r="Y239" s="545">
        <v>102.5</v>
      </c>
      <c r="Z239" s="545">
        <v>101.1</v>
      </c>
      <c r="AA239" s="545">
        <v>104.4</v>
      </c>
      <c r="AB239" s="545">
        <v>103.2</v>
      </c>
      <c r="AC239" s="545">
        <v>101.3</v>
      </c>
      <c r="AD239" s="545">
        <v>105.7</v>
      </c>
      <c r="AE239" s="570">
        <v>104.4</v>
      </c>
      <c r="AF239" s="570">
        <v>90.5</v>
      </c>
      <c r="AG239" s="570">
        <v>92.9</v>
      </c>
      <c r="AH239" s="570">
        <v>100.2</v>
      </c>
      <c r="AI239" s="570">
        <v>99</v>
      </c>
      <c r="AJ239" s="570">
        <v>90</v>
      </c>
      <c r="AK239" s="570">
        <v>75.3</v>
      </c>
      <c r="AL239" s="570">
        <v>92.9</v>
      </c>
      <c r="AM239" s="537"/>
      <c r="AN239" s="568" t="s">
        <v>114</v>
      </c>
      <c r="AO239" s="537" t="s">
        <v>117</v>
      </c>
      <c r="AP239" s="567">
        <v>101.2</v>
      </c>
      <c r="AQ239" s="545">
        <v>102.8</v>
      </c>
      <c r="AR239" s="545">
        <v>102.1</v>
      </c>
      <c r="AS239" s="545">
        <v>105</v>
      </c>
      <c r="AT239" s="545">
        <v>97.1</v>
      </c>
      <c r="AU239" s="545">
        <v>102.4</v>
      </c>
      <c r="AV239" s="545">
        <v>103.3</v>
      </c>
      <c r="AW239" s="545">
        <v>102</v>
      </c>
      <c r="AX239" s="545">
        <v>99.6</v>
      </c>
      <c r="AY239" s="545">
        <v>99.6</v>
      </c>
      <c r="AZ239" s="545">
        <v>99.2</v>
      </c>
    </row>
    <row r="240" spans="1:52">
      <c r="A240" s="537"/>
      <c r="B240" s="568" t="s">
        <v>114</v>
      </c>
      <c r="C240" s="537" t="s">
        <v>118</v>
      </c>
      <c r="D240" s="607">
        <v>98.4</v>
      </c>
      <c r="E240" s="545">
        <v>98.4</v>
      </c>
      <c r="F240" s="545">
        <v>96.2</v>
      </c>
      <c r="G240" s="545">
        <v>98</v>
      </c>
      <c r="H240" s="545">
        <v>86.2</v>
      </c>
      <c r="I240" s="545">
        <v>101.1</v>
      </c>
      <c r="J240" s="545">
        <v>96.7</v>
      </c>
      <c r="K240" s="545">
        <v>87.6</v>
      </c>
      <c r="L240" s="545">
        <v>86.9</v>
      </c>
      <c r="M240" s="545">
        <v>101.2</v>
      </c>
      <c r="N240" s="545">
        <v>93.6</v>
      </c>
      <c r="O240" s="545">
        <v>95.3</v>
      </c>
      <c r="P240" s="545">
        <v>102.8</v>
      </c>
      <c r="Q240" s="545">
        <v>80.2</v>
      </c>
      <c r="R240" s="545">
        <v>106.8</v>
      </c>
      <c r="S240" s="545">
        <v>96.8</v>
      </c>
      <c r="T240" s="545">
        <v>118.5</v>
      </c>
      <c r="U240" s="545">
        <v>104.7</v>
      </c>
      <c r="V240" s="545">
        <v>105.4</v>
      </c>
      <c r="W240" s="545">
        <v>106.4</v>
      </c>
      <c r="X240" s="545">
        <v>102.9</v>
      </c>
      <c r="Y240" s="545">
        <v>101.1</v>
      </c>
      <c r="Z240" s="545">
        <v>99.5</v>
      </c>
      <c r="AA240" s="545">
        <v>102.8</v>
      </c>
      <c r="AB240" s="545">
        <v>97.5</v>
      </c>
      <c r="AC240" s="545">
        <v>96.5</v>
      </c>
      <c r="AD240" s="545">
        <v>102.8</v>
      </c>
      <c r="AE240" s="570">
        <v>79.3</v>
      </c>
      <c r="AF240" s="570">
        <v>91</v>
      </c>
      <c r="AG240" s="570">
        <v>88.1</v>
      </c>
      <c r="AH240" s="570">
        <v>91.9</v>
      </c>
      <c r="AI240" s="570">
        <v>98.3</v>
      </c>
      <c r="AJ240" s="570">
        <v>94.9</v>
      </c>
      <c r="AK240" s="570">
        <v>69.7</v>
      </c>
      <c r="AL240" s="570">
        <v>92.8</v>
      </c>
      <c r="AM240" s="537"/>
      <c r="AN240" s="568" t="s">
        <v>114</v>
      </c>
      <c r="AO240" s="537" t="s">
        <v>118</v>
      </c>
      <c r="AP240" s="567">
        <v>98.4</v>
      </c>
      <c r="AQ240" s="545">
        <v>98.3</v>
      </c>
      <c r="AR240" s="545">
        <v>99.8</v>
      </c>
      <c r="AS240" s="545">
        <v>99.5</v>
      </c>
      <c r="AT240" s="545">
        <v>100.2</v>
      </c>
      <c r="AU240" s="545">
        <v>97.7</v>
      </c>
      <c r="AV240" s="545">
        <v>91.9</v>
      </c>
      <c r="AW240" s="545">
        <v>100.2</v>
      </c>
      <c r="AX240" s="545">
        <v>98.5</v>
      </c>
      <c r="AY240" s="545">
        <v>98.6</v>
      </c>
      <c r="AZ240" s="545">
        <v>95.6</v>
      </c>
    </row>
    <row r="241" spans="1:52">
      <c r="A241" s="537"/>
      <c r="B241" s="568" t="s">
        <v>114</v>
      </c>
      <c r="C241" s="537" t="s">
        <v>119</v>
      </c>
      <c r="D241" s="607">
        <v>99.8</v>
      </c>
      <c r="E241" s="545">
        <v>99.8</v>
      </c>
      <c r="F241" s="545">
        <v>96.5</v>
      </c>
      <c r="G241" s="545">
        <v>97.1</v>
      </c>
      <c r="H241" s="545">
        <v>92.9</v>
      </c>
      <c r="I241" s="545">
        <v>99.4</v>
      </c>
      <c r="J241" s="545">
        <v>97.6</v>
      </c>
      <c r="K241" s="545">
        <v>92.6</v>
      </c>
      <c r="L241" s="545">
        <v>92.1</v>
      </c>
      <c r="M241" s="545">
        <v>102</v>
      </c>
      <c r="N241" s="545">
        <v>88.6</v>
      </c>
      <c r="O241" s="545">
        <v>96.7</v>
      </c>
      <c r="P241" s="545">
        <v>101.2</v>
      </c>
      <c r="Q241" s="545">
        <v>84.9</v>
      </c>
      <c r="R241" s="545">
        <v>114</v>
      </c>
      <c r="S241" s="545">
        <v>98.8</v>
      </c>
      <c r="T241" s="545">
        <v>137.9</v>
      </c>
      <c r="U241" s="545">
        <v>105.2</v>
      </c>
      <c r="V241" s="545">
        <v>102</v>
      </c>
      <c r="W241" s="545">
        <v>101.4</v>
      </c>
      <c r="X241" s="545">
        <v>102.1</v>
      </c>
      <c r="Y241" s="545">
        <v>101.9</v>
      </c>
      <c r="Z241" s="545">
        <v>98.4</v>
      </c>
      <c r="AA241" s="545">
        <v>103.5</v>
      </c>
      <c r="AB241" s="545">
        <v>98.4</v>
      </c>
      <c r="AC241" s="545">
        <v>96.6</v>
      </c>
      <c r="AD241" s="545">
        <v>99.3</v>
      </c>
      <c r="AE241" s="570">
        <v>102.2</v>
      </c>
      <c r="AF241" s="570">
        <v>90.7</v>
      </c>
      <c r="AG241" s="570">
        <v>89.6</v>
      </c>
      <c r="AH241" s="570">
        <v>94.6</v>
      </c>
      <c r="AI241" s="570">
        <v>99.3</v>
      </c>
      <c r="AJ241" s="570">
        <v>97.1</v>
      </c>
      <c r="AK241" s="570">
        <v>82</v>
      </c>
      <c r="AL241" s="570">
        <v>95.7</v>
      </c>
      <c r="AM241" s="537"/>
      <c r="AN241" s="568" t="s">
        <v>114</v>
      </c>
      <c r="AO241" s="537" t="s">
        <v>119</v>
      </c>
      <c r="AP241" s="567">
        <v>99.8</v>
      </c>
      <c r="AQ241" s="545">
        <v>101.4</v>
      </c>
      <c r="AR241" s="545">
        <v>102.2</v>
      </c>
      <c r="AS241" s="545">
        <v>103.6</v>
      </c>
      <c r="AT241" s="545">
        <v>100.5</v>
      </c>
      <c r="AU241" s="545">
        <v>99</v>
      </c>
      <c r="AV241" s="545">
        <v>97.4</v>
      </c>
      <c r="AW241" s="545">
        <v>99.8</v>
      </c>
      <c r="AX241" s="545">
        <v>98.8</v>
      </c>
      <c r="AY241" s="545">
        <v>98.9</v>
      </c>
      <c r="AZ241" s="545">
        <v>95.9</v>
      </c>
    </row>
    <row r="242" spans="1:52">
      <c r="A242" s="537"/>
      <c r="B242" s="568" t="s">
        <v>114</v>
      </c>
      <c r="C242" s="537" t="s">
        <v>120</v>
      </c>
      <c r="D242" s="607">
        <v>99.1</v>
      </c>
      <c r="E242" s="545">
        <v>99.1</v>
      </c>
      <c r="F242" s="545">
        <v>99.8</v>
      </c>
      <c r="G242" s="545">
        <v>101.7</v>
      </c>
      <c r="H242" s="545">
        <v>91.5</v>
      </c>
      <c r="I242" s="545">
        <v>98.8</v>
      </c>
      <c r="J242" s="545">
        <v>88.2</v>
      </c>
      <c r="K242" s="545">
        <v>87.7</v>
      </c>
      <c r="L242" s="545">
        <v>87.3</v>
      </c>
      <c r="M242" s="545">
        <v>94.5</v>
      </c>
      <c r="N242" s="545">
        <v>90</v>
      </c>
      <c r="O242" s="545">
        <v>99</v>
      </c>
      <c r="P242" s="545">
        <v>104.7</v>
      </c>
      <c r="Q242" s="545">
        <v>87.2</v>
      </c>
      <c r="R242" s="545">
        <v>112.2</v>
      </c>
      <c r="S242" s="545">
        <v>100.1</v>
      </c>
      <c r="T242" s="545">
        <v>130.6</v>
      </c>
      <c r="U242" s="545">
        <v>108.9</v>
      </c>
      <c r="V242" s="545">
        <v>100</v>
      </c>
      <c r="W242" s="545">
        <v>101</v>
      </c>
      <c r="X242" s="545">
        <v>104.2</v>
      </c>
      <c r="Y242" s="545">
        <v>102.7</v>
      </c>
      <c r="Z242" s="545">
        <v>101.3</v>
      </c>
      <c r="AA242" s="545">
        <v>102.9</v>
      </c>
      <c r="AB242" s="545">
        <v>97.5</v>
      </c>
      <c r="AC242" s="545">
        <v>95.6</v>
      </c>
      <c r="AD242" s="545">
        <v>93.4</v>
      </c>
      <c r="AE242" s="570">
        <v>93.4</v>
      </c>
      <c r="AF242" s="570">
        <v>95.2</v>
      </c>
      <c r="AG242" s="570">
        <v>92.9</v>
      </c>
      <c r="AH242" s="570">
        <v>98.1</v>
      </c>
      <c r="AI242" s="570">
        <v>98.3</v>
      </c>
      <c r="AJ242" s="570">
        <v>90.9</v>
      </c>
      <c r="AK242" s="570">
        <v>98.9</v>
      </c>
      <c r="AL242" s="570">
        <v>87.7</v>
      </c>
      <c r="AM242" s="537"/>
      <c r="AN242" s="568" t="s">
        <v>114</v>
      </c>
      <c r="AO242" s="537" t="s">
        <v>120</v>
      </c>
      <c r="AP242" s="567">
        <v>99.1</v>
      </c>
      <c r="AQ242" s="545">
        <v>98.7</v>
      </c>
      <c r="AR242" s="545">
        <v>99.5</v>
      </c>
      <c r="AS242" s="545">
        <v>98.9</v>
      </c>
      <c r="AT242" s="545">
        <v>100</v>
      </c>
      <c r="AU242" s="545">
        <v>98</v>
      </c>
      <c r="AV242" s="545">
        <v>96.5</v>
      </c>
      <c r="AW242" s="545">
        <v>98.6</v>
      </c>
      <c r="AX242" s="545">
        <v>99.7</v>
      </c>
      <c r="AY242" s="545">
        <v>99.8</v>
      </c>
      <c r="AZ242" s="545">
        <v>94.9</v>
      </c>
    </row>
    <row r="243" spans="1:52">
      <c r="A243" s="537"/>
      <c r="B243" s="568" t="s">
        <v>114</v>
      </c>
      <c r="C243" s="537" t="s">
        <v>121</v>
      </c>
      <c r="D243" s="607">
        <v>97.6</v>
      </c>
      <c r="E243" s="545">
        <v>97.6</v>
      </c>
      <c r="F243" s="545">
        <v>100</v>
      </c>
      <c r="G243" s="545">
        <v>100.5</v>
      </c>
      <c r="H243" s="545">
        <v>95.6</v>
      </c>
      <c r="I243" s="545">
        <v>100.3</v>
      </c>
      <c r="J243" s="545">
        <v>86.7</v>
      </c>
      <c r="K243" s="545">
        <v>89.8</v>
      </c>
      <c r="L243" s="545">
        <v>88.9</v>
      </c>
      <c r="M243" s="545">
        <v>95.5</v>
      </c>
      <c r="N243" s="545">
        <v>99.7</v>
      </c>
      <c r="O243" s="545">
        <v>95.8</v>
      </c>
      <c r="P243" s="545">
        <v>91.4</v>
      </c>
      <c r="Q243" s="545">
        <v>99.3</v>
      </c>
      <c r="R243" s="545">
        <v>103.3</v>
      </c>
      <c r="S243" s="545">
        <v>103.1</v>
      </c>
      <c r="T243" s="545">
        <v>98.5</v>
      </c>
      <c r="U243" s="545">
        <v>99.7</v>
      </c>
      <c r="V243" s="545">
        <v>102.4</v>
      </c>
      <c r="W243" s="545">
        <v>100.1</v>
      </c>
      <c r="X243" s="545">
        <v>106</v>
      </c>
      <c r="Y243" s="545">
        <v>98.6</v>
      </c>
      <c r="Z243" s="545">
        <v>98.2</v>
      </c>
      <c r="AA243" s="545">
        <v>104.4</v>
      </c>
      <c r="AB243" s="545">
        <v>97.1</v>
      </c>
      <c r="AC243" s="545">
        <v>94.1</v>
      </c>
      <c r="AD243" s="545">
        <v>96.9</v>
      </c>
      <c r="AE243" s="570">
        <v>94.1</v>
      </c>
      <c r="AF243" s="570">
        <v>100.3</v>
      </c>
      <c r="AG243" s="570">
        <v>90.6</v>
      </c>
      <c r="AH243" s="570">
        <v>93.3</v>
      </c>
      <c r="AI243" s="570">
        <v>93.1</v>
      </c>
      <c r="AJ243" s="570">
        <v>80.599999999999994</v>
      </c>
      <c r="AK243" s="570">
        <v>94.5</v>
      </c>
      <c r="AL243" s="570">
        <v>89.7</v>
      </c>
      <c r="AM243" s="537"/>
      <c r="AN243" s="568" t="s">
        <v>114</v>
      </c>
      <c r="AO243" s="537" t="s">
        <v>121</v>
      </c>
      <c r="AP243" s="567">
        <v>97.6</v>
      </c>
      <c r="AQ243" s="545">
        <v>96.5</v>
      </c>
      <c r="AR243" s="545">
        <v>93.8</v>
      </c>
      <c r="AS243" s="545">
        <v>88.2</v>
      </c>
      <c r="AT243" s="545">
        <v>102.4</v>
      </c>
      <c r="AU243" s="545">
        <v>98.7</v>
      </c>
      <c r="AV243" s="545">
        <v>102.3</v>
      </c>
      <c r="AW243" s="545">
        <v>97.4</v>
      </c>
      <c r="AX243" s="545">
        <v>99.6</v>
      </c>
      <c r="AY243" s="545">
        <v>99.8</v>
      </c>
      <c r="AZ243" s="545">
        <v>94.9</v>
      </c>
    </row>
    <row r="244" spans="1:52">
      <c r="A244" s="537"/>
      <c r="B244" s="568" t="s">
        <v>114</v>
      </c>
      <c r="C244" s="537" t="s">
        <v>122</v>
      </c>
      <c r="D244" s="607">
        <v>102.3</v>
      </c>
      <c r="E244" s="545">
        <v>102.3</v>
      </c>
      <c r="F244" s="545">
        <v>97.5</v>
      </c>
      <c r="G244" s="545">
        <v>97.4</v>
      </c>
      <c r="H244" s="545">
        <v>95.8</v>
      </c>
      <c r="I244" s="545">
        <v>97.6</v>
      </c>
      <c r="J244" s="545">
        <v>89.4</v>
      </c>
      <c r="K244" s="545">
        <v>105.7</v>
      </c>
      <c r="L244" s="545">
        <v>106.2</v>
      </c>
      <c r="M244" s="545">
        <v>95.1</v>
      </c>
      <c r="N244" s="545">
        <v>97.8</v>
      </c>
      <c r="O244" s="545">
        <v>107.1</v>
      </c>
      <c r="P244" s="545">
        <v>111.5</v>
      </c>
      <c r="Q244" s="545">
        <v>95.4</v>
      </c>
      <c r="R244" s="545">
        <v>128.5</v>
      </c>
      <c r="S244" s="545">
        <v>97.2</v>
      </c>
      <c r="T244" s="545">
        <v>176.5</v>
      </c>
      <c r="U244" s="545">
        <v>106.5</v>
      </c>
      <c r="V244" s="545">
        <v>102.1</v>
      </c>
      <c r="W244" s="545">
        <v>101.7</v>
      </c>
      <c r="X244" s="545">
        <v>105.4</v>
      </c>
      <c r="Y244" s="545">
        <v>99.5</v>
      </c>
      <c r="Z244" s="545">
        <v>100.8</v>
      </c>
      <c r="AA244" s="545">
        <v>101.5</v>
      </c>
      <c r="AB244" s="545">
        <v>97.4</v>
      </c>
      <c r="AC244" s="545">
        <v>95</v>
      </c>
      <c r="AD244" s="545">
        <v>96.4</v>
      </c>
      <c r="AE244" s="570">
        <v>84.3</v>
      </c>
      <c r="AF244" s="570">
        <v>96</v>
      </c>
      <c r="AG244" s="570">
        <v>88.2</v>
      </c>
      <c r="AH244" s="570">
        <v>94.5</v>
      </c>
      <c r="AI244" s="570">
        <v>97.8</v>
      </c>
      <c r="AJ244" s="570">
        <v>91</v>
      </c>
      <c r="AK244" s="570">
        <v>82.3</v>
      </c>
      <c r="AL244" s="570">
        <v>98.3</v>
      </c>
      <c r="AM244" s="537"/>
      <c r="AN244" s="568" t="s">
        <v>114</v>
      </c>
      <c r="AO244" s="537" t="s">
        <v>122</v>
      </c>
      <c r="AP244" s="567">
        <v>102.3</v>
      </c>
      <c r="AQ244" s="545">
        <v>102.5</v>
      </c>
      <c r="AR244" s="545">
        <v>105.7</v>
      </c>
      <c r="AS244" s="545">
        <v>108.4</v>
      </c>
      <c r="AT244" s="545">
        <v>99.6</v>
      </c>
      <c r="AU244" s="545">
        <v>98.3</v>
      </c>
      <c r="AV244" s="545">
        <v>99.2</v>
      </c>
      <c r="AW244" s="545">
        <v>98.2</v>
      </c>
      <c r="AX244" s="545">
        <v>101.4</v>
      </c>
      <c r="AY244" s="545">
        <v>101.6</v>
      </c>
      <c r="AZ244" s="545">
        <v>94.5</v>
      </c>
    </row>
    <row r="245" spans="1:52">
      <c r="A245" s="537"/>
      <c r="B245" s="568" t="s">
        <v>114</v>
      </c>
      <c r="C245" s="537" t="s">
        <v>123</v>
      </c>
      <c r="D245" s="607">
        <v>99.6</v>
      </c>
      <c r="E245" s="545">
        <v>99.6</v>
      </c>
      <c r="F245" s="545">
        <v>102.6</v>
      </c>
      <c r="G245" s="545">
        <v>104.8</v>
      </c>
      <c r="H245" s="545">
        <v>89.5</v>
      </c>
      <c r="I245" s="545">
        <v>97.4</v>
      </c>
      <c r="J245" s="545">
        <v>85.2</v>
      </c>
      <c r="K245" s="545">
        <v>94.6</v>
      </c>
      <c r="L245" s="545">
        <v>94</v>
      </c>
      <c r="M245" s="545">
        <v>103.2</v>
      </c>
      <c r="N245" s="545">
        <v>87.6</v>
      </c>
      <c r="O245" s="545">
        <v>103.1</v>
      </c>
      <c r="P245" s="545">
        <v>101.9</v>
      </c>
      <c r="Q245" s="545">
        <v>103.3</v>
      </c>
      <c r="R245" s="545">
        <v>102.1</v>
      </c>
      <c r="S245" s="545">
        <v>97.2</v>
      </c>
      <c r="T245" s="545">
        <v>109.4</v>
      </c>
      <c r="U245" s="545">
        <v>103.6</v>
      </c>
      <c r="V245" s="545">
        <v>103.3</v>
      </c>
      <c r="W245" s="545">
        <v>100.2</v>
      </c>
      <c r="X245" s="545">
        <v>104.8</v>
      </c>
      <c r="Y245" s="545">
        <v>100.2</v>
      </c>
      <c r="Z245" s="545">
        <v>99.2</v>
      </c>
      <c r="AA245" s="545">
        <v>104</v>
      </c>
      <c r="AB245" s="545">
        <v>97.5</v>
      </c>
      <c r="AC245" s="545">
        <v>90.6</v>
      </c>
      <c r="AD245" s="545">
        <v>89.1</v>
      </c>
      <c r="AE245" s="570">
        <v>87.3</v>
      </c>
      <c r="AF245" s="570">
        <v>88</v>
      </c>
      <c r="AG245" s="570">
        <v>87.9</v>
      </c>
      <c r="AH245" s="570">
        <v>95.3</v>
      </c>
      <c r="AI245" s="570">
        <v>90.9</v>
      </c>
      <c r="AJ245" s="570">
        <v>98.1</v>
      </c>
      <c r="AK245" s="570">
        <v>92.1</v>
      </c>
      <c r="AL245" s="570">
        <v>90.8</v>
      </c>
      <c r="AM245" s="537"/>
      <c r="AN245" s="568" t="s">
        <v>114</v>
      </c>
      <c r="AO245" s="537" t="s">
        <v>123</v>
      </c>
      <c r="AP245" s="567">
        <v>99.6</v>
      </c>
      <c r="AQ245" s="545">
        <v>95.7</v>
      </c>
      <c r="AR245" s="545">
        <v>94.8</v>
      </c>
      <c r="AS245" s="545">
        <v>91.9</v>
      </c>
      <c r="AT245" s="545">
        <v>99.7</v>
      </c>
      <c r="AU245" s="545">
        <v>97.4</v>
      </c>
      <c r="AV245" s="545">
        <v>96.5</v>
      </c>
      <c r="AW245" s="545">
        <v>96.9</v>
      </c>
      <c r="AX245" s="545">
        <v>102.8</v>
      </c>
      <c r="AY245" s="545">
        <v>103.2</v>
      </c>
      <c r="AZ245" s="545">
        <v>92.9</v>
      </c>
    </row>
    <row r="246" spans="1:52">
      <c r="A246" s="537"/>
      <c r="B246" s="568" t="s">
        <v>114</v>
      </c>
      <c r="C246" s="537" t="s">
        <v>124</v>
      </c>
      <c r="D246" s="607">
        <v>101.1</v>
      </c>
      <c r="E246" s="545">
        <v>101.1</v>
      </c>
      <c r="F246" s="545">
        <v>99.9</v>
      </c>
      <c r="G246" s="545">
        <v>101.3</v>
      </c>
      <c r="H246" s="545">
        <v>90.3</v>
      </c>
      <c r="I246" s="545">
        <v>102.6</v>
      </c>
      <c r="J246" s="545">
        <v>83.6</v>
      </c>
      <c r="K246" s="545">
        <v>94.6</v>
      </c>
      <c r="L246" s="545">
        <v>94.2</v>
      </c>
      <c r="M246" s="545">
        <v>99.9</v>
      </c>
      <c r="N246" s="545">
        <v>87.4</v>
      </c>
      <c r="O246" s="545">
        <v>119.2</v>
      </c>
      <c r="P246" s="545">
        <v>111</v>
      </c>
      <c r="Q246" s="545">
        <v>132.5</v>
      </c>
      <c r="R246" s="545">
        <v>101.3</v>
      </c>
      <c r="S246" s="545">
        <v>98.6</v>
      </c>
      <c r="T246" s="545">
        <v>105</v>
      </c>
      <c r="U246" s="545">
        <v>104.8</v>
      </c>
      <c r="V246" s="545">
        <v>103.7</v>
      </c>
      <c r="W246" s="545">
        <v>102.8</v>
      </c>
      <c r="X246" s="545">
        <v>106.9</v>
      </c>
      <c r="Y246" s="545">
        <v>101.6</v>
      </c>
      <c r="Z246" s="545">
        <v>98.2</v>
      </c>
      <c r="AA246" s="545">
        <v>103.5</v>
      </c>
      <c r="AB246" s="545">
        <v>99.7</v>
      </c>
      <c r="AC246" s="545">
        <v>94.8</v>
      </c>
      <c r="AD246" s="545">
        <v>95</v>
      </c>
      <c r="AE246" s="570">
        <v>94.4</v>
      </c>
      <c r="AF246" s="570">
        <v>100.6</v>
      </c>
      <c r="AG246" s="570">
        <v>90.1</v>
      </c>
      <c r="AH246" s="570">
        <v>98.1</v>
      </c>
      <c r="AI246" s="570">
        <v>93.3</v>
      </c>
      <c r="AJ246" s="570">
        <v>92.1</v>
      </c>
      <c r="AK246" s="570">
        <v>90.2</v>
      </c>
      <c r="AL246" s="570">
        <v>89.7</v>
      </c>
      <c r="AM246" s="537"/>
      <c r="AN246" s="568" t="s">
        <v>114</v>
      </c>
      <c r="AO246" s="537" t="s">
        <v>124</v>
      </c>
      <c r="AP246" s="567">
        <v>101.1</v>
      </c>
      <c r="AQ246" s="545">
        <v>99.9</v>
      </c>
      <c r="AR246" s="545">
        <v>99.7</v>
      </c>
      <c r="AS246" s="545">
        <v>98.8</v>
      </c>
      <c r="AT246" s="545">
        <v>101.3</v>
      </c>
      <c r="AU246" s="545">
        <v>99.7</v>
      </c>
      <c r="AV246" s="545">
        <v>101.3</v>
      </c>
      <c r="AW246" s="545">
        <v>99.1</v>
      </c>
      <c r="AX246" s="545">
        <v>102.2</v>
      </c>
      <c r="AY246" s="545">
        <v>102.6</v>
      </c>
      <c r="AZ246" s="545">
        <v>93.5</v>
      </c>
    </row>
    <row r="247" spans="1:52">
      <c r="A247" s="534"/>
      <c r="B247" s="571" t="s">
        <v>114</v>
      </c>
      <c r="C247" s="549" t="s">
        <v>111</v>
      </c>
      <c r="D247" s="607">
        <v>99.3</v>
      </c>
      <c r="E247" s="545">
        <v>99.3</v>
      </c>
      <c r="F247" s="545">
        <v>98.8</v>
      </c>
      <c r="G247" s="545">
        <v>97.9</v>
      </c>
      <c r="H247" s="545">
        <v>106</v>
      </c>
      <c r="I247" s="545">
        <v>98.8</v>
      </c>
      <c r="J247" s="545">
        <v>88.9</v>
      </c>
      <c r="K247" s="545">
        <v>113</v>
      </c>
      <c r="L247" s="545">
        <v>113.4</v>
      </c>
      <c r="M247" s="545">
        <v>106</v>
      </c>
      <c r="N247" s="545">
        <v>81.2</v>
      </c>
      <c r="O247" s="545">
        <v>95.6</v>
      </c>
      <c r="P247" s="545">
        <v>98.8</v>
      </c>
      <c r="Q247" s="545">
        <v>86.9</v>
      </c>
      <c r="R247" s="545">
        <v>103.1</v>
      </c>
      <c r="S247" s="545">
        <v>94.1</v>
      </c>
      <c r="T247" s="545">
        <v>114.5</v>
      </c>
      <c r="U247" s="545">
        <v>106.6</v>
      </c>
      <c r="V247" s="545">
        <v>103</v>
      </c>
      <c r="W247" s="545">
        <v>100</v>
      </c>
      <c r="X247" s="545">
        <v>104</v>
      </c>
      <c r="Y247" s="545">
        <v>99.7</v>
      </c>
      <c r="Z247" s="545">
        <v>99.7</v>
      </c>
      <c r="AA247" s="545">
        <v>102.8</v>
      </c>
      <c r="AB247" s="545">
        <v>99.8</v>
      </c>
      <c r="AC247" s="545">
        <v>96.7</v>
      </c>
      <c r="AD247" s="545">
        <v>98.6</v>
      </c>
      <c r="AE247" s="573">
        <v>97.6</v>
      </c>
      <c r="AF247" s="573">
        <v>92.7</v>
      </c>
      <c r="AG247" s="573">
        <v>88.8</v>
      </c>
      <c r="AH247" s="573">
        <v>98.6</v>
      </c>
      <c r="AI247" s="573">
        <v>92.7</v>
      </c>
      <c r="AJ247" s="573">
        <v>94.4</v>
      </c>
      <c r="AK247" s="573">
        <v>91.6</v>
      </c>
      <c r="AL247" s="573">
        <v>102.5</v>
      </c>
      <c r="AM247" s="534"/>
      <c r="AN247" s="571" t="s">
        <v>114</v>
      </c>
      <c r="AO247" s="549" t="s">
        <v>111</v>
      </c>
      <c r="AP247" s="614">
        <v>99.3</v>
      </c>
      <c r="AQ247" s="545">
        <v>96.1</v>
      </c>
      <c r="AR247" s="545">
        <v>95.2</v>
      </c>
      <c r="AS247" s="545">
        <v>92.6</v>
      </c>
      <c r="AT247" s="545">
        <v>100.4</v>
      </c>
      <c r="AU247" s="545">
        <v>97.1</v>
      </c>
      <c r="AV247" s="545">
        <v>92</v>
      </c>
      <c r="AW247" s="545">
        <v>99.9</v>
      </c>
      <c r="AX247" s="545">
        <v>102.4</v>
      </c>
      <c r="AY247" s="545">
        <v>102.7</v>
      </c>
      <c r="AZ247" s="545">
        <v>93.8</v>
      </c>
    </row>
    <row r="248" spans="1:52">
      <c r="A248" s="574"/>
      <c r="B248" s="568" t="s">
        <v>232</v>
      </c>
      <c r="C248" s="557" t="s">
        <v>113</v>
      </c>
      <c r="D248" s="634">
        <v>94.9</v>
      </c>
      <c r="E248" s="564">
        <v>94.9</v>
      </c>
      <c r="F248" s="564">
        <v>98.8</v>
      </c>
      <c r="G248" s="564">
        <v>99.1</v>
      </c>
      <c r="H248" s="564">
        <v>97</v>
      </c>
      <c r="I248" s="564">
        <v>99.1</v>
      </c>
      <c r="J248" s="564">
        <v>83.4</v>
      </c>
      <c r="K248" s="564">
        <v>92.6</v>
      </c>
      <c r="L248" s="564">
        <v>91.9</v>
      </c>
      <c r="M248" s="564">
        <v>99.9</v>
      </c>
      <c r="N248" s="564">
        <v>80.599999999999994</v>
      </c>
      <c r="O248" s="564">
        <v>84.6</v>
      </c>
      <c r="P248" s="564">
        <v>83.7</v>
      </c>
      <c r="Q248" s="564">
        <v>87.1</v>
      </c>
      <c r="R248" s="564">
        <v>102.6</v>
      </c>
      <c r="S248" s="564">
        <v>95.8</v>
      </c>
      <c r="T248" s="564">
        <v>110.9</v>
      </c>
      <c r="U248" s="564">
        <v>102.7</v>
      </c>
      <c r="V248" s="564">
        <v>102.5</v>
      </c>
      <c r="W248" s="564">
        <v>102</v>
      </c>
      <c r="X248" s="564">
        <v>104.3</v>
      </c>
      <c r="Y248" s="564">
        <v>99.9</v>
      </c>
      <c r="Z248" s="564">
        <v>99.4</v>
      </c>
      <c r="AA248" s="564">
        <v>103.4</v>
      </c>
      <c r="AB248" s="564">
        <v>99.1</v>
      </c>
      <c r="AC248" s="564">
        <v>93.2</v>
      </c>
      <c r="AD248" s="564">
        <v>94.7</v>
      </c>
      <c r="AE248" s="570">
        <v>93.5</v>
      </c>
      <c r="AF248" s="570">
        <v>89.4</v>
      </c>
      <c r="AG248" s="570">
        <v>88.7</v>
      </c>
      <c r="AH248" s="570">
        <v>90.5</v>
      </c>
      <c r="AI248" s="570">
        <v>93.6</v>
      </c>
      <c r="AJ248" s="570">
        <v>93.2</v>
      </c>
      <c r="AK248" s="570">
        <v>93.2</v>
      </c>
      <c r="AL248" s="570">
        <v>86.5</v>
      </c>
      <c r="AM248" s="574"/>
      <c r="AN248" s="568" t="s">
        <v>232</v>
      </c>
      <c r="AO248" s="557" t="s">
        <v>113</v>
      </c>
      <c r="AP248" s="567">
        <v>94.9</v>
      </c>
      <c r="AQ248" s="564">
        <v>93</v>
      </c>
      <c r="AR248" s="564">
        <v>91</v>
      </c>
      <c r="AS248" s="564">
        <v>86.9</v>
      </c>
      <c r="AT248" s="564">
        <v>98.7</v>
      </c>
      <c r="AU248" s="564">
        <v>96.5</v>
      </c>
      <c r="AV248" s="564">
        <v>91.6</v>
      </c>
      <c r="AW248" s="564">
        <v>98.4</v>
      </c>
      <c r="AX248" s="564">
        <v>97.7</v>
      </c>
      <c r="AY248" s="564">
        <v>98</v>
      </c>
      <c r="AZ248" s="564">
        <v>90.2</v>
      </c>
    </row>
    <row r="249" spans="1:52">
      <c r="A249" s="574"/>
      <c r="B249" s="568"/>
      <c r="C249" s="537" t="s">
        <v>115</v>
      </c>
      <c r="D249" s="607">
        <v>99.7</v>
      </c>
      <c r="E249" s="545">
        <v>99.7</v>
      </c>
      <c r="F249" s="545">
        <v>98.8</v>
      </c>
      <c r="G249" s="545">
        <v>99.6</v>
      </c>
      <c r="H249" s="545">
        <v>94.3</v>
      </c>
      <c r="I249" s="545">
        <v>99</v>
      </c>
      <c r="J249" s="545">
        <v>90.3</v>
      </c>
      <c r="K249" s="545">
        <v>101.2</v>
      </c>
      <c r="L249" s="545">
        <v>102.1</v>
      </c>
      <c r="M249" s="545">
        <v>80.5</v>
      </c>
      <c r="N249" s="545">
        <v>82.6</v>
      </c>
      <c r="O249" s="545">
        <v>99.9</v>
      </c>
      <c r="P249" s="545">
        <v>99.1</v>
      </c>
      <c r="Q249" s="545">
        <v>105.1</v>
      </c>
      <c r="R249" s="545">
        <v>107.3</v>
      </c>
      <c r="S249" s="545">
        <v>96.9</v>
      </c>
      <c r="T249" s="545">
        <v>122.2</v>
      </c>
      <c r="U249" s="545">
        <v>96.1</v>
      </c>
      <c r="V249" s="545">
        <v>101.4</v>
      </c>
      <c r="W249" s="545">
        <v>101</v>
      </c>
      <c r="X249" s="545">
        <v>103</v>
      </c>
      <c r="Y249" s="545">
        <v>102.3</v>
      </c>
      <c r="Z249" s="545">
        <v>98.2</v>
      </c>
      <c r="AA249" s="545">
        <v>101.6</v>
      </c>
      <c r="AB249" s="545">
        <v>99.6</v>
      </c>
      <c r="AC249" s="545">
        <v>95.9</v>
      </c>
      <c r="AD249" s="545">
        <v>99.3</v>
      </c>
      <c r="AE249" s="570">
        <v>91.3</v>
      </c>
      <c r="AF249" s="570">
        <v>96.6</v>
      </c>
      <c r="AG249" s="570">
        <v>88.6</v>
      </c>
      <c r="AH249" s="570">
        <v>96.4</v>
      </c>
      <c r="AI249" s="570">
        <v>92.5</v>
      </c>
      <c r="AJ249" s="570">
        <v>92</v>
      </c>
      <c r="AK249" s="570">
        <v>90.5</v>
      </c>
      <c r="AL249" s="570">
        <v>96.1</v>
      </c>
      <c r="AM249" s="574"/>
      <c r="AN249" s="568"/>
      <c r="AO249" s="537" t="s">
        <v>115</v>
      </c>
      <c r="AP249" s="567">
        <v>99.7</v>
      </c>
      <c r="AQ249" s="545">
        <v>97.1</v>
      </c>
      <c r="AR249" s="545">
        <v>96.8</v>
      </c>
      <c r="AS249" s="545">
        <v>97</v>
      </c>
      <c r="AT249" s="545">
        <v>97.6</v>
      </c>
      <c r="AU249" s="545">
        <v>96.8</v>
      </c>
      <c r="AV249" s="545">
        <v>92.9</v>
      </c>
      <c r="AW249" s="545">
        <v>99.2</v>
      </c>
      <c r="AX249" s="545">
        <v>101.9</v>
      </c>
      <c r="AY249" s="545">
        <v>102.3</v>
      </c>
      <c r="AZ249" s="545">
        <v>89.2</v>
      </c>
    </row>
    <row r="250" spans="1:52">
      <c r="A250" s="574"/>
      <c r="B250" s="568"/>
      <c r="C250" s="537" t="s">
        <v>116</v>
      </c>
      <c r="D250" s="607">
        <v>100.3</v>
      </c>
      <c r="E250" s="545">
        <v>100.3</v>
      </c>
      <c r="F250" s="545">
        <v>100.2</v>
      </c>
      <c r="G250" s="545">
        <v>101.2</v>
      </c>
      <c r="H250" s="545">
        <v>98.1</v>
      </c>
      <c r="I250" s="545">
        <v>97.5</v>
      </c>
      <c r="J250" s="545">
        <v>94.8</v>
      </c>
      <c r="K250" s="545">
        <v>97.1</v>
      </c>
      <c r="L250" s="545">
        <v>96.7</v>
      </c>
      <c r="M250" s="545">
        <v>104.6</v>
      </c>
      <c r="N250" s="545">
        <v>80</v>
      </c>
      <c r="O250" s="545">
        <v>96.1</v>
      </c>
      <c r="P250" s="545">
        <v>96.3</v>
      </c>
      <c r="Q250" s="545">
        <v>95.6</v>
      </c>
      <c r="R250" s="545">
        <v>119</v>
      </c>
      <c r="S250" s="545">
        <v>99.8</v>
      </c>
      <c r="T250" s="545">
        <v>143</v>
      </c>
      <c r="U250" s="545">
        <v>107.1</v>
      </c>
      <c r="V250" s="545">
        <v>105.5</v>
      </c>
      <c r="W250" s="545">
        <v>105</v>
      </c>
      <c r="X250" s="545">
        <v>105.2</v>
      </c>
      <c r="Y250" s="545">
        <v>101.1</v>
      </c>
      <c r="Z250" s="545">
        <v>98.7</v>
      </c>
      <c r="AA250" s="545">
        <v>103.3</v>
      </c>
      <c r="AB250" s="545">
        <v>101</v>
      </c>
      <c r="AC250" s="545">
        <v>97.5</v>
      </c>
      <c r="AD250" s="545">
        <v>100.3</v>
      </c>
      <c r="AE250" s="570">
        <v>93.5</v>
      </c>
      <c r="AF250" s="570">
        <v>96.5</v>
      </c>
      <c r="AG250" s="570">
        <v>87.1</v>
      </c>
      <c r="AH250" s="570">
        <v>98.9</v>
      </c>
      <c r="AI250" s="570">
        <v>92.9</v>
      </c>
      <c r="AJ250" s="570">
        <v>82.7</v>
      </c>
      <c r="AK250" s="570">
        <v>97.6</v>
      </c>
      <c r="AL250" s="570">
        <v>94.8</v>
      </c>
      <c r="AM250" s="574"/>
      <c r="AN250" s="568"/>
      <c r="AO250" s="537" t="s">
        <v>116</v>
      </c>
      <c r="AP250" s="567">
        <v>100.3</v>
      </c>
      <c r="AQ250" s="545">
        <v>97.9</v>
      </c>
      <c r="AR250" s="545">
        <v>97.7</v>
      </c>
      <c r="AS250" s="545">
        <v>96.9</v>
      </c>
      <c r="AT250" s="545">
        <v>101.3</v>
      </c>
      <c r="AU250" s="545">
        <v>98.7</v>
      </c>
      <c r="AV250" s="545">
        <v>94.2</v>
      </c>
      <c r="AW250" s="545">
        <v>101</v>
      </c>
      <c r="AX250" s="545">
        <v>101</v>
      </c>
      <c r="AY250" s="545">
        <v>101.4</v>
      </c>
      <c r="AZ250" s="545">
        <v>89.6</v>
      </c>
    </row>
    <row r="251" spans="1:52">
      <c r="A251" s="574"/>
      <c r="B251" s="568"/>
      <c r="C251" s="537" t="s">
        <v>117</v>
      </c>
      <c r="D251" s="607">
        <v>102.2</v>
      </c>
      <c r="E251" s="545">
        <v>102</v>
      </c>
      <c r="F251" s="545">
        <v>102.5</v>
      </c>
      <c r="G251" s="545">
        <v>102.8</v>
      </c>
      <c r="H251" s="545">
        <v>101.4</v>
      </c>
      <c r="I251" s="545">
        <v>99.3</v>
      </c>
      <c r="J251" s="545">
        <v>91.6</v>
      </c>
      <c r="K251" s="545">
        <v>100.7</v>
      </c>
      <c r="L251" s="545">
        <v>100.7</v>
      </c>
      <c r="M251" s="545">
        <v>109.7</v>
      </c>
      <c r="N251" s="545">
        <v>83.2</v>
      </c>
      <c r="O251" s="545">
        <v>99.3</v>
      </c>
      <c r="P251" s="545">
        <v>93.8</v>
      </c>
      <c r="Q251" s="545">
        <v>114</v>
      </c>
      <c r="R251" s="545">
        <v>120.3</v>
      </c>
      <c r="S251" s="545">
        <v>102.1</v>
      </c>
      <c r="T251" s="545">
        <v>144.5</v>
      </c>
      <c r="U251" s="545">
        <v>103.8</v>
      </c>
      <c r="V251" s="545">
        <v>103.1</v>
      </c>
      <c r="W251" s="545">
        <v>103.4</v>
      </c>
      <c r="X251" s="545">
        <v>104.7</v>
      </c>
      <c r="Y251" s="545">
        <v>99.5</v>
      </c>
      <c r="Z251" s="545">
        <v>96.5</v>
      </c>
      <c r="AA251" s="545">
        <v>103.7</v>
      </c>
      <c r="AB251" s="545">
        <v>100.4</v>
      </c>
      <c r="AC251" s="545">
        <v>95.8</v>
      </c>
      <c r="AD251" s="545">
        <v>98.6</v>
      </c>
      <c r="AE251" s="570">
        <v>106.1</v>
      </c>
      <c r="AF251" s="570">
        <v>99</v>
      </c>
      <c r="AG251" s="570">
        <v>85.1</v>
      </c>
      <c r="AH251" s="570">
        <v>98.8</v>
      </c>
      <c r="AI251" s="570">
        <v>85.7</v>
      </c>
      <c r="AJ251" s="570">
        <v>93.7</v>
      </c>
      <c r="AK251" s="570">
        <v>98.6</v>
      </c>
      <c r="AL251" s="570">
        <v>95.8</v>
      </c>
      <c r="AM251" s="574"/>
      <c r="AN251" s="568"/>
      <c r="AO251" s="537" t="s">
        <v>117</v>
      </c>
      <c r="AP251" s="567">
        <v>102.2</v>
      </c>
      <c r="AQ251" s="545">
        <v>100.4</v>
      </c>
      <c r="AR251" s="545">
        <v>99.7</v>
      </c>
      <c r="AS251" s="545">
        <v>99.5</v>
      </c>
      <c r="AT251" s="545">
        <v>99.9</v>
      </c>
      <c r="AU251" s="545">
        <v>100.2</v>
      </c>
      <c r="AV251" s="545">
        <v>100.7</v>
      </c>
      <c r="AW251" s="545">
        <v>99.8</v>
      </c>
      <c r="AX251" s="545">
        <v>103.3</v>
      </c>
      <c r="AY251" s="545">
        <v>103.8</v>
      </c>
      <c r="AZ251" s="545">
        <v>87.8</v>
      </c>
    </row>
    <row r="252" spans="1:52">
      <c r="A252" s="574"/>
      <c r="B252" s="568"/>
      <c r="C252" s="537" t="s">
        <v>118</v>
      </c>
      <c r="D252" s="607">
        <v>101.4</v>
      </c>
      <c r="E252" s="545">
        <v>101.4</v>
      </c>
      <c r="F252" s="545">
        <v>104.1</v>
      </c>
      <c r="G252" s="545">
        <v>105.5</v>
      </c>
      <c r="H252" s="545">
        <v>97.1</v>
      </c>
      <c r="I252" s="545">
        <v>96.5</v>
      </c>
      <c r="J252" s="545">
        <v>86</v>
      </c>
      <c r="K252" s="545">
        <v>101</v>
      </c>
      <c r="L252" s="545">
        <v>100.5</v>
      </c>
      <c r="M252" s="545">
        <v>109.5</v>
      </c>
      <c r="N252" s="545">
        <v>78</v>
      </c>
      <c r="O252" s="545">
        <v>96.8</v>
      </c>
      <c r="P252" s="545">
        <v>90.9</v>
      </c>
      <c r="Q252" s="545">
        <v>117.5</v>
      </c>
      <c r="R252" s="545">
        <v>128.4</v>
      </c>
      <c r="S252" s="545">
        <v>103.8</v>
      </c>
      <c r="T252" s="545">
        <v>158.5</v>
      </c>
      <c r="U252" s="545">
        <v>105.3</v>
      </c>
      <c r="V252" s="545">
        <v>100.8</v>
      </c>
      <c r="W252" s="545">
        <v>99.8</v>
      </c>
      <c r="X252" s="545">
        <v>103.8</v>
      </c>
      <c r="Y252" s="545">
        <v>100.3</v>
      </c>
      <c r="Z252" s="545">
        <v>98.2</v>
      </c>
      <c r="AA252" s="545">
        <v>102.3</v>
      </c>
      <c r="AB252" s="545">
        <v>103</v>
      </c>
      <c r="AC252" s="545">
        <v>95.2</v>
      </c>
      <c r="AD252" s="545">
        <v>94.1</v>
      </c>
      <c r="AE252" s="570">
        <v>97.2</v>
      </c>
      <c r="AF252" s="570">
        <v>91.4</v>
      </c>
      <c r="AG252" s="570">
        <v>87.6</v>
      </c>
      <c r="AH252" s="570">
        <v>103.9</v>
      </c>
      <c r="AI252" s="570">
        <v>89.9</v>
      </c>
      <c r="AJ252" s="570">
        <v>76.7</v>
      </c>
      <c r="AK252" s="570">
        <v>102</v>
      </c>
      <c r="AL252" s="570">
        <v>93.8</v>
      </c>
      <c r="AM252" s="574"/>
      <c r="AN252" s="568"/>
      <c r="AO252" s="537" t="s">
        <v>118</v>
      </c>
      <c r="AP252" s="567">
        <v>101.4</v>
      </c>
      <c r="AQ252" s="545">
        <v>99.6</v>
      </c>
      <c r="AR252" s="545">
        <v>98.7</v>
      </c>
      <c r="AS252" s="545">
        <v>99.2</v>
      </c>
      <c r="AT252" s="545">
        <v>97.7</v>
      </c>
      <c r="AU252" s="545">
        <v>101.5</v>
      </c>
      <c r="AV252" s="545">
        <v>103.3</v>
      </c>
      <c r="AW252" s="545">
        <v>100.7</v>
      </c>
      <c r="AX252" s="545">
        <v>102.8</v>
      </c>
      <c r="AY252" s="545">
        <v>103.3</v>
      </c>
      <c r="AZ252" s="545">
        <v>88.2</v>
      </c>
    </row>
    <row r="253" spans="1:52">
      <c r="A253" s="574"/>
      <c r="B253" s="568"/>
      <c r="C253" s="537" t="s">
        <v>119</v>
      </c>
      <c r="D253" s="607">
        <v>101.9</v>
      </c>
      <c r="E253" s="545">
        <v>102</v>
      </c>
      <c r="F253" s="545">
        <v>102.5</v>
      </c>
      <c r="G253" s="545">
        <v>104.4</v>
      </c>
      <c r="H253" s="545">
        <v>91.9</v>
      </c>
      <c r="I253" s="545">
        <v>97.6</v>
      </c>
      <c r="J253" s="545">
        <v>88.6</v>
      </c>
      <c r="K253" s="545">
        <v>104.3</v>
      </c>
      <c r="L253" s="545">
        <v>104.1</v>
      </c>
      <c r="M253" s="545">
        <v>109.8</v>
      </c>
      <c r="N253" s="545">
        <v>82.3</v>
      </c>
      <c r="O253" s="545">
        <v>97.7</v>
      </c>
      <c r="P253" s="545">
        <v>97.2</v>
      </c>
      <c r="Q253" s="545">
        <v>101.9</v>
      </c>
      <c r="R253" s="545">
        <v>119.5</v>
      </c>
      <c r="S253" s="545">
        <v>107.3</v>
      </c>
      <c r="T253" s="545">
        <v>139</v>
      </c>
      <c r="U253" s="545">
        <v>105.6</v>
      </c>
      <c r="V253" s="545">
        <v>105.1</v>
      </c>
      <c r="W253" s="545">
        <v>104.8</v>
      </c>
      <c r="X253" s="545">
        <v>104</v>
      </c>
      <c r="Y253" s="545">
        <v>100.5</v>
      </c>
      <c r="Z253" s="545">
        <v>99.5</v>
      </c>
      <c r="AA253" s="545">
        <v>109.4</v>
      </c>
      <c r="AB253" s="545">
        <v>100.3</v>
      </c>
      <c r="AC253" s="545">
        <v>94.5</v>
      </c>
      <c r="AD253" s="545">
        <v>92</v>
      </c>
      <c r="AE253" s="570">
        <v>92.8</v>
      </c>
      <c r="AF253" s="570">
        <v>93.5</v>
      </c>
      <c r="AG253" s="570">
        <v>82.6</v>
      </c>
      <c r="AH253" s="570">
        <v>104.1</v>
      </c>
      <c r="AI253" s="570">
        <v>90</v>
      </c>
      <c r="AJ253" s="570">
        <v>106.1</v>
      </c>
      <c r="AK253" s="570">
        <v>96</v>
      </c>
      <c r="AL253" s="570">
        <v>96.9</v>
      </c>
      <c r="AM253" s="574"/>
      <c r="AN253" s="568"/>
      <c r="AO253" s="537" t="s">
        <v>119</v>
      </c>
      <c r="AP253" s="567">
        <v>101.9</v>
      </c>
      <c r="AQ253" s="545">
        <v>99.7</v>
      </c>
      <c r="AR253" s="545">
        <v>98.6</v>
      </c>
      <c r="AS253" s="545">
        <v>98.7</v>
      </c>
      <c r="AT253" s="545">
        <v>99.6</v>
      </c>
      <c r="AU253" s="545">
        <v>100.3</v>
      </c>
      <c r="AV253" s="545">
        <v>99.5</v>
      </c>
      <c r="AW253" s="545">
        <v>100.7</v>
      </c>
      <c r="AX253" s="545">
        <v>104.4</v>
      </c>
      <c r="AY253" s="545">
        <v>104.8</v>
      </c>
      <c r="AZ253" s="545">
        <v>92.9</v>
      </c>
    </row>
    <row r="254" spans="1:52">
      <c r="A254" s="574"/>
      <c r="B254" s="568"/>
      <c r="C254" s="537" t="s">
        <v>120</v>
      </c>
      <c r="D254" s="607">
        <v>99.9</v>
      </c>
      <c r="E254" s="545">
        <v>99.9</v>
      </c>
      <c r="F254" s="545">
        <v>99.1</v>
      </c>
      <c r="G254" s="545">
        <v>101.9</v>
      </c>
      <c r="H254" s="545">
        <v>85.6</v>
      </c>
      <c r="I254" s="545">
        <v>95.3</v>
      </c>
      <c r="J254" s="545">
        <v>92</v>
      </c>
      <c r="K254" s="545">
        <v>105.7</v>
      </c>
      <c r="L254" s="545">
        <v>105.4</v>
      </c>
      <c r="M254" s="545">
        <v>113</v>
      </c>
      <c r="N254" s="545">
        <v>80.3</v>
      </c>
      <c r="O254" s="545">
        <v>90.6</v>
      </c>
      <c r="P254" s="545">
        <v>89.3</v>
      </c>
      <c r="Q254" s="545">
        <v>95.1</v>
      </c>
      <c r="R254" s="545">
        <v>121.5</v>
      </c>
      <c r="S254" s="545">
        <v>107.5</v>
      </c>
      <c r="T254" s="545">
        <v>141.9</v>
      </c>
      <c r="U254" s="545">
        <v>102.8</v>
      </c>
      <c r="V254" s="545">
        <v>104.3</v>
      </c>
      <c r="W254" s="545">
        <v>103</v>
      </c>
      <c r="X254" s="545">
        <v>104.2</v>
      </c>
      <c r="Y254" s="545">
        <v>100.7</v>
      </c>
      <c r="Z254" s="545">
        <v>97.4</v>
      </c>
      <c r="AA254" s="545">
        <v>104.6</v>
      </c>
      <c r="AB254" s="545">
        <v>99.7</v>
      </c>
      <c r="AC254" s="545">
        <v>93.5</v>
      </c>
      <c r="AD254" s="545">
        <v>95.6</v>
      </c>
      <c r="AE254" s="570">
        <v>92.3</v>
      </c>
      <c r="AF254" s="570">
        <v>95.4</v>
      </c>
      <c r="AG254" s="570">
        <v>77.2</v>
      </c>
      <c r="AH254" s="570">
        <v>96.3</v>
      </c>
      <c r="AI254" s="570">
        <v>92.3</v>
      </c>
      <c r="AJ254" s="570">
        <v>81.900000000000006</v>
      </c>
      <c r="AK254" s="570">
        <v>95.4</v>
      </c>
      <c r="AL254" s="570">
        <v>98.1</v>
      </c>
      <c r="AM254" s="574"/>
      <c r="AN254" s="568"/>
      <c r="AO254" s="537" t="s">
        <v>120</v>
      </c>
      <c r="AP254" s="567">
        <v>99.9</v>
      </c>
      <c r="AQ254" s="545">
        <v>96.6</v>
      </c>
      <c r="AR254" s="545">
        <v>95.3</v>
      </c>
      <c r="AS254" s="545">
        <v>95</v>
      </c>
      <c r="AT254" s="545">
        <v>95.2</v>
      </c>
      <c r="AU254" s="545">
        <v>98.5</v>
      </c>
      <c r="AV254" s="545">
        <v>93.1</v>
      </c>
      <c r="AW254" s="545">
        <v>101.2</v>
      </c>
      <c r="AX254" s="545">
        <v>102.8</v>
      </c>
      <c r="AY254" s="545">
        <v>103.4</v>
      </c>
      <c r="AZ254" s="545">
        <v>83.6</v>
      </c>
    </row>
    <row r="255" spans="1:52">
      <c r="A255" s="574"/>
      <c r="B255" s="568"/>
      <c r="C255" s="537" t="s">
        <v>121</v>
      </c>
      <c r="D255" s="607">
        <v>103.6</v>
      </c>
      <c r="E255" s="545">
        <v>103.6</v>
      </c>
      <c r="F255" s="545">
        <v>101.9</v>
      </c>
      <c r="G255" s="545">
        <v>104.8</v>
      </c>
      <c r="H255" s="545">
        <v>85.3</v>
      </c>
      <c r="I255" s="545">
        <v>97.7</v>
      </c>
      <c r="J255" s="545">
        <v>100.4</v>
      </c>
      <c r="K255" s="545">
        <v>119.4</v>
      </c>
      <c r="L255" s="545">
        <v>119</v>
      </c>
      <c r="M255" s="545">
        <v>117</v>
      </c>
      <c r="N255" s="545">
        <v>84.4</v>
      </c>
      <c r="O255" s="545">
        <v>91.7</v>
      </c>
      <c r="P255" s="545">
        <v>91.4</v>
      </c>
      <c r="Q255" s="545">
        <v>84.6</v>
      </c>
      <c r="R255" s="545">
        <v>130.1</v>
      </c>
      <c r="S255" s="545">
        <v>114.3</v>
      </c>
      <c r="T255" s="545">
        <v>142</v>
      </c>
      <c r="U255" s="545">
        <v>107.6</v>
      </c>
      <c r="V255" s="545">
        <v>108.6</v>
      </c>
      <c r="W255" s="545">
        <v>106.6</v>
      </c>
      <c r="X255" s="545">
        <v>109.7</v>
      </c>
      <c r="Y255" s="545">
        <v>103.5</v>
      </c>
      <c r="Z255" s="545">
        <v>97.3</v>
      </c>
      <c r="AA255" s="545">
        <v>104.9</v>
      </c>
      <c r="AB255" s="545">
        <v>100.3</v>
      </c>
      <c r="AC255" s="545">
        <v>94.8</v>
      </c>
      <c r="AD255" s="545">
        <v>92</v>
      </c>
      <c r="AE255" s="570">
        <v>88.4</v>
      </c>
      <c r="AF255" s="570">
        <v>100.2</v>
      </c>
      <c r="AG255" s="570">
        <v>77.8</v>
      </c>
      <c r="AH255" s="570">
        <v>110.1</v>
      </c>
      <c r="AI255" s="570">
        <v>92.8</v>
      </c>
      <c r="AJ255" s="570">
        <v>84.7</v>
      </c>
      <c r="AK255" s="570">
        <v>94.4</v>
      </c>
      <c r="AL255" s="570">
        <v>112.2</v>
      </c>
      <c r="AM255" s="574"/>
      <c r="AN255" s="568"/>
      <c r="AO255" s="537" t="s">
        <v>121</v>
      </c>
      <c r="AP255" s="545">
        <v>103.6</v>
      </c>
      <c r="AQ255" s="545">
        <v>98.8</v>
      </c>
      <c r="AR255" s="545">
        <v>98.8</v>
      </c>
      <c r="AS255" s="545">
        <v>98.2</v>
      </c>
      <c r="AT255" s="545">
        <v>96.5</v>
      </c>
      <c r="AU255" s="545">
        <v>98</v>
      </c>
      <c r="AV255" s="545">
        <v>88.6</v>
      </c>
      <c r="AW255" s="545">
        <v>102.8</v>
      </c>
      <c r="AX255" s="545">
        <v>108.8</v>
      </c>
      <c r="AY255" s="545">
        <v>109.8</v>
      </c>
      <c r="AZ255" s="545">
        <v>80.099999999999994</v>
      </c>
    </row>
    <row r="256" spans="1:52">
      <c r="A256" s="574"/>
      <c r="B256" s="568"/>
      <c r="C256" s="537" t="s">
        <v>122</v>
      </c>
      <c r="D256" s="607">
        <v>99.9</v>
      </c>
      <c r="E256" s="545">
        <v>100</v>
      </c>
      <c r="F256" s="545">
        <v>103.5</v>
      </c>
      <c r="G256" s="545">
        <v>104.7</v>
      </c>
      <c r="H256" s="545">
        <v>93.2</v>
      </c>
      <c r="I256" s="545">
        <v>99.6</v>
      </c>
      <c r="J256" s="545">
        <v>91.5</v>
      </c>
      <c r="K256" s="545">
        <v>104.3</v>
      </c>
      <c r="L256" s="545">
        <v>103.6</v>
      </c>
      <c r="M256" s="545">
        <v>112.6</v>
      </c>
      <c r="N256" s="545">
        <v>82.2</v>
      </c>
      <c r="O256" s="545">
        <v>86.2</v>
      </c>
      <c r="P256" s="545">
        <v>86.7</v>
      </c>
      <c r="Q256" s="545">
        <v>86.7</v>
      </c>
      <c r="R256" s="545">
        <v>134</v>
      </c>
      <c r="S256" s="545">
        <v>115.9</v>
      </c>
      <c r="T256" s="545">
        <v>162.19999999999999</v>
      </c>
      <c r="U256" s="545">
        <v>103.5</v>
      </c>
      <c r="V256" s="545">
        <v>102.5</v>
      </c>
      <c r="W256" s="545">
        <v>101.6</v>
      </c>
      <c r="X256" s="545">
        <v>106.4</v>
      </c>
      <c r="Y256" s="545">
        <v>100.9</v>
      </c>
      <c r="Z256" s="545">
        <v>96.2</v>
      </c>
      <c r="AA256" s="545">
        <v>105.2</v>
      </c>
      <c r="AB256" s="545">
        <v>101.3</v>
      </c>
      <c r="AC256" s="545">
        <v>92.4</v>
      </c>
      <c r="AD256" s="545">
        <v>91</v>
      </c>
      <c r="AE256" s="570">
        <v>87.1</v>
      </c>
      <c r="AF256" s="570">
        <v>108.5</v>
      </c>
      <c r="AG256" s="570">
        <v>78.7</v>
      </c>
      <c r="AH256" s="570">
        <v>100.8</v>
      </c>
      <c r="AI256" s="570">
        <v>88.5</v>
      </c>
      <c r="AJ256" s="570">
        <v>78.400000000000006</v>
      </c>
      <c r="AK256" s="570">
        <v>95.3</v>
      </c>
      <c r="AL256" s="570">
        <v>98.4</v>
      </c>
      <c r="AM256" s="574"/>
      <c r="AN256" s="568"/>
      <c r="AO256" s="537" t="s">
        <v>122</v>
      </c>
      <c r="AP256" s="545">
        <v>99.9</v>
      </c>
      <c r="AQ256" s="545">
        <v>97.8</v>
      </c>
      <c r="AR256" s="545">
        <v>99</v>
      </c>
      <c r="AS256" s="545">
        <v>99.5</v>
      </c>
      <c r="AT256" s="545">
        <v>98.4</v>
      </c>
      <c r="AU256" s="545">
        <v>96.6</v>
      </c>
      <c r="AV256" s="545">
        <v>88.2</v>
      </c>
      <c r="AW256" s="545">
        <v>101.3</v>
      </c>
      <c r="AX256" s="545">
        <v>101.3</v>
      </c>
      <c r="AY256" s="545">
        <v>102.1</v>
      </c>
      <c r="AZ256" s="545">
        <v>79.7</v>
      </c>
    </row>
    <row r="257" spans="1:52">
      <c r="A257" s="574"/>
      <c r="B257" s="568"/>
      <c r="C257" s="537" t="s">
        <v>123</v>
      </c>
      <c r="D257" s="607">
        <v>102</v>
      </c>
      <c r="E257" s="545">
        <v>102</v>
      </c>
      <c r="F257" s="545">
        <v>101.3</v>
      </c>
      <c r="G257" s="545">
        <v>101.6</v>
      </c>
      <c r="H257" s="545">
        <v>98.9</v>
      </c>
      <c r="I257" s="545">
        <v>98.8</v>
      </c>
      <c r="J257" s="545">
        <v>86.2</v>
      </c>
      <c r="K257" s="545">
        <v>117.1</v>
      </c>
      <c r="L257" s="545">
        <v>118.7</v>
      </c>
      <c r="M257" s="545">
        <v>98.4</v>
      </c>
      <c r="N257" s="545">
        <v>84.7</v>
      </c>
      <c r="O257" s="545">
        <v>86.3</v>
      </c>
      <c r="P257" s="545">
        <v>90.7</v>
      </c>
      <c r="Q257" s="545">
        <v>74.599999999999994</v>
      </c>
      <c r="R257" s="545">
        <v>142.80000000000001</v>
      </c>
      <c r="S257" s="545">
        <v>115.5</v>
      </c>
      <c r="T257" s="545">
        <v>187.6</v>
      </c>
      <c r="U257" s="545">
        <v>106.5</v>
      </c>
      <c r="V257" s="545">
        <v>101</v>
      </c>
      <c r="W257" s="545">
        <v>99.1</v>
      </c>
      <c r="X257" s="545">
        <v>103.7</v>
      </c>
      <c r="Y257" s="545">
        <v>97.4</v>
      </c>
      <c r="Z257" s="545">
        <v>94.5</v>
      </c>
      <c r="AA257" s="545">
        <v>105.2</v>
      </c>
      <c r="AB257" s="545">
        <v>100.6</v>
      </c>
      <c r="AC257" s="545">
        <v>92.4</v>
      </c>
      <c r="AD257" s="545">
        <v>94</v>
      </c>
      <c r="AE257" s="570">
        <v>83.3</v>
      </c>
      <c r="AF257" s="570">
        <v>96.3</v>
      </c>
      <c r="AG257" s="570">
        <v>79</v>
      </c>
      <c r="AH257" s="570">
        <v>95.6</v>
      </c>
      <c r="AI257" s="570">
        <v>91.2</v>
      </c>
      <c r="AJ257" s="570">
        <v>94.8</v>
      </c>
      <c r="AK257" s="570">
        <v>88.2</v>
      </c>
      <c r="AL257" s="570">
        <v>103.4</v>
      </c>
      <c r="AM257" s="574"/>
      <c r="AN257" s="568"/>
      <c r="AO257" s="537" t="s">
        <v>123</v>
      </c>
      <c r="AP257" s="545">
        <v>102</v>
      </c>
      <c r="AQ257" s="545">
        <v>99.2</v>
      </c>
      <c r="AR257" s="545">
        <v>102.8</v>
      </c>
      <c r="AS257" s="545">
        <v>105.1</v>
      </c>
      <c r="AT257" s="545">
        <v>99</v>
      </c>
      <c r="AU257" s="545">
        <v>95.3</v>
      </c>
      <c r="AV257" s="545">
        <v>84.7</v>
      </c>
      <c r="AW257" s="545">
        <v>99.9</v>
      </c>
      <c r="AX257" s="545">
        <v>104.3</v>
      </c>
      <c r="AY257" s="545">
        <v>105.3</v>
      </c>
      <c r="AZ257" s="545">
        <v>77</v>
      </c>
    </row>
    <row r="258" spans="1:52">
      <c r="A258" s="574"/>
      <c r="B258" s="568"/>
      <c r="C258" s="537" t="s">
        <v>124</v>
      </c>
      <c r="D258" s="607">
        <v>105.1</v>
      </c>
      <c r="E258" s="545">
        <v>105.1</v>
      </c>
      <c r="F258" s="545">
        <v>111.3</v>
      </c>
      <c r="G258" s="545">
        <v>112</v>
      </c>
      <c r="H258" s="545">
        <v>105.1</v>
      </c>
      <c r="I258" s="545">
        <v>101</v>
      </c>
      <c r="J258" s="545">
        <v>102.2</v>
      </c>
      <c r="K258" s="545">
        <v>119.3</v>
      </c>
      <c r="L258" s="545">
        <v>119.9</v>
      </c>
      <c r="M258" s="545">
        <v>113.2</v>
      </c>
      <c r="N258" s="545">
        <v>85.1</v>
      </c>
      <c r="O258" s="545">
        <v>96.6</v>
      </c>
      <c r="P258" s="545">
        <v>97.7</v>
      </c>
      <c r="Q258" s="545">
        <v>86.4</v>
      </c>
      <c r="R258" s="545">
        <v>131.69999999999999</v>
      </c>
      <c r="S258" s="545">
        <v>113.7</v>
      </c>
      <c r="T258" s="545">
        <v>158.19999999999999</v>
      </c>
      <c r="U258" s="545">
        <v>107.1</v>
      </c>
      <c r="V258" s="545">
        <v>103.6</v>
      </c>
      <c r="W258" s="545">
        <v>101.3</v>
      </c>
      <c r="X258" s="545">
        <v>104.3</v>
      </c>
      <c r="Y258" s="545">
        <v>102</v>
      </c>
      <c r="Z258" s="545">
        <v>94.6</v>
      </c>
      <c r="AA258" s="545">
        <v>104.9</v>
      </c>
      <c r="AB258" s="545">
        <v>104.2</v>
      </c>
      <c r="AC258" s="545">
        <v>94</v>
      </c>
      <c r="AD258" s="545">
        <v>92.6</v>
      </c>
      <c r="AE258" s="570">
        <v>80.3</v>
      </c>
      <c r="AF258" s="570">
        <v>94.7</v>
      </c>
      <c r="AG258" s="570">
        <v>79</v>
      </c>
      <c r="AH258" s="570">
        <v>104.5</v>
      </c>
      <c r="AI258" s="570">
        <v>92.1</v>
      </c>
      <c r="AJ258" s="570">
        <v>105.9</v>
      </c>
      <c r="AK258" s="570">
        <v>97.2</v>
      </c>
      <c r="AL258" s="570">
        <v>111</v>
      </c>
      <c r="AM258" s="574"/>
      <c r="AN258" s="568"/>
      <c r="AO258" s="537" t="s">
        <v>124</v>
      </c>
      <c r="AP258" s="545">
        <v>105.1</v>
      </c>
      <c r="AQ258" s="545">
        <v>100.5</v>
      </c>
      <c r="AR258" s="545">
        <v>103</v>
      </c>
      <c r="AS258" s="545">
        <v>105.2</v>
      </c>
      <c r="AT258" s="545">
        <v>99.2</v>
      </c>
      <c r="AU258" s="545">
        <v>96.9</v>
      </c>
      <c r="AV258" s="545">
        <v>89.8</v>
      </c>
      <c r="AW258" s="545">
        <v>100.8</v>
      </c>
      <c r="AX258" s="545">
        <v>109.3</v>
      </c>
      <c r="AY258" s="545">
        <v>110.6</v>
      </c>
      <c r="AZ258" s="545">
        <v>74.900000000000006</v>
      </c>
    </row>
    <row r="259" spans="1:52">
      <c r="A259" s="574"/>
      <c r="B259" s="571"/>
      <c r="C259" s="549" t="s">
        <v>111</v>
      </c>
      <c r="D259" s="608">
        <v>103.5</v>
      </c>
      <c r="E259" s="548">
        <v>103.5</v>
      </c>
      <c r="F259" s="548">
        <v>112.6</v>
      </c>
      <c r="G259" s="548">
        <v>114.8</v>
      </c>
      <c r="H259" s="548">
        <v>103.9</v>
      </c>
      <c r="I259" s="548">
        <v>100.7</v>
      </c>
      <c r="J259" s="548">
        <v>106</v>
      </c>
      <c r="K259" s="548">
        <v>112.1</v>
      </c>
      <c r="L259" s="548">
        <v>112.1</v>
      </c>
      <c r="M259" s="548">
        <v>112.4</v>
      </c>
      <c r="N259" s="548">
        <v>87.7</v>
      </c>
      <c r="O259" s="548">
        <v>85.8</v>
      </c>
      <c r="P259" s="548">
        <v>87</v>
      </c>
      <c r="Q259" s="548">
        <v>83.5</v>
      </c>
      <c r="R259" s="548">
        <v>129.69999999999999</v>
      </c>
      <c r="S259" s="548">
        <v>119.7</v>
      </c>
      <c r="T259" s="548">
        <v>143.30000000000001</v>
      </c>
      <c r="U259" s="548">
        <v>106.1</v>
      </c>
      <c r="V259" s="548">
        <v>107.6</v>
      </c>
      <c r="W259" s="548">
        <v>105.1</v>
      </c>
      <c r="X259" s="548">
        <v>105.7</v>
      </c>
      <c r="Y259" s="548">
        <v>91.2</v>
      </c>
      <c r="Z259" s="548">
        <v>96.5</v>
      </c>
      <c r="AA259" s="548">
        <v>106.4</v>
      </c>
      <c r="AB259" s="548">
        <v>100</v>
      </c>
      <c r="AC259" s="548">
        <v>96.9</v>
      </c>
      <c r="AD259" s="548">
        <v>98</v>
      </c>
      <c r="AE259" s="570">
        <v>82.3</v>
      </c>
      <c r="AF259" s="570">
        <v>90.4</v>
      </c>
      <c r="AG259" s="570">
        <v>78.099999999999994</v>
      </c>
      <c r="AH259" s="570">
        <v>106.5</v>
      </c>
      <c r="AI259" s="570">
        <v>93.3</v>
      </c>
      <c r="AJ259" s="570">
        <v>86</v>
      </c>
      <c r="AK259" s="570">
        <v>89.6</v>
      </c>
      <c r="AL259" s="570">
        <v>109.4</v>
      </c>
      <c r="AM259" s="574"/>
      <c r="AN259" s="571"/>
      <c r="AO259" s="549" t="s">
        <v>111</v>
      </c>
      <c r="AP259" s="548">
        <v>103.5</v>
      </c>
      <c r="AQ259" s="548">
        <v>98.5</v>
      </c>
      <c r="AR259" s="548">
        <v>97.6</v>
      </c>
      <c r="AS259" s="548">
        <v>96.3</v>
      </c>
      <c r="AT259" s="548">
        <v>100.2</v>
      </c>
      <c r="AU259" s="548">
        <v>99.6</v>
      </c>
      <c r="AV259" s="548">
        <v>94.4</v>
      </c>
      <c r="AW259" s="548">
        <v>102.3</v>
      </c>
      <c r="AX259" s="548">
        <v>108.1</v>
      </c>
      <c r="AY259" s="548">
        <v>109.2</v>
      </c>
      <c r="AZ259" s="548">
        <v>75.599999999999994</v>
      </c>
    </row>
    <row r="260" spans="1:52">
      <c r="A260" s="537"/>
      <c r="B260" s="568" t="s">
        <v>245</v>
      </c>
      <c r="C260" s="557" t="s">
        <v>113</v>
      </c>
      <c r="D260" s="607">
        <v>100.8</v>
      </c>
      <c r="E260" s="545">
        <v>100.8</v>
      </c>
      <c r="F260" s="545">
        <v>106.2</v>
      </c>
      <c r="G260" s="545">
        <v>106.1</v>
      </c>
      <c r="H260" s="545">
        <v>105.2</v>
      </c>
      <c r="I260" s="545">
        <v>99.9</v>
      </c>
      <c r="J260" s="545">
        <v>98.1</v>
      </c>
      <c r="K260" s="545">
        <v>106.8</v>
      </c>
      <c r="L260" s="545">
        <v>107.5</v>
      </c>
      <c r="M260" s="545">
        <v>96.8</v>
      </c>
      <c r="N260" s="545">
        <v>86.7</v>
      </c>
      <c r="O260" s="545">
        <v>91.2</v>
      </c>
      <c r="P260" s="545">
        <v>94.1</v>
      </c>
      <c r="Q260" s="545">
        <v>84.7</v>
      </c>
      <c r="R260" s="545">
        <v>130.30000000000001</v>
      </c>
      <c r="S260" s="545">
        <v>118.5</v>
      </c>
      <c r="T260" s="545">
        <v>148.30000000000001</v>
      </c>
      <c r="U260" s="545">
        <v>104.8</v>
      </c>
      <c r="V260" s="545">
        <v>98.9</v>
      </c>
      <c r="W260" s="545">
        <v>104.5</v>
      </c>
      <c r="X260" s="545">
        <v>95.7</v>
      </c>
      <c r="Y260" s="545">
        <v>97.2</v>
      </c>
      <c r="Z260" s="545">
        <v>93</v>
      </c>
      <c r="AA260" s="545">
        <v>105</v>
      </c>
      <c r="AB260" s="545">
        <v>101.4</v>
      </c>
      <c r="AC260" s="545">
        <v>90.4</v>
      </c>
      <c r="AD260" s="545">
        <v>88.4</v>
      </c>
      <c r="AE260" s="566">
        <v>75</v>
      </c>
      <c r="AF260" s="566">
        <v>97</v>
      </c>
      <c r="AG260" s="566">
        <v>80.2</v>
      </c>
      <c r="AH260" s="566">
        <v>97.9</v>
      </c>
      <c r="AI260" s="566">
        <v>91.6</v>
      </c>
      <c r="AJ260" s="566">
        <v>80.099999999999994</v>
      </c>
      <c r="AK260" s="566">
        <v>96.1</v>
      </c>
      <c r="AL260" s="566">
        <v>101.6</v>
      </c>
      <c r="AM260" s="537"/>
      <c r="AN260" s="568" t="s">
        <v>245</v>
      </c>
      <c r="AO260" s="557" t="s">
        <v>113</v>
      </c>
      <c r="AP260" s="545">
        <v>100.8</v>
      </c>
      <c r="AQ260" s="545">
        <v>99</v>
      </c>
      <c r="AR260" s="545">
        <v>99.7</v>
      </c>
      <c r="AS260" s="545">
        <v>101</v>
      </c>
      <c r="AT260" s="545">
        <v>96</v>
      </c>
      <c r="AU260" s="545">
        <v>98</v>
      </c>
      <c r="AV260" s="545">
        <v>92.7</v>
      </c>
      <c r="AW260" s="545">
        <v>100.4</v>
      </c>
      <c r="AX260" s="545">
        <v>105.3</v>
      </c>
      <c r="AY260" s="545">
        <v>106.2</v>
      </c>
      <c r="AZ260" s="545">
        <v>76.400000000000006</v>
      </c>
    </row>
    <row r="261" spans="1:52">
      <c r="A261" s="537"/>
      <c r="B261" s="568"/>
      <c r="C261" s="537" t="s">
        <v>115</v>
      </c>
      <c r="D261" s="607">
        <v>106</v>
      </c>
      <c r="E261" s="545">
        <v>106</v>
      </c>
      <c r="F261" s="545">
        <v>107.1</v>
      </c>
      <c r="G261" s="545">
        <v>108.9</v>
      </c>
      <c r="H261" s="545">
        <v>96.9</v>
      </c>
      <c r="I261" s="545">
        <v>102.6</v>
      </c>
      <c r="J261" s="545">
        <v>100.6</v>
      </c>
      <c r="K261" s="545">
        <v>106</v>
      </c>
      <c r="L261" s="545">
        <v>105</v>
      </c>
      <c r="M261" s="545">
        <v>116.8</v>
      </c>
      <c r="N261" s="545">
        <v>85</v>
      </c>
      <c r="O261" s="545">
        <v>91.4</v>
      </c>
      <c r="P261" s="545">
        <v>91.1</v>
      </c>
      <c r="Q261" s="545">
        <v>90.7</v>
      </c>
      <c r="R261" s="545">
        <v>146</v>
      </c>
      <c r="S261" s="545">
        <v>124.7</v>
      </c>
      <c r="T261" s="545">
        <v>173.5</v>
      </c>
      <c r="U261" s="545">
        <v>109.1</v>
      </c>
      <c r="V261" s="545">
        <v>120.9</v>
      </c>
      <c r="W261" s="545">
        <v>106.2</v>
      </c>
      <c r="X261" s="545">
        <v>129.9</v>
      </c>
      <c r="Y261" s="545">
        <v>101.1</v>
      </c>
      <c r="Z261" s="545">
        <v>98.6</v>
      </c>
      <c r="AA261" s="545">
        <v>105.1</v>
      </c>
      <c r="AB261" s="545">
        <v>99.4</v>
      </c>
      <c r="AC261" s="545">
        <v>91</v>
      </c>
      <c r="AD261" s="545">
        <v>87.1</v>
      </c>
      <c r="AE261" s="570">
        <v>75.7</v>
      </c>
      <c r="AF261" s="570">
        <v>93.2</v>
      </c>
      <c r="AG261" s="570">
        <v>81</v>
      </c>
      <c r="AH261" s="570">
        <v>106.6</v>
      </c>
      <c r="AI261" s="570">
        <v>84.8</v>
      </c>
      <c r="AJ261" s="570">
        <v>78.3</v>
      </c>
      <c r="AK261" s="570">
        <v>98.1</v>
      </c>
      <c r="AL261" s="570">
        <v>103.4</v>
      </c>
      <c r="AM261" s="537"/>
      <c r="AN261" s="568"/>
      <c r="AO261" s="537" t="s">
        <v>115</v>
      </c>
      <c r="AP261" s="545">
        <v>106</v>
      </c>
      <c r="AQ261" s="545">
        <v>106.1</v>
      </c>
      <c r="AR261" s="545">
        <v>104.6</v>
      </c>
      <c r="AS261" s="545">
        <v>106.4</v>
      </c>
      <c r="AT261" s="545">
        <v>99.6</v>
      </c>
      <c r="AU261" s="545">
        <v>111.2</v>
      </c>
      <c r="AV261" s="545">
        <v>99.8</v>
      </c>
      <c r="AW261" s="545">
        <v>116.4</v>
      </c>
      <c r="AX261" s="545">
        <v>105.5</v>
      </c>
      <c r="AY261" s="545">
        <v>106.4</v>
      </c>
      <c r="AZ261" s="545">
        <v>78.2</v>
      </c>
    </row>
    <row r="262" spans="1:52">
      <c r="A262" s="537"/>
      <c r="B262" s="568"/>
      <c r="C262" s="537" t="s">
        <v>116</v>
      </c>
      <c r="D262" s="607">
        <v>109.7</v>
      </c>
      <c r="E262" s="545">
        <v>109.7</v>
      </c>
      <c r="F262" s="545">
        <v>108.1</v>
      </c>
      <c r="G262" s="545">
        <v>107.9</v>
      </c>
      <c r="H262" s="545">
        <v>114.3</v>
      </c>
      <c r="I262" s="545">
        <v>100.8</v>
      </c>
      <c r="J262" s="545">
        <v>106</v>
      </c>
      <c r="K262" s="545">
        <v>113.4</v>
      </c>
      <c r="L262" s="545">
        <v>113.3</v>
      </c>
      <c r="M262" s="545">
        <v>113.4</v>
      </c>
      <c r="N262" s="545">
        <v>82.3</v>
      </c>
      <c r="O262" s="545">
        <v>118.2</v>
      </c>
      <c r="P262" s="545">
        <v>114.2</v>
      </c>
      <c r="Q262" s="545">
        <v>136.4</v>
      </c>
      <c r="R262" s="545">
        <v>133.6</v>
      </c>
      <c r="S262" s="545">
        <v>125.3</v>
      </c>
      <c r="T262" s="545">
        <v>142.5</v>
      </c>
      <c r="U262" s="545">
        <v>107.3</v>
      </c>
      <c r="V262" s="545">
        <v>101.8</v>
      </c>
      <c r="W262" s="545">
        <v>105.5</v>
      </c>
      <c r="X262" s="545">
        <v>97.2</v>
      </c>
      <c r="Y262" s="545">
        <v>98.4</v>
      </c>
      <c r="Z262" s="545">
        <v>96.3</v>
      </c>
      <c r="AA262" s="545">
        <v>105.5</v>
      </c>
      <c r="AB262" s="545">
        <v>101.8</v>
      </c>
      <c r="AC262" s="545">
        <v>91.9</v>
      </c>
      <c r="AD262" s="545">
        <v>92.8</v>
      </c>
      <c r="AE262" s="570">
        <v>73.5</v>
      </c>
      <c r="AF262" s="570">
        <v>91.7</v>
      </c>
      <c r="AG262" s="570">
        <v>77.8</v>
      </c>
      <c r="AH262" s="570">
        <v>104</v>
      </c>
      <c r="AI262" s="570">
        <v>87.9</v>
      </c>
      <c r="AJ262" s="570">
        <v>74</v>
      </c>
      <c r="AK262" s="570">
        <v>96.5</v>
      </c>
      <c r="AL262" s="570">
        <v>109.8</v>
      </c>
      <c r="AM262" s="537"/>
      <c r="AN262" s="568"/>
      <c r="AO262" s="537" t="s">
        <v>116</v>
      </c>
      <c r="AP262" s="545">
        <v>109.7</v>
      </c>
      <c r="AQ262" s="545">
        <v>109.8</v>
      </c>
      <c r="AR262" s="545">
        <v>115.9</v>
      </c>
      <c r="AS262" s="545">
        <v>122.2</v>
      </c>
      <c r="AT262" s="545">
        <v>99.1</v>
      </c>
      <c r="AU262" s="545">
        <v>100.4</v>
      </c>
      <c r="AV262" s="545">
        <v>99.9</v>
      </c>
      <c r="AW262" s="545">
        <v>100.5</v>
      </c>
      <c r="AX262" s="545">
        <v>107.3</v>
      </c>
      <c r="AY262" s="545">
        <v>108.3</v>
      </c>
      <c r="AZ262" s="545">
        <v>78.5</v>
      </c>
    </row>
    <row r="263" spans="1:52">
      <c r="A263" s="537"/>
      <c r="B263" s="568"/>
      <c r="C263" s="537" t="s">
        <v>117</v>
      </c>
      <c r="D263" s="607">
        <v>105</v>
      </c>
      <c r="E263" s="545">
        <v>105</v>
      </c>
      <c r="F263" s="545">
        <v>110</v>
      </c>
      <c r="G263" s="545">
        <v>112.2</v>
      </c>
      <c r="H263" s="545">
        <v>99.7</v>
      </c>
      <c r="I263" s="545">
        <v>101.6</v>
      </c>
      <c r="J263" s="545">
        <v>107.3</v>
      </c>
      <c r="K263" s="545">
        <v>116.1</v>
      </c>
      <c r="L263" s="545">
        <v>116.2</v>
      </c>
      <c r="M263" s="545">
        <v>117.7</v>
      </c>
      <c r="N263" s="545">
        <v>87.3</v>
      </c>
      <c r="O263" s="545">
        <v>98.7</v>
      </c>
      <c r="P263" s="545">
        <v>102.7</v>
      </c>
      <c r="Q263" s="545">
        <v>94</v>
      </c>
      <c r="R263" s="545">
        <v>119.5</v>
      </c>
      <c r="S263" s="545">
        <v>119.6</v>
      </c>
      <c r="T263" s="545">
        <v>120.3</v>
      </c>
      <c r="U263" s="545">
        <v>114.6</v>
      </c>
      <c r="V263" s="545">
        <v>102.8</v>
      </c>
      <c r="W263" s="545">
        <v>105.8</v>
      </c>
      <c r="X263" s="545">
        <v>101.5</v>
      </c>
      <c r="Y263" s="545">
        <v>100.8</v>
      </c>
      <c r="Z263" s="545">
        <v>97.2</v>
      </c>
      <c r="AA263" s="545">
        <v>103.1</v>
      </c>
      <c r="AB263" s="545">
        <v>98.2</v>
      </c>
      <c r="AC263" s="545">
        <v>91.6</v>
      </c>
      <c r="AD263" s="545">
        <v>89.6</v>
      </c>
      <c r="AE263" s="570">
        <v>82</v>
      </c>
      <c r="AF263" s="570">
        <v>95.4</v>
      </c>
      <c r="AG263" s="570">
        <v>77.8</v>
      </c>
      <c r="AH263" s="570">
        <v>103.1</v>
      </c>
      <c r="AI263" s="570">
        <v>86.4</v>
      </c>
      <c r="AJ263" s="570">
        <v>79</v>
      </c>
      <c r="AK263" s="570">
        <v>95.8</v>
      </c>
      <c r="AL263" s="570">
        <v>111.9</v>
      </c>
      <c r="AM263" s="537"/>
      <c r="AN263" s="568"/>
      <c r="AO263" s="537" t="s">
        <v>117</v>
      </c>
      <c r="AP263" s="545">
        <v>105</v>
      </c>
      <c r="AQ263" s="545">
        <v>101.5</v>
      </c>
      <c r="AR263" s="545">
        <v>105.2</v>
      </c>
      <c r="AS263" s="545">
        <v>107.9</v>
      </c>
      <c r="AT263" s="545">
        <v>100.3</v>
      </c>
      <c r="AU263" s="545">
        <v>95.7</v>
      </c>
      <c r="AV263" s="545">
        <v>87.9</v>
      </c>
      <c r="AW263" s="545">
        <v>99.6</v>
      </c>
      <c r="AX263" s="545">
        <v>107.6</v>
      </c>
      <c r="AY263" s="545">
        <v>108.6</v>
      </c>
      <c r="AZ263" s="545">
        <v>79.2</v>
      </c>
    </row>
    <row r="264" spans="1:52">
      <c r="A264" s="537"/>
      <c r="B264" s="568"/>
      <c r="C264" s="537" t="s">
        <v>118</v>
      </c>
      <c r="D264" s="607">
        <v>104.1</v>
      </c>
      <c r="E264" s="545">
        <v>104.1</v>
      </c>
      <c r="F264" s="545">
        <v>107.2</v>
      </c>
      <c r="G264" s="545">
        <v>108.5</v>
      </c>
      <c r="H264" s="545">
        <v>98.4</v>
      </c>
      <c r="I264" s="545">
        <v>101.3</v>
      </c>
      <c r="J264" s="545">
        <v>104.1</v>
      </c>
      <c r="K264" s="545">
        <v>117.5</v>
      </c>
      <c r="L264" s="545">
        <v>116.3</v>
      </c>
      <c r="M264" s="545">
        <v>136.9</v>
      </c>
      <c r="N264" s="545">
        <v>83.8</v>
      </c>
      <c r="O264" s="545">
        <v>97</v>
      </c>
      <c r="P264" s="545">
        <v>97.7</v>
      </c>
      <c r="Q264" s="545">
        <v>101.5</v>
      </c>
      <c r="R264" s="545">
        <v>117.8</v>
      </c>
      <c r="S264" s="545">
        <v>118.6</v>
      </c>
      <c r="T264" s="545">
        <v>119.9</v>
      </c>
      <c r="U264" s="545">
        <v>112.9</v>
      </c>
      <c r="V264" s="545">
        <v>102.7</v>
      </c>
      <c r="W264" s="545">
        <v>99.5</v>
      </c>
      <c r="X264" s="545">
        <v>104.3</v>
      </c>
      <c r="Y264" s="545">
        <v>98.4</v>
      </c>
      <c r="Z264" s="545">
        <v>95.2</v>
      </c>
      <c r="AA264" s="545">
        <v>104.3</v>
      </c>
      <c r="AB264" s="545">
        <v>100.1</v>
      </c>
      <c r="AC264" s="545">
        <v>93.6</v>
      </c>
      <c r="AD264" s="545">
        <v>91.3</v>
      </c>
      <c r="AE264" s="570">
        <v>71.2</v>
      </c>
      <c r="AF264" s="570">
        <v>97.5</v>
      </c>
      <c r="AG264" s="570">
        <v>77.400000000000006</v>
      </c>
      <c r="AH264" s="570">
        <v>107.9</v>
      </c>
      <c r="AI264" s="570">
        <v>89.1</v>
      </c>
      <c r="AJ264" s="570">
        <v>81.8</v>
      </c>
      <c r="AK264" s="570">
        <v>91.8</v>
      </c>
      <c r="AL264" s="570">
        <v>110.5</v>
      </c>
      <c r="AM264" s="537"/>
      <c r="AN264" s="568"/>
      <c r="AO264" s="537" t="s">
        <v>118</v>
      </c>
      <c r="AP264" s="545">
        <v>104.1</v>
      </c>
      <c r="AQ264" s="545">
        <v>99.2</v>
      </c>
      <c r="AR264" s="545">
        <v>98.6</v>
      </c>
      <c r="AS264" s="545">
        <v>97.8</v>
      </c>
      <c r="AT264" s="545">
        <v>100</v>
      </c>
      <c r="AU264" s="545">
        <v>100.2</v>
      </c>
      <c r="AV264" s="545">
        <v>95.5</v>
      </c>
      <c r="AW264" s="545">
        <v>102.4</v>
      </c>
      <c r="AX264" s="545">
        <v>108</v>
      </c>
      <c r="AY264" s="545">
        <v>108.9</v>
      </c>
      <c r="AZ264" s="545">
        <v>84</v>
      </c>
    </row>
    <row r="265" spans="1:52">
      <c r="A265" s="537"/>
      <c r="B265" s="568"/>
      <c r="C265" s="537" t="s">
        <v>119</v>
      </c>
      <c r="D265" s="607">
        <v>104.6</v>
      </c>
      <c r="E265" s="545">
        <v>104.6</v>
      </c>
      <c r="F265" s="545">
        <v>110.2</v>
      </c>
      <c r="G265" s="545">
        <v>112.9</v>
      </c>
      <c r="H265" s="545">
        <v>98.5</v>
      </c>
      <c r="I265" s="545">
        <v>100.5</v>
      </c>
      <c r="J265" s="545">
        <v>93.7</v>
      </c>
      <c r="K265" s="545">
        <v>129.4</v>
      </c>
      <c r="L265" s="545">
        <v>130.1</v>
      </c>
      <c r="M265" s="545">
        <v>114.9</v>
      </c>
      <c r="N265" s="545">
        <v>84.4</v>
      </c>
      <c r="O265" s="545">
        <v>90.8</v>
      </c>
      <c r="P265" s="545">
        <v>84.4</v>
      </c>
      <c r="Q265" s="545">
        <v>103.2</v>
      </c>
      <c r="R265" s="545">
        <v>127.6</v>
      </c>
      <c r="S265" s="545">
        <v>118.4</v>
      </c>
      <c r="T265" s="545">
        <v>140.6</v>
      </c>
      <c r="U265" s="545">
        <v>110</v>
      </c>
      <c r="V265" s="545">
        <v>101.5</v>
      </c>
      <c r="W265" s="545">
        <v>104.3</v>
      </c>
      <c r="X265" s="545">
        <v>100.3</v>
      </c>
      <c r="Y265" s="545">
        <v>98.1</v>
      </c>
      <c r="Z265" s="545">
        <v>97.7</v>
      </c>
      <c r="AA265" s="545">
        <v>102.1</v>
      </c>
      <c r="AB265" s="545">
        <v>100.3</v>
      </c>
      <c r="AC265" s="545">
        <v>93.9</v>
      </c>
      <c r="AD265" s="545">
        <v>98.3</v>
      </c>
      <c r="AE265" s="570">
        <v>77.400000000000006</v>
      </c>
      <c r="AF265" s="570">
        <v>94.5</v>
      </c>
      <c r="AG265" s="570">
        <v>76.400000000000006</v>
      </c>
      <c r="AH265" s="570">
        <v>104</v>
      </c>
      <c r="AI265" s="570">
        <v>86.9</v>
      </c>
      <c r="AJ265" s="570">
        <v>65.7</v>
      </c>
      <c r="AK265" s="570">
        <v>90.7</v>
      </c>
      <c r="AL265" s="570">
        <v>113.1</v>
      </c>
      <c r="AM265" s="537"/>
      <c r="AN265" s="568"/>
      <c r="AO265" s="537" t="s">
        <v>119</v>
      </c>
      <c r="AP265" s="545">
        <v>104.6</v>
      </c>
      <c r="AQ265" s="545">
        <v>97.4</v>
      </c>
      <c r="AR265" s="545">
        <v>92.4</v>
      </c>
      <c r="AS265" s="545">
        <v>89.2</v>
      </c>
      <c r="AT265" s="545">
        <v>100.6</v>
      </c>
      <c r="AU265" s="545">
        <v>101.2</v>
      </c>
      <c r="AV265" s="545">
        <v>102.5</v>
      </c>
      <c r="AW265" s="545">
        <v>101.1</v>
      </c>
      <c r="AX265" s="545">
        <v>111.8</v>
      </c>
      <c r="AY265" s="545">
        <v>113</v>
      </c>
      <c r="AZ265" s="545">
        <v>78.3</v>
      </c>
    </row>
    <row r="266" spans="1:52">
      <c r="A266" s="537"/>
      <c r="B266" s="568"/>
      <c r="C266" s="537" t="s">
        <v>120</v>
      </c>
      <c r="D266" s="607">
        <v>103.6</v>
      </c>
      <c r="E266" s="545">
        <v>103.6</v>
      </c>
      <c r="F266" s="545">
        <v>106.6</v>
      </c>
      <c r="G266" s="545">
        <v>107.9</v>
      </c>
      <c r="H266" s="545">
        <v>101.7</v>
      </c>
      <c r="I266" s="545">
        <v>104.5</v>
      </c>
      <c r="J266" s="545">
        <v>99.7</v>
      </c>
      <c r="K266" s="545">
        <v>120.4</v>
      </c>
      <c r="L266" s="545">
        <v>120.8</v>
      </c>
      <c r="M266" s="545">
        <v>109.4</v>
      </c>
      <c r="N266" s="545">
        <v>80.599999999999994</v>
      </c>
      <c r="O266" s="545">
        <v>91.8</v>
      </c>
      <c r="P266" s="545">
        <v>93.1</v>
      </c>
      <c r="Q266" s="545">
        <v>89.3</v>
      </c>
      <c r="R266" s="545">
        <v>126</v>
      </c>
      <c r="S266" s="545">
        <v>120.1</v>
      </c>
      <c r="T266" s="545">
        <v>135.1</v>
      </c>
      <c r="U266" s="545">
        <v>108</v>
      </c>
      <c r="V266" s="545">
        <v>102.8</v>
      </c>
      <c r="W266" s="545">
        <v>103.6</v>
      </c>
      <c r="X266" s="545">
        <v>102.1</v>
      </c>
      <c r="Y266" s="545">
        <v>98</v>
      </c>
      <c r="Z266" s="545">
        <v>98.4</v>
      </c>
      <c r="AA266" s="545">
        <v>99.3</v>
      </c>
      <c r="AB266" s="545">
        <v>100.7</v>
      </c>
      <c r="AC266" s="545">
        <v>93.2</v>
      </c>
      <c r="AD266" s="545">
        <v>94.6</v>
      </c>
      <c r="AE266" s="570">
        <v>70.7</v>
      </c>
      <c r="AF266" s="570">
        <v>91.9</v>
      </c>
      <c r="AG266" s="570">
        <v>74.400000000000006</v>
      </c>
      <c r="AH266" s="570">
        <v>106.4</v>
      </c>
      <c r="AI266" s="570">
        <v>87.6</v>
      </c>
      <c r="AJ266" s="570">
        <v>86</v>
      </c>
      <c r="AK266" s="570">
        <v>91.1</v>
      </c>
      <c r="AL266" s="570">
        <v>108.3</v>
      </c>
      <c r="AM266" s="537"/>
      <c r="AN266" s="568"/>
      <c r="AO266" s="537" t="s">
        <v>120</v>
      </c>
      <c r="AP266" s="545">
        <v>103.6</v>
      </c>
      <c r="AQ266" s="545">
        <v>98.4</v>
      </c>
      <c r="AR266" s="545">
        <v>97.7</v>
      </c>
      <c r="AS266" s="545">
        <v>95.4</v>
      </c>
      <c r="AT266" s="545">
        <v>102</v>
      </c>
      <c r="AU266" s="545">
        <v>99</v>
      </c>
      <c r="AV266" s="545">
        <v>92.9</v>
      </c>
      <c r="AW266" s="545">
        <v>101.9</v>
      </c>
      <c r="AX266" s="545">
        <v>108.1</v>
      </c>
      <c r="AY266" s="545">
        <v>109.1</v>
      </c>
      <c r="AZ266" s="545">
        <v>76.3</v>
      </c>
    </row>
    <row r="267" spans="1:52">
      <c r="A267" s="537"/>
      <c r="B267" s="568"/>
      <c r="C267" s="537" t="s">
        <v>121</v>
      </c>
      <c r="D267" s="607">
        <v>105.8</v>
      </c>
      <c r="E267" s="545">
        <v>105.8</v>
      </c>
      <c r="F267" s="545">
        <v>107.5</v>
      </c>
      <c r="G267" s="545">
        <v>109.4</v>
      </c>
      <c r="H267" s="545">
        <v>94.8</v>
      </c>
      <c r="I267" s="545">
        <v>103.6</v>
      </c>
      <c r="J267" s="545">
        <v>106.4</v>
      </c>
      <c r="K267" s="545">
        <v>130.80000000000001</v>
      </c>
      <c r="L267" s="545">
        <v>131.30000000000001</v>
      </c>
      <c r="M267" s="545">
        <v>115.1</v>
      </c>
      <c r="N267" s="545">
        <v>80.2</v>
      </c>
      <c r="O267" s="545">
        <v>95.5</v>
      </c>
      <c r="P267" s="545">
        <v>94.2</v>
      </c>
      <c r="Q267" s="545">
        <v>95.2</v>
      </c>
      <c r="R267" s="545">
        <v>118.9</v>
      </c>
      <c r="S267" s="545">
        <v>117.1</v>
      </c>
      <c r="T267" s="545">
        <v>121.5</v>
      </c>
      <c r="U267" s="545">
        <v>114.5</v>
      </c>
      <c r="V267" s="545">
        <v>103.9</v>
      </c>
      <c r="W267" s="545">
        <v>103.2</v>
      </c>
      <c r="X267" s="545">
        <v>103.3</v>
      </c>
      <c r="Y267" s="545">
        <v>99.3</v>
      </c>
      <c r="Z267" s="545">
        <v>98.8</v>
      </c>
      <c r="AA267" s="545">
        <v>99.3</v>
      </c>
      <c r="AB267" s="545">
        <v>103.1</v>
      </c>
      <c r="AC267" s="545">
        <v>93.4</v>
      </c>
      <c r="AD267" s="545">
        <v>90.3</v>
      </c>
      <c r="AE267" s="570">
        <v>74.2</v>
      </c>
      <c r="AF267" s="570">
        <v>91</v>
      </c>
      <c r="AG267" s="570">
        <v>73.2</v>
      </c>
      <c r="AH267" s="570">
        <v>110.2</v>
      </c>
      <c r="AI267" s="570">
        <v>86</v>
      </c>
      <c r="AJ267" s="570">
        <v>103.7</v>
      </c>
      <c r="AK267" s="570">
        <v>89.1</v>
      </c>
      <c r="AL267" s="570">
        <v>123</v>
      </c>
      <c r="AM267" s="537"/>
      <c r="AN267" s="568"/>
      <c r="AO267" s="537" t="s">
        <v>121</v>
      </c>
      <c r="AP267" s="545">
        <v>105.8</v>
      </c>
      <c r="AQ267" s="545">
        <v>102.5</v>
      </c>
      <c r="AR267" s="545">
        <v>102.2</v>
      </c>
      <c r="AS267" s="545">
        <v>101.5</v>
      </c>
      <c r="AT267" s="545">
        <v>102.5</v>
      </c>
      <c r="AU267" s="545">
        <v>101.6</v>
      </c>
      <c r="AV267" s="545">
        <v>97.9</v>
      </c>
      <c r="AW267" s="545">
        <v>103.6</v>
      </c>
      <c r="AX267" s="545">
        <v>109.7</v>
      </c>
      <c r="AY267" s="545">
        <v>110.8</v>
      </c>
      <c r="AZ267" s="545">
        <v>76.8</v>
      </c>
    </row>
    <row r="268" spans="1:52">
      <c r="A268" s="537"/>
      <c r="B268" s="568"/>
      <c r="C268" s="537" t="s">
        <v>122</v>
      </c>
      <c r="D268" s="607">
        <v>104</v>
      </c>
      <c r="E268" s="545">
        <v>104</v>
      </c>
      <c r="F268" s="545">
        <v>107.4</v>
      </c>
      <c r="G268" s="545">
        <v>101.7</v>
      </c>
      <c r="H268" s="545">
        <v>130.19999999999999</v>
      </c>
      <c r="I268" s="545">
        <v>101.3</v>
      </c>
      <c r="J268" s="545">
        <v>105.2</v>
      </c>
      <c r="K268" s="545">
        <v>129.6</v>
      </c>
      <c r="L268" s="545">
        <v>130.6</v>
      </c>
      <c r="M268" s="545">
        <v>107.9</v>
      </c>
      <c r="N268" s="545">
        <v>74.7</v>
      </c>
      <c r="O268" s="545">
        <v>93</v>
      </c>
      <c r="P268" s="545">
        <v>94.8</v>
      </c>
      <c r="Q268" s="545">
        <v>88.3</v>
      </c>
      <c r="R268" s="545">
        <v>125.1</v>
      </c>
      <c r="S268" s="545">
        <v>117.9</v>
      </c>
      <c r="T268" s="545">
        <v>135.5</v>
      </c>
      <c r="U268" s="545">
        <v>113.5</v>
      </c>
      <c r="V268" s="545">
        <v>100.9</v>
      </c>
      <c r="W268" s="545">
        <v>97.5</v>
      </c>
      <c r="X268" s="545">
        <v>102.9</v>
      </c>
      <c r="Y268" s="545">
        <v>91.8</v>
      </c>
      <c r="Z268" s="545">
        <v>100.5</v>
      </c>
      <c r="AA268" s="545">
        <v>93.6</v>
      </c>
      <c r="AB268" s="545">
        <v>94.2</v>
      </c>
      <c r="AC268" s="545">
        <v>93.5</v>
      </c>
      <c r="AD268" s="545">
        <v>95.9</v>
      </c>
      <c r="AE268" s="570">
        <v>79.900000000000006</v>
      </c>
      <c r="AF268" s="570">
        <v>92.9</v>
      </c>
      <c r="AG268" s="570">
        <v>73.099999999999994</v>
      </c>
      <c r="AH268" s="570">
        <v>105.4</v>
      </c>
      <c r="AI268" s="570">
        <v>84</v>
      </c>
      <c r="AJ268" s="570">
        <v>80.5</v>
      </c>
      <c r="AK268" s="570">
        <v>92.4</v>
      </c>
      <c r="AL268" s="570">
        <v>118.7</v>
      </c>
      <c r="AM268" s="537"/>
      <c r="AN268" s="568"/>
      <c r="AO268" s="537" t="s">
        <v>122</v>
      </c>
      <c r="AP268" s="545">
        <v>104</v>
      </c>
      <c r="AQ268" s="545">
        <v>99.4</v>
      </c>
      <c r="AR268" s="545">
        <v>99</v>
      </c>
      <c r="AS268" s="545">
        <v>99.1</v>
      </c>
      <c r="AT268" s="545">
        <v>98.6</v>
      </c>
      <c r="AU268" s="545">
        <v>100</v>
      </c>
      <c r="AV268" s="545">
        <v>95.2</v>
      </c>
      <c r="AW268" s="545">
        <v>102.4</v>
      </c>
      <c r="AX268" s="545">
        <v>106.8</v>
      </c>
      <c r="AY268" s="545">
        <v>107.7</v>
      </c>
      <c r="AZ268" s="545">
        <v>78.5</v>
      </c>
    </row>
    <row r="269" spans="1:52">
      <c r="A269" s="537"/>
      <c r="B269" s="568"/>
      <c r="C269" s="537" t="s">
        <v>123</v>
      </c>
      <c r="D269" s="607">
        <v>107.8</v>
      </c>
      <c r="E269" s="545">
        <v>107.8</v>
      </c>
      <c r="F269" s="545">
        <v>114.7</v>
      </c>
      <c r="G269" s="545">
        <v>116.7</v>
      </c>
      <c r="H269" s="545">
        <v>107.8</v>
      </c>
      <c r="I269" s="545">
        <v>103.3</v>
      </c>
      <c r="J269" s="545">
        <v>114.9</v>
      </c>
      <c r="K269" s="545">
        <v>128.6</v>
      </c>
      <c r="L269" s="545">
        <v>129</v>
      </c>
      <c r="M269" s="545">
        <v>114.7</v>
      </c>
      <c r="N269" s="545">
        <v>76</v>
      </c>
      <c r="O269" s="545">
        <v>95.7</v>
      </c>
      <c r="P269" s="545">
        <v>98.4</v>
      </c>
      <c r="Q269" s="545">
        <v>89.1</v>
      </c>
      <c r="R269" s="545">
        <v>135.4</v>
      </c>
      <c r="S269" s="545">
        <v>124.5</v>
      </c>
      <c r="T269" s="545">
        <v>151.69999999999999</v>
      </c>
      <c r="U269" s="545">
        <v>115.1</v>
      </c>
      <c r="V269" s="545">
        <v>104.8</v>
      </c>
      <c r="W269" s="545">
        <v>103.9</v>
      </c>
      <c r="X269" s="545">
        <v>106.4</v>
      </c>
      <c r="Y269" s="545">
        <v>95.9</v>
      </c>
      <c r="Z269" s="545">
        <v>101.8</v>
      </c>
      <c r="AA269" s="545">
        <v>91.3</v>
      </c>
      <c r="AB269" s="545">
        <v>96.5</v>
      </c>
      <c r="AC269" s="545">
        <v>97.4</v>
      </c>
      <c r="AD269" s="545">
        <v>99.5</v>
      </c>
      <c r="AE269" s="570">
        <v>78.099999999999994</v>
      </c>
      <c r="AF269" s="570">
        <v>102</v>
      </c>
      <c r="AG269" s="570">
        <v>75.2</v>
      </c>
      <c r="AH269" s="570">
        <v>111.4</v>
      </c>
      <c r="AI269" s="570">
        <v>86.4</v>
      </c>
      <c r="AJ269" s="570">
        <v>80.2</v>
      </c>
      <c r="AK269" s="570">
        <v>91.7</v>
      </c>
      <c r="AL269" s="570">
        <v>123.5</v>
      </c>
      <c r="AM269" s="537"/>
      <c r="AN269" s="568"/>
      <c r="AO269" s="537" t="s">
        <v>123</v>
      </c>
      <c r="AP269" s="545">
        <v>107.8</v>
      </c>
      <c r="AQ269" s="545">
        <v>105</v>
      </c>
      <c r="AR269" s="545">
        <v>106.9</v>
      </c>
      <c r="AS269" s="545">
        <v>109.3</v>
      </c>
      <c r="AT269" s="545">
        <v>102.9</v>
      </c>
      <c r="AU269" s="545">
        <v>102.8</v>
      </c>
      <c r="AV269" s="545">
        <v>101.6</v>
      </c>
      <c r="AW269" s="545">
        <v>103.9</v>
      </c>
      <c r="AX269" s="545">
        <v>109.7</v>
      </c>
      <c r="AY269" s="545">
        <v>110.8</v>
      </c>
      <c r="AZ269" s="545">
        <v>80.099999999999994</v>
      </c>
    </row>
    <row r="270" spans="1:52">
      <c r="A270" s="537"/>
      <c r="B270" s="568"/>
      <c r="C270" s="537" t="s">
        <v>124</v>
      </c>
      <c r="D270" s="607">
        <v>105.4</v>
      </c>
      <c r="E270" s="545">
        <v>105.4</v>
      </c>
      <c r="F270" s="545">
        <v>111.4</v>
      </c>
      <c r="G270" s="545">
        <v>111</v>
      </c>
      <c r="H270" s="545">
        <v>106.7</v>
      </c>
      <c r="I270" s="545">
        <v>103.5</v>
      </c>
      <c r="J270" s="545">
        <v>109.2</v>
      </c>
      <c r="K270" s="545">
        <v>123.6</v>
      </c>
      <c r="L270" s="545">
        <v>124.1</v>
      </c>
      <c r="M270" s="545">
        <v>118.6</v>
      </c>
      <c r="N270" s="545">
        <v>76.599999999999994</v>
      </c>
      <c r="O270" s="545">
        <v>92.9</v>
      </c>
      <c r="P270" s="545">
        <v>91.9</v>
      </c>
      <c r="Q270" s="545">
        <v>87.5</v>
      </c>
      <c r="R270" s="545">
        <v>138</v>
      </c>
      <c r="S270" s="545">
        <v>125.9</v>
      </c>
      <c r="T270" s="545">
        <v>154.5</v>
      </c>
      <c r="U270" s="545">
        <v>110.7</v>
      </c>
      <c r="V270" s="545">
        <v>107.3</v>
      </c>
      <c r="W270" s="545">
        <v>101</v>
      </c>
      <c r="X270" s="545">
        <v>111.1</v>
      </c>
      <c r="Y270" s="545">
        <v>96.2</v>
      </c>
      <c r="Z270" s="545">
        <v>102.8</v>
      </c>
      <c r="AA270" s="545">
        <v>88.5</v>
      </c>
      <c r="AB270" s="545">
        <v>95.5</v>
      </c>
      <c r="AC270" s="545">
        <v>96.8</v>
      </c>
      <c r="AD270" s="545">
        <v>101.1</v>
      </c>
      <c r="AE270" s="570">
        <v>77.900000000000006</v>
      </c>
      <c r="AF270" s="570">
        <v>98.4</v>
      </c>
      <c r="AG270" s="570">
        <v>73.599999999999994</v>
      </c>
      <c r="AH270" s="570">
        <v>109.4</v>
      </c>
      <c r="AI270" s="570">
        <v>82.8</v>
      </c>
      <c r="AJ270" s="570">
        <v>89.9</v>
      </c>
      <c r="AK270" s="570">
        <v>84.6</v>
      </c>
      <c r="AL270" s="570">
        <v>116.8</v>
      </c>
      <c r="AM270" s="537"/>
      <c r="AN270" s="568"/>
      <c r="AO270" s="537" t="s">
        <v>124</v>
      </c>
      <c r="AP270" s="545">
        <v>105.4</v>
      </c>
      <c r="AQ270" s="545">
        <v>103</v>
      </c>
      <c r="AR270" s="545">
        <v>103.3</v>
      </c>
      <c r="AS270" s="545">
        <v>102.7</v>
      </c>
      <c r="AT270" s="545">
        <v>104.3</v>
      </c>
      <c r="AU270" s="545">
        <v>102.9</v>
      </c>
      <c r="AV270" s="545">
        <v>99.9</v>
      </c>
      <c r="AW270" s="545">
        <v>104.6</v>
      </c>
      <c r="AX270" s="545">
        <v>108.1</v>
      </c>
      <c r="AY270" s="545">
        <v>109.1</v>
      </c>
      <c r="AZ270" s="545">
        <v>79.400000000000006</v>
      </c>
    </row>
    <row r="271" spans="1:52">
      <c r="A271" s="537"/>
      <c r="B271" s="568"/>
      <c r="C271" s="549" t="s">
        <v>111</v>
      </c>
      <c r="D271" s="607">
        <v>105.1</v>
      </c>
      <c r="E271" s="545">
        <v>105.1</v>
      </c>
      <c r="F271" s="545">
        <v>112.5</v>
      </c>
      <c r="G271" s="545">
        <v>114.1</v>
      </c>
      <c r="H271" s="545">
        <v>104.4</v>
      </c>
      <c r="I271" s="545">
        <v>104</v>
      </c>
      <c r="J271" s="545">
        <v>106.5</v>
      </c>
      <c r="K271" s="545">
        <v>112.5</v>
      </c>
      <c r="L271" s="545">
        <v>113.9</v>
      </c>
      <c r="M271" s="545">
        <v>114.8</v>
      </c>
      <c r="N271" s="545">
        <v>74.400000000000006</v>
      </c>
      <c r="O271" s="545">
        <v>93.8</v>
      </c>
      <c r="P271" s="545">
        <v>93.7</v>
      </c>
      <c r="Q271" s="545">
        <v>91.2</v>
      </c>
      <c r="R271" s="545">
        <v>141.69999999999999</v>
      </c>
      <c r="S271" s="545">
        <v>126.5</v>
      </c>
      <c r="T271" s="545">
        <v>160.1</v>
      </c>
      <c r="U271" s="545">
        <v>107.4</v>
      </c>
      <c r="V271" s="545">
        <v>109.7</v>
      </c>
      <c r="W271" s="545">
        <v>108.8</v>
      </c>
      <c r="X271" s="545">
        <v>111.5</v>
      </c>
      <c r="Y271" s="545">
        <v>98.6</v>
      </c>
      <c r="Z271" s="545">
        <v>102.1</v>
      </c>
      <c r="AA271" s="545">
        <v>89.8</v>
      </c>
      <c r="AB271" s="545">
        <v>91.3</v>
      </c>
      <c r="AC271" s="545">
        <v>95.2</v>
      </c>
      <c r="AD271" s="545">
        <v>98.5</v>
      </c>
      <c r="AE271" s="573">
        <v>76.400000000000006</v>
      </c>
      <c r="AF271" s="573">
        <v>92.3</v>
      </c>
      <c r="AG271" s="573">
        <v>72.3</v>
      </c>
      <c r="AH271" s="573">
        <v>103.3</v>
      </c>
      <c r="AI271" s="573">
        <v>85.6</v>
      </c>
      <c r="AJ271" s="573">
        <v>90.5</v>
      </c>
      <c r="AK271" s="573">
        <v>99</v>
      </c>
      <c r="AL271" s="573">
        <v>107.5</v>
      </c>
      <c r="AM271" s="537"/>
      <c r="AN271" s="568"/>
      <c r="AO271" s="549" t="s">
        <v>111</v>
      </c>
      <c r="AP271" s="545">
        <v>105.1</v>
      </c>
      <c r="AQ271" s="545">
        <v>101.9</v>
      </c>
      <c r="AR271" s="545">
        <v>101.7</v>
      </c>
      <c r="AS271" s="545">
        <v>100.6</v>
      </c>
      <c r="AT271" s="545">
        <v>103.7</v>
      </c>
      <c r="AU271" s="545">
        <v>101.8</v>
      </c>
      <c r="AV271" s="545">
        <v>102.4</v>
      </c>
      <c r="AW271" s="545">
        <v>101.8</v>
      </c>
      <c r="AX271" s="545">
        <v>107.7</v>
      </c>
      <c r="AY271" s="545">
        <v>108.7</v>
      </c>
      <c r="AZ271" s="545">
        <v>78.2</v>
      </c>
    </row>
    <row r="272" spans="1:52">
      <c r="A272" s="574"/>
      <c r="B272" s="563" t="s">
        <v>256</v>
      </c>
      <c r="C272" s="557" t="s">
        <v>113</v>
      </c>
      <c r="D272" s="634">
        <v>104.4</v>
      </c>
      <c r="E272" s="564">
        <v>104.4</v>
      </c>
      <c r="F272" s="564">
        <v>108.6</v>
      </c>
      <c r="G272" s="564">
        <v>109.9</v>
      </c>
      <c r="H272" s="564">
        <v>101.5</v>
      </c>
      <c r="I272" s="564">
        <v>102.3</v>
      </c>
      <c r="J272" s="564">
        <v>102.8</v>
      </c>
      <c r="K272" s="564">
        <v>122.9</v>
      </c>
      <c r="L272" s="564">
        <v>123.3</v>
      </c>
      <c r="M272" s="564">
        <v>112.6</v>
      </c>
      <c r="N272" s="564">
        <v>64.3</v>
      </c>
      <c r="O272" s="564">
        <v>97.3</v>
      </c>
      <c r="P272" s="564">
        <v>89.1</v>
      </c>
      <c r="Q272" s="564">
        <v>114.9</v>
      </c>
      <c r="R272" s="564">
        <v>133.4</v>
      </c>
      <c r="S272" s="564">
        <v>119.6</v>
      </c>
      <c r="T272" s="564">
        <v>149.6</v>
      </c>
      <c r="U272" s="564">
        <v>106.2</v>
      </c>
      <c r="V272" s="564">
        <v>113.9</v>
      </c>
      <c r="W272" s="564">
        <v>105.5</v>
      </c>
      <c r="X272" s="564">
        <v>119.9</v>
      </c>
      <c r="Y272" s="564">
        <v>98.3</v>
      </c>
      <c r="Z272" s="564">
        <v>97.2</v>
      </c>
      <c r="AA272" s="564">
        <v>92.3</v>
      </c>
      <c r="AB272" s="564">
        <v>91.8</v>
      </c>
      <c r="AC272" s="564">
        <v>90.9</v>
      </c>
      <c r="AD272" s="564">
        <v>87.7</v>
      </c>
      <c r="AE272" s="570">
        <v>84.4</v>
      </c>
      <c r="AF272" s="570">
        <v>93.5</v>
      </c>
      <c r="AG272" s="570">
        <v>74.8</v>
      </c>
      <c r="AH272" s="570">
        <v>109.2</v>
      </c>
      <c r="AI272" s="570">
        <v>77.400000000000006</v>
      </c>
      <c r="AJ272" s="570">
        <v>69</v>
      </c>
      <c r="AK272" s="570">
        <v>91.7</v>
      </c>
      <c r="AL272" s="570">
        <v>112.3</v>
      </c>
      <c r="AM272" s="574"/>
      <c r="AN272" s="563" t="s">
        <v>256</v>
      </c>
      <c r="AO272" s="557" t="s">
        <v>113</v>
      </c>
      <c r="AP272" s="564">
        <v>104.4</v>
      </c>
      <c r="AQ272" s="564">
        <v>102.2</v>
      </c>
      <c r="AR272" s="581">
        <v>97.4</v>
      </c>
      <c r="AS272" s="581">
        <v>95.2</v>
      </c>
      <c r="AT272" s="581">
        <v>100.3</v>
      </c>
      <c r="AU272" s="581">
        <v>108.4</v>
      </c>
      <c r="AV272" s="581">
        <v>108.5</v>
      </c>
      <c r="AW272" s="581">
        <v>107.8</v>
      </c>
      <c r="AX272" s="581">
        <v>107.6</v>
      </c>
      <c r="AY272" s="581">
        <v>108.7</v>
      </c>
      <c r="AZ272" s="581">
        <v>74.5</v>
      </c>
    </row>
    <row r="273" spans="1:52">
      <c r="A273" s="574"/>
      <c r="B273" s="568"/>
      <c r="C273" s="537" t="s">
        <v>115</v>
      </c>
      <c r="D273" s="607">
        <v>105.8</v>
      </c>
      <c r="E273" s="545">
        <v>105.8</v>
      </c>
      <c r="F273" s="545">
        <v>109</v>
      </c>
      <c r="G273" s="545">
        <v>109.3</v>
      </c>
      <c r="H273" s="545">
        <v>105.6</v>
      </c>
      <c r="I273" s="545">
        <v>100.2</v>
      </c>
      <c r="J273" s="545">
        <v>103.7</v>
      </c>
      <c r="K273" s="545">
        <v>136.69999999999999</v>
      </c>
      <c r="L273" s="545">
        <v>135.19999999999999</v>
      </c>
      <c r="M273" s="545">
        <v>122.2</v>
      </c>
      <c r="N273" s="545">
        <v>64.900000000000006</v>
      </c>
      <c r="O273" s="545">
        <v>97.8</v>
      </c>
      <c r="P273" s="545">
        <v>89</v>
      </c>
      <c r="Q273" s="545">
        <v>121.3</v>
      </c>
      <c r="R273" s="545">
        <v>131.69999999999999</v>
      </c>
      <c r="S273" s="545">
        <v>119.7</v>
      </c>
      <c r="T273" s="545">
        <v>148.19999999999999</v>
      </c>
      <c r="U273" s="545">
        <v>102.6</v>
      </c>
      <c r="V273" s="545">
        <v>116.1</v>
      </c>
      <c r="W273" s="545">
        <v>103.4</v>
      </c>
      <c r="X273" s="545">
        <v>124.7</v>
      </c>
      <c r="Y273" s="545">
        <v>95.6</v>
      </c>
      <c r="Z273" s="545">
        <v>97.3</v>
      </c>
      <c r="AA273" s="545">
        <v>99.2</v>
      </c>
      <c r="AB273" s="545">
        <v>92</v>
      </c>
      <c r="AC273" s="545">
        <v>92.3</v>
      </c>
      <c r="AD273" s="545">
        <v>89.5</v>
      </c>
      <c r="AE273" s="570">
        <v>84.9</v>
      </c>
      <c r="AF273" s="570">
        <v>91.9</v>
      </c>
      <c r="AG273" s="570">
        <v>75.900000000000006</v>
      </c>
      <c r="AH273" s="570">
        <v>112.3</v>
      </c>
      <c r="AI273" s="570">
        <v>75.3</v>
      </c>
      <c r="AJ273" s="570">
        <v>88.7</v>
      </c>
      <c r="AK273" s="570">
        <v>91.6</v>
      </c>
      <c r="AL273" s="570">
        <v>119.4</v>
      </c>
      <c r="AM273" s="574"/>
      <c r="AN273" s="568"/>
      <c r="AO273" s="537" t="s">
        <v>115</v>
      </c>
      <c r="AP273" s="545">
        <v>105.8</v>
      </c>
      <c r="AQ273" s="545">
        <v>105.3</v>
      </c>
      <c r="AR273" s="578">
        <v>101.9</v>
      </c>
      <c r="AS273" s="578">
        <v>102.9</v>
      </c>
      <c r="AT273" s="578">
        <v>99</v>
      </c>
      <c r="AU273" s="578">
        <v>112.4</v>
      </c>
      <c r="AV273" s="578">
        <v>113.6</v>
      </c>
      <c r="AW273" s="578">
        <v>110.7</v>
      </c>
      <c r="AX273" s="578">
        <v>105.8</v>
      </c>
      <c r="AY273" s="578">
        <v>106.7</v>
      </c>
      <c r="AZ273" s="578">
        <v>78.8</v>
      </c>
    </row>
    <row r="274" spans="1:52">
      <c r="A274" s="574"/>
      <c r="B274" s="568"/>
      <c r="C274" s="537" t="s">
        <v>116</v>
      </c>
      <c r="D274" s="607">
        <v>105.3</v>
      </c>
      <c r="E274" s="545">
        <v>105.3</v>
      </c>
      <c r="F274" s="545">
        <v>104.7</v>
      </c>
      <c r="G274" s="545">
        <v>107.7</v>
      </c>
      <c r="H274" s="545">
        <v>93.7</v>
      </c>
      <c r="I274" s="545">
        <v>99.4</v>
      </c>
      <c r="J274" s="545">
        <v>100</v>
      </c>
      <c r="K274" s="545">
        <v>116.9</v>
      </c>
      <c r="L274" s="545">
        <v>117.5</v>
      </c>
      <c r="M274" s="545">
        <v>110.7</v>
      </c>
      <c r="N274" s="545">
        <v>66.400000000000006</v>
      </c>
      <c r="O274" s="545">
        <v>99.9</v>
      </c>
      <c r="P274" s="545">
        <v>90.6</v>
      </c>
      <c r="Q274" s="545">
        <v>122.8</v>
      </c>
      <c r="R274" s="545">
        <v>131.4</v>
      </c>
      <c r="S274" s="545">
        <v>130.4</v>
      </c>
      <c r="T274" s="545">
        <v>135.19999999999999</v>
      </c>
      <c r="U274" s="545">
        <v>99.8</v>
      </c>
      <c r="V274" s="545">
        <v>123.2</v>
      </c>
      <c r="W274" s="545">
        <v>102.9</v>
      </c>
      <c r="X274" s="545">
        <v>135.80000000000001</v>
      </c>
      <c r="Y274" s="545">
        <v>96.5</v>
      </c>
      <c r="Z274" s="545">
        <v>94.7</v>
      </c>
      <c r="AA274" s="545">
        <v>101</v>
      </c>
      <c r="AB274" s="545">
        <v>90.7</v>
      </c>
      <c r="AC274" s="545">
        <v>90.5</v>
      </c>
      <c r="AD274" s="545">
        <v>90.9</v>
      </c>
      <c r="AE274" s="570">
        <v>83.2</v>
      </c>
      <c r="AF274" s="570">
        <v>96.1</v>
      </c>
      <c r="AG274" s="570">
        <v>75.099999999999994</v>
      </c>
      <c r="AH274" s="570">
        <v>102.9</v>
      </c>
      <c r="AI274" s="570">
        <v>73.7</v>
      </c>
      <c r="AJ274" s="570">
        <v>106.9</v>
      </c>
      <c r="AK274" s="570">
        <v>93.8</v>
      </c>
      <c r="AL274" s="570">
        <v>108.5</v>
      </c>
      <c r="AM274" s="574"/>
      <c r="AN274" s="568"/>
      <c r="AO274" s="537" t="s">
        <v>116</v>
      </c>
      <c r="AP274" s="545">
        <v>105.3</v>
      </c>
      <c r="AQ274" s="545">
        <v>106</v>
      </c>
      <c r="AR274" s="578">
        <v>99.9</v>
      </c>
      <c r="AS274" s="578">
        <v>101.3</v>
      </c>
      <c r="AT274" s="578">
        <v>95.4</v>
      </c>
      <c r="AU274" s="578">
        <v>116.2</v>
      </c>
      <c r="AV274" s="578">
        <v>122.2</v>
      </c>
      <c r="AW274" s="578">
        <v>114.7</v>
      </c>
      <c r="AX274" s="578">
        <v>103.7</v>
      </c>
      <c r="AY274" s="578">
        <v>104.5</v>
      </c>
      <c r="AZ274" s="578">
        <v>79.5</v>
      </c>
    </row>
    <row r="275" spans="1:52">
      <c r="A275" s="574"/>
      <c r="B275" s="568"/>
      <c r="C275" s="537" t="s">
        <v>117</v>
      </c>
      <c r="D275" s="607">
        <v>103.4</v>
      </c>
      <c r="E275" s="545">
        <v>103.3</v>
      </c>
      <c r="F275" s="545">
        <v>106.8</v>
      </c>
      <c r="G275" s="545">
        <v>108.8</v>
      </c>
      <c r="H275" s="545">
        <v>94.8</v>
      </c>
      <c r="I275" s="545">
        <v>100.6</v>
      </c>
      <c r="J275" s="545">
        <v>98.6</v>
      </c>
      <c r="K275" s="545">
        <v>121.8</v>
      </c>
      <c r="L275" s="545">
        <v>122.4</v>
      </c>
      <c r="M275" s="545">
        <v>116.3</v>
      </c>
      <c r="N275" s="545">
        <v>61.7</v>
      </c>
      <c r="O275" s="545">
        <v>82.2</v>
      </c>
      <c r="P275" s="545">
        <v>69.7</v>
      </c>
      <c r="Q275" s="545">
        <v>120.3</v>
      </c>
      <c r="R275" s="545">
        <v>114.4</v>
      </c>
      <c r="S275" s="545">
        <v>112</v>
      </c>
      <c r="T275" s="545">
        <v>122.2</v>
      </c>
      <c r="U275" s="545">
        <v>106.2</v>
      </c>
      <c r="V275" s="545">
        <v>127.2</v>
      </c>
      <c r="W275" s="545">
        <v>103.7</v>
      </c>
      <c r="X275" s="545">
        <v>140.69999999999999</v>
      </c>
      <c r="Y275" s="545">
        <v>95.7</v>
      </c>
      <c r="Z275" s="545">
        <v>93.6</v>
      </c>
      <c r="AA275" s="545">
        <v>96.9</v>
      </c>
      <c r="AB275" s="545">
        <v>98.4</v>
      </c>
      <c r="AC275" s="545">
        <v>89.2</v>
      </c>
      <c r="AD275" s="545">
        <v>88.8</v>
      </c>
      <c r="AE275" s="570">
        <v>82.2</v>
      </c>
      <c r="AF275" s="570">
        <v>99.2</v>
      </c>
      <c r="AG275" s="570">
        <v>72.599999999999994</v>
      </c>
      <c r="AH275" s="570">
        <v>102.4</v>
      </c>
      <c r="AI275" s="570">
        <v>73.5</v>
      </c>
      <c r="AJ275" s="570">
        <v>87.1</v>
      </c>
      <c r="AK275" s="570">
        <v>92.2</v>
      </c>
      <c r="AL275" s="570">
        <v>109.4</v>
      </c>
      <c r="AM275" s="574"/>
      <c r="AN275" s="568"/>
      <c r="AO275" s="537" t="s">
        <v>117</v>
      </c>
      <c r="AP275" s="545">
        <v>103.4</v>
      </c>
      <c r="AQ275" s="545">
        <v>102.4</v>
      </c>
      <c r="AR275" s="578">
        <v>88.4</v>
      </c>
      <c r="AS275" s="578">
        <v>82.9</v>
      </c>
      <c r="AT275" s="578">
        <v>99.3</v>
      </c>
      <c r="AU275" s="578">
        <v>114.2</v>
      </c>
      <c r="AV275" s="578">
        <v>100.2</v>
      </c>
      <c r="AW275" s="578">
        <v>120.6</v>
      </c>
      <c r="AX275" s="578">
        <v>103.7</v>
      </c>
      <c r="AY275" s="578">
        <v>104.6</v>
      </c>
      <c r="AZ275" s="578">
        <v>78.599999999999994</v>
      </c>
    </row>
    <row r="276" spans="1:52">
      <c r="A276" s="574"/>
      <c r="B276" s="568" t="s">
        <v>285</v>
      </c>
      <c r="C276" s="537" t="s">
        <v>118</v>
      </c>
      <c r="D276" s="607">
        <v>105.4</v>
      </c>
      <c r="E276" s="545">
        <v>105.4</v>
      </c>
      <c r="F276" s="545">
        <v>105</v>
      </c>
      <c r="G276" s="545">
        <v>105.6</v>
      </c>
      <c r="H276" s="545">
        <v>100.7</v>
      </c>
      <c r="I276" s="545">
        <v>101.7</v>
      </c>
      <c r="J276" s="545">
        <v>103.9</v>
      </c>
      <c r="K276" s="545">
        <v>120.4</v>
      </c>
      <c r="L276" s="545">
        <v>121</v>
      </c>
      <c r="M276" s="545">
        <v>122</v>
      </c>
      <c r="N276" s="545">
        <v>60.8</v>
      </c>
      <c r="O276" s="545">
        <v>104.6</v>
      </c>
      <c r="P276" s="545">
        <v>94.1</v>
      </c>
      <c r="Q276" s="545">
        <v>132.6</v>
      </c>
      <c r="R276" s="545">
        <v>123.1</v>
      </c>
      <c r="S276" s="545">
        <v>122.2</v>
      </c>
      <c r="T276" s="545">
        <v>127.7</v>
      </c>
      <c r="U276" s="545">
        <v>107.4</v>
      </c>
      <c r="V276" s="545">
        <v>119.4</v>
      </c>
      <c r="W276" s="545">
        <v>101.7</v>
      </c>
      <c r="X276" s="545">
        <v>130.4</v>
      </c>
      <c r="Y276" s="545">
        <v>99.6</v>
      </c>
      <c r="Z276" s="545">
        <v>95.5</v>
      </c>
      <c r="AA276" s="545">
        <v>100</v>
      </c>
      <c r="AB276" s="545">
        <v>91.8</v>
      </c>
      <c r="AC276" s="545">
        <v>90.1</v>
      </c>
      <c r="AD276" s="545">
        <v>89.7</v>
      </c>
      <c r="AE276" s="570">
        <v>81.8</v>
      </c>
      <c r="AF276" s="570">
        <v>92.2</v>
      </c>
      <c r="AG276" s="570">
        <v>75.7</v>
      </c>
      <c r="AH276" s="570">
        <v>108.3</v>
      </c>
      <c r="AI276" s="570">
        <v>69.599999999999994</v>
      </c>
      <c r="AJ276" s="570">
        <v>80.599999999999994</v>
      </c>
      <c r="AK276" s="570">
        <v>94.1</v>
      </c>
      <c r="AL276" s="570">
        <v>111.7</v>
      </c>
      <c r="AM276" s="574"/>
      <c r="AN276" s="568" t="s">
        <v>285</v>
      </c>
      <c r="AO276" s="537" t="s">
        <v>118</v>
      </c>
      <c r="AP276" s="545">
        <v>105.4</v>
      </c>
      <c r="AQ276" s="545">
        <v>105.7</v>
      </c>
      <c r="AR276" s="578">
        <v>100.1</v>
      </c>
      <c r="AS276" s="578">
        <v>100.1</v>
      </c>
      <c r="AT276" s="578">
        <v>99.8</v>
      </c>
      <c r="AU276" s="578">
        <v>112.8</v>
      </c>
      <c r="AV276" s="578">
        <v>114.5</v>
      </c>
      <c r="AW276" s="578">
        <v>112.7</v>
      </c>
      <c r="AX276" s="578">
        <v>104.6</v>
      </c>
      <c r="AY276" s="578">
        <v>105.6</v>
      </c>
      <c r="AZ276" s="578">
        <v>77.599999999999994</v>
      </c>
    </row>
    <row r="277" spans="1:52">
      <c r="A277" s="574"/>
      <c r="B277" s="568"/>
      <c r="C277" s="537" t="s">
        <v>119</v>
      </c>
      <c r="D277" s="607">
        <v>104.5</v>
      </c>
      <c r="E277" s="545">
        <v>104.5</v>
      </c>
      <c r="F277" s="545">
        <v>103.7</v>
      </c>
      <c r="G277" s="545">
        <v>104.8</v>
      </c>
      <c r="H277" s="545">
        <v>96.7</v>
      </c>
      <c r="I277" s="545">
        <v>100.8</v>
      </c>
      <c r="J277" s="545">
        <v>100</v>
      </c>
      <c r="K277" s="545">
        <v>118.3</v>
      </c>
      <c r="L277" s="545">
        <v>119.1</v>
      </c>
      <c r="M277" s="545">
        <v>115.6</v>
      </c>
      <c r="N277" s="545">
        <v>57.5</v>
      </c>
      <c r="O277" s="545">
        <v>104.7</v>
      </c>
      <c r="P277" s="545">
        <v>93.8</v>
      </c>
      <c r="Q277" s="545">
        <v>125.2</v>
      </c>
      <c r="R277" s="545">
        <v>121.2</v>
      </c>
      <c r="S277" s="545">
        <v>117</v>
      </c>
      <c r="T277" s="545">
        <v>125.8</v>
      </c>
      <c r="U277" s="545">
        <v>97.1</v>
      </c>
      <c r="V277" s="545">
        <v>120.4</v>
      </c>
      <c r="W277" s="545">
        <v>95</v>
      </c>
      <c r="X277" s="545">
        <v>134.9</v>
      </c>
      <c r="Y277" s="545">
        <v>97.5</v>
      </c>
      <c r="Z277" s="545">
        <v>92.8</v>
      </c>
      <c r="AA277" s="545">
        <v>96.9</v>
      </c>
      <c r="AB277" s="545">
        <v>93.1</v>
      </c>
      <c r="AC277" s="545">
        <v>87.7</v>
      </c>
      <c r="AD277" s="545">
        <v>89.2</v>
      </c>
      <c r="AE277" s="570">
        <v>78.3</v>
      </c>
      <c r="AF277" s="570">
        <v>98.2</v>
      </c>
      <c r="AG277" s="570">
        <v>70.7</v>
      </c>
      <c r="AH277" s="570">
        <v>106</v>
      </c>
      <c r="AI277" s="570">
        <v>69.900000000000006</v>
      </c>
      <c r="AJ277" s="570">
        <v>68.5</v>
      </c>
      <c r="AK277" s="570">
        <v>85.3</v>
      </c>
      <c r="AL277" s="570">
        <v>109</v>
      </c>
      <c r="AM277" s="574"/>
      <c r="AN277" s="568"/>
      <c r="AO277" s="537" t="s">
        <v>119</v>
      </c>
      <c r="AP277" s="545">
        <v>104.5</v>
      </c>
      <c r="AQ277" s="545">
        <v>108.3</v>
      </c>
      <c r="AR277" s="578">
        <v>101.3</v>
      </c>
      <c r="AS277" s="578">
        <v>103.5</v>
      </c>
      <c r="AT277" s="578">
        <v>96.3</v>
      </c>
      <c r="AU277" s="578">
        <v>115.3</v>
      </c>
      <c r="AV277" s="578">
        <v>113.5</v>
      </c>
      <c r="AW277" s="578">
        <v>117</v>
      </c>
      <c r="AX277" s="578">
        <v>101.5</v>
      </c>
      <c r="AY277" s="578">
        <v>102.5</v>
      </c>
      <c r="AZ277" s="578">
        <v>75.400000000000006</v>
      </c>
    </row>
    <row r="278" spans="1:52">
      <c r="A278" s="574"/>
      <c r="B278" s="568"/>
      <c r="C278" s="537" t="s">
        <v>120</v>
      </c>
      <c r="D278" s="607">
        <v>109.4</v>
      </c>
      <c r="E278" s="545">
        <v>109.5</v>
      </c>
      <c r="F278" s="545">
        <v>103.5</v>
      </c>
      <c r="G278" s="545">
        <v>104.9</v>
      </c>
      <c r="H278" s="545">
        <v>98.3</v>
      </c>
      <c r="I278" s="545">
        <v>102.9</v>
      </c>
      <c r="J278" s="545">
        <v>99.8</v>
      </c>
      <c r="K278" s="545">
        <v>145.69999999999999</v>
      </c>
      <c r="L278" s="545">
        <v>148</v>
      </c>
      <c r="M278" s="545">
        <v>121.6</v>
      </c>
      <c r="N278" s="545">
        <v>58.7</v>
      </c>
      <c r="O278" s="545">
        <v>106.5</v>
      </c>
      <c r="P278" s="545">
        <v>92.7</v>
      </c>
      <c r="Q278" s="545">
        <v>145.9</v>
      </c>
      <c r="R278" s="545">
        <v>129.9</v>
      </c>
      <c r="S278" s="545">
        <v>125.9</v>
      </c>
      <c r="T278" s="545">
        <v>138</v>
      </c>
      <c r="U278" s="545">
        <v>99.1</v>
      </c>
      <c r="V278" s="545">
        <v>138.80000000000001</v>
      </c>
      <c r="W278" s="545">
        <v>98.8</v>
      </c>
      <c r="X278" s="545">
        <v>158.1</v>
      </c>
      <c r="Y278" s="545">
        <v>97.8</v>
      </c>
      <c r="Z278" s="545">
        <v>94.1</v>
      </c>
      <c r="AA278" s="545">
        <v>98.6</v>
      </c>
      <c r="AB278" s="545">
        <v>94</v>
      </c>
      <c r="AC278" s="545">
        <v>87.2</v>
      </c>
      <c r="AD278" s="545">
        <v>86.1</v>
      </c>
      <c r="AE278" s="570">
        <v>81.400000000000006</v>
      </c>
      <c r="AF278" s="570">
        <v>94.9</v>
      </c>
      <c r="AG278" s="570">
        <v>71.900000000000006</v>
      </c>
      <c r="AH278" s="570">
        <v>102.3</v>
      </c>
      <c r="AI278" s="570">
        <v>75.5</v>
      </c>
      <c r="AJ278" s="570">
        <v>77.400000000000006</v>
      </c>
      <c r="AK278" s="570">
        <v>84</v>
      </c>
      <c r="AL278" s="570">
        <v>119.8</v>
      </c>
      <c r="AM278" s="574"/>
      <c r="AN278" s="568"/>
      <c r="AO278" s="537" t="s">
        <v>120</v>
      </c>
      <c r="AP278" s="545">
        <v>109.4</v>
      </c>
      <c r="AQ278" s="545">
        <v>112.3</v>
      </c>
      <c r="AR278" s="578">
        <v>105.3</v>
      </c>
      <c r="AS278" s="578">
        <v>106.6</v>
      </c>
      <c r="AT278" s="578">
        <v>103.7</v>
      </c>
      <c r="AU278" s="578">
        <v>125.9</v>
      </c>
      <c r="AV278" s="578">
        <v>115.8</v>
      </c>
      <c r="AW278" s="578">
        <v>127.7</v>
      </c>
      <c r="AX278" s="578">
        <v>105.8</v>
      </c>
      <c r="AY278" s="578">
        <v>106.6</v>
      </c>
      <c r="AZ278" s="578">
        <v>78.599999999999994</v>
      </c>
    </row>
    <row r="279" spans="1:52">
      <c r="A279" s="574"/>
      <c r="B279" s="568"/>
      <c r="C279" s="537" t="s">
        <v>121</v>
      </c>
      <c r="D279" s="607">
        <v>103.2</v>
      </c>
      <c r="E279" s="545">
        <v>103.2</v>
      </c>
      <c r="F279" s="545">
        <v>97.2</v>
      </c>
      <c r="G279" s="545">
        <v>97.5</v>
      </c>
      <c r="H279" s="545">
        <v>91.8</v>
      </c>
      <c r="I279" s="545">
        <v>99</v>
      </c>
      <c r="J279" s="545">
        <v>96.6</v>
      </c>
      <c r="K279" s="545">
        <v>117.3</v>
      </c>
      <c r="L279" s="545">
        <v>118</v>
      </c>
      <c r="M279" s="545">
        <v>109.3</v>
      </c>
      <c r="N279" s="545">
        <v>50</v>
      </c>
      <c r="O279" s="545">
        <v>106.9</v>
      </c>
      <c r="P279" s="545">
        <v>95.1</v>
      </c>
      <c r="Q279" s="545">
        <v>137.6</v>
      </c>
      <c r="R279" s="545">
        <v>124.6</v>
      </c>
      <c r="S279" s="545">
        <v>114.7</v>
      </c>
      <c r="T279" s="545">
        <v>137</v>
      </c>
      <c r="U279" s="545">
        <v>94.4</v>
      </c>
      <c r="V279" s="545">
        <v>116.1</v>
      </c>
      <c r="W279" s="545">
        <v>92.1</v>
      </c>
      <c r="X279" s="545">
        <v>131.9</v>
      </c>
      <c r="Y279" s="545">
        <v>98.3</v>
      </c>
      <c r="Z279" s="545">
        <v>91.8</v>
      </c>
      <c r="AA279" s="545">
        <v>100.9</v>
      </c>
      <c r="AB279" s="545">
        <v>94.7</v>
      </c>
      <c r="AC279" s="545">
        <v>82.6</v>
      </c>
      <c r="AD279" s="545">
        <v>82.3</v>
      </c>
      <c r="AE279" s="570">
        <v>83.2</v>
      </c>
      <c r="AF279" s="570">
        <v>95.7</v>
      </c>
      <c r="AG279" s="570">
        <v>71.2</v>
      </c>
      <c r="AH279" s="570">
        <v>96.2</v>
      </c>
      <c r="AI279" s="570">
        <v>67.099999999999994</v>
      </c>
      <c r="AJ279" s="570">
        <v>74.2</v>
      </c>
      <c r="AK279" s="570">
        <v>87.9</v>
      </c>
      <c r="AL279" s="570">
        <v>108.5</v>
      </c>
      <c r="AM279" s="574"/>
      <c r="AN279" s="568"/>
      <c r="AO279" s="537" t="s">
        <v>121</v>
      </c>
      <c r="AP279" s="545">
        <v>103.2</v>
      </c>
      <c r="AQ279" s="545">
        <v>108</v>
      </c>
      <c r="AR279" s="578">
        <v>101.6</v>
      </c>
      <c r="AS279" s="578">
        <v>104</v>
      </c>
      <c r="AT279" s="578">
        <v>96</v>
      </c>
      <c r="AU279" s="578">
        <v>113.9</v>
      </c>
      <c r="AV279" s="578">
        <v>112.1</v>
      </c>
      <c r="AW279" s="578">
        <v>114.8</v>
      </c>
      <c r="AX279" s="578">
        <v>100</v>
      </c>
      <c r="AY279" s="578">
        <v>100.8</v>
      </c>
      <c r="AZ279" s="578">
        <v>76</v>
      </c>
    </row>
    <row r="280" spans="1:52">
      <c r="A280" s="574"/>
      <c r="B280" s="568"/>
      <c r="C280" s="537" t="s">
        <v>122</v>
      </c>
      <c r="D280" s="607">
        <v>104.6</v>
      </c>
      <c r="E280" s="545">
        <v>104.6</v>
      </c>
      <c r="F280" s="545">
        <v>99.2</v>
      </c>
      <c r="G280" s="545">
        <v>101.4</v>
      </c>
      <c r="H280" s="545">
        <v>85.4</v>
      </c>
      <c r="I280" s="545">
        <v>105.6</v>
      </c>
      <c r="J280" s="545">
        <v>102.4</v>
      </c>
      <c r="K280" s="545">
        <v>107.9</v>
      </c>
      <c r="L280" s="545">
        <v>106.4</v>
      </c>
      <c r="M280" s="545">
        <v>134.5</v>
      </c>
      <c r="N280" s="545">
        <v>55.7</v>
      </c>
      <c r="O280" s="545">
        <v>103.7</v>
      </c>
      <c r="P280" s="545">
        <v>95.5</v>
      </c>
      <c r="Q280" s="545">
        <v>128.4</v>
      </c>
      <c r="R280" s="545">
        <v>125.9</v>
      </c>
      <c r="S280" s="545">
        <v>106.7</v>
      </c>
      <c r="T280" s="545">
        <v>150.5</v>
      </c>
      <c r="U280" s="545">
        <v>100.3</v>
      </c>
      <c r="V280" s="545">
        <v>124.2</v>
      </c>
      <c r="W280" s="545">
        <v>101.2</v>
      </c>
      <c r="X280" s="545">
        <v>137.6</v>
      </c>
      <c r="Y280" s="545">
        <v>96.3</v>
      </c>
      <c r="Z280" s="545">
        <v>94.7</v>
      </c>
      <c r="AA280" s="545">
        <v>102.6</v>
      </c>
      <c r="AB280" s="545">
        <v>97.7</v>
      </c>
      <c r="AC280" s="545">
        <v>87</v>
      </c>
      <c r="AD280" s="545">
        <v>86.7</v>
      </c>
      <c r="AE280" s="570">
        <v>79.400000000000006</v>
      </c>
      <c r="AF280" s="570">
        <v>108.6</v>
      </c>
      <c r="AG280" s="570">
        <v>72.599999999999994</v>
      </c>
      <c r="AH280" s="570">
        <v>103.5</v>
      </c>
      <c r="AI280" s="570">
        <v>67.400000000000006</v>
      </c>
      <c r="AJ280" s="570">
        <v>82.2</v>
      </c>
      <c r="AK280" s="570">
        <v>81.900000000000006</v>
      </c>
      <c r="AL280" s="570">
        <v>104.8</v>
      </c>
      <c r="AM280" s="574"/>
      <c r="AN280" s="568"/>
      <c r="AO280" s="537" t="s">
        <v>122</v>
      </c>
      <c r="AP280" s="545">
        <v>104.6</v>
      </c>
      <c r="AQ280" s="545">
        <v>108.4</v>
      </c>
      <c r="AR280" s="578">
        <v>102.9</v>
      </c>
      <c r="AS280" s="578">
        <v>103.6</v>
      </c>
      <c r="AT280" s="578">
        <v>101.6</v>
      </c>
      <c r="AU280" s="578">
        <v>116.6</v>
      </c>
      <c r="AV280" s="578">
        <v>111.3</v>
      </c>
      <c r="AW280" s="578">
        <v>118.6</v>
      </c>
      <c r="AX280" s="578">
        <v>100.2</v>
      </c>
      <c r="AY280" s="578">
        <v>100.9</v>
      </c>
      <c r="AZ280" s="578">
        <v>80.599999999999994</v>
      </c>
    </row>
    <row r="281" spans="1:52">
      <c r="A281" s="574"/>
      <c r="B281" s="568"/>
      <c r="C281" s="537" t="s">
        <v>123</v>
      </c>
      <c r="D281" s="607">
        <v>105.5</v>
      </c>
      <c r="E281" s="545">
        <v>105.5</v>
      </c>
      <c r="F281" s="545">
        <v>97.4</v>
      </c>
      <c r="G281" s="545">
        <v>98.6</v>
      </c>
      <c r="H281" s="545">
        <v>91.6</v>
      </c>
      <c r="I281" s="545">
        <v>98.2</v>
      </c>
      <c r="J281" s="545">
        <v>89.2</v>
      </c>
      <c r="K281" s="545">
        <v>116.9</v>
      </c>
      <c r="L281" s="545">
        <v>116.7</v>
      </c>
      <c r="M281" s="545">
        <v>118.7</v>
      </c>
      <c r="N281" s="545">
        <v>56.1</v>
      </c>
      <c r="O281" s="545">
        <v>100.4</v>
      </c>
      <c r="P281" s="545">
        <v>87.7</v>
      </c>
      <c r="Q281" s="545">
        <v>136.9</v>
      </c>
      <c r="R281" s="545">
        <v>110.9</v>
      </c>
      <c r="S281" s="545">
        <v>108.4</v>
      </c>
      <c r="T281" s="545">
        <v>116.2</v>
      </c>
      <c r="U281" s="545">
        <v>91.9</v>
      </c>
      <c r="V281" s="545">
        <v>175.4</v>
      </c>
      <c r="W281" s="545">
        <v>94.2</v>
      </c>
      <c r="X281" s="545">
        <v>224.5</v>
      </c>
      <c r="Y281" s="545">
        <v>99.5</v>
      </c>
      <c r="Z281" s="545">
        <v>93.4</v>
      </c>
      <c r="AA281" s="545">
        <v>104.9</v>
      </c>
      <c r="AB281" s="545">
        <v>92.9</v>
      </c>
      <c r="AC281" s="545">
        <v>83.6</v>
      </c>
      <c r="AD281" s="545">
        <v>82.3</v>
      </c>
      <c r="AE281" s="570">
        <v>78.400000000000006</v>
      </c>
      <c r="AF281" s="570">
        <v>97.1</v>
      </c>
      <c r="AG281" s="570">
        <v>72.2</v>
      </c>
      <c r="AH281" s="570">
        <v>96.1</v>
      </c>
      <c r="AI281" s="570">
        <v>65.099999999999994</v>
      </c>
      <c r="AJ281" s="570">
        <v>71.099999999999994</v>
      </c>
      <c r="AK281" s="570">
        <v>80.900000000000006</v>
      </c>
      <c r="AL281" s="570">
        <v>104.9</v>
      </c>
      <c r="AM281" s="574"/>
      <c r="AN281" s="568"/>
      <c r="AO281" s="537" t="s">
        <v>123</v>
      </c>
      <c r="AP281" s="545">
        <v>105.5</v>
      </c>
      <c r="AQ281" s="545">
        <v>115.2</v>
      </c>
      <c r="AR281" s="578">
        <v>97</v>
      </c>
      <c r="AS281" s="578">
        <v>97.4</v>
      </c>
      <c r="AT281" s="578">
        <v>97.6</v>
      </c>
      <c r="AU281" s="578">
        <v>141.69999999999999</v>
      </c>
      <c r="AV281" s="578">
        <v>107</v>
      </c>
      <c r="AW281" s="578">
        <v>160</v>
      </c>
      <c r="AX281" s="578">
        <v>97.9</v>
      </c>
      <c r="AY281" s="578">
        <v>98.6</v>
      </c>
      <c r="AZ281" s="578">
        <v>76.400000000000006</v>
      </c>
    </row>
    <row r="282" spans="1:52">
      <c r="A282" s="574"/>
      <c r="B282" s="568"/>
      <c r="C282" s="537" t="s">
        <v>124</v>
      </c>
      <c r="D282" s="607">
        <v>101</v>
      </c>
      <c r="E282" s="545">
        <v>101</v>
      </c>
      <c r="F282" s="545">
        <v>97.1</v>
      </c>
      <c r="G282" s="545">
        <v>98.1</v>
      </c>
      <c r="H282" s="545">
        <v>89.5</v>
      </c>
      <c r="I282" s="545">
        <v>96.8</v>
      </c>
      <c r="J282" s="545">
        <v>69.099999999999994</v>
      </c>
      <c r="K282" s="545">
        <v>126.1</v>
      </c>
      <c r="L282" s="545">
        <v>126.1</v>
      </c>
      <c r="M282" s="545">
        <v>128.9</v>
      </c>
      <c r="N282" s="545">
        <v>58.7</v>
      </c>
      <c r="O282" s="545">
        <v>93</v>
      </c>
      <c r="P282" s="545">
        <v>76.900000000000006</v>
      </c>
      <c r="Q282" s="545">
        <v>128.80000000000001</v>
      </c>
      <c r="R282" s="545">
        <v>116.9</v>
      </c>
      <c r="S282" s="545">
        <v>106.9</v>
      </c>
      <c r="T282" s="545">
        <v>127.4</v>
      </c>
      <c r="U282" s="545">
        <v>90.5</v>
      </c>
      <c r="V282" s="545">
        <v>143.1</v>
      </c>
      <c r="W282" s="545">
        <v>94.4</v>
      </c>
      <c r="X282" s="545">
        <v>172.2</v>
      </c>
      <c r="Y282" s="545">
        <v>96.5</v>
      </c>
      <c r="Z282" s="545">
        <v>91.6</v>
      </c>
      <c r="AA282" s="545">
        <v>104.7</v>
      </c>
      <c r="AB282" s="545">
        <v>91.8</v>
      </c>
      <c r="AC282" s="545">
        <v>83.5</v>
      </c>
      <c r="AD282" s="545">
        <v>85.5</v>
      </c>
      <c r="AE282" s="570">
        <v>87</v>
      </c>
      <c r="AF282" s="570">
        <v>94</v>
      </c>
      <c r="AG282" s="570">
        <v>70.8</v>
      </c>
      <c r="AH282" s="570">
        <v>93.2</v>
      </c>
      <c r="AI282" s="570">
        <v>67.2</v>
      </c>
      <c r="AJ282" s="570">
        <v>71.400000000000006</v>
      </c>
      <c r="AK282" s="570">
        <v>75.2</v>
      </c>
      <c r="AL282" s="570">
        <v>101</v>
      </c>
      <c r="AM282" s="574"/>
      <c r="AN282" s="568"/>
      <c r="AO282" s="537" t="s">
        <v>124</v>
      </c>
      <c r="AP282" s="545">
        <v>101</v>
      </c>
      <c r="AQ282" s="545">
        <v>103.7</v>
      </c>
      <c r="AR282" s="578">
        <v>87.6</v>
      </c>
      <c r="AS282" s="578">
        <v>84.6</v>
      </c>
      <c r="AT282" s="578">
        <v>93.3</v>
      </c>
      <c r="AU282" s="578">
        <v>122.8</v>
      </c>
      <c r="AV282" s="578">
        <v>104.5</v>
      </c>
      <c r="AW282" s="578">
        <v>131.4</v>
      </c>
      <c r="AX282" s="578">
        <v>99.2</v>
      </c>
      <c r="AY282" s="578">
        <v>100.2</v>
      </c>
      <c r="AZ282" s="578">
        <v>74.3</v>
      </c>
    </row>
    <row r="283" spans="1:52">
      <c r="A283" s="574"/>
      <c r="B283" s="571"/>
      <c r="C283" s="549" t="s">
        <v>111</v>
      </c>
      <c r="D283" s="608">
        <v>100.6</v>
      </c>
      <c r="E283" s="548">
        <v>100.6</v>
      </c>
      <c r="F283" s="548">
        <v>93.7</v>
      </c>
      <c r="G283" s="548">
        <v>95</v>
      </c>
      <c r="H283" s="548">
        <v>86</v>
      </c>
      <c r="I283" s="548">
        <v>95.5</v>
      </c>
      <c r="J283" s="548">
        <v>88.8</v>
      </c>
      <c r="K283" s="548">
        <v>124.7</v>
      </c>
      <c r="L283" s="548">
        <v>125.2</v>
      </c>
      <c r="M283" s="548">
        <v>120.2</v>
      </c>
      <c r="N283" s="548">
        <v>64.900000000000006</v>
      </c>
      <c r="O283" s="548">
        <v>96.7</v>
      </c>
      <c r="P283" s="548">
        <v>87</v>
      </c>
      <c r="Q283" s="548">
        <v>127.9</v>
      </c>
      <c r="R283" s="548">
        <v>120.7</v>
      </c>
      <c r="S283" s="548">
        <v>106.7</v>
      </c>
      <c r="T283" s="548">
        <v>133.69999999999999</v>
      </c>
      <c r="U283" s="548">
        <v>95.4</v>
      </c>
      <c r="V283" s="548">
        <v>117</v>
      </c>
      <c r="W283" s="548">
        <v>93.2</v>
      </c>
      <c r="X283" s="548">
        <v>134.4</v>
      </c>
      <c r="Y283" s="548">
        <v>96.3</v>
      </c>
      <c r="Z283" s="548">
        <v>86.3</v>
      </c>
      <c r="AA283" s="548">
        <v>102.6</v>
      </c>
      <c r="AB283" s="548">
        <v>93.3</v>
      </c>
      <c r="AC283" s="548">
        <v>83.3</v>
      </c>
      <c r="AD283" s="548">
        <v>84.7</v>
      </c>
      <c r="AE283" s="573">
        <v>69.900000000000006</v>
      </c>
      <c r="AF283" s="573">
        <v>93.9</v>
      </c>
      <c r="AG283" s="573">
        <v>68.2</v>
      </c>
      <c r="AH283" s="573">
        <v>96.6</v>
      </c>
      <c r="AI283" s="573">
        <v>64.8</v>
      </c>
      <c r="AJ283" s="573">
        <v>66.400000000000006</v>
      </c>
      <c r="AK283" s="573">
        <v>78</v>
      </c>
      <c r="AL283" s="573">
        <v>107.9</v>
      </c>
      <c r="AM283" s="574"/>
      <c r="AN283" s="571"/>
      <c r="AO283" s="549" t="s">
        <v>111</v>
      </c>
      <c r="AP283" s="548">
        <v>100.6</v>
      </c>
      <c r="AQ283" s="548">
        <v>102.4</v>
      </c>
      <c r="AR283" s="579">
        <v>95.1</v>
      </c>
      <c r="AS283" s="579">
        <v>96.7</v>
      </c>
      <c r="AT283" s="579">
        <v>91.3</v>
      </c>
      <c r="AU283" s="579">
        <v>111</v>
      </c>
      <c r="AV283" s="579">
        <v>105.8</v>
      </c>
      <c r="AW283" s="579">
        <v>113.4</v>
      </c>
      <c r="AX283" s="579">
        <v>98.9</v>
      </c>
      <c r="AY283" s="579">
        <v>99.8</v>
      </c>
      <c r="AZ283" s="579">
        <v>73.599999999999994</v>
      </c>
    </row>
    <row r="284" spans="1:52">
      <c r="A284" s="537"/>
      <c r="B284" s="563" t="s">
        <v>286</v>
      </c>
      <c r="C284" s="557" t="s">
        <v>113</v>
      </c>
      <c r="D284" s="607">
        <v>99.2</v>
      </c>
      <c r="E284" s="545">
        <v>99</v>
      </c>
      <c r="F284" s="545">
        <v>88.1</v>
      </c>
      <c r="G284" s="545">
        <v>90.9</v>
      </c>
      <c r="H284" s="545">
        <v>72.7</v>
      </c>
      <c r="I284" s="545">
        <v>93.1</v>
      </c>
      <c r="J284" s="545">
        <v>95</v>
      </c>
      <c r="K284" s="545">
        <v>129</v>
      </c>
      <c r="L284" s="545">
        <v>128.69999999999999</v>
      </c>
      <c r="M284" s="545">
        <v>132.80000000000001</v>
      </c>
      <c r="N284" s="545">
        <v>64.599999999999994</v>
      </c>
      <c r="O284" s="545">
        <v>89.4</v>
      </c>
      <c r="P284" s="545">
        <v>80.8</v>
      </c>
      <c r="Q284" s="545">
        <v>110.4</v>
      </c>
      <c r="R284" s="545">
        <v>121.2</v>
      </c>
      <c r="S284" s="545">
        <v>110.8</v>
      </c>
      <c r="T284" s="545">
        <v>138.6</v>
      </c>
      <c r="U284" s="545">
        <v>100.7</v>
      </c>
      <c r="V284" s="545">
        <v>121.8</v>
      </c>
      <c r="W284" s="545">
        <v>97.3</v>
      </c>
      <c r="X284" s="545">
        <v>137.9</v>
      </c>
      <c r="Y284" s="545">
        <v>94.7</v>
      </c>
      <c r="Z284" s="545">
        <v>106.5</v>
      </c>
      <c r="AA284" s="545">
        <v>104.2</v>
      </c>
      <c r="AB284" s="545">
        <v>95.2</v>
      </c>
      <c r="AC284" s="545">
        <v>81.8</v>
      </c>
      <c r="AD284" s="545">
        <v>85.9</v>
      </c>
      <c r="AE284" s="566">
        <v>64.099999999999994</v>
      </c>
      <c r="AF284" s="566">
        <v>91.5</v>
      </c>
      <c r="AG284" s="566">
        <v>71.7</v>
      </c>
      <c r="AH284" s="566">
        <v>84.5</v>
      </c>
      <c r="AI284" s="566">
        <v>71.599999999999994</v>
      </c>
      <c r="AJ284" s="566">
        <v>84</v>
      </c>
      <c r="AK284" s="566">
        <v>77.900000000000006</v>
      </c>
      <c r="AL284" s="566">
        <v>111.9</v>
      </c>
      <c r="AM284" s="537"/>
      <c r="AN284" s="563" t="s">
        <v>286</v>
      </c>
      <c r="AO284" s="557" t="s">
        <v>113</v>
      </c>
      <c r="AP284" s="545">
        <v>99.2</v>
      </c>
      <c r="AQ284" s="545">
        <v>102.2</v>
      </c>
      <c r="AR284" s="578">
        <v>94.4</v>
      </c>
      <c r="AS284" s="578">
        <v>94.5</v>
      </c>
      <c r="AT284" s="578">
        <v>94</v>
      </c>
      <c r="AU284" s="578">
        <v>115.1</v>
      </c>
      <c r="AV284" s="578">
        <v>106.8</v>
      </c>
      <c r="AW284" s="578">
        <v>120.4</v>
      </c>
      <c r="AX284" s="578">
        <v>97.1</v>
      </c>
      <c r="AY284" s="578">
        <v>97.3</v>
      </c>
      <c r="AZ284" s="578">
        <v>94.9</v>
      </c>
    </row>
    <row r="285" spans="1:52">
      <c r="A285" s="537"/>
      <c r="B285" s="568"/>
      <c r="C285" s="537" t="s">
        <v>115</v>
      </c>
      <c r="D285" s="607">
        <v>97.4</v>
      </c>
      <c r="E285" s="545">
        <v>97.4</v>
      </c>
      <c r="F285" s="545">
        <v>91.1</v>
      </c>
      <c r="G285" s="545">
        <v>91.9</v>
      </c>
      <c r="H285" s="545">
        <v>78.5</v>
      </c>
      <c r="I285" s="545">
        <v>95.6</v>
      </c>
      <c r="J285" s="545">
        <v>86.6</v>
      </c>
      <c r="K285" s="545">
        <v>120.7</v>
      </c>
      <c r="L285" s="545">
        <v>120.7</v>
      </c>
      <c r="M285" s="545">
        <v>119</v>
      </c>
      <c r="N285" s="545">
        <v>60</v>
      </c>
      <c r="O285" s="545">
        <v>86.2</v>
      </c>
      <c r="P285" s="545">
        <v>83.3</v>
      </c>
      <c r="Q285" s="545">
        <v>99.7</v>
      </c>
      <c r="R285" s="545">
        <v>113.4</v>
      </c>
      <c r="S285" s="545">
        <v>106.1</v>
      </c>
      <c r="T285" s="545">
        <v>124.6</v>
      </c>
      <c r="U285" s="545">
        <v>102</v>
      </c>
      <c r="V285" s="545">
        <v>117.8</v>
      </c>
      <c r="W285" s="545">
        <v>96</v>
      </c>
      <c r="X285" s="545">
        <v>130.19999999999999</v>
      </c>
      <c r="Y285" s="545">
        <v>95.2</v>
      </c>
      <c r="Z285" s="545">
        <v>107.7</v>
      </c>
      <c r="AA285" s="545">
        <v>101.6</v>
      </c>
      <c r="AB285" s="545">
        <v>95.3</v>
      </c>
      <c r="AC285" s="545">
        <v>80.8</v>
      </c>
      <c r="AD285" s="545">
        <v>87</v>
      </c>
      <c r="AE285" s="570">
        <v>58.4</v>
      </c>
      <c r="AF285" s="570">
        <v>101.9</v>
      </c>
      <c r="AG285" s="570">
        <v>73.3</v>
      </c>
      <c r="AH285" s="570">
        <v>86</v>
      </c>
      <c r="AI285" s="570">
        <v>63.3</v>
      </c>
      <c r="AJ285" s="570">
        <v>72.099999999999994</v>
      </c>
      <c r="AK285" s="570">
        <v>77.7</v>
      </c>
      <c r="AL285" s="570">
        <v>104.5</v>
      </c>
      <c r="AM285" s="537"/>
      <c r="AN285" s="568"/>
      <c r="AO285" s="537" t="s">
        <v>115</v>
      </c>
      <c r="AP285" s="545">
        <v>97.4</v>
      </c>
      <c r="AQ285" s="545">
        <v>97.4</v>
      </c>
      <c r="AR285" s="578">
        <v>92.2</v>
      </c>
      <c r="AS285" s="578">
        <v>91.6</v>
      </c>
      <c r="AT285" s="578">
        <v>94.5</v>
      </c>
      <c r="AU285" s="578">
        <v>109.1</v>
      </c>
      <c r="AV285" s="578">
        <v>95.7</v>
      </c>
      <c r="AW285" s="578">
        <v>115.9</v>
      </c>
      <c r="AX285" s="578">
        <v>99</v>
      </c>
      <c r="AY285" s="578">
        <v>98.3</v>
      </c>
      <c r="AZ285" s="578">
        <v>101.8</v>
      </c>
    </row>
    <row r="286" spans="1:52">
      <c r="A286" s="537"/>
      <c r="B286" s="568"/>
      <c r="C286" s="537" t="s">
        <v>116</v>
      </c>
      <c r="D286" s="607">
        <v>98</v>
      </c>
      <c r="E286" s="545">
        <v>97.9</v>
      </c>
      <c r="F286" s="545">
        <v>88.6</v>
      </c>
      <c r="G286" s="545">
        <v>90.7</v>
      </c>
      <c r="H286" s="545">
        <v>76.8</v>
      </c>
      <c r="I286" s="545">
        <v>97.4</v>
      </c>
      <c r="J286" s="545">
        <v>88.8</v>
      </c>
      <c r="K286" s="545">
        <v>151.1</v>
      </c>
      <c r="L286" s="545">
        <v>152.9</v>
      </c>
      <c r="M286" s="545">
        <v>125.3</v>
      </c>
      <c r="N286" s="545">
        <v>57.3</v>
      </c>
      <c r="O286" s="545">
        <v>78.8</v>
      </c>
      <c r="P286" s="545">
        <v>68.7</v>
      </c>
      <c r="Q286" s="545">
        <v>100.1</v>
      </c>
      <c r="R286" s="545">
        <v>117.2</v>
      </c>
      <c r="S286" s="545">
        <v>103.1</v>
      </c>
      <c r="T286" s="545">
        <v>136.69999999999999</v>
      </c>
      <c r="U286" s="545">
        <v>107.6</v>
      </c>
      <c r="V286" s="545">
        <v>113.6</v>
      </c>
      <c r="W286" s="545">
        <v>95.4</v>
      </c>
      <c r="X286" s="545">
        <v>123.8</v>
      </c>
      <c r="Y286" s="545">
        <v>93</v>
      </c>
      <c r="Z286" s="545">
        <v>111.3</v>
      </c>
      <c r="AA286" s="545">
        <v>102.1</v>
      </c>
      <c r="AB286" s="545">
        <v>94.7</v>
      </c>
      <c r="AC286" s="545">
        <v>80</v>
      </c>
      <c r="AD286" s="545">
        <v>90.5</v>
      </c>
      <c r="AE286" s="570">
        <v>72.7</v>
      </c>
      <c r="AF286" s="570">
        <v>93.4</v>
      </c>
      <c r="AG286" s="570">
        <v>67.3</v>
      </c>
      <c r="AH286" s="570">
        <v>80</v>
      </c>
      <c r="AI286" s="570">
        <v>57.1</v>
      </c>
      <c r="AJ286" s="570">
        <v>92.9</v>
      </c>
      <c r="AK286" s="570">
        <v>75.400000000000006</v>
      </c>
      <c r="AL286" s="570">
        <v>122.8</v>
      </c>
      <c r="AM286" s="537"/>
      <c r="AN286" s="568"/>
      <c r="AO286" s="537" t="s">
        <v>116</v>
      </c>
      <c r="AP286" s="545">
        <v>98</v>
      </c>
      <c r="AQ286" s="545">
        <v>95.1</v>
      </c>
      <c r="AR286" s="578">
        <v>89.6</v>
      </c>
      <c r="AS286" s="578">
        <v>87.3</v>
      </c>
      <c r="AT286" s="578">
        <v>96.2</v>
      </c>
      <c r="AU286" s="578">
        <v>105.1</v>
      </c>
      <c r="AV286" s="578">
        <v>91.1</v>
      </c>
      <c r="AW286" s="578">
        <v>112.1</v>
      </c>
      <c r="AX286" s="578">
        <v>103.1</v>
      </c>
      <c r="AY286" s="578">
        <v>103.1</v>
      </c>
      <c r="AZ286" s="578">
        <v>100.6</v>
      </c>
    </row>
    <row r="287" spans="1:52">
      <c r="A287" s="537"/>
      <c r="B287" s="568"/>
      <c r="C287" s="537" t="s">
        <v>117</v>
      </c>
      <c r="D287" s="607">
        <v>92.5</v>
      </c>
      <c r="E287" s="545">
        <v>92.6</v>
      </c>
      <c r="F287" s="545">
        <v>81.900000000000006</v>
      </c>
      <c r="G287" s="545">
        <v>83.6</v>
      </c>
      <c r="H287" s="545">
        <v>72.599999999999994</v>
      </c>
      <c r="I287" s="545">
        <v>91.2</v>
      </c>
      <c r="J287" s="545">
        <v>77.3</v>
      </c>
      <c r="K287" s="545">
        <v>118.8</v>
      </c>
      <c r="L287" s="545">
        <v>120.5</v>
      </c>
      <c r="M287" s="545">
        <v>93.8</v>
      </c>
      <c r="N287" s="545">
        <v>56</v>
      </c>
      <c r="O287" s="545">
        <v>79.2</v>
      </c>
      <c r="P287" s="545">
        <v>73.2</v>
      </c>
      <c r="Q287" s="545">
        <v>100.2</v>
      </c>
      <c r="R287" s="545">
        <v>91</v>
      </c>
      <c r="S287" s="545">
        <v>82.8</v>
      </c>
      <c r="T287" s="545">
        <v>102.9</v>
      </c>
      <c r="U287" s="545">
        <v>102.1</v>
      </c>
      <c r="V287" s="545">
        <v>113.5</v>
      </c>
      <c r="W287" s="545">
        <v>91.6</v>
      </c>
      <c r="X287" s="545">
        <v>126.3</v>
      </c>
      <c r="Y287" s="545">
        <v>95.4</v>
      </c>
      <c r="Z287" s="545">
        <v>102.5</v>
      </c>
      <c r="AA287" s="545">
        <v>99.2</v>
      </c>
      <c r="AB287" s="545">
        <v>95.2</v>
      </c>
      <c r="AC287" s="545">
        <v>72.8</v>
      </c>
      <c r="AD287" s="545">
        <v>73.599999999999994</v>
      </c>
      <c r="AE287" s="570">
        <v>61.1</v>
      </c>
      <c r="AF287" s="570">
        <v>96.3</v>
      </c>
      <c r="AG287" s="570">
        <v>67</v>
      </c>
      <c r="AH287" s="570">
        <v>84.8</v>
      </c>
      <c r="AI287" s="570">
        <v>49.6</v>
      </c>
      <c r="AJ287" s="570">
        <v>53.6</v>
      </c>
      <c r="AK287" s="570">
        <v>73.8</v>
      </c>
      <c r="AL287" s="570">
        <v>98.5</v>
      </c>
      <c r="AM287" s="537"/>
      <c r="AN287" s="568"/>
      <c r="AO287" s="537" t="s">
        <v>117</v>
      </c>
      <c r="AP287" s="545">
        <v>92.5</v>
      </c>
      <c r="AQ287" s="545">
        <v>97.7</v>
      </c>
      <c r="AR287" s="578">
        <v>92.2</v>
      </c>
      <c r="AS287" s="578">
        <v>91.7</v>
      </c>
      <c r="AT287" s="578">
        <v>93.6</v>
      </c>
      <c r="AU287" s="578">
        <v>103.2</v>
      </c>
      <c r="AV287" s="578">
        <v>76.900000000000006</v>
      </c>
      <c r="AW287" s="578">
        <v>113.6</v>
      </c>
      <c r="AX287" s="578">
        <v>86.4</v>
      </c>
      <c r="AY287" s="578">
        <v>85.8</v>
      </c>
      <c r="AZ287" s="578">
        <v>98.2</v>
      </c>
    </row>
    <row r="288" spans="1:52">
      <c r="A288" s="537"/>
      <c r="B288" s="568"/>
      <c r="C288" s="537" t="s">
        <v>118</v>
      </c>
      <c r="D288" s="607">
        <v>85.9</v>
      </c>
      <c r="E288" s="545">
        <v>85.9</v>
      </c>
      <c r="F288" s="545">
        <v>70.7</v>
      </c>
      <c r="G288" s="545">
        <v>71.8</v>
      </c>
      <c r="H288" s="545">
        <v>65</v>
      </c>
      <c r="I288" s="545">
        <v>85.9</v>
      </c>
      <c r="J288" s="545">
        <v>62.8</v>
      </c>
      <c r="K288" s="545">
        <v>111.7</v>
      </c>
      <c r="L288" s="545">
        <v>111.1</v>
      </c>
      <c r="M288" s="545">
        <v>124</v>
      </c>
      <c r="N288" s="545">
        <v>53.3</v>
      </c>
      <c r="O288" s="545">
        <v>80.400000000000006</v>
      </c>
      <c r="P288" s="545">
        <v>77.3</v>
      </c>
      <c r="Q288" s="545">
        <v>88.8</v>
      </c>
      <c r="R288" s="545">
        <v>74.900000000000006</v>
      </c>
      <c r="S288" s="545">
        <v>63.2</v>
      </c>
      <c r="T288" s="545">
        <v>89.9</v>
      </c>
      <c r="U288" s="545">
        <v>88.7</v>
      </c>
      <c r="V288" s="545">
        <v>117.2</v>
      </c>
      <c r="W288" s="545">
        <v>91.7</v>
      </c>
      <c r="X288" s="545">
        <v>132</v>
      </c>
      <c r="Y288" s="545">
        <v>92.9</v>
      </c>
      <c r="Z288" s="545">
        <v>95.8</v>
      </c>
      <c r="AA288" s="545">
        <v>91.7</v>
      </c>
      <c r="AB288" s="545">
        <v>91.7</v>
      </c>
      <c r="AC288" s="545">
        <v>67</v>
      </c>
      <c r="AD288" s="545">
        <v>71.400000000000006</v>
      </c>
      <c r="AE288" s="570">
        <v>52.4</v>
      </c>
      <c r="AF288" s="570">
        <v>97.7</v>
      </c>
      <c r="AG288" s="570">
        <v>65.599999999999994</v>
      </c>
      <c r="AH288" s="570">
        <v>71.8</v>
      </c>
      <c r="AI288" s="570">
        <v>57.3</v>
      </c>
      <c r="AJ288" s="570">
        <v>61.4</v>
      </c>
      <c r="AK288" s="570">
        <v>70.2</v>
      </c>
      <c r="AL288" s="570">
        <v>85.9</v>
      </c>
      <c r="AM288" s="537"/>
      <c r="AN288" s="568"/>
      <c r="AO288" s="537" t="s">
        <v>118</v>
      </c>
      <c r="AP288" s="545">
        <v>85.9</v>
      </c>
      <c r="AQ288" s="545">
        <v>95.1</v>
      </c>
      <c r="AR288" s="578">
        <v>88.2</v>
      </c>
      <c r="AS288" s="578">
        <v>88.2</v>
      </c>
      <c r="AT288" s="578">
        <v>86.8</v>
      </c>
      <c r="AU288" s="578">
        <v>102.9</v>
      </c>
      <c r="AV288" s="578">
        <v>75.400000000000006</v>
      </c>
      <c r="AW288" s="578">
        <v>115.1</v>
      </c>
      <c r="AX288" s="578">
        <v>78</v>
      </c>
      <c r="AY288" s="578">
        <v>77.5</v>
      </c>
      <c r="AZ288" s="578">
        <v>92.6</v>
      </c>
    </row>
    <row r="289" spans="1:52">
      <c r="A289" s="537"/>
      <c r="B289" s="568"/>
      <c r="C289" s="537" t="s">
        <v>119</v>
      </c>
      <c r="D289" s="607">
        <v>89</v>
      </c>
      <c r="E289" s="545">
        <v>89</v>
      </c>
      <c r="F289" s="545">
        <v>66.7</v>
      </c>
      <c r="G289" s="545">
        <v>67.8</v>
      </c>
      <c r="H289" s="545">
        <v>61.2</v>
      </c>
      <c r="I289" s="545">
        <v>89.2</v>
      </c>
      <c r="J289" s="545">
        <v>73.7</v>
      </c>
      <c r="K289" s="545">
        <v>111.1</v>
      </c>
      <c r="L289" s="545">
        <v>109.6</v>
      </c>
      <c r="M289" s="545">
        <v>126</v>
      </c>
      <c r="N289" s="545">
        <v>54.7</v>
      </c>
      <c r="O289" s="545">
        <v>80.900000000000006</v>
      </c>
      <c r="P289" s="545">
        <v>74</v>
      </c>
      <c r="Q289" s="545">
        <v>94.3</v>
      </c>
      <c r="R289" s="545">
        <v>95.4</v>
      </c>
      <c r="S289" s="545">
        <v>73.7</v>
      </c>
      <c r="T289" s="545">
        <v>117.3</v>
      </c>
      <c r="U289" s="545">
        <v>97.1</v>
      </c>
      <c r="V289" s="545">
        <v>118.6</v>
      </c>
      <c r="W289" s="545">
        <v>86.9</v>
      </c>
      <c r="X289" s="545">
        <v>136.30000000000001</v>
      </c>
      <c r="Y289" s="545">
        <v>88</v>
      </c>
      <c r="Z289" s="545">
        <v>103.2</v>
      </c>
      <c r="AA289" s="545">
        <v>92.6</v>
      </c>
      <c r="AB289" s="545">
        <v>92.7</v>
      </c>
      <c r="AC289" s="545">
        <v>70.900000000000006</v>
      </c>
      <c r="AD289" s="545">
        <v>75.900000000000006</v>
      </c>
      <c r="AE289" s="570">
        <v>58.6</v>
      </c>
      <c r="AF289" s="570">
        <v>116.1</v>
      </c>
      <c r="AG289" s="570">
        <v>64.8</v>
      </c>
      <c r="AH289" s="570">
        <v>74</v>
      </c>
      <c r="AI289" s="570">
        <v>51.9</v>
      </c>
      <c r="AJ289" s="570">
        <v>69.3</v>
      </c>
      <c r="AK289" s="570">
        <v>64.599999999999994</v>
      </c>
      <c r="AL289" s="570">
        <v>92.3</v>
      </c>
      <c r="AM289" s="537"/>
      <c r="AN289" s="568"/>
      <c r="AO289" s="537" t="s">
        <v>119</v>
      </c>
      <c r="AP289" s="545">
        <v>89</v>
      </c>
      <c r="AQ289" s="545">
        <v>98</v>
      </c>
      <c r="AR289" s="578">
        <v>90.6</v>
      </c>
      <c r="AS289" s="578">
        <v>90.4</v>
      </c>
      <c r="AT289" s="578">
        <v>91.3</v>
      </c>
      <c r="AU289" s="578">
        <v>106.4</v>
      </c>
      <c r="AV289" s="578">
        <v>82.8</v>
      </c>
      <c r="AW289" s="578">
        <v>117.9</v>
      </c>
      <c r="AX289" s="578">
        <v>80</v>
      </c>
      <c r="AY289" s="578">
        <v>79.3</v>
      </c>
      <c r="AZ289" s="578">
        <v>103.2</v>
      </c>
    </row>
    <row r="290" spans="1:52">
      <c r="A290" s="537"/>
      <c r="B290" s="568"/>
      <c r="C290" s="537" t="s">
        <v>120</v>
      </c>
      <c r="D290" s="607">
        <v>91.3</v>
      </c>
      <c r="E290" s="545">
        <v>91.3</v>
      </c>
      <c r="F290" s="545">
        <v>74.2</v>
      </c>
      <c r="G290" s="545">
        <v>76.3</v>
      </c>
      <c r="H290" s="545">
        <v>64.7</v>
      </c>
      <c r="I290" s="545">
        <v>94.4</v>
      </c>
      <c r="J290" s="545">
        <v>71.7</v>
      </c>
      <c r="K290" s="545">
        <v>114</v>
      </c>
      <c r="L290" s="545">
        <v>113.1</v>
      </c>
      <c r="M290" s="545">
        <v>126</v>
      </c>
      <c r="N290" s="545">
        <v>55</v>
      </c>
      <c r="O290" s="545">
        <v>81.8</v>
      </c>
      <c r="P290" s="545">
        <v>72.400000000000006</v>
      </c>
      <c r="Q290" s="545">
        <v>107.5</v>
      </c>
      <c r="R290" s="545">
        <v>97.6</v>
      </c>
      <c r="S290" s="545">
        <v>88.4</v>
      </c>
      <c r="T290" s="545">
        <v>109.9</v>
      </c>
      <c r="U290" s="545">
        <v>108.3</v>
      </c>
      <c r="V290" s="545">
        <v>120</v>
      </c>
      <c r="W290" s="545">
        <v>92.1</v>
      </c>
      <c r="X290" s="545">
        <v>137</v>
      </c>
      <c r="Y290" s="545">
        <v>87</v>
      </c>
      <c r="Z290" s="545">
        <v>101.3</v>
      </c>
      <c r="AA290" s="545">
        <v>99.8</v>
      </c>
      <c r="AB290" s="545">
        <v>93.5</v>
      </c>
      <c r="AC290" s="545">
        <v>70.400000000000006</v>
      </c>
      <c r="AD290" s="545">
        <v>76.2</v>
      </c>
      <c r="AE290" s="570">
        <v>62.6</v>
      </c>
      <c r="AF290" s="570">
        <v>100.7</v>
      </c>
      <c r="AG290" s="570">
        <v>62.5</v>
      </c>
      <c r="AH290" s="570">
        <v>73.2</v>
      </c>
      <c r="AI290" s="570">
        <v>51.8</v>
      </c>
      <c r="AJ290" s="570">
        <v>56.7</v>
      </c>
      <c r="AK290" s="570">
        <v>61.9</v>
      </c>
      <c r="AL290" s="570">
        <v>91.1</v>
      </c>
      <c r="AM290" s="537"/>
      <c r="AN290" s="568"/>
      <c r="AO290" s="537" t="s">
        <v>120</v>
      </c>
      <c r="AP290" s="545">
        <v>91.3</v>
      </c>
      <c r="AQ290" s="545">
        <v>99.5</v>
      </c>
      <c r="AR290" s="578">
        <v>94.7</v>
      </c>
      <c r="AS290" s="578">
        <v>96.1</v>
      </c>
      <c r="AT290" s="578">
        <v>92.6</v>
      </c>
      <c r="AU290" s="578">
        <v>107</v>
      </c>
      <c r="AV290" s="578">
        <v>82.6</v>
      </c>
      <c r="AW290" s="578">
        <v>117.6</v>
      </c>
      <c r="AX290" s="578">
        <v>82.9</v>
      </c>
      <c r="AY290" s="578">
        <v>82.3</v>
      </c>
      <c r="AZ290" s="578">
        <v>100.5</v>
      </c>
    </row>
    <row r="291" spans="1:52">
      <c r="A291" s="537"/>
      <c r="B291" s="568"/>
      <c r="C291" s="537" t="s">
        <v>121</v>
      </c>
      <c r="D291" s="607">
        <v>92.5</v>
      </c>
      <c r="E291" s="545">
        <v>92.6</v>
      </c>
      <c r="F291" s="545">
        <v>80.900000000000006</v>
      </c>
      <c r="G291" s="545">
        <v>83.1</v>
      </c>
      <c r="H291" s="545">
        <v>68</v>
      </c>
      <c r="I291" s="545">
        <v>92.1</v>
      </c>
      <c r="J291" s="545">
        <v>67.900000000000006</v>
      </c>
      <c r="K291" s="545">
        <v>122.5</v>
      </c>
      <c r="L291" s="545">
        <v>121.9</v>
      </c>
      <c r="M291" s="545">
        <v>128.9</v>
      </c>
      <c r="N291" s="545">
        <v>51.2</v>
      </c>
      <c r="O291" s="545">
        <v>84.1</v>
      </c>
      <c r="P291" s="545">
        <v>75.900000000000006</v>
      </c>
      <c r="Q291" s="545">
        <v>106.4</v>
      </c>
      <c r="R291" s="545">
        <v>111.3</v>
      </c>
      <c r="S291" s="545">
        <v>99.7</v>
      </c>
      <c r="T291" s="545">
        <v>125.1</v>
      </c>
      <c r="U291" s="545">
        <v>100.8</v>
      </c>
      <c r="V291" s="545">
        <v>108.2</v>
      </c>
      <c r="W291" s="545">
        <v>93.2</v>
      </c>
      <c r="X291" s="545">
        <v>117.4</v>
      </c>
      <c r="Y291" s="545">
        <v>90.7</v>
      </c>
      <c r="Z291" s="545">
        <v>103.1</v>
      </c>
      <c r="AA291" s="545">
        <v>99.9</v>
      </c>
      <c r="AB291" s="545">
        <v>92.3</v>
      </c>
      <c r="AC291" s="545">
        <v>71.2</v>
      </c>
      <c r="AD291" s="545">
        <v>79.5</v>
      </c>
      <c r="AE291" s="570">
        <v>53.5</v>
      </c>
      <c r="AF291" s="570">
        <v>95.8</v>
      </c>
      <c r="AG291" s="570">
        <v>69.7</v>
      </c>
      <c r="AH291" s="570">
        <v>75.400000000000006</v>
      </c>
      <c r="AI291" s="570">
        <v>48.7</v>
      </c>
      <c r="AJ291" s="570">
        <v>66.7</v>
      </c>
      <c r="AK291" s="570">
        <v>61.6</v>
      </c>
      <c r="AL291" s="570">
        <v>97</v>
      </c>
      <c r="AM291" s="537"/>
      <c r="AN291" s="568"/>
      <c r="AO291" s="537" t="s">
        <v>121</v>
      </c>
      <c r="AP291" s="545">
        <v>92.5</v>
      </c>
      <c r="AQ291" s="545">
        <v>97.9</v>
      </c>
      <c r="AR291" s="578">
        <v>95.6</v>
      </c>
      <c r="AS291" s="578">
        <v>97.5</v>
      </c>
      <c r="AT291" s="578">
        <v>91.4</v>
      </c>
      <c r="AU291" s="578">
        <v>101.3</v>
      </c>
      <c r="AV291" s="578">
        <v>87.8</v>
      </c>
      <c r="AW291" s="578">
        <v>108.3</v>
      </c>
      <c r="AX291" s="578">
        <v>88.3</v>
      </c>
      <c r="AY291" s="578">
        <v>88</v>
      </c>
      <c r="AZ291" s="578">
        <v>99.5</v>
      </c>
    </row>
    <row r="292" spans="1:52">
      <c r="A292" s="537"/>
      <c r="B292" s="568"/>
      <c r="C292" s="537" t="s">
        <v>122</v>
      </c>
      <c r="D292" s="607">
        <v>92.2</v>
      </c>
      <c r="E292" s="545">
        <v>92.2</v>
      </c>
      <c r="F292" s="545">
        <v>82.4</v>
      </c>
      <c r="G292" s="545">
        <v>84.5</v>
      </c>
      <c r="H292" s="545">
        <v>68.8</v>
      </c>
      <c r="I292" s="545">
        <v>94.3</v>
      </c>
      <c r="J292" s="545">
        <v>67.900000000000006</v>
      </c>
      <c r="K292" s="545">
        <v>115.8</v>
      </c>
      <c r="L292" s="545">
        <v>115</v>
      </c>
      <c r="M292" s="545">
        <v>126.5</v>
      </c>
      <c r="N292" s="545">
        <v>57.7</v>
      </c>
      <c r="O292" s="545">
        <v>80.400000000000006</v>
      </c>
      <c r="P292" s="545">
        <v>71.599999999999994</v>
      </c>
      <c r="Q292" s="545">
        <v>105.8</v>
      </c>
      <c r="R292" s="545">
        <v>109.9</v>
      </c>
      <c r="S292" s="545">
        <v>107.7</v>
      </c>
      <c r="T292" s="545">
        <v>114.1</v>
      </c>
      <c r="U292" s="545">
        <v>105.2</v>
      </c>
      <c r="V292" s="545">
        <v>109.9</v>
      </c>
      <c r="W292" s="545">
        <v>93</v>
      </c>
      <c r="X292" s="545">
        <v>119.2</v>
      </c>
      <c r="Y292" s="545">
        <v>97.2</v>
      </c>
      <c r="Z292" s="545">
        <v>105.1</v>
      </c>
      <c r="AA292" s="545">
        <v>102.7</v>
      </c>
      <c r="AB292" s="545">
        <v>96.4</v>
      </c>
      <c r="AC292" s="545">
        <v>73.2</v>
      </c>
      <c r="AD292" s="545">
        <v>79.5</v>
      </c>
      <c r="AE292" s="570">
        <v>50.3</v>
      </c>
      <c r="AF292" s="570">
        <v>94.7</v>
      </c>
      <c r="AG292" s="570">
        <v>65.7</v>
      </c>
      <c r="AH292" s="570">
        <v>76.599999999999994</v>
      </c>
      <c r="AI292" s="570">
        <v>52</v>
      </c>
      <c r="AJ292" s="570">
        <v>70</v>
      </c>
      <c r="AK292" s="570">
        <v>54.9</v>
      </c>
      <c r="AL292" s="570">
        <v>91.2</v>
      </c>
      <c r="AM292" s="537"/>
      <c r="AN292" s="568"/>
      <c r="AO292" s="537" t="s">
        <v>122</v>
      </c>
      <c r="AP292" s="545">
        <v>92.2</v>
      </c>
      <c r="AQ292" s="545">
        <v>95.8</v>
      </c>
      <c r="AR292" s="578">
        <v>91.1</v>
      </c>
      <c r="AS292" s="578">
        <v>89.6</v>
      </c>
      <c r="AT292" s="578">
        <v>93</v>
      </c>
      <c r="AU292" s="578">
        <v>102.9</v>
      </c>
      <c r="AV292" s="578">
        <v>88</v>
      </c>
      <c r="AW292" s="578">
        <v>110.5</v>
      </c>
      <c r="AX292" s="578">
        <v>88.6</v>
      </c>
      <c r="AY292" s="578">
        <v>88.4</v>
      </c>
      <c r="AZ292" s="578">
        <v>99.2</v>
      </c>
    </row>
    <row r="293" spans="1:52">
      <c r="A293" s="537"/>
      <c r="B293" s="568"/>
      <c r="C293" s="537" t="s">
        <v>123</v>
      </c>
      <c r="D293" s="607">
        <v>93.4</v>
      </c>
      <c r="E293" s="545">
        <v>93.4</v>
      </c>
      <c r="F293" s="545">
        <v>84.9</v>
      </c>
      <c r="G293" s="545">
        <v>87.8</v>
      </c>
      <c r="H293" s="545">
        <v>73.3</v>
      </c>
      <c r="I293" s="545">
        <v>95.9</v>
      </c>
      <c r="J293" s="545">
        <v>71.3</v>
      </c>
      <c r="K293" s="545">
        <v>117.3</v>
      </c>
      <c r="L293" s="545">
        <v>115.6</v>
      </c>
      <c r="M293" s="545">
        <v>137.30000000000001</v>
      </c>
      <c r="N293" s="545">
        <v>59.5</v>
      </c>
      <c r="O293" s="545">
        <v>92.1</v>
      </c>
      <c r="P293" s="545">
        <v>81.900000000000006</v>
      </c>
      <c r="Q293" s="545">
        <v>118.9</v>
      </c>
      <c r="R293" s="545">
        <v>104</v>
      </c>
      <c r="S293" s="545">
        <v>107.1</v>
      </c>
      <c r="T293" s="545">
        <v>84.7</v>
      </c>
      <c r="U293" s="545">
        <v>101.7</v>
      </c>
      <c r="V293" s="545">
        <v>113.9</v>
      </c>
      <c r="W293" s="545">
        <v>102.4</v>
      </c>
      <c r="X293" s="545">
        <v>124.4</v>
      </c>
      <c r="Y293" s="545">
        <v>94.7</v>
      </c>
      <c r="Z293" s="545">
        <v>104.1</v>
      </c>
      <c r="AA293" s="545">
        <v>105.1</v>
      </c>
      <c r="AB293" s="545">
        <v>92.2</v>
      </c>
      <c r="AC293" s="545">
        <v>73.5</v>
      </c>
      <c r="AD293" s="545">
        <v>79.099999999999994</v>
      </c>
      <c r="AE293" s="570">
        <v>55.9</v>
      </c>
      <c r="AF293" s="570">
        <v>96.4</v>
      </c>
      <c r="AG293" s="570">
        <v>66.8</v>
      </c>
      <c r="AH293" s="570">
        <v>80.099999999999994</v>
      </c>
      <c r="AI293" s="570">
        <v>50.3</v>
      </c>
      <c r="AJ293" s="570">
        <v>73.2</v>
      </c>
      <c r="AK293" s="570">
        <v>59.7</v>
      </c>
      <c r="AL293" s="570">
        <v>95.7</v>
      </c>
      <c r="AM293" s="537"/>
      <c r="AN293" s="568"/>
      <c r="AO293" s="537" t="s">
        <v>123</v>
      </c>
      <c r="AP293" s="545">
        <v>93.4</v>
      </c>
      <c r="AQ293" s="545">
        <v>98.1</v>
      </c>
      <c r="AR293" s="578">
        <v>94.4</v>
      </c>
      <c r="AS293" s="578">
        <v>96</v>
      </c>
      <c r="AT293" s="578">
        <v>93.4</v>
      </c>
      <c r="AU293" s="578">
        <v>103.9</v>
      </c>
      <c r="AV293" s="578">
        <v>92.8</v>
      </c>
      <c r="AW293" s="578">
        <v>108.8</v>
      </c>
      <c r="AX293" s="578">
        <v>91</v>
      </c>
      <c r="AY293" s="578">
        <v>90.8</v>
      </c>
      <c r="AZ293" s="578">
        <v>102.4</v>
      </c>
    </row>
    <row r="294" spans="1:52">
      <c r="A294" s="537"/>
      <c r="B294" s="568"/>
      <c r="C294" s="537" t="s">
        <v>124</v>
      </c>
      <c r="D294" s="607">
        <v>95.7</v>
      </c>
      <c r="E294" s="545">
        <v>95.7</v>
      </c>
      <c r="F294" s="545">
        <v>87.4</v>
      </c>
      <c r="G294" s="545">
        <v>90.9</v>
      </c>
      <c r="H294" s="545">
        <v>71.5</v>
      </c>
      <c r="I294" s="545">
        <v>93.5</v>
      </c>
      <c r="J294" s="545">
        <v>73.099999999999994</v>
      </c>
      <c r="K294" s="545">
        <v>124.2</v>
      </c>
      <c r="L294" s="545">
        <v>123.9</v>
      </c>
      <c r="M294" s="545">
        <v>128.4</v>
      </c>
      <c r="N294" s="545">
        <v>57.8</v>
      </c>
      <c r="O294" s="545">
        <v>89</v>
      </c>
      <c r="P294" s="545">
        <v>78.400000000000006</v>
      </c>
      <c r="Q294" s="545">
        <v>118.9</v>
      </c>
      <c r="R294" s="545">
        <v>112.1</v>
      </c>
      <c r="S294" s="545">
        <v>107.5</v>
      </c>
      <c r="T294" s="545">
        <v>116.5</v>
      </c>
      <c r="U294" s="545">
        <v>100.3</v>
      </c>
      <c r="V294" s="545">
        <v>111.2</v>
      </c>
      <c r="W294" s="545">
        <v>95.5</v>
      </c>
      <c r="X294" s="545">
        <v>121.6</v>
      </c>
      <c r="Y294" s="545">
        <v>96.4</v>
      </c>
      <c r="Z294" s="545">
        <v>103.8</v>
      </c>
      <c r="AA294" s="545">
        <v>102.8</v>
      </c>
      <c r="AB294" s="545">
        <v>90.8</v>
      </c>
      <c r="AC294" s="545">
        <v>74</v>
      </c>
      <c r="AD294" s="545">
        <v>80.3</v>
      </c>
      <c r="AE294" s="570">
        <v>57.2</v>
      </c>
      <c r="AF294" s="570">
        <v>94.4</v>
      </c>
      <c r="AG294" s="570">
        <v>65.900000000000006</v>
      </c>
      <c r="AH294" s="570">
        <v>78.599999999999994</v>
      </c>
      <c r="AI294" s="570">
        <v>53.8</v>
      </c>
      <c r="AJ294" s="570">
        <v>70.2</v>
      </c>
      <c r="AK294" s="570">
        <v>59.8</v>
      </c>
      <c r="AL294" s="570">
        <v>102.1</v>
      </c>
      <c r="AM294" s="537"/>
      <c r="AN294" s="568"/>
      <c r="AO294" s="537" t="s">
        <v>124</v>
      </c>
      <c r="AP294" s="545">
        <v>95.7</v>
      </c>
      <c r="AQ294" s="545">
        <v>98</v>
      </c>
      <c r="AR294" s="578">
        <v>94.2</v>
      </c>
      <c r="AS294" s="578">
        <v>95.5</v>
      </c>
      <c r="AT294" s="578">
        <v>92.2</v>
      </c>
      <c r="AU294" s="578">
        <v>101.3</v>
      </c>
      <c r="AV294" s="578">
        <v>91.9</v>
      </c>
      <c r="AW294" s="578">
        <v>106.2</v>
      </c>
      <c r="AX294" s="578">
        <v>93.2</v>
      </c>
      <c r="AY294" s="578">
        <v>93.1</v>
      </c>
      <c r="AZ294" s="578">
        <v>99.9</v>
      </c>
    </row>
    <row r="295" spans="1:52">
      <c r="A295" s="537"/>
      <c r="B295" s="571"/>
      <c r="C295" s="549" t="s">
        <v>111</v>
      </c>
      <c r="D295" s="608">
        <v>96.5</v>
      </c>
      <c r="E295" s="548">
        <v>96.5</v>
      </c>
      <c r="F295" s="548">
        <v>85.5</v>
      </c>
      <c r="G295" s="548">
        <v>88.8</v>
      </c>
      <c r="H295" s="548">
        <v>68.3</v>
      </c>
      <c r="I295" s="548">
        <v>96.3</v>
      </c>
      <c r="J295" s="548">
        <v>78.599999999999994</v>
      </c>
      <c r="K295" s="548">
        <v>131.69999999999999</v>
      </c>
      <c r="L295" s="548">
        <v>132.1</v>
      </c>
      <c r="M295" s="548">
        <v>127.2</v>
      </c>
      <c r="N295" s="548">
        <v>59.2</v>
      </c>
      <c r="O295" s="548">
        <v>89</v>
      </c>
      <c r="P295" s="548">
        <v>76</v>
      </c>
      <c r="Q295" s="548">
        <v>129.4</v>
      </c>
      <c r="R295" s="548">
        <v>107.2</v>
      </c>
      <c r="S295" s="548">
        <v>105.7</v>
      </c>
      <c r="T295" s="548">
        <v>110.7</v>
      </c>
      <c r="U295" s="548">
        <v>101.7</v>
      </c>
      <c r="V295" s="548">
        <v>114.3</v>
      </c>
      <c r="W295" s="548">
        <v>96.5</v>
      </c>
      <c r="X295" s="548">
        <v>126.7</v>
      </c>
      <c r="Y295" s="548">
        <v>96.8</v>
      </c>
      <c r="Z295" s="548">
        <v>104.3</v>
      </c>
      <c r="AA295" s="548">
        <v>101.7</v>
      </c>
      <c r="AB295" s="548">
        <v>91</v>
      </c>
      <c r="AC295" s="548">
        <v>72.599999999999994</v>
      </c>
      <c r="AD295" s="548">
        <v>75.900000000000006</v>
      </c>
      <c r="AE295" s="573">
        <v>58.1</v>
      </c>
      <c r="AF295" s="573">
        <v>99.8</v>
      </c>
      <c r="AG295" s="573">
        <v>65.2</v>
      </c>
      <c r="AH295" s="573">
        <v>79.400000000000006</v>
      </c>
      <c r="AI295" s="573">
        <v>49.6</v>
      </c>
      <c r="AJ295" s="573">
        <v>77.099999999999994</v>
      </c>
      <c r="AK295" s="573">
        <v>63.1</v>
      </c>
      <c r="AL295" s="573">
        <v>109.4</v>
      </c>
      <c r="AM295" s="537"/>
      <c r="AN295" s="571"/>
      <c r="AO295" s="549" t="s">
        <v>111</v>
      </c>
      <c r="AP295" s="548">
        <v>96.5</v>
      </c>
      <c r="AQ295" s="548">
        <v>99.1</v>
      </c>
      <c r="AR295" s="579">
        <v>95.9</v>
      </c>
      <c r="AS295" s="579">
        <v>97.5</v>
      </c>
      <c r="AT295" s="579">
        <v>92.6</v>
      </c>
      <c r="AU295" s="579">
        <v>102.7</v>
      </c>
      <c r="AV295" s="579">
        <v>91.6</v>
      </c>
      <c r="AW295" s="579">
        <v>108.1</v>
      </c>
      <c r="AX295" s="579">
        <v>93.9</v>
      </c>
      <c r="AY295" s="579">
        <v>93.8</v>
      </c>
      <c r="AZ295" s="579">
        <v>99.2</v>
      </c>
    </row>
    <row r="296" spans="1:52">
      <c r="A296" s="537"/>
      <c r="B296" s="563" t="s">
        <v>287</v>
      </c>
      <c r="C296" s="557" t="s">
        <v>113</v>
      </c>
      <c r="D296" s="607">
        <v>96.3</v>
      </c>
      <c r="E296" s="545">
        <v>96.3</v>
      </c>
      <c r="F296" s="545">
        <v>91.1</v>
      </c>
      <c r="G296" s="545">
        <v>95.1</v>
      </c>
      <c r="H296" s="545">
        <v>69.099999999999994</v>
      </c>
      <c r="I296" s="545">
        <v>98.5</v>
      </c>
      <c r="J296" s="545">
        <v>80.900000000000006</v>
      </c>
      <c r="K296" s="545">
        <v>116.4</v>
      </c>
      <c r="L296" s="545">
        <v>115.2</v>
      </c>
      <c r="M296" s="545">
        <v>134.30000000000001</v>
      </c>
      <c r="N296" s="545">
        <v>67</v>
      </c>
      <c r="O296" s="545">
        <v>92.2</v>
      </c>
      <c r="P296" s="545">
        <v>77.8</v>
      </c>
      <c r="Q296" s="545">
        <v>126.7</v>
      </c>
      <c r="R296" s="545">
        <v>96.9</v>
      </c>
      <c r="S296" s="545">
        <v>111.3</v>
      </c>
      <c r="T296" s="545">
        <v>61.2</v>
      </c>
      <c r="U296" s="545">
        <v>103.4</v>
      </c>
      <c r="V296" s="545">
        <v>119</v>
      </c>
      <c r="W296" s="545">
        <v>102</v>
      </c>
      <c r="X296" s="545">
        <v>128.1</v>
      </c>
      <c r="Y296" s="545">
        <v>92.7</v>
      </c>
      <c r="Z296" s="545">
        <v>108.3</v>
      </c>
      <c r="AA296" s="545">
        <v>107.8</v>
      </c>
      <c r="AB296" s="545">
        <v>93.4</v>
      </c>
      <c r="AC296" s="545">
        <v>74.400000000000006</v>
      </c>
      <c r="AD296" s="545">
        <v>80</v>
      </c>
      <c r="AE296" s="570">
        <v>55.4</v>
      </c>
      <c r="AF296" s="570">
        <v>97.1</v>
      </c>
      <c r="AG296" s="570">
        <v>68.5</v>
      </c>
      <c r="AH296" s="570">
        <v>83.3</v>
      </c>
      <c r="AI296" s="570">
        <v>51.8</v>
      </c>
      <c r="AJ296" s="570">
        <v>62.9</v>
      </c>
      <c r="AK296" s="570">
        <v>70.5</v>
      </c>
      <c r="AL296" s="570">
        <v>99</v>
      </c>
      <c r="AM296" s="537"/>
      <c r="AN296" s="563" t="s">
        <v>287</v>
      </c>
      <c r="AO296" s="557" t="s">
        <v>113</v>
      </c>
      <c r="AP296" s="545">
        <v>96.3</v>
      </c>
      <c r="AQ296" s="545">
        <v>101.9</v>
      </c>
      <c r="AR296" s="578">
        <v>98.4</v>
      </c>
      <c r="AS296" s="578">
        <v>100</v>
      </c>
      <c r="AT296" s="578">
        <v>94.3</v>
      </c>
      <c r="AU296" s="578">
        <v>107.8</v>
      </c>
      <c r="AV296" s="578">
        <v>96.1</v>
      </c>
      <c r="AW296" s="578">
        <v>112.5</v>
      </c>
      <c r="AX296" s="578">
        <v>92</v>
      </c>
      <c r="AY296" s="578">
        <v>91.8</v>
      </c>
      <c r="AZ296" s="578">
        <v>99.4</v>
      </c>
    </row>
    <row r="297" spans="1:52">
      <c r="A297" s="537"/>
      <c r="B297" s="568"/>
      <c r="C297" s="537" t="s">
        <v>115</v>
      </c>
      <c r="D297" s="607">
        <v>95.8</v>
      </c>
      <c r="E297" s="545">
        <v>95.8</v>
      </c>
      <c r="F297" s="545">
        <v>94.3</v>
      </c>
      <c r="G297" s="545">
        <v>97.6</v>
      </c>
      <c r="H297" s="545">
        <v>75.7</v>
      </c>
      <c r="I297" s="545">
        <v>94.9</v>
      </c>
      <c r="J297" s="545">
        <v>86.7</v>
      </c>
      <c r="K297" s="545">
        <v>125.7</v>
      </c>
      <c r="L297" s="545">
        <v>125.1</v>
      </c>
      <c r="M297" s="545">
        <v>130.19999999999999</v>
      </c>
      <c r="N297" s="545">
        <v>64.8</v>
      </c>
      <c r="O297" s="545">
        <v>82.7</v>
      </c>
      <c r="P297" s="545">
        <v>73.400000000000006</v>
      </c>
      <c r="Q297" s="545">
        <v>111.7</v>
      </c>
      <c r="R297" s="545">
        <v>102.9</v>
      </c>
      <c r="S297" s="545">
        <v>112.2</v>
      </c>
      <c r="T297" s="545">
        <v>95.4</v>
      </c>
      <c r="U297" s="545">
        <v>104.9</v>
      </c>
      <c r="V297" s="545">
        <v>111.3</v>
      </c>
      <c r="W297" s="545">
        <v>106.5</v>
      </c>
      <c r="X297" s="545">
        <v>111.4</v>
      </c>
      <c r="Y297" s="545">
        <v>95.8</v>
      </c>
      <c r="Z297" s="545">
        <v>108.9</v>
      </c>
      <c r="AA297" s="545">
        <v>99.8</v>
      </c>
      <c r="AB297" s="545">
        <v>91.5</v>
      </c>
      <c r="AC297" s="545">
        <v>73.400000000000006</v>
      </c>
      <c r="AD297" s="545">
        <v>79.400000000000006</v>
      </c>
      <c r="AE297" s="570">
        <v>48.6</v>
      </c>
      <c r="AF297" s="570">
        <v>96.7</v>
      </c>
      <c r="AG297" s="570">
        <v>65.3</v>
      </c>
      <c r="AH297" s="570">
        <v>83</v>
      </c>
      <c r="AI297" s="570">
        <v>50.4</v>
      </c>
      <c r="AJ297" s="570">
        <v>63.3</v>
      </c>
      <c r="AK297" s="570">
        <v>71.8</v>
      </c>
      <c r="AL297" s="570">
        <v>106.4</v>
      </c>
      <c r="AM297" s="537"/>
      <c r="AN297" s="568"/>
      <c r="AO297" s="537" t="s">
        <v>115</v>
      </c>
      <c r="AP297" s="545">
        <v>95.8</v>
      </c>
      <c r="AQ297" s="545">
        <v>94.6</v>
      </c>
      <c r="AR297" s="578">
        <v>93.3</v>
      </c>
      <c r="AS297" s="578">
        <v>93.4</v>
      </c>
      <c r="AT297" s="578">
        <v>92.5</v>
      </c>
      <c r="AU297" s="578">
        <v>98.3</v>
      </c>
      <c r="AV297" s="578">
        <v>90.8</v>
      </c>
      <c r="AW297" s="578">
        <v>101.7</v>
      </c>
      <c r="AX297" s="578">
        <v>95.3</v>
      </c>
      <c r="AY297" s="578">
        <v>95.1</v>
      </c>
      <c r="AZ297" s="578">
        <v>99.6</v>
      </c>
    </row>
    <row r="298" spans="1:52">
      <c r="A298" s="537"/>
      <c r="B298" s="568"/>
      <c r="C298" s="537" t="s">
        <v>116</v>
      </c>
      <c r="D298" s="607">
        <v>96.8</v>
      </c>
      <c r="E298" s="545">
        <v>96.8</v>
      </c>
      <c r="F298" s="545">
        <v>94.3</v>
      </c>
      <c r="G298" s="545">
        <v>97.9</v>
      </c>
      <c r="H298" s="545">
        <v>71.599999999999994</v>
      </c>
      <c r="I298" s="545">
        <v>98</v>
      </c>
      <c r="J298" s="545">
        <v>87.5</v>
      </c>
      <c r="K298" s="545">
        <v>117</v>
      </c>
      <c r="L298" s="545">
        <v>116.1</v>
      </c>
      <c r="M298" s="545">
        <v>130.80000000000001</v>
      </c>
      <c r="N298" s="545">
        <v>65.599999999999994</v>
      </c>
      <c r="O298" s="545">
        <v>83.7</v>
      </c>
      <c r="P298" s="545">
        <v>72.3</v>
      </c>
      <c r="Q298" s="545">
        <v>110</v>
      </c>
      <c r="R298" s="545">
        <v>97.9</v>
      </c>
      <c r="S298" s="545">
        <v>113.4</v>
      </c>
      <c r="T298" s="545">
        <v>78.7</v>
      </c>
      <c r="U298" s="545">
        <v>106</v>
      </c>
      <c r="V298" s="545">
        <v>131.69999999999999</v>
      </c>
      <c r="W298" s="545">
        <v>100</v>
      </c>
      <c r="X298" s="545">
        <v>149.5</v>
      </c>
      <c r="Y298" s="545">
        <v>98.5</v>
      </c>
      <c r="Z298" s="545">
        <v>109.8</v>
      </c>
      <c r="AA298" s="545">
        <v>99.5</v>
      </c>
      <c r="AB298" s="545">
        <v>92.5</v>
      </c>
      <c r="AC298" s="545">
        <v>74.5</v>
      </c>
      <c r="AD298" s="545">
        <v>77.7</v>
      </c>
      <c r="AE298" s="570">
        <v>58.8</v>
      </c>
      <c r="AF298" s="570">
        <v>90</v>
      </c>
      <c r="AG298" s="570">
        <v>65.400000000000006</v>
      </c>
      <c r="AH298" s="570">
        <v>88.7</v>
      </c>
      <c r="AI298" s="570">
        <v>52.3</v>
      </c>
      <c r="AJ298" s="570">
        <v>57.5</v>
      </c>
      <c r="AK298" s="570">
        <v>72.099999999999994</v>
      </c>
      <c r="AL298" s="570">
        <v>103.8</v>
      </c>
      <c r="AM298" s="537"/>
      <c r="AN298" s="568"/>
      <c r="AO298" s="537" t="s">
        <v>116</v>
      </c>
      <c r="AP298" s="545">
        <v>96.8</v>
      </c>
      <c r="AQ298" s="545">
        <v>98.7</v>
      </c>
      <c r="AR298" s="578">
        <v>89.9</v>
      </c>
      <c r="AS298" s="578">
        <v>89.5</v>
      </c>
      <c r="AT298" s="578">
        <v>93.1</v>
      </c>
      <c r="AU298" s="578">
        <v>113.2</v>
      </c>
      <c r="AV298" s="578">
        <v>91.5</v>
      </c>
      <c r="AW298" s="578">
        <v>125.2</v>
      </c>
      <c r="AX298" s="578">
        <v>95.9</v>
      </c>
      <c r="AY298" s="578">
        <v>95.8</v>
      </c>
      <c r="AZ298" s="578">
        <v>95.9</v>
      </c>
    </row>
    <row r="299" spans="1:52">
      <c r="A299" s="537"/>
      <c r="B299" s="568"/>
      <c r="C299" s="537" t="s">
        <v>117</v>
      </c>
      <c r="D299" s="607">
        <v>101.3</v>
      </c>
      <c r="E299" s="545">
        <v>101.3</v>
      </c>
      <c r="F299" s="545">
        <v>98.9</v>
      </c>
      <c r="G299" s="545">
        <v>103.3</v>
      </c>
      <c r="H299" s="545">
        <v>75.7</v>
      </c>
      <c r="I299" s="545">
        <v>97.3</v>
      </c>
      <c r="J299" s="545">
        <v>91.7</v>
      </c>
      <c r="K299" s="545">
        <v>121.3</v>
      </c>
      <c r="L299" s="545">
        <v>119.8</v>
      </c>
      <c r="M299" s="545">
        <v>134</v>
      </c>
      <c r="N299" s="545">
        <v>68.099999999999994</v>
      </c>
      <c r="O299" s="545">
        <v>87</v>
      </c>
      <c r="P299" s="545">
        <v>80.400000000000006</v>
      </c>
      <c r="Q299" s="545">
        <v>108.6</v>
      </c>
      <c r="R299" s="545">
        <v>109.9</v>
      </c>
      <c r="S299" s="545">
        <v>125.1</v>
      </c>
      <c r="T299" s="545">
        <v>95.4</v>
      </c>
      <c r="U299" s="545">
        <v>104.5</v>
      </c>
      <c r="V299" s="545">
        <v>119.9</v>
      </c>
      <c r="W299" s="545">
        <v>99</v>
      </c>
      <c r="X299" s="545">
        <v>131.69999999999999</v>
      </c>
      <c r="Y299" s="545">
        <v>94.8</v>
      </c>
      <c r="Z299" s="545">
        <v>109.6</v>
      </c>
      <c r="AA299" s="545">
        <v>100.6</v>
      </c>
      <c r="AB299" s="545">
        <v>94.9</v>
      </c>
      <c r="AC299" s="545">
        <v>73.5</v>
      </c>
      <c r="AD299" s="545">
        <v>76.2</v>
      </c>
      <c r="AE299" s="570">
        <v>54.9</v>
      </c>
      <c r="AF299" s="570">
        <v>91.8</v>
      </c>
      <c r="AG299" s="570">
        <v>68.900000000000006</v>
      </c>
      <c r="AH299" s="570">
        <v>85.9</v>
      </c>
      <c r="AI299" s="570">
        <v>51.9</v>
      </c>
      <c r="AJ299" s="570">
        <v>58.7</v>
      </c>
      <c r="AK299" s="570">
        <v>78.900000000000006</v>
      </c>
      <c r="AL299" s="570">
        <v>107.1</v>
      </c>
      <c r="AM299" s="537"/>
      <c r="AN299" s="568"/>
      <c r="AO299" s="537" t="s">
        <v>117</v>
      </c>
      <c r="AP299" s="545">
        <v>101.3</v>
      </c>
      <c r="AQ299" s="545">
        <v>102</v>
      </c>
      <c r="AR299" s="578">
        <v>95.9</v>
      </c>
      <c r="AS299" s="578">
        <v>96.6</v>
      </c>
      <c r="AT299" s="578">
        <v>93.6</v>
      </c>
      <c r="AU299" s="578">
        <v>110.1</v>
      </c>
      <c r="AV299" s="578">
        <v>94.5</v>
      </c>
      <c r="AW299" s="578">
        <v>115.7</v>
      </c>
      <c r="AX299" s="578">
        <v>97.8</v>
      </c>
      <c r="AY299" s="578">
        <v>97.6</v>
      </c>
      <c r="AZ299" s="578">
        <v>100.4</v>
      </c>
    </row>
    <row r="300" spans="1:52">
      <c r="A300" s="537"/>
      <c r="B300" s="568"/>
      <c r="C300" s="537" t="s">
        <v>118</v>
      </c>
      <c r="D300" s="607">
        <v>98.1</v>
      </c>
      <c r="E300" s="545">
        <v>98.1</v>
      </c>
      <c r="F300" s="545">
        <v>99.8</v>
      </c>
      <c r="G300" s="545">
        <v>104.7</v>
      </c>
      <c r="H300" s="545">
        <v>73.5</v>
      </c>
      <c r="I300" s="545">
        <v>96.1</v>
      </c>
      <c r="J300" s="545">
        <v>88.2</v>
      </c>
      <c r="K300" s="545">
        <v>124.7</v>
      </c>
      <c r="L300" s="545">
        <v>124.6</v>
      </c>
      <c r="M300" s="545">
        <v>129.4</v>
      </c>
      <c r="N300" s="545">
        <v>66.400000000000006</v>
      </c>
      <c r="O300" s="545">
        <v>80.7</v>
      </c>
      <c r="P300" s="545">
        <v>74.3</v>
      </c>
      <c r="Q300" s="545">
        <v>97.1</v>
      </c>
      <c r="R300" s="545">
        <v>108.4</v>
      </c>
      <c r="S300" s="545">
        <v>124.6</v>
      </c>
      <c r="T300" s="545">
        <v>90.1</v>
      </c>
      <c r="U300" s="545">
        <v>106</v>
      </c>
      <c r="V300" s="545">
        <v>118.1</v>
      </c>
      <c r="W300" s="545">
        <v>104.9</v>
      </c>
      <c r="X300" s="545">
        <v>125.4</v>
      </c>
      <c r="Y300" s="545">
        <v>95.7</v>
      </c>
      <c r="Z300" s="545">
        <v>111</v>
      </c>
      <c r="AA300" s="545">
        <v>100.3</v>
      </c>
      <c r="AB300" s="545">
        <v>91.2</v>
      </c>
      <c r="AC300" s="545">
        <v>75.7</v>
      </c>
      <c r="AD300" s="545">
        <v>78.8</v>
      </c>
      <c r="AE300" s="570">
        <v>62.3</v>
      </c>
      <c r="AF300" s="570">
        <v>87.1</v>
      </c>
      <c r="AG300" s="570">
        <v>68.2</v>
      </c>
      <c r="AH300" s="570">
        <v>85.7</v>
      </c>
      <c r="AI300" s="570">
        <v>54.4</v>
      </c>
      <c r="AJ300" s="570">
        <v>75.400000000000006</v>
      </c>
      <c r="AK300" s="570">
        <v>82.4</v>
      </c>
      <c r="AL300" s="570">
        <v>104.6</v>
      </c>
      <c r="AM300" s="537"/>
      <c r="AN300" s="568"/>
      <c r="AO300" s="537" t="s">
        <v>118</v>
      </c>
      <c r="AP300" s="545">
        <v>98.1</v>
      </c>
      <c r="AQ300" s="545">
        <v>99.7</v>
      </c>
      <c r="AR300" s="578">
        <v>96.6</v>
      </c>
      <c r="AS300" s="578">
        <v>96.8</v>
      </c>
      <c r="AT300" s="578">
        <v>93.9</v>
      </c>
      <c r="AU300" s="578">
        <v>103.7</v>
      </c>
      <c r="AV300" s="578">
        <v>90.4</v>
      </c>
      <c r="AW300" s="578">
        <v>109.5</v>
      </c>
      <c r="AX300" s="578">
        <v>97.1</v>
      </c>
      <c r="AY300" s="578">
        <v>96.9</v>
      </c>
      <c r="AZ300" s="578">
        <v>102.1</v>
      </c>
    </row>
    <row r="301" spans="1:52">
      <c r="A301" s="537"/>
      <c r="B301" s="568"/>
      <c r="C301" s="537" t="s">
        <v>119</v>
      </c>
      <c r="D301" s="607">
        <v>98.6</v>
      </c>
      <c r="E301" s="545">
        <v>98.6</v>
      </c>
      <c r="F301" s="545">
        <v>99.3</v>
      </c>
      <c r="G301" s="545">
        <v>104</v>
      </c>
      <c r="H301" s="545">
        <v>74.099999999999994</v>
      </c>
      <c r="I301" s="545">
        <v>96.5</v>
      </c>
      <c r="J301" s="545">
        <v>94.2</v>
      </c>
      <c r="K301" s="545">
        <v>115.7</v>
      </c>
      <c r="L301" s="545">
        <v>114.4</v>
      </c>
      <c r="M301" s="545">
        <v>137</v>
      </c>
      <c r="N301" s="545">
        <v>68.2</v>
      </c>
      <c r="O301" s="545">
        <v>83.9</v>
      </c>
      <c r="P301" s="545">
        <v>76</v>
      </c>
      <c r="Q301" s="545">
        <v>103</v>
      </c>
      <c r="R301" s="545">
        <v>106.4</v>
      </c>
      <c r="S301" s="545">
        <v>122</v>
      </c>
      <c r="T301" s="545">
        <v>85.8</v>
      </c>
      <c r="U301" s="545">
        <v>100.8</v>
      </c>
      <c r="V301" s="545">
        <v>120.8</v>
      </c>
      <c r="W301" s="545">
        <v>104.2</v>
      </c>
      <c r="X301" s="545">
        <v>130.19999999999999</v>
      </c>
      <c r="Y301" s="545">
        <v>95.1</v>
      </c>
      <c r="Z301" s="545">
        <v>110.8</v>
      </c>
      <c r="AA301" s="545">
        <v>101.8</v>
      </c>
      <c r="AB301" s="545">
        <v>91.8</v>
      </c>
      <c r="AC301" s="545">
        <v>75.3</v>
      </c>
      <c r="AD301" s="545">
        <v>81.3</v>
      </c>
      <c r="AE301" s="570">
        <v>59.7</v>
      </c>
      <c r="AF301" s="570">
        <v>77.3</v>
      </c>
      <c r="AG301" s="570">
        <v>69.2</v>
      </c>
      <c r="AH301" s="570">
        <v>85.6</v>
      </c>
      <c r="AI301" s="570">
        <v>52.4</v>
      </c>
      <c r="AJ301" s="570">
        <v>60.8</v>
      </c>
      <c r="AK301" s="570">
        <v>88.5</v>
      </c>
      <c r="AL301" s="570">
        <v>105.1</v>
      </c>
      <c r="AM301" s="537"/>
      <c r="AN301" s="568"/>
      <c r="AO301" s="537" t="s">
        <v>119</v>
      </c>
      <c r="AP301" s="545">
        <v>98.6</v>
      </c>
      <c r="AQ301" s="545">
        <v>99.8</v>
      </c>
      <c r="AR301" s="578">
        <v>96.5</v>
      </c>
      <c r="AS301" s="578">
        <v>96.8</v>
      </c>
      <c r="AT301" s="578">
        <v>94.6</v>
      </c>
      <c r="AU301" s="578">
        <v>104</v>
      </c>
      <c r="AV301" s="578">
        <v>88.3</v>
      </c>
      <c r="AW301" s="578">
        <v>111.9</v>
      </c>
      <c r="AX301" s="578">
        <v>96.8</v>
      </c>
      <c r="AY301" s="578">
        <v>96.6</v>
      </c>
      <c r="AZ301" s="578">
        <v>101.6</v>
      </c>
    </row>
    <row r="302" spans="1:52">
      <c r="A302" s="537"/>
      <c r="B302" s="568"/>
      <c r="C302" s="537" t="s">
        <v>120</v>
      </c>
      <c r="D302" s="607">
        <v>97.5</v>
      </c>
      <c r="E302" s="545">
        <v>97.5</v>
      </c>
      <c r="F302" s="545">
        <v>99.8</v>
      </c>
      <c r="G302" s="545">
        <v>105.1</v>
      </c>
      <c r="H302" s="545">
        <v>74</v>
      </c>
      <c r="I302" s="545">
        <v>93.8</v>
      </c>
      <c r="J302" s="545">
        <v>94.8</v>
      </c>
      <c r="K302" s="545">
        <v>117.4</v>
      </c>
      <c r="L302" s="545">
        <v>116.7</v>
      </c>
      <c r="M302" s="545">
        <v>127.9</v>
      </c>
      <c r="N302" s="545">
        <v>66.2</v>
      </c>
      <c r="O302" s="545">
        <v>84.2</v>
      </c>
      <c r="P302" s="545">
        <v>76.5</v>
      </c>
      <c r="Q302" s="545">
        <v>104.8</v>
      </c>
      <c r="R302" s="545">
        <v>105.1</v>
      </c>
      <c r="S302" s="545">
        <v>119.2</v>
      </c>
      <c r="T302" s="545">
        <v>86</v>
      </c>
      <c r="U302" s="545">
        <v>99.7</v>
      </c>
      <c r="V302" s="545">
        <v>109.8</v>
      </c>
      <c r="W302" s="545">
        <v>97.9</v>
      </c>
      <c r="X302" s="545">
        <v>119.5</v>
      </c>
      <c r="Y302" s="545">
        <v>93.5</v>
      </c>
      <c r="Z302" s="545">
        <v>109.2</v>
      </c>
      <c r="AA302" s="545">
        <v>105.9</v>
      </c>
      <c r="AB302" s="545">
        <v>92.7</v>
      </c>
      <c r="AC302" s="545">
        <v>79</v>
      </c>
      <c r="AD302" s="545">
        <v>81</v>
      </c>
      <c r="AE302" s="570">
        <v>62.9</v>
      </c>
      <c r="AF302" s="570">
        <v>80.8</v>
      </c>
      <c r="AG302" s="570">
        <v>66.599999999999994</v>
      </c>
      <c r="AH302" s="570">
        <v>93.7</v>
      </c>
      <c r="AI302" s="570">
        <v>54.6</v>
      </c>
      <c r="AJ302" s="570">
        <v>74.8</v>
      </c>
      <c r="AK302" s="570">
        <v>89.7</v>
      </c>
      <c r="AL302" s="570">
        <v>105.6</v>
      </c>
      <c r="AM302" s="537"/>
      <c r="AN302" s="568"/>
      <c r="AO302" s="537" t="s">
        <v>120</v>
      </c>
      <c r="AP302" s="545">
        <v>97.5</v>
      </c>
      <c r="AQ302" s="545">
        <v>97.2</v>
      </c>
      <c r="AR302" s="578">
        <v>94.4</v>
      </c>
      <c r="AS302" s="578">
        <v>95.3</v>
      </c>
      <c r="AT302" s="578">
        <v>91.3</v>
      </c>
      <c r="AU302" s="578">
        <v>101.6</v>
      </c>
      <c r="AV302" s="578">
        <v>91.7</v>
      </c>
      <c r="AW302" s="578">
        <v>107.3</v>
      </c>
      <c r="AX302" s="578">
        <v>97.6</v>
      </c>
      <c r="AY302" s="578">
        <v>97.4</v>
      </c>
      <c r="AZ302" s="578">
        <v>102.3</v>
      </c>
    </row>
    <row r="303" spans="1:52">
      <c r="A303" s="537"/>
      <c r="B303" s="568"/>
      <c r="C303" s="537" t="s">
        <v>121</v>
      </c>
      <c r="D303" s="607">
        <v>95.6</v>
      </c>
      <c r="E303" s="545">
        <v>95.6</v>
      </c>
      <c r="F303" s="545">
        <v>97</v>
      </c>
      <c r="G303" s="545">
        <v>102</v>
      </c>
      <c r="H303" s="545">
        <v>69.599999999999994</v>
      </c>
      <c r="I303" s="545">
        <v>95</v>
      </c>
      <c r="J303" s="545">
        <v>99.3</v>
      </c>
      <c r="K303" s="545">
        <v>108.6</v>
      </c>
      <c r="L303" s="545">
        <v>107.3</v>
      </c>
      <c r="M303" s="545">
        <v>127</v>
      </c>
      <c r="N303" s="545">
        <v>64.8</v>
      </c>
      <c r="O303" s="545">
        <v>75.2</v>
      </c>
      <c r="P303" s="545">
        <v>70.2</v>
      </c>
      <c r="Q303" s="545">
        <v>88.8</v>
      </c>
      <c r="R303" s="545">
        <v>96.9</v>
      </c>
      <c r="S303" s="545">
        <v>110.9</v>
      </c>
      <c r="T303" s="545">
        <v>75.7</v>
      </c>
      <c r="U303" s="545">
        <v>96.6</v>
      </c>
      <c r="V303" s="545">
        <v>132</v>
      </c>
      <c r="W303" s="545">
        <v>102.9</v>
      </c>
      <c r="X303" s="545">
        <v>156.6</v>
      </c>
      <c r="Y303" s="545">
        <v>95</v>
      </c>
      <c r="Z303" s="545">
        <v>111.6</v>
      </c>
      <c r="AA303" s="545">
        <v>102.7</v>
      </c>
      <c r="AB303" s="545">
        <v>89.7</v>
      </c>
      <c r="AC303" s="545">
        <v>75</v>
      </c>
      <c r="AD303" s="545">
        <v>75.3</v>
      </c>
      <c r="AE303" s="570">
        <v>70.599999999999994</v>
      </c>
      <c r="AF303" s="570">
        <v>80.099999999999994</v>
      </c>
      <c r="AG303" s="570">
        <v>65.599999999999994</v>
      </c>
      <c r="AH303" s="570">
        <v>91.6</v>
      </c>
      <c r="AI303" s="570">
        <v>53.6</v>
      </c>
      <c r="AJ303" s="570">
        <v>73.5</v>
      </c>
      <c r="AK303" s="570">
        <v>88.8</v>
      </c>
      <c r="AL303" s="570">
        <v>103.1</v>
      </c>
      <c r="AM303" s="537"/>
      <c r="AN303" s="568"/>
      <c r="AO303" s="537" t="s">
        <v>121</v>
      </c>
      <c r="AP303" s="545">
        <v>95.6</v>
      </c>
      <c r="AQ303" s="545">
        <v>98.5</v>
      </c>
      <c r="AR303" s="578">
        <v>91.3</v>
      </c>
      <c r="AS303" s="578">
        <v>89.4</v>
      </c>
      <c r="AT303" s="578">
        <v>95.8</v>
      </c>
      <c r="AU303" s="578">
        <v>108.7</v>
      </c>
      <c r="AV303" s="578">
        <v>85.9</v>
      </c>
      <c r="AW303" s="578">
        <v>119.7</v>
      </c>
      <c r="AX303" s="578">
        <v>94</v>
      </c>
      <c r="AY303" s="578">
        <v>93.9</v>
      </c>
      <c r="AZ303" s="578">
        <v>101</v>
      </c>
    </row>
    <row r="304" spans="1:52">
      <c r="A304" s="537"/>
      <c r="B304" s="568"/>
      <c r="C304" s="537" t="s">
        <v>122</v>
      </c>
      <c r="D304" s="607">
        <v>93.5</v>
      </c>
      <c r="E304" s="545">
        <v>93.5</v>
      </c>
      <c r="F304" s="545">
        <v>95.9</v>
      </c>
      <c r="G304" s="545">
        <v>101.9</v>
      </c>
      <c r="H304" s="545">
        <v>64</v>
      </c>
      <c r="I304" s="545">
        <v>80</v>
      </c>
      <c r="J304" s="545">
        <v>99</v>
      </c>
      <c r="K304" s="545">
        <v>110.9</v>
      </c>
      <c r="L304" s="545">
        <v>110</v>
      </c>
      <c r="M304" s="545">
        <v>131.1</v>
      </c>
      <c r="N304" s="545">
        <v>66.5</v>
      </c>
      <c r="O304" s="545">
        <v>77.2</v>
      </c>
      <c r="P304" s="545">
        <v>70.900000000000006</v>
      </c>
      <c r="Q304" s="545">
        <v>96.4</v>
      </c>
      <c r="R304" s="545">
        <v>89.6</v>
      </c>
      <c r="S304" s="545">
        <v>104.6</v>
      </c>
      <c r="T304" s="545">
        <v>75.5</v>
      </c>
      <c r="U304" s="545">
        <v>94.9</v>
      </c>
      <c r="V304" s="545">
        <v>125.2</v>
      </c>
      <c r="W304" s="545">
        <v>102.7</v>
      </c>
      <c r="X304" s="545">
        <v>137.80000000000001</v>
      </c>
      <c r="Y304" s="545">
        <v>95.6</v>
      </c>
      <c r="Z304" s="545">
        <v>107.8</v>
      </c>
      <c r="AA304" s="545">
        <v>100.3</v>
      </c>
      <c r="AB304" s="545">
        <v>91</v>
      </c>
      <c r="AC304" s="545">
        <v>69.900000000000006</v>
      </c>
      <c r="AD304" s="545">
        <v>67</v>
      </c>
      <c r="AE304" s="570">
        <v>68.400000000000006</v>
      </c>
      <c r="AF304" s="570">
        <v>70.099999999999994</v>
      </c>
      <c r="AG304" s="570">
        <v>65.099999999999994</v>
      </c>
      <c r="AH304" s="570">
        <v>86.4</v>
      </c>
      <c r="AI304" s="570">
        <v>53.3</v>
      </c>
      <c r="AJ304" s="570">
        <v>66.8</v>
      </c>
      <c r="AK304" s="570">
        <v>90.8</v>
      </c>
      <c r="AL304" s="570">
        <v>103</v>
      </c>
      <c r="AM304" s="537"/>
      <c r="AN304" s="568"/>
      <c r="AO304" s="537" t="s">
        <v>122</v>
      </c>
      <c r="AP304" s="545">
        <v>93.5</v>
      </c>
      <c r="AQ304" s="545">
        <v>95.8</v>
      </c>
      <c r="AR304" s="578">
        <v>89.9</v>
      </c>
      <c r="AS304" s="578">
        <v>93.1</v>
      </c>
      <c r="AT304" s="578">
        <v>80.5</v>
      </c>
      <c r="AU304" s="578">
        <v>104</v>
      </c>
      <c r="AV304" s="578">
        <v>82.9</v>
      </c>
      <c r="AW304" s="578">
        <v>114</v>
      </c>
      <c r="AX304" s="578">
        <v>91.6</v>
      </c>
      <c r="AY304" s="578">
        <v>91.4</v>
      </c>
      <c r="AZ304" s="578">
        <v>100.3</v>
      </c>
    </row>
    <row r="305" spans="1:52">
      <c r="A305" s="537"/>
      <c r="B305" s="568"/>
      <c r="C305" s="537" t="s">
        <v>123</v>
      </c>
      <c r="D305" s="607">
        <v>93.8</v>
      </c>
      <c r="E305" s="545">
        <v>93.8</v>
      </c>
      <c r="F305" s="545">
        <v>92.3</v>
      </c>
      <c r="G305" s="545">
        <v>97.7</v>
      </c>
      <c r="H305" s="545">
        <v>64.3</v>
      </c>
      <c r="I305" s="545">
        <v>74.900000000000006</v>
      </c>
      <c r="J305" s="545">
        <v>103.9</v>
      </c>
      <c r="K305" s="545">
        <v>131.6</v>
      </c>
      <c r="L305" s="545">
        <v>131.9</v>
      </c>
      <c r="M305" s="545">
        <v>129.1</v>
      </c>
      <c r="N305" s="545">
        <v>65</v>
      </c>
      <c r="O305" s="545">
        <v>75.599999999999994</v>
      </c>
      <c r="P305" s="545">
        <v>73.599999999999994</v>
      </c>
      <c r="Q305" s="545">
        <v>73.900000000000006</v>
      </c>
      <c r="R305" s="545">
        <v>95.1</v>
      </c>
      <c r="S305" s="545">
        <v>92.9</v>
      </c>
      <c r="T305" s="545">
        <v>87.9</v>
      </c>
      <c r="U305" s="545">
        <v>100.5</v>
      </c>
      <c r="V305" s="545">
        <v>118.9</v>
      </c>
      <c r="W305" s="545">
        <v>101.9</v>
      </c>
      <c r="X305" s="545">
        <v>131.6</v>
      </c>
      <c r="Y305" s="545">
        <v>94</v>
      </c>
      <c r="Z305" s="545">
        <v>106.3</v>
      </c>
      <c r="AA305" s="545">
        <v>102.9</v>
      </c>
      <c r="AB305" s="545">
        <v>94.3</v>
      </c>
      <c r="AC305" s="545">
        <v>73.400000000000006</v>
      </c>
      <c r="AD305" s="545">
        <v>76.5</v>
      </c>
      <c r="AE305" s="570">
        <v>64.099999999999994</v>
      </c>
      <c r="AF305" s="570">
        <v>77.900000000000006</v>
      </c>
      <c r="AG305" s="570">
        <v>64.7</v>
      </c>
      <c r="AH305" s="570">
        <v>86.3</v>
      </c>
      <c r="AI305" s="570">
        <v>51.4</v>
      </c>
      <c r="AJ305" s="570">
        <v>62.8</v>
      </c>
      <c r="AK305" s="570">
        <v>91</v>
      </c>
      <c r="AL305" s="570">
        <v>120</v>
      </c>
      <c r="AM305" s="537"/>
      <c r="AN305" s="568"/>
      <c r="AO305" s="537" t="s">
        <v>123</v>
      </c>
      <c r="AP305" s="545">
        <v>93.8</v>
      </c>
      <c r="AQ305" s="545">
        <v>96.7</v>
      </c>
      <c r="AR305" s="578">
        <v>93</v>
      </c>
      <c r="AS305" s="578">
        <v>102.2</v>
      </c>
      <c r="AT305" s="578">
        <v>80.900000000000006</v>
      </c>
      <c r="AU305" s="578">
        <v>102.7</v>
      </c>
      <c r="AV305" s="578">
        <v>78</v>
      </c>
      <c r="AW305" s="578">
        <v>114.5</v>
      </c>
      <c r="AX305" s="578">
        <v>92.7</v>
      </c>
      <c r="AY305" s="578">
        <v>92.5</v>
      </c>
      <c r="AZ305" s="578">
        <v>100.3</v>
      </c>
    </row>
    <row r="306" spans="1:52">
      <c r="A306" s="537"/>
      <c r="B306" s="568"/>
      <c r="C306" s="537" t="s">
        <v>124</v>
      </c>
      <c r="D306" s="607">
        <v>93.1</v>
      </c>
      <c r="E306" s="545">
        <v>93.1</v>
      </c>
      <c r="F306" s="545">
        <v>89.7</v>
      </c>
      <c r="G306" s="545">
        <v>94.9</v>
      </c>
      <c r="H306" s="545">
        <v>61.8</v>
      </c>
      <c r="I306" s="545">
        <v>71.3</v>
      </c>
      <c r="J306" s="545">
        <v>94.3</v>
      </c>
      <c r="K306" s="545">
        <v>115.9</v>
      </c>
      <c r="L306" s="545">
        <v>115.2</v>
      </c>
      <c r="M306" s="545">
        <v>126</v>
      </c>
      <c r="N306" s="545">
        <v>64.7</v>
      </c>
      <c r="O306" s="545">
        <v>74.8</v>
      </c>
      <c r="P306" s="545">
        <v>69.099999999999994</v>
      </c>
      <c r="Q306" s="545">
        <v>86.6</v>
      </c>
      <c r="R306" s="545">
        <v>94.7</v>
      </c>
      <c r="S306" s="545">
        <v>110</v>
      </c>
      <c r="T306" s="545">
        <v>76.5</v>
      </c>
      <c r="U306" s="545">
        <v>110.9</v>
      </c>
      <c r="V306" s="545">
        <v>122.9</v>
      </c>
      <c r="W306" s="545">
        <v>108.7</v>
      </c>
      <c r="X306" s="545">
        <v>133</v>
      </c>
      <c r="Y306" s="545">
        <v>91.6</v>
      </c>
      <c r="Z306" s="545">
        <v>110.6</v>
      </c>
      <c r="AA306" s="545">
        <v>107.7</v>
      </c>
      <c r="AB306" s="545">
        <v>92.9</v>
      </c>
      <c r="AC306" s="545">
        <v>75.599999999999994</v>
      </c>
      <c r="AD306" s="545">
        <v>74.3</v>
      </c>
      <c r="AE306" s="570">
        <v>63.6</v>
      </c>
      <c r="AF306" s="570">
        <v>78.2</v>
      </c>
      <c r="AG306" s="570">
        <v>70.099999999999994</v>
      </c>
      <c r="AH306" s="570">
        <v>96.9</v>
      </c>
      <c r="AI306" s="570">
        <v>51.5</v>
      </c>
      <c r="AJ306" s="570">
        <v>57.8</v>
      </c>
      <c r="AK306" s="570">
        <v>91.9</v>
      </c>
      <c r="AL306" s="570">
        <v>106.6</v>
      </c>
      <c r="AM306" s="537"/>
      <c r="AN306" s="568"/>
      <c r="AO306" s="537" t="s">
        <v>124</v>
      </c>
      <c r="AP306" s="545">
        <v>93.1</v>
      </c>
      <c r="AQ306" s="545">
        <v>92.8</v>
      </c>
      <c r="AR306" s="578">
        <v>78.599999999999994</v>
      </c>
      <c r="AS306" s="578">
        <v>79.3</v>
      </c>
      <c r="AT306" s="578">
        <v>78.2</v>
      </c>
      <c r="AU306" s="578">
        <v>107.2</v>
      </c>
      <c r="AV306" s="578">
        <v>94.4</v>
      </c>
      <c r="AW306" s="578">
        <v>114.7</v>
      </c>
      <c r="AX306" s="578">
        <v>93.7</v>
      </c>
      <c r="AY306" s="578">
        <v>93.2</v>
      </c>
      <c r="AZ306" s="578">
        <v>103.3</v>
      </c>
    </row>
    <row r="307" spans="1:52">
      <c r="A307" s="537"/>
      <c r="B307" s="571"/>
      <c r="C307" s="549" t="s">
        <v>111</v>
      </c>
      <c r="D307" s="608">
        <v>92.2</v>
      </c>
      <c r="E307" s="548">
        <v>92.2</v>
      </c>
      <c r="F307" s="548">
        <v>90.4</v>
      </c>
      <c r="G307" s="548">
        <v>95.8</v>
      </c>
      <c r="H307" s="548">
        <v>61</v>
      </c>
      <c r="I307" s="548">
        <v>68.400000000000006</v>
      </c>
      <c r="J307" s="548">
        <v>91.9</v>
      </c>
      <c r="K307" s="548">
        <v>109.4</v>
      </c>
      <c r="L307" s="548">
        <v>109</v>
      </c>
      <c r="M307" s="548">
        <v>115.1</v>
      </c>
      <c r="N307" s="548">
        <v>62.9</v>
      </c>
      <c r="O307" s="548">
        <v>78.7</v>
      </c>
      <c r="P307" s="548">
        <v>69.099999999999994</v>
      </c>
      <c r="Q307" s="548">
        <v>109.8</v>
      </c>
      <c r="R307" s="548">
        <v>88.4</v>
      </c>
      <c r="S307" s="548">
        <v>115.6</v>
      </c>
      <c r="T307" s="548">
        <v>56.8</v>
      </c>
      <c r="U307" s="548">
        <v>107.5</v>
      </c>
      <c r="V307" s="548">
        <v>124.3</v>
      </c>
      <c r="W307" s="548">
        <v>90.2</v>
      </c>
      <c r="X307" s="548">
        <v>143.9</v>
      </c>
      <c r="Y307" s="548">
        <v>91.5</v>
      </c>
      <c r="Z307" s="548">
        <v>111.4</v>
      </c>
      <c r="AA307" s="548">
        <v>105.5</v>
      </c>
      <c r="AB307" s="548">
        <v>92.6</v>
      </c>
      <c r="AC307" s="548">
        <v>70.400000000000006</v>
      </c>
      <c r="AD307" s="548">
        <v>68.5</v>
      </c>
      <c r="AE307" s="573">
        <v>58.5</v>
      </c>
      <c r="AF307" s="570">
        <v>77.099999999999994</v>
      </c>
      <c r="AG307" s="570">
        <v>65.5</v>
      </c>
      <c r="AH307" s="570">
        <v>84.6</v>
      </c>
      <c r="AI307" s="570">
        <v>57.6</v>
      </c>
      <c r="AJ307" s="570">
        <v>61.9</v>
      </c>
      <c r="AK307" s="570">
        <v>88.5</v>
      </c>
      <c r="AL307" s="570">
        <v>102.7</v>
      </c>
      <c r="AM307" s="537"/>
      <c r="AN307" s="571"/>
      <c r="AO307" s="549" t="s">
        <v>111</v>
      </c>
      <c r="AP307" s="548">
        <v>92.2</v>
      </c>
      <c r="AQ307" s="548">
        <v>96</v>
      </c>
      <c r="AR307" s="579">
        <v>85</v>
      </c>
      <c r="AS307" s="579">
        <v>88.9</v>
      </c>
      <c r="AT307" s="579">
        <v>75.8</v>
      </c>
      <c r="AU307" s="579">
        <v>108.7</v>
      </c>
      <c r="AV307" s="579">
        <v>88.6</v>
      </c>
      <c r="AW307" s="579">
        <v>118.1</v>
      </c>
      <c r="AX307" s="579">
        <v>88.9</v>
      </c>
      <c r="AY307" s="579">
        <v>88.3</v>
      </c>
      <c r="AZ307" s="579">
        <v>104.9</v>
      </c>
    </row>
    <row r="308" spans="1:52">
      <c r="A308" s="537"/>
      <c r="B308" s="568" t="s">
        <v>288</v>
      </c>
      <c r="C308" s="537" t="s">
        <v>113</v>
      </c>
      <c r="D308" s="607">
        <v>96.6</v>
      </c>
      <c r="E308" s="545">
        <v>96.6</v>
      </c>
      <c r="F308" s="545">
        <v>94.9</v>
      </c>
      <c r="G308" s="545">
        <v>101.1</v>
      </c>
      <c r="H308" s="545">
        <v>60.6</v>
      </c>
      <c r="I308" s="545">
        <v>67.8</v>
      </c>
      <c r="J308" s="545">
        <v>102</v>
      </c>
      <c r="K308" s="545">
        <v>126.8</v>
      </c>
      <c r="L308" s="545">
        <v>126.7</v>
      </c>
      <c r="M308" s="545">
        <v>129.69999999999999</v>
      </c>
      <c r="N308" s="545">
        <v>64.8</v>
      </c>
      <c r="O308" s="545">
        <v>76.8</v>
      </c>
      <c r="P308" s="545">
        <v>69.7</v>
      </c>
      <c r="Q308" s="545">
        <v>91.7</v>
      </c>
      <c r="R308" s="545">
        <v>113</v>
      </c>
      <c r="S308" s="545">
        <v>118</v>
      </c>
      <c r="T308" s="545">
        <v>88.4</v>
      </c>
      <c r="U308" s="545">
        <v>95.7</v>
      </c>
      <c r="V308" s="545">
        <v>130.5</v>
      </c>
      <c r="W308" s="545">
        <v>86.7</v>
      </c>
      <c r="X308" s="545">
        <v>160.5</v>
      </c>
      <c r="Y308" s="545">
        <v>95.5</v>
      </c>
      <c r="Z308" s="545">
        <v>108.4</v>
      </c>
      <c r="AA308" s="545">
        <v>101.4</v>
      </c>
      <c r="AB308" s="545">
        <v>93.4</v>
      </c>
      <c r="AC308" s="545">
        <v>74</v>
      </c>
      <c r="AD308" s="545">
        <v>89.1</v>
      </c>
      <c r="AE308" s="570">
        <v>54.2</v>
      </c>
      <c r="AF308" s="566">
        <v>60.2</v>
      </c>
      <c r="AG308" s="566">
        <v>64.599999999999994</v>
      </c>
      <c r="AH308" s="566">
        <v>78.2</v>
      </c>
      <c r="AI308" s="566">
        <v>47.4</v>
      </c>
      <c r="AJ308" s="566">
        <v>64.7</v>
      </c>
      <c r="AK308" s="566">
        <v>79.900000000000006</v>
      </c>
      <c r="AL308" s="566">
        <v>115.1</v>
      </c>
      <c r="AM308" s="537"/>
      <c r="AN308" s="568" t="s">
        <v>288</v>
      </c>
      <c r="AO308" s="537" t="s">
        <v>113</v>
      </c>
      <c r="AP308" s="545">
        <v>96.6</v>
      </c>
      <c r="AQ308" s="545">
        <v>102.8</v>
      </c>
      <c r="AR308" s="578">
        <v>92.7</v>
      </c>
      <c r="AS308" s="578">
        <v>100.3</v>
      </c>
      <c r="AT308" s="578">
        <v>77.5</v>
      </c>
      <c r="AU308" s="578">
        <v>118.2</v>
      </c>
      <c r="AV308" s="578">
        <v>93.8</v>
      </c>
      <c r="AW308" s="578">
        <v>130.4</v>
      </c>
      <c r="AX308" s="578">
        <v>92</v>
      </c>
      <c r="AY308" s="578">
        <v>91.7</v>
      </c>
      <c r="AZ308" s="578">
        <v>100.6</v>
      </c>
    </row>
    <row r="309" spans="1:52">
      <c r="A309" s="537"/>
      <c r="B309" s="568"/>
      <c r="C309" s="537" t="s">
        <v>115</v>
      </c>
      <c r="D309" s="607">
        <v>92.7</v>
      </c>
      <c r="E309" s="545">
        <v>92.7</v>
      </c>
      <c r="F309" s="545">
        <v>85.4</v>
      </c>
      <c r="G309" s="545">
        <v>90.2</v>
      </c>
      <c r="H309" s="545">
        <v>59.9</v>
      </c>
      <c r="I309" s="545">
        <v>79.2</v>
      </c>
      <c r="J309" s="545">
        <v>89</v>
      </c>
      <c r="K309" s="545">
        <v>119.2</v>
      </c>
      <c r="L309" s="545">
        <v>117.9</v>
      </c>
      <c r="M309" s="545">
        <v>133.30000000000001</v>
      </c>
      <c r="N309" s="545">
        <v>61.2</v>
      </c>
      <c r="O309" s="545">
        <v>80.8</v>
      </c>
      <c r="P309" s="545">
        <v>75.400000000000006</v>
      </c>
      <c r="Q309" s="545">
        <v>100.3</v>
      </c>
      <c r="R309" s="545">
        <v>92.3</v>
      </c>
      <c r="S309" s="545">
        <v>114.3</v>
      </c>
      <c r="T309" s="545">
        <v>67.2</v>
      </c>
      <c r="U309" s="545">
        <v>93.3</v>
      </c>
      <c r="V309" s="545">
        <v>123.6</v>
      </c>
      <c r="W309" s="545">
        <v>93.3</v>
      </c>
      <c r="X309" s="545">
        <v>139.6</v>
      </c>
      <c r="Y309" s="545">
        <v>85.6</v>
      </c>
      <c r="Z309" s="545">
        <v>106.4</v>
      </c>
      <c r="AA309" s="545">
        <v>105.2</v>
      </c>
      <c r="AB309" s="545">
        <v>91.1</v>
      </c>
      <c r="AC309" s="545">
        <v>76.400000000000006</v>
      </c>
      <c r="AD309" s="545">
        <v>87.1</v>
      </c>
      <c r="AE309" s="570">
        <v>85</v>
      </c>
      <c r="AF309" s="570">
        <v>62.7</v>
      </c>
      <c r="AG309" s="570">
        <v>67.599999999999994</v>
      </c>
      <c r="AH309" s="570">
        <v>78.5</v>
      </c>
      <c r="AI309" s="570">
        <v>55.3</v>
      </c>
      <c r="AJ309" s="570">
        <v>77.900000000000006</v>
      </c>
      <c r="AK309" s="570">
        <v>90.3</v>
      </c>
      <c r="AL309" s="570">
        <v>104.4</v>
      </c>
      <c r="AM309" s="537"/>
      <c r="AN309" s="568"/>
      <c r="AO309" s="537" t="s">
        <v>115</v>
      </c>
      <c r="AP309" s="545">
        <v>92.7</v>
      </c>
      <c r="AQ309" s="545">
        <v>95.6</v>
      </c>
      <c r="AR309" s="578">
        <v>88.8</v>
      </c>
      <c r="AS309" s="578">
        <v>91.4</v>
      </c>
      <c r="AT309" s="578">
        <v>82.4</v>
      </c>
      <c r="AU309" s="578">
        <v>106.9</v>
      </c>
      <c r="AV309" s="578">
        <v>84.2</v>
      </c>
      <c r="AW309" s="578">
        <v>118.7</v>
      </c>
      <c r="AX309" s="578">
        <v>88.6</v>
      </c>
      <c r="AY309" s="578">
        <v>88.2</v>
      </c>
      <c r="AZ309" s="578">
        <v>95.8</v>
      </c>
    </row>
    <row r="310" spans="1:52">
      <c r="A310" s="537"/>
      <c r="B310" s="568"/>
      <c r="C310" s="537" t="s">
        <v>116</v>
      </c>
      <c r="D310" s="607">
        <v>89.2</v>
      </c>
      <c r="E310" s="545">
        <v>89.1</v>
      </c>
      <c r="F310" s="545">
        <v>89.4</v>
      </c>
      <c r="G310" s="545">
        <v>94.2</v>
      </c>
      <c r="H310" s="545">
        <v>61.1</v>
      </c>
      <c r="I310" s="545">
        <v>91.4</v>
      </c>
      <c r="J310" s="545">
        <v>83.6</v>
      </c>
      <c r="K310" s="545">
        <v>111.4</v>
      </c>
      <c r="L310" s="545">
        <v>110.9</v>
      </c>
      <c r="M310" s="545">
        <v>118.8</v>
      </c>
      <c r="N310" s="545">
        <v>63.1</v>
      </c>
      <c r="O310" s="545">
        <v>74.900000000000006</v>
      </c>
      <c r="P310" s="545">
        <v>68.5</v>
      </c>
      <c r="Q310" s="545">
        <v>92.1</v>
      </c>
      <c r="R310" s="545">
        <v>86.5</v>
      </c>
      <c r="S310" s="545">
        <v>113</v>
      </c>
      <c r="T310" s="545">
        <v>52.9</v>
      </c>
      <c r="U310" s="545">
        <v>97.1</v>
      </c>
      <c r="V310" s="545">
        <v>114.3</v>
      </c>
      <c r="W310" s="545">
        <v>91.1</v>
      </c>
      <c r="X310" s="545">
        <v>127.6</v>
      </c>
      <c r="Y310" s="545">
        <v>92.6</v>
      </c>
      <c r="Z310" s="545">
        <v>108.5</v>
      </c>
      <c r="AA310" s="545">
        <v>102.9</v>
      </c>
      <c r="AB310" s="545">
        <v>84.6</v>
      </c>
      <c r="AC310" s="545">
        <v>76.2</v>
      </c>
      <c r="AD310" s="545">
        <v>79.3</v>
      </c>
      <c r="AE310" s="570">
        <v>60.1</v>
      </c>
      <c r="AF310" s="570">
        <v>70</v>
      </c>
      <c r="AG310" s="570">
        <v>64.8</v>
      </c>
      <c r="AH310" s="570">
        <v>93.4</v>
      </c>
      <c r="AI310" s="570">
        <v>57.3</v>
      </c>
      <c r="AJ310" s="570">
        <v>57.9</v>
      </c>
      <c r="AK310" s="570">
        <v>87.7</v>
      </c>
      <c r="AL310" s="570">
        <v>98.4</v>
      </c>
      <c r="AM310" s="537"/>
      <c r="AN310" s="568"/>
      <c r="AO310" s="537" t="s">
        <v>116</v>
      </c>
      <c r="AP310" s="545">
        <v>89.2</v>
      </c>
      <c r="AQ310" s="545">
        <v>90</v>
      </c>
      <c r="AR310" s="578">
        <v>83.5</v>
      </c>
      <c r="AS310" s="578">
        <v>81.400000000000006</v>
      </c>
      <c r="AT310" s="578">
        <v>93</v>
      </c>
      <c r="AU310" s="578">
        <v>100.6</v>
      </c>
      <c r="AV310" s="578">
        <v>91.7</v>
      </c>
      <c r="AW310" s="578">
        <v>106.4</v>
      </c>
      <c r="AX310" s="578">
        <v>88.8</v>
      </c>
      <c r="AY310" s="578">
        <v>88.6</v>
      </c>
      <c r="AZ310" s="578">
        <v>95</v>
      </c>
    </row>
    <row r="311" spans="1:52">
      <c r="A311" s="537"/>
      <c r="B311" s="568"/>
      <c r="C311" s="537" t="s">
        <v>117</v>
      </c>
      <c r="D311" s="607">
        <v>96.7</v>
      </c>
      <c r="E311" s="545">
        <v>96.7</v>
      </c>
      <c r="F311" s="545">
        <v>87.5</v>
      </c>
      <c r="G311" s="545">
        <v>92.2</v>
      </c>
      <c r="H311" s="545">
        <v>64</v>
      </c>
      <c r="I311" s="545">
        <v>94.6</v>
      </c>
      <c r="J311" s="545">
        <v>88.5</v>
      </c>
      <c r="K311" s="545">
        <v>107.4</v>
      </c>
      <c r="L311" s="545">
        <v>106.7</v>
      </c>
      <c r="M311" s="545">
        <v>111.8</v>
      </c>
      <c r="N311" s="545">
        <v>61.5</v>
      </c>
      <c r="O311" s="545">
        <v>81.5</v>
      </c>
      <c r="P311" s="545">
        <v>81.2</v>
      </c>
      <c r="Q311" s="545">
        <v>86.2</v>
      </c>
      <c r="R311" s="545">
        <v>115.2</v>
      </c>
      <c r="S311" s="545">
        <v>130</v>
      </c>
      <c r="T311" s="545">
        <v>102</v>
      </c>
      <c r="U311" s="545">
        <v>93.7</v>
      </c>
      <c r="V311" s="545">
        <v>121.1</v>
      </c>
      <c r="W311" s="545">
        <v>90.5</v>
      </c>
      <c r="X311" s="545">
        <v>138.9</v>
      </c>
      <c r="Y311" s="545">
        <v>95.2</v>
      </c>
      <c r="Z311" s="545">
        <v>106.7</v>
      </c>
      <c r="AA311" s="545">
        <v>108.1</v>
      </c>
      <c r="AB311" s="545">
        <v>86.6</v>
      </c>
      <c r="AC311" s="545">
        <v>78.3</v>
      </c>
      <c r="AD311" s="545">
        <v>84.3</v>
      </c>
      <c r="AE311" s="570">
        <v>55.3</v>
      </c>
      <c r="AF311" s="570">
        <v>65.2</v>
      </c>
      <c r="AG311" s="570">
        <v>71.8</v>
      </c>
      <c r="AH311" s="570">
        <v>94.6</v>
      </c>
      <c r="AI311" s="570">
        <v>52.2</v>
      </c>
      <c r="AJ311" s="570">
        <v>59.9</v>
      </c>
      <c r="AK311" s="570">
        <v>81.900000000000006</v>
      </c>
      <c r="AL311" s="570">
        <v>98.6</v>
      </c>
      <c r="AM311" s="537"/>
      <c r="AN311" s="568"/>
      <c r="AO311" s="537" t="s">
        <v>117</v>
      </c>
      <c r="AP311" s="545">
        <v>96.7</v>
      </c>
      <c r="AQ311" s="545">
        <v>96.2</v>
      </c>
      <c r="AR311" s="578">
        <v>88.9</v>
      </c>
      <c r="AS311" s="578">
        <v>85.6</v>
      </c>
      <c r="AT311" s="578">
        <v>94.7</v>
      </c>
      <c r="AU311" s="578">
        <v>105.4</v>
      </c>
      <c r="AV311" s="578">
        <v>86</v>
      </c>
      <c r="AW311" s="578">
        <v>112.5</v>
      </c>
      <c r="AX311" s="578">
        <v>94.2</v>
      </c>
      <c r="AY311" s="578">
        <v>94.1</v>
      </c>
      <c r="AZ311" s="578">
        <v>94.2</v>
      </c>
    </row>
    <row r="312" spans="1:52">
      <c r="A312" s="537"/>
      <c r="B312" s="568"/>
      <c r="C312" s="537" t="s">
        <v>118</v>
      </c>
      <c r="D312" s="607">
        <v>92.4</v>
      </c>
      <c r="E312" s="545">
        <v>92.4</v>
      </c>
      <c r="F312" s="545">
        <v>91</v>
      </c>
      <c r="G312" s="545">
        <v>95.9</v>
      </c>
      <c r="H312" s="545">
        <v>64.099999999999994</v>
      </c>
      <c r="I312" s="545">
        <v>96.4</v>
      </c>
      <c r="J312" s="545">
        <v>88.6</v>
      </c>
      <c r="K312" s="545">
        <v>106</v>
      </c>
      <c r="L312" s="545">
        <v>105.5</v>
      </c>
      <c r="M312" s="545">
        <v>115.4</v>
      </c>
      <c r="N312" s="545">
        <v>60</v>
      </c>
      <c r="O312" s="545">
        <v>70.2</v>
      </c>
      <c r="P312" s="545">
        <v>65.2</v>
      </c>
      <c r="Q312" s="545">
        <v>83.4</v>
      </c>
      <c r="R312" s="545">
        <v>110.1</v>
      </c>
      <c r="S312" s="545">
        <v>110.8</v>
      </c>
      <c r="T312" s="545">
        <v>111.9</v>
      </c>
      <c r="U312" s="545">
        <v>98.8</v>
      </c>
      <c r="V312" s="545">
        <v>117.4</v>
      </c>
      <c r="W312" s="545">
        <v>98.3</v>
      </c>
      <c r="X312" s="545">
        <v>128.4</v>
      </c>
      <c r="Y312" s="545">
        <v>92.8</v>
      </c>
      <c r="Z312" s="545">
        <v>102.1</v>
      </c>
      <c r="AA312" s="545">
        <v>106</v>
      </c>
      <c r="AB312" s="545">
        <v>85.6</v>
      </c>
      <c r="AC312" s="545">
        <v>72.099999999999994</v>
      </c>
      <c r="AD312" s="545">
        <v>69.8</v>
      </c>
      <c r="AE312" s="570">
        <v>51.6</v>
      </c>
      <c r="AF312" s="570">
        <v>68.599999999999994</v>
      </c>
      <c r="AG312" s="570">
        <v>71.2</v>
      </c>
      <c r="AH312" s="570">
        <v>92.3</v>
      </c>
      <c r="AI312" s="570">
        <v>50.1</v>
      </c>
      <c r="AJ312" s="570">
        <v>72.5</v>
      </c>
      <c r="AK312" s="570">
        <v>82.6</v>
      </c>
      <c r="AL312" s="570">
        <v>95.9</v>
      </c>
      <c r="AM312" s="537"/>
      <c r="AN312" s="568"/>
      <c r="AO312" s="537" t="s">
        <v>118</v>
      </c>
      <c r="AP312" s="545">
        <v>92.4</v>
      </c>
      <c r="AQ312" s="545">
        <v>95.1</v>
      </c>
      <c r="AR312" s="578">
        <v>92.6</v>
      </c>
      <c r="AS312" s="578">
        <v>88.9</v>
      </c>
      <c r="AT312" s="578">
        <v>97.6</v>
      </c>
      <c r="AU312" s="578">
        <v>98.5</v>
      </c>
      <c r="AV312" s="578">
        <v>81.2</v>
      </c>
      <c r="AW312" s="578">
        <v>106.1</v>
      </c>
      <c r="AX312" s="578">
        <v>90.4</v>
      </c>
      <c r="AY312" s="578">
        <v>90.5</v>
      </c>
      <c r="AZ312" s="578">
        <v>89.6</v>
      </c>
    </row>
    <row r="313" spans="1:52">
      <c r="A313" s="537"/>
      <c r="B313" s="568"/>
      <c r="C313" s="537" t="s">
        <v>119</v>
      </c>
      <c r="D313" s="607">
        <v>95.5</v>
      </c>
      <c r="E313" s="545">
        <v>95.5</v>
      </c>
      <c r="F313" s="545">
        <v>95.6</v>
      </c>
      <c r="G313" s="545">
        <v>101.5</v>
      </c>
      <c r="H313" s="545">
        <v>63.8</v>
      </c>
      <c r="I313" s="545">
        <v>106.6</v>
      </c>
      <c r="J313" s="545">
        <v>89.2</v>
      </c>
      <c r="K313" s="545">
        <v>112.8</v>
      </c>
      <c r="L313" s="545">
        <v>111.6</v>
      </c>
      <c r="M313" s="545">
        <v>131.69999999999999</v>
      </c>
      <c r="N313" s="545">
        <v>60.1</v>
      </c>
      <c r="O313" s="545">
        <v>72.400000000000006</v>
      </c>
      <c r="P313" s="545">
        <v>66.599999999999994</v>
      </c>
      <c r="Q313" s="545">
        <v>85.8</v>
      </c>
      <c r="R313" s="545">
        <v>97.6</v>
      </c>
      <c r="S313" s="545">
        <v>121.2</v>
      </c>
      <c r="T313" s="545">
        <v>67.8</v>
      </c>
      <c r="U313" s="545">
        <v>101.3</v>
      </c>
      <c r="V313" s="545">
        <v>131.30000000000001</v>
      </c>
      <c r="W313" s="545">
        <v>98.4</v>
      </c>
      <c r="X313" s="545">
        <v>149.5</v>
      </c>
      <c r="Y313" s="545">
        <v>95.9</v>
      </c>
      <c r="Z313" s="545">
        <v>103.6</v>
      </c>
      <c r="AA313" s="545">
        <v>107.1</v>
      </c>
      <c r="AB313" s="545">
        <v>86.2</v>
      </c>
      <c r="AC313" s="545">
        <v>77</v>
      </c>
      <c r="AD313" s="545">
        <v>79.900000000000006</v>
      </c>
      <c r="AE313" s="570">
        <v>49.8</v>
      </c>
      <c r="AF313" s="570">
        <v>75.400000000000006</v>
      </c>
      <c r="AG313" s="570">
        <v>71.2</v>
      </c>
      <c r="AH313" s="570">
        <v>93.3</v>
      </c>
      <c r="AI313" s="570">
        <v>54.7</v>
      </c>
      <c r="AJ313" s="570">
        <v>67.900000000000006</v>
      </c>
      <c r="AK313" s="570">
        <v>93.4</v>
      </c>
      <c r="AL313" s="570">
        <v>101.1</v>
      </c>
      <c r="AM313" s="537"/>
      <c r="AN313" s="568"/>
      <c r="AO313" s="537" t="s">
        <v>119</v>
      </c>
      <c r="AP313" s="545">
        <v>95.5</v>
      </c>
      <c r="AQ313" s="545">
        <v>95.5</v>
      </c>
      <c r="AR313" s="578">
        <v>86.3</v>
      </c>
      <c r="AS313" s="578">
        <v>80.7</v>
      </c>
      <c r="AT313" s="578">
        <v>99</v>
      </c>
      <c r="AU313" s="578">
        <v>107.9</v>
      </c>
      <c r="AV313" s="578">
        <v>88.3</v>
      </c>
      <c r="AW313" s="578">
        <v>117.6</v>
      </c>
      <c r="AX313" s="578">
        <v>94.6</v>
      </c>
      <c r="AY313" s="578">
        <v>94.4</v>
      </c>
      <c r="AZ313" s="578">
        <v>99.5</v>
      </c>
    </row>
    <row r="314" spans="1:52">
      <c r="A314" s="537"/>
      <c r="B314" s="568"/>
      <c r="C314" s="537" t="s">
        <v>120</v>
      </c>
      <c r="D314" s="607">
        <v>94.2</v>
      </c>
      <c r="E314" s="545">
        <v>94.2</v>
      </c>
      <c r="F314" s="545">
        <v>90.5</v>
      </c>
      <c r="G314" s="545">
        <v>96.3</v>
      </c>
      <c r="H314" s="545">
        <v>61.1</v>
      </c>
      <c r="I314" s="545">
        <v>91.8</v>
      </c>
      <c r="J314" s="545">
        <v>97.5</v>
      </c>
      <c r="K314" s="545">
        <v>127.3</v>
      </c>
      <c r="L314" s="545">
        <v>128</v>
      </c>
      <c r="M314" s="545">
        <v>121.2</v>
      </c>
      <c r="N314" s="545">
        <v>56.2</v>
      </c>
      <c r="O314" s="545">
        <v>71.7</v>
      </c>
      <c r="P314" s="545">
        <v>66.7</v>
      </c>
      <c r="Q314" s="545">
        <v>83.7</v>
      </c>
      <c r="R314" s="545">
        <v>103.8</v>
      </c>
      <c r="S314" s="545">
        <v>106.7</v>
      </c>
      <c r="T314" s="545">
        <v>101.2</v>
      </c>
      <c r="U314" s="545">
        <v>97.1</v>
      </c>
      <c r="V314" s="545">
        <v>115.9</v>
      </c>
      <c r="W314" s="545">
        <v>81.599999999999994</v>
      </c>
      <c r="X314" s="545">
        <v>138.6</v>
      </c>
      <c r="Y314" s="545">
        <v>88.9</v>
      </c>
      <c r="Z314" s="545">
        <v>102.5</v>
      </c>
      <c r="AA314" s="545">
        <v>103</v>
      </c>
      <c r="AB314" s="545">
        <v>86.4</v>
      </c>
      <c r="AC314" s="545">
        <v>80.900000000000006</v>
      </c>
      <c r="AD314" s="545">
        <v>74.5</v>
      </c>
      <c r="AE314" s="570">
        <v>61.9</v>
      </c>
      <c r="AF314" s="570">
        <v>69.900000000000006</v>
      </c>
      <c r="AG314" s="570">
        <v>68.400000000000006</v>
      </c>
      <c r="AH314" s="570">
        <v>109.6</v>
      </c>
      <c r="AI314" s="570">
        <v>63.1</v>
      </c>
      <c r="AJ314" s="570">
        <v>54.1</v>
      </c>
      <c r="AK314" s="570">
        <v>81.599999999999994</v>
      </c>
      <c r="AL314" s="570">
        <v>112.2</v>
      </c>
      <c r="AM314" s="537"/>
      <c r="AN314" s="568"/>
      <c r="AO314" s="537" t="s">
        <v>120</v>
      </c>
      <c r="AP314" s="545">
        <v>94.2</v>
      </c>
      <c r="AQ314" s="545">
        <v>96</v>
      </c>
      <c r="AR314" s="578">
        <v>88.6</v>
      </c>
      <c r="AS314" s="578">
        <v>85.2</v>
      </c>
      <c r="AT314" s="578">
        <v>94.4</v>
      </c>
      <c r="AU314" s="578">
        <v>105.9</v>
      </c>
      <c r="AV314" s="578">
        <v>89.9</v>
      </c>
      <c r="AW314" s="578">
        <v>113.9</v>
      </c>
      <c r="AX314" s="578">
        <v>92.3</v>
      </c>
      <c r="AY314" s="578">
        <v>92.4</v>
      </c>
      <c r="AZ314" s="578">
        <v>88.5</v>
      </c>
    </row>
    <row r="315" spans="1:52">
      <c r="A315" s="537"/>
      <c r="B315" s="568"/>
      <c r="C315" s="537" t="s">
        <v>121</v>
      </c>
      <c r="D315" s="607">
        <v>94.4</v>
      </c>
      <c r="E315" s="545">
        <v>94.4</v>
      </c>
      <c r="F315" s="545">
        <v>89.3</v>
      </c>
      <c r="G315" s="545">
        <v>93.8</v>
      </c>
      <c r="H315" s="545">
        <v>62.5</v>
      </c>
      <c r="I315" s="545">
        <v>93.2</v>
      </c>
      <c r="J315" s="545">
        <v>102.1</v>
      </c>
      <c r="K315" s="545">
        <v>112.5</v>
      </c>
      <c r="L315" s="545">
        <v>112</v>
      </c>
      <c r="M315" s="545">
        <v>118.3</v>
      </c>
      <c r="N315" s="545">
        <v>53.8</v>
      </c>
      <c r="O315" s="545">
        <v>78.8</v>
      </c>
      <c r="P315" s="545">
        <v>74.2</v>
      </c>
      <c r="Q315" s="545">
        <v>91</v>
      </c>
      <c r="R315" s="545">
        <v>119.7</v>
      </c>
      <c r="S315" s="545">
        <v>123.9</v>
      </c>
      <c r="T315" s="545">
        <v>110.7</v>
      </c>
      <c r="U315" s="545">
        <v>100.1</v>
      </c>
      <c r="V315" s="545">
        <v>113.7</v>
      </c>
      <c r="W315" s="545">
        <v>83.7</v>
      </c>
      <c r="X315" s="545">
        <v>138.1</v>
      </c>
      <c r="Y315" s="545">
        <v>89.4</v>
      </c>
      <c r="Z315" s="545">
        <v>101.3</v>
      </c>
      <c r="AA315" s="545">
        <v>107.7</v>
      </c>
      <c r="AB315" s="545">
        <v>86.1</v>
      </c>
      <c r="AC315" s="545">
        <v>76.400000000000006</v>
      </c>
      <c r="AD315" s="545">
        <v>79.5</v>
      </c>
      <c r="AE315" s="570">
        <v>60</v>
      </c>
      <c r="AF315" s="570">
        <v>83.3</v>
      </c>
      <c r="AG315" s="570">
        <v>65</v>
      </c>
      <c r="AH315" s="570">
        <v>92.6</v>
      </c>
      <c r="AI315" s="570">
        <v>55.2</v>
      </c>
      <c r="AJ315" s="570">
        <v>66</v>
      </c>
      <c r="AK315" s="570">
        <v>86.6</v>
      </c>
      <c r="AL315" s="570">
        <v>106.6</v>
      </c>
      <c r="AM315" s="537"/>
      <c r="AN315" s="568"/>
      <c r="AO315" s="537" t="s">
        <v>121</v>
      </c>
      <c r="AP315" s="545">
        <v>94.4</v>
      </c>
      <c r="AQ315" s="545">
        <v>101.5</v>
      </c>
      <c r="AR315" s="578">
        <v>103.3</v>
      </c>
      <c r="AS315" s="578">
        <v>107.7</v>
      </c>
      <c r="AT315" s="578">
        <v>95.2</v>
      </c>
      <c r="AU315" s="578">
        <v>100.6</v>
      </c>
      <c r="AV315" s="578">
        <v>82.3</v>
      </c>
      <c r="AW315" s="578">
        <v>109.5</v>
      </c>
      <c r="AX315" s="578">
        <v>89</v>
      </c>
      <c r="AY315" s="578">
        <v>89.3</v>
      </c>
      <c r="AZ315" s="578">
        <v>86.5</v>
      </c>
    </row>
    <row r="316" spans="1:52">
      <c r="A316" s="537"/>
      <c r="B316" s="568"/>
      <c r="C316" s="537" t="s">
        <v>122</v>
      </c>
      <c r="D316" s="607">
        <v>94.3</v>
      </c>
      <c r="E316" s="545">
        <v>94.3</v>
      </c>
      <c r="F316" s="545">
        <v>85.7</v>
      </c>
      <c r="G316" s="545">
        <v>90.2</v>
      </c>
      <c r="H316" s="545">
        <v>61.1</v>
      </c>
      <c r="I316" s="545">
        <v>97</v>
      </c>
      <c r="J316" s="545">
        <v>103.2</v>
      </c>
      <c r="K316" s="545">
        <v>123.5</v>
      </c>
      <c r="L316" s="545">
        <v>123.2</v>
      </c>
      <c r="M316" s="545">
        <v>136.1</v>
      </c>
      <c r="N316" s="545">
        <v>53.6</v>
      </c>
      <c r="O316" s="545">
        <v>73.7</v>
      </c>
      <c r="P316" s="545">
        <v>66</v>
      </c>
      <c r="Q316" s="545">
        <v>97.1</v>
      </c>
      <c r="R316" s="545">
        <v>97.4</v>
      </c>
      <c r="S316" s="545">
        <v>122.9</v>
      </c>
      <c r="T316" s="545">
        <v>70.7</v>
      </c>
      <c r="U316" s="545">
        <v>98.3</v>
      </c>
      <c r="V316" s="545">
        <v>121.3</v>
      </c>
      <c r="W316" s="545">
        <v>83.3</v>
      </c>
      <c r="X316" s="545">
        <v>143.5</v>
      </c>
      <c r="Y316" s="545">
        <v>87.2</v>
      </c>
      <c r="Z316" s="545">
        <v>102.2</v>
      </c>
      <c r="AA316" s="545">
        <v>101.6</v>
      </c>
      <c r="AB316" s="545">
        <v>94.5</v>
      </c>
      <c r="AC316" s="545">
        <v>76.7</v>
      </c>
      <c r="AD316" s="545">
        <v>75.8</v>
      </c>
      <c r="AE316" s="570">
        <v>48.8</v>
      </c>
      <c r="AF316" s="570">
        <v>85.7</v>
      </c>
      <c r="AG316" s="570">
        <v>64.5</v>
      </c>
      <c r="AH316" s="570">
        <v>98</v>
      </c>
      <c r="AI316" s="570">
        <v>60.4</v>
      </c>
      <c r="AJ316" s="570">
        <v>56.2</v>
      </c>
      <c r="AK316" s="570">
        <v>84.1</v>
      </c>
      <c r="AL316" s="570">
        <v>111.5</v>
      </c>
      <c r="AM316" s="537"/>
      <c r="AN316" s="568"/>
      <c r="AO316" s="537" t="s">
        <v>122</v>
      </c>
      <c r="AP316" s="545">
        <v>94.3</v>
      </c>
      <c r="AQ316" s="545">
        <v>97.1</v>
      </c>
      <c r="AR316" s="578">
        <v>86.5</v>
      </c>
      <c r="AS316" s="578">
        <v>83.1</v>
      </c>
      <c r="AT316" s="578">
        <v>93.9</v>
      </c>
      <c r="AU316" s="578">
        <v>112.6</v>
      </c>
      <c r="AV316" s="578">
        <v>94.5</v>
      </c>
      <c r="AW316" s="578">
        <v>121.1</v>
      </c>
      <c r="AX316" s="578">
        <v>91.7</v>
      </c>
      <c r="AY316" s="578">
        <v>91.9</v>
      </c>
      <c r="AZ316" s="578">
        <v>89.8</v>
      </c>
    </row>
    <row r="317" spans="1:52">
      <c r="A317" s="537"/>
      <c r="B317" s="568"/>
      <c r="C317" s="537" t="s">
        <v>123</v>
      </c>
      <c r="D317" s="607">
        <v>95.9</v>
      </c>
      <c r="E317" s="545">
        <v>95.9</v>
      </c>
      <c r="F317" s="545">
        <v>88.2</v>
      </c>
      <c r="G317" s="545">
        <v>94</v>
      </c>
      <c r="H317" s="545">
        <v>58.3</v>
      </c>
      <c r="I317" s="545">
        <v>93.2</v>
      </c>
      <c r="J317" s="545">
        <v>127.5</v>
      </c>
      <c r="K317" s="545">
        <v>123.1</v>
      </c>
      <c r="L317" s="545">
        <v>123.2</v>
      </c>
      <c r="M317" s="545">
        <v>121.2</v>
      </c>
      <c r="N317" s="545">
        <v>54.5</v>
      </c>
      <c r="O317" s="545">
        <v>74.2</v>
      </c>
      <c r="P317" s="545">
        <v>68.5</v>
      </c>
      <c r="Q317" s="545">
        <v>84.2</v>
      </c>
      <c r="R317" s="545">
        <v>115</v>
      </c>
      <c r="S317" s="545">
        <v>104.3</v>
      </c>
      <c r="T317" s="545">
        <v>120.7</v>
      </c>
      <c r="U317" s="545">
        <v>99.3</v>
      </c>
      <c r="V317" s="545">
        <v>126.2</v>
      </c>
      <c r="W317" s="545">
        <v>86.5</v>
      </c>
      <c r="X317" s="545">
        <v>153.6</v>
      </c>
      <c r="Y317" s="545">
        <v>87</v>
      </c>
      <c r="Z317" s="545">
        <v>99.5</v>
      </c>
      <c r="AA317" s="545">
        <v>100.4</v>
      </c>
      <c r="AB317" s="545">
        <v>86.6</v>
      </c>
      <c r="AC317" s="545">
        <v>74.3</v>
      </c>
      <c r="AD317" s="545">
        <v>64.900000000000006</v>
      </c>
      <c r="AE317" s="570">
        <v>56.2</v>
      </c>
      <c r="AF317" s="570">
        <v>68.099999999999994</v>
      </c>
      <c r="AG317" s="570">
        <v>67.5</v>
      </c>
      <c r="AH317" s="570">
        <v>103.5</v>
      </c>
      <c r="AI317" s="570">
        <v>64.7</v>
      </c>
      <c r="AJ317" s="570">
        <v>53.4</v>
      </c>
      <c r="AK317" s="570">
        <v>86</v>
      </c>
      <c r="AL317" s="570">
        <v>127</v>
      </c>
      <c r="AM317" s="537"/>
      <c r="AN317" s="568"/>
      <c r="AO317" s="537" t="s">
        <v>123</v>
      </c>
      <c r="AP317" s="545">
        <v>95.9</v>
      </c>
      <c r="AQ317" s="545">
        <v>102.1</v>
      </c>
      <c r="AR317" s="578">
        <v>99.9</v>
      </c>
      <c r="AS317" s="578">
        <v>109.1</v>
      </c>
      <c r="AT317" s="578">
        <v>88.2</v>
      </c>
      <c r="AU317" s="578">
        <v>106.8</v>
      </c>
      <c r="AV317" s="578">
        <v>83.1</v>
      </c>
      <c r="AW317" s="578">
        <v>118.3</v>
      </c>
      <c r="AX317" s="578">
        <v>91.7</v>
      </c>
      <c r="AY317" s="578">
        <v>91.7</v>
      </c>
      <c r="AZ317" s="578">
        <v>90.5</v>
      </c>
    </row>
    <row r="318" spans="1:52">
      <c r="A318" s="537"/>
      <c r="B318" s="568"/>
      <c r="C318" s="537" t="s">
        <v>124</v>
      </c>
      <c r="D318" s="607">
        <v>93.3</v>
      </c>
      <c r="E318" s="545">
        <v>93.3</v>
      </c>
      <c r="F318" s="545">
        <v>83.1</v>
      </c>
      <c r="G318" s="545">
        <v>88</v>
      </c>
      <c r="H318" s="545">
        <v>57.5</v>
      </c>
      <c r="I318" s="545">
        <v>86.4</v>
      </c>
      <c r="J318" s="545">
        <v>120.7</v>
      </c>
      <c r="K318" s="545">
        <v>124</v>
      </c>
      <c r="L318" s="545">
        <v>123.6</v>
      </c>
      <c r="M318" s="545">
        <v>128.69999999999999</v>
      </c>
      <c r="N318" s="545">
        <v>51.1</v>
      </c>
      <c r="O318" s="545">
        <v>80.599999999999994</v>
      </c>
      <c r="P318" s="545">
        <v>76.3</v>
      </c>
      <c r="Q318" s="545">
        <v>88</v>
      </c>
      <c r="R318" s="545">
        <v>95.9</v>
      </c>
      <c r="S318" s="545">
        <v>105.1</v>
      </c>
      <c r="T318" s="545">
        <v>85.8</v>
      </c>
      <c r="U318" s="545">
        <v>95.3</v>
      </c>
      <c r="V318" s="545">
        <v>108.4</v>
      </c>
      <c r="W318" s="545">
        <v>78.2</v>
      </c>
      <c r="X318" s="545">
        <v>126.8</v>
      </c>
      <c r="Y318" s="545">
        <v>85.9</v>
      </c>
      <c r="Z318" s="545">
        <v>102.4</v>
      </c>
      <c r="AA318" s="545">
        <v>101.3</v>
      </c>
      <c r="AB318" s="545">
        <v>90.5</v>
      </c>
      <c r="AC318" s="545">
        <v>76</v>
      </c>
      <c r="AD318" s="545">
        <v>72.5</v>
      </c>
      <c r="AE318" s="570">
        <v>54.4</v>
      </c>
      <c r="AF318" s="570">
        <v>80.900000000000006</v>
      </c>
      <c r="AG318" s="570">
        <v>68</v>
      </c>
      <c r="AH318" s="570">
        <v>99.2</v>
      </c>
      <c r="AI318" s="570">
        <v>61.1</v>
      </c>
      <c r="AJ318" s="570">
        <v>51.7</v>
      </c>
      <c r="AK318" s="570">
        <v>84.1</v>
      </c>
      <c r="AL318" s="570">
        <v>123.4</v>
      </c>
      <c r="AM318" s="537"/>
      <c r="AN318" s="568"/>
      <c r="AO318" s="537" t="s">
        <v>124</v>
      </c>
      <c r="AP318" s="545">
        <v>93.3</v>
      </c>
      <c r="AQ318" s="545">
        <v>96.7</v>
      </c>
      <c r="AR318" s="578">
        <v>94.4</v>
      </c>
      <c r="AS318" s="578">
        <v>98.4</v>
      </c>
      <c r="AT318" s="578">
        <v>88.1</v>
      </c>
      <c r="AU318" s="578">
        <v>95.8</v>
      </c>
      <c r="AV318" s="578">
        <v>73.400000000000006</v>
      </c>
      <c r="AW318" s="578">
        <v>108</v>
      </c>
      <c r="AX318" s="578">
        <v>90.6</v>
      </c>
      <c r="AY318" s="578">
        <v>90.6</v>
      </c>
      <c r="AZ318" s="578">
        <v>89</v>
      </c>
    </row>
    <row r="319" spans="1:52">
      <c r="A319" s="537"/>
      <c r="B319" s="571"/>
      <c r="C319" s="549" t="s">
        <v>111</v>
      </c>
      <c r="D319" s="608">
        <v>93</v>
      </c>
      <c r="E319" s="548">
        <v>93</v>
      </c>
      <c r="F319" s="548">
        <v>82.3</v>
      </c>
      <c r="G319" s="548">
        <v>87.1</v>
      </c>
      <c r="H319" s="548">
        <v>56.7</v>
      </c>
      <c r="I319" s="548">
        <v>85.7</v>
      </c>
      <c r="J319" s="548">
        <v>107.8</v>
      </c>
      <c r="K319" s="548">
        <v>130.69999999999999</v>
      </c>
      <c r="L319" s="548">
        <v>130.6</v>
      </c>
      <c r="M319" s="548">
        <v>132.5</v>
      </c>
      <c r="N319" s="548">
        <v>88.8</v>
      </c>
      <c r="O319" s="548">
        <v>69.5</v>
      </c>
      <c r="P319" s="548">
        <v>69.099999999999994</v>
      </c>
      <c r="Q319" s="548">
        <v>73.099999999999994</v>
      </c>
      <c r="R319" s="548">
        <v>103.7</v>
      </c>
      <c r="S319" s="548">
        <v>113.9</v>
      </c>
      <c r="T319" s="548">
        <v>95.3</v>
      </c>
      <c r="U319" s="548">
        <v>97.7</v>
      </c>
      <c r="V319" s="548">
        <v>114.2</v>
      </c>
      <c r="W319" s="548">
        <v>79.599999999999994</v>
      </c>
      <c r="X319" s="548">
        <v>134.80000000000001</v>
      </c>
      <c r="Y319" s="548">
        <v>78.400000000000006</v>
      </c>
      <c r="Z319" s="548">
        <v>99.3</v>
      </c>
      <c r="AA319" s="548">
        <v>102.4</v>
      </c>
      <c r="AB319" s="548">
        <v>87.7</v>
      </c>
      <c r="AC319" s="548">
        <v>76.5</v>
      </c>
      <c r="AD319" s="548">
        <v>84.2</v>
      </c>
      <c r="AE319" s="573">
        <v>49.1</v>
      </c>
      <c r="AF319" s="573">
        <v>66.5</v>
      </c>
      <c r="AG319" s="573">
        <v>67.3</v>
      </c>
      <c r="AH319" s="573">
        <v>88.3</v>
      </c>
      <c r="AI319" s="573">
        <v>58.1</v>
      </c>
      <c r="AJ319" s="573">
        <v>52.3</v>
      </c>
      <c r="AK319" s="573">
        <v>73</v>
      </c>
      <c r="AL319" s="573">
        <v>121.6</v>
      </c>
      <c r="AM319" s="537"/>
      <c r="AN319" s="571"/>
      <c r="AO319" s="549" t="s">
        <v>111</v>
      </c>
      <c r="AP319" s="548">
        <v>93</v>
      </c>
      <c r="AQ319" s="548">
        <v>96.7</v>
      </c>
      <c r="AR319" s="579">
        <v>95</v>
      </c>
      <c r="AS319" s="579">
        <v>98.1</v>
      </c>
      <c r="AT319" s="579">
        <v>87.8</v>
      </c>
      <c r="AU319" s="579">
        <v>97.3</v>
      </c>
      <c r="AV319" s="579">
        <v>72.400000000000006</v>
      </c>
      <c r="AW319" s="579">
        <v>109.1</v>
      </c>
      <c r="AX319" s="579">
        <v>89.7</v>
      </c>
      <c r="AY319" s="579">
        <v>89.6</v>
      </c>
      <c r="AZ319" s="579">
        <v>90.8</v>
      </c>
    </row>
    <row r="320" spans="1:52" hidden="1">
      <c r="A320" s="537"/>
      <c r="B320" s="568" t="s">
        <v>289</v>
      </c>
      <c r="C320" s="537" t="s">
        <v>113</v>
      </c>
      <c r="D320" s="607"/>
      <c r="E320" s="545"/>
      <c r="F320" s="545"/>
      <c r="G320" s="545"/>
      <c r="H320" s="545"/>
      <c r="I320" s="545"/>
      <c r="J320" s="545"/>
      <c r="K320" s="545"/>
      <c r="L320" s="545"/>
      <c r="M320" s="545"/>
      <c r="N320" s="545"/>
      <c r="O320" s="545"/>
      <c r="P320" s="545"/>
      <c r="Q320" s="545"/>
      <c r="R320" s="545"/>
      <c r="S320" s="545"/>
      <c r="T320" s="545"/>
      <c r="U320" s="545"/>
      <c r="V320" s="545"/>
      <c r="W320" s="545"/>
      <c r="X320" s="545"/>
      <c r="Y320" s="545"/>
      <c r="Z320" s="545"/>
      <c r="AA320" s="545"/>
      <c r="AB320" s="545"/>
      <c r="AC320" s="545"/>
      <c r="AD320" s="545"/>
      <c r="AE320" s="570"/>
      <c r="AF320" s="570"/>
      <c r="AG320" s="570"/>
      <c r="AH320" s="570"/>
      <c r="AI320" s="570"/>
      <c r="AJ320" s="570"/>
      <c r="AK320" s="570"/>
      <c r="AL320" s="570"/>
      <c r="AM320" s="537"/>
      <c r="AN320" s="568" t="s">
        <v>289</v>
      </c>
      <c r="AO320" s="537" t="s">
        <v>113</v>
      </c>
      <c r="AP320" s="545"/>
      <c r="AQ320" s="545"/>
      <c r="AR320" s="578"/>
      <c r="AS320" s="578"/>
      <c r="AT320" s="578"/>
      <c r="AU320" s="578"/>
      <c r="AV320" s="578"/>
      <c r="AW320" s="578"/>
      <c r="AX320" s="578"/>
      <c r="AY320" s="578"/>
      <c r="AZ320" s="578"/>
    </row>
    <row r="321" spans="1:52" hidden="1">
      <c r="A321" s="537"/>
      <c r="B321" s="568"/>
      <c r="C321" s="537" t="s">
        <v>115</v>
      </c>
      <c r="D321" s="607"/>
      <c r="E321" s="545"/>
      <c r="F321" s="545"/>
      <c r="G321" s="545"/>
      <c r="H321" s="545"/>
      <c r="I321" s="545"/>
      <c r="J321" s="545"/>
      <c r="K321" s="545"/>
      <c r="L321" s="545"/>
      <c r="M321" s="545"/>
      <c r="N321" s="545"/>
      <c r="O321" s="545"/>
      <c r="P321" s="545"/>
      <c r="Q321" s="545"/>
      <c r="R321" s="545"/>
      <c r="S321" s="545"/>
      <c r="T321" s="545"/>
      <c r="U321" s="545"/>
      <c r="V321" s="545"/>
      <c r="W321" s="545"/>
      <c r="X321" s="545"/>
      <c r="Y321" s="545"/>
      <c r="Z321" s="545"/>
      <c r="AA321" s="545"/>
      <c r="AB321" s="545"/>
      <c r="AC321" s="545"/>
      <c r="AD321" s="545"/>
      <c r="AE321" s="570"/>
      <c r="AF321" s="570"/>
      <c r="AG321" s="570"/>
      <c r="AH321" s="570"/>
      <c r="AI321" s="570"/>
      <c r="AJ321" s="570"/>
      <c r="AK321" s="570"/>
      <c r="AL321" s="570"/>
      <c r="AM321" s="537"/>
      <c r="AN321" s="568"/>
      <c r="AO321" s="537" t="s">
        <v>115</v>
      </c>
      <c r="AP321" s="545"/>
      <c r="AQ321" s="545"/>
      <c r="AR321" s="578"/>
      <c r="AS321" s="578"/>
      <c r="AT321" s="578"/>
      <c r="AU321" s="578"/>
      <c r="AV321" s="578"/>
      <c r="AW321" s="578"/>
      <c r="AX321" s="578"/>
      <c r="AY321" s="578"/>
      <c r="AZ321" s="578"/>
    </row>
    <row r="322" spans="1:52" hidden="1">
      <c r="A322" s="537"/>
      <c r="B322" s="568"/>
      <c r="C322" s="537" t="s">
        <v>116</v>
      </c>
      <c r="D322" s="607"/>
      <c r="E322" s="545"/>
      <c r="F322" s="545"/>
      <c r="G322" s="545"/>
      <c r="H322" s="545"/>
      <c r="I322" s="545"/>
      <c r="J322" s="545"/>
      <c r="K322" s="545"/>
      <c r="L322" s="545"/>
      <c r="M322" s="545"/>
      <c r="N322" s="545"/>
      <c r="O322" s="545"/>
      <c r="P322" s="545"/>
      <c r="Q322" s="545"/>
      <c r="R322" s="545"/>
      <c r="S322" s="545"/>
      <c r="T322" s="545"/>
      <c r="U322" s="545"/>
      <c r="V322" s="545"/>
      <c r="W322" s="545"/>
      <c r="X322" s="545"/>
      <c r="Y322" s="545"/>
      <c r="Z322" s="545"/>
      <c r="AA322" s="545"/>
      <c r="AB322" s="545"/>
      <c r="AC322" s="545"/>
      <c r="AD322" s="545"/>
      <c r="AE322" s="570"/>
      <c r="AF322" s="570"/>
      <c r="AG322" s="570"/>
      <c r="AH322" s="570"/>
      <c r="AI322" s="570"/>
      <c r="AJ322" s="570"/>
      <c r="AK322" s="570"/>
      <c r="AL322" s="570"/>
      <c r="AM322" s="537"/>
      <c r="AN322" s="568"/>
      <c r="AO322" s="537" t="s">
        <v>116</v>
      </c>
      <c r="AP322" s="545"/>
      <c r="AQ322" s="545"/>
      <c r="AR322" s="578"/>
      <c r="AS322" s="578"/>
      <c r="AT322" s="578"/>
      <c r="AU322" s="578"/>
      <c r="AV322" s="578"/>
      <c r="AW322" s="578"/>
      <c r="AX322" s="578"/>
      <c r="AY322" s="578"/>
      <c r="AZ322" s="578"/>
    </row>
    <row r="323" spans="1:52" hidden="1">
      <c r="A323" s="537"/>
      <c r="B323" s="568"/>
      <c r="C323" s="537" t="s">
        <v>117</v>
      </c>
      <c r="D323" s="607"/>
      <c r="E323" s="545"/>
      <c r="F323" s="545"/>
      <c r="G323" s="545"/>
      <c r="H323" s="545"/>
      <c r="I323" s="545"/>
      <c r="J323" s="545"/>
      <c r="K323" s="545"/>
      <c r="L323" s="545"/>
      <c r="M323" s="545"/>
      <c r="N323" s="545"/>
      <c r="O323" s="545"/>
      <c r="P323" s="545"/>
      <c r="Q323" s="545"/>
      <c r="R323" s="545"/>
      <c r="S323" s="545"/>
      <c r="T323" s="545"/>
      <c r="U323" s="545"/>
      <c r="V323" s="545"/>
      <c r="W323" s="545"/>
      <c r="X323" s="545"/>
      <c r="Y323" s="545"/>
      <c r="Z323" s="545"/>
      <c r="AA323" s="545"/>
      <c r="AB323" s="545"/>
      <c r="AC323" s="545"/>
      <c r="AD323" s="545"/>
      <c r="AE323" s="570"/>
      <c r="AF323" s="570"/>
      <c r="AG323" s="570"/>
      <c r="AH323" s="570"/>
      <c r="AI323" s="570"/>
      <c r="AJ323" s="570"/>
      <c r="AK323" s="570"/>
      <c r="AL323" s="570"/>
      <c r="AM323" s="537"/>
      <c r="AN323" s="568"/>
      <c r="AO323" s="537" t="s">
        <v>117</v>
      </c>
      <c r="AP323" s="545"/>
      <c r="AQ323" s="545"/>
      <c r="AR323" s="578"/>
      <c r="AS323" s="578"/>
      <c r="AT323" s="578"/>
      <c r="AU323" s="578"/>
      <c r="AV323" s="578"/>
      <c r="AW323" s="578"/>
      <c r="AX323" s="578"/>
      <c r="AY323" s="578"/>
      <c r="AZ323" s="578"/>
    </row>
    <row r="324" spans="1:52" hidden="1">
      <c r="A324" s="537"/>
      <c r="B324" s="568"/>
      <c r="C324" s="537" t="s">
        <v>118</v>
      </c>
      <c r="D324" s="607"/>
      <c r="E324" s="545"/>
      <c r="F324" s="545"/>
      <c r="G324" s="545"/>
      <c r="H324" s="545"/>
      <c r="I324" s="545"/>
      <c r="J324" s="545"/>
      <c r="K324" s="545"/>
      <c r="L324" s="545"/>
      <c r="M324" s="545"/>
      <c r="N324" s="545"/>
      <c r="O324" s="545"/>
      <c r="P324" s="545"/>
      <c r="Q324" s="545"/>
      <c r="R324" s="545"/>
      <c r="S324" s="545"/>
      <c r="T324" s="545"/>
      <c r="U324" s="545"/>
      <c r="V324" s="545"/>
      <c r="W324" s="545"/>
      <c r="X324" s="545"/>
      <c r="Y324" s="545"/>
      <c r="Z324" s="545"/>
      <c r="AA324" s="545"/>
      <c r="AB324" s="545"/>
      <c r="AC324" s="545"/>
      <c r="AD324" s="545"/>
      <c r="AE324" s="570"/>
      <c r="AF324" s="570"/>
      <c r="AG324" s="570"/>
      <c r="AH324" s="570"/>
      <c r="AI324" s="570"/>
      <c r="AJ324" s="570"/>
      <c r="AK324" s="570"/>
      <c r="AL324" s="570"/>
      <c r="AM324" s="537"/>
      <c r="AN324" s="568"/>
      <c r="AO324" s="537" t="s">
        <v>118</v>
      </c>
      <c r="AP324" s="545"/>
      <c r="AQ324" s="545"/>
      <c r="AR324" s="578"/>
      <c r="AS324" s="578"/>
      <c r="AT324" s="578"/>
      <c r="AU324" s="578"/>
      <c r="AV324" s="578"/>
      <c r="AW324" s="578"/>
      <c r="AX324" s="578"/>
      <c r="AY324" s="578"/>
      <c r="AZ324" s="578"/>
    </row>
    <row r="325" spans="1:52" hidden="1">
      <c r="A325" s="537"/>
      <c r="B325" s="568"/>
      <c r="C325" s="537" t="s">
        <v>119</v>
      </c>
      <c r="D325" s="607"/>
      <c r="E325" s="545"/>
      <c r="F325" s="545"/>
      <c r="G325" s="545"/>
      <c r="H325" s="545"/>
      <c r="I325" s="545"/>
      <c r="J325" s="545"/>
      <c r="K325" s="545"/>
      <c r="L325" s="545"/>
      <c r="M325" s="545"/>
      <c r="N325" s="545"/>
      <c r="O325" s="545"/>
      <c r="P325" s="545"/>
      <c r="Q325" s="545"/>
      <c r="R325" s="545"/>
      <c r="S325" s="545"/>
      <c r="T325" s="545"/>
      <c r="U325" s="545"/>
      <c r="V325" s="545"/>
      <c r="W325" s="545"/>
      <c r="X325" s="545"/>
      <c r="Y325" s="545"/>
      <c r="Z325" s="545"/>
      <c r="AA325" s="545"/>
      <c r="AB325" s="545"/>
      <c r="AC325" s="545"/>
      <c r="AD325" s="545"/>
      <c r="AE325" s="570"/>
      <c r="AF325" s="570"/>
      <c r="AG325" s="570"/>
      <c r="AH325" s="570"/>
      <c r="AI325" s="570"/>
      <c r="AJ325" s="570"/>
      <c r="AK325" s="570"/>
      <c r="AL325" s="570"/>
      <c r="AM325" s="537"/>
      <c r="AN325" s="568"/>
      <c r="AO325" s="537" t="s">
        <v>119</v>
      </c>
      <c r="AP325" s="545"/>
      <c r="AQ325" s="545"/>
      <c r="AR325" s="578"/>
      <c r="AS325" s="578"/>
      <c r="AT325" s="578"/>
      <c r="AU325" s="578"/>
      <c r="AV325" s="578"/>
      <c r="AW325" s="578"/>
      <c r="AX325" s="578"/>
      <c r="AY325" s="578"/>
      <c r="AZ325" s="578"/>
    </row>
    <row r="326" spans="1:52" hidden="1">
      <c r="A326" s="537"/>
      <c r="B326" s="568"/>
      <c r="C326" s="537" t="s">
        <v>120</v>
      </c>
      <c r="D326" s="607"/>
      <c r="E326" s="545"/>
      <c r="F326" s="545"/>
      <c r="G326" s="545"/>
      <c r="H326" s="545"/>
      <c r="I326" s="545"/>
      <c r="J326" s="545"/>
      <c r="K326" s="545"/>
      <c r="L326" s="545"/>
      <c r="M326" s="545"/>
      <c r="N326" s="545"/>
      <c r="O326" s="545"/>
      <c r="P326" s="545"/>
      <c r="Q326" s="545"/>
      <c r="R326" s="545"/>
      <c r="S326" s="545"/>
      <c r="T326" s="545"/>
      <c r="U326" s="545"/>
      <c r="V326" s="545"/>
      <c r="W326" s="545"/>
      <c r="X326" s="545"/>
      <c r="Y326" s="545"/>
      <c r="Z326" s="545"/>
      <c r="AA326" s="545"/>
      <c r="AB326" s="545"/>
      <c r="AC326" s="545"/>
      <c r="AD326" s="545"/>
      <c r="AE326" s="570"/>
      <c r="AF326" s="570"/>
      <c r="AG326" s="570"/>
      <c r="AH326" s="570"/>
      <c r="AI326" s="570"/>
      <c r="AJ326" s="570"/>
      <c r="AK326" s="570"/>
      <c r="AL326" s="570"/>
      <c r="AM326" s="537"/>
      <c r="AN326" s="568"/>
      <c r="AO326" s="537" t="s">
        <v>120</v>
      </c>
      <c r="AP326" s="545"/>
      <c r="AQ326" s="545"/>
      <c r="AR326" s="578"/>
      <c r="AS326" s="578"/>
      <c r="AT326" s="578"/>
      <c r="AU326" s="578"/>
      <c r="AV326" s="578"/>
      <c r="AW326" s="578"/>
      <c r="AX326" s="578"/>
      <c r="AY326" s="578"/>
      <c r="AZ326" s="578"/>
    </row>
    <row r="327" spans="1:52" hidden="1">
      <c r="A327" s="537"/>
      <c r="B327" s="568"/>
      <c r="C327" s="537" t="s">
        <v>121</v>
      </c>
      <c r="D327" s="607"/>
      <c r="E327" s="545"/>
      <c r="F327" s="545"/>
      <c r="G327" s="545"/>
      <c r="H327" s="545"/>
      <c r="I327" s="545"/>
      <c r="J327" s="545"/>
      <c r="K327" s="545"/>
      <c r="L327" s="545"/>
      <c r="M327" s="545"/>
      <c r="N327" s="545"/>
      <c r="O327" s="545"/>
      <c r="P327" s="545"/>
      <c r="Q327" s="545"/>
      <c r="R327" s="545"/>
      <c r="S327" s="545"/>
      <c r="T327" s="545"/>
      <c r="U327" s="545"/>
      <c r="V327" s="545"/>
      <c r="W327" s="545"/>
      <c r="X327" s="545"/>
      <c r="Y327" s="545"/>
      <c r="Z327" s="545"/>
      <c r="AA327" s="545"/>
      <c r="AB327" s="545"/>
      <c r="AC327" s="545"/>
      <c r="AD327" s="545"/>
      <c r="AE327" s="570"/>
      <c r="AF327" s="570"/>
      <c r="AG327" s="570"/>
      <c r="AH327" s="570"/>
      <c r="AI327" s="570"/>
      <c r="AJ327" s="570"/>
      <c r="AK327" s="570"/>
      <c r="AL327" s="570"/>
      <c r="AM327" s="537"/>
      <c r="AN327" s="568"/>
      <c r="AO327" s="537" t="s">
        <v>121</v>
      </c>
      <c r="AP327" s="545"/>
      <c r="AQ327" s="545"/>
      <c r="AR327" s="578"/>
      <c r="AS327" s="578"/>
      <c r="AT327" s="578"/>
      <c r="AU327" s="578"/>
      <c r="AV327" s="578"/>
      <c r="AW327" s="578"/>
      <c r="AX327" s="578"/>
      <c r="AY327" s="578"/>
      <c r="AZ327" s="578"/>
    </row>
    <row r="328" spans="1:52" hidden="1">
      <c r="A328" s="537"/>
      <c r="B328" s="568"/>
      <c r="C328" s="537" t="s">
        <v>122</v>
      </c>
      <c r="D328" s="607"/>
      <c r="E328" s="545"/>
      <c r="F328" s="545"/>
      <c r="G328" s="545"/>
      <c r="H328" s="545"/>
      <c r="I328" s="545"/>
      <c r="J328" s="545"/>
      <c r="K328" s="545"/>
      <c r="L328" s="545"/>
      <c r="M328" s="545"/>
      <c r="N328" s="545"/>
      <c r="O328" s="545"/>
      <c r="P328" s="545"/>
      <c r="Q328" s="545"/>
      <c r="R328" s="545"/>
      <c r="S328" s="545"/>
      <c r="T328" s="545"/>
      <c r="U328" s="545"/>
      <c r="V328" s="545"/>
      <c r="W328" s="545"/>
      <c r="X328" s="545"/>
      <c r="Y328" s="545"/>
      <c r="Z328" s="545"/>
      <c r="AA328" s="545"/>
      <c r="AB328" s="545"/>
      <c r="AC328" s="545"/>
      <c r="AD328" s="545"/>
      <c r="AE328" s="570"/>
      <c r="AF328" s="570"/>
      <c r="AG328" s="570"/>
      <c r="AH328" s="570"/>
      <c r="AI328" s="570"/>
      <c r="AJ328" s="570"/>
      <c r="AK328" s="570"/>
      <c r="AL328" s="570"/>
      <c r="AM328" s="537"/>
      <c r="AN328" s="568"/>
      <c r="AO328" s="537" t="s">
        <v>122</v>
      </c>
      <c r="AP328" s="545"/>
      <c r="AQ328" s="545"/>
      <c r="AR328" s="578"/>
      <c r="AS328" s="578"/>
      <c r="AT328" s="578"/>
      <c r="AU328" s="578"/>
      <c r="AV328" s="578"/>
      <c r="AW328" s="578"/>
      <c r="AX328" s="578"/>
      <c r="AY328" s="578"/>
      <c r="AZ328" s="578"/>
    </row>
    <row r="329" spans="1:52" hidden="1">
      <c r="A329" s="537"/>
      <c r="B329" s="568"/>
      <c r="C329" s="537" t="s">
        <v>123</v>
      </c>
      <c r="D329" s="607"/>
      <c r="E329" s="545"/>
      <c r="F329" s="545"/>
      <c r="G329" s="545"/>
      <c r="H329" s="545"/>
      <c r="I329" s="545"/>
      <c r="J329" s="545"/>
      <c r="K329" s="545"/>
      <c r="L329" s="545"/>
      <c r="M329" s="545"/>
      <c r="N329" s="545"/>
      <c r="O329" s="545"/>
      <c r="P329" s="545"/>
      <c r="Q329" s="545"/>
      <c r="R329" s="545"/>
      <c r="S329" s="545"/>
      <c r="T329" s="545"/>
      <c r="U329" s="545"/>
      <c r="V329" s="545"/>
      <c r="W329" s="545"/>
      <c r="X329" s="545"/>
      <c r="Y329" s="545"/>
      <c r="Z329" s="545"/>
      <c r="AA329" s="545"/>
      <c r="AB329" s="545"/>
      <c r="AC329" s="545"/>
      <c r="AD329" s="545"/>
      <c r="AE329" s="570"/>
      <c r="AF329" s="570"/>
      <c r="AG329" s="570"/>
      <c r="AH329" s="570"/>
      <c r="AI329" s="570"/>
      <c r="AJ329" s="570"/>
      <c r="AK329" s="570"/>
      <c r="AL329" s="570"/>
      <c r="AM329" s="537"/>
      <c r="AN329" s="568"/>
      <c r="AO329" s="537" t="s">
        <v>123</v>
      </c>
      <c r="AP329" s="545"/>
      <c r="AQ329" s="545"/>
      <c r="AR329" s="578"/>
      <c r="AS329" s="578"/>
      <c r="AT329" s="578"/>
      <c r="AU329" s="578"/>
      <c r="AV329" s="578"/>
      <c r="AW329" s="578"/>
      <c r="AX329" s="578"/>
      <c r="AY329" s="578"/>
      <c r="AZ329" s="578"/>
    </row>
    <row r="330" spans="1:52" hidden="1">
      <c r="A330" s="537"/>
      <c r="B330" s="568"/>
      <c r="C330" s="537" t="s">
        <v>124</v>
      </c>
      <c r="D330" s="607"/>
      <c r="E330" s="545"/>
      <c r="F330" s="545"/>
      <c r="G330" s="545"/>
      <c r="H330" s="545"/>
      <c r="I330" s="545"/>
      <c r="J330" s="545"/>
      <c r="K330" s="545"/>
      <c r="L330" s="545"/>
      <c r="M330" s="545"/>
      <c r="N330" s="545"/>
      <c r="O330" s="545"/>
      <c r="P330" s="545"/>
      <c r="Q330" s="545"/>
      <c r="R330" s="545"/>
      <c r="S330" s="545"/>
      <c r="T330" s="545"/>
      <c r="U330" s="545"/>
      <c r="V330" s="545"/>
      <c r="W330" s="545"/>
      <c r="X330" s="545"/>
      <c r="Y330" s="545"/>
      <c r="Z330" s="545"/>
      <c r="AA330" s="545"/>
      <c r="AB330" s="545"/>
      <c r="AC330" s="545"/>
      <c r="AD330" s="545"/>
      <c r="AE330" s="570"/>
      <c r="AF330" s="570"/>
      <c r="AG330" s="570"/>
      <c r="AH330" s="570"/>
      <c r="AI330" s="570"/>
      <c r="AJ330" s="570"/>
      <c r="AK330" s="570"/>
      <c r="AL330" s="570"/>
      <c r="AM330" s="537"/>
      <c r="AN330" s="568"/>
      <c r="AO330" s="537" t="s">
        <v>124</v>
      </c>
      <c r="AP330" s="545"/>
      <c r="AQ330" s="545"/>
      <c r="AR330" s="578"/>
      <c r="AS330" s="578"/>
      <c r="AT330" s="578"/>
      <c r="AU330" s="578"/>
      <c r="AV330" s="578"/>
      <c r="AW330" s="578"/>
      <c r="AX330" s="578"/>
      <c r="AY330" s="578"/>
      <c r="AZ330" s="578"/>
    </row>
    <row r="331" spans="1:52" hidden="1">
      <c r="A331" s="537"/>
      <c r="B331" s="571"/>
      <c r="C331" s="549" t="s">
        <v>111</v>
      </c>
      <c r="D331" s="608"/>
      <c r="E331" s="548"/>
      <c r="F331" s="548"/>
      <c r="G331" s="548"/>
      <c r="H331" s="548"/>
      <c r="I331" s="548"/>
      <c r="J331" s="548"/>
      <c r="K331" s="548"/>
      <c r="L331" s="548"/>
      <c r="M331" s="548"/>
      <c r="N331" s="548"/>
      <c r="O331" s="548"/>
      <c r="P331" s="548"/>
      <c r="Q331" s="548"/>
      <c r="R331" s="548"/>
      <c r="S331" s="548"/>
      <c r="T331" s="548"/>
      <c r="U331" s="548"/>
      <c r="V331" s="548"/>
      <c r="W331" s="548"/>
      <c r="X331" s="548"/>
      <c r="Y331" s="548"/>
      <c r="Z331" s="548"/>
      <c r="AA331" s="548"/>
      <c r="AB331" s="548"/>
      <c r="AC331" s="548"/>
      <c r="AD331" s="548"/>
      <c r="AE331" s="573"/>
      <c r="AF331" s="573"/>
      <c r="AG331" s="573"/>
      <c r="AH331" s="573"/>
      <c r="AI331" s="573"/>
      <c r="AJ331" s="573"/>
      <c r="AK331" s="573"/>
      <c r="AL331" s="573"/>
      <c r="AM331" s="537"/>
      <c r="AN331" s="571"/>
      <c r="AO331" s="549" t="s">
        <v>111</v>
      </c>
      <c r="AP331" s="548"/>
      <c r="AQ331" s="548"/>
      <c r="AR331" s="579"/>
      <c r="AS331" s="579"/>
      <c r="AT331" s="579"/>
      <c r="AU331" s="579"/>
      <c r="AV331" s="579"/>
      <c r="AW331" s="579"/>
      <c r="AX331" s="579"/>
      <c r="AY331" s="579"/>
      <c r="AZ331" s="579"/>
    </row>
    <row r="332" spans="1:52" hidden="1">
      <c r="A332" s="537"/>
      <c r="B332" s="568" t="s">
        <v>290</v>
      </c>
      <c r="C332" s="537" t="s">
        <v>113</v>
      </c>
      <c r="D332" s="607"/>
      <c r="E332" s="545"/>
      <c r="F332" s="545"/>
      <c r="G332" s="545"/>
      <c r="H332" s="545"/>
      <c r="I332" s="545"/>
      <c r="J332" s="545"/>
      <c r="K332" s="545"/>
      <c r="L332" s="545"/>
      <c r="M332" s="545"/>
      <c r="N332" s="545"/>
      <c r="O332" s="545"/>
      <c r="P332" s="545"/>
      <c r="Q332" s="545"/>
      <c r="R332" s="545"/>
      <c r="S332" s="545"/>
      <c r="T332" s="545"/>
      <c r="U332" s="545"/>
      <c r="V332" s="545"/>
      <c r="W332" s="545"/>
      <c r="X332" s="545"/>
      <c r="Y332" s="545"/>
      <c r="Z332" s="545"/>
      <c r="AA332" s="545"/>
      <c r="AB332" s="545"/>
      <c r="AC332" s="545"/>
      <c r="AD332" s="545"/>
      <c r="AE332" s="570"/>
      <c r="AF332" s="570"/>
      <c r="AG332" s="570"/>
      <c r="AH332" s="570"/>
      <c r="AI332" s="570"/>
      <c r="AJ332" s="570"/>
      <c r="AK332" s="570"/>
      <c r="AL332" s="570"/>
      <c r="AM332" s="537"/>
      <c r="AN332" s="568" t="s">
        <v>290</v>
      </c>
      <c r="AO332" s="537" t="s">
        <v>113</v>
      </c>
      <c r="AP332" s="545"/>
      <c r="AQ332" s="545"/>
      <c r="AR332" s="578"/>
      <c r="AS332" s="578"/>
      <c r="AT332" s="578"/>
      <c r="AU332" s="578"/>
      <c r="AV332" s="578"/>
      <c r="AW332" s="578"/>
      <c r="AX332" s="578"/>
      <c r="AY332" s="578"/>
      <c r="AZ332" s="578"/>
    </row>
    <row r="333" spans="1:52" hidden="1">
      <c r="A333" s="537"/>
      <c r="B333" s="568"/>
      <c r="C333" s="537" t="s">
        <v>115</v>
      </c>
      <c r="D333" s="607"/>
      <c r="E333" s="545"/>
      <c r="F333" s="545"/>
      <c r="G333" s="545"/>
      <c r="H333" s="545"/>
      <c r="I333" s="545"/>
      <c r="J333" s="545"/>
      <c r="K333" s="545"/>
      <c r="L333" s="545"/>
      <c r="M333" s="545"/>
      <c r="N333" s="545"/>
      <c r="O333" s="545"/>
      <c r="P333" s="545"/>
      <c r="Q333" s="545"/>
      <c r="R333" s="545"/>
      <c r="S333" s="545"/>
      <c r="T333" s="545"/>
      <c r="U333" s="545"/>
      <c r="V333" s="545"/>
      <c r="W333" s="545"/>
      <c r="X333" s="545"/>
      <c r="Y333" s="545"/>
      <c r="Z333" s="545"/>
      <c r="AA333" s="545"/>
      <c r="AB333" s="545"/>
      <c r="AC333" s="545"/>
      <c r="AD333" s="545"/>
      <c r="AE333" s="570"/>
      <c r="AF333" s="570"/>
      <c r="AG333" s="570"/>
      <c r="AH333" s="570"/>
      <c r="AI333" s="570"/>
      <c r="AJ333" s="570"/>
      <c r="AK333" s="570"/>
      <c r="AL333" s="570"/>
      <c r="AM333" s="537"/>
      <c r="AN333" s="568"/>
      <c r="AO333" s="537" t="s">
        <v>115</v>
      </c>
      <c r="AP333" s="545"/>
      <c r="AQ333" s="545"/>
      <c r="AR333" s="578"/>
      <c r="AS333" s="578"/>
      <c r="AT333" s="578"/>
      <c r="AU333" s="578"/>
      <c r="AV333" s="578"/>
      <c r="AW333" s="578"/>
      <c r="AX333" s="578"/>
      <c r="AY333" s="578"/>
      <c r="AZ333" s="578"/>
    </row>
    <row r="334" spans="1:52" hidden="1">
      <c r="A334" s="537"/>
      <c r="B334" s="568"/>
      <c r="C334" s="537" t="s">
        <v>116</v>
      </c>
      <c r="D334" s="607"/>
      <c r="E334" s="545"/>
      <c r="F334" s="545"/>
      <c r="G334" s="545"/>
      <c r="H334" s="545"/>
      <c r="I334" s="545"/>
      <c r="J334" s="545"/>
      <c r="K334" s="545"/>
      <c r="L334" s="545"/>
      <c r="M334" s="545"/>
      <c r="N334" s="545"/>
      <c r="O334" s="545"/>
      <c r="P334" s="545"/>
      <c r="Q334" s="545"/>
      <c r="R334" s="545"/>
      <c r="S334" s="545"/>
      <c r="T334" s="545"/>
      <c r="U334" s="545"/>
      <c r="V334" s="545"/>
      <c r="W334" s="545"/>
      <c r="X334" s="545"/>
      <c r="Y334" s="545"/>
      <c r="Z334" s="545"/>
      <c r="AA334" s="545"/>
      <c r="AB334" s="545"/>
      <c r="AC334" s="545"/>
      <c r="AD334" s="545"/>
      <c r="AE334" s="570"/>
      <c r="AF334" s="570"/>
      <c r="AG334" s="570"/>
      <c r="AH334" s="570"/>
      <c r="AI334" s="570"/>
      <c r="AJ334" s="570"/>
      <c r="AK334" s="570"/>
      <c r="AL334" s="570"/>
      <c r="AM334" s="537"/>
      <c r="AN334" s="568"/>
      <c r="AO334" s="537" t="s">
        <v>116</v>
      </c>
      <c r="AP334" s="545"/>
      <c r="AQ334" s="545"/>
      <c r="AR334" s="578"/>
      <c r="AS334" s="578"/>
      <c r="AT334" s="578"/>
      <c r="AU334" s="578"/>
      <c r="AV334" s="578"/>
      <c r="AW334" s="578"/>
      <c r="AX334" s="578"/>
      <c r="AY334" s="578"/>
      <c r="AZ334" s="578"/>
    </row>
    <row r="335" spans="1:52" hidden="1">
      <c r="A335" s="537"/>
      <c r="B335" s="568"/>
      <c r="C335" s="537" t="s">
        <v>117</v>
      </c>
      <c r="D335" s="607"/>
      <c r="E335" s="545"/>
      <c r="F335" s="545"/>
      <c r="G335" s="545"/>
      <c r="H335" s="545"/>
      <c r="I335" s="545"/>
      <c r="J335" s="545"/>
      <c r="K335" s="545"/>
      <c r="L335" s="545"/>
      <c r="M335" s="545"/>
      <c r="N335" s="545"/>
      <c r="O335" s="545"/>
      <c r="P335" s="545"/>
      <c r="Q335" s="545"/>
      <c r="R335" s="545"/>
      <c r="S335" s="545"/>
      <c r="T335" s="545"/>
      <c r="U335" s="545"/>
      <c r="V335" s="545"/>
      <c r="W335" s="545"/>
      <c r="X335" s="545"/>
      <c r="Y335" s="545"/>
      <c r="Z335" s="545"/>
      <c r="AA335" s="545"/>
      <c r="AB335" s="545"/>
      <c r="AC335" s="545"/>
      <c r="AD335" s="545"/>
      <c r="AE335" s="570"/>
      <c r="AF335" s="629"/>
      <c r="AG335" s="629"/>
      <c r="AH335" s="629"/>
      <c r="AI335" s="629"/>
      <c r="AJ335" s="629"/>
      <c r="AK335" s="629"/>
      <c r="AL335" s="570"/>
      <c r="AM335" s="537"/>
      <c r="AN335" s="568"/>
      <c r="AO335" s="537" t="s">
        <v>117</v>
      </c>
      <c r="AP335" s="545"/>
      <c r="AQ335" s="545"/>
      <c r="AR335" s="578"/>
      <c r="AS335" s="578"/>
      <c r="AT335" s="578"/>
      <c r="AU335" s="578"/>
      <c r="AV335" s="578"/>
      <c r="AW335" s="578"/>
      <c r="AX335" s="578"/>
      <c r="AY335" s="578"/>
      <c r="AZ335" s="578"/>
    </row>
    <row r="336" spans="1:52" hidden="1">
      <c r="A336" s="537"/>
      <c r="B336" s="568"/>
      <c r="C336" s="537" t="s">
        <v>118</v>
      </c>
      <c r="D336" s="607"/>
      <c r="E336" s="545"/>
      <c r="F336" s="545"/>
      <c r="G336" s="545"/>
      <c r="H336" s="545"/>
      <c r="I336" s="545"/>
      <c r="J336" s="545"/>
      <c r="K336" s="545"/>
      <c r="L336" s="545"/>
      <c r="M336" s="545"/>
      <c r="N336" s="545"/>
      <c r="O336" s="545"/>
      <c r="P336" s="545"/>
      <c r="Q336" s="545"/>
      <c r="R336" s="545"/>
      <c r="S336" s="545"/>
      <c r="T336" s="545"/>
      <c r="U336" s="545"/>
      <c r="V336" s="545"/>
      <c r="W336" s="545"/>
      <c r="X336" s="545"/>
      <c r="Y336" s="545"/>
      <c r="Z336" s="545"/>
      <c r="AA336" s="545"/>
      <c r="AB336" s="545"/>
      <c r="AC336" s="545"/>
      <c r="AD336" s="545"/>
      <c r="AE336" s="570"/>
      <c r="AF336" s="629"/>
      <c r="AG336" s="629"/>
      <c r="AH336" s="629"/>
      <c r="AI336" s="629"/>
      <c r="AJ336" s="629"/>
      <c r="AK336" s="629"/>
      <c r="AL336" s="570"/>
      <c r="AM336" s="537"/>
      <c r="AN336" s="568"/>
      <c r="AO336" s="537" t="s">
        <v>118</v>
      </c>
      <c r="AP336" s="545"/>
      <c r="AQ336" s="545"/>
      <c r="AR336" s="578"/>
      <c r="AS336" s="578"/>
      <c r="AT336" s="578"/>
      <c r="AU336" s="578"/>
      <c r="AV336" s="578"/>
      <c r="AW336" s="578"/>
      <c r="AX336" s="578"/>
      <c r="AY336" s="578"/>
      <c r="AZ336" s="578"/>
    </row>
    <row r="337" spans="1:52" hidden="1">
      <c r="A337" s="537"/>
      <c r="B337" s="568"/>
      <c r="C337" s="537" t="s">
        <v>119</v>
      </c>
      <c r="D337" s="607"/>
      <c r="E337" s="545"/>
      <c r="F337" s="545"/>
      <c r="G337" s="545"/>
      <c r="H337" s="545"/>
      <c r="I337" s="545"/>
      <c r="J337" s="545"/>
      <c r="K337" s="545"/>
      <c r="L337" s="545"/>
      <c r="M337" s="545"/>
      <c r="N337" s="545"/>
      <c r="O337" s="545"/>
      <c r="P337" s="545"/>
      <c r="Q337" s="545"/>
      <c r="R337" s="545"/>
      <c r="S337" s="545"/>
      <c r="T337" s="545"/>
      <c r="U337" s="545"/>
      <c r="V337" s="545"/>
      <c r="W337" s="545"/>
      <c r="X337" s="545"/>
      <c r="Y337" s="545"/>
      <c r="Z337" s="545"/>
      <c r="AA337" s="545"/>
      <c r="AB337" s="545"/>
      <c r="AC337" s="545"/>
      <c r="AD337" s="545"/>
      <c r="AE337" s="570"/>
      <c r="AF337" s="629"/>
      <c r="AG337" s="629"/>
      <c r="AH337" s="629"/>
      <c r="AI337" s="629"/>
      <c r="AJ337" s="629"/>
      <c r="AK337" s="629"/>
      <c r="AL337" s="570"/>
      <c r="AM337" s="537"/>
      <c r="AN337" s="568"/>
      <c r="AO337" s="537" t="s">
        <v>119</v>
      </c>
      <c r="AP337" s="545"/>
      <c r="AQ337" s="545"/>
      <c r="AR337" s="578"/>
      <c r="AS337" s="578"/>
      <c r="AT337" s="578"/>
      <c r="AU337" s="578"/>
      <c r="AV337" s="578"/>
      <c r="AW337" s="578"/>
      <c r="AX337" s="578"/>
      <c r="AY337" s="578"/>
      <c r="AZ337" s="578"/>
    </row>
    <row r="338" spans="1:52" hidden="1">
      <c r="A338" s="537"/>
      <c r="B338" s="568"/>
      <c r="C338" s="537" t="s">
        <v>120</v>
      </c>
      <c r="D338" s="607"/>
      <c r="E338" s="545"/>
      <c r="F338" s="545"/>
      <c r="G338" s="545"/>
      <c r="H338" s="545"/>
      <c r="I338" s="545"/>
      <c r="J338" s="545"/>
      <c r="K338" s="545"/>
      <c r="L338" s="545"/>
      <c r="M338" s="545"/>
      <c r="N338" s="545"/>
      <c r="O338" s="545"/>
      <c r="P338" s="545"/>
      <c r="Q338" s="545"/>
      <c r="R338" s="545"/>
      <c r="S338" s="545"/>
      <c r="T338" s="545"/>
      <c r="U338" s="545"/>
      <c r="V338" s="545"/>
      <c r="W338" s="545"/>
      <c r="X338" s="545"/>
      <c r="Y338" s="545"/>
      <c r="Z338" s="545"/>
      <c r="AA338" s="545"/>
      <c r="AB338" s="545"/>
      <c r="AC338" s="545"/>
      <c r="AD338" s="545"/>
      <c r="AE338" s="570"/>
      <c r="AF338" s="629"/>
      <c r="AG338" s="629"/>
      <c r="AH338" s="629"/>
      <c r="AI338" s="629"/>
      <c r="AJ338" s="629"/>
      <c r="AK338" s="629"/>
      <c r="AL338" s="570"/>
      <c r="AM338" s="537"/>
      <c r="AN338" s="568"/>
      <c r="AO338" s="537" t="s">
        <v>120</v>
      </c>
      <c r="AP338" s="545"/>
      <c r="AQ338" s="545"/>
      <c r="AR338" s="578"/>
      <c r="AS338" s="578"/>
      <c r="AT338" s="578"/>
      <c r="AU338" s="578"/>
      <c r="AV338" s="578"/>
      <c r="AW338" s="578"/>
      <c r="AX338" s="578"/>
      <c r="AY338" s="578"/>
      <c r="AZ338" s="578"/>
    </row>
    <row r="339" spans="1:52" hidden="1">
      <c r="A339" s="537"/>
      <c r="B339" s="568"/>
      <c r="C339" s="537" t="s">
        <v>121</v>
      </c>
      <c r="D339" s="607"/>
      <c r="E339" s="545"/>
      <c r="F339" s="545"/>
      <c r="G339" s="545"/>
      <c r="H339" s="545"/>
      <c r="I339" s="545"/>
      <c r="J339" s="545"/>
      <c r="K339" s="545"/>
      <c r="L339" s="545"/>
      <c r="M339" s="545"/>
      <c r="N339" s="545"/>
      <c r="O339" s="545"/>
      <c r="P339" s="545"/>
      <c r="Q339" s="545"/>
      <c r="R339" s="545"/>
      <c r="S339" s="545"/>
      <c r="T339" s="545"/>
      <c r="U339" s="545"/>
      <c r="V339" s="545"/>
      <c r="W339" s="545"/>
      <c r="X339" s="545"/>
      <c r="Y339" s="545"/>
      <c r="Z339" s="545"/>
      <c r="AA339" s="545"/>
      <c r="AB339" s="545"/>
      <c r="AC339" s="545"/>
      <c r="AD339" s="545"/>
      <c r="AE339" s="570"/>
      <c r="AF339" s="629"/>
      <c r="AG339" s="629"/>
      <c r="AH339" s="629"/>
      <c r="AI339" s="629"/>
      <c r="AJ339" s="629"/>
      <c r="AK339" s="629"/>
      <c r="AL339" s="570"/>
      <c r="AM339" s="537"/>
      <c r="AN339" s="568"/>
      <c r="AO339" s="537" t="s">
        <v>121</v>
      </c>
      <c r="AP339" s="545"/>
      <c r="AQ339" s="545"/>
      <c r="AR339" s="578"/>
      <c r="AS339" s="578"/>
      <c r="AT339" s="578"/>
      <c r="AU339" s="578"/>
      <c r="AV339" s="578"/>
      <c r="AW339" s="578"/>
      <c r="AX339" s="578"/>
      <c r="AY339" s="578"/>
      <c r="AZ339" s="578"/>
    </row>
    <row r="340" spans="1:52" hidden="1">
      <c r="A340" s="537"/>
      <c r="B340" s="568"/>
      <c r="C340" s="537" t="s">
        <v>122</v>
      </c>
      <c r="D340" s="607"/>
      <c r="E340" s="545"/>
      <c r="F340" s="545"/>
      <c r="G340" s="545"/>
      <c r="H340" s="545"/>
      <c r="I340" s="545"/>
      <c r="J340" s="545"/>
      <c r="K340" s="545"/>
      <c r="L340" s="545"/>
      <c r="M340" s="545"/>
      <c r="N340" s="545"/>
      <c r="O340" s="545"/>
      <c r="P340" s="545"/>
      <c r="Q340" s="545"/>
      <c r="R340" s="545"/>
      <c r="S340" s="545"/>
      <c r="T340" s="545"/>
      <c r="U340" s="545"/>
      <c r="V340" s="545"/>
      <c r="W340" s="545"/>
      <c r="X340" s="545"/>
      <c r="Y340" s="545"/>
      <c r="Z340" s="545"/>
      <c r="AA340" s="545"/>
      <c r="AB340" s="545"/>
      <c r="AC340" s="545"/>
      <c r="AD340" s="545"/>
      <c r="AE340" s="570"/>
      <c r="AF340" s="629"/>
      <c r="AG340" s="629"/>
      <c r="AH340" s="629"/>
      <c r="AI340" s="629"/>
      <c r="AJ340" s="629"/>
      <c r="AK340" s="629"/>
      <c r="AL340" s="570"/>
      <c r="AM340" s="537"/>
      <c r="AN340" s="568"/>
      <c r="AO340" s="537" t="s">
        <v>122</v>
      </c>
      <c r="AP340" s="545"/>
      <c r="AQ340" s="545"/>
      <c r="AR340" s="578"/>
      <c r="AS340" s="578"/>
      <c r="AT340" s="578"/>
      <c r="AU340" s="578"/>
      <c r="AV340" s="578"/>
      <c r="AW340" s="578"/>
      <c r="AX340" s="578"/>
      <c r="AY340" s="578"/>
      <c r="AZ340" s="578"/>
    </row>
    <row r="341" spans="1:52" hidden="1">
      <c r="A341" s="537"/>
      <c r="B341" s="568"/>
      <c r="C341" s="537" t="s">
        <v>123</v>
      </c>
      <c r="D341" s="607"/>
      <c r="E341" s="545"/>
      <c r="F341" s="545"/>
      <c r="G341" s="545"/>
      <c r="H341" s="545"/>
      <c r="I341" s="545"/>
      <c r="J341" s="545"/>
      <c r="K341" s="545"/>
      <c r="L341" s="545"/>
      <c r="M341" s="545"/>
      <c r="N341" s="545"/>
      <c r="O341" s="545"/>
      <c r="P341" s="545"/>
      <c r="Q341" s="545"/>
      <c r="R341" s="545"/>
      <c r="S341" s="545"/>
      <c r="T341" s="545"/>
      <c r="U341" s="545"/>
      <c r="V341" s="545"/>
      <c r="W341" s="545"/>
      <c r="X341" s="545"/>
      <c r="Y341" s="545"/>
      <c r="Z341" s="545"/>
      <c r="AA341" s="545"/>
      <c r="AB341" s="545"/>
      <c r="AC341" s="545"/>
      <c r="AD341" s="545"/>
      <c r="AE341" s="570"/>
      <c r="AF341" s="629"/>
      <c r="AG341" s="629"/>
      <c r="AH341" s="629"/>
      <c r="AI341" s="629"/>
      <c r="AJ341" s="629"/>
      <c r="AK341" s="629"/>
      <c r="AL341" s="570"/>
      <c r="AM341" s="537"/>
      <c r="AN341" s="568"/>
      <c r="AO341" s="537" t="s">
        <v>123</v>
      </c>
      <c r="AP341" s="545"/>
      <c r="AQ341" s="545"/>
      <c r="AR341" s="578"/>
      <c r="AS341" s="578"/>
      <c r="AT341" s="578"/>
      <c r="AU341" s="578"/>
      <c r="AV341" s="578"/>
      <c r="AW341" s="578"/>
      <c r="AX341" s="578"/>
      <c r="AY341" s="578"/>
      <c r="AZ341" s="578"/>
    </row>
    <row r="342" spans="1:52" hidden="1">
      <c r="A342" s="537"/>
      <c r="B342" s="568"/>
      <c r="C342" s="537" t="s">
        <v>124</v>
      </c>
      <c r="D342" s="607"/>
      <c r="E342" s="545"/>
      <c r="F342" s="545"/>
      <c r="G342" s="545"/>
      <c r="H342" s="545"/>
      <c r="I342" s="545"/>
      <c r="J342" s="545"/>
      <c r="K342" s="545"/>
      <c r="L342" s="545"/>
      <c r="M342" s="545"/>
      <c r="N342" s="545"/>
      <c r="O342" s="545"/>
      <c r="P342" s="545"/>
      <c r="Q342" s="545"/>
      <c r="R342" s="545"/>
      <c r="S342" s="545"/>
      <c r="T342" s="545"/>
      <c r="U342" s="545"/>
      <c r="V342" s="545"/>
      <c r="W342" s="545"/>
      <c r="X342" s="545"/>
      <c r="Y342" s="545"/>
      <c r="Z342" s="545"/>
      <c r="AA342" s="545"/>
      <c r="AB342" s="545"/>
      <c r="AC342" s="545"/>
      <c r="AD342" s="545"/>
      <c r="AE342" s="570"/>
      <c r="AF342" s="629"/>
      <c r="AG342" s="629"/>
      <c r="AH342" s="629"/>
      <c r="AI342" s="629"/>
      <c r="AJ342" s="629"/>
      <c r="AK342" s="629"/>
      <c r="AL342" s="570"/>
      <c r="AM342" s="537"/>
      <c r="AN342" s="568"/>
      <c r="AO342" s="537" t="s">
        <v>124</v>
      </c>
      <c r="AP342" s="545"/>
      <c r="AQ342" s="545"/>
      <c r="AR342" s="578"/>
      <c r="AS342" s="578"/>
      <c r="AT342" s="578"/>
      <c r="AU342" s="578"/>
      <c r="AV342" s="578"/>
      <c r="AW342" s="578"/>
      <c r="AX342" s="578"/>
      <c r="AY342" s="578"/>
      <c r="AZ342" s="578"/>
    </row>
    <row r="343" spans="1:52" hidden="1">
      <c r="A343" s="537"/>
      <c r="B343" s="568"/>
      <c r="C343" s="549" t="s">
        <v>111</v>
      </c>
      <c r="D343" s="608"/>
      <c r="E343" s="548"/>
      <c r="F343" s="548"/>
      <c r="G343" s="548"/>
      <c r="H343" s="548"/>
      <c r="I343" s="548"/>
      <c r="J343" s="548"/>
      <c r="K343" s="548"/>
      <c r="L343" s="548"/>
      <c r="M343" s="548"/>
      <c r="N343" s="548"/>
      <c r="O343" s="548"/>
      <c r="P343" s="548"/>
      <c r="Q343" s="548"/>
      <c r="R343" s="548"/>
      <c r="S343" s="548"/>
      <c r="T343" s="548"/>
      <c r="U343" s="548"/>
      <c r="V343" s="548"/>
      <c r="W343" s="548"/>
      <c r="X343" s="548"/>
      <c r="Y343" s="548"/>
      <c r="Z343" s="548"/>
      <c r="AA343" s="548"/>
      <c r="AB343" s="548"/>
      <c r="AC343" s="548"/>
      <c r="AD343" s="548"/>
      <c r="AE343" s="573"/>
      <c r="AF343" s="630"/>
      <c r="AG343" s="630"/>
      <c r="AH343" s="630"/>
      <c r="AI343" s="630"/>
      <c r="AJ343" s="630"/>
      <c r="AK343" s="630"/>
      <c r="AL343" s="573"/>
      <c r="AM343" s="537"/>
      <c r="AN343" s="568"/>
      <c r="AO343" s="549" t="s">
        <v>111</v>
      </c>
      <c r="AP343" s="548"/>
      <c r="AQ343" s="548"/>
      <c r="AR343" s="579"/>
      <c r="AS343" s="579"/>
      <c r="AT343" s="579"/>
      <c r="AU343" s="579"/>
      <c r="AV343" s="579"/>
      <c r="AW343" s="579"/>
      <c r="AX343" s="579"/>
      <c r="AY343" s="579"/>
      <c r="AZ343" s="579"/>
    </row>
    <row r="344" spans="1:52" hidden="1">
      <c r="A344" s="537"/>
      <c r="B344" s="568" t="s">
        <v>291</v>
      </c>
      <c r="C344" s="537" t="s">
        <v>113</v>
      </c>
      <c r="D344" s="607"/>
      <c r="E344" s="545"/>
      <c r="F344" s="545"/>
      <c r="G344" s="545"/>
      <c r="H344" s="545"/>
      <c r="I344" s="545"/>
      <c r="J344" s="545"/>
      <c r="K344" s="545"/>
      <c r="L344" s="545"/>
      <c r="M344" s="545"/>
      <c r="N344" s="545"/>
      <c r="O344" s="545"/>
      <c r="P344" s="545"/>
      <c r="Q344" s="545"/>
      <c r="R344" s="545"/>
      <c r="S344" s="545"/>
      <c r="T344" s="545"/>
      <c r="U344" s="545"/>
      <c r="V344" s="545"/>
      <c r="W344" s="545"/>
      <c r="X344" s="545"/>
      <c r="Y344" s="545"/>
      <c r="Z344" s="545"/>
      <c r="AA344" s="545"/>
      <c r="AB344" s="545"/>
      <c r="AC344" s="545"/>
      <c r="AD344" s="545"/>
      <c r="AE344" s="570"/>
      <c r="AF344" s="629"/>
      <c r="AG344" s="629"/>
      <c r="AH344" s="629"/>
      <c r="AI344" s="629"/>
      <c r="AJ344" s="629"/>
      <c r="AK344" s="629"/>
      <c r="AL344" s="570"/>
      <c r="AM344" s="537"/>
      <c r="AN344" s="568" t="s">
        <v>291</v>
      </c>
      <c r="AO344" s="537" t="s">
        <v>113</v>
      </c>
      <c r="AP344" s="545"/>
      <c r="AQ344" s="545"/>
      <c r="AR344" s="578"/>
      <c r="AS344" s="578"/>
      <c r="AT344" s="578"/>
      <c r="AU344" s="578"/>
      <c r="AV344" s="578"/>
      <c r="AW344" s="578"/>
      <c r="AX344" s="578"/>
      <c r="AY344" s="578"/>
      <c r="AZ344" s="578"/>
    </row>
    <row r="345" spans="1:52" hidden="1">
      <c r="A345" s="537"/>
      <c r="B345" s="568"/>
      <c r="C345" s="537" t="s">
        <v>115</v>
      </c>
      <c r="D345" s="607"/>
      <c r="E345" s="545"/>
      <c r="F345" s="545"/>
      <c r="G345" s="545"/>
      <c r="H345" s="545"/>
      <c r="I345" s="545"/>
      <c r="J345" s="545"/>
      <c r="K345" s="545"/>
      <c r="L345" s="545"/>
      <c r="M345" s="545"/>
      <c r="N345" s="545"/>
      <c r="O345" s="545"/>
      <c r="P345" s="545"/>
      <c r="Q345" s="545"/>
      <c r="R345" s="545"/>
      <c r="S345" s="545"/>
      <c r="T345" s="545"/>
      <c r="U345" s="545"/>
      <c r="V345" s="545"/>
      <c r="W345" s="545"/>
      <c r="X345" s="545"/>
      <c r="Y345" s="545"/>
      <c r="Z345" s="545"/>
      <c r="AA345" s="545"/>
      <c r="AB345" s="545"/>
      <c r="AC345" s="545"/>
      <c r="AD345" s="545"/>
      <c r="AE345" s="570"/>
      <c r="AF345" s="629"/>
      <c r="AG345" s="629"/>
      <c r="AH345" s="629"/>
      <c r="AI345" s="629"/>
      <c r="AJ345" s="629"/>
      <c r="AK345" s="629"/>
      <c r="AL345" s="570"/>
      <c r="AM345" s="537"/>
      <c r="AN345" s="568"/>
      <c r="AO345" s="537" t="s">
        <v>115</v>
      </c>
      <c r="AP345" s="545"/>
      <c r="AQ345" s="545"/>
      <c r="AR345" s="578"/>
      <c r="AS345" s="578"/>
      <c r="AT345" s="578"/>
      <c r="AU345" s="578"/>
      <c r="AV345" s="578"/>
      <c r="AW345" s="578"/>
      <c r="AX345" s="578"/>
      <c r="AY345" s="578"/>
      <c r="AZ345" s="578"/>
    </row>
    <row r="346" spans="1:52" hidden="1">
      <c r="A346" s="537"/>
      <c r="B346" s="568"/>
      <c r="C346" s="537" t="s">
        <v>116</v>
      </c>
      <c r="D346" s="607"/>
      <c r="E346" s="545"/>
      <c r="F346" s="545"/>
      <c r="G346" s="545"/>
      <c r="H346" s="545"/>
      <c r="I346" s="545"/>
      <c r="J346" s="545"/>
      <c r="K346" s="545"/>
      <c r="L346" s="545"/>
      <c r="M346" s="545"/>
      <c r="N346" s="545"/>
      <c r="O346" s="545"/>
      <c r="P346" s="545"/>
      <c r="Q346" s="545"/>
      <c r="R346" s="545"/>
      <c r="S346" s="545"/>
      <c r="T346" s="545"/>
      <c r="U346" s="545"/>
      <c r="V346" s="545"/>
      <c r="W346" s="545"/>
      <c r="X346" s="545"/>
      <c r="Y346" s="545"/>
      <c r="Z346" s="545"/>
      <c r="AA346" s="545"/>
      <c r="AB346" s="545"/>
      <c r="AC346" s="545"/>
      <c r="AD346" s="545"/>
      <c r="AE346" s="570"/>
      <c r="AF346" s="629"/>
      <c r="AG346" s="629"/>
      <c r="AH346" s="629"/>
      <c r="AI346" s="629"/>
      <c r="AJ346" s="629"/>
      <c r="AK346" s="629"/>
      <c r="AL346" s="570"/>
      <c r="AM346" s="537"/>
      <c r="AN346" s="568"/>
      <c r="AO346" s="537" t="s">
        <v>116</v>
      </c>
      <c r="AP346" s="545"/>
      <c r="AQ346" s="545"/>
      <c r="AR346" s="578"/>
      <c r="AS346" s="578"/>
      <c r="AT346" s="578"/>
      <c r="AU346" s="578"/>
      <c r="AV346" s="578"/>
      <c r="AW346" s="578"/>
      <c r="AX346" s="578"/>
      <c r="AY346" s="578"/>
      <c r="AZ346" s="578"/>
    </row>
    <row r="347" spans="1:52" hidden="1">
      <c r="A347" s="537"/>
      <c r="B347" s="568"/>
      <c r="C347" s="537" t="s">
        <v>117</v>
      </c>
      <c r="D347" s="607"/>
      <c r="E347" s="545"/>
      <c r="F347" s="545"/>
      <c r="G347" s="545"/>
      <c r="H347" s="545"/>
      <c r="I347" s="545"/>
      <c r="J347" s="545"/>
      <c r="K347" s="545"/>
      <c r="L347" s="545"/>
      <c r="M347" s="545"/>
      <c r="N347" s="545"/>
      <c r="O347" s="545"/>
      <c r="P347" s="545"/>
      <c r="Q347" s="545"/>
      <c r="R347" s="545"/>
      <c r="S347" s="545"/>
      <c r="T347" s="545"/>
      <c r="U347" s="545"/>
      <c r="V347" s="545"/>
      <c r="W347" s="545"/>
      <c r="X347" s="545"/>
      <c r="Y347" s="545"/>
      <c r="Z347" s="545"/>
      <c r="AA347" s="545"/>
      <c r="AB347" s="545"/>
      <c r="AC347" s="545"/>
      <c r="AD347" s="545"/>
      <c r="AE347" s="570"/>
      <c r="AF347" s="629"/>
      <c r="AG347" s="629"/>
      <c r="AH347" s="629"/>
      <c r="AI347" s="629"/>
      <c r="AJ347" s="629"/>
      <c r="AK347" s="629"/>
      <c r="AL347" s="570"/>
      <c r="AM347" s="537"/>
      <c r="AN347" s="568"/>
      <c r="AO347" s="537" t="s">
        <v>117</v>
      </c>
      <c r="AP347" s="545"/>
      <c r="AQ347" s="545"/>
      <c r="AR347" s="578"/>
      <c r="AS347" s="578"/>
      <c r="AT347" s="578"/>
      <c r="AU347" s="578"/>
      <c r="AV347" s="578"/>
      <c r="AW347" s="578"/>
      <c r="AX347" s="578"/>
      <c r="AY347" s="578"/>
      <c r="AZ347" s="578"/>
    </row>
    <row r="348" spans="1:52" hidden="1">
      <c r="A348" s="537"/>
      <c r="B348" s="568"/>
      <c r="C348" s="537" t="s">
        <v>118</v>
      </c>
      <c r="D348" s="607"/>
      <c r="E348" s="545"/>
      <c r="F348" s="545"/>
      <c r="G348" s="545"/>
      <c r="H348" s="545"/>
      <c r="I348" s="545"/>
      <c r="J348" s="545"/>
      <c r="K348" s="545"/>
      <c r="L348" s="545"/>
      <c r="M348" s="545"/>
      <c r="N348" s="545"/>
      <c r="O348" s="545"/>
      <c r="P348" s="545"/>
      <c r="Q348" s="545"/>
      <c r="R348" s="545"/>
      <c r="S348" s="545"/>
      <c r="T348" s="545"/>
      <c r="U348" s="545"/>
      <c r="V348" s="545"/>
      <c r="W348" s="545"/>
      <c r="X348" s="545"/>
      <c r="Y348" s="545"/>
      <c r="Z348" s="545"/>
      <c r="AA348" s="545"/>
      <c r="AB348" s="545"/>
      <c r="AC348" s="545"/>
      <c r="AD348" s="545"/>
      <c r="AE348" s="570"/>
      <c r="AF348" s="629"/>
      <c r="AG348" s="629"/>
      <c r="AH348" s="629"/>
      <c r="AI348" s="629"/>
      <c r="AJ348" s="629"/>
      <c r="AK348" s="629"/>
      <c r="AL348" s="570"/>
      <c r="AM348" s="537"/>
      <c r="AN348" s="568"/>
      <c r="AO348" s="537" t="s">
        <v>118</v>
      </c>
      <c r="AP348" s="545"/>
      <c r="AQ348" s="545"/>
      <c r="AR348" s="578"/>
      <c r="AS348" s="578"/>
      <c r="AT348" s="578"/>
      <c r="AU348" s="578"/>
      <c r="AV348" s="578"/>
      <c r="AW348" s="578"/>
      <c r="AX348" s="578"/>
      <c r="AY348" s="578"/>
      <c r="AZ348" s="578"/>
    </row>
    <row r="349" spans="1:52" hidden="1">
      <c r="A349" s="537"/>
      <c r="B349" s="568"/>
      <c r="C349" s="537" t="s">
        <v>119</v>
      </c>
      <c r="D349" s="607"/>
      <c r="E349" s="545"/>
      <c r="F349" s="545"/>
      <c r="G349" s="545"/>
      <c r="H349" s="545"/>
      <c r="I349" s="545"/>
      <c r="J349" s="545"/>
      <c r="K349" s="545"/>
      <c r="L349" s="545"/>
      <c r="M349" s="545"/>
      <c r="N349" s="545"/>
      <c r="O349" s="545"/>
      <c r="P349" s="545"/>
      <c r="Q349" s="545"/>
      <c r="R349" s="545"/>
      <c r="S349" s="545"/>
      <c r="T349" s="545"/>
      <c r="U349" s="545"/>
      <c r="V349" s="545"/>
      <c r="W349" s="545"/>
      <c r="X349" s="545"/>
      <c r="Y349" s="545"/>
      <c r="Z349" s="545"/>
      <c r="AA349" s="545"/>
      <c r="AB349" s="545"/>
      <c r="AC349" s="545"/>
      <c r="AD349" s="545"/>
      <c r="AE349" s="570"/>
      <c r="AF349" s="629"/>
      <c r="AG349" s="629"/>
      <c r="AH349" s="629"/>
      <c r="AI349" s="629"/>
      <c r="AJ349" s="629"/>
      <c r="AK349" s="629"/>
      <c r="AL349" s="570"/>
      <c r="AM349" s="537"/>
      <c r="AN349" s="568"/>
      <c r="AO349" s="537" t="s">
        <v>119</v>
      </c>
      <c r="AP349" s="545"/>
      <c r="AQ349" s="545"/>
      <c r="AR349" s="578"/>
      <c r="AS349" s="578"/>
      <c r="AT349" s="578"/>
      <c r="AU349" s="578"/>
      <c r="AV349" s="578"/>
      <c r="AW349" s="578"/>
      <c r="AX349" s="578"/>
      <c r="AY349" s="578"/>
      <c r="AZ349" s="578"/>
    </row>
    <row r="350" spans="1:52" hidden="1">
      <c r="A350" s="537"/>
      <c r="B350" s="568"/>
      <c r="C350" s="537" t="s">
        <v>120</v>
      </c>
      <c r="D350" s="607"/>
      <c r="E350" s="545"/>
      <c r="F350" s="545"/>
      <c r="G350" s="545"/>
      <c r="H350" s="545"/>
      <c r="I350" s="545"/>
      <c r="J350" s="545"/>
      <c r="K350" s="545"/>
      <c r="L350" s="545"/>
      <c r="M350" s="545"/>
      <c r="N350" s="545"/>
      <c r="O350" s="545"/>
      <c r="P350" s="545"/>
      <c r="Q350" s="545"/>
      <c r="R350" s="545"/>
      <c r="S350" s="545"/>
      <c r="T350" s="545"/>
      <c r="U350" s="545"/>
      <c r="V350" s="545"/>
      <c r="W350" s="545"/>
      <c r="X350" s="545"/>
      <c r="Y350" s="545"/>
      <c r="Z350" s="545"/>
      <c r="AA350" s="545"/>
      <c r="AB350" s="545"/>
      <c r="AC350" s="545"/>
      <c r="AD350" s="545"/>
      <c r="AE350" s="570"/>
      <c r="AF350" s="629"/>
      <c r="AG350" s="629"/>
      <c r="AH350" s="629"/>
      <c r="AI350" s="629"/>
      <c r="AJ350" s="629"/>
      <c r="AK350" s="629"/>
      <c r="AL350" s="570"/>
      <c r="AM350" s="537"/>
      <c r="AN350" s="568"/>
      <c r="AO350" s="537" t="s">
        <v>120</v>
      </c>
      <c r="AP350" s="545"/>
      <c r="AQ350" s="545"/>
      <c r="AR350" s="578"/>
      <c r="AS350" s="578"/>
      <c r="AT350" s="578"/>
      <c r="AU350" s="578"/>
      <c r="AV350" s="578"/>
      <c r="AW350" s="578"/>
      <c r="AX350" s="578"/>
      <c r="AY350" s="578"/>
      <c r="AZ350" s="578"/>
    </row>
    <row r="351" spans="1:52" hidden="1">
      <c r="A351" s="537"/>
      <c r="B351" s="568"/>
      <c r="C351" s="537" t="s">
        <v>121</v>
      </c>
      <c r="D351" s="582"/>
      <c r="E351" s="545"/>
      <c r="F351" s="545"/>
      <c r="G351" s="545"/>
      <c r="H351" s="545"/>
      <c r="I351" s="545"/>
      <c r="J351" s="545"/>
      <c r="K351" s="545"/>
      <c r="L351" s="545"/>
      <c r="M351" s="545"/>
      <c r="N351" s="545"/>
      <c r="O351" s="545"/>
      <c r="P351" s="545"/>
      <c r="Q351" s="545"/>
      <c r="R351" s="545"/>
      <c r="S351" s="545"/>
      <c r="T351" s="545"/>
      <c r="U351" s="545"/>
      <c r="V351" s="545"/>
      <c r="W351" s="545"/>
      <c r="X351" s="545"/>
      <c r="Y351" s="545"/>
      <c r="Z351" s="545"/>
      <c r="AA351" s="545"/>
      <c r="AB351" s="545"/>
      <c r="AC351" s="545"/>
      <c r="AD351" s="545"/>
      <c r="AE351" s="570"/>
      <c r="AF351" s="629"/>
      <c r="AG351" s="629"/>
      <c r="AH351" s="629"/>
      <c r="AI351" s="629"/>
      <c r="AJ351" s="629"/>
      <c r="AK351" s="629"/>
      <c r="AL351" s="570"/>
      <c r="AM351" s="537"/>
      <c r="AN351" s="568"/>
      <c r="AO351" s="537" t="s">
        <v>121</v>
      </c>
      <c r="AP351" s="545"/>
      <c r="AQ351" s="545"/>
      <c r="AR351" s="578"/>
      <c r="AS351" s="578"/>
      <c r="AT351" s="578"/>
      <c r="AU351" s="578"/>
      <c r="AV351" s="578"/>
      <c r="AW351" s="578"/>
      <c r="AX351" s="578"/>
      <c r="AY351" s="578"/>
      <c r="AZ351" s="578"/>
    </row>
    <row r="352" spans="1:52" hidden="1">
      <c r="A352" s="537"/>
      <c r="B352" s="568"/>
      <c r="C352" s="537" t="s">
        <v>122</v>
      </c>
      <c r="D352" s="582"/>
      <c r="E352" s="545"/>
      <c r="F352" s="545"/>
      <c r="G352" s="545"/>
      <c r="H352" s="545"/>
      <c r="I352" s="545"/>
      <c r="J352" s="545"/>
      <c r="K352" s="545"/>
      <c r="L352" s="545"/>
      <c r="M352" s="545"/>
      <c r="N352" s="545"/>
      <c r="O352" s="545"/>
      <c r="P352" s="545"/>
      <c r="Q352" s="545"/>
      <c r="R352" s="545"/>
      <c r="S352" s="545"/>
      <c r="T352" s="545"/>
      <c r="U352" s="545"/>
      <c r="V352" s="545"/>
      <c r="W352" s="545"/>
      <c r="X352" s="545"/>
      <c r="Y352" s="545"/>
      <c r="Z352" s="545"/>
      <c r="AA352" s="545"/>
      <c r="AB352" s="545"/>
      <c r="AC352" s="545"/>
      <c r="AD352" s="545"/>
      <c r="AE352" s="570"/>
      <c r="AF352" s="629"/>
      <c r="AG352" s="629"/>
      <c r="AH352" s="629"/>
      <c r="AI352" s="629"/>
      <c r="AJ352" s="629"/>
      <c r="AK352" s="629"/>
      <c r="AL352" s="570"/>
      <c r="AM352" s="537"/>
      <c r="AN352" s="568"/>
      <c r="AO352" s="537" t="s">
        <v>122</v>
      </c>
      <c r="AP352" s="545"/>
      <c r="AQ352" s="545"/>
      <c r="AR352" s="578"/>
      <c r="AS352" s="578"/>
      <c r="AT352" s="578"/>
      <c r="AU352" s="578"/>
      <c r="AV352" s="578"/>
      <c r="AW352" s="578"/>
      <c r="AX352" s="578"/>
      <c r="AY352" s="578"/>
      <c r="AZ352" s="578"/>
    </row>
    <row r="353" spans="1:52" hidden="1">
      <c r="A353" s="537"/>
      <c r="B353" s="568"/>
      <c r="C353" s="537" t="s">
        <v>123</v>
      </c>
      <c r="D353" s="607"/>
      <c r="E353" s="545"/>
      <c r="F353" s="545"/>
      <c r="G353" s="545"/>
      <c r="H353" s="545"/>
      <c r="I353" s="545"/>
      <c r="J353" s="545"/>
      <c r="K353" s="545"/>
      <c r="L353" s="545"/>
      <c r="M353" s="545"/>
      <c r="N353" s="545"/>
      <c r="O353" s="545"/>
      <c r="P353" s="545"/>
      <c r="Q353" s="545"/>
      <c r="R353" s="545"/>
      <c r="S353" s="545"/>
      <c r="T353" s="545"/>
      <c r="U353" s="545"/>
      <c r="V353" s="545"/>
      <c r="W353" s="545"/>
      <c r="X353" s="545"/>
      <c r="Y353" s="545"/>
      <c r="Z353" s="545"/>
      <c r="AA353" s="545"/>
      <c r="AB353" s="545"/>
      <c r="AC353" s="545"/>
      <c r="AD353" s="545"/>
      <c r="AE353" s="570"/>
      <c r="AF353" s="629"/>
      <c r="AG353" s="629"/>
      <c r="AH353" s="629"/>
      <c r="AI353" s="629"/>
      <c r="AJ353" s="629"/>
      <c r="AK353" s="629"/>
      <c r="AL353" s="570"/>
      <c r="AM353" s="537"/>
      <c r="AN353" s="568"/>
      <c r="AO353" s="537" t="s">
        <v>123</v>
      </c>
      <c r="AP353" s="545"/>
      <c r="AQ353" s="545"/>
      <c r="AR353" s="578"/>
      <c r="AS353" s="578"/>
      <c r="AT353" s="578"/>
      <c r="AU353" s="578"/>
      <c r="AV353" s="578"/>
      <c r="AW353" s="578"/>
      <c r="AX353" s="578"/>
      <c r="AY353" s="578"/>
      <c r="AZ353" s="578"/>
    </row>
    <row r="354" spans="1:52" hidden="1">
      <c r="A354" s="537"/>
      <c r="B354" s="568"/>
      <c r="C354" s="537" t="s">
        <v>124</v>
      </c>
      <c r="D354" s="607"/>
      <c r="E354" s="545"/>
      <c r="F354" s="545"/>
      <c r="G354" s="545"/>
      <c r="H354" s="545"/>
      <c r="I354" s="545"/>
      <c r="J354" s="545"/>
      <c r="K354" s="545"/>
      <c r="L354" s="545"/>
      <c r="M354" s="545"/>
      <c r="N354" s="545"/>
      <c r="O354" s="545"/>
      <c r="P354" s="545"/>
      <c r="Q354" s="545"/>
      <c r="R354" s="545"/>
      <c r="S354" s="545"/>
      <c r="T354" s="545"/>
      <c r="U354" s="545"/>
      <c r="V354" s="545"/>
      <c r="W354" s="545"/>
      <c r="X354" s="545"/>
      <c r="Y354" s="545"/>
      <c r="Z354" s="545"/>
      <c r="AA354" s="545"/>
      <c r="AB354" s="545"/>
      <c r="AC354" s="545"/>
      <c r="AD354" s="545"/>
      <c r="AE354" s="570"/>
      <c r="AF354" s="629"/>
      <c r="AG354" s="629"/>
      <c r="AH354" s="629"/>
      <c r="AI354" s="629"/>
      <c r="AJ354" s="629"/>
      <c r="AK354" s="629"/>
      <c r="AL354" s="570"/>
      <c r="AM354" s="537"/>
      <c r="AN354" s="568"/>
      <c r="AO354" s="537" t="s">
        <v>124</v>
      </c>
      <c r="AP354" s="545"/>
      <c r="AQ354" s="545"/>
      <c r="AR354" s="578"/>
      <c r="AS354" s="578"/>
      <c r="AT354" s="578"/>
      <c r="AU354" s="578"/>
      <c r="AV354" s="578"/>
      <c r="AW354" s="578"/>
      <c r="AX354" s="578"/>
      <c r="AY354" s="578"/>
      <c r="AZ354" s="578"/>
    </row>
    <row r="355" spans="1:52" hidden="1">
      <c r="A355" s="537"/>
      <c r="B355" s="583" t="s">
        <v>2</v>
      </c>
      <c r="C355" s="584" t="s">
        <v>111</v>
      </c>
      <c r="D355" s="587"/>
      <c r="E355" s="548"/>
      <c r="F355" s="548"/>
      <c r="G355" s="548"/>
      <c r="H355" s="548"/>
      <c r="I355" s="548"/>
      <c r="J355" s="548"/>
      <c r="K355" s="548"/>
      <c r="L355" s="548"/>
      <c r="M355" s="548"/>
      <c r="N355" s="548"/>
      <c r="O355" s="548"/>
      <c r="P355" s="548"/>
      <c r="Q355" s="548"/>
      <c r="R355" s="548"/>
      <c r="S355" s="548"/>
      <c r="T355" s="548"/>
      <c r="U355" s="548"/>
      <c r="V355" s="548"/>
      <c r="W355" s="548"/>
      <c r="X355" s="548"/>
      <c r="Y355" s="548"/>
      <c r="Z355" s="548"/>
      <c r="AA355" s="548"/>
      <c r="AB355" s="548"/>
      <c r="AC355" s="548"/>
      <c r="AD355" s="548"/>
      <c r="AE355" s="573"/>
      <c r="AF355" s="630"/>
      <c r="AG355" s="630"/>
      <c r="AH355" s="630"/>
      <c r="AI355" s="630"/>
      <c r="AJ355" s="630"/>
      <c r="AK355" s="630"/>
      <c r="AL355" s="573"/>
      <c r="AM355" s="537"/>
      <c r="AN355" s="583" t="s">
        <v>2</v>
      </c>
      <c r="AO355" s="584" t="s">
        <v>111</v>
      </c>
      <c r="AP355" s="548"/>
      <c r="AQ355" s="548"/>
      <c r="AR355" s="579"/>
      <c r="AS355" s="579"/>
      <c r="AT355" s="579"/>
      <c r="AU355" s="579"/>
      <c r="AV355" s="579"/>
      <c r="AW355" s="579"/>
      <c r="AX355" s="579"/>
      <c r="AY355" s="579"/>
      <c r="AZ355" s="579"/>
    </row>
    <row r="356" spans="1:52" hidden="1">
      <c r="A356" s="537"/>
      <c r="B356" s="568" t="s">
        <v>292</v>
      </c>
      <c r="C356" s="537" t="s">
        <v>113</v>
      </c>
      <c r="D356" s="582"/>
      <c r="E356" s="545"/>
      <c r="F356" s="545"/>
      <c r="G356" s="545"/>
      <c r="H356" s="545"/>
      <c r="I356" s="545"/>
      <c r="J356" s="545"/>
      <c r="K356" s="545"/>
      <c r="L356" s="545"/>
      <c r="M356" s="545"/>
      <c r="N356" s="545"/>
      <c r="O356" s="545"/>
      <c r="P356" s="545"/>
      <c r="Q356" s="545"/>
      <c r="R356" s="545"/>
      <c r="S356" s="545"/>
      <c r="T356" s="545"/>
      <c r="U356" s="545"/>
      <c r="V356" s="545"/>
      <c r="W356" s="545"/>
      <c r="X356" s="545"/>
      <c r="Y356" s="545"/>
      <c r="Z356" s="545"/>
      <c r="AA356" s="545"/>
      <c r="AB356" s="545"/>
      <c r="AC356" s="545"/>
      <c r="AD356" s="545"/>
      <c r="AE356" s="570"/>
      <c r="AF356" s="629"/>
      <c r="AG356" s="629"/>
      <c r="AH356" s="629"/>
      <c r="AI356" s="629"/>
      <c r="AJ356" s="629"/>
      <c r="AK356" s="629"/>
      <c r="AL356" s="570"/>
      <c r="AM356" s="537"/>
      <c r="AN356" s="568" t="s">
        <v>292</v>
      </c>
      <c r="AO356" s="537" t="s">
        <v>113</v>
      </c>
      <c r="AP356" s="545"/>
      <c r="AQ356" s="545"/>
      <c r="AR356" s="578"/>
      <c r="AS356" s="578"/>
      <c r="AT356" s="578"/>
      <c r="AU356" s="578"/>
      <c r="AV356" s="578"/>
      <c r="AW356" s="578"/>
      <c r="AX356" s="578"/>
      <c r="AY356" s="578"/>
      <c r="AZ356" s="578"/>
    </row>
    <row r="357" spans="1:52" hidden="1">
      <c r="A357" s="537"/>
      <c r="B357" s="568"/>
      <c r="C357" s="537" t="s">
        <v>115</v>
      </c>
      <c r="D357" s="582"/>
      <c r="E357" s="545"/>
      <c r="F357" s="545"/>
      <c r="G357" s="545"/>
      <c r="H357" s="545"/>
      <c r="I357" s="545"/>
      <c r="J357" s="545"/>
      <c r="K357" s="545"/>
      <c r="L357" s="545"/>
      <c r="M357" s="545"/>
      <c r="N357" s="545"/>
      <c r="O357" s="545"/>
      <c r="P357" s="545"/>
      <c r="Q357" s="545"/>
      <c r="R357" s="545"/>
      <c r="S357" s="545"/>
      <c r="T357" s="545"/>
      <c r="U357" s="545"/>
      <c r="V357" s="545"/>
      <c r="W357" s="545"/>
      <c r="X357" s="545"/>
      <c r="Y357" s="545"/>
      <c r="Z357" s="545"/>
      <c r="AA357" s="545"/>
      <c r="AB357" s="545"/>
      <c r="AC357" s="545"/>
      <c r="AD357" s="545"/>
      <c r="AE357" s="570"/>
      <c r="AF357" s="629"/>
      <c r="AG357" s="629"/>
      <c r="AH357" s="629"/>
      <c r="AI357" s="629"/>
      <c r="AJ357" s="629"/>
      <c r="AK357" s="629"/>
      <c r="AL357" s="570"/>
      <c r="AM357" s="537"/>
      <c r="AN357" s="568"/>
      <c r="AO357" s="537" t="s">
        <v>115</v>
      </c>
      <c r="AP357" s="545"/>
      <c r="AQ357" s="545"/>
      <c r="AR357" s="578"/>
      <c r="AS357" s="578"/>
      <c r="AT357" s="578"/>
      <c r="AU357" s="578"/>
      <c r="AV357" s="578"/>
      <c r="AW357" s="578"/>
      <c r="AX357" s="578"/>
      <c r="AY357" s="578"/>
      <c r="AZ357" s="578"/>
    </row>
    <row r="358" spans="1:52" hidden="1">
      <c r="A358" s="537"/>
      <c r="B358" s="568"/>
      <c r="C358" s="537" t="s">
        <v>116</v>
      </c>
      <c r="D358" s="582"/>
      <c r="E358" s="545"/>
      <c r="F358" s="545"/>
      <c r="G358" s="545"/>
      <c r="H358" s="545"/>
      <c r="I358" s="545"/>
      <c r="J358" s="545"/>
      <c r="K358" s="545"/>
      <c r="L358" s="545"/>
      <c r="M358" s="545"/>
      <c r="N358" s="545"/>
      <c r="O358" s="545"/>
      <c r="P358" s="545"/>
      <c r="Q358" s="545"/>
      <c r="R358" s="545"/>
      <c r="S358" s="545"/>
      <c r="T358" s="545"/>
      <c r="U358" s="545"/>
      <c r="V358" s="545"/>
      <c r="W358" s="545"/>
      <c r="X358" s="545"/>
      <c r="Y358" s="545"/>
      <c r="Z358" s="545"/>
      <c r="AA358" s="545"/>
      <c r="AB358" s="545"/>
      <c r="AC358" s="545"/>
      <c r="AD358" s="545"/>
      <c r="AE358" s="570"/>
      <c r="AF358" s="629"/>
      <c r="AG358" s="629"/>
      <c r="AH358" s="629"/>
      <c r="AI358" s="629"/>
      <c r="AJ358" s="629"/>
      <c r="AK358" s="629"/>
      <c r="AL358" s="570"/>
      <c r="AM358" s="537"/>
      <c r="AN358" s="568"/>
      <c r="AO358" s="537" t="s">
        <v>116</v>
      </c>
      <c r="AP358" s="545"/>
      <c r="AQ358" s="545"/>
      <c r="AR358" s="578"/>
      <c r="AS358" s="578"/>
      <c r="AT358" s="578"/>
      <c r="AU358" s="578"/>
      <c r="AV358" s="578"/>
      <c r="AW358" s="578"/>
      <c r="AX358" s="578"/>
      <c r="AY358" s="578"/>
      <c r="AZ358" s="578"/>
    </row>
    <row r="359" spans="1:52" hidden="1">
      <c r="A359" s="537"/>
      <c r="B359" s="568"/>
      <c r="C359" s="537" t="s">
        <v>117</v>
      </c>
      <c r="D359" s="582"/>
      <c r="E359" s="545"/>
      <c r="F359" s="545"/>
      <c r="G359" s="545"/>
      <c r="H359" s="545"/>
      <c r="I359" s="545"/>
      <c r="J359" s="545"/>
      <c r="K359" s="545"/>
      <c r="L359" s="545"/>
      <c r="M359" s="545"/>
      <c r="N359" s="545"/>
      <c r="O359" s="545"/>
      <c r="P359" s="545"/>
      <c r="Q359" s="545"/>
      <c r="R359" s="545"/>
      <c r="S359" s="545"/>
      <c r="T359" s="545"/>
      <c r="U359" s="545"/>
      <c r="V359" s="545"/>
      <c r="W359" s="545"/>
      <c r="X359" s="545"/>
      <c r="Y359" s="545"/>
      <c r="Z359" s="545"/>
      <c r="AA359" s="545"/>
      <c r="AB359" s="545"/>
      <c r="AC359" s="545"/>
      <c r="AD359" s="545"/>
      <c r="AE359" s="570"/>
      <c r="AF359" s="629"/>
      <c r="AG359" s="629"/>
      <c r="AH359" s="629"/>
      <c r="AI359" s="629"/>
      <c r="AJ359" s="629"/>
      <c r="AK359" s="629"/>
      <c r="AL359" s="570"/>
      <c r="AM359" s="537"/>
      <c r="AN359" s="568"/>
      <c r="AO359" s="537" t="s">
        <v>117</v>
      </c>
      <c r="AP359" s="545"/>
      <c r="AQ359" s="545"/>
      <c r="AR359" s="578"/>
      <c r="AS359" s="578"/>
      <c r="AT359" s="578"/>
      <c r="AU359" s="578"/>
      <c r="AV359" s="578"/>
      <c r="AW359" s="578"/>
      <c r="AX359" s="578"/>
      <c r="AY359" s="578"/>
      <c r="AZ359" s="578"/>
    </row>
    <row r="360" spans="1:52" hidden="1">
      <c r="A360" s="537"/>
      <c r="B360" s="568"/>
      <c r="C360" s="537" t="s">
        <v>118</v>
      </c>
      <c r="D360" s="582"/>
      <c r="E360" s="545"/>
      <c r="F360" s="545"/>
      <c r="G360" s="545"/>
      <c r="H360" s="545"/>
      <c r="I360" s="545"/>
      <c r="J360" s="545"/>
      <c r="K360" s="545"/>
      <c r="L360" s="545"/>
      <c r="M360" s="545"/>
      <c r="N360" s="545"/>
      <c r="O360" s="545"/>
      <c r="P360" s="545"/>
      <c r="Q360" s="545"/>
      <c r="R360" s="545"/>
      <c r="S360" s="545"/>
      <c r="T360" s="545"/>
      <c r="U360" s="545"/>
      <c r="V360" s="545"/>
      <c r="W360" s="545"/>
      <c r="X360" s="545"/>
      <c r="Y360" s="545"/>
      <c r="Z360" s="545"/>
      <c r="AA360" s="545"/>
      <c r="AB360" s="545"/>
      <c r="AC360" s="545"/>
      <c r="AD360" s="545"/>
      <c r="AE360" s="570"/>
      <c r="AF360" s="629"/>
      <c r="AG360" s="629"/>
      <c r="AH360" s="629"/>
      <c r="AI360" s="629"/>
      <c r="AJ360" s="629"/>
      <c r="AK360" s="629"/>
      <c r="AL360" s="570"/>
      <c r="AM360" s="537"/>
      <c r="AN360" s="568"/>
      <c r="AO360" s="537" t="s">
        <v>118</v>
      </c>
      <c r="AP360" s="545"/>
      <c r="AQ360" s="545"/>
      <c r="AR360" s="578"/>
      <c r="AS360" s="578"/>
      <c r="AT360" s="578"/>
      <c r="AU360" s="578"/>
      <c r="AV360" s="578"/>
      <c r="AW360" s="578"/>
      <c r="AX360" s="578"/>
      <c r="AY360" s="578"/>
      <c r="AZ360" s="578"/>
    </row>
    <row r="361" spans="1:52" hidden="1">
      <c r="A361" s="537"/>
      <c r="B361" s="568"/>
      <c r="C361" s="537" t="s">
        <v>119</v>
      </c>
      <c r="D361" s="582"/>
      <c r="E361" s="545"/>
      <c r="F361" s="545"/>
      <c r="G361" s="545"/>
      <c r="H361" s="545"/>
      <c r="I361" s="545"/>
      <c r="J361" s="545"/>
      <c r="K361" s="545"/>
      <c r="L361" s="545"/>
      <c r="M361" s="545"/>
      <c r="N361" s="545"/>
      <c r="O361" s="545"/>
      <c r="P361" s="545"/>
      <c r="Q361" s="545"/>
      <c r="R361" s="545"/>
      <c r="S361" s="545"/>
      <c r="T361" s="545"/>
      <c r="U361" s="545"/>
      <c r="V361" s="545"/>
      <c r="W361" s="545"/>
      <c r="X361" s="545"/>
      <c r="Y361" s="545"/>
      <c r="Z361" s="545"/>
      <c r="AA361" s="545"/>
      <c r="AB361" s="545"/>
      <c r="AC361" s="545"/>
      <c r="AD361" s="545"/>
      <c r="AE361" s="570"/>
      <c r="AF361" s="629"/>
      <c r="AG361" s="629"/>
      <c r="AH361" s="629"/>
      <c r="AI361" s="629"/>
      <c r="AJ361" s="629"/>
      <c r="AK361" s="629"/>
      <c r="AL361" s="570"/>
      <c r="AM361" s="537"/>
      <c r="AN361" s="568"/>
      <c r="AO361" s="537" t="s">
        <v>119</v>
      </c>
      <c r="AP361" s="545"/>
      <c r="AQ361" s="545"/>
      <c r="AR361" s="578"/>
      <c r="AS361" s="578"/>
      <c r="AT361" s="578"/>
      <c r="AU361" s="578"/>
      <c r="AV361" s="578"/>
      <c r="AW361" s="578"/>
      <c r="AX361" s="578"/>
      <c r="AY361" s="578"/>
      <c r="AZ361" s="578"/>
    </row>
    <row r="362" spans="1:52" hidden="1">
      <c r="A362" s="537"/>
      <c r="B362" s="568"/>
      <c r="C362" s="537" t="s">
        <v>120</v>
      </c>
      <c r="D362" s="582"/>
      <c r="E362" s="545"/>
      <c r="F362" s="545"/>
      <c r="G362" s="545"/>
      <c r="H362" s="545"/>
      <c r="I362" s="545"/>
      <c r="J362" s="545"/>
      <c r="K362" s="545"/>
      <c r="L362" s="545"/>
      <c r="M362" s="545"/>
      <c r="N362" s="545"/>
      <c r="O362" s="545"/>
      <c r="P362" s="545"/>
      <c r="Q362" s="545"/>
      <c r="R362" s="545"/>
      <c r="S362" s="545"/>
      <c r="T362" s="545"/>
      <c r="U362" s="545"/>
      <c r="V362" s="545"/>
      <c r="W362" s="545"/>
      <c r="X362" s="545"/>
      <c r="Y362" s="545"/>
      <c r="Z362" s="545"/>
      <c r="AA362" s="545"/>
      <c r="AB362" s="545"/>
      <c r="AC362" s="545"/>
      <c r="AD362" s="545"/>
      <c r="AE362" s="570"/>
      <c r="AF362" s="629"/>
      <c r="AG362" s="629"/>
      <c r="AH362" s="629"/>
      <c r="AI362" s="629"/>
      <c r="AJ362" s="629"/>
      <c r="AK362" s="629"/>
      <c r="AL362" s="570"/>
      <c r="AM362" s="537"/>
      <c r="AN362" s="568"/>
      <c r="AO362" s="537" t="s">
        <v>120</v>
      </c>
      <c r="AP362" s="545"/>
      <c r="AQ362" s="545"/>
      <c r="AR362" s="578"/>
      <c r="AS362" s="578"/>
      <c r="AT362" s="578"/>
      <c r="AU362" s="578"/>
      <c r="AV362" s="578"/>
      <c r="AW362" s="578"/>
      <c r="AX362" s="578"/>
      <c r="AY362" s="578"/>
      <c r="AZ362" s="578"/>
    </row>
    <row r="363" spans="1:52" hidden="1">
      <c r="A363" s="537"/>
      <c r="B363" s="568"/>
      <c r="C363" s="537" t="s">
        <v>121</v>
      </c>
      <c r="D363" s="582"/>
      <c r="E363" s="545"/>
      <c r="F363" s="545"/>
      <c r="G363" s="545"/>
      <c r="H363" s="545"/>
      <c r="I363" s="545"/>
      <c r="J363" s="545"/>
      <c r="K363" s="545"/>
      <c r="L363" s="545"/>
      <c r="M363" s="545"/>
      <c r="N363" s="545"/>
      <c r="O363" s="545"/>
      <c r="P363" s="545"/>
      <c r="Q363" s="545"/>
      <c r="R363" s="545"/>
      <c r="S363" s="545"/>
      <c r="T363" s="545"/>
      <c r="U363" s="545"/>
      <c r="V363" s="545"/>
      <c r="W363" s="545"/>
      <c r="X363" s="545"/>
      <c r="Y363" s="545"/>
      <c r="Z363" s="545"/>
      <c r="AA363" s="545"/>
      <c r="AB363" s="545"/>
      <c r="AC363" s="545"/>
      <c r="AD363" s="545"/>
      <c r="AE363" s="570"/>
      <c r="AF363" s="629"/>
      <c r="AG363" s="629"/>
      <c r="AH363" s="629"/>
      <c r="AI363" s="629"/>
      <c r="AJ363" s="629"/>
      <c r="AK363" s="629"/>
      <c r="AL363" s="570"/>
      <c r="AM363" s="537"/>
      <c r="AN363" s="568"/>
      <c r="AO363" s="537" t="s">
        <v>121</v>
      </c>
      <c r="AP363" s="545"/>
      <c r="AQ363" s="545"/>
      <c r="AR363" s="578"/>
      <c r="AS363" s="578"/>
      <c r="AT363" s="578"/>
      <c r="AU363" s="578"/>
      <c r="AV363" s="578"/>
      <c r="AW363" s="578"/>
      <c r="AX363" s="578"/>
      <c r="AY363" s="578"/>
      <c r="AZ363" s="578"/>
    </row>
    <row r="364" spans="1:52" hidden="1">
      <c r="A364" s="537"/>
      <c r="B364" s="568"/>
      <c r="C364" s="537" t="s">
        <v>122</v>
      </c>
      <c r="D364" s="582"/>
      <c r="E364" s="545"/>
      <c r="F364" s="545"/>
      <c r="G364" s="545"/>
      <c r="H364" s="545"/>
      <c r="I364" s="545"/>
      <c r="J364" s="545"/>
      <c r="K364" s="545"/>
      <c r="L364" s="545"/>
      <c r="M364" s="545"/>
      <c r="N364" s="545"/>
      <c r="O364" s="545"/>
      <c r="P364" s="545"/>
      <c r="Q364" s="545"/>
      <c r="R364" s="545"/>
      <c r="S364" s="545"/>
      <c r="T364" s="545"/>
      <c r="U364" s="545"/>
      <c r="V364" s="545"/>
      <c r="W364" s="545"/>
      <c r="X364" s="545"/>
      <c r="Y364" s="545"/>
      <c r="Z364" s="545"/>
      <c r="AA364" s="545"/>
      <c r="AB364" s="545"/>
      <c r="AC364" s="545"/>
      <c r="AD364" s="545"/>
      <c r="AE364" s="570"/>
      <c r="AF364" s="629"/>
      <c r="AG364" s="629"/>
      <c r="AH364" s="629"/>
      <c r="AI364" s="629"/>
      <c r="AJ364" s="629"/>
      <c r="AK364" s="629"/>
      <c r="AL364" s="570"/>
      <c r="AM364" s="537"/>
      <c r="AN364" s="568"/>
      <c r="AO364" s="537" t="s">
        <v>122</v>
      </c>
      <c r="AP364" s="545"/>
      <c r="AQ364" s="545"/>
      <c r="AR364" s="578"/>
      <c r="AS364" s="578"/>
      <c r="AT364" s="578"/>
      <c r="AU364" s="578"/>
      <c r="AV364" s="578"/>
      <c r="AW364" s="578"/>
      <c r="AX364" s="578"/>
      <c r="AY364" s="578"/>
      <c r="AZ364" s="578"/>
    </row>
    <row r="365" spans="1:52" hidden="1">
      <c r="A365" s="537"/>
      <c r="B365" s="568"/>
      <c r="C365" s="537" t="s">
        <v>123</v>
      </c>
      <c r="D365" s="609"/>
      <c r="E365" s="545"/>
      <c r="F365" s="545"/>
      <c r="G365" s="545"/>
      <c r="H365" s="545"/>
      <c r="I365" s="545"/>
      <c r="J365" s="545"/>
      <c r="K365" s="545"/>
      <c r="L365" s="545"/>
      <c r="M365" s="545"/>
      <c r="N365" s="545"/>
      <c r="O365" s="545"/>
      <c r="P365" s="545"/>
      <c r="Q365" s="545"/>
      <c r="R365" s="545"/>
      <c r="S365" s="545"/>
      <c r="T365" s="545"/>
      <c r="U365" s="545"/>
      <c r="V365" s="545"/>
      <c r="W365" s="545"/>
      <c r="X365" s="545"/>
      <c r="Y365" s="545"/>
      <c r="Z365" s="545"/>
      <c r="AA365" s="545"/>
      <c r="AB365" s="545"/>
      <c r="AC365" s="545"/>
      <c r="AD365" s="545"/>
      <c r="AE365" s="570"/>
      <c r="AF365" s="629"/>
      <c r="AG365" s="629"/>
      <c r="AH365" s="629"/>
      <c r="AI365" s="629"/>
      <c r="AJ365" s="629"/>
      <c r="AK365" s="629"/>
      <c r="AL365" s="570"/>
      <c r="AM365" s="537"/>
      <c r="AN365" s="568"/>
      <c r="AO365" s="537" t="s">
        <v>123</v>
      </c>
      <c r="AP365" s="545"/>
      <c r="AQ365" s="545"/>
      <c r="AR365" s="578"/>
      <c r="AS365" s="578"/>
      <c r="AT365" s="578"/>
      <c r="AU365" s="578"/>
      <c r="AV365" s="578"/>
      <c r="AW365" s="578"/>
      <c r="AX365" s="578"/>
      <c r="AY365" s="578"/>
      <c r="AZ365" s="578"/>
    </row>
    <row r="366" spans="1:52" hidden="1">
      <c r="A366" s="537"/>
      <c r="B366" s="568"/>
      <c r="C366" s="537" t="s">
        <v>124</v>
      </c>
      <c r="D366" s="609"/>
      <c r="E366" s="582"/>
      <c r="F366" s="582"/>
      <c r="G366" s="582"/>
      <c r="H366" s="582"/>
      <c r="I366" s="582"/>
      <c r="J366" s="582"/>
      <c r="K366" s="582"/>
      <c r="L366" s="582"/>
      <c r="M366" s="582"/>
      <c r="N366" s="582"/>
      <c r="O366" s="582"/>
      <c r="P366" s="582"/>
      <c r="Q366" s="582"/>
      <c r="R366" s="582"/>
      <c r="S366" s="582"/>
      <c r="T366" s="582"/>
      <c r="U366" s="582"/>
      <c r="V366" s="582"/>
      <c r="W366" s="582"/>
      <c r="X366" s="582"/>
      <c r="Y366" s="582"/>
      <c r="Z366" s="582"/>
      <c r="AA366" s="582"/>
      <c r="AB366" s="582"/>
      <c r="AC366" s="582"/>
      <c r="AD366" s="582"/>
      <c r="AE366" s="586"/>
      <c r="AF366" s="631"/>
      <c r="AG366" s="631"/>
      <c r="AH366" s="631"/>
      <c r="AI366" s="631"/>
      <c r="AJ366" s="631"/>
      <c r="AK366" s="631"/>
      <c r="AL366" s="586"/>
      <c r="AM366" s="537"/>
      <c r="AN366" s="568"/>
      <c r="AO366" s="537" t="s">
        <v>124</v>
      </c>
      <c r="AP366" s="582"/>
      <c r="AQ366" s="582"/>
      <c r="AR366" s="582"/>
      <c r="AS366" s="582"/>
      <c r="AT366" s="582"/>
      <c r="AU366" s="582"/>
      <c r="AV366" s="582"/>
      <c r="AW366" s="582"/>
      <c r="AX366" s="582"/>
      <c r="AY366" s="582"/>
      <c r="AZ366" s="582"/>
    </row>
    <row r="367" spans="1:52" hidden="1">
      <c r="A367" s="537"/>
      <c r="B367" s="583" t="s">
        <v>2</v>
      </c>
      <c r="C367" s="584" t="s">
        <v>111</v>
      </c>
      <c r="D367" s="585"/>
      <c r="E367" s="587"/>
      <c r="F367" s="587"/>
      <c r="G367" s="587"/>
      <c r="H367" s="587"/>
      <c r="I367" s="587"/>
      <c r="J367" s="587"/>
      <c r="K367" s="587"/>
      <c r="L367" s="587"/>
      <c r="M367" s="587"/>
      <c r="N367" s="587"/>
      <c r="O367" s="587"/>
      <c r="P367" s="587"/>
      <c r="Q367" s="587"/>
      <c r="R367" s="587"/>
      <c r="S367" s="587"/>
      <c r="T367" s="587"/>
      <c r="U367" s="587"/>
      <c r="V367" s="587"/>
      <c r="W367" s="587"/>
      <c r="X367" s="587"/>
      <c r="Y367" s="587"/>
      <c r="Z367" s="587"/>
      <c r="AA367" s="587"/>
      <c r="AB367" s="587"/>
      <c r="AC367" s="587"/>
      <c r="AD367" s="587"/>
      <c r="AE367" s="588"/>
      <c r="AF367" s="632"/>
      <c r="AG367" s="632"/>
      <c r="AH367" s="632"/>
      <c r="AI367" s="632"/>
      <c r="AJ367" s="632"/>
      <c r="AK367" s="632"/>
      <c r="AL367" s="588"/>
      <c r="AM367" s="549"/>
      <c r="AN367" s="583" t="s">
        <v>2</v>
      </c>
      <c r="AO367" s="584" t="s">
        <v>111</v>
      </c>
      <c r="AP367" s="587"/>
      <c r="AQ367" s="587"/>
      <c r="AR367" s="587"/>
      <c r="AS367" s="587"/>
      <c r="AT367" s="587"/>
      <c r="AU367" s="587"/>
      <c r="AV367" s="587"/>
      <c r="AW367" s="587"/>
      <c r="AX367" s="587"/>
      <c r="AY367" s="587"/>
      <c r="AZ367" s="587"/>
    </row>
    <row r="368" spans="1:52">
      <c r="A368" s="537"/>
      <c r="B368" s="568"/>
      <c r="C368" s="537"/>
      <c r="D368" s="582"/>
      <c r="E368" s="545"/>
      <c r="F368" s="545"/>
      <c r="G368" s="545"/>
      <c r="H368" s="545"/>
      <c r="I368" s="545"/>
      <c r="J368" s="545"/>
      <c r="K368" s="545"/>
      <c r="L368" s="545"/>
      <c r="M368" s="545"/>
      <c r="N368" s="545"/>
      <c r="O368" s="545"/>
      <c r="P368" s="545"/>
      <c r="Q368" s="545"/>
      <c r="R368" s="545"/>
      <c r="S368" s="545"/>
      <c r="T368" s="545"/>
      <c r="U368" s="545"/>
      <c r="V368" s="545"/>
      <c r="W368" s="545"/>
      <c r="X368" s="545"/>
      <c r="Y368" s="545"/>
      <c r="Z368" s="545"/>
      <c r="AA368" s="545"/>
      <c r="AB368" s="545"/>
      <c r="AC368" s="545"/>
      <c r="AD368" s="545"/>
      <c r="AE368" s="570"/>
      <c r="AF368" s="570"/>
      <c r="AG368" s="570"/>
      <c r="AH368" s="570"/>
      <c r="AI368" s="570"/>
      <c r="AJ368" s="570"/>
      <c r="AK368" s="570"/>
      <c r="AL368" s="570"/>
      <c r="AM368" s="537"/>
      <c r="AN368" s="568"/>
      <c r="AO368" s="537"/>
      <c r="AP368" s="545"/>
      <c r="AQ368" s="545"/>
      <c r="AR368" s="578"/>
      <c r="AS368" s="578"/>
      <c r="AT368" s="578"/>
      <c r="AU368" s="578"/>
      <c r="AV368" s="578"/>
      <c r="AW368" s="578"/>
      <c r="AX368" s="578"/>
      <c r="AY368" s="578"/>
      <c r="AZ368" s="578"/>
    </row>
    <row r="369" spans="1:53">
      <c r="A369" s="302" t="s">
        <v>100</v>
      </c>
      <c r="B369" s="302" t="s">
        <v>164</v>
      </c>
      <c r="AE369" s="567"/>
      <c r="AF369" s="567"/>
      <c r="AG369" s="567"/>
      <c r="AH369" s="567"/>
      <c r="AI369" s="567"/>
      <c r="AJ369" s="567"/>
      <c r="AK369" s="567"/>
      <c r="AL369" s="567"/>
      <c r="AM369" s="302" t="s">
        <v>100</v>
      </c>
      <c r="AN369" s="302" t="s">
        <v>164</v>
      </c>
    </row>
    <row r="370" spans="1:53">
      <c r="A370" s="138"/>
      <c r="B370" s="138" t="s">
        <v>295</v>
      </c>
      <c r="C370" s="610" t="s">
        <v>36</v>
      </c>
      <c r="D370" s="575">
        <f t="shared" ref="D370:AF370" si="79">ROUND(SUM(D200:D202)/3,1)</f>
        <v>95.7</v>
      </c>
      <c r="E370" s="575">
        <f t="shared" si="79"/>
        <v>95.7</v>
      </c>
      <c r="F370" s="575">
        <f t="shared" si="79"/>
        <v>94.4</v>
      </c>
      <c r="G370" s="575">
        <f t="shared" si="79"/>
        <v>92.8</v>
      </c>
      <c r="H370" s="575">
        <f t="shared" si="79"/>
        <v>104</v>
      </c>
      <c r="I370" s="575">
        <f t="shared" si="79"/>
        <v>98.6</v>
      </c>
      <c r="J370" s="575">
        <f t="shared" si="79"/>
        <v>82.8</v>
      </c>
      <c r="K370" s="575">
        <f t="shared" si="79"/>
        <v>118.7</v>
      </c>
      <c r="L370" s="575">
        <f t="shared" si="79"/>
        <v>121.1</v>
      </c>
      <c r="M370" s="575">
        <f t="shared" si="79"/>
        <v>84.2</v>
      </c>
      <c r="N370" s="575">
        <f t="shared" si="79"/>
        <v>90.2</v>
      </c>
      <c r="O370" s="575">
        <f t="shared" si="79"/>
        <v>87.7</v>
      </c>
      <c r="P370" s="575">
        <f t="shared" si="79"/>
        <v>94.9</v>
      </c>
      <c r="Q370" s="575">
        <f t="shared" si="79"/>
        <v>70.400000000000006</v>
      </c>
      <c r="R370" s="575">
        <f t="shared" si="79"/>
        <v>102.9</v>
      </c>
      <c r="S370" s="575">
        <f t="shared" si="79"/>
        <v>87.5</v>
      </c>
      <c r="T370" s="575">
        <f t="shared" si="79"/>
        <v>122.6</v>
      </c>
      <c r="U370" s="575">
        <f t="shared" si="79"/>
        <v>94.6</v>
      </c>
      <c r="V370" s="575">
        <f t="shared" si="79"/>
        <v>86.7</v>
      </c>
      <c r="W370" s="575">
        <f t="shared" si="79"/>
        <v>87.9</v>
      </c>
      <c r="X370" s="575">
        <f t="shared" si="79"/>
        <v>87.2</v>
      </c>
      <c r="Y370" s="575">
        <f t="shared" si="79"/>
        <v>100.2</v>
      </c>
      <c r="Z370" s="575">
        <f t="shared" si="79"/>
        <v>98.4</v>
      </c>
      <c r="AA370" s="575">
        <f t="shared" si="79"/>
        <v>105.1</v>
      </c>
      <c r="AB370" s="575">
        <f t="shared" si="79"/>
        <v>98.9</v>
      </c>
      <c r="AC370" s="575">
        <f t="shared" si="79"/>
        <v>110.6</v>
      </c>
      <c r="AD370" s="575">
        <f t="shared" si="79"/>
        <v>101</v>
      </c>
      <c r="AE370" s="575">
        <f t="shared" si="79"/>
        <v>219.1</v>
      </c>
      <c r="AF370" s="575">
        <f t="shared" si="79"/>
        <v>86.1</v>
      </c>
      <c r="AG370" s="575">
        <f t="shared" ref="AG370:AL370" si="80">ROUND(SUM(AG200:AG202)/3,1)</f>
        <v>144.4</v>
      </c>
      <c r="AH370" s="575">
        <f t="shared" si="80"/>
        <v>114.5</v>
      </c>
      <c r="AI370" s="575">
        <f t="shared" si="80"/>
        <v>84.3</v>
      </c>
      <c r="AJ370" s="575">
        <f t="shared" si="80"/>
        <v>102.2</v>
      </c>
      <c r="AK370" s="575">
        <f t="shared" si="80"/>
        <v>84</v>
      </c>
      <c r="AL370" s="575">
        <f t="shared" si="80"/>
        <v>100.6</v>
      </c>
      <c r="AM370" s="138"/>
      <c r="AN370" s="138" t="s">
        <v>295</v>
      </c>
      <c r="AO370" s="610" t="s">
        <v>36</v>
      </c>
      <c r="AP370" s="575">
        <f t="shared" ref="AP370:AZ370" si="81">ROUND(SUM(AP200:AP202)/3,1)</f>
        <v>95.7</v>
      </c>
      <c r="AQ370" s="575">
        <f t="shared" si="81"/>
        <v>94.3</v>
      </c>
      <c r="AR370" s="575">
        <f t="shared" si="81"/>
        <v>95.4</v>
      </c>
      <c r="AS370" s="575">
        <f t="shared" si="81"/>
        <v>96.8</v>
      </c>
      <c r="AT370" s="575">
        <f t="shared" si="81"/>
        <v>94.2</v>
      </c>
      <c r="AU370" s="575">
        <f t="shared" si="81"/>
        <v>91.4</v>
      </c>
      <c r="AV370" s="575">
        <f t="shared" si="81"/>
        <v>79.3</v>
      </c>
      <c r="AW370" s="575">
        <f t="shared" si="81"/>
        <v>98.1</v>
      </c>
      <c r="AX370" s="575">
        <f t="shared" si="81"/>
        <v>97.2</v>
      </c>
      <c r="AY370" s="575">
        <f t="shared" si="81"/>
        <v>96.7</v>
      </c>
      <c r="AZ370" s="575">
        <f t="shared" si="81"/>
        <v>113.5</v>
      </c>
      <c r="BA370" s="567"/>
    </row>
    <row r="371" spans="1:53">
      <c r="C371" s="611" t="s">
        <v>37</v>
      </c>
      <c r="D371" s="567">
        <f t="shared" ref="D371:AF371" si="82">ROUND(SUM(D203:D205)/3,1)</f>
        <v>95.7</v>
      </c>
      <c r="E371" s="567">
        <f t="shared" si="82"/>
        <v>95.7</v>
      </c>
      <c r="F371" s="567">
        <f t="shared" si="82"/>
        <v>102</v>
      </c>
      <c r="G371" s="567">
        <f t="shared" si="82"/>
        <v>100.7</v>
      </c>
      <c r="H371" s="567">
        <f t="shared" si="82"/>
        <v>109.4</v>
      </c>
      <c r="I371" s="567">
        <f t="shared" si="82"/>
        <v>101.3</v>
      </c>
      <c r="J371" s="567">
        <f t="shared" si="82"/>
        <v>89</v>
      </c>
      <c r="K371" s="567">
        <f t="shared" si="82"/>
        <v>105.7</v>
      </c>
      <c r="L371" s="567">
        <f t="shared" si="82"/>
        <v>106.9</v>
      </c>
      <c r="M371" s="567">
        <f t="shared" si="82"/>
        <v>85.3</v>
      </c>
      <c r="N371" s="567">
        <f t="shared" si="82"/>
        <v>89.7</v>
      </c>
      <c r="O371" s="567">
        <f t="shared" si="82"/>
        <v>85.9</v>
      </c>
      <c r="P371" s="567">
        <f t="shared" si="82"/>
        <v>90.3</v>
      </c>
      <c r="Q371" s="567">
        <f t="shared" si="82"/>
        <v>72.5</v>
      </c>
      <c r="R371" s="567">
        <f t="shared" si="82"/>
        <v>85.1</v>
      </c>
      <c r="S371" s="567">
        <f t="shared" si="82"/>
        <v>92.6</v>
      </c>
      <c r="T371" s="567">
        <f t="shared" si="82"/>
        <v>76.099999999999994</v>
      </c>
      <c r="U371" s="567">
        <f t="shared" si="82"/>
        <v>99.9</v>
      </c>
      <c r="V371" s="567">
        <f t="shared" si="82"/>
        <v>86.7</v>
      </c>
      <c r="W371" s="567">
        <f t="shared" si="82"/>
        <v>88.4</v>
      </c>
      <c r="X371" s="567">
        <f t="shared" si="82"/>
        <v>88.2</v>
      </c>
      <c r="Y371" s="567">
        <f t="shared" si="82"/>
        <v>100.1</v>
      </c>
      <c r="Z371" s="567">
        <f t="shared" si="82"/>
        <v>103.6</v>
      </c>
      <c r="AA371" s="567">
        <f t="shared" si="82"/>
        <v>109.7</v>
      </c>
      <c r="AB371" s="567">
        <f t="shared" si="82"/>
        <v>102.5</v>
      </c>
      <c r="AC371" s="567">
        <f t="shared" si="82"/>
        <v>105.5</v>
      </c>
      <c r="AD371" s="567">
        <f t="shared" si="82"/>
        <v>100.6</v>
      </c>
      <c r="AE371" s="567">
        <f t="shared" si="82"/>
        <v>210.2</v>
      </c>
      <c r="AF371" s="567">
        <f t="shared" si="82"/>
        <v>84</v>
      </c>
      <c r="AG371" s="567">
        <f t="shared" ref="AG371:AL371" si="83">ROUND(SUM(AG203:AG205)/3,1)</f>
        <v>138.5</v>
      </c>
      <c r="AH371" s="567">
        <f t="shared" si="83"/>
        <v>102.6</v>
      </c>
      <c r="AI371" s="567">
        <f t="shared" si="83"/>
        <v>80.3</v>
      </c>
      <c r="AJ371" s="567">
        <f t="shared" si="83"/>
        <v>102.8</v>
      </c>
      <c r="AK371" s="567">
        <f t="shared" si="83"/>
        <v>81.8</v>
      </c>
      <c r="AL371" s="567">
        <f t="shared" si="83"/>
        <v>97.4</v>
      </c>
      <c r="AO371" s="611" t="s">
        <v>37</v>
      </c>
      <c r="AP371" s="567">
        <f t="shared" ref="AP371:AZ371" si="84">ROUND(SUM(AP203:AP205)/3,1)</f>
        <v>95.7</v>
      </c>
      <c r="AQ371" s="567">
        <f t="shared" si="84"/>
        <v>93.2</v>
      </c>
      <c r="AR371" s="567">
        <f t="shared" si="84"/>
        <v>93.6</v>
      </c>
      <c r="AS371" s="567">
        <f t="shared" si="84"/>
        <v>89.3</v>
      </c>
      <c r="AT371" s="567">
        <f t="shared" si="84"/>
        <v>102.5</v>
      </c>
      <c r="AU371" s="567">
        <f t="shared" si="84"/>
        <v>92.8</v>
      </c>
      <c r="AV371" s="567">
        <f t="shared" si="84"/>
        <v>78.400000000000006</v>
      </c>
      <c r="AW371" s="567">
        <f t="shared" si="84"/>
        <v>98.7</v>
      </c>
      <c r="AX371" s="567">
        <f t="shared" si="84"/>
        <v>98</v>
      </c>
      <c r="AY371" s="567">
        <f t="shared" si="84"/>
        <v>97.4</v>
      </c>
      <c r="AZ371" s="567">
        <f t="shared" si="84"/>
        <v>114.6</v>
      </c>
      <c r="BA371" s="567"/>
    </row>
    <row r="372" spans="1:53">
      <c r="C372" s="611" t="s">
        <v>38</v>
      </c>
      <c r="D372" s="567">
        <f t="shared" ref="D372:AF372" si="85">ROUND(SUM(D206:D208)/3,1)</f>
        <v>99.1</v>
      </c>
      <c r="E372" s="567">
        <f t="shared" si="85"/>
        <v>99.1</v>
      </c>
      <c r="F372" s="567">
        <f t="shared" si="85"/>
        <v>102.2</v>
      </c>
      <c r="G372" s="567">
        <f t="shared" si="85"/>
        <v>101.1</v>
      </c>
      <c r="H372" s="567">
        <f t="shared" si="85"/>
        <v>108.8</v>
      </c>
      <c r="I372" s="567">
        <f t="shared" si="85"/>
        <v>104.6</v>
      </c>
      <c r="J372" s="567">
        <f t="shared" si="85"/>
        <v>97.4</v>
      </c>
      <c r="K372" s="567">
        <f t="shared" si="85"/>
        <v>120.8</v>
      </c>
      <c r="L372" s="567">
        <f t="shared" si="85"/>
        <v>123</v>
      </c>
      <c r="M372" s="567">
        <f t="shared" si="85"/>
        <v>90.3</v>
      </c>
      <c r="N372" s="567">
        <f t="shared" si="85"/>
        <v>91.6</v>
      </c>
      <c r="O372" s="567">
        <f t="shared" si="85"/>
        <v>87.7</v>
      </c>
      <c r="P372" s="567">
        <f t="shared" si="85"/>
        <v>92.8</v>
      </c>
      <c r="Q372" s="567">
        <f t="shared" si="85"/>
        <v>75.5</v>
      </c>
      <c r="R372" s="567">
        <f t="shared" si="85"/>
        <v>92.4</v>
      </c>
      <c r="S372" s="567">
        <f t="shared" si="85"/>
        <v>94.1</v>
      </c>
      <c r="T372" s="567">
        <f t="shared" si="85"/>
        <v>91.1</v>
      </c>
      <c r="U372" s="567">
        <f t="shared" si="85"/>
        <v>93.9</v>
      </c>
      <c r="V372" s="567">
        <f t="shared" si="85"/>
        <v>93.5</v>
      </c>
      <c r="W372" s="567">
        <f t="shared" si="85"/>
        <v>94.6</v>
      </c>
      <c r="X372" s="567">
        <f t="shared" si="85"/>
        <v>91.1</v>
      </c>
      <c r="Y372" s="567">
        <f t="shared" si="85"/>
        <v>103.6</v>
      </c>
      <c r="Z372" s="567">
        <f t="shared" si="85"/>
        <v>104.2</v>
      </c>
      <c r="AA372" s="567">
        <f t="shared" si="85"/>
        <v>104.7</v>
      </c>
      <c r="AB372" s="567">
        <f t="shared" si="85"/>
        <v>103.2</v>
      </c>
      <c r="AC372" s="567">
        <f t="shared" si="85"/>
        <v>107.2</v>
      </c>
      <c r="AD372" s="567">
        <f t="shared" si="85"/>
        <v>104.1</v>
      </c>
      <c r="AE372" s="567">
        <f t="shared" si="85"/>
        <v>209.7</v>
      </c>
      <c r="AF372" s="567">
        <f t="shared" si="85"/>
        <v>93.3</v>
      </c>
      <c r="AG372" s="567">
        <f t="shared" ref="AG372:AL372" si="86">ROUND(SUM(AG206:AG208)/3,1)</f>
        <v>134.9</v>
      </c>
      <c r="AH372" s="567">
        <f t="shared" si="86"/>
        <v>101.7</v>
      </c>
      <c r="AI372" s="567">
        <f t="shared" si="86"/>
        <v>79.099999999999994</v>
      </c>
      <c r="AJ372" s="567">
        <f t="shared" si="86"/>
        <v>104.5</v>
      </c>
      <c r="AK372" s="567">
        <f t="shared" si="86"/>
        <v>85.1</v>
      </c>
      <c r="AL372" s="567">
        <f t="shared" si="86"/>
        <v>110.2</v>
      </c>
      <c r="AO372" s="611" t="s">
        <v>38</v>
      </c>
      <c r="AP372" s="567">
        <f t="shared" ref="AP372:AZ372" si="87">ROUND(SUM(AP206:AP208)/3,1)</f>
        <v>99.1</v>
      </c>
      <c r="AQ372" s="567">
        <f t="shared" si="87"/>
        <v>97.5</v>
      </c>
      <c r="AR372" s="567">
        <f t="shared" si="87"/>
        <v>99.5</v>
      </c>
      <c r="AS372" s="567">
        <f t="shared" si="87"/>
        <v>98.6</v>
      </c>
      <c r="AT372" s="567">
        <f t="shared" si="87"/>
        <v>100.6</v>
      </c>
      <c r="AU372" s="567">
        <f t="shared" si="87"/>
        <v>94.6</v>
      </c>
      <c r="AV372" s="567">
        <f t="shared" si="87"/>
        <v>76.900000000000006</v>
      </c>
      <c r="AW372" s="567">
        <f t="shared" si="87"/>
        <v>103</v>
      </c>
      <c r="AX372" s="567">
        <f t="shared" si="87"/>
        <v>100.6</v>
      </c>
      <c r="AY372" s="567">
        <f t="shared" si="87"/>
        <v>100.3</v>
      </c>
      <c r="AZ372" s="567">
        <f t="shared" si="87"/>
        <v>110.3</v>
      </c>
      <c r="BA372" s="567"/>
    </row>
    <row r="373" spans="1:53">
      <c r="C373" s="611" t="s">
        <v>39</v>
      </c>
      <c r="D373" s="567">
        <f t="shared" ref="D373:AF373" si="88">ROUND(SUM(D209:D211)/3,0)</f>
        <v>103</v>
      </c>
      <c r="E373" s="567">
        <f t="shared" si="88"/>
        <v>103</v>
      </c>
      <c r="F373" s="567">
        <f t="shared" si="88"/>
        <v>107</v>
      </c>
      <c r="G373" s="567">
        <f t="shared" si="88"/>
        <v>106</v>
      </c>
      <c r="H373" s="567">
        <f t="shared" si="88"/>
        <v>110</v>
      </c>
      <c r="I373" s="567">
        <f t="shared" si="88"/>
        <v>109</v>
      </c>
      <c r="J373" s="567">
        <f t="shared" si="88"/>
        <v>100</v>
      </c>
      <c r="K373" s="567">
        <f t="shared" si="88"/>
        <v>113</v>
      </c>
      <c r="L373" s="567">
        <f t="shared" si="88"/>
        <v>115</v>
      </c>
      <c r="M373" s="567">
        <f t="shared" si="88"/>
        <v>91</v>
      </c>
      <c r="N373" s="567">
        <f t="shared" si="88"/>
        <v>100</v>
      </c>
      <c r="O373" s="567">
        <f t="shared" si="88"/>
        <v>93</v>
      </c>
      <c r="P373" s="567">
        <f t="shared" si="88"/>
        <v>97</v>
      </c>
      <c r="Q373" s="567">
        <f t="shared" si="88"/>
        <v>81</v>
      </c>
      <c r="R373" s="567">
        <f t="shared" si="88"/>
        <v>103</v>
      </c>
      <c r="S373" s="567">
        <f t="shared" si="88"/>
        <v>104</v>
      </c>
      <c r="T373" s="567">
        <f t="shared" si="88"/>
        <v>103</v>
      </c>
      <c r="U373" s="567">
        <f t="shared" si="88"/>
        <v>94</v>
      </c>
      <c r="V373" s="567">
        <f t="shared" si="88"/>
        <v>103</v>
      </c>
      <c r="W373" s="567">
        <f t="shared" si="88"/>
        <v>107</v>
      </c>
      <c r="X373" s="567">
        <f t="shared" si="88"/>
        <v>92</v>
      </c>
      <c r="Y373" s="567">
        <f t="shared" si="88"/>
        <v>100</v>
      </c>
      <c r="Z373" s="567">
        <f t="shared" si="88"/>
        <v>106</v>
      </c>
      <c r="AA373" s="567">
        <f t="shared" si="88"/>
        <v>107</v>
      </c>
      <c r="AB373" s="567">
        <f t="shared" si="88"/>
        <v>102</v>
      </c>
      <c r="AC373" s="567">
        <f t="shared" si="88"/>
        <v>109</v>
      </c>
      <c r="AD373" s="567">
        <f t="shared" si="88"/>
        <v>106</v>
      </c>
      <c r="AE373" s="567">
        <f t="shared" si="88"/>
        <v>200</v>
      </c>
      <c r="AF373" s="567">
        <f t="shared" si="88"/>
        <v>98</v>
      </c>
      <c r="AG373" s="567">
        <f t="shared" ref="AG373:AL373" si="89">ROUND(SUM(AG209:AG211)/3,0)</f>
        <v>136</v>
      </c>
      <c r="AH373" s="567">
        <f t="shared" si="89"/>
        <v>109</v>
      </c>
      <c r="AI373" s="567">
        <f t="shared" si="89"/>
        <v>77</v>
      </c>
      <c r="AJ373" s="567">
        <f t="shared" si="89"/>
        <v>111</v>
      </c>
      <c r="AK373" s="567">
        <f t="shared" si="89"/>
        <v>85</v>
      </c>
      <c r="AL373" s="567">
        <f t="shared" si="89"/>
        <v>108</v>
      </c>
      <c r="AO373" s="611" t="s">
        <v>39</v>
      </c>
      <c r="AP373" s="567">
        <f t="shared" ref="AP373:AZ373" si="90">ROUND(SUM(AP209:AP211)/3,0)</f>
        <v>103</v>
      </c>
      <c r="AQ373" s="567">
        <f t="shared" si="90"/>
        <v>103</v>
      </c>
      <c r="AR373" s="567">
        <f t="shared" si="90"/>
        <v>104</v>
      </c>
      <c r="AS373" s="567">
        <f t="shared" si="90"/>
        <v>104</v>
      </c>
      <c r="AT373" s="567">
        <f t="shared" si="90"/>
        <v>103</v>
      </c>
      <c r="AU373" s="567">
        <f t="shared" si="90"/>
        <v>103</v>
      </c>
      <c r="AV373" s="567">
        <f t="shared" si="90"/>
        <v>96</v>
      </c>
      <c r="AW373" s="567">
        <f t="shared" si="90"/>
        <v>107</v>
      </c>
      <c r="AX373" s="567">
        <f t="shared" si="90"/>
        <v>102</v>
      </c>
      <c r="AY373" s="567">
        <f t="shared" si="90"/>
        <v>102</v>
      </c>
      <c r="AZ373" s="567">
        <f t="shared" si="90"/>
        <v>113</v>
      </c>
      <c r="BA373" s="567"/>
    </row>
    <row r="374" spans="1:53">
      <c r="B374" s="138" t="s">
        <v>296</v>
      </c>
      <c r="C374" s="610" t="s">
        <v>36</v>
      </c>
      <c r="D374" s="575">
        <f t="shared" ref="D374:AF374" si="91">ROUND(SUM(D212:D214)/3,1)</f>
        <v>102.5</v>
      </c>
      <c r="E374" s="575">
        <f t="shared" si="91"/>
        <v>102.6</v>
      </c>
      <c r="F374" s="575">
        <f t="shared" si="91"/>
        <v>106</v>
      </c>
      <c r="G374" s="575">
        <f t="shared" si="91"/>
        <v>105.9</v>
      </c>
      <c r="H374" s="575">
        <f t="shared" si="91"/>
        <v>106.2</v>
      </c>
      <c r="I374" s="575">
        <f t="shared" si="91"/>
        <v>110.3</v>
      </c>
      <c r="J374" s="575">
        <f t="shared" si="91"/>
        <v>102.5</v>
      </c>
      <c r="K374" s="575">
        <f t="shared" si="91"/>
        <v>109.9</v>
      </c>
      <c r="L374" s="575">
        <f t="shared" si="91"/>
        <v>110.8</v>
      </c>
      <c r="M374" s="575">
        <f t="shared" si="91"/>
        <v>97.9</v>
      </c>
      <c r="N374" s="575">
        <f t="shared" si="91"/>
        <v>102.6</v>
      </c>
      <c r="O374" s="575">
        <f t="shared" si="91"/>
        <v>95.6</v>
      </c>
      <c r="P374" s="575">
        <f t="shared" si="91"/>
        <v>96.3</v>
      </c>
      <c r="Q374" s="575">
        <f t="shared" si="91"/>
        <v>94.6</v>
      </c>
      <c r="R374" s="575">
        <f t="shared" si="91"/>
        <v>102.2</v>
      </c>
      <c r="S374" s="575">
        <f t="shared" si="91"/>
        <v>108.4</v>
      </c>
      <c r="T374" s="575">
        <f t="shared" si="91"/>
        <v>92.1</v>
      </c>
      <c r="U374" s="575">
        <f t="shared" si="91"/>
        <v>94.6</v>
      </c>
      <c r="V374" s="575">
        <f t="shared" si="91"/>
        <v>99.9</v>
      </c>
      <c r="W374" s="575">
        <f t="shared" si="91"/>
        <v>100.9</v>
      </c>
      <c r="X374" s="575">
        <f t="shared" si="91"/>
        <v>97.6</v>
      </c>
      <c r="Y374" s="575">
        <f t="shared" si="91"/>
        <v>100.3</v>
      </c>
      <c r="Z374" s="575">
        <f t="shared" si="91"/>
        <v>109</v>
      </c>
      <c r="AA374" s="575">
        <f t="shared" si="91"/>
        <v>107.2</v>
      </c>
      <c r="AB374" s="575">
        <f t="shared" si="91"/>
        <v>103.1</v>
      </c>
      <c r="AC374" s="575">
        <f t="shared" si="91"/>
        <v>108.1</v>
      </c>
      <c r="AD374" s="575">
        <f t="shared" si="91"/>
        <v>107.9</v>
      </c>
      <c r="AE374" s="575">
        <f t="shared" si="91"/>
        <v>160.80000000000001</v>
      </c>
      <c r="AF374" s="575">
        <f t="shared" si="91"/>
        <v>97.8</v>
      </c>
      <c r="AG374" s="575">
        <f t="shared" ref="AG374:AL374" si="92">ROUND(SUM(AG212:AG214)/3,1)</f>
        <v>130.19999999999999</v>
      </c>
      <c r="AH374" s="575">
        <f t="shared" si="92"/>
        <v>108.9</v>
      </c>
      <c r="AI374" s="575">
        <f t="shared" si="92"/>
        <v>80</v>
      </c>
      <c r="AJ374" s="575">
        <f t="shared" si="92"/>
        <v>118.6</v>
      </c>
      <c r="AK374" s="575">
        <f t="shared" si="92"/>
        <v>93.2</v>
      </c>
      <c r="AL374" s="575">
        <f t="shared" si="92"/>
        <v>105</v>
      </c>
      <c r="AN374" s="138" t="s">
        <v>296</v>
      </c>
      <c r="AO374" s="610" t="s">
        <v>36</v>
      </c>
      <c r="AP374" s="575">
        <f t="shared" ref="AP374:AZ374" si="93">ROUND(SUM(AP212:AP214)/3,1)</f>
        <v>102.5</v>
      </c>
      <c r="AQ374" s="575">
        <f t="shared" si="93"/>
        <v>102.7</v>
      </c>
      <c r="AR374" s="575">
        <f t="shared" si="93"/>
        <v>101.9</v>
      </c>
      <c r="AS374" s="575">
        <f t="shared" si="93"/>
        <v>101.4</v>
      </c>
      <c r="AT374" s="575">
        <f t="shared" si="93"/>
        <v>104.3</v>
      </c>
      <c r="AU374" s="575">
        <f t="shared" si="93"/>
        <v>103.2</v>
      </c>
      <c r="AV374" s="575">
        <f t="shared" si="93"/>
        <v>101.9</v>
      </c>
      <c r="AW374" s="575">
        <f t="shared" si="93"/>
        <v>104.2</v>
      </c>
      <c r="AX374" s="575">
        <f t="shared" si="93"/>
        <v>102.4</v>
      </c>
      <c r="AY374" s="575">
        <f t="shared" si="93"/>
        <v>102.2</v>
      </c>
      <c r="AZ374" s="575">
        <f t="shared" si="93"/>
        <v>111.6</v>
      </c>
      <c r="BA374" s="567"/>
    </row>
    <row r="375" spans="1:53">
      <c r="C375" s="611" t="s">
        <v>37</v>
      </c>
      <c r="D375" s="567">
        <f t="shared" ref="D375:AF375" si="94">ROUND(SUM(D215:D217)/3,1)</f>
        <v>100.3</v>
      </c>
      <c r="E375" s="567">
        <f t="shared" si="94"/>
        <v>100.3</v>
      </c>
      <c r="F375" s="567">
        <f t="shared" si="94"/>
        <v>102.8</v>
      </c>
      <c r="G375" s="567">
        <f t="shared" si="94"/>
        <v>101.9</v>
      </c>
      <c r="H375" s="567">
        <f t="shared" si="94"/>
        <v>108.4</v>
      </c>
      <c r="I375" s="567">
        <f t="shared" si="94"/>
        <v>99.8</v>
      </c>
      <c r="J375" s="567">
        <f t="shared" si="94"/>
        <v>96.3</v>
      </c>
      <c r="K375" s="567">
        <f t="shared" si="94"/>
        <v>101.4</v>
      </c>
      <c r="L375" s="567">
        <f t="shared" si="94"/>
        <v>102.1</v>
      </c>
      <c r="M375" s="567">
        <f t="shared" si="94"/>
        <v>91.9</v>
      </c>
      <c r="N375" s="567">
        <f t="shared" si="94"/>
        <v>98.7</v>
      </c>
      <c r="O375" s="567">
        <f t="shared" si="94"/>
        <v>98.3</v>
      </c>
      <c r="P375" s="567">
        <f t="shared" si="94"/>
        <v>99.3</v>
      </c>
      <c r="Q375" s="567">
        <f t="shared" si="94"/>
        <v>96.1</v>
      </c>
      <c r="R375" s="567">
        <f t="shared" si="94"/>
        <v>103.5</v>
      </c>
      <c r="S375" s="567">
        <f t="shared" si="94"/>
        <v>105.8</v>
      </c>
      <c r="T375" s="567">
        <f t="shared" si="94"/>
        <v>101.9</v>
      </c>
      <c r="U375" s="567">
        <f t="shared" si="94"/>
        <v>97.9</v>
      </c>
      <c r="V375" s="567">
        <f t="shared" si="94"/>
        <v>99.9</v>
      </c>
      <c r="W375" s="567">
        <f t="shared" si="94"/>
        <v>98.2</v>
      </c>
      <c r="X375" s="567">
        <f t="shared" si="94"/>
        <v>92.7</v>
      </c>
      <c r="Y375" s="567">
        <f t="shared" si="94"/>
        <v>92.2</v>
      </c>
      <c r="Z375" s="567">
        <f t="shared" si="94"/>
        <v>103.1</v>
      </c>
      <c r="AA375" s="567">
        <f t="shared" si="94"/>
        <v>99.8</v>
      </c>
      <c r="AB375" s="567">
        <f t="shared" si="94"/>
        <v>96.4</v>
      </c>
      <c r="AC375" s="567">
        <f t="shared" si="94"/>
        <v>103.4</v>
      </c>
      <c r="AD375" s="567">
        <f t="shared" si="94"/>
        <v>104.2</v>
      </c>
      <c r="AE375" s="567">
        <f t="shared" si="94"/>
        <v>112.7</v>
      </c>
      <c r="AF375" s="567">
        <f t="shared" si="94"/>
        <v>101</v>
      </c>
      <c r="AG375" s="567">
        <f t="shared" ref="AG375:AL375" si="95">ROUND(SUM(AG215:AG217)/3,1)</f>
        <v>125.3</v>
      </c>
      <c r="AH375" s="567">
        <f t="shared" si="95"/>
        <v>107</v>
      </c>
      <c r="AI375" s="567">
        <f t="shared" si="95"/>
        <v>83.6</v>
      </c>
      <c r="AJ375" s="567">
        <f t="shared" si="95"/>
        <v>106.6</v>
      </c>
      <c r="AK375" s="567">
        <f t="shared" si="95"/>
        <v>96.1</v>
      </c>
      <c r="AL375" s="567">
        <f t="shared" si="95"/>
        <v>99</v>
      </c>
      <c r="AO375" s="611" t="s">
        <v>37</v>
      </c>
      <c r="AP375" s="567">
        <f t="shared" ref="AP375:AZ375" si="96">ROUND(SUM(AP215:AP217)/3,1)</f>
        <v>100.3</v>
      </c>
      <c r="AQ375" s="567">
        <f t="shared" si="96"/>
        <v>98.5</v>
      </c>
      <c r="AR375" s="567">
        <f t="shared" si="96"/>
        <v>97.4</v>
      </c>
      <c r="AS375" s="567">
        <f t="shared" si="96"/>
        <v>98.5</v>
      </c>
      <c r="AT375" s="567">
        <f t="shared" si="96"/>
        <v>95.6</v>
      </c>
      <c r="AU375" s="567">
        <f t="shared" si="96"/>
        <v>99.7</v>
      </c>
      <c r="AV375" s="567">
        <f t="shared" si="96"/>
        <v>101.2</v>
      </c>
      <c r="AW375" s="567">
        <f t="shared" si="96"/>
        <v>98.9</v>
      </c>
      <c r="AX375" s="567">
        <f t="shared" si="96"/>
        <v>101.9</v>
      </c>
      <c r="AY375" s="567">
        <f t="shared" si="96"/>
        <v>101.6</v>
      </c>
      <c r="AZ375" s="567">
        <f t="shared" si="96"/>
        <v>106.6</v>
      </c>
      <c r="BA375" s="567"/>
    </row>
    <row r="376" spans="1:53">
      <c r="C376" s="611" t="s">
        <v>38</v>
      </c>
      <c r="D376" s="567">
        <f t="shared" ref="D376:AF376" si="97">ROUND(SUM(D218:D220)/3,1)</f>
        <v>97.9</v>
      </c>
      <c r="E376" s="567">
        <f t="shared" si="97"/>
        <v>98</v>
      </c>
      <c r="F376" s="567">
        <f t="shared" si="97"/>
        <v>103.8</v>
      </c>
      <c r="G376" s="567">
        <f t="shared" si="97"/>
        <v>104.7</v>
      </c>
      <c r="H376" s="567">
        <f t="shared" si="97"/>
        <v>99.5</v>
      </c>
      <c r="I376" s="567">
        <f t="shared" si="97"/>
        <v>100.7</v>
      </c>
      <c r="J376" s="567">
        <f t="shared" si="97"/>
        <v>96.4</v>
      </c>
      <c r="K376" s="567">
        <f t="shared" si="97"/>
        <v>103</v>
      </c>
      <c r="L376" s="567">
        <f t="shared" si="97"/>
        <v>103.2</v>
      </c>
      <c r="M376" s="567">
        <f t="shared" si="97"/>
        <v>99.4</v>
      </c>
      <c r="N376" s="567">
        <f t="shared" si="97"/>
        <v>97.4</v>
      </c>
      <c r="O376" s="567">
        <f t="shared" si="97"/>
        <v>93</v>
      </c>
      <c r="P376" s="567">
        <f t="shared" si="97"/>
        <v>92.1</v>
      </c>
      <c r="Q376" s="567">
        <f t="shared" si="97"/>
        <v>95.8</v>
      </c>
      <c r="R376" s="567">
        <f t="shared" si="97"/>
        <v>93.8</v>
      </c>
      <c r="S376" s="567">
        <f t="shared" si="97"/>
        <v>98</v>
      </c>
      <c r="T376" s="567">
        <f t="shared" si="97"/>
        <v>87.1</v>
      </c>
      <c r="U376" s="567">
        <f t="shared" si="97"/>
        <v>100.5</v>
      </c>
      <c r="V376" s="567">
        <f t="shared" si="97"/>
        <v>94.3</v>
      </c>
      <c r="W376" s="567">
        <f t="shared" si="97"/>
        <v>91.4</v>
      </c>
      <c r="X376" s="567">
        <f t="shared" si="97"/>
        <v>92.7</v>
      </c>
      <c r="Y376" s="567">
        <f t="shared" si="97"/>
        <v>102.4</v>
      </c>
      <c r="Z376" s="567">
        <f t="shared" si="97"/>
        <v>100.2</v>
      </c>
      <c r="AA376" s="567">
        <f t="shared" si="97"/>
        <v>102</v>
      </c>
      <c r="AB376" s="567">
        <f t="shared" si="97"/>
        <v>97.1</v>
      </c>
      <c r="AC376" s="567">
        <f t="shared" si="97"/>
        <v>102.8</v>
      </c>
      <c r="AD376" s="567">
        <f t="shared" si="97"/>
        <v>106.3</v>
      </c>
      <c r="AE376" s="567">
        <f t="shared" si="97"/>
        <v>96.4</v>
      </c>
      <c r="AF376" s="567">
        <f t="shared" si="97"/>
        <v>96.1</v>
      </c>
      <c r="AG376" s="567">
        <f t="shared" ref="AG376:AL376" si="98">ROUND(SUM(AG218:AG220)/3,1)</f>
        <v>125.1</v>
      </c>
      <c r="AH376" s="567">
        <f t="shared" si="98"/>
        <v>106.7</v>
      </c>
      <c r="AI376" s="567">
        <f t="shared" si="98"/>
        <v>77.5</v>
      </c>
      <c r="AJ376" s="567">
        <f t="shared" si="98"/>
        <v>101.1</v>
      </c>
      <c r="AK376" s="567">
        <f t="shared" si="98"/>
        <v>96.4</v>
      </c>
      <c r="AL376" s="567">
        <f t="shared" si="98"/>
        <v>100.4</v>
      </c>
      <c r="AO376" s="611" t="s">
        <v>38</v>
      </c>
      <c r="AP376" s="567">
        <f t="shared" ref="AP376:AZ376" si="99">ROUND(SUM(AP218:AP220)/3,1)</f>
        <v>97.9</v>
      </c>
      <c r="AQ376" s="567">
        <f t="shared" si="99"/>
        <v>94.4</v>
      </c>
      <c r="AR376" s="567">
        <f t="shared" si="99"/>
        <v>93.4</v>
      </c>
      <c r="AS376" s="567">
        <f t="shared" si="99"/>
        <v>91.4</v>
      </c>
      <c r="AT376" s="567">
        <f t="shared" si="99"/>
        <v>96.8</v>
      </c>
      <c r="AU376" s="567">
        <f t="shared" si="99"/>
        <v>96</v>
      </c>
      <c r="AV376" s="567">
        <f t="shared" si="99"/>
        <v>95.3</v>
      </c>
      <c r="AW376" s="567">
        <f t="shared" si="99"/>
        <v>96.3</v>
      </c>
      <c r="AX376" s="567">
        <f t="shared" si="99"/>
        <v>101.1</v>
      </c>
      <c r="AY376" s="567">
        <f t="shared" si="99"/>
        <v>100.7</v>
      </c>
      <c r="AZ376" s="567">
        <f t="shared" si="99"/>
        <v>112.1</v>
      </c>
      <c r="BA376" s="567"/>
    </row>
    <row r="377" spans="1:53">
      <c r="B377" s="612"/>
      <c r="C377" s="613" t="s">
        <v>39</v>
      </c>
      <c r="D377" s="614">
        <f t="shared" ref="D377:AF377" si="100">ROUND(SUM(D221:D223)/3,1)</f>
        <v>100.7</v>
      </c>
      <c r="E377" s="614">
        <f t="shared" si="100"/>
        <v>100.8</v>
      </c>
      <c r="F377" s="614">
        <f t="shared" si="100"/>
        <v>102.8</v>
      </c>
      <c r="G377" s="614">
        <f t="shared" si="100"/>
        <v>102.7</v>
      </c>
      <c r="H377" s="614">
        <f t="shared" si="100"/>
        <v>102.2</v>
      </c>
      <c r="I377" s="614">
        <f t="shared" si="100"/>
        <v>101</v>
      </c>
      <c r="J377" s="614">
        <f t="shared" si="100"/>
        <v>105.1</v>
      </c>
      <c r="K377" s="614">
        <f t="shared" si="100"/>
        <v>102.1</v>
      </c>
      <c r="L377" s="614">
        <f t="shared" si="100"/>
        <v>102.3</v>
      </c>
      <c r="M377" s="614">
        <f t="shared" si="100"/>
        <v>99.1</v>
      </c>
      <c r="N377" s="614">
        <f t="shared" si="100"/>
        <v>101</v>
      </c>
      <c r="O377" s="614">
        <f t="shared" si="100"/>
        <v>107.7</v>
      </c>
      <c r="P377" s="614">
        <f t="shared" si="100"/>
        <v>106.6</v>
      </c>
      <c r="Q377" s="614">
        <f t="shared" si="100"/>
        <v>108.4</v>
      </c>
      <c r="R377" s="614">
        <f t="shared" si="100"/>
        <v>90.6</v>
      </c>
      <c r="S377" s="614">
        <f t="shared" si="100"/>
        <v>96.5</v>
      </c>
      <c r="T377" s="614">
        <f t="shared" si="100"/>
        <v>82.1</v>
      </c>
      <c r="U377" s="614">
        <f t="shared" si="100"/>
        <v>100.6</v>
      </c>
      <c r="V377" s="614">
        <f t="shared" si="100"/>
        <v>94</v>
      </c>
      <c r="W377" s="614">
        <f t="shared" si="100"/>
        <v>90.3</v>
      </c>
      <c r="X377" s="614">
        <f t="shared" si="100"/>
        <v>89.8</v>
      </c>
      <c r="Y377" s="614">
        <f t="shared" si="100"/>
        <v>104.1</v>
      </c>
      <c r="Z377" s="614">
        <f t="shared" si="100"/>
        <v>103.4</v>
      </c>
      <c r="AA377" s="614">
        <f t="shared" si="100"/>
        <v>95.1</v>
      </c>
      <c r="AB377" s="614">
        <f t="shared" si="100"/>
        <v>98.4</v>
      </c>
      <c r="AC377" s="614">
        <f t="shared" si="100"/>
        <v>100.8</v>
      </c>
      <c r="AD377" s="614">
        <f t="shared" si="100"/>
        <v>106.7</v>
      </c>
      <c r="AE377" s="614">
        <f t="shared" si="100"/>
        <v>94.8</v>
      </c>
      <c r="AF377" s="614">
        <f t="shared" si="100"/>
        <v>99.7</v>
      </c>
      <c r="AG377" s="614">
        <f t="shared" ref="AG377:AL377" si="101">ROUND(SUM(AG221:AG223)/3,1)</f>
        <v>120.3</v>
      </c>
      <c r="AH377" s="614">
        <f t="shared" si="101"/>
        <v>103.7</v>
      </c>
      <c r="AI377" s="614">
        <f t="shared" si="101"/>
        <v>77.7</v>
      </c>
      <c r="AJ377" s="614">
        <f t="shared" si="101"/>
        <v>95.7</v>
      </c>
      <c r="AK377" s="614">
        <f t="shared" si="101"/>
        <v>96.1</v>
      </c>
      <c r="AL377" s="614">
        <f t="shared" si="101"/>
        <v>104.4</v>
      </c>
      <c r="AN377" s="612"/>
      <c r="AO377" s="613" t="s">
        <v>39</v>
      </c>
      <c r="AP377" s="614">
        <f t="shared" ref="AP377:AZ377" si="102">ROUND(SUM(AP221:AP223)/3,1)</f>
        <v>100.7</v>
      </c>
      <c r="AQ377" s="614">
        <f t="shared" si="102"/>
        <v>99</v>
      </c>
      <c r="AR377" s="614">
        <f t="shared" si="102"/>
        <v>101.6</v>
      </c>
      <c r="AS377" s="614">
        <f t="shared" si="102"/>
        <v>104.6</v>
      </c>
      <c r="AT377" s="614">
        <f t="shared" si="102"/>
        <v>95.2</v>
      </c>
      <c r="AU377" s="614">
        <f t="shared" si="102"/>
        <v>96.2</v>
      </c>
      <c r="AV377" s="614">
        <f t="shared" si="102"/>
        <v>94.8</v>
      </c>
      <c r="AW377" s="614">
        <f t="shared" si="102"/>
        <v>96.9</v>
      </c>
      <c r="AX377" s="614">
        <f t="shared" si="102"/>
        <v>102.2</v>
      </c>
      <c r="AY377" s="614">
        <f t="shared" si="102"/>
        <v>101.9</v>
      </c>
      <c r="AZ377" s="614">
        <f t="shared" si="102"/>
        <v>109.8</v>
      </c>
      <c r="BA377" s="567"/>
    </row>
    <row r="378" spans="1:53">
      <c r="B378" s="302" t="s">
        <v>297</v>
      </c>
      <c r="C378" s="615" t="s">
        <v>36</v>
      </c>
      <c r="D378" s="567">
        <f t="shared" ref="D378:AF378" si="103">ROUND(SUM(D224:D226)/3,1)</f>
        <v>102.2</v>
      </c>
      <c r="E378" s="567">
        <f t="shared" si="103"/>
        <v>102.2</v>
      </c>
      <c r="F378" s="567">
        <f t="shared" si="103"/>
        <v>101.4</v>
      </c>
      <c r="G378" s="567">
        <f t="shared" si="103"/>
        <v>101.6</v>
      </c>
      <c r="H378" s="567">
        <f t="shared" si="103"/>
        <v>100.6</v>
      </c>
      <c r="I378" s="567">
        <f t="shared" si="103"/>
        <v>101.7</v>
      </c>
      <c r="J378" s="567">
        <f t="shared" si="103"/>
        <v>108.7</v>
      </c>
      <c r="K378" s="567">
        <f t="shared" si="103"/>
        <v>107.1</v>
      </c>
      <c r="L378" s="567">
        <f t="shared" si="103"/>
        <v>107.4</v>
      </c>
      <c r="M378" s="567">
        <f t="shared" si="103"/>
        <v>103.3</v>
      </c>
      <c r="N378" s="567">
        <f t="shared" si="103"/>
        <v>107.3</v>
      </c>
      <c r="O378" s="567">
        <f t="shared" si="103"/>
        <v>104.8</v>
      </c>
      <c r="P378" s="567">
        <f t="shared" si="103"/>
        <v>105.5</v>
      </c>
      <c r="Q378" s="567">
        <f t="shared" si="103"/>
        <v>103.2</v>
      </c>
      <c r="R378" s="567">
        <f t="shared" si="103"/>
        <v>97.4</v>
      </c>
      <c r="S378" s="567">
        <f t="shared" si="103"/>
        <v>100.1</v>
      </c>
      <c r="T378" s="567">
        <f t="shared" si="103"/>
        <v>92.6</v>
      </c>
      <c r="U378" s="567">
        <f t="shared" si="103"/>
        <v>104.2</v>
      </c>
      <c r="V378" s="567">
        <f t="shared" si="103"/>
        <v>100.9</v>
      </c>
      <c r="W378" s="567">
        <f t="shared" si="103"/>
        <v>101.8</v>
      </c>
      <c r="X378" s="567">
        <f t="shared" si="103"/>
        <v>100</v>
      </c>
      <c r="Y378" s="567">
        <f t="shared" si="103"/>
        <v>101.5</v>
      </c>
      <c r="Z378" s="567">
        <f t="shared" si="103"/>
        <v>98.9</v>
      </c>
      <c r="AA378" s="567">
        <f t="shared" si="103"/>
        <v>100</v>
      </c>
      <c r="AB378" s="567">
        <f t="shared" si="103"/>
        <v>100.6</v>
      </c>
      <c r="AC378" s="567">
        <f t="shared" si="103"/>
        <v>100.2</v>
      </c>
      <c r="AD378" s="567">
        <f t="shared" si="103"/>
        <v>99.5</v>
      </c>
      <c r="AE378" s="567">
        <f t="shared" si="103"/>
        <v>99.1</v>
      </c>
      <c r="AF378" s="567">
        <f t="shared" si="103"/>
        <v>97.6</v>
      </c>
      <c r="AG378" s="567">
        <f t="shared" ref="AG378:AL378" si="104">ROUND(SUM(AG224:AG226)/3,1)</f>
        <v>104.7</v>
      </c>
      <c r="AH378" s="567">
        <f t="shared" si="104"/>
        <v>100.3</v>
      </c>
      <c r="AI378" s="567">
        <f t="shared" si="104"/>
        <v>99.3</v>
      </c>
      <c r="AJ378" s="567">
        <f t="shared" si="104"/>
        <v>99.2</v>
      </c>
      <c r="AK378" s="567">
        <f t="shared" si="104"/>
        <v>98.9</v>
      </c>
      <c r="AL378" s="567">
        <f t="shared" si="104"/>
        <v>107</v>
      </c>
      <c r="AN378" s="302" t="s">
        <v>297</v>
      </c>
      <c r="AO378" s="615" t="s">
        <v>36</v>
      </c>
      <c r="AP378" s="567">
        <f t="shared" ref="AP378:AZ378" si="105">ROUND(SUM(AP224:AP226)/3,1)</f>
        <v>102.2</v>
      </c>
      <c r="AQ378" s="567">
        <f t="shared" si="105"/>
        <v>100.8</v>
      </c>
      <c r="AR378" s="567">
        <f t="shared" si="105"/>
        <v>102.5</v>
      </c>
      <c r="AS378" s="567">
        <f t="shared" si="105"/>
        <v>104</v>
      </c>
      <c r="AT378" s="567">
        <f t="shared" si="105"/>
        <v>100.4</v>
      </c>
      <c r="AU378" s="567">
        <f t="shared" si="105"/>
        <v>98</v>
      </c>
      <c r="AV378" s="567">
        <f t="shared" si="105"/>
        <v>93.7</v>
      </c>
      <c r="AW378" s="567">
        <f t="shared" si="105"/>
        <v>100.4</v>
      </c>
      <c r="AX378" s="567">
        <f t="shared" si="105"/>
        <v>103.5</v>
      </c>
      <c r="AY378" s="567">
        <f t="shared" si="105"/>
        <v>103.4</v>
      </c>
      <c r="AZ378" s="567">
        <f t="shared" si="105"/>
        <v>103.9</v>
      </c>
      <c r="BA378" s="567"/>
    </row>
    <row r="379" spans="1:53">
      <c r="C379" s="611" t="s">
        <v>37</v>
      </c>
      <c r="D379" s="567">
        <f t="shared" ref="D379:AF379" si="106">ROUND(SUM(D227:D229)/3,1)</f>
        <v>98.9</v>
      </c>
      <c r="E379" s="567">
        <f t="shared" si="106"/>
        <v>98.8</v>
      </c>
      <c r="F379" s="567">
        <f t="shared" si="106"/>
        <v>99.3</v>
      </c>
      <c r="G379" s="567">
        <f t="shared" si="106"/>
        <v>99.3</v>
      </c>
      <c r="H379" s="567">
        <f t="shared" si="106"/>
        <v>99.4</v>
      </c>
      <c r="I379" s="567">
        <f t="shared" si="106"/>
        <v>99.4</v>
      </c>
      <c r="J379" s="567">
        <f t="shared" si="106"/>
        <v>97.8</v>
      </c>
      <c r="K379" s="567">
        <f t="shared" si="106"/>
        <v>99.5</v>
      </c>
      <c r="L379" s="567">
        <f t="shared" si="106"/>
        <v>99.5</v>
      </c>
      <c r="M379" s="567">
        <f t="shared" si="106"/>
        <v>99.3</v>
      </c>
      <c r="N379" s="567">
        <f t="shared" si="106"/>
        <v>99.6</v>
      </c>
      <c r="O379" s="567">
        <f t="shared" si="106"/>
        <v>97.2</v>
      </c>
      <c r="P379" s="567">
        <f t="shared" si="106"/>
        <v>96.5</v>
      </c>
      <c r="Q379" s="567">
        <f t="shared" si="106"/>
        <v>100.7</v>
      </c>
      <c r="R379" s="567">
        <f t="shared" si="106"/>
        <v>93.5</v>
      </c>
      <c r="S379" s="567">
        <f t="shared" si="106"/>
        <v>98.7</v>
      </c>
      <c r="T379" s="567">
        <f t="shared" si="106"/>
        <v>88</v>
      </c>
      <c r="U379" s="567">
        <f t="shared" si="106"/>
        <v>94.8</v>
      </c>
      <c r="V379" s="567">
        <f t="shared" si="106"/>
        <v>100</v>
      </c>
      <c r="W379" s="567">
        <f t="shared" si="106"/>
        <v>100.9</v>
      </c>
      <c r="X379" s="567">
        <f t="shared" si="106"/>
        <v>98.8</v>
      </c>
      <c r="Y379" s="567">
        <f t="shared" si="106"/>
        <v>99.8</v>
      </c>
      <c r="Z379" s="567">
        <f t="shared" si="106"/>
        <v>98.5</v>
      </c>
      <c r="AA379" s="567">
        <f t="shared" si="106"/>
        <v>100.1</v>
      </c>
      <c r="AB379" s="567">
        <f t="shared" si="106"/>
        <v>100.3</v>
      </c>
      <c r="AC379" s="567">
        <f t="shared" si="106"/>
        <v>99.6</v>
      </c>
      <c r="AD379" s="567">
        <f t="shared" si="106"/>
        <v>100</v>
      </c>
      <c r="AE379" s="567">
        <f t="shared" si="106"/>
        <v>101.1</v>
      </c>
      <c r="AF379" s="567">
        <f t="shared" si="106"/>
        <v>102.2</v>
      </c>
      <c r="AG379" s="567">
        <f t="shared" ref="AG379:AL379" si="107">ROUND(SUM(AG227:AG229)/3,1)</f>
        <v>100.8</v>
      </c>
      <c r="AH379" s="567">
        <f t="shared" si="107"/>
        <v>99.5</v>
      </c>
      <c r="AI379" s="567">
        <f t="shared" si="107"/>
        <v>97.3</v>
      </c>
      <c r="AJ379" s="567">
        <f t="shared" si="107"/>
        <v>102.7</v>
      </c>
      <c r="AK379" s="567">
        <f t="shared" si="107"/>
        <v>103.9</v>
      </c>
      <c r="AL379" s="567">
        <f t="shared" si="107"/>
        <v>98.7</v>
      </c>
      <c r="AO379" s="611" t="s">
        <v>37</v>
      </c>
      <c r="AP379" s="567">
        <f t="shared" ref="AP379:AZ379" si="108">ROUND(SUM(AP227:AP229)/3,1)</f>
        <v>98.9</v>
      </c>
      <c r="AQ379" s="567">
        <f t="shared" si="108"/>
        <v>98.8</v>
      </c>
      <c r="AR379" s="567">
        <f t="shared" si="108"/>
        <v>97.8</v>
      </c>
      <c r="AS379" s="567">
        <f t="shared" si="108"/>
        <v>97.9</v>
      </c>
      <c r="AT379" s="567">
        <f t="shared" si="108"/>
        <v>98.5</v>
      </c>
      <c r="AU379" s="567">
        <f t="shared" si="108"/>
        <v>99.8</v>
      </c>
      <c r="AV379" s="567">
        <f t="shared" si="108"/>
        <v>98.1</v>
      </c>
      <c r="AW379" s="567">
        <f t="shared" si="108"/>
        <v>100.5</v>
      </c>
      <c r="AX379" s="567">
        <f t="shared" si="108"/>
        <v>99.1</v>
      </c>
      <c r="AY379" s="567">
        <f t="shared" si="108"/>
        <v>99</v>
      </c>
      <c r="AZ379" s="567">
        <f t="shared" si="108"/>
        <v>98.9</v>
      </c>
      <c r="BA379" s="567"/>
    </row>
    <row r="380" spans="1:53">
      <c r="C380" s="611" t="s">
        <v>38</v>
      </c>
      <c r="D380" s="567">
        <f t="shared" ref="D380:AF380" si="109">ROUND(SUM(D230:D232)/3,1)</f>
        <v>100.9</v>
      </c>
      <c r="E380" s="567">
        <f t="shared" si="109"/>
        <v>100.9</v>
      </c>
      <c r="F380" s="567">
        <f t="shared" si="109"/>
        <v>101.1</v>
      </c>
      <c r="G380" s="567">
        <f t="shared" si="109"/>
        <v>100.2</v>
      </c>
      <c r="H380" s="567">
        <f t="shared" si="109"/>
        <v>106</v>
      </c>
      <c r="I380" s="567">
        <f t="shared" si="109"/>
        <v>101.8</v>
      </c>
      <c r="J380" s="567">
        <f t="shared" si="109"/>
        <v>101</v>
      </c>
      <c r="K380" s="567">
        <f t="shared" si="109"/>
        <v>102.6</v>
      </c>
      <c r="L380" s="567">
        <f t="shared" si="109"/>
        <v>102.8</v>
      </c>
      <c r="M380" s="567">
        <f t="shared" si="109"/>
        <v>100</v>
      </c>
      <c r="N380" s="567">
        <f t="shared" si="109"/>
        <v>97.2</v>
      </c>
      <c r="O380" s="567">
        <f t="shared" si="109"/>
        <v>102.5</v>
      </c>
      <c r="P380" s="567">
        <f t="shared" si="109"/>
        <v>101.8</v>
      </c>
      <c r="Q380" s="567">
        <f t="shared" si="109"/>
        <v>102.7</v>
      </c>
      <c r="R380" s="567">
        <f t="shared" si="109"/>
        <v>99.7</v>
      </c>
      <c r="S380" s="567">
        <f t="shared" si="109"/>
        <v>100.8</v>
      </c>
      <c r="T380" s="567">
        <f t="shared" si="109"/>
        <v>96.8</v>
      </c>
      <c r="U380" s="567">
        <f t="shared" si="109"/>
        <v>98.1</v>
      </c>
      <c r="V380" s="567">
        <f t="shared" si="109"/>
        <v>100</v>
      </c>
      <c r="W380" s="567">
        <f t="shared" si="109"/>
        <v>99.2</v>
      </c>
      <c r="X380" s="567">
        <f t="shared" si="109"/>
        <v>99.2</v>
      </c>
      <c r="Y380" s="567">
        <f t="shared" si="109"/>
        <v>97.8</v>
      </c>
      <c r="Z380" s="567">
        <f t="shared" si="109"/>
        <v>101</v>
      </c>
      <c r="AA380" s="567">
        <f t="shared" si="109"/>
        <v>101.5</v>
      </c>
      <c r="AB380" s="567">
        <f t="shared" si="109"/>
        <v>100.4</v>
      </c>
      <c r="AC380" s="567">
        <f t="shared" si="109"/>
        <v>101.9</v>
      </c>
      <c r="AD380" s="567">
        <f t="shared" si="109"/>
        <v>101.5</v>
      </c>
      <c r="AE380" s="567">
        <f t="shared" si="109"/>
        <v>104.5</v>
      </c>
      <c r="AF380" s="567">
        <f t="shared" si="109"/>
        <v>98.6</v>
      </c>
      <c r="AG380" s="567">
        <f t="shared" ref="AG380:AL380" si="110">ROUND(SUM(AG230:AG232)/3,1)</f>
        <v>100.8</v>
      </c>
      <c r="AH380" s="567">
        <f t="shared" si="110"/>
        <v>102</v>
      </c>
      <c r="AI380" s="567">
        <f t="shared" si="110"/>
        <v>100</v>
      </c>
      <c r="AJ380" s="567">
        <f t="shared" si="110"/>
        <v>106.7</v>
      </c>
      <c r="AK380" s="567">
        <f t="shared" si="110"/>
        <v>102.2</v>
      </c>
      <c r="AL380" s="567">
        <f t="shared" si="110"/>
        <v>102.2</v>
      </c>
      <c r="AO380" s="611" t="s">
        <v>38</v>
      </c>
      <c r="AP380" s="567">
        <f t="shared" ref="AP380:AZ380" si="111">ROUND(SUM(AP230:AP232)/3,1)</f>
        <v>100.9</v>
      </c>
      <c r="AQ380" s="567">
        <f t="shared" si="111"/>
        <v>101.8</v>
      </c>
      <c r="AR380" s="567">
        <f t="shared" si="111"/>
        <v>101.9</v>
      </c>
      <c r="AS380" s="567">
        <f t="shared" si="111"/>
        <v>101.4</v>
      </c>
      <c r="AT380" s="567">
        <f t="shared" si="111"/>
        <v>101.8</v>
      </c>
      <c r="AU380" s="567">
        <f t="shared" si="111"/>
        <v>101.8</v>
      </c>
      <c r="AV380" s="567">
        <f t="shared" si="111"/>
        <v>105.2</v>
      </c>
      <c r="AW380" s="567">
        <f t="shared" si="111"/>
        <v>100.2</v>
      </c>
      <c r="AX380" s="567">
        <f t="shared" si="111"/>
        <v>100.2</v>
      </c>
      <c r="AY380" s="567">
        <f t="shared" si="111"/>
        <v>100.3</v>
      </c>
      <c r="AZ380" s="567">
        <f t="shared" si="111"/>
        <v>99.4</v>
      </c>
      <c r="BA380" s="567"/>
    </row>
    <row r="381" spans="1:53">
      <c r="C381" s="611" t="s">
        <v>39</v>
      </c>
      <c r="D381" s="567">
        <f t="shared" ref="D381:AF381" si="112">ROUND(SUM(D233:D235)/3,1)</f>
        <v>98.5</v>
      </c>
      <c r="E381" s="567">
        <f t="shared" si="112"/>
        <v>98.5</v>
      </c>
      <c r="F381" s="567">
        <f t="shared" si="112"/>
        <v>98.7</v>
      </c>
      <c r="G381" s="567">
        <f t="shared" si="112"/>
        <v>99.4</v>
      </c>
      <c r="H381" s="567">
        <f t="shared" si="112"/>
        <v>94.5</v>
      </c>
      <c r="I381" s="567">
        <f t="shared" si="112"/>
        <v>97.4</v>
      </c>
      <c r="J381" s="567">
        <f t="shared" si="112"/>
        <v>93.6</v>
      </c>
      <c r="K381" s="567">
        <f t="shared" si="112"/>
        <v>88.2</v>
      </c>
      <c r="L381" s="567">
        <f t="shared" si="112"/>
        <v>87.5</v>
      </c>
      <c r="M381" s="567">
        <f t="shared" si="112"/>
        <v>97.7</v>
      </c>
      <c r="N381" s="567">
        <f t="shared" si="112"/>
        <v>95.7</v>
      </c>
      <c r="O381" s="567">
        <f t="shared" si="112"/>
        <v>95.4</v>
      </c>
      <c r="P381" s="567">
        <f t="shared" si="112"/>
        <v>94.3</v>
      </c>
      <c r="Q381" s="567">
        <f t="shared" si="112"/>
        <v>96.1</v>
      </c>
      <c r="R381" s="567">
        <f t="shared" si="112"/>
        <v>110</v>
      </c>
      <c r="S381" s="567">
        <f t="shared" si="112"/>
        <v>100.5</v>
      </c>
      <c r="T381" s="567">
        <f t="shared" si="112"/>
        <v>122.7</v>
      </c>
      <c r="U381" s="567">
        <f t="shared" si="112"/>
        <v>103.2</v>
      </c>
      <c r="V381" s="567">
        <f t="shared" si="112"/>
        <v>100.5</v>
      </c>
      <c r="W381" s="567">
        <f t="shared" si="112"/>
        <v>100</v>
      </c>
      <c r="X381" s="567">
        <f t="shared" si="112"/>
        <v>103</v>
      </c>
      <c r="Y381" s="567">
        <f t="shared" si="112"/>
        <v>101</v>
      </c>
      <c r="Z381" s="567">
        <f t="shared" si="112"/>
        <v>102.3</v>
      </c>
      <c r="AA381" s="567">
        <f t="shared" si="112"/>
        <v>99</v>
      </c>
      <c r="AB381" s="567">
        <f t="shared" si="112"/>
        <v>99.1</v>
      </c>
      <c r="AC381" s="567">
        <f t="shared" si="112"/>
        <v>99</v>
      </c>
      <c r="AD381" s="567">
        <f t="shared" si="112"/>
        <v>99.4</v>
      </c>
      <c r="AE381" s="567">
        <f t="shared" si="112"/>
        <v>96.7</v>
      </c>
      <c r="AF381" s="567">
        <f t="shared" si="112"/>
        <v>102.5</v>
      </c>
      <c r="AG381" s="567">
        <f t="shared" ref="AG381:AL381" si="113">ROUND(SUM(AG233:AG235)/3,1)</f>
        <v>94.7</v>
      </c>
      <c r="AH381" s="567">
        <f t="shared" si="113"/>
        <v>98.6</v>
      </c>
      <c r="AI381" s="567">
        <f t="shared" si="113"/>
        <v>104.7</v>
      </c>
      <c r="AJ381" s="567">
        <f t="shared" si="113"/>
        <v>90.4</v>
      </c>
      <c r="AK381" s="567">
        <f t="shared" si="113"/>
        <v>97.2</v>
      </c>
      <c r="AL381" s="567">
        <f t="shared" si="113"/>
        <v>91.5</v>
      </c>
      <c r="AO381" s="611" t="s">
        <v>39</v>
      </c>
      <c r="AP381" s="567">
        <f t="shared" ref="AP381:AZ381" si="114">ROUND(SUM(AP233:AP235)/3,1)</f>
        <v>98.5</v>
      </c>
      <c r="AQ381" s="567">
        <f t="shared" si="114"/>
        <v>99.5</v>
      </c>
      <c r="AR381" s="567">
        <f t="shared" si="114"/>
        <v>98.2</v>
      </c>
      <c r="AS381" s="567">
        <f t="shared" si="114"/>
        <v>97</v>
      </c>
      <c r="AT381" s="567">
        <f t="shared" si="114"/>
        <v>99.7</v>
      </c>
      <c r="AU381" s="567">
        <f t="shared" si="114"/>
        <v>101.1</v>
      </c>
      <c r="AV381" s="567">
        <f t="shared" si="114"/>
        <v>103.1</v>
      </c>
      <c r="AW381" s="567">
        <f t="shared" si="114"/>
        <v>100</v>
      </c>
      <c r="AX381" s="567">
        <f t="shared" si="114"/>
        <v>97.5</v>
      </c>
      <c r="AY381" s="567">
        <f t="shared" si="114"/>
        <v>97.5</v>
      </c>
      <c r="AZ381" s="567">
        <f t="shared" si="114"/>
        <v>98.6</v>
      </c>
      <c r="BA381" s="567"/>
    </row>
    <row r="382" spans="1:53">
      <c r="B382" s="138" t="s">
        <v>298</v>
      </c>
      <c r="C382" s="610" t="s">
        <v>36</v>
      </c>
      <c r="D382" s="575">
        <f t="shared" ref="D382:AF382" si="115">ROUND(SUM(D236:D238)/3,1)</f>
        <v>97.8</v>
      </c>
      <c r="E382" s="575">
        <f t="shared" si="115"/>
        <v>97.8</v>
      </c>
      <c r="F382" s="575">
        <f t="shared" si="115"/>
        <v>98.1</v>
      </c>
      <c r="G382" s="575">
        <f t="shared" si="115"/>
        <v>98.7</v>
      </c>
      <c r="H382" s="575">
        <f t="shared" si="115"/>
        <v>95.4</v>
      </c>
      <c r="I382" s="575">
        <f t="shared" si="115"/>
        <v>98</v>
      </c>
      <c r="J382" s="575">
        <f t="shared" si="115"/>
        <v>93.4</v>
      </c>
      <c r="K382" s="575">
        <f t="shared" si="115"/>
        <v>90.6</v>
      </c>
      <c r="L382" s="575">
        <f t="shared" si="115"/>
        <v>90</v>
      </c>
      <c r="M382" s="575">
        <f t="shared" si="115"/>
        <v>98.3</v>
      </c>
      <c r="N382" s="575">
        <f t="shared" si="115"/>
        <v>95.2</v>
      </c>
      <c r="O382" s="575">
        <f t="shared" si="115"/>
        <v>94.2</v>
      </c>
      <c r="P382" s="575">
        <f t="shared" si="115"/>
        <v>94.8</v>
      </c>
      <c r="Q382" s="575">
        <f t="shared" si="115"/>
        <v>92.5</v>
      </c>
      <c r="R382" s="575">
        <f t="shared" si="115"/>
        <v>111.6</v>
      </c>
      <c r="S382" s="575">
        <f t="shared" si="115"/>
        <v>99.6</v>
      </c>
      <c r="T382" s="575">
        <f t="shared" si="115"/>
        <v>126.6</v>
      </c>
      <c r="U382" s="575">
        <f t="shared" si="115"/>
        <v>99.8</v>
      </c>
      <c r="V382" s="575">
        <f t="shared" si="115"/>
        <v>102.6</v>
      </c>
      <c r="W382" s="575">
        <f t="shared" si="115"/>
        <v>103.8</v>
      </c>
      <c r="X382" s="575">
        <f t="shared" si="115"/>
        <v>104.7</v>
      </c>
      <c r="Y382" s="575">
        <f t="shared" si="115"/>
        <v>101.7</v>
      </c>
      <c r="Z382" s="575">
        <f t="shared" si="115"/>
        <v>98.7</v>
      </c>
      <c r="AA382" s="575">
        <f t="shared" si="115"/>
        <v>102.2</v>
      </c>
      <c r="AB382" s="575">
        <f t="shared" si="115"/>
        <v>97.8</v>
      </c>
      <c r="AC382" s="575">
        <f t="shared" si="115"/>
        <v>95.4</v>
      </c>
      <c r="AD382" s="575">
        <f t="shared" si="115"/>
        <v>91.5</v>
      </c>
      <c r="AE382" s="575">
        <f t="shared" si="115"/>
        <v>86.9</v>
      </c>
      <c r="AF382" s="575">
        <f t="shared" si="115"/>
        <v>101.5</v>
      </c>
      <c r="AG382" s="575">
        <f t="shared" ref="AG382:AL382" si="116">ROUND(SUM(AG236:AG238)/3,1)</f>
        <v>92.3</v>
      </c>
      <c r="AH382" s="575">
        <f t="shared" si="116"/>
        <v>98.9</v>
      </c>
      <c r="AI382" s="575">
        <f t="shared" si="116"/>
        <v>98.6</v>
      </c>
      <c r="AJ382" s="575">
        <f t="shared" si="116"/>
        <v>94.1</v>
      </c>
      <c r="AK382" s="575">
        <f t="shared" si="116"/>
        <v>90.3</v>
      </c>
      <c r="AL382" s="575">
        <f t="shared" si="116"/>
        <v>91</v>
      </c>
      <c r="AN382" s="138" t="s">
        <v>298</v>
      </c>
      <c r="AO382" s="610" t="s">
        <v>36</v>
      </c>
      <c r="AP382" s="575">
        <f t="shared" ref="AP382:AZ382" si="117">ROUND(SUM(AP236:AP238)/3,1)</f>
        <v>97.8</v>
      </c>
      <c r="AQ382" s="575">
        <f t="shared" si="117"/>
        <v>97.8</v>
      </c>
      <c r="AR382" s="575">
        <f t="shared" si="117"/>
        <v>96.5</v>
      </c>
      <c r="AS382" s="575">
        <f t="shared" si="117"/>
        <v>96.5</v>
      </c>
      <c r="AT382" s="575">
        <f t="shared" si="117"/>
        <v>97.5</v>
      </c>
      <c r="AU382" s="575">
        <f t="shared" si="117"/>
        <v>100.6</v>
      </c>
      <c r="AV382" s="575">
        <f t="shared" si="117"/>
        <v>100.9</v>
      </c>
      <c r="AW382" s="575">
        <f t="shared" si="117"/>
        <v>100.4</v>
      </c>
      <c r="AX382" s="575">
        <f t="shared" si="117"/>
        <v>98.1</v>
      </c>
      <c r="AY382" s="575">
        <f t="shared" si="117"/>
        <v>98.2</v>
      </c>
      <c r="AZ382" s="575">
        <f t="shared" si="117"/>
        <v>96.6</v>
      </c>
      <c r="BA382" s="567"/>
    </row>
    <row r="383" spans="1:53">
      <c r="C383" s="611" t="s">
        <v>37</v>
      </c>
      <c r="D383" s="567">
        <f t="shared" ref="D383:AF383" si="118">ROUND(SUM(D239:D241)/3,1)</f>
        <v>99.8</v>
      </c>
      <c r="E383" s="567">
        <f t="shared" si="118"/>
        <v>99.8</v>
      </c>
      <c r="F383" s="567">
        <f t="shared" si="118"/>
        <v>96.5</v>
      </c>
      <c r="G383" s="567">
        <f t="shared" si="118"/>
        <v>97.8</v>
      </c>
      <c r="H383" s="567">
        <f t="shared" si="118"/>
        <v>89.3</v>
      </c>
      <c r="I383" s="567">
        <f t="shared" si="118"/>
        <v>99.2</v>
      </c>
      <c r="J383" s="567">
        <f t="shared" si="118"/>
        <v>97.5</v>
      </c>
      <c r="K383" s="567">
        <f t="shared" si="118"/>
        <v>89.6</v>
      </c>
      <c r="L383" s="567">
        <f t="shared" si="118"/>
        <v>88.7</v>
      </c>
      <c r="M383" s="567">
        <f t="shared" si="118"/>
        <v>104.9</v>
      </c>
      <c r="N383" s="567">
        <f t="shared" si="118"/>
        <v>91.9</v>
      </c>
      <c r="O383" s="567">
        <f t="shared" si="118"/>
        <v>97.8</v>
      </c>
      <c r="P383" s="567">
        <f t="shared" si="118"/>
        <v>102.8</v>
      </c>
      <c r="Q383" s="567">
        <f t="shared" si="118"/>
        <v>86.7</v>
      </c>
      <c r="R383" s="567">
        <f t="shared" si="118"/>
        <v>110.7</v>
      </c>
      <c r="S383" s="567">
        <f t="shared" si="118"/>
        <v>100.3</v>
      </c>
      <c r="T383" s="567">
        <f t="shared" si="118"/>
        <v>125.2</v>
      </c>
      <c r="U383" s="567">
        <f t="shared" si="118"/>
        <v>102.7</v>
      </c>
      <c r="V383" s="567">
        <f t="shared" si="118"/>
        <v>103.3</v>
      </c>
      <c r="W383" s="567">
        <f t="shared" si="118"/>
        <v>103.9</v>
      </c>
      <c r="X383" s="567">
        <f t="shared" si="118"/>
        <v>102.6</v>
      </c>
      <c r="Y383" s="567">
        <f t="shared" si="118"/>
        <v>101.8</v>
      </c>
      <c r="Z383" s="567">
        <f t="shared" si="118"/>
        <v>99.7</v>
      </c>
      <c r="AA383" s="567">
        <f t="shared" si="118"/>
        <v>103.6</v>
      </c>
      <c r="AB383" s="567">
        <f t="shared" si="118"/>
        <v>99.7</v>
      </c>
      <c r="AC383" s="567">
        <f t="shared" si="118"/>
        <v>98.1</v>
      </c>
      <c r="AD383" s="567">
        <f t="shared" si="118"/>
        <v>102.6</v>
      </c>
      <c r="AE383" s="567">
        <f t="shared" si="118"/>
        <v>95.3</v>
      </c>
      <c r="AF383" s="567">
        <f t="shared" si="118"/>
        <v>90.7</v>
      </c>
      <c r="AG383" s="567">
        <f t="shared" ref="AG383:AL383" si="119">ROUND(SUM(AG239:AG241)/3,1)</f>
        <v>90.2</v>
      </c>
      <c r="AH383" s="567">
        <f t="shared" si="119"/>
        <v>95.6</v>
      </c>
      <c r="AI383" s="567">
        <f t="shared" si="119"/>
        <v>98.9</v>
      </c>
      <c r="AJ383" s="567">
        <f t="shared" si="119"/>
        <v>94</v>
      </c>
      <c r="AK383" s="567">
        <f t="shared" si="119"/>
        <v>75.7</v>
      </c>
      <c r="AL383" s="567">
        <f t="shared" si="119"/>
        <v>93.8</v>
      </c>
      <c r="AO383" s="611" t="s">
        <v>37</v>
      </c>
      <c r="AP383" s="567">
        <f t="shared" ref="AP383:AZ383" si="120">ROUND(SUM(AP239:AP241)/3,1)</f>
        <v>99.8</v>
      </c>
      <c r="AQ383" s="567">
        <f t="shared" si="120"/>
        <v>100.8</v>
      </c>
      <c r="AR383" s="567">
        <f t="shared" si="120"/>
        <v>101.4</v>
      </c>
      <c r="AS383" s="567">
        <f t="shared" si="120"/>
        <v>102.7</v>
      </c>
      <c r="AT383" s="567">
        <f t="shared" si="120"/>
        <v>99.3</v>
      </c>
      <c r="AU383" s="567">
        <f t="shared" si="120"/>
        <v>99.7</v>
      </c>
      <c r="AV383" s="567">
        <f t="shared" si="120"/>
        <v>97.5</v>
      </c>
      <c r="AW383" s="567">
        <f t="shared" si="120"/>
        <v>100.7</v>
      </c>
      <c r="AX383" s="567">
        <f t="shared" si="120"/>
        <v>99</v>
      </c>
      <c r="AY383" s="567">
        <f t="shared" si="120"/>
        <v>99</v>
      </c>
      <c r="AZ383" s="567">
        <f t="shared" si="120"/>
        <v>96.9</v>
      </c>
      <c r="BA383" s="567"/>
    </row>
    <row r="384" spans="1:53">
      <c r="C384" s="611" t="s">
        <v>38</v>
      </c>
      <c r="D384" s="567">
        <f t="shared" ref="D384:AF384" si="121">ROUND(SUM(D242:D244)/3,1)</f>
        <v>99.7</v>
      </c>
      <c r="E384" s="567">
        <f t="shared" si="121"/>
        <v>99.7</v>
      </c>
      <c r="F384" s="567">
        <f t="shared" si="121"/>
        <v>99.1</v>
      </c>
      <c r="G384" s="567">
        <f t="shared" si="121"/>
        <v>99.9</v>
      </c>
      <c r="H384" s="567">
        <f t="shared" si="121"/>
        <v>94.3</v>
      </c>
      <c r="I384" s="567">
        <f t="shared" si="121"/>
        <v>98.9</v>
      </c>
      <c r="J384" s="567">
        <f t="shared" si="121"/>
        <v>88.1</v>
      </c>
      <c r="K384" s="567">
        <f t="shared" si="121"/>
        <v>94.4</v>
      </c>
      <c r="L384" s="567">
        <f t="shared" si="121"/>
        <v>94.1</v>
      </c>
      <c r="M384" s="567">
        <f t="shared" si="121"/>
        <v>95</v>
      </c>
      <c r="N384" s="567">
        <f t="shared" si="121"/>
        <v>95.8</v>
      </c>
      <c r="O384" s="567">
        <f t="shared" si="121"/>
        <v>100.6</v>
      </c>
      <c r="P384" s="567">
        <f t="shared" si="121"/>
        <v>102.5</v>
      </c>
      <c r="Q384" s="567">
        <f t="shared" si="121"/>
        <v>94</v>
      </c>
      <c r="R384" s="567">
        <f t="shared" si="121"/>
        <v>114.7</v>
      </c>
      <c r="S384" s="567">
        <f t="shared" si="121"/>
        <v>100.1</v>
      </c>
      <c r="T384" s="567">
        <f t="shared" si="121"/>
        <v>135.19999999999999</v>
      </c>
      <c r="U384" s="567">
        <f t="shared" si="121"/>
        <v>105</v>
      </c>
      <c r="V384" s="567">
        <f t="shared" si="121"/>
        <v>101.5</v>
      </c>
      <c r="W384" s="567">
        <f t="shared" si="121"/>
        <v>100.9</v>
      </c>
      <c r="X384" s="567">
        <f t="shared" si="121"/>
        <v>105.2</v>
      </c>
      <c r="Y384" s="567">
        <f t="shared" si="121"/>
        <v>100.3</v>
      </c>
      <c r="Z384" s="567">
        <f t="shared" si="121"/>
        <v>100.1</v>
      </c>
      <c r="AA384" s="567">
        <f t="shared" si="121"/>
        <v>102.9</v>
      </c>
      <c r="AB384" s="567">
        <f t="shared" si="121"/>
        <v>97.3</v>
      </c>
      <c r="AC384" s="567">
        <f t="shared" si="121"/>
        <v>94.9</v>
      </c>
      <c r="AD384" s="567">
        <f t="shared" si="121"/>
        <v>95.6</v>
      </c>
      <c r="AE384" s="567">
        <f t="shared" si="121"/>
        <v>90.6</v>
      </c>
      <c r="AF384" s="567">
        <f t="shared" si="121"/>
        <v>97.2</v>
      </c>
      <c r="AG384" s="567">
        <f t="shared" ref="AG384:AL384" si="122">ROUND(SUM(AG242:AG244)/3,1)</f>
        <v>90.6</v>
      </c>
      <c r="AH384" s="567">
        <f t="shared" si="122"/>
        <v>95.3</v>
      </c>
      <c r="AI384" s="567">
        <f t="shared" si="122"/>
        <v>96.4</v>
      </c>
      <c r="AJ384" s="567">
        <f t="shared" si="122"/>
        <v>87.5</v>
      </c>
      <c r="AK384" s="567">
        <f t="shared" si="122"/>
        <v>91.9</v>
      </c>
      <c r="AL384" s="567">
        <f t="shared" si="122"/>
        <v>91.9</v>
      </c>
      <c r="AO384" s="611" t="s">
        <v>38</v>
      </c>
      <c r="AP384" s="567">
        <f t="shared" ref="AP384:AZ384" si="123">ROUND(SUM(AP242:AP244)/3,1)</f>
        <v>99.7</v>
      </c>
      <c r="AQ384" s="567">
        <f t="shared" si="123"/>
        <v>99.2</v>
      </c>
      <c r="AR384" s="567">
        <f t="shared" si="123"/>
        <v>99.7</v>
      </c>
      <c r="AS384" s="567">
        <f t="shared" si="123"/>
        <v>98.5</v>
      </c>
      <c r="AT384" s="567">
        <f t="shared" si="123"/>
        <v>100.7</v>
      </c>
      <c r="AU384" s="567">
        <f t="shared" si="123"/>
        <v>98.3</v>
      </c>
      <c r="AV384" s="567">
        <f t="shared" si="123"/>
        <v>99.3</v>
      </c>
      <c r="AW384" s="567">
        <f t="shared" si="123"/>
        <v>98.1</v>
      </c>
      <c r="AX384" s="567">
        <f t="shared" si="123"/>
        <v>100.2</v>
      </c>
      <c r="AY384" s="567">
        <f t="shared" si="123"/>
        <v>100.4</v>
      </c>
      <c r="AZ384" s="567">
        <f t="shared" si="123"/>
        <v>94.8</v>
      </c>
      <c r="BA384" s="567"/>
    </row>
    <row r="385" spans="2:53">
      <c r="C385" s="611" t="s">
        <v>39</v>
      </c>
      <c r="D385" s="614">
        <f t="shared" ref="D385:AF385" si="124">ROUND(SUM(D245:D247)/3,1)</f>
        <v>100</v>
      </c>
      <c r="E385" s="614">
        <f t="shared" si="124"/>
        <v>100</v>
      </c>
      <c r="F385" s="614">
        <f t="shared" si="124"/>
        <v>100.4</v>
      </c>
      <c r="G385" s="614">
        <f t="shared" si="124"/>
        <v>101.3</v>
      </c>
      <c r="H385" s="614">
        <f t="shared" si="124"/>
        <v>95.3</v>
      </c>
      <c r="I385" s="614">
        <f t="shared" si="124"/>
        <v>99.6</v>
      </c>
      <c r="J385" s="614">
        <f t="shared" si="124"/>
        <v>85.9</v>
      </c>
      <c r="K385" s="614">
        <f t="shared" si="124"/>
        <v>100.7</v>
      </c>
      <c r="L385" s="614">
        <f t="shared" si="124"/>
        <v>100.5</v>
      </c>
      <c r="M385" s="614">
        <f t="shared" si="124"/>
        <v>103</v>
      </c>
      <c r="N385" s="614">
        <f t="shared" si="124"/>
        <v>85.4</v>
      </c>
      <c r="O385" s="614">
        <f t="shared" si="124"/>
        <v>106</v>
      </c>
      <c r="P385" s="614">
        <f t="shared" si="124"/>
        <v>103.9</v>
      </c>
      <c r="Q385" s="614">
        <f t="shared" si="124"/>
        <v>107.6</v>
      </c>
      <c r="R385" s="614">
        <f t="shared" si="124"/>
        <v>102.2</v>
      </c>
      <c r="S385" s="614">
        <f t="shared" si="124"/>
        <v>96.6</v>
      </c>
      <c r="T385" s="614">
        <f t="shared" si="124"/>
        <v>109.6</v>
      </c>
      <c r="U385" s="614">
        <f t="shared" si="124"/>
        <v>105</v>
      </c>
      <c r="V385" s="614">
        <f t="shared" si="124"/>
        <v>103.3</v>
      </c>
      <c r="W385" s="614">
        <f t="shared" si="124"/>
        <v>101</v>
      </c>
      <c r="X385" s="614">
        <f t="shared" si="124"/>
        <v>105.2</v>
      </c>
      <c r="Y385" s="614">
        <f t="shared" si="124"/>
        <v>100.5</v>
      </c>
      <c r="Z385" s="614">
        <f t="shared" si="124"/>
        <v>99</v>
      </c>
      <c r="AA385" s="614">
        <f t="shared" si="124"/>
        <v>103.4</v>
      </c>
      <c r="AB385" s="614">
        <f t="shared" si="124"/>
        <v>99</v>
      </c>
      <c r="AC385" s="614">
        <f t="shared" si="124"/>
        <v>94</v>
      </c>
      <c r="AD385" s="614">
        <f t="shared" si="124"/>
        <v>94.2</v>
      </c>
      <c r="AE385" s="614">
        <f t="shared" si="124"/>
        <v>93.1</v>
      </c>
      <c r="AF385" s="614">
        <f t="shared" si="124"/>
        <v>93.8</v>
      </c>
      <c r="AG385" s="614">
        <f t="shared" ref="AG385:AL385" si="125">ROUND(SUM(AG245:AG247)/3,1)</f>
        <v>88.9</v>
      </c>
      <c r="AH385" s="614">
        <f t="shared" si="125"/>
        <v>97.3</v>
      </c>
      <c r="AI385" s="614">
        <f t="shared" si="125"/>
        <v>92.3</v>
      </c>
      <c r="AJ385" s="614">
        <f t="shared" si="125"/>
        <v>94.9</v>
      </c>
      <c r="AK385" s="614">
        <f t="shared" si="125"/>
        <v>91.3</v>
      </c>
      <c r="AL385" s="614">
        <f t="shared" si="125"/>
        <v>94.3</v>
      </c>
      <c r="AO385" s="611" t="s">
        <v>39</v>
      </c>
      <c r="AP385" s="614">
        <f t="shared" ref="AP385:AZ385" si="126">ROUND(SUM(AP245:AP247)/3,1)</f>
        <v>100</v>
      </c>
      <c r="AQ385" s="614">
        <f t="shared" si="126"/>
        <v>97.2</v>
      </c>
      <c r="AR385" s="614">
        <f t="shared" si="126"/>
        <v>96.6</v>
      </c>
      <c r="AS385" s="614">
        <f t="shared" si="126"/>
        <v>94.4</v>
      </c>
      <c r="AT385" s="614">
        <f t="shared" si="126"/>
        <v>100.5</v>
      </c>
      <c r="AU385" s="614">
        <f t="shared" si="126"/>
        <v>98.1</v>
      </c>
      <c r="AV385" s="614">
        <f t="shared" si="126"/>
        <v>96.6</v>
      </c>
      <c r="AW385" s="614">
        <f t="shared" si="126"/>
        <v>98.6</v>
      </c>
      <c r="AX385" s="614">
        <f t="shared" si="126"/>
        <v>102.5</v>
      </c>
      <c r="AY385" s="614">
        <f t="shared" si="126"/>
        <v>102.8</v>
      </c>
      <c r="AZ385" s="614">
        <f t="shared" si="126"/>
        <v>93.4</v>
      </c>
      <c r="BA385" s="567"/>
    </row>
    <row r="386" spans="2:53">
      <c r="B386" s="138" t="s">
        <v>299</v>
      </c>
      <c r="C386" s="610" t="s">
        <v>36</v>
      </c>
      <c r="D386" s="616">
        <f t="shared" ref="D386:AF386" si="127">ROUND(SUM(D248:D250)/3,1)</f>
        <v>98.3</v>
      </c>
      <c r="E386" s="616">
        <f t="shared" si="127"/>
        <v>98.3</v>
      </c>
      <c r="F386" s="616">
        <f t="shared" si="127"/>
        <v>99.3</v>
      </c>
      <c r="G386" s="616">
        <f t="shared" si="127"/>
        <v>100</v>
      </c>
      <c r="H386" s="616">
        <f t="shared" si="127"/>
        <v>96.5</v>
      </c>
      <c r="I386" s="616">
        <f t="shared" si="127"/>
        <v>98.5</v>
      </c>
      <c r="J386" s="616">
        <f t="shared" si="127"/>
        <v>89.5</v>
      </c>
      <c r="K386" s="616">
        <f t="shared" si="127"/>
        <v>97</v>
      </c>
      <c r="L386" s="616">
        <f t="shared" si="127"/>
        <v>96.9</v>
      </c>
      <c r="M386" s="616">
        <f t="shared" si="127"/>
        <v>95</v>
      </c>
      <c r="N386" s="616">
        <f t="shared" si="127"/>
        <v>81.099999999999994</v>
      </c>
      <c r="O386" s="616">
        <f t="shared" si="127"/>
        <v>93.5</v>
      </c>
      <c r="P386" s="616">
        <f t="shared" si="127"/>
        <v>93</v>
      </c>
      <c r="Q386" s="616">
        <f t="shared" si="127"/>
        <v>95.9</v>
      </c>
      <c r="R386" s="616">
        <f t="shared" si="127"/>
        <v>109.6</v>
      </c>
      <c r="S386" s="616">
        <f t="shared" si="127"/>
        <v>97.5</v>
      </c>
      <c r="T386" s="616">
        <f t="shared" si="127"/>
        <v>125.4</v>
      </c>
      <c r="U386" s="616">
        <f t="shared" si="127"/>
        <v>102</v>
      </c>
      <c r="V386" s="616">
        <f t="shared" si="127"/>
        <v>103.1</v>
      </c>
      <c r="W386" s="616">
        <f t="shared" si="127"/>
        <v>102.7</v>
      </c>
      <c r="X386" s="616">
        <f t="shared" si="127"/>
        <v>104.2</v>
      </c>
      <c r="Y386" s="616">
        <f t="shared" si="127"/>
        <v>101.1</v>
      </c>
      <c r="Z386" s="616">
        <f t="shared" si="127"/>
        <v>98.8</v>
      </c>
      <c r="AA386" s="616">
        <f t="shared" si="127"/>
        <v>102.8</v>
      </c>
      <c r="AB386" s="616">
        <f t="shared" si="127"/>
        <v>99.9</v>
      </c>
      <c r="AC386" s="616">
        <f t="shared" si="127"/>
        <v>95.5</v>
      </c>
      <c r="AD386" s="616">
        <f t="shared" si="127"/>
        <v>98.1</v>
      </c>
      <c r="AE386" s="616">
        <f t="shared" si="127"/>
        <v>92.8</v>
      </c>
      <c r="AF386" s="616">
        <f t="shared" si="127"/>
        <v>94.2</v>
      </c>
      <c r="AG386" s="616">
        <f t="shared" ref="AG386:AL386" si="128">ROUND(SUM(AG248:AG250)/3,1)</f>
        <v>88.1</v>
      </c>
      <c r="AH386" s="616">
        <f t="shared" si="128"/>
        <v>95.3</v>
      </c>
      <c r="AI386" s="616">
        <f t="shared" si="128"/>
        <v>93</v>
      </c>
      <c r="AJ386" s="616">
        <f t="shared" si="128"/>
        <v>89.3</v>
      </c>
      <c r="AK386" s="616">
        <f t="shared" si="128"/>
        <v>93.8</v>
      </c>
      <c r="AL386" s="616">
        <f t="shared" si="128"/>
        <v>92.5</v>
      </c>
      <c r="AN386" s="138" t="s">
        <v>299</v>
      </c>
      <c r="AO386" s="610" t="s">
        <v>36</v>
      </c>
      <c r="AP386" s="616">
        <f t="shared" ref="AP386:AZ386" si="129">ROUND(SUM(AP248:AP250)/3,1)</f>
        <v>98.3</v>
      </c>
      <c r="AQ386" s="616">
        <f t="shared" si="129"/>
        <v>96</v>
      </c>
      <c r="AR386" s="616">
        <f t="shared" si="129"/>
        <v>95.2</v>
      </c>
      <c r="AS386" s="616">
        <f t="shared" si="129"/>
        <v>93.6</v>
      </c>
      <c r="AT386" s="616">
        <f t="shared" si="129"/>
        <v>99.2</v>
      </c>
      <c r="AU386" s="616">
        <f t="shared" si="129"/>
        <v>97.3</v>
      </c>
      <c r="AV386" s="616">
        <f t="shared" si="129"/>
        <v>92.9</v>
      </c>
      <c r="AW386" s="616">
        <f t="shared" si="129"/>
        <v>99.5</v>
      </c>
      <c r="AX386" s="616">
        <f t="shared" si="129"/>
        <v>100.2</v>
      </c>
      <c r="AY386" s="616">
        <f t="shared" si="129"/>
        <v>100.6</v>
      </c>
      <c r="AZ386" s="616">
        <f t="shared" si="129"/>
        <v>89.7</v>
      </c>
      <c r="BA386" s="567"/>
    </row>
    <row r="387" spans="2:53">
      <c r="C387" s="615" t="s">
        <v>37</v>
      </c>
      <c r="D387" s="617">
        <f t="shared" ref="D387:AF387" si="130">ROUND(SUM(D251:D253)/3,1)</f>
        <v>101.8</v>
      </c>
      <c r="E387" s="617">
        <f t="shared" si="130"/>
        <v>101.8</v>
      </c>
      <c r="F387" s="617">
        <f t="shared" si="130"/>
        <v>103</v>
      </c>
      <c r="G387" s="617">
        <f t="shared" si="130"/>
        <v>104.2</v>
      </c>
      <c r="H387" s="617">
        <f t="shared" si="130"/>
        <v>96.8</v>
      </c>
      <c r="I387" s="617">
        <f t="shared" si="130"/>
        <v>97.8</v>
      </c>
      <c r="J387" s="617">
        <f t="shared" si="130"/>
        <v>88.7</v>
      </c>
      <c r="K387" s="617">
        <f t="shared" si="130"/>
        <v>102</v>
      </c>
      <c r="L387" s="617">
        <f t="shared" si="130"/>
        <v>101.8</v>
      </c>
      <c r="M387" s="617">
        <f t="shared" si="130"/>
        <v>109.7</v>
      </c>
      <c r="N387" s="617">
        <f t="shared" si="130"/>
        <v>81.2</v>
      </c>
      <c r="O387" s="617">
        <f t="shared" si="130"/>
        <v>97.9</v>
      </c>
      <c r="P387" s="617">
        <f t="shared" si="130"/>
        <v>94</v>
      </c>
      <c r="Q387" s="617">
        <f t="shared" si="130"/>
        <v>111.1</v>
      </c>
      <c r="R387" s="617">
        <f t="shared" si="130"/>
        <v>122.7</v>
      </c>
      <c r="S387" s="617">
        <f t="shared" si="130"/>
        <v>104.4</v>
      </c>
      <c r="T387" s="617">
        <f t="shared" si="130"/>
        <v>147.30000000000001</v>
      </c>
      <c r="U387" s="617">
        <f t="shared" si="130"/>
        <v>104.9</v>
      </c>
      <c r="V387" s="617">
        <f t="shared" si="130"/>
        <v>103</v>
      </c>
      <c r="W387" s="617">
        <f t="shared" si="130"/>
        <v>102.7</v>
      </c>
      <c r="X387" s="617">
        <f t="shared" si="130"/>
        <v>104.2</v>
      </c>
      <c r="Y387" s="617">
        <f t="shared" si="130"/>
        <v>100.1</v>
      </c>
      <c r="Z387" s="617">
        <f t="shared" si="130"/>
        <v>98.1</v>
      </c>
      <c r="AA387" s="617">
        <f t="shared" si="130"/>
        <v>105.1</v>
      </c>
      <c r="AB387" s="617">
        <f t="shared" si="130"/>
        <v>101.2</v>
      </c>
      <c r="AC387" s="617">
        <f t="shared" si="130"/>
        <v>95.2</v>
      </c>
      <c r="AD387" s="617">
        <f t="shared" si="130"/>
        <v>94.9</v>
      </c>
      <c r="AE387" s="617">
        <f t="shared" si="130"/>
        <v>98.7</v>
      </c>
      <c r="AF387" s="617">
        <f t="shared" si="130"/>
        <v>94.6</v>
      </c>
      <c r="AG387" s="617">
        <f t="shared" ref="AG387:AL387" si="131">ROUND(SUM(AG251:AG253)/3,1)</f>
        <v>85.1</v>
      </c>
      <c r="AH387" s="617">
        <f t="shared" si="131"/>
        <v>102.3</v>
      </c>
      <c r="AI387" s="617">
        <f t="shared" si="131"/>
        <v>88.5</v>
      </c>
      <c r="AJ387" s="617">
        <f t="shared" si="131"/>
        <v>92.2</v>
      </c>
      <c r="AK387" s="617">
        <f t="shared" si="131"/>
        <v>98.9</v>
      </c>
      <c r="AL387" s="617">
        <f t="shared" si="131"/>
        <v>95.5</v>
      </c>
      <c r="AO387" s="615" t="s">
        <v>37</v>
      </c>
      <c r="AP387" s="617">
        <f t="shared" ref="AP387:AZ387" si="132">ROUND(SUM(AP251:AP253)/3,1)</f>
        <v>101.8</v>
      </c>
      <c r="AQ387" s="617">
        <f t="shared" si="132"/>
        <v>99.9</v>
      </c>
      <c r="AR387" s="617">
        <f t="shared" si="132"/>
        <v>99</v>
      </c>
      <c r="AS387" s="617">
        <f t="shared" si="132"/>
        <v>99.1</v>
      </c>
      <c r="AT387" s="617">
        <f t="shared" si="132"/>
        <v>99.1</v>
      </c>
      <c r="AU387" s="617">
        <f t="shared" si="132"/>
        <v>100.7</v>
      </c>
      <c r="AV387" s="617">
        <f t="shared" si="132"/>
        <v>101.2</v>
      </c>
      <c r="AW387" s="617">
        <f t="shared" si="132"/>
        <v>100.4</v>
      </c>
      <c r="AX387" s="617">
        <f t="shared" si="132"/>
        <v>103.5</v>
      </c>
      <c r="AY387" s="617">
        <f t="shared" si="132"/>
        <v>104</v>
      </c>
      <c r="AZ387" s="617">
        <f t="shared" si="132"/>
        <v>89.6</v>
      </c>
      <c r="BA387" s="567"/>
    </row>
    <row r="388" spans="2:53">
      <c r="C388" s="615" t="s">
        <v>38</v>
      </c>
      <c r="D388" s="617">
        <f t="shared" ref="D388:AF388" si="133">ROUND(SUM(D254:D256)/3,1)</f>
        <v>101.1</v>
      </c>
      <c r="E388" s="617">
        <f t="shared" si="133"/>
        <v>101.2</v>
      </c>
      <c r="F388" s="617">
        <f t="shared" si="133"/>
        <v>101.5</v>
      </c>
      <c r="G388" s="617">
        <f t="shared" si="133"/>
        <v>103.8</v>
      </c>
      <c r="H388" s="617">
        <f t="shared" si="133"/>
        <v>88</v>
      </c>
      <c r="I388" s="617">
        <f t="shared" si="133"/>
        <v>97.5</v>
      </c>
      <c r="J388" s="617">
        <f t="shared" si="133"/>
        <v>94.6</v>
      </c>
      <c r="K388" s="617">
        <f t="shared" si="133"/>
        <v>109.8</v>
      </c>
      <c r="L388" s="617">
        <f t="shared" si="133"/>
        <v>109.3</v>
      </c>
      <c r="M388" s="617">
        <f t="shared" si="133"/>
        <v>114.2</v>
      </c>
      <c r="N388" s="617">
        <f t="shared" si="133"/>
        <v>82.3</v>
      </c>
      <c r="O388" s="617">
        <f t="shared" si="133"/>
        <v>89.5</v>
      </c>
      <c r="P388" s="617">
        <f t="shared" si="133"/>
        <v>89.1</v>
      </c>
      <c r="Q388" s="617">
        <f t="shared" si="133"/>
        <v>88.8</v>
      </c>
      <c r="R388" s="617">
        <f t="shared" si="133"/>
        <v>128.5</v>
      </c>
      <c r="S388" s="617">
        <f t="shared" si="133"/>
        <v>112.6</v>
      </c>
      <c r="T388" s="617">
        <f t="shared" si="133"/>
        <v>148.69999999999999</v>
      </c>
      <c r="U388" s="617">
        <f t="shared" si="133"/>
        <v>104.6</v>
      </c>
      <c r="V388" s="617">
        <f t="shared" si="133"/>
        <v>105.1</v>
      </c>
      <c r="W388" s="617">
        <f t="shared" si="133"/>
        <v>103.7</v>
      </c>
      <c r="X388" s="617">
        <f t="shared" si="133"/>
        <v>106.8</v>
      </c>
      <c r="Y388" s="617">
        <f t="shared" si="133"/>
        <v>101.7</v>
      </c>
      <c r="Z388" s="617">
        <f t="shared" si="133"/>
        <v>97</v>
      </c>
      <c r="AA388" s="617">
        <f t="shared" si="133"/>
        <v>104.9</v>
      </c>
      <c r="AB388" s="617">
        <f t="shared" si="133"/>
        <v>100.4</v>
      </c>
      <c r="AC388" s="617">
        <f t="shared" si="133"/>
        <v>93.6</v>
      </c>
      <c r="AD388" s="617">
        <f t="shared" si="133"/>
        <v>92.9</v>
      </c>
      <c r="AE388" s="617">
        <f t="shared" si="133"/>
        <v>89.3</v>
      </c>
      <c r="AF388" s="617">
        <f t="shared" si="133"/>
        <v>101.4</v>
      </c>
      <c r="AG388" s="617">
        <f t="shared" ref="AG388:AL388" si="134">ROUND(SUM(AG254:AG256)/3,1)</f>
        <v>77.900000000000006</v>
      </c>
      <c r="AH388" s="617">
        <f t="shared" si="134"/>
        <v>102.4</v>
      </c>
      <c r="AI388" s="617">
        <f t="shared" si="134"/>
        <v>91.2</v>
      </c>
      <c r="AJ388" s="617">
        <f t="shared" si="134"/>
        <v>81.7</v>
      </c>
      <c r="AK388" s="617">
        <f t="shared" si="134"/>
        <v>95</v>
      </c>
      <c r="AL388" s="617">
        <f t="shared" si="134"/>
        <v>102.9</v>
      </c>
      <c r="AO388" s="615" t="s">
        <v>38</v>
      </c>
      <c r="AP388" s="617">
        <f t="shared" ref="AP388:AZ388" si="135">ROUND(SUM(AP254:AP256)/3,1)</f>
        <v>101.1</v>
      </c>
      <c r="AQ388" s="617">
        <f t="shared" si="135"/>
        <v>97.7</v>
      </c>
      <c r="AR388" s="617">
        <f t="shared" si="135"/>
        <v>97.7</v>
      </c>
      <c r="AS388" s="617">
        <f t="shared" si="135"/>
        <v>97.6</v>
      </c>
      <c r="AT388" s="617">
        <f t="shared" si="135"/>
        <v>96.7</v>
      </c>
      <c r="AU388" s="617">
        <f t="shared" si="135"/>
        <v>97.7</v>
      </c>
      <c r="AV388" s="617">
        <f t="shared" si="135"/>
        <v>90</v>
      </c>
      <c r="AW388" s="617">
        <f t="shared" si="135"/>
        <v>101.8</v>
      </c>
      <c r="AX388" s="617">
        <f t="shared" si="135"/>
        <v>104.3</v>
      </c>
      <c r="AY388" s="617">
        <f t="shared" si="135"/>
        <v>105.1</v>
      </c>
      <c r="AZ388" s="617">
        <f t="shared" si="135"/>
        <v>81.099999999999994</v>
      </c>
      <c r="BA388" s="567"/>
    </row>
    <row r="389" spans="2:53">
      <c r="B389" s="612"/>
      <c r="C389" s="618" t="s">
        <v>39</v>
      </c>
      <c r="D389" s="619">
        <f t="shared" ref="D389:AB389" si="136">ROUND(AVERAGE(D257:D259),1)</f>
        <v>103.5</v>
      </c>
      <c r="E389" s="619">
        <f t="shared" si="136"/>
        <v>103.5</v>
      </c>
      <c r="F389" s="619">
        <f t="shared" si="136"/>
        <v>108.4</v>
      </c>
      <c r="G389" s="619">
        <f t="shared" si="136"/>
        <v>109.5</v>
      </c>
      <c r="H389" s="619">
        <f t="shared" si="136"/>
        <v>102.6</v>
      </c>
      <c r="I389" s="619">
        <f t="shared" si="136"/>
        <v>100.2</v>
      </c>
      <c r="J389" s="619">
        <f t="shared" si="136"/>
        <v>98.1</v>
      </c>
      <c r="K389" s="619">
        <f t="shared" si="136"/>
        <v>116.2</v>
      </c>
      <c r="L389" s="619">
        <f t="shared" si="136"/>
        <v>116.9</v>
      </c>
      <c r="M389" s="619">
        <f t="shared" si="136"/>
        <v>108</v>
      </c>
      <c r="N389" s="619">
        <f t="shared" si="136"/>
        <v>85.8</v>
      </c>
      <c r="O389" s="619">
        <f t="shared" si="136"/>
        <v>89.6</v>
      </c>
      <c r="P389" s="619">
        <f t="shared" si="136"/>
        <v>91.8</v>
      </c>
      <c r="Q389" s="619">
        <f t="shared" si="136"/>
        <v>81.5</v>
      </c>
      <c r="R389" s="619">
        <f t="shared" si="136"/>
        <v>134.69999999999999</v>
      </c>
      <c r="S389" s="619">
        <f t="shared" si="136"/>
        <v>116.3</v>
      </c>
      <c r="T389" s="619">
        <f t="shared" si="136"/>
        <v>163</v>
      </c>
      <c r="U389" s="619">
        <f t="shared" si="136"/>
        <v>106.6</v>
      </c>
      <c r="V389" s="619">
        <f t="shared" si="136"/>
        <v>104.1</v>
      </c>
      <c r="W389" s="619">
        <f t="shared" si="136"/>
        <v>101.8</v>
      </c>
      <c r="X389" s="619">
        <f t="shared" si="136"/>
        <v>104.6</v>
      </c>
      <c r="Y389" s="619">
        <f t="shared" si="136"/>
        <v>96.9</v>
      </c>
      <c r="Z389" s="619">
        <f t="shared" si="136"/>
        <v>95.2</v>
      </c>
      <c r="AA389" s="619">
        <f t="shared" si="136"/>
        <v>105.5</v>
      </c>
      <c r="AB389" s="619">
        <f t="shared" si="136"/>
        <v>101.6</v>
      </c>
      <c r="AC389" s="619">
        <v>0</v>
      </c>
      <c r="AD389" s="619">
        <f>ROUND(AVERAGE(AD257:AD259),1)</f>
        <v>94.9</v>
      </c>
      <c r="AE389" s="619">
        <f>ROUND(AVERAGE(AE257:AE259),1)</f>
        <v>82</v>
      </c>
      <c r="AF389" s="619">
        <f>ROUND(AVERAGE(AF257:AF259),1)</f>
        <v>93.8</v>
      </c>
      <c r="AG389" s="619">
        <f t="shared" ref="AG389:AL389" si="137">ROUND(AVERAGE(AG257:AG259),1)</f>
        <v>78.7</v>
      </c>
      <c r="AH389" s="619">
        <f t="shared" si="137"/>
        <v>102.2</v>
      </c>
      <c r="AI389" s="619">
        <f t="shared" si="137"/>
        <v>92.2</v>
      </c>
      <c r="AJ389" s="619">
        <f t="shared" si="137"/>
        <v>95.6</v>
      </c>
      <c r="AK389" s="619">
        <f t="shared" si="137"/>
        <v>91.7</v>
      </c>
      <c r="AL389" s="619">
        <f t="shared" si="137"/>
        <v>107.9</v>
      </c>
      <c r="AN389" s="612"/>
      <c r="AO389" s="618" t="s">
        <v>39</v>
      </c>
      <c r="AP389" s="619">
        <f t="shared" ref="AP389:AZ389" si="138">ROUND(AVERAGE(AP257:AP259),1)</f>
        <v>103.5</v>
      </c>
      <c r="AQ389" s="619">
        <f t="shared" si="138"/>
        <v>99.4</v>
      </c>
      <c r="AR389" s="619">
        <f t="shared" si="138"/>
        <v>101.1</v>
      </c>
      <c r="AS389" s="619">
        <f t="shared" si="138"/>
        <v>102.2</v>
      </c>
      <c r="AT389" s="619">
        <f t="shared" si="138"/>
        <v>99.5</v>
      </c>
      <c r="AU389" s="619">
        <f t="shared" si="138"/>
        <v>97.3</v>
      </c>
      <c r="AV389" s="619">
        <f t="shared" si="138"/>
        <v>89.6</v>
      </c>
      <c r="AW389" s="619">
        <f t="shared" si="138"/>
        <v>101</v>
      </c>
      <c r="AX389" s="619">
        <f t="shared" si="138"/>
        <v>107.2</v>
      </c>
      <c r="AY389" s="619">
        <f t="shared" si="138"/>
        <v>108.4</v>
      </c>
      <c r="AZ389" s="619">
        <f t="shared" si="138"/>
        <v>75.8</v>
      </c>
      <c r="BA389" s="567"/>
    </row>
    <row r="390" spans="2:53">
      <c r="B390" s="302" t="s">
        <v>300</v>
      </c>
      <c r="C390" s="615" t="s">
        <v>36</v>
      </c>
      <c r="D390" s="617">
        <f t="shared" ref="D390:AB390" si="139">ROUND(AVERAGE(D260:D262),1)</f>
        <v>105.5</v>
      </c>
      <c r="E390" s="617">
        <f t="shared" si="139"/>
        <v>105.5</v>
      </c>
      <c r="F390" s="617">
        <f t="shared" si="139"/>
        <v>107.1</v>
      </c>
      <c r="G390" s="617">
        <f t="shared" si="139"/>
        <v>107.6</v>
      </c>
      <c r="H390" s="617">
        <f t="shared" si="139"/>
        <v>105.5</v>
      </c>
      <c r="I390" s="617">
        <f t="shared" si="139"/>
        <v>101.1</v>
      </c>
      <c r="J390" s="617">
        <f t="shared" si="139"/>
        <v>101.6</v>
      </c>
      <c r="K390" s="617">
        <f t="shared" si="139"/>
        <v>108.7</v>
      </c>
      <c r="L390" s="617">
        <f t="shared" si="139"/>
        <v>108.6</v>
      </c>
      <c r="M390" s="617">
        <f t="shared" si="139"/>
        <v>109</v>
      </c>
      <c r="N390" s="617">
        <f t="shared" si="139"/>
        <v>84.7</v>
      </c>
      <c r="O390" s="617">
        <f t="shared" si="139"/>
        <v>100.3</v>
      </c>
      <c r="P390" s="617">
        <f t="shared" si="139"/>
        <v>99.8</v>
      </c>
      <c r="Q390" s="617">
        <f t="shared" si="139"/>
        <v>103.9</v>
      </c>
      <c r="R390" s="617">
        <f t="shared" si="139"/>
        <v>136.6</v>
      </c>
      <c r="S390" s="617">
        <f t="shared" si="139"/>
        <v>122.8</v>
      </c>
      <c r="T390" s="617">
        <f t="shared" si="139"/>
        <v>154.80000000000001</v>
      </c>
      <c r="U390" s="617">
        <f t="shared" si="139"/>
        <v>107.1</v>
      </c>
      <c r="V390" s="617">
        <f t="shared" si="139"/>
        <v>107.2</v>
      </c>
      <c r="W390" s="617">
        <f t="shared" si="139"/>
        <v>105.4</v>
      </c>
      <c r="X390" s="617">
        <f t="shared" si="139"/>
        <v>107.6</v>
      </c>
      <c r="Y390" s="617">
        <f t="shared" si="139"/>
        <v>98.9</v>
      </c>
      <c r="Z390" s="617">
        <f t="shared" si="139"/>
        <v>96</v>
      </c>
      <c r="AA390" s="617">
        <f t="shared" si="139"/>
        <v>105.2</v>
      </c>
      <c r="AB390" s="617">
        <f t="shared" si="139"/>
        <v>100.9</v>
      </c>
      <c r="AC390" s="617">
        <v>0</v>
      </c>
      <c r="AD390" s="617">
        <f>ROUND(AVERAGE(AD260:AD262),1)</f>
        <v>89.4</v>
      </c>
      <c r="AE390" s="617">
        <f>ROUND(AVERAGE(AE260:AE262),1)</f>
        <v>74.7</v>
      </c>
      <c r="AF390" s="617">
        <f>ROUND(AVERAGE(AF260:AF262),1)</f>
        <v>94</v>
      </c>
      <c r="AG390" s="617">
        <f t="shared" ref="AG390:AL390" si="140">ROUND(AVERAGE(AG260:AG262),1)</f>
        <v>79.7</v>
      </c>
      <c r="AH390" s="617">
        <f t="shared" si="140"/>
        <v>102.8</v>
      </c>
      <c r="AI390" s="617">
        <f t="shared" si="140"/>
        <v>88.1</v>
      </c>
      <c r="AJ390" s="617">
        <f t="shared" si="140"/>
        <v>77.5</v>
      </c>
      <c r="AK390" s="617">
        <f t="shared" si="140"/>
        <v>96.9</v>
      </c>
      <c r="AL390" s="617">
        <f t="shared" si="140"/>
        <v>104.9</v>
      </c>
      <c r="AN390" s="302" t="s">
        <v>300</v>
      </c>
      <c r="AO390" s="615" t="s">
        <v>36</v>
      </c>
      <c r="AP390" s="617">
        <f t="shared" ref="AP390:AZ390" si="141">ROUND(AVERAGE(AP260:AP262),1)</f>
        <v>105.5</v>
      </c>
      <c r="AQ390" s="617">
        <f t="shared" si="141"/>
        <v>105</v>
      </c>
      <c r="AR390" s="617">
        <f t="shared" si="141"/>
        <v>106.7</v>
      </c>
      <c r="AS390" s="617">
        <f t="shared" si="141"/>
        <v>109.9</v>
      </c>
      <c r="AT390" s="617">
        <f t="shared" si="141"/>
        <v>98.2</v>
      </c>
      <c r="AU390" s="617">
        <f t="shared" si="141"/>
        <v>103.2</v>
      </c>
      <c r="AV390" s="617">
        <f t="shared" si="141"/>
        <v>97.5</v>
      </c>
      <c r="AW390" s="617">
        <f t="shared" si="141"/>
        <v>105.8</v>
      </c>
      <c r="AX390" s="617">
        <f t="shared" si="141"/>
        <v>106</v>
      </c>
      <c r="AY390" s="617">
        <f t="shared" si="141"/>
        <v>107</v>
      </c>
      <c r="AZ390" s="617">
        <f t="shared" si="141"/>
        <v>77.7</v>
      </c>
      <c r="BA390" s="567"/>
    </row>
    <row r="391" spans="2:53">
      <c r="C391" s="615" t="s">
        <v>37</v>
      </c>
      <c r="D391" s="617">
        <f t="shared" ref="D391:AB391" si="142">ROUND(AVERAGE(D263:D265),1)</f>
        <v>104.6</v>
      </c>
      <c r="E391" s="617">
        <f t="shared" si="142"/>
        <v>104.6</v>
      </c>
      <c r="F391" s="617">
        <f t="shared" si="142"/>
        <v>109.1</v>
      </c>
      <c r="G391" s="617">
        <f t="shared" si="142"/>
        <v>111.2</v>
      </c>
      <c r="H391" s="617">
        <f t="shared" si="142"/>
        <v>98.9</v>
      </c>
      <c r="I391" s="617">
        <f t="shared" si="142"/>
        <v>101.1</v>
      </c>
      <c r="J391" s="617">
        <f t="shared" si="142"/>
        <v>101.7</v>
      </c>
      <c r="K391" s="617">
        <f t="shared" si="142"/>
        <v>121</v>
      </c>
      <c r="L391" s="617">
        <f t="shared" si="142"/>
        <v>120.9</v>
      </c>
      <c r="M391" s="617">
        <f t="shared" si="142"/>
        <v>123.2</v>
      </c>
      <c r="N391" s="617">
        <f t="shared" si="142"/>
        <v>85.2</v>
      </c>
      <c r="O391" s="617">
        <f t="shared" si="142"/>
        <v>95.5</v>
      </c>
      <c r="P391" s="617">
        <f t="shared" si="142"/>
        <v>94.9</v>
      </c>
      <c r="Q391" s="617">
        <f t="shared" si="142"/>
        <v>99.6</v>
      </c>
      <c r="R391" s="617">
        <f t="shared" si="142"/>
        <v>121.6</v>
      </c>
      <c r="S391" s="617">
        <f t="shared" si="142"/>
        <v>118.9</v>
      </c>
      <c r="T391" s="617">
        <f t="shared" si="142"/>
        <v>126.9</v>
      </c>
      <c r="U391" s="617">
        <f t="shared" si="142"/>
        <v>112.5</v>
      </c>
      <c r="V391" s="617">
        <f t="shared" si="142"/>
        <v>102.3</v>
      </c>
      <c r="W391" s="617">
        <f t="shared" si="142"/>
        <v>103.2</v>
      </c>
      <c r="X391" s="617">
        <f t="shared" si="142"/>
        <v>102</v>
      </c>
      <c r="Y391" s="617">
        <f t="shared" si="142"/>
        <v>99.1</v>
      </c>
      <c r="Z391" s="617">
        <f t="shared" si="142"/>
        <v>96.7</v>
      </c>
      <c r="AA391" s="617">
        <f t="shared" si="142"/>
        <v>103.2</v>
      </c>
      <c r="AB391" s="617">
        <f t="shared" si="142"/>
        <v>99.5</v>
      </c>
      <c r="AC391" s="617">
        <v>0</v>
      </c>
      <c r="AD391" s="617">
        <f>ROUND(AVERAGE(AD263:AD265),1)</f>
        <v>93.1</v>
      </c>
      <c r="AE391" s="617">
        <f>ROUND(AVERAGE(AE263:AE265),1)</f>
        <v>76.900000000000006</v>
      </c>
      <c r="AF391" s="617">
        <f>ROUND(AVERAGE(AF263:AF265),1)</f>
        <v>95.8</v>
      </c>
      <c r="AG391" s="617">
        <f t="shared" ref="AG391:AL391" si="143">ROUND(AVERAGE(AG263:AG265),1)</f>
        <v>77.2</v>
      </c>
      <c r="AH391" s="617">
        <f t="shared" si="143"/>
        <v>105</v>
      </c>
      <c r="AI391" s="617">
        <f t="shared" si="143"/>
        <v>87.5</v>
      </c>
      <c r="AJ391" s="617">
        <f t="shared" si="143"/>
        <v>75.5</v>
      </c>
      <c r="AK391" s="617">
        <f t="shared" si="143"/>
        <v>92.8</v>
      </c>
      <c r="AL391" s="617">
        <f t="shared" si="143"/>
        <v>111.8</v>
      </c>
      <c r="AO391" s="615" t="s">
        <v>37</v>
      </c>
      <c r="AP391" s="617">
        <f t="shared" ref="AP391:AZ391" si="144">ROUND(AVERAGE(AP263:AP265),1)</f>
        <v>104.6</v>
      </c>
      <c r="AQ391" s="617">
        <f t="shared" si="144"/>
        <v>99.4</v>
      </c>
      <c r="AR391" s="617">
        <f t="shared" si="144"/>
        <v>98.7</v>
      </c>
      <c r="AS391" s="617">
        <f t="shared" si="144"/>
        <v>98.3</v>
      </c>
      <c r="AT391" s="617">
        <f t="shared" si="144"/>
        <v>100.3</v>
      </c>
      <c r="AU391" s="617">
        <f t="shared" si="144"/>
        <v>99</v>
      </c>
      <c r="AV391" s="617">
        <f t="shared" si="144"/>
        <v>95.3</v>
      </c>
      <c r="AW391" s="617">
        <f t="shared" si="144"/>
        <v>101</v>
      </c>
      <c r="AX391" s="617">
        <f t="shared" si="144"/>
        <v>109.1</v>
      </c>
      <c r="AY391" s="617">
        <f t="shared" si="144"/>
        <v>110.2</v>
      </c>
      <c r="AZ391" s="617">
        <f t="shared" si="144"/>
        <v>80.5</v>
      </c>
      <c r="BA391" s="567"/>
    </row>
    <row r="392" spans="2:53">
      <c r="C392" s="615" t="s">
        <v>38</v>
      </c>
      <c r="D392" s="617">
        <f t="shared" ref="D392:AB392" si="145">ROUND(AVERAGE(D266:D268),1)</f>
        <v>104.5</v>
      </c>
      <c r="E392" s="617">
        <f t="shared" si="145"/>
        <v>104.5</v>
      </c>
      <c r="F392" s="617">
        <f t="shared" si="145"/>
        <v>107.2</v>
      </c>
      <c r="G392" s="617">
        <f t="shared" si="145"/>
        <v>106.3</v>
      </c>
      <c r="H392" s="617">
        <f t="shared" si="145"/>
        <v>108.9</v>
      </c>
      <c r="I392" s="617">
        <f t="shared" si="145"/>
        <v>103.1</v>
      </c>
      <c r="J392" s="617">
        <f t="shared" si="145"/>
        <v>103.8</v>
      </c>
      <c r="K392" s="617">
        <f t="shared" si="145"/>
        <v>126.9</v>
      </c>
      <c r="L392" s="617">
        <f t="shared" si="145"/>
        <v>127.6</v>
      </c>
      <c r="M392" s="617">
        <f t="shared" si="145"/>
        <v>110.8</v>
      </c>
      <c r="N392" s="617">
        <f t="shared" si="145"/>
        <v>78.5</v>
      </c>
      <c r="O392" s="617">
        <f t="shared" si="145"/>
        <v>93.4</v>
      </c>
      <c r="P392" s="617">
        <f t="shared" si="145"/>
        <v>94</v>
      </c>
      <c r="Q392" s="617">
        <f t="shared" si="145"/>
        <v>90.9</v>
      </c>
      <c r="R392" s="617">
        <f t="shared" si="145"/>
        <v>123.3</v>
      </c>
      <c r="S392" s="617">
        <f t="shared" si="145"/>
        <v>118.4</v>
      </c>
      <c r="T392" s="617">
        <f t="shared" si="145"/>
        <v>130.69999999999999</v>
      </c>
      <c r="U392" s="617">
        <f t="shared" si="145"/>
        <v>112</v>
      </c>
      <c r="V392" s="617">
        <f t="shared" si="145"/>
        <v>102.5</v>
      </c>
      <c r="W392" s="617">
        <f t="shared" si="145"/>
        <v>101.4</v>
      </c>
      <c r="X392" s="617">
        <f t="shared" si="145"/>
        <v>102.8</v>
      </c>
      <c r="Y392" s="617">
        <f t="shared" si="145"/>
        <v>96.4</v>
      </c>
      <c r="Z392" s="617">
        <f t="shared" si="145"/>
        <v>99.2</v>
      </c>
      <c r="AA392" s="617">
        <f t="shared" si="145"/>
        <v>97.4</v>
      </c>
      <c r="AB392" s="617">
        <f t="shared" si="145"/>
        <v>99.3</v>
      </c>
      <c r="AC392" s="617">
        <v>0</v>
      </c>
      <c r="AD392" s="617">
        <f>ROUND(AVERAGE(AD266:AD268),1)</f>
        <v>93.6</v>
      </c>
      <c r="AE392" s="617">
        <f>ROUND(AVERAGE(AE266:AE268),1)</f>
        <v>74.900000000000006</v>
      </c>
      <c r="AF392" s="617">
        <f>ROUND(AVERAGE(AF266:AF268),1)</f>
        <v>91.9</v>
      </c>
      <c r="AG392" s="617">
        <f t="shared" ref="AG392:AL392" si="146">ROUND(AVERAGE(AG266:AG268),1)</f>
        <v>73.599999999999994</v>
      </c>
      <c r="AH392" s="617">
        <f t="shared" si="146"/>
        <v>107.3</v>
      </c>
      <c r="AI392" s="617">
        <f t="shared" si="146"/>
        <v>85.9</v>
      </c>
      <c r="AJ392" s="617">
        <f t="shared" si="146"/>
        <v>90.1</v>
      </c>
      <c r="AK392" s="617">
        <f t="shared" si="146"/>
        <v>90.9</v>
      </c>
      <c r="AL392" s="617">
        <f t="shared" si="146"/>
        <v>116.7</v>
      </c>
      <c r="AO392" s="615" t="s">
        <v>38</v>
      </c>
      <c r="AP392" s="617">
        <f t="shared" ref="AP392:AZ392" si="147">ROUND(AVERAGE(AP266:AP268),1)</f>
        <v>104.5</v>
      </c>
      <c r="AQ392" s="617">
        <f t="shared" si="147"/>
        <v>100.1</v>
      </c>
      <c r="AR392" s="617">
        <f t="shared" si="147"/>
        <v>99.6</v>
      </c>
      <c r="AS392" s="617">
        <f t="shared" si="147"/>
        <v>98.7</v>
      </c>
      <c r="AT392" s="617">
        <f t="shared" si="147"/>
        <v>101</v>
      </c>
      <c r="AU392" s="617">
        <f t="shared" si="147"/>
        <v>100.2</v>
      </c>
      <c r="AV392" s="617">
        <f t="shared" si="147"/>
        <v>95.3</v>
      </c>
      <c r="AW392" s="617">
        <f t="shared" si="147"/>
        <v>102.6</v>
      </c>
      <c r="AX392" s="617">
        <f t="shared" si="147"/>
        <v>108.2</v>
      </c>
      <c r="AY392" s="617">
        <f t="shared" si="147"/>
        <v>109.2</v>
      </c>
      <c r="AZ392" s="617">
        <f t="shared" si="147"/>
        <v>77.2</v>
      </c>
      <c r="BA392" s="567"/>
    </row>
    <row r="393" spans="2:53">
      <c r="B393" s="612"/>
      <c r="C393" s="618" t="s">
        <v>39</v>
      </c>
      <c r="D393" s="619">
        <f t="shared" ref="D393:AB393" si="148">ROUND(AVERAGE(D269:D271),1)</f>
        <v>106.1</v>
      </c>
      <c r="E393" s="619">
        <f t="shared" si="148"/>
        <v>106.1</v>
      </c>
      <c r="F393" s="619">
        <f t="shared" si="148"/>
        <v>112.9</v>
      </c>
      <c r="G393" s="619">
        <f t="shared" si="148"/>
        <v>113.9</v>
      </c>
      <c r="H393" s="619">
        <f t="shared" si="148"/>
        <v>106.3</v>
      </c>
      <c r="I393" s="619">
        <f t="shared" si="148"/>
        <v>103.6</v>
      </c>
      <c r="J393" s="619">
        <f t="shared" si="148"/>
        <v>110.2</v>
      </c>
      <c r="K393" s="619">
        <f t="shared" si="148"/>
        <v>121.6</v>
      </c>
      <c r="L393" s="619">
        <f t="shared" si="148"/>
        <v>122.3</v>
      </c>
      <c r="M393" s="619">
        <f t="shared" si="148"/>
        <v>116</v>
      </c>
      <c r="N393" s="619">
        <f t="shared" si="148"/>
        <v>75.7</v>
      </c>
      <c r="O393" s="619">
        <f t="shared" si="148"/>
        <v>94.1</v>
      </c>
      <c r="P393" s="619">
        <f t="shared" si="148"/>
        <v>94.7</v>
      </c>
      <c r="Q393" s="619">
        <f t="shared" si="148"/>
        <v>89.3</v>
      </c>
      <c r="R393" s="619">
        <f t="shared" si="148"/>
        <v>138.4</v>
      </c>
      <c r="S393" s="619">
        <f t="shared" si="148"/>
        <v>125.6</v>
      </c>
      <c r="T393" s="619">
        <f t="shared" si="148"/>
        <v>155.4</v>
      </c>
      <c r="U393" s="619">
        <f t="shared" si="148"/>
        <v>111.1</v>
      </c>
      <c r="V393" s="619">
        <f t="shared" si="148"/>
        <v>107.3</v>
      </c>
      <c r="W393" s="619">
        <f t="shared" si="148"/>
        <v>104.6</v>
      </c>
      <c r="X393" s="619">
        <f t="shared" si="148"/>
        <v>109.7</v>
      </c>
      <c r="Y393" s="619">
        <f t="shared" si="148"/>
        <v>96.9</v>
      </c>
      <c r="Z393" s="619">
        <f t="shared" si="148"/>
        <v>102.2</v>
      </c>
      <c r="AA393" s="619">
        <f t="shared" si="148"/>
        <v>89.9</v>
      </c>
      <c r="AB393" s="619">
        <f t="shared" si="148"/>
        <v>94.4</v>
      </c>
      <c r="AC393" s="619">
        <v>0</v>
      </c>
      <c r="AD393" s="619">
        <f>ROUND(AVERAGE(AD269:AD271),1)</f>
        <v>99.7</v>
      </c>
      <c r="AE393" s="619">
        <f>ROUND(AVERAGE(AE269:AE271),1)</f>
        <v>77.5</v>
      </c>
      <c r="AF393" s="619">
        <f>ROUND(AVERAGE(AF269:AF271),1)</f>
        <v>97.6</v>
      </c>
      <c r="AG393" s="619">
        <f t="shared" ref="AG393:AL393" si="149">ROUND(AVERAGE(AG269:AG271),1)</f>
        <v>73.7</v>
      </c>
      <c r="AH393" s="619">
        <f t="shared" si="149"/>
        <v>108</v>
      </c>
      <c r="AI393" s="619">
        <f t="shared" si="149"/>
        <v>84.9</v>
      </c>
      <c r="AJ393" s="619">
        <f t="shared" si="149"/>
        <v>86.9</v>
      </c>
      <c r="AK393" s="619">
        <f t="shared" si="149"/>
        <v>91.8</v>
      </c>
      <c r="AL393" s="619">
        <f t="shared" si="149"/>
        <v>115.9</v>
      </c>
      <c r="AN393" s="612"/>
      <c r="AO393" s="618" t="s">
        <v>39</v>
      </c>
      <c r="AP393" s="619">
        <f t="shared" ref="AP393:AZ393" si="150">ROUND(AVERAGE(AP269:AP271),1)</f>
        <v>106.1</v>
      </c>
      <c r="AQ393" s="619">
        <f t="shared" si="150"/>
        <v>103.3</v>
      </c>
      <c r="AR393" s="619">
        <f t="shared" si="150"/>
        <v>104</v>
      </c>
      <c r="AS393" s="619">
        <f t="shared" si="150"/>
        <v>104.2</v>
      </c>
      <c r="AT393" s="619">
        <f t="shared" si="150"/>
        <v>103.6</v>
      </c>
      <c r="AU393" s="619">
        <f t="shared" si="150"/>
        <v>102.5</v>
      </c>
      <c r="AV393" s="619">
        <f t="shared" si="150"/>
        <v>101.3</v>
      </c>
      <c r="AW393" s="619">
        <f t="shared" si="150"/>
        <v>103.4</v>
      </c>
      <c r="AX393" s="619">
        <f t="shared" si="150"/>
        <v>108.5</v>
      </c>
      <c r="AY393" s="619">
        <f t="shared" si="150"/>
        <v>109.5</v>
      </c>
      <c r="AZ393" s="619">
        <f t="shared" si="150"/>
        <v>79.2</v>
      </c>
      <c r="BA393" s="567"/>
    </row>
    <row r="394" spans="2:53">
      <c r="B394" s="138" t="s">
        <v>301</v>
      </c>
      <c r="C394" s="610" t="s">
        <v>36</v>
      </c>
      <c r="D394" s="617">
        <f t="shared" ref="D394:AB394" si="151">ROUND(AVERAGE(D272:D274),1)</f>
        <v>105.2</v>
      </c>
      <c r="E394" s="617">
        <f t="shared" si="151"/>
        <v>105.2</v>
      </c>
      <c r="F394" s="617">
        <f t="shared" si="151"/>
        <v>107.4</v>
      </c>
      <c r="G394" s="617">
        <f t="shared" si="151"/>
        <v>109</v>
      </c>
      <c r="H394" s="617">
        <f t="shared" si="151"/>
        <v>100.3</v>
      </c>
      <c r="I394" s="617">
        <f t="shared" si="151"/>
        <v>100.6</v>
      </c>
      <c r="J394" s="617">
        <f t="shared" si="151"/>
        <v>102.2</v>
      </c>
      <c r="K394" s="617">
        <f t="shared" si="151"/>
        <v>125.5</v>
      </c>
      <c r="L394" s="617">
        <f t="shared" si="151"/>
        <v>125.3</v>
      </c>
      <c r="M394" s="617">
        <f t="shared" si="151"/>
        <v>115.2</v>
      </c>
      <c r="N394" s="617">
        <f t="shared" si="151"/>
        <v>65.2</v>
      </c>
      <c r="O394" s="617">
        <f t="shared" si="151"/>
        <v>98.3</v>
      </c>
      <c r="P394" s="617">
        <f t="shared" si="151"/>
        <v>89.6</v>
      </c>
      <c r="Q394" s="617">
        <f t="shared" si="151"/>
        <v>119.7</v>
      </c>
      <c r="R394" s="617">
        <f t="shared" si="151"/>
        <v>132.19999999999999</v>
      </c>
      <c r="S394" s="617">
        <f t="shared" si="151"/>
        <v>123.2</v>
      </c>
      <c r="T394" s="617">
        <f t="shared" si="151"/>
        <v>144.30000000000001</v>
      </c>
      <c r="U394" s="617">
        <f t="shared" si="151"/>
        <v>102.9</v>
      </c>
      <c r="V394" s="617">
        <f t="shared" si="151"/>
        <v>117.7</v>
      </c>
      <c r="W394" s="617">
        <f t="shared" si="151"/>
        <v>103.9</v>
      </c>
      <c r="X394" s="617">
        <f t="shared" si="151"/>
        <v>126.8</v>
      </c>
      <c r="Y394" s="617">
        <f t="shared" si="151"/>
        <v>96.8</v>
      </c>
      <c r="Z394" s="617">
        <f t="shared" si="151"/>
        <v>96.4</v>
      </c>
      <c r="AA394" s="617">
        <f t="shared" si="151"/>
        <v>97.5</v>
      </c>
      <c r="AB394" s="617">
        <f t="shared" si="151"/>
        <v>91.5</v>
      </c>
      <c r="AC394" s="617">
        <v>0</v>
      </c>
      <c r="AD394" s="617">
        <f>ROUND(AVERAGE(AD272:AD274),1)</f>
        <v>89.4</v>
      </c>
      <c r="AE394" s="617">
        <f>ROUND(AVERAGE(AE272:AE274),1)</f>
        <v>84.2</v>
      </c>
      <c r="AF394" s="617">
        <f>ROUND(AVERAGE(AF272:AF274),1)</f>
        <v>93.8</v>
      </c>
      <c r="AG394" s="617">
        <f t="shared" ref="AG394:AL394" si="152">ROUND(AVERAGE(AG272:AG274),1)</f>
        <v>75.3</v>
      </c>
      <c r="AH394" s="617">
        <f t="shared" si="152"/>
        <v>108.1</v>
      </c>
      <c r="AI394" s="617">
        <f t="shared" si="152"/>
        <v>75.5</v>
      </c>
      <c r="AJ394" s="617">
        <f t="shared" si="152"/>
        <v>88.2</v>
      </c>
      <c r="AK394" s="617">
        <f t="shared" si="152"/>
        <v>92.4</v>
      </c>
      <c r="AL394" s="617">
        <f t="shared" si="152"/>
        <v>113.4</v>
      </c>
      <c r="AN394" s="138" t="s">
        <v>301</v>
      </c>
      <c r="AO394" s="610" t="s">
        <v>36</v>
      </c>
      <c r="AP394" s="617">
        <f t="shared" ref="AP394:AZ394" si="153">ROUND(AVERAGE(AP272:AP274),1)</f>
        <v>105.2</v>
      </c>
      <c r="AQ394" s="617">
        <f t="shared" si="153"/>
        <v>104.5</v>
      </c>
      <c r="AR394" s="617">
        <f t="shared" si="153"/>
        <v>99.7</v>
      </c>
      <c r="AS394" s="617">
        <f t="shared" si="153"/>
        <v>99.8</v>
      </c>
      <c r="AT394" s="617">
        <f t="shared" si="153"/>
        <v>98.2</v>
      </c>
      <c r="AU394" s="617">
        <f t="shared" si="153"/>
        <v>112.3</v>
      </c>
      <c r="AV394" s="617">
        <f t="shared" si="153"/>
        <v>114.8</v>
      </c>
      <c r="AW394" s="617">
        <f t="shared" si="153"/>
        <v>111.1</v>
      </c>
      <c r="AX394" s="617">
        <f t="shared" si="153"/>
        <v>105.7</v>
      </c>
      <c r="AY394" s="617">
        <f t="shared" si="153"/>
        <v>106.6</v>
      </c>
      <c r="AZ394" s="617">
        <f t="shared" si="153"/>
        <v>77.599999999999994</v>
      </c>
      <c r="BA394" s="567"/>
    </row>
    <row r="395" spans="2:53">
      <c r="C395" s="615" t="s">
        <v>37</v>
      </c>
      <c r="D395" s="617">
        <f t="shared" ref="D395:AB395" si="154">ROUND(AVERAGE(D275:D277),1)</f>
        <v>104.4</v>
      </c>
      <c r="E395" s="617">
        <f t="shared" si="154"/>
        <v>104.4</v>
      </c>
      <c r="F395" s="617">
        <f t="shared" si="154"/>
        <v>105.2</v>
      </c>
      <c r="G395" s="617">
        <f t="shared" si="154"/>
        <v>106.4</v>
      </c>
      <c r="H395" s="617">
        <f t="shared" si="154"/>
        <v>97.4</v>
      </c>
      <c r="I395" s="617">
        <f t="shared" si="154"/>
        <v>101</v>
      </c>
      <c r="J395" s="617">
        <f t="shared" si="154"/>
        <v>100.8</v>
      </c>
      <c r="K395" s="617">
        <f t="shared" si="154"/>
        <v>120.2</v>
      </c>
      <c r="L395" s="617">
        <f t="shared" si="154"/>
        <v>120.8</v>
      </c>
      <c r="M395" s="617">
        <f t="shared" si="154"/>
        <v>118</v>
      </c>
      <c r="N395" s="617">
        <f t="shared" si="154"/>
        <v>60</v>
      </c>
      <c r="O395" s="617">
        <f t="shared" si="154"/>
        <v>97.2</v>
      </c>
      <c r="P395" s="617">
        <f t="shared" si="154"/>
        <v>85.9</v>
      </c>
      <c r="Q395" s="617">
        <f t="shared" si="154"/>
        <v>126</v>
      </c>
      <c r="R395" s="617">
        <f t="shared" si="154"/>
        <v>119.6</v>
      </c>
      <c r="S395" s="617">
        <f t="shared" si="154"/>
        <v>117.1</v>
      </c>
      <c r="T395" s="617">
        <f t="shared" si="154"/>
        <v>125.2</v>
      </c>
      <c r="U395" s="617">
        <f t="shared" si="154"/>
        <v>103.6</v>
      </c>
      <c r="V395" s="617">
        <f t="shared" si="154"/>
        <v>122.3</v>
      </c>
      <c r="W395" s="617">
        <f t="shared" si="154"/>
        <v>100.1</v>
      </c>
      <c r="X395" s="617">
        <f t="shared" si="154"/>
        <v>135.30000000000001</v>
      </c>
      <c r="Y395" s="617">
        <f t="shared" si="154"/>
        <v>97.6</v>
      </c>
      <c r="Z395" s="617">
        <f t="shared" si="154"/>
        <v>94</v>
      </c>
      <c r="AA395" s="617">
        <f t="shared" si="154"/>
        <v>97.9</v>
      </c>
      <c r="AB395" s="617">
        <f t="shared" si="154"/>
        <v>94.4</v>
      </c>
      <c r="AC395" s="617">
        <v>0</v>
      </c>
      <c r="AD395" s="617">
        <f>ROUND(AVERAGE(AD275:AD277),1)</f>
        <v>89.2</v>
      </c>
      <c r="AE395" s="617">
        <f>ROUND(AVERAGE(AE275:AE277),1)</f>
        <v>80.8</v>
      </c>
      <c r="AF395" s="617">
        <f>ROUND(AVERAGE(AF275:AF277),1)</f>
        <v>96.5</v>
      </c>
      <c r="AG395" s="617">
        <f t="shared" ref="AG395:AL395" si="155">ROUND(AVERAGE(AG275:AG277),1)</f>
        <v>73</v>
      </c>
      <c r="AH395" s="617">
        <f t="shared" si="155"/>
        <v>105.6</v>
      </c>
      <c r="AI395" s="617">
        <f t="shared" si="155"/>
        <v>71</v>
      </c>
      <c r="AJ395" s="617">
        <f t="shared" si="155"/>
        <v>78.7</v>
      </c>
      <c r="AK395" s="617">
        <f t="shared" si="155"/>
        <v>90.5</v>
      </c>
      <c r="AL395" s="617">
        <f t="shared" si="155"/>
        <v>110</v>
      </c>
      <c r="AO395" s="615" t="s">
        <v>37</v>
      </c>
      <c r="AP395" s="617">
        <f t="shared" ref="AP395:AZ395" si="156">ROUND(AVERAGE(AP275:AP277),1)</f>
        <v>104.4</v>
      </c>
      <c r="AQ395" s="617">
        <f t="shared" si="156"/>
        <v>105.5</v>
      </c>
      <c r="AR395" s="617">
        <f t="shared" si="156"/>
        <v>96.6</v>
      </c>
      <c r="AS395" s="617">
        <f t="shared" si="156"/>
        <v>95.5</v>
      </c>
      <c r="AT395" s="617">
        <f t="shared" si="156"/>
        <v>98.5</v>
      </c>
      <c r="AU395" s="617">
        <f t="shared" si="156"/>
        <v>114.1</v>
      </c>
      <c r="AV395" s="617">
        <f t="shared" si="156"/>
        <v>109.4</v>
      </c>
      <c r="AW395" s="617">
        <f t="shared" si="156"/>
        <v>116.8</v>
      </c>
      <c r="AX395" s="617">
        <f t="shared" si="156"/>
        <v>103.3</v>
      </c>
      <c r="AY395" s="617">
        <f t="shared" si="156"/>
        <v>104.2</v>
      </c>
      <c r="AZ395" s="617">
        <f t="shared" si="156"/>
        <v>77.2</v>
      </c>
      <c r="BA395" s="567"/>
    </row>
    <row r="396" spans="2:53">
      <c r="C396" s="615" t="s">
        <v>38</v>
      </c>
      <c r="D396" s="617">
        <f t="shared" ref="D396:AB396" si="157">ROUND(AVERAGE(D278:D280),1)</f>
        <v>105.7</v>
      </c>
      <c r="E396" s="617">
        <f t="shared" si="157"/>
        <v>105.8</v>
      </c>
      <c r="F396" s="617">
        <f t="shared" si="157"/>
        <v>100</v>
      </c>
      <c r="G396" s="617">
        <f t="shared" si="157"/>
        <v>101.3</v>
      </c>
      <c r="H396" s="617">
        <f t="shared" si="157"/>
        <v>91.8</v>
      </c>
      <c r="I396" s="617">
        <f t="shared" si="157"/>
        <v>102.5</v>
      </c>
      <c r="J396" s="617">
        <f t="shared" si="157"/>
        <v>99.6</v>
      </c>
      <c r="K396" s="617">
        <f t="shared" si="157"/>
        <v>123.6</v>
      </c>
      <c r="L396" s="617">
        <f t="shared" si="157"/>
        <v>124.1</v>
      </c>
      <c r="M396" s="617">
        <f t="shared" si="157"/>
        <v>121.8</v>
      </c>
      <c r="N396" s="617">
        <f t="shared" si="157"/>
        <v>54.8</v>
      </c>
      <c r="O396" s="617">
        <f t="shared" si="157"/>
        <v>105.7</v>
      </c>
      <c r="P396" s="617">
        <f t="shared" si="157"/>
        <v>94.4</v>
      </c>
      <c r="Q396" s="617">
        <f t="shared" si="157"/>
        <v>137.30000000000001</v>
      </c>
      <c r="R396" s="617">
        <f t="shared" si="157"/>
        <v>126.8</v>
      </c>
      <c r="S396" s="617">
        <f t="shared" si="157"/>
        <v>115.8</v>
      </c>
      <c r="T396" s="617">
        <f t="shared" si="157"/>
        <v>141.80000000000001</v>
      </c>
      <c r="U396" s="617">
        <f t="shared" si="157"/>
        <v>97.9</v>
      </c>
      <c r="V396" s="617">
        <f t="shared" si="157"/>
        <v>126.4</v>
      </c>
      <c r="W396" s="617">
        <f t="shared" si="157"/>
        <v>97.4</v>
      </c>
      <c r="X396" s="617">
        <f t="shared" si="157"/>
        <v>142.5</v>
      </c>
      <c r="Y396" s="617">
        <f t="shared" si="157"/>
        <v>97.5</v>
      </c>
      <c r="Z396" s="617">
        <f t="shared" si="157"/>
        <v>93.5</v>
      </c>
      <c r="AA396" s="617">
        <f t="shared" si="157"/>
        <v>100.7</v>
      </c>
      <c r="AB396" s="617">
        <f t="shared" si="157"/>
        <v>95.5</v>
      </c>
      <c r="AC396" s="617">
        <v>0</v>
      </c>
      <c r="AD396" s="617">
        <f>ROUND(AVERAGE(AD278:AD280),1)</f>
        <v>85</v>
      </c>
      <c r="AE396" s="617">
        <f>ROUND(AVERAGE(AE278:AE280),1)</f>
        <v>81.3</v>
      </c>
      <c r="AF396" s="617">
        <f>ROUND(AVERAGE(AF278:AF280),1)</f>
        <v>99.7</v>
      </c>
      <c r="AG396" s="617">
        <f t="shared" ref="AG396:AL396" si="158">ROUND(AVERAGE(AG278:AG280),1)</f>
        <v>71.900000000000006</v>
      </c>
      <c r="AH396" s="617">
        <f t="shared" si="158"/>
        <v>100.7</v>
      </c>
      <c r="AI396" s="617">
        <f t="shared" si="158"/>
        <v>70</v>
      </c>
      <c r="AJ396" s="617">
        <f t="shared" si="158"/>
        <v>77.900000000000006</v>
      </c>
      <c r="AK396" s="617">
        <f t="shared" si="158"/>
        <v>84.6</v>
      </c>
      <c r="AL396" s="617">
        <f t="shared" si="158"/>
        <v>111</v>
      </c>
      <c r="AO396" s="615" t="s">
        <v>38</v>
      </c>
      <c r="AP396" s="617">
        <f t="shared" ref="AP396:AZ396" si="159">ROUND(AVERAGE(AP278:AP280),1)</f>
        <v>105.7</v>
      </c>
      <c r="AQ396" s="617">
        <f t="shared" si="159"/>
        <v>109.6</v>
      </c>
      <c r="AR396" s="617">
        <f t="shared" si="159"/>
        <v>103.3</v>
      </c>
      <c r="AS396" s="617">
        <f t="shared" si="159"/>
        <v>104.7</v>
      </c>
      <c r="AT396" s="617">
        <f t="shared" si="159"/>
        <v>100.4</v>
      </c>
      <c r="AU396" s="617">
        <f t="shared" si="159"/>
        <v>118.8</v>
      </c>
      <c r="AV396" s="617">
        <f t="shared" si="159"/>
        <v>113.1</v>
      </c>
      <c r="AW396" s="617">
        <f t="shared" si="159"/>
        <v>120.4</v>
      </c>
      <c r="AX396" s="617">
        <f t="shared" si="159"/>
        <v>102</v>
      </c>
      <c r="AY396" s="617">
        <f t="shared" si="159"/>
        <v>102.8</v>
      </c>
      <c r="AZ396" s="617">
        <f t="shared" si="159"/>
        <v>78.400000000000006</v>
      </c>
      <c r="BA396" s="567"/>
    </row>
    <row r="397" spans="2:53">
      <c r="B397" s="612"/>
      <c r="C397" s="618" t="s">
        <v>39</v>
      </c>
      <c r="D397" s="619">
        <f t="shared" ref="D397:AB397" si="160">ROUND(AVERAGE(D281:D283),1)</f>
        <v>102.4</v>
      </c>
      <c r="E397" s="619">
        <f t="shared" si="160"/>
        <v>102.4</v>
      </c>
      <c r="F397" s="619">
        <f t="shared" si="160"/>
        <v>96.1</v>
      </c>
      <c r="G397" s="619">
        <f t="shared" si="160"/>
        <v>97.2</v>
      </c>
      <c r="H397" s="619">
        <f t="shared" si="160"/>
        <v>89</v>
      </c>
      <c r="I397" s="619">
        <f t="shared" si="160"/>
        <v>96.8</v>
      </c>
      <c r="J397" s="619">
        <f t="shared" si="160"/>
        <v>82.4</v>
      </c>
      <c r="K397" s="619">
        <f t="shared" si="160"/>
        <v>122.6</v>
      </c>
      <c r="L397" s="619">
        <f t="shared" si="160"/>
        <v>122.7</v>
      </c>
      <c r="M397" s="619">
        <f t="shared" si="160"/>
        <v>122.6</v>
      </c>
      <c r="N397" s="619">
        <f t="shared" si="160"/>
        <v>59.9</v>
      </c>
      <c r="O397" s="619">
        <f t="shared" si="160"/>
        <v>96.7</v>
      </c>
      <c r="P397" s="619">
        <f t="shared" si="160"/>
        <v>83.9</v>
      </c>
      <c r="Q397" s="619">
        <f t="shared" si="160"/>
        <v>131.19999999999999</v>
      </c>
      <c r="R397" s="619">
        <f t="shared" si="160"/>
        <v>116.2</v>
      </c>
      <c r="S397" s="619">
        <f t="shared" si="160"/>
        <v>107.3</v>
      </c>
      <c r="T397" s="619">
        <f t="shared" si="160"/>
        <v>125.8</v>
      </c>
      <c r="U397" s="619">
        <f t="shared" si="160"/>
        <v>92.6</v>
      </c>
      <c r="V397" s="619">
        <f t="shared" si="160"/>
        <v>145.19999999999999</v>
      </c>
      <c r="W397" s="619">
        <f t="shared" si="160"/>
        <v>93.9</v>
      </c>
      <c r="X397" s="619">
        <f t="shared" si="160"/>
        <v>177</v>
      </c>
      <c r="Y397" s="619">
        <f t="shared" si="160"/>
        <v>97.4</v>
      </c>
      <c r="Z397" s="619">
        <f t="shared" si="160"/>
        <v>90.4</v>
      </c>
      <c r="AA397" s="619">
        <f t="shared" si="160"/>
        <v>104.1</v>
      </c>
      <c r="AB397" s="619">
        <f t="shared" si="160"/>
        <v>92.7</v>
      </c>
      <c r="AC397" s="619">
        <v>0</v>
      </c>
      <c r="AD397" s="619">
        <f>ROUND(AVERAGE(AD281:AD283),1)</f>
        <v>84.2</v>
      </c>
      <c r="AE397" s="619">
        <f>ROUND(AVERAGE(AE281:AE283),1)</f>
        <v>78.400000000000006</v>
      </c>
      <c r="AF397" s="619">
        <f>ROUND(AVERAGE(AF281:AF283),1)</f>
        <v>95</v>
      </c>
      <c r="AG397" s="619">
        <f t="shared" ref="AG397:AL397" si="161">ROUND(AVERAGE(AG281:AG283),1)</f>
        <v>70.400000000000006</v>
      </c>
      <c r="AH397" s="619">
        <f t="shared" si="161"/>
        <v>95.3</v>
      </c>
      <c r="AI397" s="619">
        <f t="shared" si="161"/>
        <v>65.7</v>
      </c>
      <c r="AJ397" s="619">
        <f t="shared" si="161"/>
        <v>69.599999999999994</v>
      </c>
      <c r="AK397" s="619">
        <f t="shared" si="161"/>
        <v>78</v>
      </c>
      <c r="AL397" s="619">
        <f t="shared" si="161"/>
        <v>104.6</v>
      </c>
      <c r="AN397" s="612"/>
      <c r="AO397" s="618" t="s">
        <v>39</v>
      </c>
      <c r="AP397" s="619">
        <f t="shared" ref="AP397:AZ397" si="162">ROUND(AVERAGE(AP281:AP283),1)</f>
        <v>102.4</v>
      </c>
      <c r="AQ397" s="619">
        <f t="shared" si="162"/>
        <v>107.1</v>
      </c>
      <c r="AR397" s="619">
        <f t="shared" si="162"/>
        <v>93.2</v>
      </c>
      <c r="AS397" s="619">
        <f t="shared" si="162"/>
        <v>92.9</v>
      </c>
      <c r="AT397" s="619">
        <f t="shared" si="162"/>
        <v>94.1</v>
      </c>
      <c r="AU397" s="619">
        <f t="shared" si="162"/>
        <v>125.2</v>
      </c>
      <c r="AV397" s="619">
        <f t="shared" si="162"/>
        <v>105.8</v>
      </c>
      <c r="AW397" s="619">
        <f t="shared" si="162"/>
        <v>134.9</v>
      </c>
      <c r="AX397" s="619">
        <f t="shared" si="162"/>
        <v>98.7</v>
      </c>
      <c r="AY397" s="619">
        <f t="shared" si="162"/>
        <v>99.5</v>
      </c>
      <c r="AZ397" s="619">
        <f t="shared" si="162"/>
        <v>74.8</v>
      </c>
      <c r="BA397" s="567"/>
    </row>
    <row r="398" spans="2:53">
      <c r="B398" s="138" t="s">
        <v>302</v>
      </c>
      <c r="C398" s="610" t="s">
        <v>36</v>
      </c>
      <c r="D398" s="617">
        <f t="shared" ref="D398:AB398" si="163">ROUND(AVERAGE(D284:D286),1)</f>
        <v>98.2</v>
      </c>
      <c r="E398" s="617">
        <f t="shared" si="163"/>
        <v>98.1</v>
      </c>
      <c r="F398" s="617">
        <f t="shared" si="163"/>
        <v>89.3</v>
      </c>
      <c r="G398" s="617">
        <f t="shared" si="163"/>
        <v>91.2</v>
      </c>
      <c r="H398" s="617">
        <f t="shared" si="163"/>
        <v>76</v>
      </c>
      <c r="I398" s="617">
        <f t="shared" si="163"/>
        <v>95.4</v>
      </c>
      <c r="J398" s="617">
        <f t="shared" si="163"/>
        <v>90.1</v>
      </c>
      <c r="K398" s="617">
        <f t="shared" si="163"/>
        <v>133.6</v>
      </c>
      <c r="L398" s="617">
        <f t="shared" si="163"/>
        <v>134.1</v>
      </c>
      <c r="M398" s="617">
        <f t="shared" si="163"/>
        <v>125.7</v>
      </c>
      <c r="N398" s="617">
        <f t="shared" si="163"/>
        <v>60.6</v>
      </c>
      <c r="O398" s="617">
        <f t="shared" si="163"/>
        <v>84.8</v>
      </c>
      <c r="P398" s="617">
        <f t="shared" si="163"/>
        <v>77.599999999999994</v>
      </c>
      <c r="Q398" s="617">
        <f t="shared" si="163"/>
        <v>103.4</v>
      </c>
      <c r="R398" s="617">
        <f t="shared" si="163"/>
        <v>117.3</v>
      </c>
      <c r="S398" s="617">
        <f t="shared" si="163"/>
        <v>106.7</v>
      </c>
      <c r="T398" s="617">
        <f t="shared" si="163"/>
        <v>133.30000000000001</v>
      </c>
      <c r="U398" s="617">
        <f t="shared" si="163"/>
        <v>103.4</v>
      </c>
      <c r="V398" s="617">
        <f t="shared" si="163"/>
        <v>117.7</v>
      </c>
      <c r="W398" s="617">
        <f t="shared" si="163"/>
        <v>96.2</v>
      </c>
      <c r="X398" s="617">
        <f t="shared" si="163"/>
        <v>130.6</v>
      </c>
      <c r="Y398" s="617">
        <f t="shared" si="163"/>
        <v>94.3</v>
      </c>
      <c r="Z398" s="617">
        <f t="shared" si="163"/>
        <v>108.5</v>
      </c>
      <c r="AA398" s="617">
        <f t="shared" si="163"/>
        <v>102.6</v>
      </c>
      <c r="AB398" s="617">
        <f t="shared" si="163"/>
        <v>95.1</v>
      </c>
      <c r="AC398" s="617">
        <v>0</v>
      </c>
      <c r="AD398" s="617">
        <f>ROUND(AVERAGE(AD284:AD286),1)</f>
        <v>87.8</v>
      </c>
      <c r="AE398" s="617">
        <f>ROUND(AVERAGE(AE284:AE286),1)</f>
        <v>65.099999999999994</v>
      </c>
      <c r="AF398" s="617">
        <f>ROUND(AVERAGE(AF284:AF286),1)</f>
        <v>95.6</v>
      </c>
      <c r="AG398" s="617">
        <f t="shared" ref="AG398:AL398" si="164">ROUND(AVERAGE(AG284:AG286),1)</f>
        <v>70.8</v>
      </c>
      <c r="AH398" s="617">
        <f t="shared" si="164"/>
        <v>83.5</v>
      </c>
      <c r="AI398" s="617">
        <f t="shared" si="164"/>
        <v>64</v>
      </c>
      <c r="AJ398" s="617">
        <f t="shared" si="164"/>
        <v>83</v>
      </c>
      <c r="AK398" s="617">
        <f t="shared" si="164"/>
        <v>77</v>
      </c>
      <c r="AL398" s="617">
        <f t="shared" si="164"/>
        <v>113.1</v>
      </c>
      <c r="AN398" s="138" t="s">
        <v>302</v>
      </c>
      <c r="AO398" s="610" t="s">
        <v>36</v>
      </c>
      <c r="AP398" s="617">
        <f t="shared" ref="AP398:AZ398" si="165">ROUND(AVERAGE(AP284:AP286),1)</f>
        <v>98.2</v>
      </c>
      <c r="AQ398" s="617">
        <f t="shared" si="165"/>
        <v>98.2</v>
      </c>
      <c r="AR398" s="617">
        <f t="shared" si="165"/>
        <v>92.1</v>
      </c>
      <c r="AS398" s="617">
        <f t="shared" si="165"/>
        <v>91.1</v>
      </c>
      <c r="AT398" s="617">
        <f t="shared" si="165"/>
        <v>94.9</v>
      </c>
      <c r="AU398" s="617">
        <f t="shared" si="165"/>
        <v>109.8</v>
      </c>
      <c r="AV398" s="617">
        <f t="shared" si="165"/>
        <v>97.9</v>
      </c>
      <c r="AW398" s="617">
        <f t="shared" si="165"/>
        <v>116.1</v>
      </c>
      <c r="AX398" s="617">
        <f t="shared" si="165"/>
        <v>99.7</v>
      </c>
      <c r="AY398" s="617">
        <f t="shared" si="165"/>
        <v>99.6</v>
      </c>
      <c r="AZ398" s="617">
        <f t="shared" si="165"/>
        <v>99.1</v>
      </c>
      <c r="BA398" s="567"/>
    </row>
    <row r="399" spans="2:53">
      <c r="C399" s="615" t="s">
        <v>37</v>
      </c>
      <c r="D399" s="617">
        <f t="shared" ref="D399:AB399" si="166">ROUND(AVERAGE(D287:D289),1)</f>
        <v>89.1</v>
      </c>
      <c r="E399" s="617">
        <f t="shared" si="166"/>
        <v>89.2</v>
      </c>
      <c r="F399" s="617">
        <f t="shared" si="166"/>
        <v>73.099999999999994</v>
      </c>
      <c r="G399" s="617">
        <f t="shared" si="166"/>
        <v>74.400000000000006</v>
      </c>
      <c r="H399" s="617">
        <f t="shared" si="166"/>
        <v>66.3</v>
      </c>
      <c r="I399" s="617">
        <f t="shared" si="166"/>
        <v>88.8</v>
      </c>
      <c r="J399" s="617">
        <f t="shared" si="166"/>
        <v>71.3</v>
      </c>
      <c r="K399" s="617">
        <f t="shared" si="166"/>
        <v>113.9</v>
      </c>
      <c r="L399" s="617">
        <f t="shared" si="166"/>
        <v>113.7</v>
      </c>
      <c r="M399" s="617">
        <f t="shared" si="166"/>
        <v>114.6</v>
      </c>
      <c r="N399" s="617">
        <f t="shared" si="166"/>
        <v>54.7</v>
      </c>
      <c r="O399" s="617">
        <f t="shared" si="166"/>
        <v>80.2</v>
      </c>
      <c r="P399" s="617">
        <f t="shared" si="166"/>
        <v>74.8</v>
      </c>
      <c r="Q399" s="617">
        <f t="shared" si="166"/>
        <v>94.4</v>
      </c>
      <c r="R399" s="617">
        <f t="shared" si="166"/>
        <v>87.1</v>
      </c>
      <c r="S399" s="617">
        <f t="shared" si="166"/>
        <v>73.2</v>
      </c>
      <c r="T399" s="617">
        <f t="shared" si="166"/>
        <v>103.4</v>
      </c>
      <c r="U399" s="617">
        <f t="shared" si="166"/>
        <v>96</v>
      </c>
      <c r="V399" s="617">
        <f t="shared" si="166"/>
        <v>116.4</v>
      </c>
      <c r="W399" s="617">
        <f t="shared" si="166"/>
        <v>90.1</v>
      </c>
      <c r="X399" s="617">
        <f t="shared" si="166"/>
        <v>131.5</v>
      </c>
      <c r="Y399" s="617">
        <f t="shared" si="166"/>
        <v>92.1</v>
      </c>
      <c r="Z399" s="617">
        <f t="shared" si="166"/>
        <v>100.5</v>
      </c>
      <c r="AA399" s="617">
        <f t="shared" si="166"/>
        <v>94.5</v>
      </c>
      <c r="AB399" s="617">
        <f t="shared" si="166"/>
        <v>93.2</v>
      </c>
      <c r="AC399" s="617">
        <v>0</v>
      </c>
      <c r="AD399" s="617">
        <f>ROUND(AVERAGE(AD287:AD289),1)</f>
        <v>73.599999999999994</v>
      </c>
      <c r="AE399" s="617">
        <f>ROUND(AVERAGE(AE287:AE289),1)</f>
        <v>57.4</v>
      </c>
      <c r="AF399" s="617">
        <f>ROUND(AVERAGE(AF287:AF289),1)</f>
        <v>103.4</v>
      </c>
      <c r="AG399" s="617">
        <f t="shared" ref="AG399:AL399" si="167">ROUND(AVERAGE(AG287:AG289),1)</f>
        <v>65.8</v>
      </c>
      <c r="AH399" s="617">
        <f t="shared" si="167"/>
        <v>76.900000000000006</v>
      </c>
      <c r="AI399" s="617">
        <f t="shared" si="167"/>
        <v>52.9</v>
      </c>
      <c r="AJ399" s="617">
        <f t="shared" si="167"/>
        <v>61.4</v>
      </c>
      <c r="AK399" s="617">
        <f t="shared" si="167"/>
        <v>69.5</v>
      </c>
      <c r="AL399" s="617">
        <f t="shared" si="167"/>
        <v>92.2</v>
      </c>
      <c r="AO399" s="615" t="s">
        <v>37</v>
      </c>
      <c r="AP399" s="617">
        <f t="shared" ref="AP399:AZ399" si="168">ROUND(AVERAGE(AP287:AP289),1)</f>
        <v>89.1</v>
      </c>
      <c r="AQ399" s="617">
        <f t="shared" si="168"/>
        <v>96.9</v>
      </c>
      <c r="AR399" s="617">
        <f t="shared" si="168"/>
        <v>90.3</v>
      </c>
      <c r="AS399" s="617">
        <f t="shared" si="168"/>
        <v>90.1</v>
      </c>
      <c r="AT399" s="617">
        <f t="shared" si="168"/>
        <v>90.6</v>
      </c>
      <c r="AU399" s="617">
        <f t="shared" si="168"/>
        <v>104.2</v>
      </c>
      <c r="AV399" s="617">
        <f t="shared" si="168"/>
        <v>78.400000000000006</v>
      </c>
      <c r="AW399" s="617">
        <f t="shared" si="168"/>
        <v>115.5</v>
      </c>
      <c r="AX399" s="617">
        <f t="shared" si="168"/>
        <v>81.5</v>
      </c>
      <c r="AY399" s="617">
        <f t="shared" si="168"/>
        <v>80.900000000000006</v>
      </c>
      <c r="AZ399" s="617">
        <f t="shared" si="168"/>
        <v>98</v>
      </c>
      <c r="BA399" s="567"/>
    </row>
    <row r="400" spans="2:53">
      <c r="C400" s="615" t="s">
        <v>38</v>
      </c>
      <c r="D400" s="617">
        <f t="shared" ref="D400:AF400" si="169">ROUND(AVERAGE(D290:D292),1)</f>
        <v>92</v>
      </c>
      <c r="E400" s="617">
        <f t="shared" si="169"/>
        <v>92</v>
      </c>
      <c r="F400" s="617">
        <f t="shared" si="169"/>
        <v>79.2</v>
      </c>
      <c r="G400" s="617">
        <f t="shared" si="169"/>
        <v>81.3</v>
      </c>
      <c r="H400" s="617">
        <f t="shared" si="169"/>
        <v>67.2</v>
      </c>
      <c r="I400" s="617">
        <f t="shared" si="169"/>
        <v>93.6</v>
      </c>
      <c r="J400" s="617">
        <f t="shared" si="169"/>
        <v>69.2</v>
      </c>
      <c r="K400" s="617">
        <f t="shared" si="169"/>
        <v>117.4</v>
      </c>
      <c r="L400" s="617">
        <f t="shared" si="169"/>
        <v>116.7</v>
      </c>
      <c r="M400" s="617">
        <f t="shared" si="169"/>
        <v>127.1</v>
      </c>
      <c r="N400" s="617">
        <f t="shared" si="169"/>
        <v>54.6</v>
      </c>
      <c r="O400" s="617">
        <f t="shared" si="169"/>
        <v>82.1</v>
      </c>
      <c r="P400" s="617">
        <f t="shared" si="169"/>
        <v>73.3</v>
      </c>
      <c r="Q400" s="617">
        <f t="shared" si="169"/>
        <v>106.6</v>
      </c>
      <c r="R400" s="617">
        <f t="shared" si="169"/>
        <v>106.3</v>
      </c>
      <c r="S400" s="617">
        <f t="shared" si="169"/>
        <v>98.6</v>
      </c>
      <c r="T400" s="617">
        <f t="shared" si="169"/>
        <v>116.4</v>
      </c>
      <c r="U400" s="617">
        <f t="shared" si="169"/>
        <v>104.8</v>
      </c>
      <c r="V400" s="617">
        <f t="shared" si="169"/>
        <v>112.7</v>
      </c>
      <c r="W400" s="617">
        <f t="shared" si="169"/>
        <v>92.8</v>
      </c>
      <c r="X400" s="617">
        <f t="shared" si="169"/>
        <v>124.5</v>
      </c>
      <c r="Y400" s="617">
        <f t="shared" si="169"/>
        <v>91.6</v>
      </c>
      <c r="Z400" s="617">
        <f t="shared" si="169"/>
        <v>103.2</v>
      </c>
      <c r="AA400" s="617">
        <f t="shared" si="169"/>
        <v>100.8</v>
      </c>
      <c r="AB400" s="617">
        <f t="shared" si="169"/>
        <v>94.1</v>
      </c>
      <c r="AC400" s="617">
        <f t="shared" si="169"/>
        <v>71.599999999999994</v>
      </c>
      <c r="AD400" s="617">
        <f t="shared" si="169"/>
        <v>78.400000000000006</v>
      </c>
      <c r="AE400" s="617">
        <f t="shared" si="169"/>
        <v>55.5</v>
      </c>
      <c r="AF400" s="617">
        <f t="shared" si="169"/>
        <v>97.1</v>
      </c>
      <c r="AG400" s="617">
        <f t="shared" ref="AG400:AL400" si="170">ROUND(AVERAGE(AG290:AG292),1)</f>
        <v>66</v>
      </c>
      <c r="AH400" s="617">
        <f t="shared" si="170"/>
        <v>75.099999999999994</v>
      </c>
      <c r="AI400" s="617">
        <f t="shared" si="170"/>
        <v>50.8</v>
      </c>
      <c r="AJ400" s="617">
        <f t="shared" si="170"/>
        <v>64.5</v>
      </c>
      <c r="AK400" s="617">
        <f t="shared" si="170"/>
        <v>59.5</v>
      </c>
      <c r="AL400" s="617">
        <f t="shared" si="170"/>
        <v>93.1</v>
      </c>
      <c r="AO400" s="615" t="s">
        <v>38</v>
      </c>
      <c r="AP400" s="617">
        <f t="shared" ref="AP400:AZ400" si="171">ROUND(AVERAGE(AP290:AP292),1)</f>
        <v>92</v>
      </c>
      <c r="AQ400" s="617">
        <f t="shared" si="171"/>
        <v>97.7</v>
      </c>
      <c r="AR400" s="617">
        <f t="shared" si="171"/>
        <v>93.8</v>
      </c>
      <c r="AS400" s="617">
        <f t="shared" si="171"/>
        <v>94.4</v>
      </c>
      <c r="AT400" s="617">
        <f t="shared" si="171"/>
        <v>92.3</v>
      </c>
      <c r="AU400" s="617">
        <f t="shared" si="171"/>
        <v>103.7</v>
      </c>
      <c r="AV400" s="617">
        <f t="shared" si="171"/>
        <v>86.1</v>
      </c>
      <c r="AW400" s="617">
        <f t="shared" si="171"/>
        <v>112.1</v>
      </c>
      <c r="AX400" s="617">
        <f t="shared" si="171"/>
        <v>86.6</v>
      </c>
      <c r="AY400" s="617">
        <f t="shared" si="171"/>
        <v>86.2</v>
      </c>
      <c r="AZ400" s="617">
        <f t="shared" si="171"/>
        <v>99.7</v>
      </c>
      <c r="BA400" s="567"/>
    </row>
    <row r="401" spans="2:53">
      <c r="B401" s="612"/>
      <c r="C401" s="618" t="s">
        <v>39</v>
      </c>
      <c r="D401" s="619">
        <f t="shared" ref="D401:AF401" si="172">ROUND(AVERAGE(D293:D295),1)</f>
        <v>95.2</v>
      </c>
      <c r="E401" s="619">
        <f t="shared" si="172"/>
        <v>95.2</v>
      </c>
      <c r="F401" s="619">
        <f t="shared" si="172"/>
        <v>85.9</v>
      </c>
      <c r="G401" s="619">
        <f t="shared" si="172"/>
        <v>89.2</v>
      </c>
      <c r="H401" s="619">
        <f t="shared" si="172"/>
        <v>71</v>
      </c>
      <c r="I401" s="619">
        <f t="shared" si="172"/>
        <v>95.2</v>
      </c>
      <c r="J401" s="619">
        <f t="shared" si="172"/>
        <v>74.3</v>
      </c>
      <c r="K401" s="619">
        <f t="shared" si="172"/>
        <v>124.4</v>
      </c>
      <c r="L401" s="619">
        <f t="shared" si="172"/>
        <v>123.9</v>
      </c>
      <c r="M401" s="619">
        <f t="shared" si="172"/>
        <v>131</v>
      </c>
      <c r="N401" s="619">
        <f t="shared" si="172"/>
        <v>58.8</v>
      </c>
      <c r="O401" s="619">
        <f t="shared" si="172"/>
        <v>90</v>
      </c>
      <c r="P401" s="619">
        <f t="shared" si="172"/>
        <v>78.8</v>
      </c>
      <c r="Q401" s="619">
        <f t="shared" si="172"/>
        <v>122.4</v>
      </c>
      <c r="R401" s="619">
        <f t="shared" si="172"/>
        <v>107.8</v>
      </c>
      <c r="S401" s="619">
        <f t="shared" si="172"/>
        <v>106.8</v>
      </c>
      <c r="T401" s="619">
        <f t="shared" si="172"/>
        <v>104</v>
      </c>
      <c r="U401" s="619">
        <f t="shared" si="172"/>
        <v>101.2</v>
      </c>
      <c r="V401" s="619">
        <f t="shared" si="172"/>
        <v>113.1</v>
      </c>
      <c r="W401" s="619">
        <f t="shared" si="172"/>
        <v>98.1</v>
      </c>
      <c r="X401" s="619">
        <f t="shared" si="172"/>
        <v>124.2</v>
      </c>
      <c r="Y401" s="619">
        <f t="shared" si="172"/>
        <v>96</v>
      </c>
      <c r="Z401" s="619">
        <f t="shared" si="172"/>
        <v>104.1</v>
      </c>
      <c r="AA401" s="619">
        <f t="shared" si="172"/>
        <v>103.2</v>
      </c>
      <c r="AB401" s="619">
        <f t="shared" si="172"/>
        <v>91.3</v>
      </c>
      <c r="AC401" s="619">
        <f t="shared" si="172"/>
        <v>73.400000000000006</v>
      </c>
      <c r="AD401" s="619">
        <f t="shared" si="172"/>
        <v>78.400000000000006</v>
      </c>
      <c r="AE401" s="619">
        <f t="shared" si="172"/>
        <v>57.1</v>
      </c>
      <c r="AF401" s="619">
        <f t="shared" si="172"/>
        <v>96.9</v>
      </c>
      <c r="AG401" s="619">
        <f t="shared" ref="AG401:AL401" si="173">ROUND(AVERAGE(AG293:AG295),1)</f>
        <v>66</v>
      </c>
      <c r="AH401" s="619">
        <f t="shared" si="173"/>
        <v>79.400000000000006</v>
      </c>
      <c r="AI401" s="619">
        <f t="shared" si="173"/>
        <v>51.2</v>
      </c>
      <c r="AJ401" s="619">
        <f t="shared" si="173"/>
        <v>73.5</v>
      </c>
      <c r="AK401" s="619">
        <f t="shared" si="173"/>
        <v>60.9</v>
      </c>
      <c r="AL401" s="619">
        <f t="shared" si="173"/>
        <v>102.4</v>
      </c>
      <c r="AN401" s="612"/>
      <c r="AO401" s="618" t="s">
        <v>39</v>
      </c>
      <c r="AP401" s="619">
        <f t="shared" ref="AP401:AZ401" si="174">ROUND(AVERAGE(AP293:AP295),1)</f>
        <v>95.2</v>
      </c>
      <c r="AQ401" s="619">
        <f t="shared" si="174"/>
        <v>98.4</v>
      </c>
      <c r="AR401" s="619">
        <f t="shared" si="174"/>
        <v>94.8</v>
      </c>
      <c r="AS401" s="619">
        <f t="shared" si="174"/>
        <v>96.3</v>
      </c>
      <c r="AT401" s="619">
        <f t="shared" si="174"/>
        <v>92.7</v>
      </c>
      <c r="AU401" s="619">
        <f t="shared" si="174"/>
        <v>102.6</v>
      </c>
      <c r="AV401" s="619">
        <f t="shared" si="174"/>
        <v>92.1</v>
      </c>
      <c r="AW401" s="619">
        <f t="shared" si="174"/>
        <v>107.7</v>
      </c>
      <c r="AX401" s="619">
        <f t="shared" si="174"/>
        <v>92.7</v>
      </c>
      <c r="AY401" s="619">
        <f t="shared" si="174"/>
        <v>92.6</v>
      </c>
      <c r="AZ401" s="619">
        <f t="shared" si="174"/>
        <v>100.5</v>
      </c>
      <c r="BA401" s="567"/>
    </row>
    <row r="402" spans="2:53">
      <c r="B402" s="138" t="s">
        <v>303</v>
      </c>
      <c r="C402" s="610" t="s">
        <v>36</v>
      </c>
      <c r="D402" s="616">
        <f t="shared" ref="D402:AF402" si="175">ROUND(AVERAGE(D296:D298),1)</f>
        <v>96.3</v>
      </c>
      <c r="E402" s="616">
        <f t="shared" si="175"/>
        <v>96.3</v>
      </c>
      <c r="F402" s="616">
        <f t="shared" si="175"/>
        <v>93.2</v>
      </c>
      <c r="G402" s="616">
        <f t="shared" si="175"/>
        <v>96.9</v>
      </c>
      <c r="H402" s="616">
        <f t="shared" si="175"/>
        <v>72.099999999999994</v>
      </c>
      <c r="I402" s="616">
        <f t="shared" si="175"/>
        <v>97.1</v>
      </c>
      <c r="J402" s="616">
        <f t="shared" si="175"/>
        <v>85</v>
      </c>
      <c r="K402" s="616">
        <f t="shared" si="175"/>
        <v>119.7</v>
      </c>
      <c r="L402" s="616">
        <f t="shared" si="175"/>
        <v>118.8</v>
      </c>
      <c r="M402" s="616">
        <f t="shared" si="175"/>
        <v>131.80000000000001</v>
      </c>
      <c r="N402" s="616">
        <f t="shared" si="175"/>
        <v>65.8</v>
      </c>
      <c r="O402" s="616">
        <f t="shared" si="175"/>
        <v>86.2</v>
      </c>
      <c r="P402" s="616">
        <f t="shared" si="175"/>
        <v>74.5</v>
      </c>
      <c r="Q402" s="616">
        <f t="shared" si="175"/>
        <v>116.1</v>
      </c>
      <c r="R402" s="616">
        <f t="shared" si="175"/>
        <v>99.2</v>
      </c>
      <c r="S402" s="616">
        <f t="shared" si="175"/>
        <v>112.3</v>
      </c>
      <c r="T402" s="616">
        <f t="shared" si="175"/>
        <v>78.400000000000006</v>
      </c>
      <c r="U402" s="616">
        <f t="shared" si="175"/>
        <v>104.8</v>
      </c>
      <c r="V402" s="616">
        <f t="shared" si="175"/>
        <v>120.7</v>
      </c>
      <c r="W402" s="616">
        <f t="shared" si="175"/>
        <v>102.8</v>
      </c>
      <c r="X402" s="616">
        <f t="shared" si="175"/>
        <v>129.69999999999999</v>
      </c>
      <c r="Y402" s="616">
        <f t="shared" si="175"/>
        <v>95.7</v>
      </c>
      <c r="Z402" s="616">
        <f t="shared" si="175"/>
        <v>109</v>
      </c>
      <c r="AA402" s="616">
        <f t="shared" si="175"/>
        <v>102.4</v>
      </c>
      <c r="AB402" s="616">
        <f t="shared" si="175"/>
        <v>92.5</v>
      </c>
      <c r="AC402" s="616">
        <f t="shared" si="175"/>
        <v>74.099999999999994</v>
      </c>
      <c r="AD402" s="616">
        <f t="shared" si="175"/>
        <v>79</v>
      </c>
      <c r="AE402" s="616">
        <f t="shared" si="175"/>
        <v>54.3</v>
      </c>
      <c r="AF402" s="616">
        <f t="shared" si="175"/>
        <v>94.6</v>
      </c>
      <c r="AG402" s="616">
        <f t="shared" ref="AG402:AL402" si="176">ROUND(AVERAGE(AG296:AG298),1)</f>
        <v>66.400000000000006</v>
      </c>
      <c r="AH402" s="616">
        <f t="shared" si="176"/>
        <v>85</v>
      </c>
      <c r="AI402" s="616">
        <f t="shared" si="176"/>
        <v>51.5</v>
      </c>
      <c r="AJ402" s="616">
        <f t="shared" si="176"/>
        <v>61.2</v>
      </c>
      <c r="AK402" s="616">
        <f t="shared" si="176"/>
        <v>71.5</v>
      </c>
      <c r="AL402" s="616">
        <f t="shared" si="176"/>
        <v>103.1</v>
      </c>
      <c r="AN402" s="138" t="s">
        <v>303</v>
      </c>
      <c r="AO402" s="610" t="s">
        <v>36</v>
      </c>
      <c r="AP402" s="616">
        <f t="shared" ref="AP402:AZ402" si="177">ROUND(AVERAGE(AP296:AP298),1)</f>
        <v>96.3</v>
      </c>
      <c r="AQ402" s="616">
        <f t="shared" si="177"/>
        <v>98.4</v>
      </c>
      <c r="AR402" s="616">
        <f t="shared" si="177"/>
        <v>93.9</v>
      </c>
      <c r="AS402" s="616">
        <f t="shared" si="177"/>
        <v>94.3</v>
      </c>
      <c r="AT402" s="616">
        <f t="shared" si="177"/>
        <v>93.3</v>
      </c>
      <c r="AU402" s="616">
        <f t="shared" si="177"/>
        <v>106.4</v>
      </c>
      <c r="AV402" s="616">
        <f t="shared" si="177"/>
        <v>92.8</v>
      </c>
      <c r="AW402" s="616">
        <f t="shared" si="177"/>
        <v>113.1</v>
      </c>
      <c r="AX402" s="616">
        <f t="shared" si="177"/>
        <v>94.4</v>
      </c>
      <c r="AY402" s="616">
        <f t="shared" si="177"/>
        <v>94.2</v>
      </c>
      <c r="AZ402" s="616">
        <f t="shared" si="177"/>
        <v>98.3</v>
      </c>
      <c r="BA402" s="567"/>
    </row>
    <row r="403" spans="2:53">
      <c r="C403" s="615" t="s">
        <v>37</v>
      </c>
      <c r="D403" s="617">
        <f t="shared" ref="D403:AF403" si="178">ROUND(AVERAGE(D299:D301),1)</f>
        <v>99.3</v>
      </c>
      <c r="E403" s="617">
        <f t="shared" si="178"/>
        <v>99.3</v>
      </c>
      <c r="F403" s="617">
        <f t="shared" si="178"/>
        <v>99.3</v>
      </c>
      <c r="G403" s="617">
        <f t="shared" si="178"/>
        <v>104</v>
      </c>
      <c r="H403" s="617">
        <f t="shared" si="178"/>
        <v>74.400000000000006</v>
      </c>
      <c r="I403" s="617">
        <f t="shared" si="178"/>
        <v>96.6</v>
      </c>
      <c r="J403" s="617">
        <f t="shared" si="178"/>
        <v>91.4</v>
      </c>
      <c r="K403" s="617">
        <f t="shared" si="178"/>
        <v>120.6</v>
      </c>
      <c r="L403" s="617">
        <f t="shared" si="178"/>
        <v>119.6</v>
      </c>
      <c r="M403" s="617">
        <f t="shared" si="178"/>
        <v>133.5</v>
      </c>
      <c r="N403" s="617">
        <f t="shared" si="178"/>
        <v>67.599999999999994</v>
      </c>
      <c r="O403" s="617">
        <f t="shared" si="178"/>
        <v>83.9</v>
      </c>
      <c r="P403" s="617">
        <f t="shared" si="178"/>
        <v>76.900000000000006</v>
      </c>
      <c r="Q403" s="617">
        <f t="shared" si="178"/>
        <v>102.9</v>
      </c>
      <c r="R403" s="617">
        <f t="shared" si="178"/>
        <v>108.2</v>
      </c>
      <c r="S403" s="617">
        <f t="shared" si="178"/>
        <v>123.9</v>
      </c>
      <c r="T403" s="617">
        <f t="shared" si="178"/>
        <v>90.4</v>
      </c>
      <c r="U403" s="617">
        <f t="shared" si="178"/>
        <v>103.8</v>
      </c>
      <c r="V403" s="617">
        <f t="shared" si="178"/>
        <v>119.6</v>
      </c>
      <c r="W403" s="617">
        <f t="shared" si="178"/>
        <v>102.7</v>
      </c>
      <c r="X403" s="617">
        <f t="shared" si="178"/>
        <v>129.1</v>
      </c>
      <c r="Y403" s="617">
        <f t="shared" si="178"/>
        <v>95.2</v>
      </c>
      <c r="Z403" s="617">
        <f t="shared" si="178"/>
        <v>110.5</v>
      </c>
      <c r="AA403" s="617">
        <f t="shared" si="178"/>
        <v>100.9</v>
      </c>
      <c r="AB403" s="617">
        <f t="shared" si="178"/>
        <v>92.6</v>
      </c>
      <c r="AC403" s="617">
        <f t="shared" si="178"/>
        <v>74.8</v>
      </c>
      <c r="AD403" s="617">
        <f t="shared" si="178"/>
        <v>78.8</v>
      </c>
      <c r="AE403" s="617">
        <f t="shared" si="178"/>
        <v>59</v>
      </c>
      <c r="AF403" s="617">
        <f t="shared" si="178"/>
        <v>85.4</v>
      </c>
      <c r="AG403" s="617">
        <f t="shared" ref="AG403:AL403" si="179">ROUND(AVERAGE(AG299:AG301),1)</f>
        <v>68.8</v>
      </c>
      <c r="AH403" s="617">
        <f t="shared" si="179"/>
        <v>85.7</v>
      </c>
      <c r="AI403" s="617">
        <f t="shared" si="179"/>
        <v>52.9</v>
      </c>
      <c r="AJ403" s="617">
        <f t="shared" si="179"/>
        <v>65</v>
      </c>
      <c r="AK403" s="617">
        <f t="shared" si="179"/>
        <v>83.3</v>
      </c>
      <c r="AL403" s="617">
        <f t="shared" si="179"/>
        <v>105.6</v>
      </c>
      <c r="AO403" s="615" t="s">
        <v>37</v>
      </c>
      <c r="AP403" s="617">
        <f t="shared" ref="AP403:AZ403" si="180">ROUND(AVERAGE(AP299:AP301),1)</f>
        <v>99.3</v>
      </c>
      <c r="AQ403" s="617">
        <f t="shared" si="180"/>
        <v>100.5</v>
      </c>
      <c r="AR403" s="617">
        <f t="shared" si="180"/>
        <v>96.3</v>
      </c>
      <c r="AS403" s="617">
        <f t="shared" si="180"/>
        <v>96.7</v>
      </c>
      <c r="AT403" s="617">
        <f t="shared" si="180"/>
        <v>94</v>
      </c>
      <c r="AU403" s="617">
        <f t="shared" si="180"/>
        <v>105.9</v>
      </c>
      <c r="AV403" s="617">
        <f t="shared" si="180"/>
        <v>91.1</v>
      </c>
      <c r="AW403" s="617">
        <f t="shared" si="180"/>
        <v>112.4</v>
      </c>
      <c r="AX403" s="617">
        <f t="shared" si="180"/>
        <v>97.2</v>
      </c>
      <c r="AY403" s="617">
        <f t="shared" si="180"/>
        <v>97</v>
      </c>
      <c r="AZ403" s="617">
        <f t="shared" si="180"/>
        <v>101.4</v>
      </c>
      <c r="BA403" s="567"/>
    </row>
    <row r="404" spans="2:53">
      <c r="C404" s="615" t="s">
        <v>38</v>
      </c>
      <c r="D404" s="617">
        <f t="shared" ref="D404:AF404" si="181">ROUND(AVERAGE(D302:D304),1)</f>
        <v>95.5</v>
      </c>
      <c r="E404" s="617">
        <f t="shared" si="181"/>
        <v>95.5</v>
      </c>
      <c r="F404" s="617">
        <f t="shared" si="181"/>
        <v>97.6</v>
      </c>
      <c r="G404" s="617">
        <f t="shared" si="181"/>
        <v>103</v>
      </c>
      <c r="H404" s="617">
        <f t="shared" si="181"/>
        <v>69.2</v>
      </c>
      <c r="I404" s="617">
        <f t="shared" si="181"/>
        <v>89.6</v>
      </c>
      <c r="J404" s="617">
        <f t="shared" si="181"/>
        <v>97.7</v>
      </c>
      <c r="K404" s="617">
        <f t="shared" si="181"/>
        <v>112.3</v>
      </c>
      <c r="L404" s="617">
        <f t="shared" si="181"/>
        <v>111.3</v>
      </c>
      <c r="M404" s="617">
        <f t="shared" si="181"/>
        <v>128.69999999999999</v>
      </c>
      <c r="N404" s="617">
        <f t="shared" si="181"/>
        <v>65.8</v>
      </c>
      <c r="O404" s="617">
        <f t="shared" si="181"/>
        <v>78.900000000000006</v>
      </c>
      <c r="P404" s="617">
        <f t="shared" si="181"/>
        <v>72.5</v>
      </c>
      <c r="Q404" s="617">
        <f t="shared" si="181"/>
        <v>96.7</v>
      </c>
      <c r="R404" s="617">
        <f t="shared" si="181"/>
        <v>97.2</v>
      </c>
      <c r="S404" s="617">
        <f t="shared" si="181"/>
        <v>111.6</v>
      </c>
      <c r="T404" s="617">
        <f t="shared" si="181"/>
        <v>79.099999999999994</v>
      </c>
      <c r="U404" s="617">
        <f t="shared" si="181"/>
        <v>97.1</v>
      </c>
      <c r="V404" s="617">
        <f t="shared" si="181"/>
        <v>122.3</v>
      </c>
      <c r="W404" s="617">
        <f t="shared" si="181"/>
        <v>101.2</v>
      </c>
      <c r="X404" s="617">
        <f t="shared" si="181"/>
        <v>138</v>
      </c>
      <c r="Y404" s="617">
        <f t="shared" si="181"/>
        <v>94.7</v>
      </c>
      <c r="Z404" s="617">
        <f t="shared" si="181"/>
        <v>109.5</v>
      </c>
      <c r="AA404" s="617">
        <f t="shared" si="181"/>
        <v>103</v>
      </c>
      <c r="AB404" s="617">
        <f t="shared" si="181"/>
        <v>91.1</v>
      </c>
      <c r="AC404" s="617">
        <f t="shared" si="181"/>
        <v>74.599999999999994</v>
      </c>
      <c r="AD404" s="617">
        <f t="shared" si="181"/>
        <v>74.400000000000006</v>
      </c>
      <c r="AE404" s="617">
        <f t="shared" si="181"/>
        <v>67.3</v>
      </c>
      <c r="AF404" s="617">
        <f t="shared" si="181"/>
        <v>77</v>
      </c>
      <c r="AG404" s="617">
        <f t="shared" ref="AG404:AL404" si="182">ROUND(AVERAGE(AG302:AG304),1)</f>
        <v>65.8</v>
      </c>
      <c r="AH404" s="617">
        <f t="shared" si="182"/>
        <v>90.6</v>
      </c>
      <c r="AI404" s="617">
        <f t="shared" si="182"/>
        <v>53.8</v>
      </c>
      <c r="AJ404" s="617">
        <f t="shared" si="182"/>
        <v>71.7</v>
      </c>
      <c r="AK404" s="617">
        <f t="shared" si="182"/>
        <v>89.8</v>
      </c>
      <c r="AL404" s="617">
        <f t="shared" si="182"/>
        <v>103.9</v>
      </c>
      <c r="AO404" s="615" t="s">
        <v>38</v>
      </c>
      <c r="AP404" s="617">
        <f t="shared" ref="AP404:AZ404" si="183">ROUND(AVERAGE(AP302:AP304),1)</f>
        <v>95.5</v>
      </c>
      <c r="AQ404" s="617">
        <f t="shared" si="183"/>
        <v>97.2</v>
      </c>
      <c r="AR404" s="617">
        <f t="shared" si="183"/>
        <v>91.9</v>
      </c>
      <c r="AS404" s="617">
        <f t="shared" si="183"/>
        <v>92.6</v>
      </c>
      <c r="AT404" s="617">
        <f t="shared" si="183"/>
        <v>89.2</v>
      </c>
      <c r="AU404" s="617">
        <f t="shared" si="183"/>
        <v>104.8</v>
      </c>
      <c r="AV404" s="617">
        <f t="shared" si="183"/>
        <v>86.8</v>
      </c>
      <c r="AW404" s="617">
        <f t="shared" si="183"/>
        <v>113.7</v>
      </c>
      <c r="AX404" s="617">
        <f t="shared" si="183"/>
        <v>94.4</v>
      </c>
      <c r="AY404" s="617">
        <f t="shared" si="183"/>
        <v>94.2</v>
      </c>
      <c r="AZ404" s="617">
        <f t="shared" si="183"/>
        <v>101.2</v>
      </c>
      <c r="BA404" s="567"/>
    </row>
    <row r="405" spans="2:53">
      <c r="B405" s="612"/>
      <c r="C405" s="618" t="s">
        <v>39</v>
      </c>
      <c r="D405" s="617">
        <f t="shared" ref="D405:AF405" si="184">ROUND(AVERAGE(D305:D307),1)</f>
        <v>93</v>
      </c>
      <c r="E405" s="619">
        <f t="shared" si="184"/>
        <v>93</v>
      </c>
      <c r="F405" s="619">
        <f t="shared" si="184"/>
        <v>90.8</v>
      </c>
      <c r="G405" s="619">
        <f t="shared" si="184"/>
        <v>96.1</v>
      </c>
      <c r="H405" s="619">
        <f t="shared" si="184"/>
        <v>62.4</v>
      </c>
      <c r="I405" s="619">
        <f t="shared" si="184"/>
        <v>71.5</v>
      </c>
      <c r="J405" s="619">
        <f t="shared" si="184"/>
        <v>96.7</v>
      </c>
      <c r="K405" s="619">
        <f t="shared" si="184"/>
        <v>119</v>
      </c>
      <c r="L405" s="619">
        <f t="shared" si="184"/>
        <v>118.7</v>
      </c>
      <c r="M405" s="619">
        <f t="shared" si="184"/>
        <v>123.4</v>
      </c>
      <c r="N405" s="619">
        <f t="shared" si="184"/>
        <v>64.2</v>
      </c>
      <c r="O405" s="619">
        <f t="shared" si="184"/>
        <v>76.400000000000006</v>
      </c>
      <c r="P405" s="619">
        <f t="shared" si="184"/>
        <v>70.599999999999994</v>
      </c>
      <c r="Q405" s="619">
        <f t="shared" si="184"/>
        <v>90.1</v>
      </c>
      <c r="R405" s="619">
        <f t="shared" si="184"/>
        <v>92.7</v>
      </c>
      <c r="S405" s="619">
        <f t="shared" si="184"/>
        <v>106.2</v>
      </c>
      <c r="T405" s="619">
        <f t="shared" si="184"/>
        <v>73.7</v>
      </c>
      <c r="U405" s="619">
        <f t="shared" si="184"/>
        <v>106.3</v>
      </c>
      <c r="V405" s="619">
        <f t="shared" si="184"/>
        <v>122</v>
      </c>
      <c r="W405" s="619">
        <f t="shared" si="184"/>
        <v>100.3</v>
      </c>
      <c r="X405" s="619">
        <f t="shared" si="184"/>
        <v>136.19999999999999</v>
      </c>
      <c r="Y405" s="619">
        <f t="shared" si="184"/>
        <v>92.4</v>
      </c>
      <c r="Z405" s="619">
        <f t="shared" si="184"/>
        <v>109.4</v>
      </c>
      <c r="AA405" s="619">
        <f t="shared" si="184"/>
        <v>105.4</v>
      </c>
      <c r="AB405" s="619">
        <f t="shared" si="184"/>
        <v>93.3</v>
      </c>
      <c r="AC405" s="619">
        <f t="shared" si="184"/>
        <v>73.099999999999994</v>
      </c>
      <c r="AD405" s="619">
        <f t="shared" si="184"/>
        <v>73.099999999999994</v>
      </c>
      <c r="AE405" s="619">
        <f t="shared" si="184"/>
        <v>62.1</v>
      </c>
      <c r="AF405" s="619">
        <f t="shared" si="184"/>
        <v>77.7</v>
      </c>
      <c r="AG405" s="619">
        <f t="shared" ref="AG405:AL405" si="185">ROUND(AVERAGE(AG305:AG307),1)</f>
        <v>66.8</v>
      </c>
      <c r="AH405" s="619">
        <f t="shared" si="185"/>
        <v>89.3</v>
      </c>
      <c r="AI405" s="619">
        <f t="shared" si="185"/>
        <v>53.5</v>
      </c>
      <c r="AJ405" s="619">
        <f t="shared" si="185"/>
        <v>60.8</v>
      </c>
      <c r="AK405" s="619">
        <f t="shared" si="185"/>
        <v>90.5</v>
      </c>
      <c r="AL405" s="619">
        <f t="shared" si="185"/>
        <v>109.8</v>
      </c>
      <c r="AN405" s="612"/>
      <c r="AO405" s="618" t="s">
        <v>39</v>
      </c>
      <c r="AP405" s="619">
        <f t="shared" ref="AP405:AZ405" si="186">ROUND(AVERAGE(AP305:AP307),1)</f>
        <v>93</v>
      </c>
      <c r="AQ405" s="619">
        <f t="shared" si="186"/>
        <v>95.2</v>
      </c>
      <c r="AR405" s="619">
        <f t="shared" si="186"/>
        <v>85.5</v>
      </c>
      <c r="AS405" s="619">
        <f t="shared" si="186"/>
        <v>90.1</v>
      </c>
      <c r="AT405" s="619">
        <f t="shared" si="186"/>
        <v>78.3</v>
      </c>
      <c r="AU405" s="619">
        <f t="shared" si="186"/>
        <v>106.2</v>
      </c>
      <c r="AV405" s="619">
        <f t="shared" si="186"/>
        <v>87</v>
      </c>
      <c r="AW405" s="619">
        <f t="shared" si="186"/>
        <v>115.8</v>
      </c>
      <c r="AX405" s="619">
        <f t="shared" si="186"/>
        <v>91.8</v>
      </c>
      <c r="AY405" s="619">
        <f t="shared" si="186"/>
        <v>91.3</v>
      </c>
      <c r="AZ405" s="619">
        <f t="shared" si="186"/>
        <v>102.8</v>
      </c>
      <c r="BA405" s="567"/>
    </row>
    <row r="406" spans="2:53">
      <c r="B406" s="138" t="s">
        <v>304</v>
      </c>
      <c r="C406" s="610" t="s">
        <v>36</v>
      </c>
      <c r="D406" s="616">
        <f t="shared" ref="D406:AF406" si="187">ROUND(AVERAGE(D308:D310),1)</f>
        <v>92.8</v>
      </c>
      <c r="E406" s="616">
        <f t="shared" si="187"/>
        <v>92.8</v>
      </c>
      <c r="F406" s="616">
        <f t="shared" si="187"/>
        <v>89.9</v>
      </c>
      <c r="G406" s="616">
        <f t="shared" si="187"/>
        <v>95.2</v>
      </c>
      <c r="H406" s="616">
        <f t="shared" si="187"/>
        <v>60.5</v>
      </c>
      <c r="I406" s="616">
        <f t="shared" si="187"/>
        <v>79.5</v>
      </c>
      <c r="J406" s="616">
        <f t="shared" si="187"/>
        <v>91.5</v>
      </c>
      <c r="K406" s="616">
        <f t="shared" si="187"/>
        <v>119.1</v>
      </c>
      <c r="L406" s="616">
        <f t="shared" si="187"/>
        <v>118.5</v>
      </c>
      <c r="M406" s="616">
        <f t="shared" si="187"/>
        <v>127.3</v>
      </c>
      <c r="N406" s="616">
        <f t="shared" si="187"/>
        <v>63</v>
      </c>
      <c r="O406" s="616">
        <f t="shared" si="187"/>
        <v>77.5</v>
      </c>
      <c r="P406" s="616">
        <f t="shared" si="187"/>
        <v>71.2</v>
      </c>
      <c r="Q406" s="616">
        <f t="shared" si="187"/>
        <v>94.7</v>
      </c>
      <c r="R406" s="616">
        <f t="shared" si="187"/>
        <v>97.3</v>
      </c>
      <c r="S406" s="616">
        <f t="shared" si="187"/>
        <v>115.1</v>
      </c>
      <c r="T406" s="616">
        <f t="shared" si="187"/>
        <v>69.5</v>
      </c>
      <c r="U406" s="616">
        <f t="shared" si="187"/>
        <v>95.4</v>
      </c>
      <c r="V406" s="616">
        <f t="shared" si="187"/>
        <v>122.8</v>
      </c>
      <c r="W406" s="616">
        <f t="shared" si="187"/>
        <v>90.4</v>
      </c>
      <c r="X406" s="616">
        <f t="shared" si="187"/>
        <v>142.6</v>
      </c>
      <c r="Y406" s="616">
        <f t="shared" si="187"/>
        <v>91.2</v>
      </c>
      <c r="Z406" s="616">
        <f t="shared" si="187"/>
        <v>107.8</v>
      </c>
      <c r="AA406" s="616">
        <f t="shared" si="187"/>
        <v>103.2</v>
      </c>
      <c r="AB406" s="616">
        <f t="shared" si="187"/>
        <v>89.7</v>
      </c>
      <c r="AC406" s="616">
        <f t="shared" si="187"/>
        <v>75.5</v>
      </c>
      <c r="AD406" s="616">
        <f t="shared" si="187"/>
        <v>85.2</v>
      </c>
      <c r="AE406" s="616">
        <f t="shared" si="187"/>
        <v>66.400000000000006</v>
      </c>
      <c r="AF406" s="616">
        <f t="shared" si="187"/>
        <v>64.3</v>
      </c>
      <c r="AG406" s="616">
        <f t="shared" ref="AG406:AL406" si="188">ROUND(AVERAGE(AG308:AG310),1)</f>
        <v>65.7</v>
      </c>
      <c r="AH406" s="616">
        <f t="shared" si="188"/>
        <v>83.4</v>
      </c>
      <c r="AI406" s="616">
        <f t="shared" si="188"/>
        <v>53.3</v>
      </c>
      <c r="AJ406" s="616">
        <f t="shared" si="188"/>
        <v>66.8</v>
      </c>
      <c r="AK406" s="616">
        <f t="shared" si="188"/>
        <v>86</v>
      </c>
      <c r="AL406" s="616">
        <f t="shared" si="188"/>
        <v>106</v>
      </c>
      <c r="AN406" s="138" t="s">
        <v>304</v>
      </c>
      <c r="AO406" s="610" t="s">
        <v>36</v>
      </c>
      <c r="AP406" s="616">
        <f t="shared" ref="AP406:AZ406" si="189">ROUND(AVERAGE(AP308:AP310),1)</f>
        <v>92.8</v>
      </c>
      <c r="AQ406" s="616">
        <f t="shared" si="189"/>
        <v>96.1</v>
      </c>
      <c r="AR406" s="616">
        <f t="shared" si="189"/>
        <v>88.3</v>
      </c>
      <c r="AS406" s="616">
        <f t="shared" si="189"/>
        <v>91</v>
      </c>
      <c r="AT406" s="616">
        <f t="shared" si="189"/>
        <v>84.3</v>
      </c>
      <c r="AU406" s="616">
        <f t="shared" si="189"/>
        <v>108.6</v>
      </c>
      <c r="AV406" s="616">
        <f t="shared" si="189"/>
        <v>89.9</v>
      </c>
      <c r="AW406" s="616">
        <f t="shared" si="189"/>
        <v>118.5</v>
      </c>
      <c r="AX406" s="616">
        <f t="shared" si="189"/>
        <v>89.8</v>
      </c>
      <c r="AY406" s="616">
        <f t="shared" si="189"/>
        <v>89.5</v>
      </c>
      <c r="AZ406" s="616">
        <f t="shared" si="189"/>
        <v>97.1</v>
      </c>
      <c r="BA406" s="567"/>
    </row>
    <row r="407" spans="2:53">
      <c r="C407" s="615" t="s">
        <v>37</v>
      </c>
      <c r="D407" s="617">
        <f t="shared" ref="D407:AF407" si="190">ROUND(AVERAGE(D311:D313),1)</f>
        <v>94.9</v>
      </c>
      <c r="E407" s="617">
        <f t="shared" si="190"/>
        <v>94.9</v>
      </c>
      <c r="F407" s="617">
        <f t="shared" si="190"/>
        <v>91.4</v>
      </c>
      <c r="G407" s="617">
        <f t="shared" si="190"/>
        <v>96.5</v>
      </c>
      <c r="H407" s="617">
        <f t="shared" si="190"/>
        <v>64</v>
      </c>
      <c r="I407" s="617">
        <f t="shared" si="190"/>
        <v>99.2</v>
      </c>
      <c r="J407" s="617">
        <f t="shared" si="190"/>
        <v>88.8</v>
      </c>
      <c r="K407" s="617">
        <f t="shared" si="190"/>
        <v>108.7</v>
      </c>
      <c r="L407" s="617">
        <f t="shared" si="190"/>
        <v>107.9</v>
      </c>
      <c r="M407" s="617">
        <f t="shared" si="190"/>
        <v>119.6</v>
      </c>
      <c r="N407" s="617">
        <f t="shared" si="190"/>
        <v>60.5</v>
      </c>
      <c r="O407" s="617">
        <f t="shared" si="190"/>
        <v>74.7</v>
      </c>
      <c r="P407" s="617">
        <f t="shared" si="190"/>
        <v>71</v>
      </c>
      <c r="Q407" s="617">
        <f t="shared" si="190"/>
        <v>85.1</v>
      </c>
      <c r="R407" s="617">
        <f t="shared" si="190"/>
        <v>107.6</v>
      </c>
      <c r="S407" s="617">
        <f t="shared" si="190"/>
        <v>120.7</v>
      </c>
      <c r="T407" s="617">
        <f t="shared" si="190"/>
        <v>93.9</v>
      </c>
      <c r="U407" s="617">
        <f t="shared" si="190"/>
        <v>97.9</v>
      </c>
      <c r="V407" s="617">
        <f t="shared" si="190"/>
        <v>123.3</v>
      </c>
      <c r="W407" s="617">
        <f t="shared" si="190"/>
        <v>95.7</v>
      </c>
      <c r="X407" s="617">
        <f t="shared" si="190"/>
        <v>138.9</v>
      </c>
      <c r="Y407" s="617">
        <f t="shared" si="190"/>
        <v>94.6</v>
      </c>
      <c r="Z407" s="617">
        <f t="shared" si="190"/>
        <v>104.1</v>
      </c>
      <c r="AA407" s="617">
        <f t="shared" si="190"/>
        <v>107.1</v>
      </c>
      <c r="AB407" s="617">
        <f t="shared" si="190"/>
        <v>86.1</v>
      </c>
      <c r="AC407" s="617">
        <f t="shared" si="190"/>
        <v>75.8</v>
      </c>
      <c r="AD407" s="617">
        <f t="shared" si="190"/>
        <v>78</v>
      </c>
      <c r="AE407" s="617">
        <f t="shared" si="190"/>
        <v>52.2</v>
      </c>
      <c r="AF407" s="617">
        <f t="shared" si="190"/>
        <v>69.7</v>
      </c>
      <c r="AG407" s="617">
        <f t="shared" ref="AG407:AL407" si="191">ROUND(AVERAGE(AG311:AG313),1)</f>
        <v>71.400000000000006</v>
      </c>
      <c r="AH407" s="617">
        <f t="shared" si="191"/>
        <v>93.4</v>
      </c>
      <c r="AI407" s="617">
        <f t="shared" si="191"/>
        <v>52.3</v>
      </c>
      <c r="AJ407" s="617">
        <f t="shared" si="191"/>
        <v>66.8</v>
      </c>
      <c r="AK407" s="617">
        <f t="shared" si="191"/>
        <v>86</v>
      </c>
      <c r="AL407" s="617">
        <f t="shared" si="191"/>
        <v>98.5</v>
      </c>
      <c r="AO407" s="615" t="s">
        <v>37</v>
      </c>
      <c r="AP407" s="617">
        <f t="shared" ref="AP407:AZ407" si="192">ROUND(AVERAGE(AP311:AP313),1)</f>
        <v>94.9</v>
      </c>
      <c r="AQ407" s="617">
        <f t="shared" si="192"/>
        <v>95.6</v>
      </c>
      <c r="AR407" s="617">
        <f t="shared" si="192"/>
        <v>89.3</v>
      </c>
      <c r="AS407" s="617">
        <f t="shared" si="192"/>
        <v>85.1</v>
      </c>
      <c r="AT407" s="617">
        <f t="shared" si="192"/>
        <v>97.1</v>
      </c>
      <c r="AU407" s="617">
        <f t="shared" si="192"/>
        <v>103.9</v>
      </c>
      <c r="AV407" s="617">
        <f t="shared" si="192"/>
        <v>85.2</v>
      </c>
      <c r="AW407" s="617">
        <f t="shared" si="192"/>
        <v>112.1</v>
      </c>
      <c r="AX407" s="617">
        <f t="shared" si="192"/>
        <v>93.1</v>
      </c>
      <c r="AY407" s="617">
        <f t="shared" si="192"/>
        <v>93</v>
      </c>
      <c r="AZ407" s="617">
        <f t="shared" si="192"/>
        <v>94.4</v>
      </c>
      <c r="BA407" s="567"/>
    </row>
    <row r="408" spans="2:53">
      <c r="C408" s="615" t="s">
        <v>38</v>
      </c>
      <c r="D408" s="617">
        <f t="shared" ref="D408:AF408" si="193">ROUND(AVERAGE(D314:D316),1)</f>
        <v>94.3</v>
      </c>
      <c r="E408" s="617">
        <f t="shared" si="193"/>
        <v>94.3</v>
      </c>
      <c r="F408" s="617">
        <f t="shared" si="193"/>
        <v>88.5</v>
      </c>
      <c r="G408" s="617">
        <f t="shared" si="193"/>
        <v>93.4</v>
      </c>
      <c r="H408" s="617">
        <f t="shared" si="193"/>
        <v>61.6</v>
      </c>
      <c r="I408" s="617">
        <f t="shared" si="193"/>
        <v>94</v>
      </c>
      <c r="J408" s="617">
        <f t="shared" si="193"/>
        <v>100.9</v>
      </c>
      <c r="K408" s="617">
        <f t="shared" si="193"/>
        <v>121.1</v>
      </c>
      <c r="L408" s="617">
        <f t="shared" si="193"/>
        <v>121.1</v>
      </c>
      <c r="M408" s="617">
        <f t="shared" si="193"/>
        <v>125.2</v>
      </c>
      <c r="N408" s="617">
        <f t="shared" si="193"/>
        <v>54.5</v>
      </c>
      <c r="O408" s="617">
        <f t="shared" si="193"/>
        <v>74.7</v>
      </c>
      <c r="P408" s="617">
        <f t="shared" si="193"/>
        <v>69</v>
      </c>
      <c r="Q408" s="617">
        <f t="shared" si="193"/>
        <v>90.6</v>
      </c>
      <c r="R408" s="617">
        <f t="shared" si="193"/>
        <v>107</v>
      </c>
      <c r="S408" s="617">
        <f t="shared" si="193"/>
        <v>117.8</v>
      </c>
      <c r="T408" s="617">
        <f t="shared" si="193"/>
        <v>94.2</v>
      </c>
      <c r="U408" s="617">
        <f t="shared" si="193"/>
        <v>98.5</v>
      </c>
      <c r="V408" s="617">
        <f t="shared" si="193"/>
        <v>117</v>
      </c>
      <c r="W408" s="617">
        <f t="shared" si="193"/>
        <v>82.9</v>
      </c>
      <c r="X408" s="617">
        <f t="shared" si="193"/>
        <v>140.1</v>
      </c>
      <c r="Y408" s="617">
        <f t="shared" si="193"/>
        <v>88.5</v>
      </c>
      <c r="Z408" s="617">
        <f t="shared" si="193"/>
        <v>102</v>
      </c>
      <c r="AA408" s="617">
        <f t="shared" si="193"/>
        <v>104.1</v>
      </c>
      <c r="AB408" s="617">
        <f t="shared" si="193"/>
        <v>89</v>
      </c>
      <c r="AC408" s="617">
        <f t="shared" si="193"/>
        <v>78</v>
      </c>
      <c r="AD408" s="617">
        <f t="shared" si="193"/>
        <v>76.599999999999994</v>
      </c>
      <c r="AE408" s="617">
        <f t="shared" si="193"/>
        <v>56.9</v>
      </c>
      <c r="AF408" s="617">
        <f t="shared" si="193"/>
        <v>79.599999999999994</v>
      </c>
      <c r="AG408" s="617">
        <f t="shared" ref="AG408:AL408" si="194">ROUND(AVERAGE(AG314:AG316),1)</f>
        <v>66</v>
      </c>
      <c r="AH408" s="617">
        <f t="shared" si="194"/>
        <v>100.1</v>
      </c>
      <c r="AI408" s="617">
        <f t="shared" si="194"/>
        <v>59.6</v>
      </c>
      <c r="AJ408" s="617">
        <f t="shared" si="194"/>
        <v>58.8</v>
      </c>
      <c r="AK408" s="617">
        <f t="shared" si="194"/>
        <v>84.1</v>
      </c>
      <c r="AL408" s="617">
        <f t="shared" si="194"/>
        <v>110.1</v>
      </c>
      <c r="AO408" s="615" t="s">
        <v>38</v>
      </c>
      <c r="AP408" s="617">
        <f t="shared" ref="AP408:AZ408" si="195">ROUND(AVERAGE(AP314:AP316),1)</f>
        <v>94.3</v>
      </c>
      <c r="AQ408" s="617">
        <f t="shared" si="195"/>
        <v>98.2</v>
      </c>
      <c r="AR408" s="617">
        <f t="shared" si="195"/>
        <v>92.8</v>
      </c>
      <c r="AS408" s="617">
        <f t="shared" si="195"/>
        <v>92</v>
      </c>
      <c r="AT408" s="617">
        <f t="shared" si="195"/>
        <v>94.5</v>
      </c>
      <c r="AU408" s="617">
        <f t="shared" si="195"/>
        <v>106.4</v>
      </c>
      <c r="AV408" s="617">
        <f t="shared" si="195"/>
        <v>88.9</v>
      </c>
      <c r="AW408" s="617">
        <f t="shared" si="195"/>
        <v>114.8</v>
      </c>
      <c r="AX408" s="617">
        <f t="shared" si="195"/>
        <v>91</v>
      </c>
      <c r="AY408" s="617">
        <f t="shared" si="195"/>
        <v>91.2</v>
      </c>
      <c r="AZ408" s="617">
        <f t="shared" si="195"/>
        <v>88.3</v>
      </c>
      <c r="BA408" s="567"/>
    </row>
    <row r="409" spans="2:53">
      <c r="B409" s="612"/>
      <c r="C409" s="618" t="s">
        <v>39</v>
      </c>
      <c r="D409" s="619">
        <f t="shared" ref="D409:AF409" si="196">ROUND(AVERAGE(D317:D319),1)</f>
        <v>94.1</v>
      </c>
      <c r="E409" s="619">
        <f t="shared" si="196"/>
        <v>94.1</v>
      </c>
      <c r="F409" s="619">
        <f t="shared" si="196"/>
        <v>84.5</v>
      </c>
      <c r="G409" s="619">
        <f t="shared" si="196"/>
        <v>89.7</v>
      </c>
      <c r="H409" s="619">
        <f t="shared" si="196"/>
        <v>57.5</v>
      </c>
      <c r="I409" s="619">
        <f t="shared" si="196"/>
        <v>88.4</v>
      </c>
      <c r="J409" s="619">
        <f t="shared" si="196"/>
        <v>118.7</v>
      </c>
      <c r="K409" s="619">
        <f t="shared" si="196"/>
        <v>125.9</v>
      </c>
      <c r="L409" s="619">
        <f t="shared" si="196"/>
        <v>125.8</v>
      </c>
      <c r="M409" s="619">
        <f t="shared" si="196"/>
        <v>127.5</v>
      </c>
      <c r="N409" s="619">
        <f t="shared" si="196"/>
        <v>64.8</v>
      </c>
      <c r="O409" s="619">
        <f t="shared" si="196"/>
        <v>74.8</v>
      </c>
      <c r="P409" s="619">
        <f t="shared" si="196"/>
        <v>71.3</v>
      </c>
      <c r="Q409" s="619">
        <f t="shared" si="196"/>
        <v>81.8</v>
      </c>
      <c r="R409" s="619">
        <f t="shared" si="196"/>
        <v>104.9</v>
      </c>
      <c r="S409" s="619">
        <f t="shared" si="196"/>
        <v>107.8</v>
      </c>
      <c r="T409" s="619">
        <f t="shared" si="196"/>
        <v>100.6</v>
      </c>
      <c r="U409" s="619">
        <f t="shared" si="196"/>
        <v>97.4</v>
      </c>
      <c r="V409" s="619">
        <f t="shared" si="196"/>
        <v>116.3</v>
      </c>
      <c r="W409" s="619">
        <f t="shared" si="196"/>
        <v>81.400000000000006</v>
      </c>
      <c r="X409" s="619">
        <f t="shared" si="196"/>
        <v>138.4</v>
      </c>
      <c r="Y409" s="619">
        <f t="shared" si="196"/>
        <v>83.8</v>
      </c>
      <c r="Z409" s="619">
        <f t="shared" si="196"/>
        <v>100.4</v>
      </c>
      <c r="AA409" s="619">
        <f t="shared" si="196"/>
        <v>101.4</v>
      </c>
      <c r="AB409" s="619">
        <f t="shared" si="196"/>
        <v>88.3</v>
      </c>
      <c r="AC409" s="619">
        <f t="shared" si="196"/>
        <v>75.599999999999994</v>
      </c>
      <c r="AD409" s="619">
        <f t="shared" si="196"/>
        <v>73.900000000000006</v>
      </c>
      <c r="AE409" s="619">
        <f t="shared" si="196"/>
        <v>53.2</v>
      </c>
      <c r="AF409" s="619">
        <f t="shared" si="196"/>
        <v>71.8</v>
      </c>
      <c r="AG409" s="619">
        <f t="shared" ref="AG409:AL409" si="197">ROUND(AVERAGE(AG317:AG319),1)</f>
        <v>67.599999999999994</v>
      </c>
      <c r="AH409" s="619">
        <f t="shared" si="197"/>
        <v>97</v>
      </c>
      <c r="AI409" s="619">
        <f t="shared" si="197"/>
        <v>61.3</v>
      </c>
      <c r="AJ409" s="619">
        <f t="shared" si="197"/>
        <v>52.5</v>
      </c>
      <c r="AK409" s="619">
        <f t="shared" si="197"/>
        <v>81</v>
      </c>
      <c r="AL409" s="619">
        <f t="shared" si="197"/>
        <v>124</v>
      </c>
      <c r="AN409" s="612"/>
      <c r="AO409" s="618" t="s">
        <v>39</v>
      </c>
      <c r="AP409" s="619">
        <f t="shared" ref="AP409:AZ409" si="198">ROUND(AVERAGE(AP317:AP319),1)</f>
        <v>94.1</v>
      </c>
      <c r="AQ409" s="619">
        <f t="shared" si="198"/>
        <v>98.5</v>
      </c>
      <c r="AR409" s="619">
        <f t="shared" si="198"/>
        <v>96.4</v>
      </c>
      <c r="AS409" s="619">
        <f t="shared" si="198"/>
        <v>101.9</v>
      </c>
      <c r="AT409" s="619">
        <f t="shared" si="198"/>
        <v>88</v>
      </c>
      <c r="AU409" s="619">
        <f t="shared" si="198"/>
        <v>100</v>
      </c>
      <c r="AV409" s="619">
        <f t="shared" si="198"/>
        <v>76.3</v>
      </c>
      <c r="AW409" s="619">
        <f t="shared" si="198"/>
        <v>111.8</v>
      </c>
      <c r="AX409" s="619">
        <f t="shared" si="198"/>
        <v>90.7</v>
      </c>
      <c r="AY409" s="619">
        <f t="shared" si="198"/>
        <v>90.6</v>
      </c>
      <c r="AZ409" s="619">
        <f t="shared" si="198"/>
        <v>90.1</v>
      </c>
      <c r="BA409" s="567"/>
    </row>
    <row r="410" spans="2:53" hidden="1">
      <c r="B410" s="138" t="s">
        <v>305</v>
      </c>
      <c r="C410" s="610" t="s">
        <v>36</v>
      </c>
      <c r="D410" s="617" t="e">
        <f t="shared" ref="D410:AF410" si="199">ROUND(AVERAGE(D320:D322),1)</f>
        <v>#DIV/0!</v>
      </c>
      <c r="E410" s="617" t="e">
        <f t="shared" si="199"/>
        <v>#DIV/0!</v>
      </c>
      <c r="F410" s="617" t="e">
        <f t="shared" si="199"/>
        <v>#DIV/0!</v>
      </c>
      <c r="G410" s="617" t="e">
        <f t="shared" si="199"/>
        <v>#DIV/0!</v>
      </c>
      <c r="H410" s="617" t="e">
        <f t="shared" si="199"/>
        <v>#DIV/0!</v>
      </c>
      <c r="I410" s="617" t="e">
        <f t="shared" si="199"/>
        <v>#DIV/0!</v>
      </c>
      <c r="J410" s="617" t="e">
        <f t="shared" si="199"/>
        <v>#DIV/0!</v>
      </c>
      <c r="K410" s="617" t="e">
        <f t="shared" si="199"/>
        <v>#DIV/0!</v>
      </c>
      <c r="L410" s="617" t="e">
        <f t="shared" si="199"/>
        <v>#DIV/0!</v>
      </c>
      <c r="M410" s="617" t="e">
        <f t="shared" si="199"/>
        <v>#DIV/0!</v>
      </c>
      <c r="N410" s="617" t="e">
        <f t="shared" si="199"/>
        <v>#DIV/0!</v>
      </c>
      <c r="O410" s="617" t="e">
        <f t="shared" si="199"/>
        <v>#DIV/0!</v>
      </c>
      <c r="P410" s="617" t="e">
        <f t="shared" si="199"/>
        <v>#DIV/0!</v>
      </c>
      <c r="Q410" s="617" t="e">
        <f t="shared" si="199"/>
        <v>#DIV/0!</v>
      </c>
      <c r="R410" s="617" t="e">
        <f t="shared" si="199"/>
        <v>#DIV/0!</v>
      </c>
      <c r="S410" s="617" t="e">
        <f t="shared" si="199"/>
        <v>#DIV/0!</v>
      </c>
      <c r="T410" s="617" t="e">
        <f t="shared" si="199"/>
        <v>#DIV/0!</v>
      </c>
      <c r="U410" s="617" t="e">
        <f t="shared" si="199"/>
        <v>#DIV/0!</v>
      </c>
      <c r="V410" s="617" t="e">
        <f t="shared" si="199"/>
        <v>#DIV/0!</v>
      </c>
      <c r="W410" s="617" t="e">
        <f t="shared" si="199"/>
        <v>#DIV/0!</v>
      </c>
      <c r="X410" s="617" t="e">
        <f t="shared" si="199"/>
        <v>#DIV/0!</v>
      </c>
      <c r="Y410" s="617" t="e">
        <f t="shared" si="199"/>
        <v>#DIV/0!</v>
      </c>
      <c r="Z410" s="617" t="e">
        <f t="shared" si="199"/>
        <v>#DIV/0!</v>
      </c>
      <c r="AA410" s="617" t="e">
        <f t="shared" si="199"/>
        <v>#DIV/0!</v>
      </c>
      <c r="AB410" s="617" t="e">
        <f t="shared" si="199"/>
        <v>#DIV/0!</v>
      </c>
      <c r="AC410" s="617" t="e">
        <f t="shared" si="199"/>
        <v>#DIV/0!</v>
      </c>
      <c r="AD410" s="617" t="e">
        <f t="shared" si="199"/>
        <v>#DIV/0!</v>
      </c>
      <c r="AE410" s="617" t="e">
        <f t="shared" si="199"/>
        <v>#DIV/0!</v>
      </c>
      <c r="AF410" s="617" t="e">
        <f t="shared" si="199"/>
        <v>#DIV/0!</v>
      </c>
      <c r="AG410" s="617" t="e">
        <f t="shared" ref="AG410:AL410" si="200">ROUND(AVERAGE(AG320:AG322),1)</f>
        <v>#DIV/0!</v>
      </c>
      <c r="AH410" s="617" t="e">
        <f t="shared" si="200"/>
        <v>#DIV/0!</v>
      </c>
      <c r="AI410" s="617" t="e">
        <f t="shared" si="200"/>
        <v>#DIV/0!</v>
      </c>
      <c r="AJ410" s="617" t="e">
        <f t="shared" si="200"/>
        <v>#DIV/0!</v>
      </c>
      <c r="AK410" s="617" t="e">
        <f t="shared" si="200"/>
        <v>#DIV/0!</v>
      </c>
      <c r="AL410" s="617" t="e">
        <f t="shared" si="200"/>
        <v>#DIV/0!</v>
      </c>
      <c r="AN410" s="138" t="s">
        <v>305</v>
      </c>
      <c r="AO410" s="610" t="s">
        <v>36</v>
      </c>
      <c r="AP410" s="617" t="e">
        <f t="shared" ref="AP410:AZ410" si="201">ROUND(AVERAGE(AP320:AP322),1)</f>
        <v>#DIV/0!</v>
      </c>
      <c r="AQ410" s="617" t="e">
        <f t="shared" si="201"/>
        <v>#DIV/0!</v>
      </c>
      <c r="AR410" s="617" t="e">
        <f t="shared" si="201"/>
        <v>#DIV/0!</v>
      </c>
      <c r="AS410" s="617" t="e">
        <f t="shared" si="201"/>
        <v>#DIV/0!</v>
      </c>
      <c r="AT410" s="617" t="e">
        <f t="shared" si="201"/>
        <v>#DIV/0!</v>
      </c>
      <c r="AU410" s="617" t="e">
        <f t="shared" si="201"/>
        <v>#DIV/0!</v>
      </c>
      <c r="AV410" s="617" t="e">
        <f t="shared" si="201"/>
        <v>#DIV/0!</v>
      </c>
      <c r="AW410" s="617" t="e">
        <f t="shared" si="201"/>
        <v>#DIV/0!</v>
      </c>
      <c r="AX410" s="617" t="e">
        <f t="shared" si="201"/>
        <v>#DIV/0!</v>
      </c>
      <c r="AY410" s="617" t="e">
        <f t="shared" si="201"/>
        <v>#DIV/0!</v>
      </c>
      <c r="AZ410" s="617" t="e">
        <f t="shared" si="201"/>
        <v>#DIV/0!</v>
      </c>
      <c r="BA410" s="567"/>
    </row>
    <row r="411" spans="2:53" hidden="1">
      <c r="C411" s="615" t="s">
        <v>37</v>
      </c>
      <c r="D411" s="617" t="e">
        <f t="shared" ref="D411:AF411" si="202">ROUND(AVERAGE(D323:D325),1)</f>
        <v>#DIV/0!</v>
      </c>
      <c r="E411" s="617" t="e">
        <f t="shared" si="202"/>
        <v>#DIV/0!</v>
      </c>
      <c r="F411" s="617" t="e">
        <f t="shared" si="202"/>
        <v>#DIV/0!</v>
      </c>
      <c r="G411" s="617" t="e">
        <f t="shared" si="202"/>
        <v>#DIV/0!</v>
      </c>
      <c r="H411" s="617" t="e">
        <f t="shared" si="202"/>
        <v>#DIV/0!</v>
      </c>
      <c r="I411" s="617" t="e">
        <f t="shared" si="202"/>
        <v>#DIV/0!</v>
      </c>
      <c r="J411" s="617" t="e">
        <f t="shared" si="202"/>
        <v>#DIV/0!</v>
      </c>
      <c r="K411" s="617" t="e">
        <f t="shared" si="202"/>
        <v>#DIV/0!</v>
      </c>
      <c r="L411" s="617" t="e">
        <f t="shared" si="202"/>
        <v>#DIV/0!</v>
      </c>
      <c r="M411" s="617" t="e">
        <f t="shared" si="202"/>
        <v>#DIV/0!</v>
      </c>
      <c r="N411" s="617" t="e">
        <f t="shared" si="202"/>
        <v>#DIV/0!</v>
      </c>
      <c r="O411" s="617" t="e">
        <f t="shared" si="202"/>
        <v>#DIV/0!</v>
      </c>
      <c r="P411" s="617" t="e">
        <f t="shared" si="202"/>
        <v>#DIV/0!</v>
      </c>
      <c r="Q411" s="617" t="e">
        <f t="shared" si="202"/>
        <v>#DIV/0!</v>
      </c>
      <c r="R411" s="617" t="e">
        <f t="shared" si="202"/>
        <v>#DIV/0!</v>
      </c>
      <c r="S411" s="617" t="e">
        <f t="shared" si="202"/>
        <v>#DIV/0!</v>
      </c>
      <c r="T411" s="617" t="e">
        <f t="shared" si="202"/>
        <v>#DIV/0!</v>
      </c>
      <c r="U411" s="617" t="e">
        <f t="shared" si="202"/>
        <v>#DIV/0!</v>
      </c>
      <c r="V411" s="617" t="e">
        <f t="shared" si="202"/>
        <v>#DIV/0!</v>
      </c>
      <c r="W411" s="617" t="e">
        <f t="shared" si="202"/>
        <v>#DIV/0!</v>
      </c>
      <c r="X411" s="617" t="e">
        <f t="shared" si="202"/>
        <v>#DIV/0!</v>
      </c>
      <c r="Y411" s="617" t="e">
        <f t="shared" si="202"/>
        <v>#DIV/0!</v>
      </c>
      <c r="Z411" s="617" t="e">
        <f t="shared" si="202"/>
        <v>#DIV/0!</v>
      </c>
      <c r="AA411" s="617" t="e">
        <f t="shared" si="202"/>
        <v>#DIV/0!</v>
      </c>
      <c r="AB411" s="617" t="e">
        <f t="shared" si="202"/>
        <v>#DIV/0!</v>
      </c>
      <c r="AC411" s="617" t="e">
        <f t="shared" si="202"/>
        <v>#DIV/0!</v>
      </c>
      <c r="AD411" s="617" t="e">
        <f t="shared" si="202"/>
        <v>#DIV/0!</v>
      </c>
      <c r="AE411" s="617" t="e">
        <f t="shared" si="202"/>
        <v>#DIV/0!</v>
      </c>
      <c r="AF411" s="617" t="e">
        <f t="shared" si="202"/>
        <v>#DIV/0!</v>
      </c>
      <c r="AG411" s="617" t="e">
        <f t="shared" ref="AG411:AL411" si="203">ROUND(AVERAGE(AG323:AG325),1)</f>
        <v>#DIV/0!</v>
      </c>
      <c r="AH411" s="617" t="e">
        <f t="shared" si="203"/>
        <v>#DIV/0!</v>
      </c>
      <c r="AI411" s="617" t="e">
        <f t="shared" si="203"/>
        <v>#DIV/0!</v>
      </c>
      <c r="AJ411" s="617" t="e">
        <f t="shared" si="203"/>
        <v>#DIV/0!</v>
      </c>
      <c r="AK411" s="617" t="e">
        <f t="shared" si="203"/>
        <v>#DIV/0!</v>
      </c>
      <c r="AL411" s="617" t="e">
        <f t="shared" si="203"/>
        <v>#DIV/0!</v>
      </c>
      <c r="AO411" s="615" t="s">
        <v>37</v>
      </c>
      <c r="AP411" s="617" t="e">
        <f t="shared" ref="AP411:AZ411" si="204">ROUND(AVERAGE(AP323:AP325),1)</f>
        <v>#DIV/0!</v>
      </c>
      <c r="AQ411" s="617" t="e">
        <f t="shared" si="204"/>
        <v>#DIV/0!</v>
      </c>
      <c r="AR411" s="617" t="e">
        <f t="shared" si="204"/>
        <v>#DIV/0!</v>
      </c>
      <c r="AS411" s="617" t="e">
        <f t="shared" si="204"/>
        <v>#DIV/0!</v>
      </c>
      <c r="AT411" s="617" t="e">
        <f t="shared" si="204"/>
        <v>#DIV/0!</v>
      </c>
      <c r="AU411" s="617" t="e">
        <f t="shared" si="204"/>
        <v>#DIV/0!</v>
      </c>
      <c r="AV411" s="617" t="e">
        <f t="shared" si="204"/>
        <v>#DIV/0!</v>
      </c>
      <c r="AW411" s="617" t="e">
        <f t="shared" si="204"/>
        <v>#DIV/0!</v>
      </c>
      <c r="AX411" s="617" t="e">
        <f t="shared" si="204"/>
        <v>#DIV/0!</v>
      </c>
      <c r="AY411" s="617" t="e">
        <f t="shared" si="204"/>
        <v>#DIV/0!</v>
      </c>
      <c r="AZ411" s="617" t="e">
        <f t="shared" si="204"/>
        <v>#DIV/0!</v>
      </c>
      <c r="BA411" s="567"/>
    </row>
    <row r="412" spans="2:53" hidden="1">
      <c r="C412" s="615" t="s">
        <v>38</v>
      </c>
      <c r="D412" s="617" t="e">
        <f t="shared" ref="D412:AF412" si="205">ROUND(AVERAGE(D326:D328),1)</f>
        <v>#DIV/0!</v>
      </c>
      <c r="E412" s="617" t="e">
        <f t="shared" si="205"/>
        <v>#DIV/0!</v>
      </c>
      <c r="F412" s="617" t="e">
        <f t="shared" si="205"/>
        <v>#DIV/0!</v>
      </c>
      <c r="G412" s="617" t="e">
        <f t="shared" si="205"/>
        <v>#DIV/0!</v>
      </c>
      <c r="H412" s="617" t="e">
        <f t="shared" si="205"/>
        <v>#DIV/0!</v>
      </c>
      <c r="I412" s="617" t="e">
        <f t="shared" si="205"/>
        <v>#DIV/0!</v>
      </c>
      <c r="J412" s="617" t="e">
        <f t="shared" si="205"/>
        <v>#DIV/0!</v>
      </c>
      <c r="K412" s="617" t="e">
        <f t="shared" si="205"/>
        <v>#DIV/0!</v>
      </c>
      <c r="L412" s="617" t="e">
        <f t="shared" si="205"/>
        <v>#DIV/0!</v>
      </c>
      <c r="M412" s="617" t="e">
        <f t="shared" si="205"/>
        <v>#DIV/0!</v>
      </c>
      <c r="N412" s="617" t="e">
        <f t="shared" si="205"/>
        <v>#DIV/0!</v>
      </c>
      <c r="O412" s="617" t="e">
        <f t="shared" si="205"/>
        <v>#DIV/0!</v>
      </c>
      <c r="P412" s="617" t="e">
        <f t="shared" si="205"/>
        <v>#DIV/0!</v>
      </c>
      <c r="Q412" s="617" t="e">
        <f t="shared" si="205"/>
        <v>#DIV/0!</v>
      </c>
      <c r="R412" s="617" t="e">
        <f t="shared" si="205"/>
        <v>#DIV/0!</v>
      </c>
      <c r="S412" s="617" t="e">
        <f t="shared" si="205"/>
        <v>#DIV/0!</v>
      </c>
      <c r="T412" s="617" t="e">
        <f t="shared" si="205"/>
        <v>#DIV/0!</v>
      </c>
      <c r="U412" s="617" t="e">
        <f t="shared" si="205"/>
        <v>#DIV/0!</v>
      </c>
      <c r="V412" s="617" t="e">
        <f t="shared" si="205"/>
        <v>#DIV/0!</v>
      </c>
      <c r="W412" s="617" t="e">
        <f t="shared" si="205"/>
        <v>#DIV/0!</v>
      </c>
      <c r="X412" s="617" t="e">
        <f t="shared" si="205"/>
        <v>#DIV/0!</v>
      </c>
      <c r="Y412" s="617" t="e">
        <f t="shared" si="205"/>
        <v>#DIV/0!</v>
      </c>
      <c r="Z412" s="617" t="e">
        <f t="shared" si="205"/>
        <v>#DIV/0!</v>
      </c>
      <c r="AA412" s="617" t="e">
        <f t="shared" si="205"/>
        <v>#DIV/0!</v>
      </c>
      <c r="AB412" s="617" t="e">
        <f t="shared" si="205"/>
        <v>#DIV/0!</v>
      </c>
      <c r="AC412" s="617" t="e">
        <f t="shared" si="205"/>
        <v>#DIV/0!</v>
      </c>
      <c r="AD412" s="617" t="e">
        <f t="shared" si="205"/>
        <v>#DIV/0!</v>
      </c>
      <c r="AE412" s="617" t="e">
        <f t="shared" si="205"/>
        <v>#DIV/0!</v>
      </c>
      <c r="AF412" s="617" t="e">
        <f t="shared" si="205"/>
        <v>#DIV/0!</v>
      </c>
      <c r="AG412" s="617" t="e">
        <f t="shared" ref="AG412:AL412" si="206">ROUND(AVERAGE(AG326:AG328),1)</f>
        <v>#DIV/0!</v>
      </c>
      <c r="AH412" s="617" t="e">
        <f t="shared" si="206"/>
        <v>#DIV/0!</v>
      </c>
      <c r="AI412" s="617" t="e">
        <f t="shared" si="206"/>
        <v>#DIV/0!</v>
      </c>
      <c r="AJ412" s="617" t="e">
        <f t="shared" si="206"/>
        <v>#DIV/0!</v>
      </c>
      <c r="AK412" s="617" t="e">
        <f t="shared" si="206"/>
        <v>#DIV/0!</v>
      </c>
      <c r="AL412" s="617" t="e">
        <f t="shared" si="206"/>
        <v>#DIV/0!</v>
      </c>
      <c r="AO412" s="615" t="s">
        <v>38</v>
      </c>
      <c r="AP412" s="617" t="e">
        <f t="shared" ref="AP412:AZ412" si="207">ROUND(AVERAGE(AP326:AP328),1)</f>
        <v>#DIV/0!</v>
      </c>
      <c r="AQ412" s="617" t="e">
        <f t="shared" si="207"/>
        <v>#DIV/0!</v>
      </c>
      <c r="AR412" s="617" t="e">
        <f t="shared" si="207"/>
        <v>#DIV/0!</v>
      </c>
      <c r="AS412" s="617" t="e">
        <f t="shared" si="207"/>
        <v>#DIV/0!</v>
      </c>
      <c r="AT412" s="617" t="e">
        <f t="shared" si="207"/>
        <v>#DIV/0!</v>
      </c>
      <c r="AU412" s="617" t="e">
        <f t="shared" si="207"/>
        <v>#DIV/0!</v>
      </c>
      <c r="AV412" s="617" t="e">
        <f t="shared" si="207"/>
        <v>#DIV/0!</v>
      </c>
      <c r="AW412" s="617" t="e">
        <f t="shared" si="207"/>
        <v>#DIV/0!</v>
      </c>
      <c r="AX412" s="617" t="e">
        <f t="shared" si="207"/>
        <v>#DIV/0!</v>
      </c>
      <c r="AY412" s="617" t="e">
        <f t="shared" si="207"/>
        <v>#DIV/0!</v>
      </c>
      <c r="AZ412" s="617" t="e">
        <f t="shared" si="207"/>
        <v>#DIV/0!</v>
      </c>
      <c r="BA412" s="567"/>
    </row>
    <row r="413" spans="2:53" hidden="1">
      <c r="B413" s="612"/>
      <c r="C413" s="618" t="s">
        <v>39</v>
      </c>
      <c r="D413" s="619" t="e">
        <f t="shared" ref="D413:AF413" si="208">ROUND(AVERAGE(D329:D331),1)</f>
        <v>#DIV/0!</v>
      </c>
      <c r="E413" s="619" t="e">
        <f t="shared" si="208"/>
        <v>#DIV/0!</v>
      </c>
      <c r="F413" s="619" t="e">
        <f t="shared" si="208"/>
        <v>#DIV/0!</v>
      </c>
      <c r="G413" s="619" t="e">
        <f t="shared" si="208"/>
        <v>#DIV/0!</v>
      </c>
      <c r="H413" s="619" t="e">
        <f t="shared" si="208"/>
        <v>#DIV/0!</v>
      </c>
      <c r="I413" s="619" t="e">
        <f t="shared" si="208"/>
        <v>#DIV/0!</v>
      </c>
      <c r="J413" s="619" t="e">
        <f t="shared" si="208"/>
        <v>#DIV/0!</v>
      </c>
      <c r="K413" s="619" t="e">
        <f t="shared" si="208"/>
        <v>#DIV/0!</v>
      </c>
      <c r="L413" s="619" t="e">
        <f t="shared" si="208"/>
        <v>#DIV/0!</v>
      </c>
      <c r="M413" s="619" t="e">
        <f t="shared" si="208"/>
        <v>#DIV/0!</v>
      </c>
      <c r="N413" s="619" t="e">
        <f t="shared" si="208"/>
        <v>#DIV/0!</v>
      </c>
      <c r="O413" s="619" t="e">
        <f t="shared" si="208"/>
        <v>#DIV/0!</v>
      </c>
      <c r="P413" s="619" t="e">
        <f t="shared" si="208"/>
        <v>#DIV/0!</v>
      </c>
      <c r="Q413" s="619" t="e">
        <f t="shared" si="208"/>
        <v>#DIV/0!</v>
      </c>
      <c r="R413" s="619" t="e">
        <f t="shared" si="208"/>
        <v>#DIV/0!</v>
      </c>
      <c r="S413" s="619" t="e">
        <f t="shared" si="208"/>
        <v>#DIV/0!</v>
      </c>
      <c r="T413" s="619" t="e">
        <f t="shared" si="208"/>
        <v>#DIV/0!</v>
      </c>
      <c r="U413" s="619" t="e">
        <f t="shared" si="208"/>
        <v>#DIV/0!</v>
      </c>
      <c r="V413" s="619" t="e">
        <f t="shared" si="208"/>
        <v>#DIV/0!</v>
      </c>
      <c r="W413" s="619" t="e">
        <f t="shared" si="208"/>
        <v>#DIV/0!</v>
      </c>
      <c r="X413" s="619" t="e">
        <f t="shared" si="208"/>
        <v>#DIV/0!</v>
      </c>
      <c r="Y413" s="619" t="e">
        <f t="shared" si="208"/>
        <v>#DIV/0!</v>
      </c>
      <c r="Z413" s="619" t="e">
        <f t="shared" si="208"/>
        <v>#DIV/0!</v>
      </c>
      <c r="AA413" s="619" t="e">
        <f t="shared" si="208"/>
        <v>#DIV/0!</v>
      </c>
      <c r="AB413" s="619" t="e">
        <f t="shared" si="208"/>
        <v>#DIV/0!</v>
      </c>
      <c r="AC413" s="619" t="e">
        <f t="shared" si="208"/>
        <v>#DIV/0!</v>
      </c>
      <c r="AD413" s="619" t="e">
        <f t="shared" si="208"/>
        <v>#DIV/0!</v>
      </c>
      <c r="AE413" s="619" t="e">
        <f t="shared" si="208"/>
        <v>#DIV/0!</v>
      </c>
      <c r="AF413" s="619" t="e">
        <f t="shared" si="208"/>
        <v>#DIV/0!</v>
      </c>
      <c r="AG413" s="619" t="e">
        <f t="shared" ref="AG413:AL413" si="209">ROUND(AVERAGE(AG329:AG331),1)</f>
        <v>#DIV/0!</v>
      </c>
      <c r="AH413" s="619" t="e">
        <f t="shared" si="209"/>
        <v>#DIV/0!</v>
      </c>
      <c r="AI413" s="619" t="e">
        <f t="shared" si="209"/>
        <v>#DIV/0!</v>
      </c>
      <c r="AJ413" s="619" t="e">
        <f t="shared" si="209"/>
        <v>#DIV/0!</v>
      </c>
      <c r="AK413" s="619" t="e">
        <f t="shared" si="209"/>
        <v>#DIV/0!</v>
      </c>
      <c r="AL413" s="619" t="e">
        <f t="shared" si="209"/>
        <v>#DIV/0!</v>
      </c>
      <c r="AM413" s="612"/>
      <c r="AN413" s="612"/>
      <c r="AO413" s="618" t="s">
        <v>39</v>
      </c>
      <c r="AP413" s="619" t="e">
        <f t="shared" ref="AP413:AZ413" si="210">ROUND(AVERAGE(AP329:AP331),1)</f>
        <v>#DIV/0!</v>
      </c>
      <c r="AQ413" s="619" t="e">
        <f t="shared" si="210"/>
        <v>#DIV/0!</v>
      </c>
      <c r="AR413" s="619" t="e">
        <f t="shared" si="210"/>
        <v>#DIV/0!</v>
      </c>
      <c r="AS413" s="619" t="e">
        <f t="shared" si="210"/>
        <v>#DIV/0!</v>
      </c>
      <c r="AT413" s="619" t="e">
        <f t="shared" si="210"/>
        <v>#DIV/0!</v>
      </c>
      <c r="AU413" s="619" t="e">
        <f t="shared" si="210"/>
        <v>#DIV/0!</v>
      </c>
      <c r="AV413" s="619" t="e">
        <f t="shared" si="210"/>
        <v>#DIV/0!</v>
      </c>
      <c r="AW413" s="619" t="e">
        <f t="shared" si="210"/>
        <v>#DIV/0!</v>
      </c>
      <c r="AX413" s="619" t="e">
        <f t="shared" si="210"/>
        <v>#DIV/0!</v>
      </c>
      <c r="AY413" s="619" t="e">
        <f t="shared" si="210"/>
        <v>#DIV/0!</v>
      </c>
      <c r="AZ413" s="619" t="e">
        <f t="shared" si="210"/>
        <v>#DIV/0!</v>
      </c>
      <c r="BA413" s="567"/>
    </row>
    <row r="414" spans="2:53" hidden="1">
      <c r="B414" s="138" t="s">
        <v>306</v>
      </c>
      <c r="C414" s="610" t="s">
        <v>36</v>
      </c>
      <c r="D414" s="617" t="e">
        <f t="shared" ref="D414:AF414" si="211">ROUND(AVERAGE(D332:D334),1)</f>
        <v>#DIV/0!</v>
      </c>
      <c r="E414" s="617" t="e">
        <f t="shared" si="211"/>
        <v>#DIV/0!</v>
      </c>
      <c r="F414" s="617" t="e">
        <f t="shared" si="211"/>
        <v>#DIV/0!</v>
      </c>
      <c r="G414" s="617" t="e">
        <f t="shared" si="211"/>
        <v>#DIV/0!</v>
      </c>
      <c r="H414" s="617" t="e">
        <f t="shared" si="211"/>
        <v>#DIV/0!</v>
      </c>
      <c r="I414" s="617" t="e">
        <f t="shared" si="211"/>
        <v>#DIV/0!</v>
      </c>
      <c r="J414" s="617" t="e">
        <f t="shared" si="211"/>
        <v>#DIV/0!</v>
      </c>
      <c r="K414" s="617" t="e">
        <f t="shared" si="211"/>
        <v>#DIV/0!</v>
      </c>
      <c r="L414" s="617" t="e">
        <f t="shared" si="211"/>
        <v>#DIV/0!</v>
      </c>
      <c r="M414" s="617" t="e">
        <f t="shared" si="211"/>
        <v>#DIV/0!</v>
      </c>
      <c r="N414" s="617" t="e">
        <f t="shared" si="211"/>
        <v>#DIV/0!</v>
      </c>
      <c r="O414" s="617" t="e">
        <f t="shared" si="211"/>
        <v>#DIV/0!</v>
      </c>
      <c r="P414" s="617" t="e">
        <f t="shared" si="211"/>
        <v>#DIV/0!</v>
      </c>
      <c r="Q414" s="617" t="e">
        <f t="shared" si="211"/>
        <v>#DIV/0!</v>
      </c>
      <c r="R414" s="617" t="e">
        <f t="shared" si="211"/>
        <v>#DIV/0!</v>
      </c>
      <c r="S414" s="617" t="e">
        <f t="shared" si="211"/>
        <v>#DIV/0!</v>
      </c>
      <c r="T414" s="617" t="e">
        <f t="shared" si="211"/>
        <v>#DIV/0!</v>
      </c>
      <c r="U414" s="617" t="e">
        <f t="shared" si="211"/>
        <v>#DIV/0!</v>
      </c>
      <c r="V414" s="617" t="e">
        <f t="shared" si="211"/>
        <v>#DIV/0!</v>
      </c>
      <c r="W414" s="617" t="e">
        <f t="shared" si="211"/>
        <v>#DIV/0!</v>
      </c>
      <c r="X414" s="617" t="e">
        <f t="shared" si="211"/>
        <v>#DIV/0!</v>
      </c>
      <c r="Y414" s="617" t="e">
        <f t="shared" si="211"/>
        <v>#DIV/0!</v>
      </c>
      <c r="Z414" s="617" t="e">
        <f t="shared" si="211"/>
        <v>#DIV/0!</v>
      </c>
      <c r="AA414" s="617" t="e">
        <f t="shared" si="211"/>
        <v>#DIV/0!</v>
      </c>
      <c r="AB414" s="617" t="e">
        <f t="shared" si="211"/>
        <v>#DIV/0!</v>
      </c>
      <c r="AC414" s="617" t="e">
        <f t="shared" si="211"/>
        <v>#DIV/0!</v>
      </c>
      <c r="AD414" s="617" t="e">
        <f t="shared" si="211"/>
        <v>#DIV/0!</v>
      </c>
      <c r="AE414" s="617" t="e">
        <f t="shared" si="211"/>
        <v>#DIV/0!</v>
      </c>
      <c r="AF414" s="617" t="e">
        <f t="shared" si="211"/>
        <v>#DIV/0!</v>
      </c>
      <c r="AG414" s="617" t="e">
        <f t="shared" ref="AG414:AL414" si="212">ROUND(AVERAGE(AG332:AG334),1)</f>
        <v>#DIV/0!</v>
      </c>
      <c r="AH414" s="617" t="e">
        <f t="shared" si="212"/>
        <v>#DIV/0!</v>
      </c>
      <c r="AI414" s="617" t="e">
        <f t="shared" si="212"/>
        <v>#DIV/0!</v>
      </c>
      <c r="AJ414" s="617" t="e">
        <f t="shared" si="212"/>
        <v>#DIV/0!</v>
      </c>
      <c r="AK414" s="617" t="e">
        <f t="shared" si="212"/>
        <v>#DIV/0!</v>
      </c>
      <c r="AL414" s="617" t="e">
        <f t="shared" si="212"/>
        <v>#DIV/0!</v>
      </c>
      <c r="AN414" s="138" t="s">
        <v>306</v>
      </c>
      <c r="AO414" s="610" t="s">
        <v>36</v>
      </c>
      <c r="AP414" s="617" t="e">
        <f t="shared" ref="AP414:AZ414" si="213">ROUND(AVERAGE(AP332:AP334),1)</f>
        <v>#DIV/0!</v>
      </c>
      <c r="AQ414" s="617" t="e">
        <f t="shared" si="213"/>
        <v>#DIV/0!</v>
      </c>
      <c r="AR414" s="617" t="e">
        <f t="shared" si="213"/>
        <v>#DIV/0!</v>
      </c>
      <c r="AS414" s="617" t="e">
        <f t="shared" si="213"/>
        <v>#DIV/0!</v>
      </c>
      <c r="AT414" s="617" t="e">
        <f t="shared" si="213"/>
        <v>#DIV/0!</v>
      </c>
      <c r="AU414" s="617" t="e">
        <f t="shared" si="213"/>
        <v>#DIV/0!</v>
      </c>
      <c r="AV414" s="617" t="e">
        <f t="shared" si="213"/>
        <v>#DIV/0!</v>
      </c>
      <c r="AW414" s="617" t="e">
        <f t="shared" si="213"/>
        <v>#DIV/0!</v>
      </c>
      <c r="AX414" s="617" t="e">
        <f t="shared" si="213"/>
        <v>#DIV/0!</v>
      </c>
      <c r="AY414" s="617" t="e">
        <f t="shared" si="213"/>
        <v>#DIV/0!</v>
      </c>
      <c r="AZ414" s="617" t="e">
        <f t="shared" si="213"/>
        <v>#DIV/0!</v>
      </c>
    </row>
    <row r="415" spans="2:53" hidden="1">
      <c r="C415" s="615" t="s">
        <v>37</v>
      </c>
      <c r="D415" s="617" t="e">
        <f t="shared" ref="D415:AF415" si="214">ROUND(AVERAGE(D335:D337),1)</f>
        <v>#DIV/0!</v>
      </c>
      <c r="E415" s="617" t="e">
        <f t="shared" si="214"/>
        <v>#DIV/0!</v>
      </c>
      <c r="F415" s="617" t="e">
        <f t="shared" si="214"/>
        <v>#DIV/0!</v>
      </c>
      <c r="G415" s="617" t="e">
        <f t="shared" si="214"/>
        <v>#DIV/0!</v>
      </c>
      <c r="H415" s="617" t="e">
        <f t="shared" si="214"/>
        <v>#DIV/0!</v>
      </c>
      <c r="I415" s="617" t="e">
        <f t="shared" si="214"/>
        <v>#DIV/0!</v>
      </c>
      <c r="J415" s="617" t="e">
        <f t="shared" si="214"/>
        <v>#DIV/0!</v>
      </c>
      <c r="K415" s="617" t="e">
        <f t="shared" si="214"/>
        <v>#DIV/0!</v>
      </c>
      <c r="L415" s="617" t="e">
        <f t="shared" si="214"/>
        <v>#DIV/0!</v>
      </c>
      <c r="M415" s="617" t="e">
        <f t="shared" si="214"/>
        <v>#DIV/0!</v>
      </c>
      <c r="N415" s="617" t="e">
        <f t="shared" si="214"/>
        <v>#DIV/0!</v>
      </c>
      <c r="O415" s="617" t="e">
        <f t="shared" si="214"/>
        <v>#DIV/0!</v>
      </c>
      <c r="P415" s="617" t="e">
        <f t="shared" si="214"/>
        <v>#DIV/0!</v>
      </c>
      <c r="Q415" s="617" t="e">
        <f t="shared" si="214"/>
        <v>#DIV/0!</v>
      </c>
      <c r="R415" s="617" t="e">
        <f t="shared" si="214"/>
        <v>#DIV/0!</v>
      </c>
      <c r="S415" s="617" t="e">
        <f t="shared" si="214"/>
        <v>#DIV/0!</v>
      </c>
      <c r="T415" s="617" t="e">
        <f t="shared" si="214"/>
        <v>#DIV/0!</v>
      </c>
      <c r="U415" s="617" t="e">
        <f t="shared" si="214"/>
        <v>#DIV/0!</v>
      </c>
      <c r="V415" s="617" t="e">
        <f t="shared" si="214"/>
        <v>#DIV/0!</v>
      </c>
      <c r="W415" s="617" t="e">
        <f t="shared" si="214"/>
        <v>#DIV/0!</v>
      </c>
      <c r="X415" s="617" t="e">
        <f t="shared" si="214"/>
        <v>#DIV/0!</v>
      </c>
      <c r="Y415" s="617" t="e">
        <f t="shared" si="214"/>
        <v>#DIV/0!</v>
      </c>
      <c r="Z415" s="617" t="e">
        <f t="shared" si="214"/>
        <v>#DIV/0!</v>
      </c>
      <c r="AA415" s="617" t="e">
        <f t="shared" si="214"/>
        <v>#DIV/0!</v>
      </c>
      <c r="AB415" s="617" t="e">
        <f t="shared" si="214"/>
        <v>#DIV/0!</v>
      </c>
      <c r="AC415" s="617" t="e">
        <f t="shared" si="214"/>
        <v>#DIV/0!</v>
      </c>
      <c r="AD415" s="617" t="e">
        <f t="shared" si="214"/>
        <v>#DIV/0!</v>
      </c>
      <c r="AE415" s="617" t="e">
        <f t="shared" si="214"/>
        <v>#DIV/0!</v>
      </c>
      <c r="AF415" s="617" t="e">
        <f t="shared" si="214"/>
        <v>#DIV/0!</v>
      </c>
      <c r="AG415" s="617" t="e">
        <f t="shared" ref="AG415:AL415" si="215">ROUND(AVERAGE(AG335:AG337),1)</f>
        <v>#DIV/0!</v>
      </c>
      <c r="AH415" s="617" t="e">
        <f t="shared" si="215"/>
        <v>#DIV/0!</v>
      </c>
      <c r="AI415" s="617" t="e">
        <f t="shared" si="215"/>
        <v>#DIV/0!</v>
      </c>
      <c r="AJ415" s="617" t="e">
        <f t="shared" si="215"/>
        <v>#DIV/0!</v>
      </c>
      <c r="AK415" s="617" t="e">
        <f t="shared" si="215"/>
        <v>#DIV/0!</v>
      </c>
      <c r="AL415" s="617" t="e">
        <f t="shared" si="215"/>
        <v>#DIV/0!</v>
      </c>
      <c r="AO415" s="615" t="s">
        <v>37</v>
      </c>
      <c r="AP415" s="617" t="e">
        <f t="shared" ref="AP415:AZ415" si="216">ROUND(AVERAGE(AP335:AP337),1)</f>
        <v>#DIV/0!</v>
      </c>
      <c r="AQ415" s="617" t="e">
        <f t="shared" si="216"/>
        <v>#DIV/0!</v>
      </c>
      <c r="AR415" s="617" t="e">
        <f t="shared" si="216"/>
        <v>#DIV/0!</v>
      </c>
      <c r="AS415" s="617" t="e">
        <f t="shared" si="216"/>
        <v>#DIV/0!</v>
      </c>
      <c r="AT415" s="617" t="e">
        <f t="shared" si="216"/>
        <v>#DIV/0!</v>
      </c>
      <c r="AU415" s="617" t="e">
        <f t="shared" si="216"/>
        <v>#DIV/0!</v>
      </c>
      <c r="AV415" s="617" t="e">
        <f t="shared" si="216"/>
        <v>#DIV/0!</v>
      </c>
      <c r="AW415" s="617" t="e">
        <f t="shared" si="216"/>
        <v>#DIV/0!</v>
      </c>
      <c r="AX415" s="617" t="e">
        <f t="shared" si="216"/>
        <v>#DIV/0!</v>
      </c>
      <c r="AY415" s="617" t="e">
        <f t="shared" si="216"/>
        <v>#DIV/0!</v>
      </c>
      <c r="AZ415" s="617" t="e">
        <f t="shared" si="216"/>
        <v>#DIV/0!</v>
      </c>
    </row>
    <row r="416" spans="2:53" hidden="1">
      <c r="C416" s="615" t="s">
        <v>38</v>
      </c>
      <c r="D416" s="617" t="e">
        <f t="shared" ref="D416:AF416" si="217">ROUND(AVERAGE(D338:D340),1)</f>
        <v>#DIV/0!</v>
      </c>
      <c r="E416" s="617" t="e">
        <f t="shared" si="217"/>
        <v>#DIV/0!</v>
      </c>
      <c r="F416" s="617" t="e">
        <f t="shared" si="217"/>
        <v>#DIV/0!</v>
      </c>
      <c r="G416" s="617" t="e">
        <f t="shared" si="217"/>
        <v>#DIV/0!</v>
      </c>
      <c r="H416" s="617" t="e">
        <f t="shared" si="217"/>
        <v>#DIV/0!</v>
      </c>
      <c r="I416" s="617" t="e">
        <f t="shared" si="217"/>
        <v>#DIV/0!</v>
      </c>
      <c r="J416" s="617" t="e">
        <f t="shared" si="217"/>
        <v>#DIV/0!</v>
      </c>
      <c r="K416" s="617" t="e">
        <f t="shared" si="217"/>
        <v>#DIV/0!</v>
      </c>
      <c r="L416" s="617" t="e">
        <f t="shared" si="217"/>
        <v>#DIV/0!</v>
      </c>
      <c r="M416" s="617" t="e">
        <f t="shared" si="217"/>
        <v>#DIV/0!</v>
      </c>
      <c r="N416" s="617" t="e">
        <f t="shared" si="217"/>
        <v>#DIV/0!</v>
      </c>
      <c r="O416" s="617" t="e">
        <f t="shared" si="217"/>
        <v>#DIV/0!</v>
      </c>
      <c r="P416" s="617" t="e">
        <f t="shared" si="217"/>
        <v>#DIV/0!</v>
      </c>
      <c r="Q416" s="617" t="e">
        <f t="shared" si="217"/>
        <v>#DIV/0!</v>
      </c>
      <c r="R416" s="617" t="e">
        <f t="shared" si="217"/>
        <v>#DIV/0!</v>
      </c>
      <c r="S416" s="617" t="e">
        <f t="shared" si="217"/>
        <v>#DIV/0!</v>
      </c>
      <c r="T416" s="617" t="e">
        <f t="shared" si="217"/>
        <v>#DIV/0!</v>
      </c>
      <c r="U416" s="617" t="e">
        <f t="shared" si="217"/>
        <v>#DIV/0!</v>
      </c>
      <c r="V416" s="617" t="e">
        <f t="shared" si="217"/>
        <v>#DIV/0!</v>
      </c>
      <c r="W416" s="617" t="e">
        <f t="shared" si="217"/>
        <v>#DIV/0!</v>
      </c>
      <c r="X416" s="617" t="e">
        <f t="shared" si="217"/>
        <v>#DIV/0!</v>
      </c>
      <c r="Y416" s="617" t="e">
        <f t="shared" si="217"/>
        <v>#DIV/0!</v>
      </c>
      <c r="Z416" s="617" t="e">
        <f t="shared" si="217"/>
        <v>#DIV/0!</v>
      </c>
      <c r="AA416" s="617" t="e">
        <f t="shared" si="217"/>
        <v>#DIV/0!</v>
      </c>
      <c r="AB416" s="617" t="e">
        <f t="shared" si="217"/>
        <v>#DIV/0!</v>
      </c>
      <c r="AC416" s="617" t="e">
        <f t="shared" si="217"/>
        <v>#DIV/0!</v>
      </c>
      <c r="AD416" s="617" t="e">
        <f t="shared" si="217"/>
        <v>#DIV/0!</v>
      </c>
      <c r="AE416" s="617" t="e">
        <f t="shared" si="217"/>
        <v>#DIV/0!</v>
      </c>
      <c r="AF416" s="617" t="e">
        <f t="shared" si="217"/>
        <v>#DIV/0!</v>
      </c>
      <c r="AG416" s="617" t="e">
        <f t="shared" ref="AG416:AL416" si="218">ROUND(AVERAGE(AG338:AG340),1)</f>
        <v>#DIV/0!</v>
      </c>
      <c r="AH416" s="617" t="e">
        <f t="shared" si="218"/>
        <v>#DIV/0!</v>
      </c>
      <c r="AI416" s="617" t="e">
        <f t="shared" si="218"/>
        <v>#DIV/0!</v>
      </c>
      <c r="AJ416" s="617" t="e">
        <f t="shared" si="218"/>
        <v>#DIV/0!</v>
      </c>
      <c r="AK416" s="617" t="e">
        <f t="shared" si="218"/>
        <v>#DIV/0!</v>
      </c>
      <c r="AL416" s="617" t="e">
        <f t="shared" si="218"/>
        <v>#DIV/0!</v>
      </c>
      <c r="AO416" s="615" t="s">
        <v>38</v>
      </c>
      <c r="AP416" s="617" t="e">
        <f t="shared" ref="AP416:AZ416" si="219">ROUND(AVERAGE(AP338:AP340),1)</f>
        <v>#DIV/0!</v>
      </c>
      <c r="AQ416" s="617" t="e">
        <f t="shared" si="219"/>
        <v>#DIV/0!</v>
      </c>
      <c r="AR416" s="617" t="e">
        <f t="shared" si="219"/>
        <v>#DIV/0!</v>
      </c>
      <c r="AS416" s="617" t="e">
        <f t="shared" si="219"/>
        <v>#DIV/0!</v>
      </c>
      <c r="AT416" s="617" t="e">
        <f t="shared" si="219"/>
        <v>#DIV/0!</v>
      </c>
      <c r="AU416" s="617" t="e">
        <f t="shared" si="219"/>
        <v>#DIV/0!</v>
      </c>
      <c r="AV416" s="617" t="e">
        <f t="shared" si="219"/>
        <v>#DIV/0!</v>
      </c>
      <c r="AW416" s="617" t="e">
        <f t="shared" si="219"/>
        <v>#DIV/0!</v>
      </c>
      <c r="AX416" s="617" t="e">
        <f t="shared" si="219"/>
        <v>#DIV/0!</v>
      </c>
      <c r="AY416" s="617" t="e">
        <f t="shared" si="219"/>
        <v>#DIV/0!</v>
      </c>
      <c r="AZ416" s="617" t="e">
        <f t="shared" si="219"/>
        <v>#DIV/0!</v>
      </c>
    </row>
    <row r="417" spans="1:52" hidden="1">
      <c r="B417" s="612"/>
      <c r="C417" s="618" t="s">
        <v>39</v>
      </c>
      <c r="D417" s="619" t="e">
        <f t="shared" ref="D417:AF417" si="220">ROUND(AVERAGE(D341:D343),1)</f>
        <v>#DIV/0!</v>
      </c>
      <c r="E417" s="619" t="e">
        <f t="shared" si="220"/>
        <v>#DIV/0!</v>
      </c>
      <c r="F417" s="619" t="e">
        <f t="shared" si="220"/>
        <v>#DIV/0!</v>
      </c>
      <c r="G417" s="619" t="e">
        <f t="shared" si="220"/>
        <v>#DIV/0!</v>
      </c>
      <c r="H417" s="619" t="e">
        <f t="shared" si="220"/>
        <v>#DIV/0!</v>
      </c>
      <c r="I417" s="619" t="e">
        <f t="shared" si="220"/>
        <v>#DIV/0!</v>
      </c>
      <c r="J417" s="619" t="e">
        <f t="shared" si="220"/>
        <v>#DIV/0!</v>
      </c>
      <c r="K417" s="619" t="e">
        <f t="shared" si="220"/>
        <v>#DIV/0!</v>
      </c>
      <c r="L417" s="619" t="e">
        <f t="shared" si="220"/>
        <v>#DIV/0!</v>
      </c>
      <c r="M417" s="619" t="e">
        <f t="shared" si="220"/>
        <v>#DIV/0!</v>
      </c>
      <c r="N417" s="619" t="e">
        <f t="shared" si="220"/>
        <v>#DIV/0!</v>
      </c>
      <c r="O417" s="619" t="e">
        <f t="shared" si="220"/>
        <v>#DIV/0!</v>
      </c>
      <c r="P417" s="619" t="e">
        <f t="shared" si="220"/>
        <v>#DIV/0!</v>
      </c>
      <c r="Q417" s="619" t="e">
        <f t="shared" si="220"/>
        <v>#DIV/0!</v>
      </c>
      <c r="R417" s="619" t="e">
        <f t="shared" si="220"/>
        <v>#DIV/0!</v>
      </c>
      <c r="S417" s="619" t="e">
        <f t="shared" si="220"/>
        <v>#DIV/0!</v>
      </c>
      <c r="T417" s="619" t="e">
        <f t="shared" si="220"/>
        <v>#DIV/0!</v>
      </c>
      <c r="U417" s="619" t="e">
        <f t="shared" si="220"/>
        <v>#DIV/0!</v>
      </c>
      <c r="V417" s="619" t="e">
        <f t="shared" si="220"/>
        <v>#DIV/0!</v>
      </c>
      <c r="W417" s="619" t="e">
        <f t="shared" si="220"/>
        <v>#DIV/0!</v>
      </c>
      <c r="X417" s="619" t="e">
        <f t="shared" si="220"/>
        <v>#DIV/0!</v>
      </c>
      <c r="Y417" s="619" t="e">
        <f t="shared" si="220"/>
        <v>#DIV/0!</v>
      </c>
      <c r="Z417" s="619" t="e">
        <f t="shared" si="220"/>
        <v>#DIV/0!</v>
      </c>
      <c r="AA417" s="619" t="e">
        <f t="shared" si="220"/>
        <v>#DIV/0!</v>
      </c>
      <c r="AB417" s="619" t="e">
        <f t="shared" si="220"/>
        <v>#DIV/0!</v>
      </c>
      <c r="AC417" s="619" t="e">
        <f t="shared" si="220"/>
        <v>#DIV/0!</v>
      </c>
      <c r="AD417" s="619" t="e">
        <f t="shared" si="220"/>
        <v>#DIV/0!</v>
      </c>
      <c r="AE417" s="619" t="e">
        <f t="shared" si="220"/>
        <v>#DIV/0!</v>
      </c>
      <c r="AF417" s="619" t="e">
        <f t="shared" si="220"/>
        <v>#DIV/0!</v>
      </c>
      <c r="AG417" s="619" t="e">
        <f t="shared" ref="AG417:AL417" si="221">ROUND(AVERAGE(AG341:AG343),1)</f>
        <v>#DIV/0!</v>
      </c>
      <c r="AH417" s="619" t="e">
        <f t="shared" si="221"/>
        <v>#DIV/0!</v>
      </c>
      <c r="AI417" s="619" t="e">
        <f t="shared" si="221"/>
        <v>#DIV/0!</v>
      </c>
      <c r="AJ417" s="619" t="e">
        <f t="shared" si="221"/>
        <v>#DIV/0!</v>
      </c>
      <c r="AK417" s="619" t="e">
        <f t="shared" si="221"/>
        <v>#DIV/0!</v>
      </c>
      <c r="AL417" s="619" t="e">
        <f t="shared" si="221"/>
        <v>#DIV/0!</v>
      </c>
      <c r="AN417" s="612"/>
      <c r="AO417" s="618" t="s">
        <v>39</v>
      </c>
      <c r="AP417" s="619" t="e">
        <f t="shared" ref="AP417:AZ417" si="222">ROUND(AVERAGE(AP341:AP343),1)</f>
        <v>#DIV/0!</v>
      </c>
      <c r="AQ417" s="619" t="e">
        <f t="shared" si="222"/>
        <v>#DIV/0!</v>
      </c>
      <c r="AR417" s="619" t="e">
        <f t="shared" si="222"/>
        <v>#DIV/0!</v>
      </c>
      <c r="AS417" s="619" t="e">
        <f t="shared" si="222"/>
        <v>#DIV/0!</v>
      </c>
      <c r="AT417" s="619" t="e">
        <f t="shared" si="222"/>
        <v>#DIV/0!</v>
      </c>
      <c r="AU417" s="619" t="e">
        <f t="shared" si="222"/>
        <v>#DIV/0!</v>
      </c>
      <c r="AV417" s="619" t="e">
        <f t="shared" si="222"/>
        <v>#DIV/0!</v>
      </c>
      <c r="AW417" s="619" t="e">
        <f t="shared" si="222"/>
        <v>#DIV/0!</v>
      </c>
      <c r="AX417" s="619" t="e">
        <f t="shared" si="222"/>
        <v>#DIV/0!</v>
      </c>
      <c r="AY417" s="619" t="e">
        <f t="shared" si="222"/>
        <v>#DIV/0!</v>
      </c>
      <c r="AZ417" s="619" t="e">
        <f t="shared" si="222"/>
        <v>#DIV/0!</v>
      </c>
    </row>
    <row r="418" spans="1:52" hidden="1">
      <c r="B418" s="138" t="s">
        <v>307</v>
      </c>
      <c r="C418" s="610" t="s">
        <v>36</v>
      </c>
      <c r="D418" s="617" t="e">
        <f t="shared" ref="D418:AF418" si="223">ROUND(AVERAGE(D344:D346),1)</f>
        <v>#DIV/0!</v>
      </c>
      <c r="E418" s="617" t="e">
        <f t="shared" si="223"/>
        <v>#DIV/0!</v>
      </c>
      <c r="F418" s="617" t="e">
        <f t="shared" si="223"/>
        <v>#DIV/0!</v>
      </c>
      <c r="G418" s="617" t="e">
        <f t="shared" si="223"/>
        <v>#DIV/0!</v>
      </c>
      <c r="H418" s="617" t="e">
        <f t="shared" si="223"/>
        <v>#DIV/0!</v>
      </c>
      <c r="I418" s="617" t="e">
        <f t="shared" si="223"/>
        <v>#DIV/0!</v>
      </c>
      <c r="J418" s="617" t="e">
        <f t="shared" si="223"/>
        <v>#DIV/0!</v>
      </c>
      <c r="K418" s="617" t="e">
        <f t="shared" si="223"/>
        <v>#DIV/0!</v>
      </c>
      <c r="L418" s="617" t="e">
        <f t="shared" si="223"/>
        <v>#DIV/0!</v>
      </c>
      <c r="M418" s="617" t="e">
        <f t="shared" si="223"/>
        <v>#DIV/0!</v>
      </c>
      <c r="N418" s="617" t="e">
        <f t="shared" si="223"/>
        <v>#DIV/0!</v>
      </c>
      <c r="O418" s="617" t="e">
        <f t="shared" si="223"/>
        <v>#DIV/0!</v>
      </c>
      <c r="P418" s="617" t="e">
        <f t="shared" si="223"/>
        <v>#DIV/0!</v>
      </c>
      <c r="Q418" s="617" t="e">
        <f t="shared" si="223"/>
        <v>#DIV/0!</v>
      </c>
      <c r="R418" s="617" t="e">
        <f t="shared" si="223"/>
        <v>#DIV/0!</v>
      </c>
      <c r="S418" s="617" t="e">
        <f t="shared" si="223"/>
        <v>#DIV/0!</v>
      </c>
      <c r="T418" s="617" t="e">
        <f t="shared" si="223"/>
        <v>#DIV/0!</v>
      </c>
      <c r="U418" s="617" t="e">
        <f t="shared" si="223"/>
        <v>#DIV/0!</v>
      </c>
      <c r="V418" s="617" t="e">
        <f t="shared" si="223"/>
        <v>#DIV/0!</v>
      </c>
      <c r="W418" s="617" t="e">
        <f t="shared" si="223"/>
        <v>#DIV/0!</v>
      </c>
      <c r="X418" s="617" t="e">
        <f t="shared" si="223"/>
        <v>#DIV/0!</v>
      </c>
      <c r="Y418" s="617" t="e">
        <f t="shared" si="223"/>
        <v>#DIV/0!</v>
      </c>
      <c r="Z418" s="617" t="e">
        <f t="shared" si="223"/>
        <v>#DIV/0!</v>
      </c>
      <c r="AA418" s="617" t="e">
        <f t="shared" si="223"/>
        <v>#DIV/0!</v>
      </c>
      <c r="AB418" s="617" t="e">
        <f t="shared" si="223"/>
        <v>#DIV/0!</v>
      </c>
      <c r="AC418" s="617" t="e">
        <f t="shared" si="223"/>
        <v>#DIV/0!</v>
      </c>
      <c r="AD418" s="617" t="e">
        <f t="shared" si="223"/>
        <v>#DIV/0!</v>
      </c>
      <c r="AE418" s="617" t="e">
        <f t="shared" si="223"/>
        <v>#DIV/0!</v>
      </c>
      <c r="AF418" s="617" t="e">
        <f t="shared" si="223"/>
        <v>#DIV/0!</v>
      </c>
      <c r="AG418" s="617" t="e">
        <f t="shared" ref="AG418:AL418" si="224">ROUND(AVERAGE(AG344:AG346),1)</f>
        <v>#DIV/0!</v>
      </c>
      <c r="AH418" s="617" t="e">
        <f t="shared" si="224"/>
        <v>#DIV/0!</v>
      </c>
      <c r="AI418" s="617" t="e">
        <f t="shared" si="224"/>
        <v>#DIV/0!</v>
      </c>
      <c r="AJ418" s="617" t="e">
        <f t="shared" si="224"/>
        <v>#DIV/0!</v>
      </c>
      <c r="AK418" s="617" t="e">
        <f t="shared" si="224"/>
        <v>#DIV/0!</v>
      </c>
      <c r="AL418" s="617" t="e">
        <f t="shared" si="224"/>
        <v>#DIV/0!</v>
      </c>
      <c r="AN418" s="138" t="s">
        <v>307</v>
      </c>
      <c r="AO418" s="610" t="s">
        <v>36</v>
      </c>
      <c r="AP418" s="617" t="e">
        <f t="shared" ref="AP418:AZ418" si="225">ROUND(AVERAGE(AP344:AP346),1)</f>
        <v>#DIV/0!</v>
      </c>
      <c r="AQ418" s="617" t="e">
        <f t="shared" si="225"/>
        <v>#DIV/0!</v>
      </c>
      <c r="AR418" s="617" t="e">
        <f t="shared" si="225"/>
        <v>#DIV/0!</v>
      </c>
      <c r="AS418" s="617" t="e">
        <f t="shared" si="225"/>
        <v>#DIV/0!</v>
      </c>
      <c r="AT418" s="617" t="e">
        <f t="shared" si="225"/>
        <v>#DIV/0!</v>
      </c>
      <c r="AU418" s="617" t="e">
        <f t="shared" si="225"/>
        <v>#DIV/0!</v>
      </c>
      <c r="AV418" s="617" t="e">
        <f t="shared" si="225"/>
        <v>#DIV/0!</v>
      </c>
      <c r="AW418" s="617" t="e">
        <f t="shared" si="225"/>
        <v>#DIV/0!</v>
      </c>
      <c r="AX418" s="617" t="e">
        <f t="shared" si="225"/>
        <v>#DIV/0!</v>
      </c>
      <c r="AY418" s="617" t="e">
        <f t="shared" si="225"/>
        <v>#DIV/0!</v>
      </c>
      <c r="AZ418" s="617" t="e">
        <f t="shared" si="225"/>
        <v>#DIV/0!</v>
      </c>
    </row>
    <row r="419" spans="1:52" hidden="1">
      <c r="C419" s="615" t="s">
        <v>37</v>
      </c>
      <c r="D419" s="617" t="e">
        <f t="shared" ref="D419:AF419" si="226">ROUND(AVERAGE(D347:D349),1)</f>
        <v>#DIV/0!</v>
      </c>
      <c r="E419" s="617" t="e">
        <f t="shared" si="226"/>
        <v>#DIV/0!</v>
      </c>
      <c r="F419" s="617" t="e">
        <f t="shared" si="226"/>
        <v>#DIV/0!</v>
      </c>
      <c r="G419" s="617" t="e">
        <f t="shared" si="226"/>
        <v>#DIV/0!</v>
      </c>
      <c r="H419" s="617" t="e">
        <f t="shared" si="226"/>
        <v>#DIV/0!</v>
      </c>
      <c r="I419" s="617" t="e">
        <f t="shared" si="226"/>
        <v>#DIV/0!</v>
      </c>
      <c r="J419" s="617" t="e">
        <f t="shared" si="226"/>
        <v>#DIV/0!</v>
      </c>
      <c r="K419" s="617" t="e">
        <f t="shared" si="226"/>
        <v>#DIV/0!</v>
      </c>
      <c r="L419" s="617" t="e">
        <f t="shared" si="226"/>
        <v>#DIV/0!</v>
      </c>
      <c r="M419" s="617" t="e">
        <f t="shared" si="226"/>
        <v>#DIV/0!</v>
      </c>
      <c r="N419" s="617" t="e">
        <f t="shared" si="226"/>
        <v>#DIV/0!</v>
      </c>
      <c r="O419" s="617" t="e">
        <f t="shared" si="226"/>
        <v>#DIV/0!</v>
      </c>
      <c r="P419" s="617" t="e">
        <f t="shared" si="226"/>
        <v>#DIV/0!</v>
      </c>
      <c r="Q419" s="617" t="e">
        <f t="shared" si="226"/>
        <v>#DIV/0!</v>
      </c>
      <c r="R419" s="617" t="e">
        <f t="shared" si="226"/>
        <v>#DIV/0!</v>
      </c>
      <c r="S419" s="617" t="e">
        <f t="shared" si="226"/>
        <v>#DIV/0!</v>
      </c>
      <c r="T419" s="617" t="e">
        <f t="shared" si="226"/>
        <v>#DIV/0!</v>
      </c>
      <c r="U419" s="617" t="e">
        <f t="shared" si="226"/>
        <v>#DIV/0!</v>
      </c>
      <c r="V419" s="617" t="e">
        <f t="shared" si="226"/>
        <v>#DIV/0!</v>
      </c>
      <c r="W419" s="617" t="e">
        <f t="shared" si="226"/>
        <v>#DIV/0!</v>
      </c>
      <c r="X419" s="617" t="e">
        <f t="shared" si="226"/>
        <v>#DIV/0!</v>
      </c>
      <c r="Y419" s="617" t="e">
        <f t="shared" si="226"/>
        <v>#DIV/0!</v>
      </c>
      <c r="Z419" s="617" t="e">
        <f t="shared" si="226"/>
        <v>#DIV/0!</v>
      </c>
      <c r="AA419" s="617" t="e">
        <f t="shared" si="226"/>
        <v>#DIV/0!</v>
      </c>
      <c r="AB419" s="617" t="e">
        <f t="shared" si="226"/>
        <v>#DIV/0!</v>
      </c>
      <c r="AC419" s="617" t="e">
        <f t="shared" si="226"/>
        <v>#DIV/0!</v>
      </c>
      <c r="AD419" s="617" t="e">
        <f t="shared" si="226"/>
        <v>#DIV/0!</v>
      </c>
      <c r="AE419" s="617" t="e">
        <f t="shared" si="226"/>
        <v>#DIV/0!</v>
      </c>
      <c r="AF419" s="617" t="e">
        <f t="shared" si="226"/>
        <v>#DIV/0!</v>
      </c>
      <c r="AG419" s="617" t="e">
        <f t="shared" ref="AG419:AL419" si="227">ROUND(AVERAGE(AG347:AG349),1)</f>
        <v>#DIV/0!</v>
      </c>
      <c r="AH419" s="617" t="e">
        <f t="shared" si="227"/>
        <v>#DIV/0!</v>
      </c>
      <c r="AI419" s="617" t="e">
        <f t="shared" si="227"/>
        <v>#DIV/0!</v>
      </c>
      <c r="AJ419" s="617" t="e">
        <f t="shared" si="227"/>
        <v>#DIV/0!</v>
      </c>
      <c r="AK419" s="617" t="e">
        <f t="shared" si="227"/>
        <v>#DIV/0!</v>
      </c>
      <c r="AL419" s="617" t="e">
        <f t="shared" si="227"/>
        <v>#DIV/0!</v>
      </c>
      <c r="AO419" s="615" t="s">
        <v>37</v>
      </c>
      <c r="AP419" s="617" t="e">
        <f t="shared" ref="AP419:AZ419" si="228">ROUND(AVERAGE(AP347:AP349),1)</f>
        <v>#DIV/0!</v>
      </c>
      <c r="AQ419" s="617" t="e">
        <f t="shared" si="228"/>
        <v>#DIV/0!</v>
      </c>
      <c r="AR419" s="617" t="e">
        <f t="shared" si="228"/>
        <v>#DIV/0!</v>
      </c>
      <c r="AS419" s="617" t="e">
        <f t="shared" si="228"/>
        <v>#DIV/0!</v>
      </c>
      <c r="AT419" s="617" t="e">
        <f t="shared" si="228"/>
        <v>#DIV/0!</v>
      </c>
      <c r="AU419" s="617" t="e">
        <f t="shared" si="228"/>
        <v>#DIV/0!</v>
      </c>
      <c r="AV419" s="617" t="e">
        <f t="shared" si="228"/>
        <v>#DIV/0!</v>
      </c>
      <c r="AW419" s="617" t="e">
        <f t="shared" si="228"/>
        <v>#DIV/0!</v>
      </c>
      <c r="AX419" s="617" t="e">
        <f t="shared" si="228"/>
        <v>#DIV/0!</v>
      </c>
      <c r="AY419" s="617" t="e">
        <f t="shared" si="228"/>
        <v>#DIV/0!</v>
      </c>
      <c r="AZ419" s="617" t="e">
        <f t="shared" si="228"/>
        <v>#DIV/0!</v>
      </c>
    </row>
    <row r="420" spans="1:52" hidden="1">
      <c r="C420" s="615" t="s">
        <v>38</v>
      </c>
      <c r="D420" s="617" t="e">
        <f t="shared" ref="D420:AF420" si="229">ROUND(AVERAGE(D350:D352),1)</f>
        <v>#DIV/0!</v>
      </c>
      <c r="E420" s="617" t="e">
        <f t="shared" si="229"/>
        <v>#DIV/0!</v>
      </c>
      <c r="F420" s="617" t="e">
        <f t="shared" si="229"/>
        <v>#DIV/0!</v>
      </c>
      <c r="G420" s="617" t="e">
        <f t="shared" si="229"/>
        <v>#DIV/0!</v>
      </c>
      <c r="H420" s="617" t="e">
        <f t="shared" si="229"/>
        <v>#DIV/0!</v>
      </c>
      <c r="I420" s="617" t="e">
        <f t="shared" si="229"/>
        <v>#DIV/0!</v>
      </c>
      <c r="J420" s="617" t="e">
        <f t="shared" si="229"/>
        <v>#DIV/0!</v>
      </c>
      <c r="K420" s="617" t="e">
        <f t="shared" si="229"/>
        <v>#DIV/0!</v>
      </c>
      <c r="L420" s="617" t="e">
        <f t="shared" si="229"/>
        <v>#DIV/0!</v>
      </c>
      <c r="M420" s="617" t="e">
        <f t="shared" si="229"/>
        <v>#DIV/0!</v>
      </c>
      <c r="N420" s="617" t="e">
        <f t="shared" si="229"/>
        <v>#DIV/0!</v>
      </c>
      <c r="O420" s="617" t="e">
        <f t="shared" si="229"/>
        <v>#DIV/0!</v>
      </c>
      <c r="P420" s="617" t="e">
        <f t="shared" si="229"/>
        <v>#DIV/0!</v>
      </c>
      <c r="Q420" s="617" t="e">
        <f t="shared" si="229"/>
        <v>#DIV/0!</v>
      </c>
      <c r="R420" s="617" t="e">
        <f t="shared" si="229"/>
        <v>#DIV/0!</v>
      </c>
      <c r="S420" s="617" t="e">
        <f t="shared" si="229"/>
        <v>#DIV/0!</v>
      </c>
      <c r="T420" s="617" t="e">
        <f t="shared" si="229"/>
        <v>#DIV/0!</v>
      </c>
      <c r="U420" s="617" t="e">
        <f t="shared" si="229"/>
        <v>#DIV/0!</v>
      </c>
      <c r="V420" s="617" t="e">
        <f t="shared" si="229"/>
        <v>#DIV/0!</v>
      </c>
      <c r="W420" s="617" t="e">
        <f t="shared" si="229"/>
        <v>#DIV/0!</v>
      </c>
      <c r="X420" s="617" t="e">
        <f t="shared" si="229"/>
        <v>#DIV/0!</v>
      </c>
      <c r="Y420" s="617" t="e">
        <f t="shared" si="229"/>
        <v>#DIV/0!</v>
      </c>
      <c r="Z420" s="617" t="e">
        <f t="shared" si="229"/>
        <v>#DIV/0!</v>
      </c>
      <c r="AA420" s="617" t="e">
        <f t="shared" si="229"/>
        <v>#DIV/0!</v>
      </c>
      <c r="AB420" s="617" t="e">
        <f t="shared" si="229"/>
        <v>#DIV/0!</v>
      </c>
      <c r="AC420" s="617" t="e">
        <f t="shared" si="229"/>
        <v>#DIV/0!</v>
      </c>
      <c r="AD420" s="617" t="e">
        <f t="shared" si="229"/>
        <v>#DIV/0!</v>
      </c>
      <c r="AE420" s="617" t="e">
        <f t="shared" si="229"/>
        <v>#DIV/0!</v>
      </c>
      <c r="AF420" s="617" t="e">
        <f t="shared" si="229"/>
        <v>#DIV/0!</v>
      </c>
      <c r="AG420" s="617" t="e">
        <f t="shared" ref="AG420:AL420" si="230">ROUND(AVERAGE(AG350:AG352),1)</f>
        <v>#DIV/0!</v>
      </c>
      <c r="AH420" s="617" t="e">
        <f t="shared" si="230"/>
        <v>#DIV/0!</v>
      </c>
      <c r="AI420" s="617" t="e">
        <f t="shared" si="230"/>
        <v>#DIV/0!</v>
      </c>
      <c r="AJ420" s="617" t="e">
        <f t="shared" si="230"/>
        <v>#DIV/0!</v>
      </c>
      <c r="AK420" s="617" t="e">
        <f t="shared" si="230"/>
        <v>#DIV/0!</v>
      </c>
      <c r="AL420" s="617" t="e">
        <f t="shared" si="230"/>
        <v>#DIV/0!</v>
      </c>
      <c r="AO420" s="615" t="s">
        <v>38</v>
      </c>
      <c r="AP420" s="617" t="e">
        <f t="shared" ref="AP420:AZ420" si="231">ROUND(AVERAGE(AP350:AP352),1)</f>
        <v>#DIV/0!</v>
      </c>
      <c r="AQ420" s="617" t="e">
        <f t="shared" si="231"/>
        <v>#DIV/0!</v>
      </c>
      <c r="AR420" s="617" t="e">
        <f t="shared" si="231"/>
        <v>#DIV/0!</v>
      </c>
      <c r="AS420" s="617" t="e">
        <f t="shared" si="231"/>
        <v>#DIV/0!</v>
      </c>
      <c r="AT420" s="617" t="e">
        <f t="shared" si="231"/>
        <v>#DIV/0!</v>
      </c>
      <c r="AU420" s="617" t="e">
        <f t="shared" si="231"/>
        <v>#DIV/0!</v>
      </c>
      <c r="AV420" s="617" t="e">
        <f t="shared" si="231"/>
        <v>#DIV/0!</v>
      </c>
      <c r="AW420" s="617" t="e">
        <f t="shared" si="231"/>
        <v>#DIV/0!</v>
      </c>
      <c r="AX420" s="617" t="e">
        <f t="shared" si="231"/>
        <v>#DIV/0!</v>
      </c>
      <c r="AY420" s="617" t="e">
        <f t="shared" si="231"/>
        <v>#DIV/0!</v>
      </c>
      <c r="AZ420" s="617" t="e">
        <f t="shared" si="231"/>
        <v>#DIV/0!</v>
      </c>
    </row>
    <row r="421" spans="1:52" hidden="1">
      <c r="B421" s="612"/>
      <c r="C421" s="618" t="s">
        <v>39</v>
      </c>
      <c r="D421" s="617" t="e">
        <f t="shared" ref="D421:AF421" si="232">ROUND(AVERAGE(D353:D355),1)</f>
        <v>#DIV/0!</v>
      </c>
      <c r="E421" s="619" t="e">
        <f t="shared" si="232"/>
        <v>#DIV/0!</v>
      </c>
      <c r="F421" s="619" t="e">
        <f t="shared" si="232"/>
        <v>#DIV/0!</v>
      </c>
      <c r="G421" s="619" t="e">
        <f t="shared" si="232"/>
        <v>#DIV/0!</v>
      </c>
      <c r="H421" s="619" t="e">
        <f t="shared" si="232"/>
        <v>#DIV/0!</v>
      </c>
      <c r="I421" s="619" t="e">
        <f t="shared" si="232"/>
        <v>#DIV/0!</v>
      </c>
      <c r="J421" s="619" t="e">
        <f t="shared" si="232"/>
        <v>#DIV/0!</v>
      </c>
      <c r="K421" s="619" t="e">
        <f t="shared" si="232"/>
        <v>#DIV/0!</v>
      </c>
      <c r="L421" s="619" t="e">
        <f t="shared" si="232"/>
        <v>#DIV/0!</v>
      </c>
      <c r="M421" s="619" t="e">
        <f t="shared" si="232"/>
        <v>#DIV/0!</v>
      </c>
      <c r="N421" s="619" t="e">
        <f t="shared" si="232"/>
        <v>#DIV/0!</v>
      </c>
      <c r="O421" s="619" t="e">
        <f t="shared" si="232"/>
        <v>#DIV/0!</v>
      </c>
      <c r="P421" s="619" t="e">
        <f t="shared" si="232"/>
        <v>#DIV/0!</v>
      </c>
      <c r="Q421" s="619" t="e">
        <f t="shared" si="232"/>
        <v>#DIV/0!</v>
      </c>
      <c r="R421" s="619" t="e">
        <f t="shared" si="232"/>
        <v>#DIV/0!</v>
      </c>
      <c r="S421" s="619" t="e">
        <f t="shared" si="232"/>
        <v>#DIV/0!</v>
      </c>
      <c r="T421" s="619" t="e">
        <f t="shared" si="232"/>
        <v>#DIV/0!</v>
      </c>
      <c r="U421" s="619" t="e">
        <f t="shared" si="232"/>
        <v>#DIV/0!</v>
      </c>
      <c r="V421" s="619" t="e">
        <f t="shared" si="232"/>
        <v>#DIV/0!</v>
      </c>
      <c r="W421" s="619" t="e">
        <f t="shared" si="232"/>
        <v>#DIV/0!</v>
      </c>
      <c r="X421" s="619" t="e">
        <f t="shared" si="232"/>
        <v>#DIV/0!</v>
      </c>
      <c r="Y421" s="619" t="e">
        <f t="shared" si="232"/>
        <v>#DIV/0!</v>
      </c>
      <c r="Z421" s="619" t="e">
        <f t="shared" si="232"/>
        <v>#DIV/0!</v>
      </c>
      <c r="AA421" s="619" t="e">
        <f t="shared" si="232"/>
        <v>#DIV/0!</v>
      </c>
      <c r="AB421" s="619" t="e">
        <f t="shared" si="232"/>
        <v>#DIV/0!</v>
      </c>
      <c r="AC421" s="619" t="e">
        <f t="shared" si="232"/>
        <v>#DIV/0!</v>
      </c>
      <c r="AD421" s="619" t="e">
        <f t="shared" si="232"/>
        <v>#DIV/0!</v>
      </c>
      <c r="AE421" s="619" t="e">
        <f t="shared" si="232"/>
        <v>#DIV/0!</v>
      </c>
      <c r="AF421" s="619" t="e">
        <f t="shared" si="232"/>
        <v>#DIV/0!</v>
      </c>
      <c r="AG421" s="619" t="e">
        <f t="shared" ref="AG421:AL421" si="233">ROUND(AVERAGE(AG353:AG355),1)</f>
        <v>#DIV/0!</v>
      </c>
      <c r="AH421" s="619" t="e">
        <f t="shared" si="233"/>
        <v>#DIV/0!</v>
      </c>
      <c r="AI421" s="619" t="e">
        <f t="shared" si="233"/>
        <v>#DIV/0!</v>
      </c>
      <c r="AJ421" s="619" t="e">
        <f t="shared" si="233"/>
        <v>#DIV/0!</v>
      </c>
      <c r="AK421" s="619" t="e">
        <f t="shared" si="233"/>
        <v>#DIV/0!</v>
      </c>
      <c r="AL421" s="619" t="e">
        <f t="shared" si="233"/>
        <v>#DIV/0!</v>
      </c>
      <c r="AN421" s="612"/>
      <c r="AO421" s="618" t="s">
        <v>39</v>
      </c>
      <c r="AP421" s="619" t="e">
        <f t="shared" ref="AP421:AZ421" si="234">ROUND(AVERAGE(AP353:AP355),1)</f>
        <v>#DIV/0!</v>
      </c>
      <c r="AQ421" s="619" t="e">
        <f t="shared" si="234"/>
        <v>#DIV/0!</v>
      </c>
      <c r="AR421" s="619" t="e">
        <f t="shared" si="234"/>
        <v>#DIV/0!</v>
      </c>
      <c r="AS421" s="619" t="e">
        <f t="shared" si="234"/>
        <v>#DIV/0!</v>
      </c>
      <c r="AT421" s="619" t="e">
        <f t="shared" si="234"/>
        <v>#DIV/0!</v>
      </c>
      <c r="AU421" s="619" t="e">
        <f t="shared" si="234"/>
        <v>#DIV/0!</v>
      </c>
      <c r="AV421" s="619" t="e">
        <f t="shared" si="234"/>
        <v>#DIV/0!</v>
      </c>
      <c r="AW421" s="619" t="e">
        <f t="shared" si="234"/>
        <v>#DIV/0!</v>
      </c>
      <c r="AX421" s="619" t="e">
        <f t="shared" si="234"/>
        <v>#DIV/0!</v>
      </c>
      <c r="AY421" s="619" t="e">
        <f t="shared" si="234"/>
        <v>#DIV/0!</v>
      </c>
      <c r="AZ421" s="619" t="e">
        <f t="shared" si="234"/>
        <v>#DIV/0!</v>
      </c>
    </row>
    <row r="422" spans="1:52" hidden="1">
      <c r="B422" s="138" t="s">
        <v>308</v>
      </c>
      <c r="C422" s="610" t="s">
        <v>36</v>
      </c>
      <c r="D422" s="616" t="e">
        <f t="shared" ref="D422:AF422" si="235">ROUND(AVERAGE(D356:D358),1)</f>
        <v>#DIV/0!</v>
      </c>
      <c r="E422" s="616" t="e">
        <f t="shared" si="235"/>
        <v>#DIV/0!</v>
      </c>
      <c r="F422" s="616" t="e">
        <f t="shared" si="235"/>
        <v>#DIV/0!</v>
      </c>
      <c r="G422" s="616" t="e">
        <f t="shared" si="235"/>
        <v>#DIV/0!</v>
      </c>
      <c r="H422" s="616" t="e">
        <f t="shared" si="235"/>
        <v>#DIV/0!</v>
      </c>
      <c r="I422" s="616" t="e">
        <f t="shared" si="235"/>
        <v>#DIV/0!</v>
      </c>
      <c r="J422" s="616" t="e">
        <f t="shared" si="235"/>
        <v>#DIV/0!</v>
      </c>
      <c r="K422" s="616" t="e">
        <f t="shared" si="235"/>
        <v>#DIV/0!</v>
      </c>
      <c r="L422" s="616" t="e">
        <f t="shared" si="235"/>
        <v>#DIV/0!</v>
      </c>
      <c r="M422" s="616" t="e">
        <f t="shared" si="235"/>
        <v>#DIV/0!</v>
      </c>
      <c r="N422" s="616" t="e">
        <f t="shared" si="235"/>
        <v>#DIV/0!</v>
      </c>
      <c r="O422" s="616" t="e">
        <f t="shared" si="235"/>
        <v>#DIV/0!</v>
      </c>
      <c r="P422" s="616" t="e">
        <f t="shared" si="235"/>
        <v>#DIV/0!</v>
      </c>
      <c r="Q422" s="616" t="e">
        <f t="shared" si="235"/>
        <v>#DIV/0!</v>
      </c>
      <c r="R422" s="616" t="e">
        <f t="shared" si="235"/>
        <v>#DIV/0!</v>
      </c>
      <c r="S422" s="616" t="e">
        <f t="shared" si="235"/>
        <v>#DIV/0!</v>
      </c>
      <c r="T422" s="616" t="e">
        <f t="shared" si="235"/>
        <v>#DIV/0!</v>
      </c>
      <c r="U422" s="616" t="e">
        <f t="shared" si="235"/>
        <v>#DIV/0!</v>
      </c>
      <c r="V422" s="616" t="e">
        <f t="shared" si="235"/>
        <v>#DIV/0!</v>
      </c>
      <c r="W422" s="616" t="e">
        <f t="shared" si="235"/>
        <v>#DIV/0!</v>
      </c>
      <c r="X422" s="616" t="e">
        <f t="shared" si="235"/>
        <v>#DIV/0!</v>
      </c>
      <c r="Y422" s="616" t="e">
        <f t="shared" si="235"/>
        <v>#DIV/0!</v>
      </c>
      <c r="Z422" s="616" t="e">
        <f t="shared" si="235"/>
        <v>#DIV/0!</v>
      </c>
      <c r="AA422" s="616" t="e">
        <f t="shared" si="235"/>
        <v>#DIV/0!</v>
      </c>
      <c r="AB422" s="616" t="e">
        <f t="shared" si="235"/>
        <v>#DIV/0!</v>
      </c>
      <c r="AC422" s="616" t="e">
        <f t="shared" si="235"/>
        <v>#DIV/0!</v>
      </c>
      <c r="AD422" s="616" t="e">
        <f t="shared" si="235"/>
        <v>#DIV/0!</v>
      </c>
      <c r="AE422" s="616" t="e">
        <f t="shared" si="235"/>
        <v>#DIV/0!</v>
      </c>
      <c r="AF422" s="616" t="e">
        <f t="shared" si="235"/>
        <v>#DIV/0!</v>
      </c>
      <c r="AG422" s="616" t="e">
        <f t="shared" ref="AG422:AL422" si="236">ROUND(AVERAGE(AG356:AG358),1)</f>
        <v>#DIV/0!</v>
      </c>
      <c r="AH422" s="616" t="e">
        <f t="shared" si="236"/>
        <v>#DIV/0!</v>
      </c>
      <c r="AI422" s="616" t="e">
        <f t="shared" si="236"/>
        <v>#DIV/0!</v>
      </c>
      <c r="AJ422" s="616" t="e">
        <f t="shared" si="236"/>
        <v>#DIV/0!</v>
      </c>
      <c r="AK422" s="616" t="e">
        <f t="shared" si="236"/>
        <v>#DIV/0!</v>
      </c>
      <c r="AL422" s="616" t="e">
        <f t="shared" si="236"/>
        <v>#DIV/0!</v>
      </c>
      <c r="AN422" s="138" t="s">
        <v>308</v>
      </c>
      <c r="AO422" s="610" t="s">
        <v>36</v>
      </c>
      <c r="AP422" s="616" t="e">
        <f t="shared" ref="AP422:AZ422" si="237">ROUND(AVERAGE(AP356:AP358),1)</f>
        <v>#DIV/0!</v>
      </c>
      <c r="AQ422" s="616" t="e">
        <f t="shared" si="237"/>
        <v>#DIV/0!</v>
      </c>
      <c r="AR422" s="616" t="e">
        <f t="shared" si="237"/>
        <v>#DIV/0!</v>
      </c>
      <c r="AS422" s="616" t="e">
        <f t="shared" si="237"/>
        <v>#DIV/0!</v>
      </c>
      <c r="AT422" s="616" t="e">
        <f t="shared" si="237"/>
        <v>#DIV/0!</v>
      </c>
      <c r="AU422" s="616" t="e">
        <f t="shared" si="237"/>
        <v>#DIV/0!</v>
      </c>
      <c r="AV422" s="616" t="e">
        <f t="shared" si="237"/>
        <v>#DIV/0!</v>
      </c>
      <c r="AW422" s="616" t="e">
        <f t="shared" si="237"/>
        <v>#DIV/0!</v>
      </c>
      <c r="AX422" s="616" t="e">
        <f t="shared" si="237"/>
        <v>#DIV/0!</v>
      </c>
      <c r="AY422" s="616" t="e">
        <f t="shared" si="237"/>
        <v>#DIV/0!</v>
      </c>
      <c r="AZ422" s="616" t="e">
        <f t="shared" si="237"/>
        <v>#DIV/0!</v>
      </c>
    </row>
    <row r="423" spans="1:52" hidden="1">
      <c r="C423" s="615" t="s">
        <v>37</v>
      </c>
      <c r="D423" s="617" t="e">
        <f t="shared" ref="D423:AF423" si="238">ROUND(AVERAGE(D359:D361),1)</f>
        <v>#DIV/0!</v>
      </c>
      <c r="E423" s="617" t="e">
        <f t="shared" si="238"/>
        <v>#DIV/0!</v>
      </c>
      <c r="F423" s="617" t="e">
        <f t="shared" si="238"/>
        <v>#DIV/0!</v>
      </c>
      <c r="G423" s="617" t="e">
        <f t="shared" si="238"/>
        <v>#DIV/0!</v>
      </c>
      <c r="H423" s="617" t="e">
        <f t="shared" si="238"/>
        <v>#DIV/0!</v>
      </c>
      <c r="I423" s="617" t="e">
        <f t="shared" si="238"/>
        <v>#DIV/0!</v>
      </c>
      <c r="J423" s="617" t="e">
        <f t="shared" si="238"/>
        <v>#DIV/0!</v>
      </c>
      <c r="K423" s="617" t="e">
        <f t="shared" si="238"/>
        <v>#DIV/0!</v>
      </c>
      <c r="L423" s="617" t="e">
        <f t="shared" si="238"/>
        <v>#DIV/0!</v>
      </c>
      <c r="M423" s="617" t="e">
        <f t="shared" si="238"/>
        <v>#DIV/0!</v>
      </c>
      <c r="N423" s="617" t="e">
        <f t="shared" si="238"/>
        <v>#DIV/0!</v>
      </c>
      <c r="O423" s="617" t="e">
        <f t="shared" si="238"/>
        <v>#DIV/0!</v>
      </c>
      <c r="P423" s="617" t="e">
        <f t="shared" si="238"/>
        <v>#DIV/0!</v>
      </c>
      <c r="Q423" s="617" t="e">
        <f t="shared" si="238"/>
        <v>#DIV/0!</v>
      </c>
      <c r="R423" s="617" t="e">
        <f t="shared" si="238"/>
        <v>#DIV/0!</v>
      </c>
      <c r="S423" s="617" t="e">
        <f t="shared" si="238"/>
        <v>#DIV/0!</v>
      </c>
      <c r="T423" s="617" t="e">
        <f t="shared" si="238"/>
        <v>#DIV/0!</v>
      </c>
      <c r="U423" s="617" t="e">
        <f t="shared" si="238"/>
        <v>#DIV/0!</v>
      </c>
      <c r="V423" s="617" t="e">
        <f t="shared" si="238"/>
        <v>#DIV/0!</v>
      </c>
      <c r="W423" s="617" t="e">
        <f t="shared" si="238"/>
        <v>#DIV/0!</v>
      </c>
      <c r="X423" s="617" t="e">
        <f t="shared" si="238"/>
        <v>#DIV/0!</v>
      </c>
      <c r="Y423" s="617" t="e">
        <f t="shared" si="238"/>
        <v>#DIV/0!</v>
      </c>
      <c r="Z423" s="617" t="e">
        <f t="shared" si="238"/>
        <v>#DIV/0!</v>
      </c>
      <c r="AA423" s="617" t="e">
        <f t="shared" si="238"/>
        <v>#DIV/0!</v>
      </c>
      <c r="AB423" s="617" t="e">
        <f t="shared" si="238"/>
        <v>#DIV/0!</v>
      </c>
      <c r="AC423" s="617" t="e">
        <f t="shared" si="238"/>
        <v>#DIV/0!</v>
      </c>
      <c r="AD423" s="617" t="e">
        <f t="shared" si="238"/>
        <v>#DIV/0!</v>
      </c>
      <c r="AE423" s="617" t="e">
        <f t="shared" si="238"/>
        <v>#DIV/0!</v>
      </c>
      <c r="AF423" s="617" t="e">
        <f t="shared" si="238"/>
        <v>#DIV/0!</v>
      </c>
      <c r="AG423" s="617" t="e">
        <f t="shared" ref="AG423:AL423" si="239">ROUND(AVERAGE(AG359:AG361),1)</f>
        <v>#DIV/0!</v>
      </c>
      <c r="AH423" s="617" t="e">
        <f t="shared" si="239"/>
        <v>#DIV/0!</v>
      </c>
      <c r="AI423" s="617" t="e">
        <f t="shared" si="239"/>
        <v>#DIV/0!</v>
      </c>
      <c r="AJ423" s="617" t="e">
        <f t="shared" si="239"/>
        <v>#DIV/0!</v>
      </c>
      <c r="AK423" s="617" t="e">
        <f t="shared" si="239"/>
        <v>#DIV/0!</v>
      </c>
      <c r="AL423" s="617" t="e">
        <f t="shared" si="239"/>
        <v>#DIV/0!</v>
      </c>
      <c r="AO423" s="615" t="s">
        <v>37</v>
      </c>
      <c r="AP423" s="617" t="e">
        <f t="shared" ref="AP423:AZ423" si="240">ROUND(AVERAGE(AP359:AP361),1)</f>
        <v>#DIV/0!</v>
      </c>
      <c r="AQ423" s="617" t="e">
        <f t="shared" si="240"/>
        <v>#DIV/0!</v>
      </c>
      <c r="AR423" s="617" t="e">
        <f t="shared" si="240"/>
        <v>#DIV/0!</v>
      </c>
      <c r="AS423" s="617" t="e">
        <f t="shared" si="240"/>
        <v>#DIV/0!</v>
      </c>
      <c r="AT423" s="617" t="e">
        <f t="shared" si="240"/>
        <v>#DIV/0!</v>
      </c>
      <c r="AU423" s="617" t="e">
        <f t="shared" si="240"/>
        <v>#DIV/0!</v>
      </c>
      <c r="AV423" s="617" t="e">
        <f t="shared" si="240"/>
        <v>#DIV/0!</v>
      </c>
      <c r="AW423" s="617" t="e">
        <f t="shared" si="240"/>
        <v>#DIV/0!</v>
      </c>
      <c r="AX423" s="617" t="e">
        <f t="shared" si="240"/>
        <v>#DIV/0!</v>
      </c>
      <c r="AY423" s="617" t="e">
        <f t="shared" si="240"/>
        <v>#DIV/0!</v>
      </c>
      <c r="AZ423" s="617" t="e">
        <f t="shared" si="240"/>
        <v>#DIV/0!</v>
      </c>
    </row>
    <row r="424" spans="1:52" hidden="1">
      <c r="C424" s="615" t="s">
        <v>38</v>
      </c>
      <c r="D424" s="617" t="e">
        <f t="shared" ref="D424:AF424" si="241">ROUND(AVERAGE(D362:D364),1)</f>
        <v>#DIV/0!</v>
      </c>
      <c r="E424" s="617" t="e">
        <f t="shared" si="241"/>
        <v>#DIV/0!</v>
      </c>
      <c r="F424" s="617" t="e">
        <f t="shared" si="241"/>
        <v>#DIV/0!</v>
      </c>
      <c r="G424" s="617" t="e">
        <f t="shared" si="241"/>
        <v>#DIV/0!</v>
      </c>
      <c r="H424" s="617" t="e">
        <f t="shared" si="241"/>
        <v>#DIV/0!</v>
      </c>
      <c r="I424" s="617" t="e">
        <f t="shared" si="241"/>
        <v>#DIV/0!</v>
      </c>
      <c r="J424" s="617" t="e">
        <f t="shared" si="241"/>
        <v>#DIV/0!</v>
      </c>
      <c r="K424" s="617" t="e">
        <f t="shared" si="241"/>
        <v>#DIV/0!</v>
      </c>
      <c r="L424" s="617" t="e">
        <f t="shared" si="241"/>
        <v>#DIV/0!</v>
      </c>
      <c r="M424" s="617" t="e">
        <f t="shared" si="241"/>
        <v>#DIV/0!</v>
      </c>
      <c r="N424" s="617" t="e">
        <f t="shared" si="241"/>
        <v>#DIV/0!</v>
      </c>
      <c r="O424" s="617" t="e">
        <f t="shared" si="241"/>
        <v>#DIV/0!</v>
      </c>
      <c r="P424" s="617" t="e">
        <f t="shared" si="241"/>
        <v>#DIV/0!</v>
      </c>
      <c r="Q424" s="617" t="e">
        <f t="shared" si="241"/>
        <v>#DIV/0!</v>
      </c>
      <c r="R424" s="617" t="e">
        <f t="shared" si="241"/>
        <v>#DIV/0!</v>
      </c>
      <c r="S424" s="617" t="e">
        <f t="shared" si="241"/>
        <v>#DIV/0!</v>
      </c>
      <c r="T424" s="617" t="e">
        <f t="shared" si="241"/>
        <v>#DIV/0!</v>
      </c>
      <c r="U424" s="617" t="e">
        <f t="shared" si="241"/>
        <v>#DIV/0!</v>
      </c>
      <c r="V424" s="617" t="e">
        <f t="shared" si="241"/>
        <v>#DIV/0!</v>
      </c>
      <c r="W424" s="617" t="e">
        <f t="shared" si="241"/>
        <v>#DIV/0!</v>
      </c>
      <c r="X424" s="617" t="e">
        <f t="shared" si="241"/>
        <v>#DIV/0!</v>
      </c>
      <c r="Y424" s="617" t="e">
        <f t="shared" si="241"/>
        <v>#DIV/0!</v>
      </c>
      <c r="Z424" s="617" t="e">
        <f t="shared" si="241"/>
        <v>#DIV/0!</v>
      </c>
      <c r="AA424" s="617" t="e">
        <f t="shared" si="241"/>
        <v>#DIV/0!</v>
      </c>
      <c r="AB424" s="617" t="e">
        <f t="shared" si="241"/>
        <v>#DIV/0!</v>
      </c>
      <c r="AC424" s="617" t="e">
        <f t="shared" si="241"/>
        <v>#DIV/0!</v>
      </c>
      <c r="AD424" s="617" t="e">
        <f t="shared" si="241"/>
        <v>#DIV/0!</v>
      </c>
      <c r="AE424" s="617" t="e">
        <f t="shared" si="241"/>
        <v>#DIV/0!</v>
      </c>
      <c r="AF424" s="617" t="e">
        <f t="shared" si="241"/>
        <v>#DIV/0!</v>
      </c>
      <c r="AG424" s="617" t="e">
        <f t="shared" ref="AG424:AL424" si="242">ROUND(AVERAGE(AG362:AG364),1)</f>
        <v>#DIV/0!</v>
      </c>
      <c r="AH424" s="617" t="e">
        <f t="shared" si="242"/>
        <v>#DIV/0!</v>
      </c>
      <c r="AI424" s="617" t="e">
        <f t="shared" si="242"/>
        <v>#DIV/0!</v>
      </c>
      <c r="AJ424" s="617" t="e">
        <f t="shared" si="242"/>
        <v>#DIV/0!</v>
      </c>
      <c r="AK424" s="617" t="e">
        <f t="shared" si="242"/>
        <v>#DIV/0!</v>
      </c>
      <c r="AL424" s="617" t="e">
        <f t="shared" si="242"/>
        <v>#DIV/0!</v>
      </c>
      <c r="AO424" s="615" t="s">
        <v>38</v>
      </c>
      <c r="AP424" s="617" t="e">
        <f t="shared" ref="AP424:AZ424" si="243">ROUND(AVERAGE(AP362:AP364),1)</f>
        <v>#DIV/0!</v>
      </c>
      <c r="AQ424" s="617" t="e">
        <f t="shared" si="243"/>
        <v>#DIV/0!</v>
      </c>
      <c r="AR424" s="617" t="e">
        <f t="shared" si="243"/>
        <v>#DIV/0!</v>
      </c>
      <c r="AS424" s="617" t="e">
        <f t="shared" si="243"/>
        <v>#DIV/0!</v>
      </c>
      <c r="AT424" s="617" t="e">
        <f t="shared" si="243"/>
        <v>#DIV/0!</v>
      </c>
      <c r="AU424" s="617" t="e">
        <f t="shared" si="243"/>
        <v>#DIV/0!</v>
      </c>
      <c r="AV424" s="617" t="e">
        <f t="shared" si="243"/>
        <v>#DIV/0!</v>
      </c>
      <c r="AW424" s="617" t="e">
        <f t="shared" si="243"/>
        <v>#DIV/0!</v>
      </c>
      <c r="AX424" s="617" t="e">
        <f t="shared" si="243"/>
        <v>#DIV/0!</v>
      </c>
      <c r="AY424" s="617" t="e">
        <f t="shared" si="243"/>
        <v>#DIV/0!</v>
      </c>
      <c r="AZ424" s="617" t="e">
        <f t="shared" si="243"/>
        <v>#DIV/0!</v>
      </c>
    </row>
    <row r="425" spans="1:52" hidden="1">
      <c r="A425" s="612"/>
      <c r="B425" s="612"/>
      <c r="C425" s="618" t="s">
        <v>39</v>
      </c>
      <c r="D425" s="619" t="e">
        <f t="shared" ref="D425:AF425" si="244">ROUND(AVERAGE(D365:D367),1)</f>
        <v>#DIV/0!</v>
      </c>
      <c r="E425" s="619" t="e">
        <f t="shared" si="244"/>
        <v>#DIV/0!</v>
      </c>
      <c r="F425" s="619" t="e">
        <f t="shared" si="244"/>
        <v>#DIV/0!</v>
      </c>
      <c r="G425" s="619" t="e">
        <f t="shared" si="244"/>
        <v>#DIV/0!</v>
      </c>
      <c r="H425" s="619" t="e">
        <f t="shared" si="244"/>
        <v>#DIV/0!</v>
      </c>
      <c r="I425" s="619" t="e">
        <f t="shared" si="244"/>
        <v>#DIV/0!</v>
      </c>
      <c r="J425" s="619" t="e">
        <f t="shared" si="244"/>
        <v>#DIV/0!</v>
      </c>
      <c r="K425" s="619" t="e">
        <f t="shared" si="244"/>
        <v>#DIV/0!</v>
      </c>
      <c r="L425" s="619" t="e">
        <f t="shared" si="244"/>
        <v>#DIV/0!</v>
      </c>
      <c r="M425" s="619" t="e">
        <f t="shared" si="244"/>
        <v>#DIV/0!</v>
      </c>
      <c r="N425" s="619" t="e">
        <f t="shared" si="244"/>
        <v>#DIV/0!</v>
      </c>
      <c r="O425" s="619" t="e">
        <f t="shared" si="244"/>
        <v>#DIV/0!</v>
      </c>
      <c r="P425" s="619" t="e">
        <f t="shared" si="244"/>
        <v>#DIV/0!</v>
      </c>
      <c r="Q425" s="619" t="e">
        <f t="shared" si="244"/>
        <v>#DIV/0!</v>
      </c>
      <c r="R425" s="619" t="e">
        <f t="shared" si="244"/>
        <v>#DIV/0!</v>
      </c>
      <c r="S425" s="619" t="e">
        <f t="shared" si="244"/>
        <v>#DIV/0!</v>
      </c>
      <c r="T425" s="619" t="e">
        <f t="shared" si="244"/>
        <v>#DIV/0!</v>
      </c>
      <c r="U425" s="619" t="e">
        <f t="shared" si="244"/>
        <v>#DIV/0!</v>
      </c>
      <c r="V425" s="619" t="e">
        <f t="shared" si="244"/>
        <v>#DIV/0!</v>
      </c>
      <c r="W425" s="619" t="e">
        <f t="shared" si="244"/>
        <v>#DIV/0!</v>
      </c>
      <c r="X425" s="619" t="e">
        <f t="shared" si="244"/>
        <v>#DIV/0!</v>
      </c>
      <c r="Y425" s="619" t="e">
        <f t="shared" si="244"/>
        <v>#DIV/0!</v>
      </c>
      <c r="Z425" s="619" t="e">
        <f t="shared" si="244"/>
        <v>#DIV/0!</v>
      </c>
      <c r="AA425" s="619" t="e">
        <f t="shared" si="244"/>
        <v>#DIV/0!</v>
      </c>
      <c r="AB425" s="619" t="e">
        <f t="shared" si="244"/>
        <v>#DIV/0!</v>
      </c>
      <c r="AC425" s="619" t="e">
        <f t="shared" si="244"/>
        <v>#DIV/0!</v>
      </c>
      <c r="AD425" s="619" t="e">
        <f t="shared" si="244"/>
        <v>#DIV/0!</v>
      </c>
      <c r="AE425" s="619" t="e">
        <f t="shared" si="244"/>
        <v>#DIV/0!</v>
      </c>
      <c r="AF425" s="619" t="e">
        <f t="shared" si="244"/>
        <v>#DIV/0!</v>
      </c>
      <c r="AG425" s="619" t="e">
        <f t="shared" ref="AG425:AL425" si="245">ROUND(AVERAGE(AG365:AG367),1)</f>
        <v>#DIV/0!</v>
      </c>
      <c r="AH425" s="619" t="e">
        <f t="shared" si="245"/>
        <v>#DIV/0!</v>
      </c>
      <c r="AI425" s="619" t="e">
        <f t="shared" si="245"/>
        <v>#DIV/0!</v>
      </c>
      <c r="AJ425" s="619" t="e">
        <f t="shared" si="245"/>
        <v>#DIV/0!</v>
      </c>
      <c r="AK425" s="619" t="e">
        <f t="shared" si="245"/>
        <v>#DIV/0!</v>
      </c>
      <c r="AL425" s="619" t="e">
        <f t="shared" si="245"/>
        <v>#DIV/0!</v>
      </c>
      <c r="AN425" s="612"/>
      <c r="AO425" s="618" t="s">
        <v>39</v>
      </c>
      <c r="AP425" s="619" t="e">
        <f t="shared" ref="AP425:AZ425" si="246">ROUND(AVERAGE(AP365:AP367),1)</f>
        <v>#DIV/0!</v>
      </c>
      <c r="AQ425" s="619" t="e">
        <f t="shared" si="246"/>
        <v>#DIV/0!</v>
      </c>
      <c r="AR425" s="619" t="e">
        <f t="shared" si="246"/>
        <v>#DIV/0!</v>
      </c>
      <c r="AS425" s="619" t="e">
        <f t="shared" si="246"/>
        <v>#DIV/0!</v>
      </c>
      <c r="AT425" s="619" t="e">
        <f t="shared" si="246"/>
        <v>#DIV/0!</v>
      </c>
      <c r="AU425" s="619" t="e">
        <f t="shared" si="246"/>
        <v>#DIV/0!</v>
      </c>
      <c r="AV425" s="619" t="e">
        <f t="shared" si="246"/>
        <v>#DIV/0!</v>
      </c>
      <c r="AW425" s="619" t="e">
        <f t="shared" si="246"/>
        <v>#DIV/0!</v>
      </c>
      <c r="AX425" s="619" t="e">
        <f t="shared" si="246"/>
        <v>#DIV/0!</v>
      </c>
      <c r="AY425" s="619" t="e">
        <f t="shared" si="246"/>
        <v>#DIV/0!</v>
      </c>
      <c r="AZ425" s="619" t="e">
        <f t="shared" si="246"/>
        <v>#DIV/0!</v>
      </c>
    </row>
    <row r="426" spans="1:52">
      <c r="A426" s="302" t="s">
        <v>162</v>
      </c>
      <c r="AM426" s="302" t="s">
        <v>162</v>
      </c>
    </row>
    <row r="427" spans="1:52">
      <c r="A427" s="138"/>
      <c r="B427" s="138" t="s">
        <v>295</v>
      </c>
      <c r="C427" s="610" t="s">
        <v>36</v>
      </c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 t="s">
        <v>295</v>
      </c>
      <c r="AO427" s="610" t="s">
        <v>36</v>
      </c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</row>
    <row r="428" spans="1:52">
      <c r="C428" s="611" t="s">
        <v>37</v>
      </c>
      <c r="D428" s="567">
        <f t="shared" ref="D428:AB428" si="247">ROUND((D371-D370)/D370*100,1)</f>
        <v>0</v>
      </c>
      <c r="E428" s="567">
        <f t="shared" si="247"/>
        <v>0</v>
      </c>
      <c r="F428" s="567">
        <f t="shared" si="247"/>
        <v>8.1</v>
      </c>
      <c r="G428" s="567">
        <f t="shared" si="247"/>
        <v>8.5</v>
      </c>
      <c r="H428" s="567">
        <f t="shared" si="247"/>
        <v>5.2</v>
      </c>
      <c r="I428" s="567">
        <f t="shared" si="247"/>
        <v>2.7</v>
      </c>
      <c r="J428" s="567">
        <f t="shared" si="247"/>
        <v>7.5</v>
      </c>
      <c r="K428" s="567">
        <f t="shared" si="247"/>
        <v>-11</v>
      </c>
      <c r="L428" s="567">
        <f t="shared" si="247"/>
        <v>-11.7</v>
      </c>
      <c r="M428" s="567">
        <f t="shared" si="247"/>
        <v>1.3</v>
      </c>
      <c r="N428" s="567">
        <f t="shared" si="247"/>
        <v>-0.6</v>
      </c>
      <c r="O428" s="567">
        <f t="shared" si="247"/>
        <v>-2.1</v>
      </c>
      <c r="P428" s="567">
        <f t="shared" si="247"/>
        <v>-4.8</v>
      </c>
      <c r="Q428" s="567">
        <f t="shared" si="247"/>
        <v>3</v>
      </c>
      <c r="R428" s="567">
        <f t="shared" si="247"/>
        <v>-17.3</v>
      </c>
      <c r="S428" s="567">
        <f t="shared" si="247"/>
        <v>5.8</v>
      </c>
      <c r="T428" s="567">
        <f t="shared" si="247"/>
        <v>-37.9</v>
      </c>
      <c r="U428" s="567">
        <f t="shared" si="247"/>
        <v>5.6</v>
      </c>
      <c r="V428" s="567">
        <f t="shared" si="247"/>
        <v>0</v>
      </c>
      <c r="W428" s="567">
        <f t="shared" si="247"/>
        <v>0.6</v>
      </c>
      <c r="X428" s="567">
        <f t="shared" si="247"/>
        <v>1.1000000000000001</v>
      </c>
      <c r="Y428" s="567">
        <f t="shared" si="247"/>
        <v>-0.1</v>
      </c>
      <c r="Z428" s="567">
        <f t="shared" si="247"/>
        <v>5.3</v>
      </c>
      <c r="AA428" s="567">
        <f t="shared" si="247"/>
        <v>4.4000000000000004</v>
      </c>
      <c r="AB428" s="567">
        <f t="shared" si="247"/>
        <v>3.6</v>
      </c>
      <c r="AC428" s="567">
        <f t="shared" ref="AC428:AL428" si="248">ROUND((AC371-AC370)/AC370*100,1)</f>
        <v>-4.5999999999999996</v>
      </c>
      <c r="AD428" s="567">
        <f t="shared" si="248"/>
        <v>-0.4</v>
      </c>
      <c r="AE428" s="567">
        <f t="shared" si="248"/>
        <v>-4.0999999999999996</v>
      </c>
      <c r="AF428" s="567">
        <f t="shared" si="248"/>
        <v>-2.4</v>
      </c>
      <c r="AG428" s="567">
        <f t="shared" si="248"/>
        <v>-4.0999999999999996</v>
      </c>
      <c r="AH428" s="567">
        <f t="shared" si="248"/>
        <v>-10.4</v>
      </c>
      <c r="AI428" s="567">
        <f t="shared" si="248"/>
        <v>-4.7</v>
      </c>
      <c r="AJ428" s="567">
        <f t="shared" si="248"/>
        <v>0.6</v>
      </c>
      <c r="AK428" s="567">
        <f t="shared" si="248"/>
        <v>-2.6</v>
      </c>
      <c r="AL428" s="567">
        <f t="shared" si="248"/>
        <v>-3.2</v>
      </c>
      <c r="AO428" s="611" t="s">
        <v>37</v>
      </c>
      <c r="AP428" s="567">
        <f t="shared" ref="AP428:AZ428" si="249">ROUND((AP371-AP370)/AP370*100,1)</f>
        <v>0</v>
      </c>
      <c r="AQ428" s="567">
        <f t="shared" si="249"/>
        <v>-1.2</v>
      </c>
      <c r="AR428" s="567">
        <f t="shared" si="249"/>
        <v>-1.9</v>
      </c>
      <c r="AS428" s="567">
        <f t="shared" si="249"/>
        <v>-7.7</v>
      </c>
      <c r="AT428" s="567">
        <f t="shared" si="249"/>
        <v>8.8000000000000007</v>
      </c>
      <c r="AU428" s="567">
        <f t="shared" si="249"/>
        <v>1.5</v>
      </c>
      <c r="AV428" s="567">
        <f t="shared" si="249"/>
        <v>-1.1000000000000001</v>
      </c>
      <c r="AW428" s="567">
        <f t="shared" si="249"/>
        <v>0.6</v>
      </c>
      <c r="AX428" s="567">
        <f t="shared" si="249"/>
        <v>0.8</v>
      </c>
      <c r="AY428" s="567">
        <f t="shared" si="249"/>
        <v>0.7</v>
      </c>
      <c r="AZ428" s="567">
        <f t="shared" si="249"/>
        <v>1</v>
      </c>
    </row>
    <row r="429" spans="1:52">
      <c r="C429" s="611" t="s">
        <v>38</v>
      </c>
      <c r="D429" s="567">
        <f t="shared" ref="D429:AB429" si="250">ROUND((D372-D371)/D371*100,1)</f>
        <v>3.6</v>
      </c>
      <c r="E429" s="567">
        <f t="shared" si="250"/>
        <v>3.6</v>
      </c>
      <c r="F429" s="567">
        <f t="shared" si="250"/>
        <v>0.2</v>
      </c>
      <c r="G429" s="567">
        <f t="shared" si="250"/>
        <v>0.4</v>
      </c>
      <c r="H429" s="567">
        <f t="shared" si="250"/>
        <v>-0.5</v>
      </c>
      <c r="I429" s="567">
        <f t="shared" si="250"/>
        <v>3.3</v>
      </c>
      <c r="J429" s="567">
        <f t="shared" si="250"/>
        <v>9.4</v>
      </c>
      <c r="K429" s="567">
        <f t="shared" si="250"/>
        <v>14.3</v>
      </c>
      <c r="L429" s="567">
        <f t="shared" si="250"/>
        <v>15.1</v>
      </c>
      <c r="M429" s="567">
        <f t="shared" si="250"/>
        <v>5.9</v>
      </c>
      <c r="N429" s="567">
        <f t="shared" si="250"/>
        <v>2.1</v>
      </c>
      <c r="O429" s="567">
        <f t="shared" si="250"/>
        <v>2.1</v>
      </c>
      <c r="P429" s="567">
        <f t="shared" si="250"/>
        <v>2.8</v>
      </c>
      <c r="Q429" s="567">
        <f t="shared" si="250"/>
        <v>4.0999999999999996</v>
      </c>
      <c r="R429" s="567">
        <f t="shared" si="250"/>
        <v>8.6</v>
      </c>
      <c r="S429" s="567">
        <f t="shared" si="250"/>
        <v>1.6</v>
      </c>
      <c r="T429" s="567">
        <f t="shared" si="250"/>
        <v>19.7</v>
      </c>
      <c r="U429" s="567">
        <f t="shared" si="250"/>
        <v>-6</v>
      </c>
      <c r="V429" s="567">
        <f t="shared" si="250"/>
        <v>7.8</v>
      </c>
      <c r="W429" s="567">
        <f t="shared" si="250"/>
        <v>7</v>
      </c>
      <c r="X429" s="567">
        <f t="shared" si="250"/>
        <v>3.3</v>
      </c>
      <c r="Y429" s="567">
        <f t="shared" si="250"/>
        <v>3.5</v>
      </c>
      <c r="Z429" s="567">
        <f t="shared" si="250"/>
        <v>0.6</v>
      </c>
      <c r="AA429" s="567">
        <f t="shared" si="250"/>
        <v>-4.5999999999999996</v>
      </c>
      <c r="AB429" s="567">
        <f t="shared" si="250"/>
        <v>0.7</v>
      </c>
      <c r="AC429" s="567">
        <f t="shared" ref="AC429:AL429" si="251">ROUND((AC372-AC371)/AC371*100,1)</f>
        <v>1.6</v>
      </c>
      <c r="AD429" s="567">
        <f t="shared" si="251"/>
        <v>3.5</v>
      </c>
      <c r="AE429" s="567">
        <f t="shared" si="251"/>
        <v>-0.2</v>
      </c>
      <c r="AF429" s="567">
        <f t="shared" si="251"/>
        <v>11.1</v>
      </c>
      <c r="AG429" s="567">
        <f t="shared" si="251"/>
        <v>-2.6</v>
      </c>
      <c r="AH429" s="567">
        <f t="shared" si="251"/>
        <v>-0.9</v>
      </c>
      <c r="AI429" s="567">
        <f t="shared" si="251"/>
        <v>-1.5</v>
      </c>
      <c r="AJ429" s="567">
        <f t="shared" si="251"/>
        <v>1.7</v>
      </c>
      <c r="AK429" s="567">
        <f t="shared" si="251"/>
        <v>4</v>
      </c>
      <c r="AL429" s="567">
        <f t="shared" si="251"/>
        <v>13.1</v>
      </c>
      <c r="AO429" s="611" t="s">
        <v>38</v>
      </c>
      <c r="AP429" s="567">
        <f t="shared" ref="AP429:AZ429" si="252">ROUND((AP372-AP371)/AP371*100,1)</f>
        <v>3.6</v>
      </c>
      <c r="AQ429" s="567">
        <f t="shared" si="252"/>
        <v>4.5999999999999996</v>
      </c>
      <c r="AR429" s="567">
        <f t="shared" si="252"/>
        <v>6.3</v>
      </c>
      <c r="AS429" s="567">
        <f t="shared" si="252"/>
        <v>10.4</v>
      </c>
      <c r="AT429" s="567">
        <f t="shared" si="252"/>
        <v>-1.9</v>
      </c>
      <c r="AU429" s="567">
        <f t="shared" si="252"/>
        <v>1.9</v>
      </c>
      <c r="AV429" s="567">
        <f t="shared" si="252"/>
        <v>-1.9</v>
      </c>
      <c r="AW429" s="567">
        <f t="shared" si="252"/>
        <v>4.4000000000000004</v>
      </c>
      <c r="AX429" s="567">
        <f t="shared" si="252"/>
        <v>2.7</v>
      </c>
      <c r="AY429" s="567">
        <f t="shared" si="252"/>
        <v>3</v>
      </c>
      <c r="AZ429" s="567">
        <f t="shared" si="252"/>
        <v>-3.8</v>
      </c>
    </row>
    <row r="430" spans="1:52">
      <c r="C430" s="611" t="s">
        <v>39</v>
      </c>
      <c r="D430" s="567">
        <f t="shared" ref="D430:AB430" si="253">ROUND((D373-D372)/D372*100,1)</f>
        <v>3.9</v>
      </c>
      <c r="E430" s="567">
        <f t="shared" si="253"/>
        <v>3.9</v>
      </c>
      <c r="F430" s="567">
        <f t="shared" si="253"/>
        <v>4.7</v>
      </c>
      <c r="G430" s="567">
        <f t="shared" si="253"/>
        <v>4.8</v>
      </c>
      <c r="H430" s="567">
        <f t="shared" si="253"/>
        <v>1.1000000000000001</v>
      </c>
      <c r="I430" s="567">
        <f t="shared" si="253"/>
        <v>4.2</v>
      </c>
      <c r="J430" s="567">
        <f t="shared" si="253"/>
        <v>2.7</v>
      </c>
      <c r="K430" s="567">
        <f t="shared" si="253"/>
        <v>-6.5</v>
      </c>
      <c r="L430" s="567">
        <f t="shared" si="253"/>
        <v>-6.5</v>
      </c>
      <c r="M430" s="567">
        <f t="shared" si="253"/>
        <v>0.8</v>
      </c>
      <c r="N430" s="567">
        <f t="shared" si="253"/>
        <v>9.1999999999999993</v>
      </c>
      <c r="O430" s="567">
        <f t="shared" si="253"/>
        <v>6</v>
      </c>
      <c r="P430" s="567">
        <f t="shared" si="253"/>
        <v>4.5</v>
      </c>
      <c r="Q430" s="567">
        <f t="shared" si="253"/>
        <v>7.3</v>
      </c>
      <c r="R430" s="567">
        <f t="shared" si="253"/>
        <v>11.5</v>
      </c>
      <c r="S430" s="567">
        <f t="shared" si="253"/>
        <v>10.5</v>
      </c>
      <c r="T430" s="567">
        <f t="shared" si="253"/>
        <v>13.1</v>
      </c>
      <c r="U430" s="567">
        <f t="shared" si="253"/>
        <v>0.1</v>
      </c>
      <c r="V430" s="567">
        <f t="shared" si="253"/>
        <v>10.199999999999999</v>
      </c>
      <c r="W430" s="567">
        <f t="shared" si="253"/>
        <v>13.1</v>
      </c>
      <c r="X430" s="567">
        <f t="shared" si="253"/>
        <v>1</v>
      </c>
      <c r="Y430" s="567">
        <f t="shared" si="253"/>
        <v>-3.5</v>
      </c>
      <c r="Z430" s="567">
        <f t="shared" si="253"/>
        <v>1.7</v>
      </c>
      <c r="AA430" s="567">
        <f t="shared" si="253"/>
        <v>2.2000000000000002</v>
      </c>
      <c r="AB430" s="567">
        <f t="shared" si="253"/>
        <v>-1.2</v>
      </c>
      <c r="AC430" s="567">
        <f t="shared" ref="AC430:AL430" si="254">ROUND((AC373-AC372)/AC372*100,1)</f>
        <v>1.7</v>
      </c>
      <c r="AD430" s="567">
        <f t="shared" si="254"/>
        <v>1.8</v>
      </c>
      <c r="AE430" s="567">
        <f t="shared" si="254"/>
        <v>-4.5999999999999996</v>
      </c>
      <c r="AF430" s="567">
        <f t="shared" si="254"/>
        <v>5</v>
      </c>
      <c r="AG430" s="567">
        <f t="shared" si="254"/>
        <v>0.8</v>
      </c>
      <c r="AH430" s="567">
        <f t="shared" si="254"/>
        <v>7.2</v>
      </c>
      <c r="AI430" s="567">
        <f t="shared" si="254"/>
        <v>-2.7</v>
      </c>
      <c r="AJ430" s="567">
        <f t="shared" si="254"/>
        <v>6.2</v>
      </c>
      <c r="AK430" s="567">
        <f t="shared" si="254"/>
        <v>-0.1</v>
      </c>
      <c r="AL430" s="567">
        <f t="shared" si="254"/>
        <v>-2</v>
      </c>
      <c r="AO430" s="611" t="s">
        <v>39</v>
      </c>
      <c r="AP430" s="567">
        <f t="shared" ref="AP430:AZ430" si="255">ROUND((AP373-AP372)/AP372*100,1)</f>
        <v>3.9</v>
      </c>
      <c r="AQ430" s="567">
        <f t="shared" si="255"/>
        <v>5.6</v>
      </c>
      <c r="AR430" s="567">
        <f t="shared" si="255"/>
        <v>4.5</v>
      </c>
      <c r="AS430" s="567">
        <f t="shared" si="255"/>
        <v>5.5</v>
      </c>
      <c r="AT430" s="567">
        <f t="shared" si="255"/>
        <v>2.4</v>
      </c>
      <c r="AU430" s="567">
        <f t="shared" si="255"/>
        <v>8.9</v>
      </c>
      <c r="AV430" s="567">
        <f t="shared" si="255"/>
        <v>24.8</v>
      </c>
      <c r="AW430" s="567">
        <f t="shared" si="255"/>
        <v>3.9</v>
      </c>
      <c r="AX430" s="567">
        <f t="shared" si="255"/>
        <v>1.4</v>
      </c>
      <c r="AY430" s="567">
        <f t="shared" si="255"/>
        <v>1.7</v>
      </c>
      <c r="AZ430" s="567">
        <f t="shared" si="255"/>
        <v>2.4</v>
      </c>
    </row>
    <row r="431" spans="1:52">
      <c r="B431" s="138" t="s">
        <v>296</v>
      </c>
      <c r="C431" s="610" t="s">
        <v>36</v>
      </c>
      <c r="D431" s="575">
        <f t="shared" ref="D431:AB431" si="256">ROUND((D374-D373)/D373*100,1)</f>
        <v>-0.5</v>
      </c>
      <c r="E431" s="575">
        <f t="shared" si="256"/>
        <v>-0.4</v>
      </c>
      <c r="F431" s="575">
        <f t="shared" si="256"/>
        <v>-0.9</v>
      </c>
      <c r="G431" s="575">
        <f t="shared" si="256"/>
        <v>-0.1</v>
      </c>
      <c r="H431" s="575">
        <f t="shared" si="256"/>
        <v>-3.5</v>
      </c>
      <c r="I431" s="575">
        <f t="shared" si="256"/>
        <v>1.2</v>
      </c>
      <c r="J431" s="575">
        <f t="shared" si="256"/>
        <v>2.5</v>
      </c>
      <c r="K431" s="575">
        <f t="shared" si="256"/>
        <v>-2.7</v>
      </c>
      <c r="L431" s="575">
        <f t="shared" si="256"/>
        <v>-3.7</v>
      </c>
      <c r="M431" s="575">
        <f t="shared" si="256"/>
        <v>7.6</v>
      </c>
      <c r="N431" s="575">
        <f t="shared" si="256"/>
        <v>2.6</v>
      </c>
      <c r="O431" s="575">
        <f t="shared" si="256"/>
        <v>2.8</v>
      </c>
      <c r="P431" s="575">
        <f t="shared" si="256"/>
        <v>-0.7</v>
      </c>
      <c r="Q431" s="575">
        <f t="shared" si="256"/>
        <v>16.8</v>
      </c>
      <c r="R431" s="575">
        <f t="shared" si="256"/>
        <v>-0.8</v>
      </c>
      <c r="S431" s="575">
        <f t="shared" si="256"/>
        <v>4.2</v>
      </c>
      <c r="T431" s="575">
        <f t="shared" si="256"/>
        <v>-10.6</v>
      </c>
      <c r="U431" s="575">
        <f t="shared" si="256"/>
        <v>0.6</v>
      </c>
      <c r="V431" s="575">
        <f t="shared" si="256"/>
        <v>-3</v>
      </c>
      <c r="W431" s="575">
        <f t="shared" si="256"/>
        <v>-5.7</v>
      </c>
      <c r="X431" s="575">
        <f t="shared" si="256"/>
        <v>6.1</v>
      </c>
      <c r="Y431" s="575">
        <f t="shared" si="256"/>
        <v>0.3</v>
      </c>
      <c r="Z431" s="575">
        <f t="shared" si="256"/>
        <v>2.8</v>
      </c>
      <c r="AA431" s="575">
        <f t="shared" si="256"/>
        <v>0.2</v>
      </c>
      <c r="AB431" s="575">
        <f t="shared" si="256"/>
        <v>1.1000000000000001</v>
      </c>
      <c r="AC431" s="575">
        <f t="shared" ref="AC431:AL431" si="257">ROUND((AC374-AC373)/AC373*100,1)</f>
        <v>-0.8</v>
      </c>
      <c r="AD431" s="575">
        <f t="shared" si="257"/>
        <v>1.8</v>
      </c>
      <c r="AE431" s="575">
        <f t="shared" si="257"/>
        <v>-19.600000000000001</v>
      </c>
      <c r="AF431" s="575">
        <f t="shared" si="257"/>
        <v>-0.2</v>
      </c>
      <c r="AG431" s="575">
        <f t="shared" si="257"/>
        <v>-4.3</v>
      </c>
      <c r="AH431" s="575">
        <f t="shared" si="257"/>
        <v>-0.1</v>
      </c>
      <c r="AI431" s="575">
        <f t="shared" si="257"/>
        <v>3.9</v>
      </c>
      <c r="AJ431" s="575">
        <f t="shared" si="257"/>
        <v>6.8</v>
      </c>
      <c r="AK431" s="575">
        <f t="shared" si="257"/>
        <v>9.6</v>
      </c>
      <c r="AL431" s="575">
        <f t="shared" si="257"/>
        <v>-2.8</v>
      </c>
      <c r="AN431" s="138" t="s">
        <v>296</v>
      </c>
      <c r="AO431" s="610" t="s">
        <v>36</v>
      </c>
      <c r="AP431" s="575">
        <f t="shared" ref="AP431:AZ431" si="258">ROUND((AP374-AP373)/AP373*100,1)</f>
        <v>-0.5</v>
      </c>
      <c r="AQ431" s="575">
        <f t="shared" si="258"/>
        <v>-0.3</v>
      </c>
      <c r="AR431" s="575">
        <f t="shared" si="258"/>
        <v>-2</v>
      </c>
      <c r="AS431" s="575">
        <f t="shared" si="258"/>
        <v>-2.5</v>
      </c>
      <c r="AT431" s="575">
        <f t="shared" si="258"/>
        <v>1.3</v>
      </c>
      <c r="AU431" s="575">
        <f t="shared" si="258"/>
        <v>0.2</v>
      </c>
      <c r="AV431" s="575">
        <f t="shared" si="258"/>
        <v>6.1</v>
      </c>
      <c r="AW431" s="575">
        <f t="shared" si="258"/>
        <v>-2.6</v>
      </c>
      <c r="AX431" s="575">
        <f t="shared" si="258"/>
        <v>0.4</v>
      </c>
      <c r="AY431" s="575">
        <f t="shared" si="258"/>
        <v>0.2</v>
      </c>
      <c r="AZ431" s="575">
        <f t="shared" si="258"/>
        <v>-1.2</v>
      </c>
    </row>
    <row r="432" spans="1:52">
      <c r="C432" s="611" t="s">
        <v>37</v>
      </c>
      <c r="D432" s="567">
        <f t="shared" ref="D432:AB432" si="259">ROUND((D375-D374)/D374*100,1)</f>
        <v>-2.1</v>
      </c>
      <c r="E432" s="567">
        <f t="shared" si="259"/>
        <v>-2.2000000000000002</v>
      </c>
      <c r="F432" s="567">
        <f t="shared" si="259"/>
        <v>-3</v>
      </c>
      <c r="G432" s="567">
        <f t="shared" si="259"/>
        <v>-3.8</v>
      </c>
      <c r="H432" s="567">
        <f t="shared" si="259"/>
        <v>2.1</v>
      </c>
      <c r="I432" s="567">
        <f t="shared" si="259"/>
        <v>-9.5</v>
      </c>
      <c r="J432" s="567">
        <f t="shared" si="259"/>
        <v>-6</v>
      </c>
      <c r="K432" s="567">
        <f t="shared" si="259"/>
        <v>-7.7</v>
      </c>
      <c r="L432" s="567">
        <f t="shared" si="259"/>
        <v>-7.9</v>
      </c>
      <c r="M432" s="567">
        <f t="shared" si="259"/>
        <v>-6.1</v>
      </c>
      <c r="N432" s="567">
        <f t="shared" si="259"/>
        <v>-3.8</v>
      </c>
      <c r="O432" s="567">
        <f t="shared" si="259"/>
        <v>2.8</v>
      </c>
      <c r="P432" s="567">
        <f t="shared" si="259"/>
        <v>3.1</v>
      </c>
      <c r="Q432" s="567">
        <f t="shared" si="259"/>
        <v>1.6</v>
      </c>
      <c r="R432" s="567">
        <f t="shared" si="259"/>
        <v>1.3</v>
      </c>
      <c r="S432" s="567">
        <f t="shared" si="259"/>
        <v>-2.4</v>
      </c>
      <c r="T432" s="567">
        <f t="shared" si="259"/>
        <v>10.6</v>
      </c>
      <c r="U432" s="567">
        <f t="shared" si="259"/>
        <v>3.5</v>
      </c>
      <c r="V432" s="567">
        <f t="shared" si="259"/>
        <v>0</v>
      </c>
      <c r="W432" s="567">
        <f t="shared" si="259"/>
        <v>-2.7</v>
      </c>
      <c r="X432" s="567">
        <f t="shared" si="259"/>
        <v>-5</v>
      </c>
      <c r="Y432" s="567">
        <f t="shared" si="259"/>
        <v>-8.1</v>
      </c>
      <c r="Z432" s="567">
        <f t="shared" si="259"/>
        <v>-5.4</v>
      </c>
      <c r="AA432" s="567">
        <f t="shared" si="259"/>
        <v>-6.9</v>
      </c>
      <c r="AB432" s="567">
        <f t="shared" si="259"/>
        <v>-6.5</v>
      </c>
      <c r="AC432" s="567">
        <f t="shared" ref="AC432:AL432" si="260">ROUND((AC375-AC374)/AC374*100,1)</f>
        <v>-4.3</v>
      </c>
      <c r="AD432" s="567">
        <f t="shared" si="260"/>
        <v>-3.4</v>
      </c>
      <c r="AE432" s="567">
        <f t="shared" si="260"/>
        <v>-29.9</v>
      </c>
      <c r="AF432" s="567">
        <f t="shared" si="260"/>
        <v>3.3</v>
      </c>
      <c r="AG432" s="567">
        <f t="shared" si="260"/>
        <v>-3.8</v>
      </c>
      <c r="AH432" s="567">
        <f t="shared" si="260"/>
        <v>-1.7</v>
      </c>
      <c r="AI432" s="567">
        <f t="shared" si="260"/>
        <v>4.5</v>
      </c>
      <c r="AJ432" s="567">
        <f t="shared" si="260"/>
        <v>-10.1</v>
      </c>
      <c r="AK432" s="567">
        <f t="shared" si="260"/>
        <v>3.1</v>
      </c>
      <c r="AL432" s="567">
        <f t="shared" si="260"/>
        <v>-5.7</v>
      </c>
      <c r="AO432" s="611" t="s">
        <v>37</v>
      </c>
      <c r="AP432" s="567">
        <f t="shared" ref="AP432:AZ432" si="261">ROUND((AP375-AP374)/AP374*100,1)</f>
        <v>-2.1</v>
      </c>
      <c r="AQ432" s="567">
        <f t="shared" si="261"/>
        <v>-4.0999999999999996</v>
      </c>
      <c r="AR432" s="567">
        <f t="shared" si="261"/>
        <v>-4.4000000000000004</v>
      </c>
      <c r="AS432" s="567">
        <f t="shared" si="261"/>
        <v>-2.9</v>
      </c>
      <c r="AT432" s="567">
        <f t="shared" si="261"/>
        <v>-8.3000000000000007</v>
      </c>
      <c r="AU432" s="567">
        <f t="shared" si="261"/>
        <v>-3.4</v>
      </c>
      <c r="AV432" s="567">
        <f t="shared" si="261"/>
        <v>-0.7</v>
      </c>
      <c r="AW432" s="567">
        <f t="shared" si="261"/>
        <v>-5.0999999999999996</v>
      </c>
      <c r="AX432" s="567">
        <f t="shared" si="261"/>
        <v>-0.5</v>
      </c>
      <c r="AY432" s="567">
        <f t="shared" si="261"/>
        <v>-0.6</v>
      </c>
      <c r="AZ432" s="567">
        <f t="shared" si="261"/>
        <v>-4.5</v>
      </c>
    </row>
    <row r="433" spans="2:52">
      <c r="C433" s="611" t="s">
        <v>38</v>
      </c>
      <c r="D433" s="567">
        <f t="shared" ref="D433:AB433" si="262">ROUND((D376-D375)/D375*100,1)</f>
        <v>-2.4</v>
      </c>
      <c r="E433" s="567">
        <f t="shared" si="262"/>
        <v>-2.2999999999999998</v>
      </c>
      <c r="F433" s="567">
        <f t="shared" si="262"/>
        <v>1</v>
      </c>
      <c r="G433" s="567">
        <f t="shared" si="262"/>
        <v>2.7</v>
      </c>
      <c r="H433" s="567">
        <f t="shared" si="262"/>
        <v>-8.1999999999999993</v>
      </c>
      <c r="I433" s="567">
        <f t="shared" si="262"/>
        <v>0.9</v>
      </c>
      <c r="J433" s="567">
        <f t="shared" si="262"/>
        <v>0.1</v>
      </c>
      <c r="K433" s="567">
        <f t="shared" si="262"/>
        <v>1.6</v>
      </c>
      <c r="L433" s="567">
        <f t="shared" si="262"/>
        <v>1.1000000000000001</v>
      </c>
      <c r="M433" s="567">
        <f t="shared" si="262"/>
        <v>8.1999999999999993</v>
      </c>
      <c r="N433" s="567">
        <f t="shared" si="262"/>
        <v>-1.3</v>
      </c>
      <c r="O433" s="567">
        <f t="shared" si="262"/>
        <v>-5.4</v>
      </c>
      <c r="P433" s="567">
        <f t="shared" si="262"/>
        <v>-7.3</v>
      </c>
      <c r="Q433" s="567">
        <f t="shared" si="262"/>
        <v>-0.3</v>
      </c>
      <c r="R433" s="567">
        <f t="shared" si="262"/>
        <v>-9.4</v>
      </c>
      <c r="S433" s="567">
        <f t="shared" si="262"/>
        <v>-7.4</v>
      </c>
      <c r="T433" s="567">
        <f t="shared" si="262"/>
        <v>-14.5</v>
      </c>
      <c r="U433" s="567">
        <f t="shared" si="262"/>
        <v>2.7</v>
      </c>
      <c r="V433" s="567">
        <f t="shared" si="262"/>
        <v>-5.6</v>
      </c>
      <c r="W433" s="567">
        <f t="shared" si="262"/>
        <v>-6.9</v>
      </c>
      <c r="X433" s="567">
        <f t="shared" si="262"/>
        <v>0</v>
      </c>
      <c r="Y433" s="567">
        <f t="shared" si="262"/>
        <v>11.1</v>
      </c>
      <c r="Z433" s="567">
        <f t="shared" si="262"/>
        <v>-2.8</v>
      </c>
      <c r="AA433" s="567">
        <f t="shared" si="262"/>
        <v>2.2000000000000002</v>
      </c>
      <c r="AB433" s="567">
        <f t="shared" si="262"/>
        <v>0.7</v>
      </c>
      <c r="AC433" s="567">
        <f t="shared" ref="AC433:AL433" si="263">ROUND((AC376-AC375)/AC375*100,1)</f>
        <v>-0.6</v>
      </c>
      <c r="AD433" s="567">
        <f t="shared" si="263"/>
        <v>2</v>
      </c>
      <c r="AE433" s="567">
        <f t="shared" si="263"/>
        <v>-14.5</v>
      </c>
      <c r="AF433" s="567">
        <f t="shared" si="263"/>
        <v>-4.9000000000000004</v>
      </c>
      <c r="AG433" s="567">
        <f t="shared" si="263"/>
        <v>-0.2</v>
      </c>
      <c r="AH433" s="567">
        <f t="shared" si="263"/>
        <v>-0.3</v>
      </c>
      <c r="AI433" s="567">
        <f t="shared" si="263"/>
        <v>-7.3</v>
      </c>
      <c r="AJ433" s="567">
        <f t="shared" si="263"/>
        <v>-5.2</v>
      </c>
      <c r="AK433" s="567">
        <f t="shared" si="263"/>
        <v>0.3</v>
      </c>
      <c r="AL433" s="567">
        <f t="shared" si="263"/>
        <v>1.4</v>
      </c>
      <c r="AO433" s="611" t="s">
        <v>38</v>
      </c>
      <c r="AP433" s="567">
        <f t="shared" ref="AP433:AZ433" si="264">ROUND((AP376-AP375)/AP375*100,1)</f>
        <v>-2.4</v>
      </c>
      <c r="AQ433" s="567">
        <f t="shared" si="264"/>
        <v>-4.2</v>
      </c>
      <c r="AR433" s="567">
        <f t="shared" si="264"/>
        <v>-4.0999999999999996</v>
      </c>
      <c r="AS433" s="567">
        <f t="shared" si="264"/>
        <v>-7.2</v>
      </c>
      <c r="AT433" s="567">
        <f t="shared" si="264"/>
        <v>1.3</v>
      </c>
      <c r="AU433" s="567">
        <f t="shared" si="264"/>
        <v>-3.7</v>
      </c>
      <c r="AV433" s="567">
        <f t="shared" si="264"/>
        <v>-5.8</v>
      </c>
      <c r="AW433" s="567">
        <f t="shared" si="264"/>
        <v>-2.6</v>
      </c>
      <c r="AX433" s="567">
        <f t="shared" si="264"/>
        <v>-0.8</v>
      </c>
      <c r="AY433" s="567">
        <f t="shared" si="264"/>
        <v>-0.9</v>
      </c>
      <c r="AZ433" s="567">
        <f t="shared" si="264"/>
        <v>5.2</v>
      </c>
    </row>
    <row r="434" spans="2:52">
      <c r="B434" s="612"/>
      <c r="C434" s="613" t="s">
        <v>39</v>
      </c>
      <c r="D434" s="614">
        <f t="shared" ref="D434:AB434" si="265">ROUND((D377-D376)/D376*100,1)</f>
        <v>2.9</v>
      </c>
      <c r="E434" s="614">
        <f t="shared" si="265"/>
        <v>2.9</v>
      </c>
      <c r="F434" s="614">
        <f t="shared" si="265"/>
        <v>-1</v>
      </c>
      <c r="G434" s="614">
        <f t="shared" si="265"/>
        <v>-1.9</v>
      </c>
      <c r="H434" s="614">
        <f t="shared" si="265"/>
        <v>2.7</v>
      </c>
      <c r="I434" s="614">
        <f t="shared" si="265"/>
        <v>0.3</v>
      </c>
      <c r="J434" s="614">
        <f t="shared" si="265"/>
        <v>9</v>
      </c>
      <c r="K434" s="614">
        <f t="shared" si="265"/>
        <v>-0.9</v>
      </c>
      <c r="L434" s="614">
        <f t="shared" si="265"/>
        <v>-0.9</v>
      </c>
      <c r="M434" s="614">
        <f t="shared" si="265"/>
        <v>-0.3</v>
      </c>
      <c r="N434" s="614">
        <f t="shared" si="265"/>
        <v>3.7</v>
      </c>
      <c r="O434" s="614">
        <f t="shared" si="265"/>
        <v>15.8</v>
      </c>
      <c r="P434" s="614">
        <f t="shared" si="265"/>
        <v>15.7</v>
      </c>
      <c r="Q434" s="614">
        <f t="shared" si="265"/>
        <v>13.2</v>
      </c>
      <c r="R434" s="614">
        <f t="shared" si="265"/>
        <v>-3.4</v>
      </c>
      <c r="S434" s="614">
        <f t="shared" si="265"/>
        <v>-1.5</v>
      </c>
      <c r="T434" s="614">
        <f t="shared" si="265"/>
        <v>-5.7</v>
      </c>
      <c r="U434" s="614">
        <f t="shared" si="265"/>
        <v>0.1</v>
      </c>
      <c r="V434" s="614">
        <f t="shared" si="265"/>
        <v>-0.3</v>
      </c>
      <c r="W434" s="614">
        <f t="shared" si="265"/>
        <v>-1.2</v>
      </c>
      <c r="X434" s="614">
        <f t="shared" si="265"/>
        <v>-3.1</v>
      </c>
      <c r="Y434" s="614">
        <f t="shared" si="265"/>
        <v>1.7</v>
      </c>
      <c r="Z434" s="614">
        <f t="shared" si="265"/>
        <v>3.2</v>
      </c>
      <c r="AA434" s="614">
        <f t="shared" si="265"/>
        <v>-6.8</v>
      </c>
      <c r="AB434" s="614">
        <f t="shared" si="265"/>
        <v>1.3</v>
      </c>
      <c r="AC434" s="614">
        <f t="shared" ref="AC434:AL434" si="266">ROUND((AC377-AC376)/AC376*100,1)</f>
        <v>-1.9</v>
      </c>
      <c r="AD434" s="614">
        <f t="shared" si="266"/>
        <v>0.4</v>
      </c>
      <c r="AE434" s="614">
        <f t="shared" si="266"/>
        <v>-1.7</v>
      </c>
      <c r="AF434" s="614">
        <f t="shared" si="266"/>
        <v>3.7</v>
      </c>
      <c r="AG434" s="614">
        <f t="shared" si="266"/>
        <v>-3.8</v>
      </c>
      <c r="AH434" s="614">
        <f t="shared" si="266"/>
        <v>-2.8</v>
      </c>
      <c r="AI434" s="614">
        <f t="shared" si="266"/>
        <v>0.3</v>
      </c>
      <c r="AJ434" s="614">
        <f t="shared" si="266"/>
        <v>-5.3</v>
      </c>
      <c r="AK434" s="614">
        <f t="shared" si="266"/>
        <v>-0.3</v>
      </c>
      <c r="AL434" s="614">
        <f t="shared" si="266"/>
        <v>4</v>
      </c>
      <c r="AN434" s="612"/>
      <c r="AO434" s="613" t="s">
        <v>39</v>
      </c>
      <c r="AP434" s="614">
        <f t="shared" ref="AP434:AZ434" si="267">ROUND((AP377-AP376)/AP376*100,1)</f>
        <v>2.9</v>
      </c>
      <c r="AQ434" s="614">
        <f t="shared" si="267"/>
        <v>4.9000000000000004</v>
      </c>
      <c r="AR434" s="614">
        <f t="shared" si="267"/>
        <v>8.8000000000000007</v>
      </c>
      <c r="AS434" s="614">
        <f t="shared" si="267"/>
        <v>14.4</v>
      </c>
      <c r="AT434" s="614">
        <f t="shared" si="267"/>
        <v>-1.7</v>
      </c>
      <c r="AU434" s="614">
        <f t="shared" si="267"/>
        <v>0.2</v>
      </c>
      <c r="AV434" s="614">
        <f t="shared" si="267"/>
        <v>-0.5</v>
      </c>
      <c r="AW434" s="614">
        <f t="shared" si="267"/>
        <v>0.6</v>
      </c>
      <c r="AX434" s="614">
        <f t="shared" si="267"/>
        <v>1.1000000000000001</v>
      </c>
      <c r="AY434" s="614">
        <f t="shared" si="267"/>
        <v>1.2</v>
      </c>
      <c r="AZ434" s="614">
        <f t="shared" si="267"/>
        <v>-2.1</v>
      </c>
    </row>
    <row r="435" spans="2:52">
      <c r="B435" s="302" t="s">
        <v>297</v>
      </c>
      <c r="C435" s="615" t="s">
        <v>36</v>
      </c>
      <c r="D435" s="567">
        <f t="shared" ref="D435:AB435" si="268">ROUND((D378-D377)/D377*100,1)</f>
        <v>1.5</v>
      </c>
      <c r="E435" s="567">
        <f t="shared" si="268"/>
        <v>1.4</v>
      </c>
      <c r="F435" s="567">
        <f t="shared" si="268"/>
        <v>-1.4</v>
      </c>
      <c r="G435" s="567">
        <f t="shared" si="268"/>
        <v>-1.1000000000000001</v>
      </c>
      <c r="H435" s="567">
        <f t="shared" si="268"/>
        <v>-1.6</v>
      </c>
      <c r="I435" s="567">
        <f t="shared" si="268"/>
        <v>0.7</v>
      </c>
      <c r="J435" s="567">
        <f t="shared" si="268"/>
        <v>3.4</v>
      </c>
      <c r="K435" s="567">
        <f t="shared" si="268"/>
        <v>4.9000000000000004</v>
      </c>
      <c r="L435" s="567">
        <f t="shared" si="268"/>
        <v>5</v>
      </c>
      <c r="M435" s="567">
        <f t="shared" si="268"/>
        <v>4.2</v>
      </c>
      <c r="N435" s="567">
        <f t="shared" si="268"/>
        <v>6.2</v>
      </c>
      <c r="O435" s="567">
        <f t="shared" si="268"/>
        <v>-2.7</v>
      </c>
      <c r="P435" s="567">
        <f t="shared" si="268"/>
        <v>-1</v>
      </c>
      <c r="Q435" s="567">
        <f t="shared" si="268"/>
        <v>-4.8</v>
      </c>
      <c r="R435" s="567">
        <f t="shared" si="268"/>
        <v>7.5</v>
      </c>
      <c r="S435" s="567">
        <f t="shared" si="268"/>
        <v>3.7</v>
      </c>
      <c r="T435" s="567">
        <f t="shared" si="268"/>
        <v>12.8</v>
      </c>
      <c r="U435" s="567">
        <f t="shared" si="268"/>
        <v>3.6</v>
      </c>
      <c r="V435" s="567">
        <f t="shared" si="268"/>
        <v>7.3</v>
      </c>
      <c r="W435" s="567">
        <f t="shared" si="268"/>
        <v>12.7</v>
      </c>
      <c r="X435" s="567">
        <f t="shared" si="268"/>
        <v>11.4</v>
      </c>
      <c r="Y435" s="567">
        <f t="shared" si="268"/>
        <v>-2.5</v>
      </c>
      <c r="Z435" s="567">
        <f t="shared" si="268"/>
        <v>-4.4000000000000004</v>
      </c>
      <c r="AA435" s="567">
        <f t="shared" si="268"/>
        <v>5.2</v>
      </c>
      <c r="AB435" s="567">
        <f t="shared" si="268"/>
        <v>2.2000000000000002</v>
      </c>
      <c r="AC435" s="567">
        <f t="shared" ref="AC435:AL435" si="269">ROUND((AC378-AC377)/AC377*100,1)</f>
        <v>-0.6</v>
      </c>
      <c r="AD435" s="567">
        <f t="shared" si="269"/>
        <v>-6.7</v>
      </c>
      <c r="AE435" s="567">
        <f t="shared" si="269"/>
        <v>4.5</v>
      </c>
      <c r="AF435" s="567">
        <f t="shared" si="269"/>
        <v>-2.1</v>
      </c>
      <c r="AG435" s="567">
        <f t="shared" si="269"/>
        <v>-13</v>
      </c>
      <c r="AH435" s="567">
        <f t="shared" si="269"/>
        <v>-3.3</v>
      </c>
      <c r="AI435" s="567">
        <f t="shared" si="269"/>
        <v>27.8</v>
      </c>
      <c r="AJ435" s="567">
        <f t="shared" si="269"/>
        <v>3.7</v>
      </c>
      <c r="AK435" s="567">
        <f t="shared" si="269"/>
        <v>2.9</v>
      </c>
      <c r="AL435" s="567">
        <f t="shared" si="269"/>
        <v>2.5</v>
      </c>
      <c r="AN435" s="302" t="s">
        <v>297</v>
      </c>
      <c r="AO435" s="615" t="s">
        <v>36</v>
      </c>
      <c r="AP435" s="567">
        <f t="shared" ref="AP435:AZ435" si="270">ROUND((AP378-AP377)/AP377*100,1)</f>
        <v>1.5</v>
      </c>
      <c r="AQ435" s="567">
        <f t="shared" si="270"/>
        <v>1.8</v>
      </c>
      <c r="AR435" s="567">
        <f t="shared" si="270"/>
        <v>0.9</v>
      </c>
      <c r="AS435" s="567">
        <f t="shared" si="270"/>
        <v>-0.6</v>
      </c>
      <c r="AT435" s="567">
        <f t="shared" si="270"/>
        <v>5.5</v>
      </c>
      <c r="AU435" s="567">
        <f t="shared" si="270"/>
        <v>1.9</v>
      </c>
      <c r="AV435" s="567">
        <f t="shared" si="270"/>
        <v>-1.2</v>
      </c>
      <c r="AW435" s="567">
        <f t="shared" si="270"/>
        <v>3.6</v>
      </c>
      <c r="AX435" s="567">
        <f t="shared" si="270"/>
        <v>1.3</v>
      </c>
      <c r="AY435" s="567">
        <f t="shared" si="270"/>
        <v>1.5</v>
      </c>
      <c r="AZ435" s="567">
        <f t="shared" si="270"/>
        <v>-5.4</v>
      </c>
    </row>
    <row r="436" spans="2:52">
      <c r="C436" s="611" t="s">
        <v>37</v>
      </c>
      <c r="D436" s="567">
        <f t="shared" ref="D436:AB436" si="271">ROUND((D379-D378)/D378*100,1)</f>
        <v>-3.2</v>
      </c>
      <c r="E436" s="567">
        <f t="shared" si="271"/>
        <v>-3.3</v>
      </c>
      <c r="F436" s="567">
        <f t="shared" si="271"/>
        <v>-2.1</v>
      </c>
      <c r="G436" s="567">
        <f t="shared" si="271"/>
        <v>-2.2999999999999998</v>
      </c>
      <c r="H436" s="567">
        <f t="shared" si="271"/>
        <v>-1.2</v>
      </c>
      <c r="I436" s="567">
        <f t="shared" si="271"/>
        <v>-2.2999999999999998</v>
      </c>
      <c r="J436" s="567">
        <f t="shared" si="271"/>
        <v>-10</v>
      </c>
      <c r="K436" s="567">
        <f t="shared" si="271"/>
        <v>-7.1</v>
      </c>
      <c r="L436" s="567">
        <f t="shared" si="271"/>
        <v>-7.4</v>
      </c>
      <c r="M436" s="567">
        <f t="shared" si="271"/>
        <v>-3.9</v>
      </c>
      <c r="N436" s="567">
        <f t="shared" si="271"/>
        <v>-7.2</v>
      </c>
      <c r="O436" s="567">
        <f t="shared" si="271"/>
        <v>-7.3</v>
      </c>
      <c r="P436" s="567">
        <f t="shared" si="271"/>
        <v>-8.5</v>
      </c>
      <c r="Q436" s="567">
        <f t="shared" si="271"/>
        <v>-2.4</v>
      </c>
      <c r="R436" s="567">
        <f t="shared" si="271"/>
        <v>-4</v>
      </c>
      <c r="S436" s="567">
        <f t="shared" si="271"/>
        <v>-1.4</v>
      </c>
      <c r="T436" s="567">
        <f t="shared" si="271"/>
        <v>-5</v>
      </c>
      <c r="U436" s="567">
        <f t="shared" si="271"/>
        <v>-9</v>
      </c>
      <c r="V436" s="567">
        <f t="shared" si="271"/>
        <v>-0.9</v>
      </c>
      <c r="W436" s="567">
        <f t="shared" si="271"/>
        <v>-0.9</v>
      </c>
      <c r="X436" s="567">
        <f t="shared" si="271"/>
        <v>-1.2</v>
      </c>
      <c r="Y436" s="567">
        <f t="shared" si="271"/>
        <v>-1.7</v>
      </c>
      <c r="Z436" s="567">
        <f t="shared" si="271"/>
        <v>-0.4</v>
      </c>
      <c r="AA436" s="567">
        <f t="shared" si="271"/>
        <v>0.1</v>
      </c>
      <c r="AB436" s="567">
        <f t="shared" si="271"/>
        <v>-0.3</v>
      </c>
      <c r="AC436" s="567">
        <f t="shared" ref="AC436:AL436" si="272">ROUND((AC379-AC378)/AC378*100,1)</f>
        <v>-0.6</v>
      </c>
      <c r="AD436" s="567">
        <f t="shared" si="272"/>
        <v>0.5</v>
      </c>
      <c r="AE436" s="567">
        <f t="shared" si="272"/>
        <v>2</v>
      </c>
      <c r="AF436" s="567">
        <f t="shared" si="272"/>
        <v>4.7</v>
      </c>
      <c r="AG436" s="567">
        <f t="shared" si="272"/>
        <v>-3.7</v>
      </c>
      <c r="AH436" s="567">
        <f t="shared" si="272"/>
        <v>-0.8</v>
      </c>
      <c r="AI436" s="567">
        <f t="shared" si="272"/>
        <v>-2</v>
      </c>
      <c r="AJ436" s="567">
        <f t="shared" si="272"/>
        <v>3.5</v>
      </c>
      <c r="AK436" s="567">
        <f t="shared" si="272"/>
        <v>5.0999999999999996</v>
      </c>
      <c r="AL436" s="567">
        <f t="shared" si="272"/>
        <v>-7.8</v>
      </c>
      <c r="AO436" s="611" t="s">
        <v>37</v>
      </c>
      <c r="AP436" s="567">
        <f t="shared" ref="AP436:AZ436" si="273">ROUND((AP379-AP378)/AP378*100,1)</f>
        <v>-3.2</v>
      </c>
      <c r="AQ436" s="567">
        <f t="shared" si="273"/>
        <v>-2</v>
      </c>
      <c r="AR436" s="567">
        <f t="shared" si="273"/>
        <v>-4.5999999999999996</v>
      </c>
      <c r="AS436" s="567">
        <f t="shared" si="273"/>
        <v>-5.9</v>
      </c>
      <c r="AT436" s="567">
        <f t="shared" si="273"/>
        <v>-1.9</v>
      </c>
      <c r="AU436" s="567">
        <f t="shared" si="273"/>
        <v>1.8</v>
      </c>
      <c r="AV436" s="567">
        <f t="shared" si="273"/>
        <v>4.7</v>
      </c>
      <c r="AW436" s="567">
        <f t="shared" si="273"/>
        <v>0.1</v>
      </c>
      <c r="AX436" s="567">
        <f t="shared" si="273"/>
        <v>-4.3</v>
      </c>
      <c r="AY436" s="567">
        <f t="shared" si="273"/>
        <v>-4.3</v>
      </c>
      <c r="AZ436" s="567">
        <f t="shared" si="273"/>
        <v>-4.8</v>
      </c>
    </row>
    <row r="437" spans="2:52">
      <c r="C437" s="611" t="s">
        <v>38</v>
      </c>
      <c r="D437" s="567">
        <f t="shared" ref="D437:AB437" si="274">ROUND((D380-D379)/D379*100,1)</f>
        <v>2</v>
      </c>
      <c r="E437" s="567">
        <f t="shared" si="274"/>
        <v>2.1</v>
      </c>
      <c r="F437" s="567">
        <f t="shared" si="274"/>
        <v>1.8</v>
      </c>
      <c r="G437" s="567">
        <f t="shared" si="274"/>
        <v>0.9</v>
      </c>
      <c r="H437" s="567">
        <f t="shared" si="274"/>
        <v>6.6</v>
      </c>
      <c r="I437" s="567">
        <f t="shared" si="274"/>
        <v>2.4</v>
      </c>
      <c r="J437" s="567">
        <f t="shared" si="274"/>
        <v>3.3</v>
      </c>
      <c r="K437" s="567">
        <f t="shared" si="274"/>
        <v>3.1</v>
      </c>
      <c r="L437" s="567">
        <f t="shared" si="274"/>
        <v>3.3</v>
      </c>
      <c r="M437" s="567">
        <f t="shared" si="274"/>
        <v>0.7</v>
      </c>
      <c r="N437" s="567">
        <f t="shared" si="274"/>
        <v>-2.4</v>
      </c>
      <c r="O437" s="567">
        <f t="shared" si="274"/>
        <v>5.5</v>
      </c>
      <c r="P437" s="567">
        <f t="shared" si="274"/>
        <v>5.5</v>
      </c>
      <c r="Q437" s="567">
        <f t="shared" si="274"/>
        <v>2</v>
      </c>
      <c r="R437" s="567">
        <f t="shared" si="274"/>
        <v>6.6</v>
      </c>
      <c r="S437" s="567">
        <f t="shared" si="274"/>
        <v>2.1</v>
      </c>
      <c r="T437" s="567">
        <f t="shared" si="274"/>
        <v>10</v>
      </c>
      <c r="U437" s="567">
        <f t="shared" si="274"/>
        <v>3.5</v>
      </c>
      <c r="V437" s="567">
        <f t="shared" si="274"/>
        <v>0</v>
      </c>
      <c r="W437" s="567">
        <f t="shared" si="274"/>
        <v>-1.7</v>
      </c>
      <c r="X437" s="567">
        <f t="shared" si="274"/>
        <v>0.4</v>
      </c>
      <c r="Y437" s="567">
        <f t="shared" si="274"/>
        <v>-2</v>
      </c>
      <c r="Z437" s="567">
        <f t="shared" si="274"/>
        <v>2.5</v>
      </c>
      <c r="AA437" s="567">
        <f t="shared" si="274"/>
        <v>1.4</v>
      </c>
      <c r="AB437" s="567">
        <f t="shared" si="274"/>
        <v>0.1</v>
      </c>
      <c r="AC437" s="567">
        <f t="shared" ref="AC437:AL437" si="275">ROUND((AC380-AC379)/AC379*100,1)</f>
        <v>2.2999999999999998</v>
      </c>
      <c r="AD437" s="567">
        <f t="shared" si="275"/>
        <v>1.5</v>
      </c>
      <c r="AE437" s="567">
        <f t="shared" si="275"/>
        <v>3.4</v>
      </c>
      <c r="AF437" s="567">
        <f t="shared" si="275"/>
        <v>-3.5</v>
      </c>
      <c r="AG437" s="567">
        <f t="shared" si="275"/>
        <v>0</v>
      </c>
      <c r="AH437" s="567">
        <f t="shared" si="275"/>
        <v>2.5</v>
      </c>
      <c r="AI437" s="567">
        <f t="shared" si="275"/>
        <v>2.8</v>
      </c>
      <c r="AJ437" s="567">
        <f t="shared" si="275"/>
        <v>3.9</v>
      </c>
      <c r="AK437" s="567">
        <f t="shared" si="275"/>
        <v>-1.6</v>
      </c>
      <c r="AL437" s="567">
        <f t="shared" si="275"/>
        <v>3.5</v>
      </c>
      <c r="AO437" s="611" t="s">
        <v>38</v>
      </c>
      <c r="AP437" s="567">
        <f t="shared" ref="AP437:AZ437" si="276">ROUND((AP380-AP379)/AP379*100,1)</f>
        <v>2</v>
      </c>
      <c r="AQ437" s="567">
        <f t="shared" si="276"/>
        <v>3</v>
      </c>
      <c r="AR437" s="567">
        <f t="shared" si="276"/>
        <v>4.2</v>
      </c>
      <c r="AS437" s="567">
        <f t="shared" si="276"/>
        <v>3.6</v>
      </c>
      <c r="AT437" s="567">
        <f t="shared" si="276"/>
        <v>3.4</v>
      </c>
      <c r="AU437" s="567">
        <f t="shared" si="276"/>
        <v>2</v>
      </c>
      <c r="AV437" s="567">
        <f t="shared" si="276"/>
        <v>7.2</v>
      </c>
      <c r="AW437" s="567">
        <f t="shared" si="276"/>
        <v>-0.3</v>
      </c>
      <c r="AX437" s="567">
        <f t="shared" si="276"/>
        <v>1.1000000000000001</v>
      </c>
      <c r="AY437" s="567">
        <f t="shared" si="276"/>
        <v>1.3</v>
      </c>
      <c r="AZ437" s="567">
        <f t="shared" si="276"/>
        <v>0.5</v>
      </c>
    </row>
    <row r="438" spans="2:52">
      <c r="C438" s="611" t="s">
        <v>39</v>
      </c>
      <c r="D438" s="567">
        <f t="shared" ref="D438:H447" si="277">ROUND((D381-D380)/D380*100,1)</f>
        <v>-2.4</v>
      </c>
      <c r="E438" s="567">
        <f t="shared" si="277"/>
        <v>-2.4</v>
      </c>
      <c r="F438" s="567">
        <f t="shared" si="277"/>
        <v>-2.4</v>
      </c>
      <c r="G438" s="567">
        <f t="shared" si="277"/>
        <v>-0.8</v>
      </c>
      <c r="H438" s="567">
        <f t="shared" si="277"/>
        <v>-10.8</v>
      </c>
      <c r="I438" s="567">
        <f t="shared" ref="I438:AB438" si="278">ROUND((I381-I380)/I380*100,1)</f>
        <v>-4.3</v>
      </c>
      <c r="J438" s="567">
        <f t="shared" si="278"/>
        <v>-7.3</v>
      </c>
      <c r="K438" s="567">
        <f t="shared" si="278"/>
        <v>-14</v>
      </c>
      <c r="L438" s="567">
        <f t="shared" si="278"/>
        <v>-14.9</v>
      </c>
      <c r="M438" s="567">
        <f t="shared" si="278"/>
        <v>-2.2999999999999998</v>
      </c>
      <c r="N438" s="567">
        <f t="shared" si="278"/>
        <v>-1.5</v>
      </c>
      <c r="O438" s="567">
        <f t="shared" si="278"/>
        <v>-6.9</v>
      </c>
      <c r="P438" s="567">
        <f t="shared" si="278"/>
        <v>-7.4</v>
      </c>
      <c r="Q438" s="567">
        <f t="shared" si="278"/>
        <v>-6.4</v>
      </c>
      <c r="R438" s="567">
        <f t="shared" si="278"/>
        <v>10.3</v>
      </c>
      <c r="S438" s="567">
        <f t="shared" si="278"/>
        <v>-0.3</v>
      </c>
      <c r="T438" s="567">
        <f t="shared" si="278"/>
        <v>26.8</v>
      </c>
      <c r="U438" s="567">
        <f t="shared" si="278"/>
        <v>5.2</v>
      </c>
      <c r="V438" s="567">
        <f t="shared" si="278"/>
        <v>0.5</v>
      </c>
      <c r="W438" s="567">
        <f t="shared" si="278"/>
        <v>0.8</v>
      </c>
      <c r="X438" s="567">
        <f t="shared" si="278"/>
        <v>3.8</v>
      </c>
      <c r="Y438" s="567">
        <f t="shared" si="278"/>
        <v>3.3</v>
      </c>
      <c r="Z438" s="567">
        <f t="shared" si="278"/>
        <v>1.3</v>
      </c>
      <c r="AA438" s="567">
        <f t="shared" si="278"/>
        <v>-2.5</v>
      </c>
      <c r="AB438" s="567">
        <f t="shared" si="278"/>
        <v>-1.3</v>
      </c>
      <c r="AC438" s="567">
        <f t="shared" ref="AC438:AL438" si="279">ROUND((AC381-AC380)/AC380*100,1)</f>
        <v>-2.8</v>
      </c>
      <c r="AD438" s="567">
        <f t="shared" si="279"/>
        <v>-2.1</v>
      </c>
      <c r="AE438" s="567">
        <f t="shared" si="279"/>
        <v>-7.5</v>
      </c>
      <c r="AF438" s="567">
        <f t="shared" si="279"/>
        <v>4</v>
      </c>
      <c r="AG438" s="567">
        <f t="shared" si="279"/>
        <v>-6.1</v>
      </c>
      <c r="AH438" s="567">
        <f t="shared" si="279"/>
        <v>-3.3</v>
      </c>
      <c r="AI438" s="567">
        <f t="shared" si="279"/>
        <v>4.7</v>
      </c>
      <c r="AJ438" s="567">
        <f t="shared" si="279"/>
        <v>-15.3</v>
      </c>
      <c r="AK438" s="567">
        <f t="shared" si="279"/>
        <v>-4.9000000000000004</v>
      </c>
      <c r="AL438" s="567">
        <f t="shared" si="279"/>
        <v>-10.5</v>
      </c>
      <c r="AO438" s="611" t="s">
        <v>39</v>
      </c>
      <c r="AP438" s="567">
        <f t="shared" ref="AP438:AZ438" si="280">ROUND((AP381-AP380)/AP380*100,1)</f>
        <v>-2.4</v>
      </c>
      <c r="AQ438" s="567">
        <f t="shared" si="280"/>
        <v>-2.2999999999999998</v>
      </c>
      <c r="AR438" s="567">
        <f t="shared" si="280"/>
        <v>-3.6</v>
      </c>
      <c r="AS438" s="567">
        <f t="shared" si="280"/>
        <v>-4.3</v>
      </c>
      <c r="AT438" s="567">
        <f t="shared" si="280"/>
        <v>-2.1</v>
      </c>
      <c r="AU438" s="567">
        <f t="shared" si="280"/>
        <v>-0.7</v>
      </c>
      <c r="AV438" s="567">
        <f t="shared" si="280"/>
        <v>-2</v>
      </c>
      <c r="AW438" s="567">
        <f t="shared" si="280"/>
        <v>-0.2</v>
      </c>
      <c r="AX438" s="567">
        <f t="shared" si="280"/>
        <v>-2.7</v>
      </c>
      <c r="AY438" s="567">
        <f t="shared" si="280"/>
        <v>-2.8</v>
      </c>
      <c r="AZ438" s="567">
        <f t="shared" si="280"/>
        <v>-0.8</v>
      </c>
    </row>
    <row r="439" spans="2:52">
      <c r="B439" s="138" t="s">
        <v>298</v>
      </c>
      <c r="C439" s="610" t="s">
        <v>36</v>
      </c>
      <c r="D439" s="575">
        <f t="shared" si="277"/>
        <v>-0.7</v>
      </c>
      <c r="E439" s="575">
        <f t="shared" si="277"/>
        <v>-0.7</v>
      </c>
      <c r="F439" s="575">
        <f t="shared" si="277"/>
        <v>-0.6</v>
      </c>
      <c r="G439" s="575">
        <f t="shared" si="277"/>
        <v>-0.7</v>
      </c>
      <c r="H439" s="575">
        <f t="shared" si="277"/>
        <v>1</v>
      </c>
      <c r="I439" s="575">
        <f t="shared" ref="I439:AB439" si="281">ROUND((I382-I381)/I381*100,1)</f>
        <v>0.6</v>
      </c>
      <c r="J439" s="575">
        <f t="shared" si="281"/>
        <v>-0.2</v>
      </c>
      <c r="K439" s="575">
        <f t="shared" si="281"/>
        <v>2.7</v>
      </c>
      <c r="L439" s="575">
        <f t="shared" si="281"/>
        <v>2.9</v>
      </c>
      <c r="M439" s="575">
        <f t="shared" si="281"/>
        <v>0.6</v>
      </c>
      <c r="N439" s="575">
        <f t="shared" si="281"/>
        <v>-0.5</v>
      </c>
      <c r="O439" s="575">
        <f t="shared" si="281"/>
        <v>-1.3</v>
      </c>
      <c r="P439" s="575">
        <f t="shared" si="281"/>
        <v>0.5</v>
      </c>
      <c r="Q439" s="575">
        <f t="shared" si="281"/>
        <v>-3.7</v>
      </c>
      <c r="R439" s="575">
        <f t="shared" si="281"/>
        <v>1.5</v>
      </c>
      <c r="S439" s="575">
        <f t="shared" si="281"/>
        <v>-0.9</v>
      </c>
      <c r="T439" s="575">
        <f t="shared" si="281"/>
        <v>3.2</v>
      </c>
      <c r="U439" s="575">
        <f t="shared" si="281"/>
        <v>-3.3</v>
      </c>
      <c r="V439" s="575">
        <f t="shared" si="281"/>
        <v>2.1</v>
      </c>
      <c r="W439" s="575">
        <f t="shared" si="281"/>
        <v>3.8</v>
      </c>
      <c r="X439" s="575">
        <f t="shared" si="281"/>
        <v>1.7</v>
      </c>
      <c r="Y439" s="575">
        <f t="shared" si="281"/>
        <v>0.7</v>
      </c>
      <c r="Z439" s="575">
        <f t="shared" si="281"/>
        <v>-3.5</v>
      </c>
      <c r="AA439" s="575">
        <f t="shared" si="281"/>
        <v>3.2</v>
      </c>
      <c r="AB439" s="575">
        <f t="shared" si="281"/>
        <v>-1.3</v>
      </c>
      <c r="AC439" s="575">
        <f t="shared" ref="AC439:AL439" si="282">ROUND((AC382-AC381)/AC381*100,1)</f>
        <v>-3.6</v>
      </c>
      <c r="AD439" s="575">
        <f t="shared" si="282"/>
        <v>-7.9</v>
      </c>
      <c r="AE439" s="575">
        <f t="shared" si="282"/>
        <v>-10.1</v>
      </c>
      <c r="AF439" s="575">
        <f t="shared" si="282"/>
        <v>-1</v>
      </c>
      <c r="AG439" s="575">
        <f t="shared" si="282"/>
        <v>-2.5</v>
      </c>
      <c r="AH439" s="575">
        <f t="shared" si="282"/>
        <v>0.3</v>
      </c>
      <c r="AI439" s="575">
        <f t="shared" si="282"/>
        <v>-5.8</v>
      </c>
      <c r="AJ439" s="575">
        <f t="shared" si="282"/>
        <v>4.0999999999999996</v>
      </c>
      <c r="AK439" s="575">
        <f t="shared" si="282"/>
        <v>-7.1</v>
      </c>
      <c r="AL439" s="575">
        <f t="shared" si="282"/>
        <v>-0.5</v>
      </c>
      <c r="AN439" s="138" t="s">
        <v>298</v>
      </c>
      <c r="AO439" s="610" t="s">
        <v>36</v>
      </c>
      <c r="AP439" s="575">
        <f t="shared" ref="AP439:AZ439" si="283">ROUND((AP382-AP381)/AP381*100,1)</f>
        <v>-0.7</v>
      </c>
      <c r="AQ439" s="575">
        <f t="shared" si="283"/>
        <v>-1.7</v>
      </c>
      <c r="AR439" s="575">
        <f t="shared" si="283"/>
        <v>-1.7</v>
      </c>
      <c r="AS439" s="575">
        <f t="shared" si="283"/>
        <v>-0.5</v>
      </c>
      <c r="AT439" s="575">
        <f t="shared" si="283"/>
        <v>-2.2000000000000002</v>
      </c>
      <c r="AU439" s="575">
        <f t="shared" si="283"/>
        <v>-0.5</v>
      </c>
      <c r="AV439" s="575">
        <f t="shared" si="283"/>
        <v>-2.1</v>
      </c>
      <c r="AW439" s="575">
        <f t="shared" si="283"/>
        <v>0.4</v>
      </c>
      <c r="AX439" s="575">
        <f t="shared" si="283"/>
        <v>0.6</v>
      </c>
      <c r="AY439" s="575">
        <f t="shared" si="283"/>
        <v>0.7</v>
      </c>
      <c r="AZ439" s="575">
        <f t="shared" si="283"/>
        <v>-2</v>
      </c>
    </row>
    <row r="440" spans="2:52">
      <c r="C440" s="611" t="s">
        <v>37</v>
      </c>
      <c r="D440" s="567">
        <f t="shared" si="277"/>
        <v>2</v>
      </c>
      <c r="E440" s="567">
        <f t="shared" si="277"/>
        <v>2</v>
      </c>
      <c r="F440" s="567">
        <f t="shared" si="277"/>
        <v>-1.6</v>
      </c>
      <c r="G440" s="567">
        <f t="shared" si="277"/>
        <v>-0.9</v>
      </c>
      <c r="H440" s="567">
        <f t="shared" si="277"/>
        <v>-6.4</v>
      </c>
      <c r="I440" s="567">
        <f t="shared" ref="I440:AB440" si="284">ROUND((I383-I382)/I382*100,1)</f>
        <v>1.2</v>
      </c>
      <c r="J440" s="567">
        <f t="shared" si="284"/>
        <v>4.4000000000000004</v>
      </c>
      <c r="K440" s="567">
        <f t="shared" si="284"/>
        <v>-1.1000000000000001</v>
      </c>
      <c r="L440" s="567">
        <f t="shared" si="284"/>
        <v>-1.4</v>
      </c>
      <c r="M440" s="567">
        <f t="shared" si="284"/>
        <v>6.7</v>
      </c>
      <c r="N440" s="567">
        <f t="shared" si="284"/>
        <v>-3.5</v>
      </c>
      <c r="O440" s="567">
        <f t="shared" si="284"/>
        <v>3.8</v>
      </c>
      <c r="P440" s="567">
        <f t="shared" si="284"/>
        <v>8.4</v>
      </c>
      <c r="Q440" s="567">
        <f t="shared" si="284"/>
        <v>-6.3</v>
      </c>
      <c r="R440" s="567">
        <f t="shared" si="284"/>
        <v>-0.8</v>
      </c>
      <c r="S440" s="567">
        <f t="shared" si="284"/>
        <v>0.7</v>
      </c>
      <c r="T440" s="567">
        <f t="shared" si="284"/>
        <v>-1.1000000000000001</v>
      </c>
      <c r="U440" s="567">
        <f t="shared" si="284"/>
        <v>2.9</v>
      </c>
      <c r="V440" s="567">
        <f t="shared" si="284"/>
        <v>0.7</v>
      </c>
      <c r="W440" s="567">
        <f t="shared" si="284"/>
        <v>0.1</v>
      </c>
      <c r="X440" s="567">
        <f t="shared" si="284"/>
        <v>-2</v>
      </c>
      <c r="Y440" s="567">
        <f t="shared" si="284"/>
        <v>0.1</v>
      </c>
      <c r="Z440" s="567">
        <f t="shared" si="284"/>
        <v>1</v>
      </c>
      <c r="AA440" s="567">
        <f t="shared" si="284"/>
        <v>1.4</v>
      </c>
      <c r="AB440" s="567">
        <f t="shared" si="284"/>
        <v>1.9</v>
      </c>
      <c r="AC440" s="567">
        <f t="shared" ref="AC440:AL440" si="285">ROUND((AC383-AC382)/AC382*100,1)</f>
        <v>2.8</v>
      </c>
      <c r="AD440" s="567">
        <f t="shared" si="285"/>
        <v>12.1</v>
      </c>
      <c r="AE440" s="567">
        <f t="shared" si="285"/>
        <v>9.6999999999999993</v>
      </c>
      <c r="AF440" s="567">
        <f t="shared" si="285"/>
        <v>-10.6</v>
      </c>
      <c r="AG440" s="567">
        <f t="shared" si="285"/>
        <v>-2.2999999999999998</v>
      </c>
      <c r="AH440" s="567">
        <f t="shared" si="285"/>
        <v>-3.3</v>
      </c>
      <c r="AI440" s="567">
        <f t="shared" si="285"/>
        <v>0.3</v>
      </c>
      <c r="AJ440" s="567">
        <f t="shared" si="285"/>
        <v>-0.1</v>
      </c>
      <c r="AK440" s="567">
        <f t="shared" si="285"/>
        <v>-16.2</v>
      </c>
      <c r="AL440" s="567">
        <f t="shared" si="285"/>
        <v>3.1</v>
      </c>
      <c r="AO440" s="611" t="s">
        <v>37</v>
      </c>
      <c r="AP440" s="567">
        <f t="shared" ref="AP440:AZ440" si="286">ROUND((AP383-AP382)/AP382*100,1)</f>
        <v>2</v>
      </c>
      <c r="AQ440" s="567">
        <f t="shared" si="286"/>
        <v>3.1</v>
      </c>
      <c r="AR440" s="567">
        <f t="shared" si="286"/>
        <v>5.0999999999999996</v>
      </c>
      <c r="AS440" s="567">
        <f t="shared" si="286"/>
        <v>6.4</v>
      </c>
      <c r="AT440" s="567">
        <f t="shared" si="286"/>
        <v>1.8</v>
      </c>
      <c r="AU440" s="567">
        <f t="shared" si="286"/>
        <v>-0.9</v>
      </c>
      <c r="AV440" s="567">
        <f t="shared" si="286"/>
        <v>-3.4</v>
      </c>
      <c r="AW440" s="567">
        <f t="shared" si="286"/>
        <v>0.3</v>
      </c>
      <c r="AX440" s="567">
        <f t="shared" si="286"/>
        <v>0.9</v>
      </c>
      <c r="AY440" s="567">
        <f t="shared" si="286"/>
        <v>0.8</v>
      </c>
      <c r="AZ440" s="567">
        <f t="shared" si="286"/>
        <v>0.3</v>
      </c>
    </row>
    <row r="441" spans="2:52">
      <c r="C441" s="611" t="s">
        <v>38</v>
      </c>
      <c r="D441" s="567">
        <f t="shared" si="277"/>
        <v>-0.1</v>
      </c>
      <c r="E441" s="567">
        <f t="shared" si="277"/>
        <v>-0.1</v>
      </c>
      <c r="F441" s="567">
        <f t="shared" si="277"/>
        <v>2.7</v>
      </c>
      <c r="G441" s="567">
        <f t="shared" si="277"/>
        <v>2.1</v>
      </c>
      <c r="H441" s="567">
        <f t="shared" si="277"/>
        <v>5.6</v>
      </c>
      <c r="I441" s="567">
        <f t="shared" ref="I441:AB441" si="287">ROUND((I384-I383)/I383*100,1)</f>
        <v>-0.3</v>
      </c>
      <c r="J441" s="567">
        <f t="shared" si="287"/>
        <v>-9.6</v>
      </c>
      <c r="K441" s="567">
        <f t="shared" si="287"/>
        <v>5.4</v>
      </c>
      <c r="L441" s="567">
        <f t="shared" si="287"/>
        <v>6.1</v>
      </c>
      <c r="M441" s="567">
        <f t="shared" si="287"/>
        <v>-9.4</v>
      </c>
      <c r="N441" s="567">
        <f t="shared" si="287"/>
        <v>4.2</v>
      </c>
      <c r="O441" s="567">
        <f t="shared" si="287"/>
        <v>2.9</v>
      </c>
      <c r="P441" s="567">
        <f t="shared" si="287"/>
        <v>-0.3</v>
      </c>
      <c r="Q441" s="567">
        <f t="shared" si="287"/>
        <v>8.4</v>
      </c>
      <c r="R441" s="567">
        <f t="shared" si="287"/>
        <v>3.6</v>
      </c>
      <c r="S441" s="567">
        <f t="shared" si="287"/>
        <v>-0.2</v>
      </c>
      <c r="T441" s="567">
        <f t="shared" si="287"/>
        <v>8</v>
      </c>
      <c r="U441" s="567">
        <f t="shared" si="287"/>
        <v>2.2000000000000002</v>
      </c>
      <c r="V441" s="567">
        <f t="shared" si="287"/>
        <v>-1.7</v>
      </c>
      <c r="W441" s="567">
        <f t="shared" si="287"/>
        <v>-2.9</v>
      </c>
      <c r="X441" s="567">
        <f t="shared" si="287"/>
        <v>2.5</v>
      </c>
      <c r="Y441" s="567">
        <f t="shared" si="287"/>
        <v>-1.5</v>
      </c>
      <c r="Z441" s="567">
        <f t="shared" si="287"/>
        <v>0.4</v>
      </c>
      <c r="AA441" s="567">
        <f t="shared" si="287"/>
        <v>-0.7</v>
      </c>
      <c r="AB441" s="567">
        <f t="shared" si="287"/>
        <v>-2.4</v>
      </c>
      <c r="AC441" s="567">
        <f t="shared" ref="AC441:AL441" si="288">ROUND((AC384-AC383)/AC383*100,1)</f>
        <v>-3.3</v>
      </c>
      <c r="AD441" s="567">
        <f t="shared" si="288"/>
        <v>-6.8</v>
      </c>
      <c r="AE441" s="567">
        <f t="shared" si="288"/>
        <v>-4.9000000000000004</v>
      </c>
      <c r="AF441" s="567">
        <f t="shared" si="288"/>
        <v>7.2</v>
      </c>
      <c r="AG441" s="567">
        <f t="shared" si="288"/>
        <v>0.4</v>
      </c>
      <c r="AH441" s="567">
        <f t="shared" si="288"/>
        <v>-0.3</v>
      </c>
      <c r="AI441" s="567">
        <f t="shared" si="288"/>
        <v>-2.5</v>
      </c>
      <c r="AJ441" s="567">
        <f t="shared" si="288"/>
        <v>-6.9</v>
      </c>
      <c r="AK441" s="567">
        <f t="shared" si="288"/>
        <v>21.4</v>
      </c>
      <c r="AL441" s="567">
        <f t="shared" si="288"/>
        <v>-2</v>
      </c>
      <c r="AO441" s="611" t="s">
        <v>38</v>
      </c>
      <c r="AP441" s="567">
        <f t="shared" ref="AP441:AZ441" si="289">ROUND((AP384-AP383)/AP383*100,1)</f>
        <v>-0.1</v>
      </c>
      <c r="AQ441" s="567">
        <f t="shared" si="289"/>
        <v>-1.6</v>
      </c>
      <c r="AR441" s="567">
        <f t="shared" si="289"/>
        <v>-1.7</v>
      </c>
      <c r="AS441" s="567">
        <f t="shared" si="289"/>
        <v>-4.0999999999999996</v>
      </c>
      <c r="AT441" s="567">
        <f t="shared" si="289"/>
        <v>1.4</v>
      </c>
      <c r="AU441" s="567">
        <f t="shared" si="289"/>
        <v>-1.4</v>
      </c>
      <c r="AV441" s="567">
        <f t="shared" si="289"/>
        <v>1.8</v>
      </c>
      <c r="AW441" s="567">
        <f t="shared" si="289"/>
        <v>-2.6</v>
      </c>
      <c r="AX441" s="567">
        <f t="shared" si="289"/>
        <v>1.2</v>
      </c>
      <c r="AY441" s="567">
        <f t="shared" si="289"/>
        <v>1.4</v>
      </c>
      <c r="AZ441" s="567">
        <f t="shared" si="289"/>
        <v>-2.2000000000000002</v>
      </c>
    </row>
    <row r="442" spans="2:52">
      <c r="C442" s="611" t="s">
        <v>39</v>
      </c>
      <c r="D442" s="567">
        <f t="shared" si="277"/>
        <v>0.3</v>
      </c>
      <c r="E442" s="567">
        <f t="shared" si="277"/>
        <v>0.3</v>
      </c>
      <c r="F442" s="567">
        <f t="shared" si="277"/>
        <v>1.3</v>
      </c>
      <c r="G442" s="567">
        <f t="shared" si="277"/>
        <v>1.4</v>
      </c>
      <c r="H442" s="567">
        <f t="shared" si="277"/>
        <v>1.1000000000000001</v>
      </c>
      <c r="I442" s="567">
        <f t="shared" ref="I442:AB442" si="290">ROUND((I385-I384)/I384*100,1)</f>
        <v>0.7</v>
      </c>
      <c r="J442" s="567">
        <f t="shared" si="290"/>
        <v>-2.5</v>
      </c>
      <c r="K442" s="567">
        <f t="shared" si="290"/>
        <v>6.7</v>
      </c>
      <c r="L442" s="567">
        <f t="shared" si="290"/>
        <v>6.8</v>
      </c>
      <c r="M442" s="567">
        <f t="shared" si="290"/>
        <v>8.4</v>
      </c>
      <c r="N442" s="567">
        <f t="shared" si="290"/>
        <v>-10.9</v>
      </c>
      <c r="O442" s="567">
        <f t="shared" si="290"/>
        <v>5.4</v>
      </c>
      <c r="P442" s="567">
        <f t="shared" si="290"/>
        <v>1.4</v>
      </c>
      <c r="Q442" s="567">
        <f t="shared" si="290"/>
        <v>14.5</v>
      </c>
      <c r="R442" s="567">
        <f t="shared" si="290"/>
        <v>-10.9</v>
      </c>
      <c r="S442" s="567">
        <f t="shared" si="290"/>
        <v>-3.5</v>
      </c>
      <c r="T442" s="567">
        <f t="shared" si="290"/>
        <v>-18.899999999999999</v>
      </c>
      <c r="U442" s="567">
        <f t="shared" si="290"/>
        <v>0</v>
      </c>
      <c r="V442" s="567">
        <f t="shared" si="290"/>
        <v>1.8</v>
      </c>
      <c r="W442" s="567">
        <f t="shared" si="290"/>
        <v>0.1</v>
      </c>
      <c r="X442" s="567">
        <f t="shared" si="290"/>
        <v>0</v>
      </c>
      <c r="Y442" s="567">
        <f t="shared" si="290"/>
        <v>0.2</v>
      </c>
      <c r="Z442" s="567">
        <f t="shared" si="290"/>
        <v>-1.1000000000000001</v>
      </c>
      <c r="AA442" s="567">
        <f t="shared" si="290"/>
        <v>0.5</v>
      </c>
      <c r="AB442" s="567">
        <f t="shared" si="290"/>
        <v>1.7</v>
      </c>
      <c r="AC442" s="567">
        <f t="shared" ref="AC442:AL442" si="291">ROUND((AC385-AC384)/AC384*100,1)</f>
        <v>-0.9</v>
      </c>
      <c r="AD442" s="567">
        <f t="shared" si="291"/>
        <v>-1.5</v>
      </c>
      <c r="AE442" s="567">
        <f t="shared" si="291"/>
        <v>2.8</v>
      </c>
      <c r="AF442" s="567">
        <f t="shared" si="291"/>
        <v>-3.5</v>
      </c>
      <c r="AG442" s="567">
        <f t="shared" si="291"/>
        <v>-1.9</v>
      </c>
      <c r="AH442" s="567">
        <f t="shared" si="291"/>
        <v>2.1</v>
      </c>
      <c r="AI442" s="567">
        <f t="shared" si="291"/>
        <v>-4.3</v>
      </c>
      <c r="AJ442" s="567">
        <f t="shared" si="291"/>
        <v>8.5</v>
      </c>
      <c r="AK442" s="567">
        <f t="shared" si="291"/>
        <v>-0.7</v>
      </c>
      <c r="AL442" s="567">
        <f t="shared" si="291"/>
        <v>2.6</v>
      </c>
      <c r="AO442" s="611" t="s">
        <v>39</v>
      </c>
      <c r="AP442" s="567">
        <f t="shared" ref="AP442:AZ442" si="292">ROUND((AP385-AP384)/AP384*100,1)</f>
        <v>0.3</v>
      </c>
      <c r="AQ442" s="567">
        <f t="shared" si="292"/>
        <v>-2</v>
      </c>
      <c r="AR442" s="567">
        <f t="shared" si="292"/>
        <v>-3.1</v>
      </c>
      <c r="AS442" s="567">
        <f t="shared" si="292"/>
        <v>-4.2</v>
      </c>
      <c r="AT442" s="567">
        <f t="shared" si="292"/>
        <v>-0.2</v>
      </c>
      <c r="AU442" s="567">
        <f t="shared" si="292"/>
        <v>-0.2</v>
      </c>
      <c r="AV442" s="567">
        <f t="shared" si="292"/>
        <v>-2.7</v>
      </c>
      <c r="AW442" s="567">
        <f t="shared" si="292"/>
        <v>0.5</v>
      </c>
      <c r="AX442" s="567">
        <f t="shared" si="292"/>
        <v>2.2999999999999998</v>
      </c>
      <c r="AY442" s="567">
        <f t="shared" si="292"/>
        <v>2.4</v>
      </c>
      <c r="AZ442" s="567">
        <f t="shared" si="292"/>
        <v>-1.5</v>
      </c>
    </row>
    <row r="443" spans="2:52">
      <c r="B443" s="138" t="s">
        <v>299</v>
      </c>
      <c r="C443" s="610" t="s">
        <v>36</v>
      </c>
      <c r="D443" s="616">
        <f t="shared" si="277"/>
        <v>-1.7</v>
      </c>
      <c r="E443" s="616">
        <f t="shared" si="277"/>
        <v>-1.7</v>
      </c>
      <c r="F443" s="616">
        <f t="shared" si="277"/>
        <v>-1.1000000000000001</v>
      </c>
      <c r="G443" s="616">
        <f t="shared" si="277"/>
        <v>-1.3</v>
      </c>
      <c r="H443" s="616">
        <f t="shared" si="277"/>
        <v>1.3</v>
      </c>
      <c r="I443" s="616">
        <f t="shared" ref="I443:AB443" si="293">ROUND((I386-I385)/I385*100,1)</f>
        <v>-1.1000000000000001</v>
      </c>
      <c r="J443" s="616">
        <f t="shared" si="293"/>
        <v>4.2</v>
      </c>
      <c r="K443" s="616">
        <f t="shared" si="293"/>
        <v>-3.7</v>
      </c>
      <c r="L443" s="616">
        <f t="shared" si="293"/>
        <v>-3.6</v>
      </c>
      <c r="M443" s="616">
        <f t="shared" si="293"/>
        <v>-7.8</v>
      </c>
      <c r="N443" s="616">
        <f t="shared" si="293"/>
        <v>-5</v>
      </c>
      <c r="O443" s="616">
        <f t="shared" si="293"/>
        <v>-11.8</v>
      </c>
      <c r="P443" s="616">
        <f t="shared" si="293"/>
        <v>-10.5</v>
      </c>
      <c r="Q443" s="616">
        <f t="shared" si="293"/>
        <v>-10.9</v>
      </c>
      <c r="R443" s="616">
        <f t="shared" si="293"/>
        <v>7.2</v>
      </c>
      <c r="S443" s="616">
        <f t="shared" si="293"/>
        <v>0.9</v>
      </c>
      <c r="T443" s="616">
        <f t="shared" si="293"/>
        <v>14.4</v>
      </c>
      <c r="U443" s="616">
        <f t="shared" si="293"/>
        <v>-2.9</v>
      </c>
      <c r="V443" s="616">
        <f t="shared" si="293"/>
        <v>-0.2</v>
      </c>
      <c r="W443" s="616">
        <f t="shared" si="293"/>
        <v>1.7</v>
      </c>
      <c r="X443" s="616">
        <f t="shared" si="293"/>
        <v>-1</v>
      </c>
      <c r="Y443" s="616">
        <f t="shared" si="293"/>
        <v>0.6</v>
      </c>
      <c r="Z443" s="616">
        <f t="shared" si="293"/>
        <v>-0.2</v>
      </c>
      <c r="AA443" s="616">
        <f t="shared" si="293"/>
        <v>-0.6</v>
      </c>
      <c r="AB443" s="616">
        <f t="shared" si="293"/>
        <v>0.9</v>
      </c>
      <c r="AC443" s="616">
        <f t="shared" ref="AC443:AL443" si="294">ROUND((AC386-AC385)/AC385*100,1)</f>
        <v>1.6</v>
      </c>
      <c r="AD443" s="616">
        <f t="shared" si="294"/>
        <v>4.0999999999999996</v>
      </c>
      <c r="AE443" s="616">
        <f t="shared" si="294"/>
        <v>-0.3</v>
      </c>
      <c r="AF443" s="616">
        <f t="shared" si="294"/>
        <v>0.4</v>
      </c>
      <c r="AG443" s="616">
        <f t="shared" si="294"/>
        <v>-0.9</v>
      </c>
      <c r="AH443" s="616">
        <f t="shared" si="294"/>
        <v>-2.1</v>
      </c>
      <c r="AI443" s="616">
        <f t="shared" si="294"/>
        <v>0.8</v>
      </c>
      <c r="AJ443" s="616">
        <f t="shared" si="294"/>
        <v>-5.9</v>
      </c>
      <c r="AK443" s="616">
        <f t="shared" si="294"/>
        <v>2.7</v>
      </c>
      <c r="AL443" s="616">
        <f t="shared" si="294"/>
        <v>-1.9</v>
      </c>
      <c r="AN443" s="138" t="s">
        <v>299</v>
      </c>
      <c r="AO443" s="610" t="s">
        <v>36</v>
      </c>
      <c r="AP443" s="616">
        <f t="shared" ref="AP443:AZ443" si="295">ROUND((AP386-AP385)/AP385*100,1)</f>
        <v>-1.7</v>
      </c>
      <c r="AQ443" s="616">
        <f t="shared" si="295"/>
        <v>-1.2</v>
      </c>
      <c r="AR443" s="616">
        <f t="shared" si="295"/>
        <v>-1.4</v>
      </c>
      <c r="AS443" s="616">
        <f t="shared" si="295"/>
        <v>-0.8</v>
      </c>
      <c r="AT443" s="616">
        <f t="shared" si="295"/>
        <v>-1.3</v>
      </c>
      <c r="AU443" s="616">
        <f t="shared" si="295"/>
        <v>-0.8</v>
      </c>
      <c r="AV443" s="616">
        <f t="shared" si="295"/>
        <v>-3.8</v>
      </c>
      <c r="AW443" s="616">
        <f t="shared" si="295"/>
        <v>0.9</v>
      </c>
      <c r="AX443" s="616">
        <f t="shared" si="295"/>
        <v>-2.2000000000000002</v>
      </c>
      <c r="AY443" s="616">
        <f t="shared" si="295"/>
        <v>-2.1</v>
      </c>
      <c r="AZ443" s="616">
        <f t="shared" si="295"/>
        <v>-4</v>
      </c>
    </row>
    <row r="444" spans="2:52">
      <c r="C444" s="611" t="s">
        <v>37</v>
      </c>
      <c r="D444" s="617">
        <f t="shared" si="277"/>
        <v>3.6</v>
      </c>
      <c r="E444" s="617">
        <f t="shared" si="277"/>
        <v>3.6</v>
      </c>
      <c r="F444" s="617">
        <f t="shared" si="277"/>
        <v>3.7</v>
      </c>
      <c r="G444" s="617">
        <f t="shared" si="277"/>
        <v>4.2</v>
      </c>
      <c r="H444" s="617">
        <f t="shared" si="277"/>
        <v>0.3</v>
      </c>
      <c r="I444" s="617">
        <f t="shared" ref="I444:AB444" si="296">ROUND((I387-I386)/I386*100,1)</f>
        <v>-0.7</v>
      </c>
      <c r="J444" s="617">
        <f t="shared" si="296"/>
        <v>-0.9</v>
      </c>
      <c r="K444" s="617">
        <f t="shared" si="296"/>
        <v>5.2</v>
      </c>
      <c r="L444" s="617">
        <f t="shared" si="296"/>
        <v>5.0999999999999996</v>
      </c>
      <c r="M444" s="617">
        <f t="shared" si="296"/>
        <v>15.5</v>
      </c>
      <c r="N444" s="617">
        <f t="shared" si="296"/>
        <v>0.1</v>
      </c>
      <c r="O444" s="617">
        <f t="shared" si="296"/>
        <v>4.7</v>
      </c>
      <c r="P444" s="617">
        <f t="shared" si="296"/>
        <v>1.1000000000000001</v>
      </c>
      <c r="Q444" s="617">
        <f t="shared" si="296"/>
        <v>15.8</v>
      </c>
      <c r="R444" s="617">
        <f t="shared" si="296"/>
        <v>12</v>
      </c>
      <c r="S444" s="617">
        <f t="shared" si="296"/>
        <v>7.1</v>
      </c>
      <c r="T444" s="617">
        <f t="shared" si="296"/>
        <v>17.5</v>
      </c>
      <c r="U444" s="617">
        <f t="shared" si="296"/>
        <v>2.8</v>
      </c>
      <c r="V444" s="617">
        <f t="shared" si="296"/>
        <v>-0.1</v>
      </c>
      <c r="W444" s="617">
        <f t="shared" si="296"/>
        <v>0</v>
      </c>
      <c r="X444" s="617">
        <f t="shared" si="296"/>
        <v>0</v>
      </c>
      <c r="Y444" s="617">
        <f t="shared" si="296"/>
        <v>-1</v>
      </c>
      <c r="Z444" s="617">
        <f t="shared" si="296"/>
        <v>-0.7</v>
      </c>
      <c r="AA444" s="617">
        <f t="shared" si="296"/>
        <v>2.2000000000000002</v>
      </c>
      <c r="AB444" s="617">
        <f t="shared" si="296"/>
        <v>1.3</v>
      </c>
      <c r="AC444" s="617">
        <f t="shared" ref="AC444:AL444" si="297">ROUND((AC387-AC386)/AC386*100,1)</f>
        <v>-0.3</v>
      </c>
      <c r="AD444" s="617">
        <f t="shared" si="297"/>
        <v>-3.3</v>
      </c>
      <c r="AE444" s="617">
        <f t="shared" si="297"/>
        <v>6.4</v>
      </c>
      <c r="AF444" s="617">
        <f t="shared" si="297"/>
        <v>0.4</v>
      </c>
      <c r="AG444" s="617">
        <f t="shared" si="297"/>
        <v>-3.4</v>
      </c>
      <c r="AH444" s="617">
        <f t="shared" si="297"/>
        <v>7.3</v>
      </c>
      <c r="AI444" s="617">
        <f t="shared" si="297"/>
        <v>-4.8</v>
      </c>
      <c r="AJ444" s="617">
        <f t="shared" si="297"/>
        <v>3.2</v>
      </c>
      <c r="AK444" s="617">
        <f t="shared" si="297"/>
        <v>5.4</v>
      </c>
      <c r="AL444" s="617">
        <f t="shared" si="297"/>
        <v>3.2</v>
      </c>
      <c r="AO444" s="611" t="s">
        <v>37</v>
      </c>
      <c r="AP444" s="617">
        <f t="shared" ref="AP444:AZ444" si="298">ROUND((AP387-AP386)/AP386*100,1)</f>
        <v>3.6</v>
      </c>
      <c r="AQ444" s="617">
        <f t="shared" si="298"/>
        <v>4.0999999999999996</v>
      </c>
      <c r="AR444" s="617">
        <f t="shared" si="298"/>
        <v>4</v>
      </c>
      <c r="AS444" s="617">
        <f t="shared" si="298"/>
        <v>5.9</v>
      </c>
      <c r="AT444" s="617">
        <f t="shared" si="298"/>
        <v>-0.1</v>
      </c>
      <c r="AU444" s="617">
        <f t="shared" si="298"/>
        <v>3.5</v>
      </c>
      <c r="AV444" s="617">
        <f t="shared" si="298"/>
        <v>8.9</v>
      </c>
      <c r="AW444" s="617">
        <f t="shared" si="298"/>
        <v>0.9</v>
      </c>
      <c r="AX444" s="617">
        <f t="shared" si="298"/>
        <v>3.3</v>
      </c>
      <c r="AY444" s="617">
        <f t="shared" si="298"/>
        <v>3.4</v>
      </c>
      <c r="AZ444" s="617">
        <f t="shared" si="298"/>
        <v>-0.1</v>
      </c>
    </row>
    <row r="445" spans="2:52">
      <c r="C445" s="611" t="s">
        <v>38</v>
      </c>
      <c r="D445" s="617">
        <f t="shared" si="277"/>
        <v>-0.7</v>
      </c>
      <c r="E445" s="617">
        <f t="shared" si="277"/>
        <v>-0.6</v>
      </c>
      <c r="F445" s="617">
        <f t="shared" si="277"/>
        <v>-1.5</v>
      </c>
      <c r="G445" s="617">
        <f t="shared" si="277"/>
        <v>-0.4</v>
      </c>
      <c r="H445" s="617">
        <f t="shared" si="277"/>
        <v>-9.1</v>
      </c>
      <c r="I445" s="617">
        <f t="shared" ref="I445:AB445" si="299">ROUND((I388-I387)/I387*100,1)</f>
        <v>-0.3</v>
      </c>
      <c r="J445" s="617">
        <f t="shared" si="299"/>
        <v>6.7</v>
      </c>
      <c r="K445" s="617">
        <f t="shared" si="299"/>
        <v>7.6</v>
      </c>
      <c r="L445" s="617">
        <f t="shared" si="299"/>
        <v>7.4</v>
      </c>
      <c r="M445" s="617">
        <f t="shared" si="299"/>
        <v>4.0999999999999996</v>
      </c>
      <c r="N445" s="617">
        <f t="shared" si="299"/>
        <v>1.4</v>
      </c>
      <c r="O445" s="617">
        <f t="shared" si="299"/>
        <v>-8.6</v>
      </c>
      <c r="P445" s="617">
        <f t="shared" si="299"/>
        <v>-5.2</v>
      </c>
      <c r="Q445" s="617">
        <f t="shared" si="299"/>
        <v>-20.100000000000001</v>
      </c>
      <c r="R445" s="617">
        <f t="shared" si="299"/>
        <v>4.7</v>
      </c>
      <c r="S445" s="617">
        <f t="shared" si="299"/>
        <v>7.9</v>
      </c>
      <c r="T445" s="617">
        <f t="shared" si="299"/>
        <v>1</v>
      </c>
      <c r="U445" s="617">
        <f t="shared" si="299"/>
        <v>-0.3</v>
      </c>
      <c r="V445" s="617">
        <f t="shared" si="299"/>
        <v>2</v>
      </c>
      <c r="W445" s="617">
        <f t="shared" si="299"/>
        <v>1</v>
      </c>
      <c r="X445" s="617">
        <f t="shared" si="299"/>
        <v>2.5</v>
      </c>
      <c r="Y445" s="617">
        <f t="shared" si="299"/>
        <v>1.6</v>
      </c>
      <c r="Z445" s="617">
        <f t="shared" si="299"/>
        <v>-1.1000000000000001</v>
      </c>
      <c r="AA445" s="617">
        <f t="shared" si="299"/>
        <v>-0.2</v>
      </c>
      <c r="AB445" s="617">
        <f t="shared" si="299"/>
        <v>-0.8</v>
      </c>
      <c r="AC445" s="617">
        <f t="shared" ref="AC445:AL445" si="300">ROUND((AC388-AC387)/AC387*100,1)</f>
        <v>-1.7</v>
      </c>
      <c r="AD445" s="617">
        <f t="shared" si="300"/>
        <v>-2.1</v>
      </c>
      <c r="AE445" s="617">
        <f t="shared" si="300"/>
        <v>-9.5</v>
      </c>
      <c r="AF445" s="617">
        <f t="shared" si="300"/>
        <v>7.2</v>
      </c>
      <c r="AG445" s="617">
        <f t="shared" si="300"/>
        <v>-8.5</v>
      </c>
      <c r="AH445" s="617">
        <f t="shared" si="300"/>
        <v>0.1</v>
      </c>
      <c r="AI445" s="617">
        <f t="shared" si="300"/>
        <v>3.1</v>
      </c>
      <c r="AJ445" s="617">
        <f t="shared" si="300"/>
        <v>-11.4</v>
      </c>
      <c r="AK445" s="617">
        <f t="shared" si="300"/>
        <v>-3.9</v>
      </c>
      <c r="AL445" s="617">
        <f t="shared" si="300"/>
        <v>7.7</v>
      </c>
      <c r="AO445" s="611" t="s">
        <v>38</v>
      </c>
      <c r="AP445" s="617">
        <f t="shared" ref="AP445:AZ445" si="301">ROUND((AP388-AP387)/AP387*100,1)</f>
        <v>-0.7</v>
      </c>
      <c r="AQ445" s="617">
        <f t="shared" si="301"/>
        <v>-2.2000000000000002</v>
      </c>
      <c r="AR445" s="617">
        <f t="shared" si="301"/>
        <v>-1.3</v>
      </c>
      <c r="AS445" s="617">
        <f t="shared" si="301"/>
        <v>-1.5</v>
      </c>
      <c r="AT445" s="617">
        <f t="shared" si="301"/>
        <v>-2.4</v>
      </c>
      <c r="AU445" s="617">
        <f t="shared" si="301"/>
        <v>-3</v>
      </c>
      <c r="AV445" s="617">
        <f t="shared" si="301"/>
        <v>-11.1</v>
      </c>
      <c r="AW445" s="617">
        <f t="shared" si="301"/>
        <v>1.4</v>
      </c>
      <c r="AX445" s="617">
        <f t="shared" si="301"/>
        <v>0.8</v>
      </c>
      <c r="AY445" s="617">
        <f t="shared" si="301"/>
        <v>1.1000000000000001</v>
      </c>
      <c r="AZ445" s="617">
        <f t="shared" si="301"/>
        <v>-9.5</v>
      </c>
    </row>
    <row r="446" spans="2:52">
      <c r="B446" s="612"/>
      <c r="C446" s="613" t="s">
        <v>39</v>
      </c>
      <c r="D446" s="617">
        <f t="shared" si="277"/>
        <v>2.4</v>
      </c>
      <c r="E446" s="617">
        <f t="shared" si="277"/>
        <v>2.2999999999999998</v>
      </c>
      <c r="F446" s="617">
        <f t="shared" si="277"/>
        <v>6.8</v>
      </c>
      <c r="G446" s="617">
        <f t="shared" si="277"/>
        <v>5.5</v>
      </c>
      <c r="H446" s="617">
        <f t="shared" si="277"/>
        <v>16.600000000000001</v>
      </c>
      <c r="I446" s="617">
        <f t="shared" ref="I446:AB446" si="302">ROUND((I389-I388)/I388*100,1)</f>
        <v>2.8</v>
      </c>
      <c r="J446" s="617">
        <f t="shared" si="302"/>
        <v>3.7</v>
      </c>
      <c r="K446" s="617">
        <f t="shared" si="302"/>
        <v>5.8</v>
      </c>
      <c r="L446" s="617">
        <f t="shared" si="302"/>
        <v>7</v>
      </c>
      <c r="M446" s="617">
        <f t="shared" si="302"/>
        <v>-5.4</v>
      </c>
      <c r="N446" s="617">
        <f t="shared" si="302"/>
        <v>4.3</v>
      </c>
      <c r="O446" s="617">
        <f t="shared" si="302"/>
        <v>0.1</v>
      </c>
      <c r="P446" s="617">
        <f t="shared" si="302"/>
        <v>3</v>
      </c>
      <c r="Q446" s="617">
        <f t="shared" si="302"/>
        <v>-8.1999999999999993</v>
      </c>
      <c r="R446" s="617">
        <f t="shared" si="302"/>
        <v>4.8</v>
      </c>
      <c r="S446" s="617">
        <f t="shared" si="302"/>
        <v>3.3</v>
      </c>
      <c r="T446" s="617">
        <f t="shared" si="302"/>
        <v>9.6</v>
      </c>
      <c r="U446" s="617">
        <f t="shared" si="302"/>
        <v>1.9</v>
      </c>
      <c r="V446" s="617">
        <f t="shared" si="302"/>
        <v>-1</v>
      </c>
      <c r="W446" s="617">
        <f t="shared" si="302"/>
        <v>-1.8</v>
      </c>
      <c r="X446" s="617">
        <f t="shared" si="302"/>
        <v>-2.1</v>
      </c>
      <c r="Y446" s="617">
        <f t="shared" si="302"/>
        <v>-4.7</v>
      </c>
      <c r="Z446" s="617">
        <f t="shared" si="302"/>
        <v>-1.9</v>
      </c>
      <c r="AA446" s="617">
        <f t="shared" si="302"/>
        <v>0.6</v>
      </c>
      <c r="AB446" s="617">
        <f t="shared" si="302"/>
        <v>1.2</v>
      </c>
      <c r="AC446" s="617">
        <f t="shared" ref="AC446:AL446" si="303">ROUND((AC389-AC388)/AC388*100,1)</f>
        <v>-100</v>
      </c>
      <c r="AD446" s="617">
        <f t="shared" si="303"/>
        <v>2.2000000000000002</v>
      </c>
      <c r="AE446" s="617">
        <f t="shared" si="303"/>
        <v>-8.1999999999999993</v>
      </c>
      <c r="AF446" s="617">
        <f t="shared" si="303"/>
        <v>-7.5</v>
      </c>
      <c r="AG446" s="617">
        <f t="shared" si="303"/>
        <v>1</v>
      </c>
      <c r="AH446" s="617">
        <f t="shared" si="303"/>
        <v>-0.2</v>
      </c>
      <c r="AI446" s="617">
        <f t="shared" si="303"/>
        <v>1.1000000000000001</v>
      </c>
      <c r="AJ446" s="617">
        <f t="shared" si="303"/>
        <v>17</v>
      </c>
      <c r="AK446" s="617">
        <f t="shared" si="303"/>
        <v>-3.5</v>
      </c>
      <c r="AL446" s="617">
        <f t="shared" si="303"/>
        <v>4.9000000000000004</v>
      </c>
      <c r="AN446" s="612"/>
      <c r="AO446" s="613" t="s">
        <v>39</v>
      </c>
      <c r="AP446" s="617">
        <f t="shared" ref="AP446:AZ446" si="304">ROUND((AP389-AP388)/AP388*100,1)</f>
        <v>2.4</v>
      </c>
      <c r="AQ446" s="617">
        <f t="shared" si="304"/>
        <v>1.7</v>
      </c>
      <c r="AR446" s="617">
        <f t="shared" si="304"/>
        <v>3.5</v>
      </c>
      <c r="AS446" s="617">
        <f t="shared" si="304"/>
        <v>4.7</v>
      </c>
      <c r="AT446" s="617">
        <f t="shared" si="304"/>
        <v>2.9</v>
      </c>
      <c r="AU446" s="617">
        <f t="shared" si="304"/>
        <v>-0.4</v>
      </c>
      <c r="AV446" s="617">
        <f t="shared" si="304"/>
        <v>-0.4</v>
      </c>
      <c r="AW446" s="617">
        <f t="shared" si="304"/>
        <v>-0.8</v>
      </c>
      <c r="AX446" s="617">
        <f t="shared" si="304"/>
        <v>2.8</v>
      </c>
      <c r="AY446" s="617">
        <f t="shared" si="304"/>
        <v>3.1</v>
      </c>
      <c r="AZ446" s="617">
        <f t="shared" si="304"/>
        <v>-6.5</v>
      </c>
    </row>
    <row r="447" spans="2:52">
      <c r="B447" s="302" t="s">
        <v>300</v>
      </c>
      <c r="C447" s="615" t="s">
        <v>36</v>
      </c>
      <c r="D447" s="616">
        <f t="shared" si="277"/>
        <v>1.9</v>
      </c>
      <c r="E447" s="616">
        <f t="shared" si="277"/>
        <v>1.9</v>
      </c>
      <c r="F447" s="616">
        <f t="shared" si="277"/>
        <v>-1.2</v>
      </c>
      <c r="G447" s="616">
        <f t="shared" si="277"/>
        <v>-1.7</v>
      </c>
      <c r="H447" s="616">
        <f t="shared" si="277"/>
        <v>2.8</v>
      </c>
      <c r="I447" s="616">
        <f t="shared" ref="I447:AB447" si="305">ROUND((I390-I389)/I389*100,1)</f>
        <v>0.9</v>
      </c>
      <c r="J447" s="616">
        <f t="shared" si="305"/>
        <v>3.6</v>
      </c>
      <c r="K447" s="616">
        <f t="shared" si="305"/>
        <v>-6.5</v>
      </c>
      <c r="L447" s="616">
        <f t="shared" si="305"/>
        <v>-7.1</v>
      </c>
      <c r="M447" s="616">
        <f t="shared" si="305"/>
        <v>0.9</v>
      </c>
      <c r="N447" s="616">
        <f t="shared" si="305"/>
        <v>-1.3</v>
      </c>
      <c r="O447" s="616">
        <f t="shared" si="305"/>
        <v>11.9</v>
      </c>
      <c r="P447" s="616">
        <f t="shared" si="305"/>
        <v>8.6999999999999993</v>
      </c>
      <c r="Q447" s="616">
        <f t="shared" si="305"/>
        <v>27.5</v>
      </c>
      <c r="R447" s="616">
        <f t="shared" si="305"/>
        <v>1.4</v>
      </c>
      <c r="S447" s="616">
        <f t="shared" si="305"/>
        <v>5.6</v>
      </c>
      <c r="T447" s="616">
        <f t="shared" si="305"/>
        <v>-5</v>
      </c>
      <c r="U447" s="616">
        <f t="shared" si="305"/>
        <v>0.5</v>
      </c>
      <c r="V447" s="616">
        <f t="shared" si="305"/>
        <v>3</v>
      </c>
      <c r="W447" s="616">
        <f t="shared" si="305"/>
        <v>3.5</v>
      </c>
      <c r="X447" s="616">
        <f t="shared" si="305"/>
        <v>2.9</v>
      </c>
      <c r="Y447" s="616">
        <f t="shared" si="305"/>
        <v>2.1</v>
      </c>
      <c r="Z447" s="616">
        <f t="shared" si="305"/>
        <v>0.8</v>
      </c>
      <c r="AA447" s="616">
        <f t="shared" si="305"/>
        <v>-0.3</v>
      </c>
      <c r="AB447" s="616">
        <f t="shared" si="305"/>
        <v>-0.7</v>
      </c>
      <c r="AC447" s="616" t="e">
        <f t="shared" ref="AC447:AL447" si="306">ROUND((AC390-AC389)/AC389*100,1)</f>
        <v>#DIV/0!</v>
      </c>
      <c r="AD447" s="616">
        <f t="shared" si="306"/>
        <v>-5.8</v>
      </c>
      <c r="AE447" s="616">
        <f t="shared" si="306"/>
        <v>-8.9</v>
      </c>
      <c r="AF447" s="616">
        <f t="shared" si="306"/>
        <v>0.2</v>
      </c>
      <c r="AG447" s="616">
        <f t="shared" si="306"/>
        <v>1.3</v>
      </c>
      <c r="AH447" s="616">
        <f t="shared" si="306"/>
        <v>0.6</v>
      </c>
      <c r="AI447" s="616">
        <f t="shared" si="306"/>
        <v>-4.4000000000000004</v>
      </c>
      <c r="AJ447" s="616">
        <f t="shared" si="306"/>
        <v>-18.899999999999999</v>
      </c>
      <c r="AK447" s="616">
        <f t="shared" si="306"/>
        <v>5.7</v>
      </c>
      <c r="AL447" s="616">
        <f t="shared" si="306"/>
        <v>-2.8</v>
      </c>
      <c r="AN447" s="302" t="s">
        <v>300</v>
      </c>
      <c r="AO447" s="615" t="s">
        <v>36</v>
      </c>
      <c r="AP447" s="616">
        <f t="shared" ref="AP447:AZ447" si="307">ROUND((AP390-AP389)/AP389*100,1)</f>
        <v>1.9</v>
      </c>
      <c r="AQ447" s="616">
        <f t="shared" si="307"/>
        <v>5.6</v>
      </c>
      <c r="AR447" s="616">
        <f t="shared" si="307"/>
        <v>5.5</v>
      </c>
      <c r="AS447" s="616">
        <f t="shared" si="307"/>
        <v>7.5</v>
      </c>
      <c r="AT447" s="616">
        <f t="shared" si="307"/>
        <v>-1.3</v>
      </c>
      <c r="AU447" s="616">
        <f t="shared" si="307"/>
        <v>6.1</v>
      </c>
      <c r="AV447" s="616">
        <f t="shared" si="307"/>
        <v>8.8000000000000007</v>
      </c>
      <c r="AW447" s="616">
        <f t="shared" si="307"/>
        <v>4.8</v>
      </c>
      <c r="AX447" s="616">
        <f t="shared" si="307"/>
        <v>-1.1000000000000001</v>
      </c>
      <c r="AY447" s="616">
        <f t="shared" si="307"/>
        <v>-1.3</v>
      </c>
      <c r="AZ447" s="616">
        <f t="shared" si="307"/>
        <v>2.5</v>
      </c>
    </row>
    <row r="448" spans="2:52">
      <c r="C448" s="611" t="s">
        <v>37</v>
      </c>
      <c r="D448" s="617">
        <f t="shared" ref="D448:H457" si="308">ROUND((D391-D390)/D390*100,1)</f>
        <v>-0.9</v>
      </c>
      <c r="E448" s="617">
        <f t="shared" si="308"/>
        <v>-0.9</v>
      </c>
      <c r="F448" s="617">
        <f t="shared" si="308"/>
        <v>1.9</v>
      </c>
      <c r="G448" s="617">
        <f t="shared" si="308"/>
        <v>3.3</v>
      </c>
      <c r="H448" s="617">
        <f t="shared" si="308"/>
        <v>-6.3</v>
      </c>
      <c r="I448" s="617">
        <f t="shared" ref="I448:AB448" si="309">ROUND((I391-I390)/I390*100,1)</f>
        <v>0</v>
      </c>
      <c r="J448" s="617">
        <f t="shared" si="309"/>
        <v>0.1</v>
      </c>
      <c r="K448" s="617">
        <f t="shared" si="309"/>
        <v>11.3</v>
      </c>
      <c r="L448" s="617">
        <f t="shared" si="309"/>
        <v>11.3</v>
      </c>
      <c r="M448" s="617">
        <f t="shared" si="309"/>
        <v>13</v>
      </c>
      <c r="N448" s="617">
        <f t="shared" si="309"/>
        <v>0.6</v>
      </c>
      <c r="O448" s="617">
        <f t="shared" si="309"/>
        <v>-4.8</v>
      </c>
      <c r="P448" s="617">
        <f t="shared" si="309"/>
        <v>-4.9000000000000004</v>
      </c>
      <c r="Q448" s="617">
        <f t="shared" si="309"/>
        <v>-4.0999999999999996</v>
      </c>
      <c r="R448" s="617">
        <f t="shared" si="309"/>
        <v>-11</v>
      </c>
      <c r="S448" s="617">
        <f t="shared" si="309"/>
        <v>-3.2</v>
      </c>
      <c r="T448" s="617">
        <f t="shared" si="309"/>
        <v>-18</v>
      </c>
      <c r="U448" s="617">
        <f t="shared" si="309"/>
        <v>5</v>
      </c>
      <c r="V448" s="617">
        <f t="shared" si="309"/>
        <v>-4.5999999999999996</v>
      </c>
      <c r="W448" s="617">
        <f t="shared" si="309"/>
        <v>-2.1</v>
      </c>
      <c r="X448" s="617">
        <f t="shared" si="309"/>
        <v>-5.2</v>
      </c>
      <c r="Y448" s="617">
        <f t="shared" si="309"/>
        <v>0.2</v>
      </c>
      <c r="Z448" s="617">
        <f t="shared" si="309"/>
        <v>0.7</v>
      </c>
      <c r="AA448" s="617">
        <f t="shared" si="309"/>
        <v>-1.9</v>
      </c>
      <c r="AB448" s="617">
        <f t="shared" si="309"/>
        <v>-1.4</v>
      </c>
      <c r="AC448" s="617" t="e">
        <f t="shared" ref="AC448:AL448" si="310">ROUND((AC391-AC390)/AC390*100,1)</f>
        <v>#DIV/0!</v>
      </c>
      <c r="AD448" s="617">
        <f t="shared" si="310"/>
        <v>4.0999999999999996</v>
      </c>
      <c r="AE448" s="617">
        <f t="shared" si="310"/>
        <v>2.9</v>
      </c>
      <c r="AF448" s="617">
        <f t="shared" si="310"/>
        <v>1.9</v>
      </c>
      <c r="AG448" s="617">
        <f t="shared" si="310"/>
        <v>-3.1</v>
      </c>
      <c r="AH448" s="617">
        <f t="shared" si="310"/>
        <v>2.1</v>
      </c>
      <c r="AI448" s="617">
        <f t="shared" si="310"/>
        <v>-0.7</v>
      </c>
      <c r="AJ448" s="617">
        <f t="shared" si="310"/>
        <v>-2.6</v>
      </c>
      <c r="AK448" s="617">
        <f t="shared" si="310"/>
        <v>-4.2</v>
      </c>
      <c r="AL448" s="617">
        <f t="shared" si="310"/>
        <v>6.6</v>
      </c>
      <c r="AO448" s="611" t="s">
        <v>37</v>
      </c>
      <c r="AP448" s="617">
        <f t="shared" ref="AP448:AZ448" si="311">ROUND((AP391-AP390)/AP390*100,1)</f>
        <v>-0.9</v>
      </c>
      <c r="AQ448" s="617">
        <f t="shared" si="311"/>
        <v>-5.3</v>
      </c>
      <c r="AR448" s="617">
        <f t="shared" si="311"/>
        <v>-7.5</v>
      </c>
      <c r="AS448" s="617">
        <f t="shared" si="311"/>
        <v>-10.6</v>
      </c>
      <c r="AT448" s="617">
        <f t="shared" si="311"/>
        <v>2.1</v>
      </c>
      <c r="AU448" s="617">
        <f t="shared" si="311"/>
        <v>-4.0999999999999996</v>
      </c>
      <c r="AV448" s="617">
        <f t="shared" si="311"/>
        <v>-2.2999999999999998</v>
      </c>
      <c r="AW448" s="617">
        <f t="shared" si="311"/>
        <v>-4.5</v>
      </c>
      <c r="AX448" s="617">
        <f t="shared" si="311"/>
        <v>2.9</v>
      </c>
      <c r="AY448" s="617">
        <f t="shared" si="311"/>
        <v>3</v>
      </c>
      <c r="AZ448" s="617">
        <f t="shared" si="311"/>
        <v>3.6</v>
      </c>
    </row>
    <row r="449" spans="2:52">
      <c r="C449" s="611" t="s">
        <v>38</v>
      </c>
      <c r="D449" s="617">
        <f t="shared" si="308"/>
        <v>-0.1</v>
      </c>
      <c r="E449" s="617">
        <f t="shared" si="308"/>
        <v>-0.1</v>
      </c>
      <c r="F449" s="617">
        <f t="shared" si="308"/>
        <v>-1.7</v>
      </c>
      <c r="G449" s="617">
        <f t="shared" si="308"/>
        <v>-4.4000000000000004</v>
      </c>
      <c r="H449" s="617">
        <f t="shared" si="308"/>
        <v>10.1</v>
      </c>
      <c r="I449" s="617">
        <f t="shared" ref="I449:AB449" si="312">ROUND((I392-I391)/I391*100,1)</f>
        <v>2</v>
      </c>
      <c r="J449" s="617">
        <f t="shared" si="312"/>
        <v>2.1</v>
      </c>
      <c r="K449" s="617">
        <f t="shared" si="312"/>
        <v>4.9000000000000004</v>
      </c>
      <c r="L449" s="617">
        <f t="shared" si="312"/>
        <v>5.5</v>
      </c>
      <c r="M449" s="617">
        <f t="shared" si="312"/>
        <v>-10.1</v>
      </c>
      <c r="N449" s="617">
        <f t="shared" si="312"/>
        <v>-7.9</v>
      </c>
      <c r="O449" s="617">
        <f t="shared" si="312"/>
        <v>-2.2000000000000002</v>
      </c>
      <c r="P449" s="617">
        <f t="shared" si="312"/>
        <v>-0.9</v>
      </c>
      <c r="Q449" s="617">
        <f t="shared" si="312"/>
        <v>-8.6999999999999993</v>
      </c>
      <c r="R449" s="617">
        <f t="shared" si="312"/>
        <v>1.4</v>
      </c>
      <c r="S449" s="617">
        <f t="shared" si="312"/>
        <v>-0.4</v>
      </c>
      <c r="T449" s="617">
        <f t="shared" si="312"/>
        <v>3</v>
      </c>
      <c r="U449" s="617">
        <f t="shared" si="312"/>
        <v>-0.4</v>
      </c>
      <c r="V449" s="617">
        <f t="shared" si="312"/>
        <v>0.2</v>
      </c>
      <c r="W449" s="617">
        <f t="shared" si="312"/>
        <v>-1.7</v>
      </c>
      <c r="X449" s="617">
        <f t="shared" si="312"/>
        <v>0.8</v>
      </c>
      <c r="Y449" s="617">
        <f t="shared" si="312"/>
        <v>-2.7</v>
      </c>
      <c r="Z449" s="617">
        <f t="shared" si="312"/>
        <v>2.6</v>
      </c>
      <c r="AA449" s="617">
        <f t="shared" si="312"/>
        <v>-5.6</v>
      </c>
      <c r="AB449" s="617">
        <f t="shared" si="312"/>
        <v>-0.2</v>
      </c>
      <c r="AC449" s="617" t="e">
        <f t="shared" ref="AC449:AL449" si="313">ROUND((AC392-AC391)/AC391*100,1)</f>
        <v>#DIV/0!</v>
      </c>
      <c r="AD449" s="617">
        <f t="shared" si="313"/>
        <v>0.5</v>
      </c>
      <c r="AE449" s="617">
        <f t="shared" si="313"/>
        <v>-2.6</v>
      </c>
      <c r="AF449" s="617">
        <f t="shared" si="313"/>
        <v>-4.0999999999999996</v>
      </c>
      <c r="AG449" s="617">
        <f t="shared" si="313"/>
        <v>-4.7</v>
      </c>
      <c r="AH449" s="617">
        <f t="shared" si="313"/>
        <v>2.2000000000000002</v>
      </c>
      <c r="AI449" s="617">
        <f t="shared" si="313"/>
        <v>-1.8</v>
      </c>
      <c r="AJ449" s="617">
        <f t="shared" si="313"/>
        <v>19.3</v>
      </c>
      <c r="AK449" s="617">
        <f t="shared" si="313"/>
        <v>-2</v>
      </c>
      <c r="AL449" s="617">
        <f t="shared" si="313"/>
        <v>4.4000000000000004</v>
      </c>
      <c r="AO449" s="611" t="s">
        <v>38</v>
      </c>
      <c r="AP449" s="617">
        <f t="shared" ref="AP449:AZ449" si="314">ROUND((AP392-AP391)/AP391*100,1)</f>
        <v>-0.1</v>
      </c>
      <c r="AQ449" s="617">
        <f t="shared" si="314"/>
        <v>0.7</v>
      </c>
      <c r="AR449" s="617">
        <f t="shared" si="314"/>
        <v>0.9</v>
      </c>
      <c r="AS449" s="617">
        <f t="shared" si="314"/>
        <v>0.4</v>
      </c>
      <c r="AT449" s="617">
        <f t="shared" si="314"/>
        <v>0.7</v>
      </c>
      <c r="AU449" s="617">
        <f t="shared" si="314"/>
        <v>1.2</v>
      </c>
      <c r="AV449" s="617">
        <f t="shared" si="314"/>
        <v>0</v>
      </c>
      <c r="AW449" s="617">
        <f t="shared" si="314"/>
        <v>1.6</v>
      </c>
      <c r="AX449" s="617">
        <f t="shared" si="314"/>
        <v>-0.8</v>
      </c>
      <c r="AY449" s="617">
        <f t="shared" si="314"/>
        <v>-0.9</v>
      </c>
      <c r="AZ449" s="617">
        <f t="shared" si="314"/>
        <v>-4.0999999999999996</v>
      </c>
    </row>
    <row r="450" spans="2:52">
      <c r="B450" s="612"/>
      <c r="C450" s="613" t="s">
        <v>39</v>
      </c>
      <c r="D450" s="619">
        <f t="shared" si="308"/>
        <v>1.5</v>
      </c>
      <c r="E450" s="619">
        <f t="shared" si="308"/>
        <v>1.5</v>
      </c>
      <c r="F450" s="619">
        <f t="shared" si="308"/>
        <v>5.3</v>
      </c>
      <c r="G450" s="619">
        <f t="shared" si="308"/>
        <v>7.1</v>
      </c>
      <c r="H450" s="619">
        <f t="shared" si="308"/>
        <v>-2.4</v>
      </c>
      <c r="I450" s="619">
        <f t="shared" ref="I450:AB450" si="315">ROUND((I393-I392)/I392*100,1)</f>
        <v>0.5</v>
      </c>
      <c r="J450" s="619">
        <f t="shared" si="315"/>
        <v>6.2</v>
      </c>
      <c r="K450" s="619">
        <f t="shared" si="315"/>
        <v>-4.2</v>
      </c>
      <c r="L450" s="619">
        <f t="shared" si="315"/>
        <v>-4.2</v>
      </c>
      <c r="M450" s="619">
        <f t="shared" si="315"/>
        <v>4.7</v>
      </c>
      <c r="N450" s="619">
        <f t="shared" si="315"/>
        <v>-3.6</v>
      </c>
      <c r="O450" s="619">
        <f t="shared" si="315"/>
        <v>0.7</v>
      </c>
      <c r="P450" s="619">
        <f t="shared" si="315"/>
        <v>0.7</v>
      </c>
      <c r="Q450" s="619">
        <f t="shared" si="315"/>
        <v>-1.8</v>
      </c>
      <c r="R450" s="619">
        <f t="shared" si="315"/>
        <v>12.2</v>
      </c>
      <c r="S450" s="619">
        <f t="shared" si="315"/>
        <v>6.1</v>
      </c>
      <c r="T450" s="619">
        <f t="shared" si="315"/>
        <v>18.899999999999999</v>
      </c>
      <c r="U450" s="619">
        <f t="shared" si="315"/>
        <v>-0.8</v>
      </c>
      <c r="V450" s="619">
        <f t="shared" si="315"/>
        <v>4.7</v>
      </c>
      <c r="W450" s="619">
        <f t="shared" si="315"/>
        <v>3.2</v>
      </c>
      <c r="X450" s="619">
        <f t="shared" si="315"/>
        <v>6.7</v>
      </c>
      <c r="Y450" s="619">
        <f t="shared" si="315"/>
        <v>0.5</v>
      </c>
      <c r="Z450" s="619">
        <f t="shared" si="315"/>
        <v>3</v>
      </c>
      <c r="AA450" s="619">
        <f t="shared" si="315"/>
        <v>-7.7</v>
      </c>
      <c r="AB450" s="619">
        <f t="shared" si="315"/>
        <v>-4.9000000000000004</v>
      </c>
      <c r="AC450" s="619" t="e">
        <f t="shared" ref="AC450:AL450" si="316">ROUND((AC393-AC392)/AC392*100,1)</f>
        <v>#DIV/0!</v>
      </c>
      <c r="AD450" s="619">
        <f t="shared" si="316"/>
        <v>6.5</v>
      </c>
      <c r="AE450" s="619">
        <f t="shared" si="316"/>
        <v>3.5</v>
      </c>
      <c r="AF450" s="619">
        <f t="shared" si="316"/>
        <v>6.2</v>
      </c>
      <c r="AG450" s="619">
        <f t="shared" si="316"/>
        <v>0.1</v>
      </c>
      <c r="AH450" s="619">
        <f t="shared" si="316"/>
        <v>0.7</v>
      </c>
      <c r="AI450" s="619">
        <f t="shared" si="316"/>
        <v>-1.2</v>
      </c>
      <c r="AJ450" s="619">
        <f t="shared" si="316"/>
        <v>-3.6</v>
      </c>
      <c r="AK450" s="619">
        <f t="shared" si="316"/>
        <v>1</v>
      </c>
      <c r="AL450" s="619">
        <f t="shared" si="316"/>
        <v>-0.7</v>
      </c>
      <c r="AN450" s="612"/>
      <c r="AO450" s="613" t="s">
        <v>39</v>
      </c>
      <c r="AP450" s="619">
        <f t="shared" ref="AP450:AZ450" si="317">ROUND((AP393-AP392)/AP392*100,1)</f>
        <v>1.5</v>
      </c>
      <c r="AQ450" s="619">
        <f t="shared" si="317"/>
        <v>3.2</v>
      </c>
      <c r="AR450" s="619">
        <f t="shared" si="317"/>
        <v>4.4000000000000004</v>
      </c>
      <c r="AS450" s="619">
        <f t="shared" si="317"/>
        <v>5.6</v>
      </c>
      <c r="AT450" s="619">
        <f t="shared" si="317"/>
        <v>2.6</v>
      </c>
      <c r="AU450" s="619">
        <f t="shared" si="317"/>
        <v>2.2999999999999998</v>
      </c>
      <c r="AV450" s="619">
        <f t="shared" si="317"/>
        <v>6.3</v>
      </c>
      <c r="AW450" s="619">
        <f t="shared" si="317"/>
        <v>0.8</v>
      </c>
      <c r="AX450" s="619">
        <f t="shared" si="317"/>
        <v>0.3</v>
      </c>
      <c r="AY450" s="619">
        <f t="shared" si="317"/>
        <v>0.3</v>
      </c>
      <c r="AZ450" s="619">
        <f t="shared" si="317"/>
        <v>2.6</v>
      </c>
    </row>
    <row r="451" spans="2:52">
      <c r="B451" s="138" t="s">
        <v>301</v>
      </c>
      <c r="C451" s="610" t="s">
        <v>36</v>
      </c>
      <c r="D451" s="617">
        <f t="shared" si="308"/>
        <v>-0.8</v>
      </c>
      <c r="E451" s="617">
        <f t="shared" si="308"/>
        <v>-0.8</v>
      </c>
      <c r="F451" s="617">
        <f t="shared" si="308"/>
        <v>-4.9000000000000004</v>
      </c>
      <c r="G451" s="617">
        <f t="shared" si="308"/>
        <v>-4.3</v>
      </c>
      <c r="H451" s="617">
        <f t="shared" si="308"/>
        <v>-5.6</v>
      </c>
      <c r="I451" s="617">
        <f t="shared" ref="I451:AB451" si="318">ROUND((I394-I393)/I393*100,1)</f>
        <v>-2.9</v>
      </c>
      <c r="J451" s="617">
        <f t="shared" si="318"/>
        <v>-7.3</v>
      </c>
      <c r="K451" s="617">
        <f t="shared" si="318"/>
        <v>3.2</v>
      </c>
      <c r="L451" s="617">
        <f t="shared" si="318"/>
        <v>2.5</v>
      </c>
      <c r="M451" s="617">
        <f t="shared" si="318"/>
        <v>-0.7</v>
      </c>
      <c r="N451" s="617">
        <f t="shared" si="318"/>
        <v>-13.9</v>
      </c>
      <c r="O451" s="617">
        <f t="shared" si="318"/>
        <v>4.5</v>
      </c>
      <c r="P451" s="617">
        <f t="shared" si="318"/>
        <v>-5.4</v>
      </c>
      <c r="Q451" s="617">
        <f t="shared" si="318"/>
        <v>34</v>
      </c>
      <c r="R451" s="617">
        <f t="shared" si="318"/>
        <v>-4.5</v>
      </c>
      <c r="S451" s="617">
        <f t="shared" si="318"/>
        <v>-1.9</v>
      </c>
      <c r="T451" s="617">
        <f t="shared" si="318"/>
        <v>-7.1</v>
      </c>
      <c r="U451" s="617">
        <f t="shared" si="318"/>
        <v>-7.4</v>
      </c>
      <c r="V451" s="617">
        <f t="shared" si="318"/>
        <v>9.6999999999999993</v>
      </c>
      <c r="W451" s="617">
        <f t="shared" si="318"/>
        <v>-0.7</v>
      </c>
      <c r="X451" s="617">
        <f t="shared" si="318"/>
        <v>15.6</v>
      </c>
      <c r="Y451" s="617">
        <f t="shared" si="318"/>
        <v>-0.1</v>
      </c>
      <c r="Z451" s="617">
        <f t="shared" si="318"/>
        <v>-5.7</v>
      </c>
      <c r="AA451" s="617">
        <f t="shared" si="318"/>
        <v>8.5</v>
      </c>
      <c r="AB451" s="617">
        <f t="shared" si="318"/>
        <v>-3.1</v>
      </c>
      <c r="AC451" s="617" t="e">
        <f t="shared" ref="AC451:AL451" si="319">ROUND((AC394-AC393)/AC393*100,1)</f>
        <v>#DIV/0!</v>
      </c>
      <c r="AD451" s="617">
        <f t="shared" si="319"/>
        <v>-10.3</v>
      </c>
      <c r="AE451" s="617">
        <f t="shared" si="319"/>
        <v>8.6</v>
      </c>
      <c r="AF451" s="617">
        <f t="shared" si="319"/>
        <v>-3.9</v>
      </c>
      <c r="AG451" s="617">
        <f t="shared" si="319"/>
        <v>2.2000000000000002</v>
      </c>
      <c r="AH451" s="617">
        <f t="shared" si="319"/>
        <v>0.1</v>
      </c>
      <c r="AI451" s="617">
        <f t="shared" si="319"/>
        <v>-11.1</v>
      </c>
      <c r="AJ451" s="617">
        <f t="shared" si="319"/>
        <v>1.5</v>
      </c>
      <c r="AK451" s="617">
        <f t="shared" si="319"/>
        <v>0.7</v>
      </c>
      <c r="AL451" s="617">
        <f t="shared" si="319"/>
        <v>-2.2000000000000002</v>
      </c>
      <c r="AN451" s="138" t="s">
        <v>301</v>
      </c>
      <c r="AO451" s="610" t="s">
        <v>36</v>
      </c>
      <c r="AP451" s="617">
        <f t="shared" ref="AP451:AZ451" si="320">ROUND((AP394-AP393)/AP393*100,1)</f>
        <v>-0.8</v>
      </c>
      <c r="AQ451" s="617">
        <f t="shared" si="320"/>
        <v>1.2</v>
      </c>
      <c r="AR451" s="617">
        <f t="shared" si="320"/>
        <v>-4.0999999999999996</v>
      </c>
      <c r="AS451" s="617">
        <f t="shared" si="320"/>
        <v>-4.2</v>
      </c>
      <c r="AT451" s="617">
        <f t="shared" si="320"/>
        <v>-5.2</v>
      </c>
      <c r="AU451" s="617">
        <f t="shared" si="320"/>
        <v>9.6</v>
      </c>
      <c r="AV451" s="617">
        <f t="shared" si="320"/>
        <v>13.3</v>
      </c>
      <c r="AW451" s="617">
        <f t="shared" si="320"/>
        <v>7.4</v>
      </c>
      <c r="AX451" s="617">
        <f t="shared" si="320"/>
        <v>-2.6</v>
      </c>
      <c r="AY451" s="617">
        <f t="shared" si="320"/>
        <v>-2.6</v>
      </c>
      <c r="AZ451" s="617">
        <f t="shared" si="320"/>
        <v>-2</v>
      </c>
    </row>
    <row r="452" spans="2:52">
      <c r="C452" s="615" t="s">
        <v>37</v>
      </c>
      <c r="D452" s="617">
        <f t="shared" si="308"/>
        <v>-0.8</v>
      </c>
      <c r="E452" s="617">
        <f t="shared" si="308"/>
        <v>-0.8</v>
      </c>
      <c r="F452" s="617">
        <f t="shared" si="308"/>
        <v>-2</v>
      </c>
      <c r="G452" s="617">
        <f t="shared" si="308"/>
        <v>-2.4</v>
      </c>
      <c r="H452" s="617">
        <f t="shared" si="308"/>
        <v>-2.9</v>
      </c>
      <c r="I452" s="617">
        <f t="shared" ref="I452:AB452" si="321">ROUND((I395-I394)/I394*100,1)</f>
        <v>0.4</v>
      </c>
      <c r="J452" s="617">
        <f t="shared" si="321"/>
        <v>-1.4</v>
      </c>
      <c r="K452" s="617">
        <f t="shared" si="321"/>
        <v>-4.2</v>
      </c>
      <c r="L452" s="617">
        <f t="shared" si="321"/>
        <v>-3.6</v>
      </c>
      <c r="M452" s="617">
        <f t="shared" si="321"/>
        <v>2.4</v>
      </c>
      <c r="N452" s="617">
        <f t="shared" si="321"/>
        <v>-8</v>
      </c>
      <c r="O452" s="617">
        <f t="shared" si="321"/>
        <v>-1.1000000000000001</v>
      </c>
      <c r="P452" s="617">
        <f t="shared" si="321"/>
        <v>-4.0999999999999996</v>
      </c>
      <c r="Q452" s="617">
        <f t="shared" si="321"/>
        <v>5.3</v>
      </c>
      <c r="R452" s="617">
        <f t="shared" si="321"/>
        <v>-9.5</v>
      </c>
      <c r="S452" s="617">
        <f t="shared" si="321"/>
        <v>-5</v>
      </c>
      <c r="T452" s="617">
        <f t="shared" si="321"/>
        <v>-13.2</v>
      </c>
      <c r="U452" s="617">
        <f t="shared" si="321"/>
        <v>0.7</v>
      </c>
      <c r="V452" s="617">
        <f t="shared" si="321"/>
        <v>3.9</v>
      </c>
      <c r="W452" s="617">
        <f t="shared" si="321"/>
        <v>-3.7</v>
      </c>
      <c r="X452" s="617">
        <f t="shared" si="321"/>
        <v>6.7</v>
      </c>
      <c r="Y452" s="617">
        <f t="shared" si="321"/>
        <v>0.8</v>
      </c>
      <c r="Z452" s="617">
        <f t="shared" si="321"/>
        <v>-2.5</v>
      </c>
      <c r="AA452" s="617">
        <f t="shared" si="321"/>
        <v>0.4</v>
      </c>
      <c r="AB452" s="617">
        <f t="shared" si="321"/>
        <v>3.2</v>
      </c>
      <c r="AC452" s="617" t="e">
        <f t="shared" ref="AC452:AL452" si="322">ROUND((AC395-AC394)/AC394*100,1)</f>
        <v>#DIV/0!</v>
      </c>
      <c r="AD452" s="617">
        <f t="shared" si="322"/>
        <v>-0.2</v>
      </c>
      <c r="AE452" s="617">
        <f t="shared" si="322"/>
        <v>-4</v>
      </c>
      <c r="AF452" s="617">
        <f t="shared" si="322"/>
        <v>2.9</v>
      </c>
      <c r="AG452" s="617">
        <f t="shared" si="322"/>
        <v>-3.1</v>
      </c>
      <c r="AH452" s="617">
        <f t="shared" si="322"/>
        <v>-2.2999999999999998</v>
      </c>
      <c r="AI452" s="617">
        <f t="shared" si="322"/>
        <v>-6</v>
      </c>
      <c r="AJ452" s="617">
        <f t="shared" si="322"/>
        <v>-10.8</v>
      </c>
      <c r="AK452" s="617">
        <f t="shared" si="322"/>
        <v>-2.1</v>
      </c>
      <c r="AL452" s="617">
        <f t="shared" si="322"/>
        <v>-3</v>
      </c>
      <c r="AO452" s="615" t="s">
        <v>37</v>
      </c>
      <c r="AP452" s="617">
        <f t="shared" ref="AP452:AZ452" si="323">ROUND((AP395-AP394)/AP394*100,1)</f>
        <v>-0.8</v>
      </c>
      <c r="AQ452" s="617">
        <f t="shared" si="323"/>
        <v>1</v>
      </c>
      <c r="AR452" s="617">
        <f t="shared" si="323"/>
        <v>-3.1</v>
      </c>
      <c r="AS452" s="617">
        <f t="shared" si="323"/>
        <v>-4.3</v>
      </c>
      <c r="AT452" s="617">
        <f t="shared" si="323"/>
        <v>0.3</v>
      </c>
      <c r="AU452" s="617">
        <f t="shared" si="323"/>
        <v>1.6</v>
      </c>
      <c r="AV452" s="617">
        <f t="shared" si="323"/>
        <v>-4.7</v>
      </c>
      <c r="AW452" s="617">
        <f t="shared" si="323"/>
        <v>5.0999999999999996</v>
      </c>
      <c r="AX452" s="617">
        <f t="shared" si="323"/>
        <v>-2.2999999999999998</v>
      </c>
      <c r="AY452" s="617">
        <f t="shared" si="323"/>
        <v>-2.2999999999999998</v>
      </c>
      <c r="AZ452" s="617">
        <f t="shared" si="323"/>
        <v>-0.5</v>
      </c>
    </row>
    <row r="453" spans="2:52">
      <c r="C453" s="615" t="s">
        <v>38</v>
      </c>
      <c r="D453" s="617">
        <f t="shared" si="308"/>
        <v>1.2</v>
      </c>
      <c r="E453" s="617">
        <f t="shared" si="308"/>
        <v>1.3</v>
      </c>
      <c r="F453" s="617">
        <f t="shared" si="308"/>
        <v>-4.9000000000000004</v>
      </c>
      <c r="G453" s="617">
        <f t="shared" si="308"/>
        <v>-4.8</v>
      </c>
      <c r="H453" s="617">
        <f t="shared" si="308"/>
        <v>-5.7</v>
      </c>
      <c r="I453" s="617">
        <f t="shared" ref="I453:AB453" si="324">ROUND((I396-I395)/I395*100,1)</f>
        <v>1.5</v>
      </c>
      <c r="J453" s="617">
        <f t="shared" si="324"/>
        <v>-1.2</v>
      </c>
      <c r="K453" s="617">
        <f t="shared" si="324"/>
        <v>2.8</v>
      </c>
      <c r="L453" s="617">
        <f t="shared" si="324"/>
        <v>2.7</v>
      </c>
      <c r="M453" s="617">
        <f t="shared" si="324"/>
        <v>3.2</v>
      </c>
      <c r="N453" s="617">
        <f t="shared" si="324"/>
        <v>-8.6999999999999993</v>
      </c>
      <c r="O453" s="617">
        <f t="shared" si="324"/>
        <v>8.6999999999999993</v>
      </c>
      <c r="P453" s="617">
        <f t="shared" si="324"/>
        <v>9.9</v>
      </c>
      <c r="Q453" s="617">
        <f t="shared" si="324"/>
        <v>9</v>
      </c>
      <c r="R453" s="617">
        <f t="shared" si="324"/>
        <v>6</v>
      </c>
      <c r="S453" s="617">
        <f t="shared" si="324"/>
        <v>-1.1000000000000001</v>
      </c>
      <c r="T453" s="617">
        <f t="shared" si="324"/>
        <v>13.3</v>
      </c>
      <c r="U453" s="617">
        <f t="shared" si="324"/>
        <v>-5.5</v>
      </c>
      <c r="V453" s="617">
        <f t="shared" si="324"/>
        <v>3.4</v>
      </c>
      <c r="W453" s="617">
        <f t="shared" si="324"/>
        <v>-2.7</v>
      </c>
      <c r="X453" s="617">
        <f t="shared" si="324"/>
        <v>5.3</v>
      </c>
      <c r="Y453" s="617">
        <f t="shared" si="324"/>
        <v>-0.1</v>
      </c>
      <c r="Z453" s="617">
        <f t="shared" si="324"/>
        <v>-0.5</v>
      </c>
      <c r="AA453" s="617">
        <f t="shared" si="324"/>
        <v>2.9</v>
      </c>
      <c r="AB453" s="617">
        <f t="shared" si="324"/>
        <v>1.2</v>
      </c>
      <c r="AC453" s="617" t="e">
        <f t="shared" ref="AC453:AL453" si="325">ROUND((AC396-AC395)/AC395*100,1)</f>
        <v>#DIV/0!</v>
      </c>
      <c r="AD453" s="617">
        <f t="shared" si="325"/>
        <v>-4.7</v>
      </c>
      <c r="AE453" s="617">
        <f t="shared" si="325"/>
        <v>0.6</v>
      </c>
      <c r="AF453" s="617">
        <f t="shared" si="325"/>
        <v>3.3</v>
      </c>
      <c r="AG453" s="617">
        <f t="shared" si="325"/>
        <v>-1.5</v>
      </c>
      <c r="AH453" s="617">
        <f t="shared" si="325"/>
        <v>-4.5999999999999996</v>
      </c>
      <c r="AI453" s="617">
        <f t="shared" si="325"/>
        <v>-1.4</v>
      </c>
      <c r="AJ453" s="617">
        <f t="shared" si="325"/>
        <v>-1</v>
      </c>
      <c r="AK453" s="617">
        <f t="shared" si="325"/>
        <v>-6.5</v>
      </c>
      <c r="AL453" s="617">
        <f t="shared" si="325"/>
        <v>0.9</v>
      </c>
      <c r="AO453" s="615" t="s">
        <v>38</v>
      </c>
      <c r="AP453" s="617">
        <f t="shared" ref="AP453:AZ453" si="326">ROUND((AP396-AP395)/AP395*100,1)</f>
        <v>1.2</v>
      </c>
      <c r="AQ453" s="617">
        <f t="shared" si="326"/>
        <v>3.9</v>
      </c>
      <c r="AR453" s="617">
        <f t="shared" si="326"/>
        <v>6.9</v>
      </c>
      <c r="AS453" s="617">
        <f t="shared" si="326"/>
        <v>9.6</v>
      </c>
      <c r="AT453" s="617">
        <f t="shared" si="326"/>
        <v>1.9</v>
      </c>
      <c r="AU453" s="617">
        <f t="shared" si="326"/>
        <v>4.0999999999999996</v>
      </c>
      <c r="AV453" s="617">
        <f t="shared" si="326"/>
        <v>3.4</v>
      </c>
      <c r="AW453" s="617">
        <f t="shared" si="326"/>
        <v>3.1</v>
      </c>
      <c r="AX453" s="617">
        <f t="shared" si="326"/>
        <v>-1.3</v>
      </c>
      <c r="AY453" s="617">
        <f t="shared" si="326"/>
        <v>-1.3</v>
      </c>
      <c r="AZ453" s="617">
        <f t="shared" si="326"/>
        <v>1.6</v>
      </c>
    </row>
    <row r="454" spans="2:52">
      <c r="B454" s="612"/>
      <c r="C454" s="618" t="s">
        <v>39</v>
      </c>
      <c r="D454" s="619">
        <f t="shared" si="308"/>
        <v>-3.1</v>
      </c>
      <c r="E454" s="619">
        <f t="shared" si="308"/>
        <v>-3.2</v>
      </c>
      <c r="F454" s="619">
        <f t="shared" si="308"/>
        <v>-3.9</v>
      </c>
      <c r="G454" s="619">
        <f t="shared" si="308"/>
        <v>-4</v>
      </c>
      <c r="H454" s="619">
        <f t="shared" si="308"/>
        <v>-3.1</v>
      </c>
      <c r="I454" s="619">
        <f t="shared" ref="I454:AB454" si="327">ROUND((I397-I396)/I396*100,1)</f>
        <v>-5.6</v>
      </c>
      <c r="J454" s="619">
        <f t="shared" si="327"/>
        <v>-17.3</v>
      </c>
      <c r="K454" s="619">
        <f t="shared" si="327"/>
        <v>-0.8</v>
      </c>
      <c r="L454" s="619">
        <f t="shared" si="327"/>
        <v>-1.1000000000000001</v>
      </c>
      <c r="M454" s="619">
        <f t="shared" si="327"/>
        <v>0.7</v>
      </c>
      <c r="N454" s="619">
        <f t="shared" si="327"/>
        <v>9.3000000000000007</v>
      </c>
      <c r="O454" s="619">
        <f t="shared" si="327"/>
        <v>-8.5</v>
      </c>
      <c r="P454" s="619">
        <f t="shared" si="327"/>
        <v>-11.1</v>
      </c>
      <c r="Q454" s="619">
        <f t="shared" si="327"/>
        <v>-4.4000000000000004</v>
      </c>
      <c r="R454" s="619">
        <f t="shared" si="327"/>
        <v>-8.4</v>
      </c>
      <c r="S454" s="619">
        <f t="shared" si="327"/>
        <v>-7.3</v>
      </c>
      <c r="T454" s="619">
        <f t="shared" si="327"/>
        <v>-11.3</v>
      </c>
      <c r="U454" s="619">
        <f t="shared" si="327"/>
        <v>-5.4</v>
      </c>
      <c r="V454" s="619">
        <f t="shared" si="327"/>
        <v>14.9</v>
      </c>
      <c r="W454" s="619">
        <f t="shared" si="327"/>
        <v>-3.6</v>
      </c>
      <c r="X454" s="619">
        <f t="shared" si="327"/>
        <v>24.2</v>
      </c>
      <c r="Y454" s="619">
        <f t="shared" si="327"/>
        <v>-0.1</v>
      </c>
      <c r="Z454" s="619">
        <f t="shared" si="327"/>
        <v>-3.3</v>
      </c>
      <c r="AA454" s="619">
        <f t="shared" si="327"/>
        <v>3.4</v>
      </c>
      <c r="AB454" s="619">
        <f t="shared" si="327"/>
        <v>-2.9</v>
      </c>
      <c r="AC454" s="619" t="e">
        <f t="shared" ref="AC454:AL454" si="328">ROUND((AC397-AC396)/AC396*100,1)</f>
        <v>#DIV/0!</v>
      </c>
      <c r="AD454" s="619">
        <f t="shared" si="328"/>
        <v>-0.9</v>
      </c>
      <c r="AE454" s="619">
        <f t="shared" si="328"/>
        <v>-3.6</v>
      </c>
      <c r="AF454" s="619">
        <f t="shared" si="328"/>
        <v>-4.7</v>
      </c>
      <c r="AG454" s="619">
        <f t="shared" si="328"/>
        <v>-2.1</v>
      </c>
      <c r="AH454" s="619">
        <f t="shared" si="328"/>
        <v>-5.4</v>
      </c>
      <c r="AI454" s="619">
        <f t="shared" si="328"/>
        <v>-6.1</v>
      </c>
      <c r="AJ454" s="619">
        <f t="shared" si="328"/>
        <v>-10.7</v>
      </c>
      <c r="AK454" s="619">
        <f t="shared" si="328"/>
        <v>-7.8</v>
      </c>
      <c r="AL454" s="619">
        <f t="shared" si="328"/>
        <v>-5.8</v>
      </c>
      <c r="AN454" s="612"/>
      <c r="AO454" s="618" t="s">
        <v>39</v>
      </c>
      <c r="AP454" s="619">
        <f t="shared" ref="AP454:AZ454" si="329">ROUND((AP397-AP396)/AP396*100,1)</f>
        <v>-3.1</v>
      </c>
      <c r="AQ454" s="619">
        <f t="shared" si="329"/>
        <v>-2.2999999999999998</v>
      </c>
      <c r="AR454" s="619">
        <f t="shared" si="329"/>
        <v>-9.8000000000000007</v>
      </c>
      <c r="AS454" s="619">
        <f t="shared" si="329"/>
        <v>-11.3</v>
      </c>
      <c r="AT454" s="619">
        <f t="shared" si="329"/>
        <v>-6.3</v>
      </c>
      <c r="AU454" s="619">
        <f t="shared" si="329"/>
        <v>5.4</v>
      </c>
      <c r="AV454" s="619">
        <f t="shared" si="329"/>
        <v>-6.5</v>
      </c>
      <c r="AW454" s="619">
        <f t="shared" si="329"/>
        <v>12</v>
      </c>
      <c r="AX454" s="619">
        <f t="shared" si="329"/>
        <v>-3.2</v>
      </c>
      <c r="AY454" s="619">
        <f t="shared" si="329"/>
        <v>-3.2</v>
      </c>
      <c r="AZ454" s="619">
        <f t="shared" si="329"/>
        <v>-4.5999999999999996</v>
      </c>
    </row>
    <row r="455" spans="2:52">
      <c r="B455" s="138" t="s">
        <v>302</v>
      </c>
      <c r="C455" s="610" t="s">
        <v>36</v>
      </c>
      <c r="D455" s="617">
        <f t="shared" si="308"/>
        <v>-4.0999999999999996</v>
      </c>
      <c r="E455" s="617">
        <f t="shared" si="308"/>
        <v>-4.2</v>
      </c>
      <c r="F455" s="617">
        <f t="shared" si="308"/>
        <v>-7.1</v>
      </c>
      <c r="G455" s="617">
        <f t="shared" si="308"/>
        <v>-6.2</v>
      </c>
      <c r="H455" s="617">
        <f t="shared" si="308"/>
        <v>-14.6</v>
      </c>
      <c r="I455" s="617">
        <f t="shared" ref="I455:AB455" si="330">ROUND((I398-I397)/I397*100,1)</f>
        <v>-1.4</v>
      </c>
      <c r="J455" s="617">
        <f t="shared" si="330"/>
        <v>9.3000000000000007</v>
      </c>
      <c r="K455" s="617">
        <f t="shared" si="330"/>
        <v>9</v>
      </c>
      <c r="L455" s="617">
        <f t="shared" si="330"/>
        <v>9.3000000000000007</v>
      </c>
      <c r="M455" s="617">
        <f t="shared" si="330"/>
        <v>2.5</v>
      </c>
      <c r="N455" s="617">
        <f t="shared" si="330"/>
        <v>1.2</v>
      </c>
      <c r="O455" s="617">
        <f t="shared" si="330"/>
        <v>-12.3</v>
      </c>
      <c r="P455" s="617">
        <f t="shared" si="330"/>
        <v>-7.5</v>
      </c>
      <c r="Q455" s="617">
        <f t="shared" si="330"/>
        <v>-21.2</v>
      </c>
      <c r="R455" s="617">
        <f t="shared" si="330"/>
        <v>0.9</v>
      </c>
      <c r="S455" s="617">
        <f t="shared" si="330"/>
        <v>-0.6</v>
      </c>
      <c r="T455" s="617">
        <f t="shared" si="330"/>
        <v>6</v>
      </c>
      <c r="U455" s="617">
        <f t="shared" si="330"/>
        <v>11.7</v>
      </c>
      <c r="V455" s="617">
        <f t="shared" si="330"/>
        <v>-18.899999999999999</v>
      </c>
      <c r="W455" s="617">
        <f t="shared" si="330"/>
        <v>2.4</v>
      </c>
      <c r="X455" s="617">
        <f t="shared" si="330"/>
        <v>-26.2</v>
      </c>
      <c r="Y455" s="617">
        <f t="shared" si="330"/>
        <v>-3.2</v>
      </c>
      <c r="Z455" s="617">
        <f t="shared" si="330"/>
        <v>20</v>
      </c>
      <c r="AA455" s="617">
        <f t="shared" si="330"/>
        <v>-1.4</v>
      </c>
      <c r="AB455" s="617">
        <f t="shared" si="330"/>
        <v>2.6</v>
      </c>
      <c r="AC455" s="617" t="e">
        <f t="shared" ref="AC455:AL455" si="331">ROUND((AC398-AC397)/AC397*100,1)</f>
        <v>#DIV/0!</v>
      </c>
      <c r="AD455" s="617">
        <f t="shared" si="331"/>
        <v>4.3</v>
      </c>
      <c r="AE455" s="617">
        <f t="shared" si="331"/>
        <v>-17</v>
      </c>
      <c r="AF455" s="617">
        <f t="shared" si="331"/>
        <v>0.6</v>
      </c>
      <c r="AG455" s="617">
        <f t="shared" si="331"/>
        <v>0.6</v>
      </c>
      <c r="AH455" s="617">
        <f t="shared" si="331"/>
        <v>-12.4</v>
      </c>
      <c r="AI455" s="617">
        <f t="shared" si="331"/>
        <v>-2.6</v>
      </c>
      <c r="AJ455" s="617">
        <f t="shared" si="331"/>
        <v>19.3</v>
      </c>
      <c r="AK455" s="617">
        <f t="shared" si="331"/>
        <v>-1.3</v>
      </c>
      <c r="AL455" s="617">
        <f t="shared" si="331"/>
        <v>8.1</v>
      </c>
      <c r="AN455" s="138" t="s">
        <v>302</v>
      </c>
      <c r="AO455" s="610" t="s">
        <v>36</v>
      </c>
      <c r="AP455" s="617">
        <f t="shared" ref="AP455:AZ455" si="332">ROUND((AP398-AP397)/AP397*100,1)</f>
        <v>-4.0999999999999996</v>
      </c>
      <c r="AQ455" s="617">
        <f t="shared" si="332"/>
        <v>-8.3000000000000007</v>
      </c>
      <c r="AR455" s="617">
        <f t="shared" si="332"/>
        <v>-1.2</v>
      </c>
      <c r="AS455" s="617">
        <f t="shared" si="332"/>
        <v>-1.9</v>
      </c>
      <c r="AT455" s="617">
        <f t="shared" si="332"/>
        <v>0.9</v>
      </c>
      <c r="AU455" s="617">
        <f t="shared" si="332"/>
        <v>-12.3</v>
      </c>
      <c r="AV455" s="617">
        <f t="shared" si="332"/>
        <v>-7.5</v>
      </c>
      <c r="AW455" s="617">
        <f t="shared" si="332"/>
        <v>-13.9</v>
      </c>
      <c r="AX455" s="617">
        <f t="shared" si="332"/>
        <v>1</v>
      </c>
      <c r="AY455" s="617">
        <f t="shared" si="332"/>
        <v>0.1</v>
      </c>
      <c r="AZ455" s="617">
        <f t="shared" si="332"/>
        <v>32.5</v>
      </c>
    </row>
    <row r="456" spans="2:52">
      <c r="C456" s="615" t="s">
        <v>37</v>
      </c>
      <c r="D456" s="617">
        <f t="shared" si="308"/>
        <v>-9.3000000000000007</v>
      </c>
      <c r="E456" s="617">
        <f t="shared" si="308"/>
        <v>-9.1</v>
      </c>
      <c r="F456" s="617">
        <f t="shared" si="308"/>
        <v>-18.100000000000001</v>
      </c>
      <c r="G456" s="617">
        <f t="shared" si="308"/>
        <v>-18.399999999999999</v>
      </c>
      <c r="H456" s="617">
        <f t="shared" si="308"/>
        <v>-12.8</v>
      </c>
      <c r="I456" s="617">
        <f t="shared" ref="I456:AB456" si="333">ROUND((I399-I398)/I398*100,1)</f>
        <v>-6.9</v>
      </c>
      <c r="J456" s="617">
        <f t="shared" si="333"/>
        <v>-20.9</v>
      </c>
      <c r="K456" s="617">
        <f t="shared" si="333"/>
        <v>-14.7</v>
      </c>
      <c r="L456" s="617">
        <f t="shared" si="333"/>
        <v>-15.2</v>
      </c>
      <c r="M456" s="617">
        <f t="shared" si="333"/>
        <v>-8.8000000000000007</v>
      </c>
      <c r="N456" s="617">
        <f t="shared" si="333"/>
        <v>-9.6999999999999993</v>
      </c>
      <c r="O456" s="617">
        <f t="shared" si="333"/>
        <v>-5.4</v>
      </c>
      <c r="P456" s="617">
        <f t="shared" si="333"/>
        <v>-3.6</v>
      </c>
      <c r="Q456" s="617">
        <f t="shared" si="333"/>
        <v>-8.6999999999999993</v>
      </c>
      <c r="R456" s="617">
        <f t="shared" si="333"/>
        <v>-25.7</v>
      </c>
      <c r="S456" s="617">
        <f t="shared" si="333"/>
        <v>-31.4</v>
      </c>
      <c r="T456" s="617">
        <f t="shared" si="333"/>
        <v>-22.4</v>
      </c>
      <c r="U456" s="617">
        <f t="shared" si="333"/>
        <v>-7.2</v>
      </c>
      <c r="V456" s="617">
        <f t="shared" si="333"/>
        <v>-1.1000000000000001</v>
      </c>
      <c r="W456" s="617">
        <f t="shared" si="333"/>
        <v>-6.3</v>
      </c>
      <c r="X456" s="617">
        <f t="shared" si="333"/>
        <v>0.7</v>
      </c>
      <c r="Y456" s="617">
        <f t="shared" si="333"/>
        <v>-2.2999999999999998</v>
      </c>
      <c r="Z456" s="617">
        <f t="shared" si="333"/>
        <v>-7.4</v>
      </c>
      <c r="AA456" s="617">
        <f t="shared" si="333"/>
        <v>-7.9</v>
      </c>
      <c r="AB456" s="617">
        <f t="shared" si="333"/>
        <v>-2</v>
      </c>
      <c r="AC456" s="617" t="e">
        <f t="shared" ref="AC456:AL456" si="334">ROUND((AC399-AC398)/AC398*100,1)</f>
        <v>#DIV/0!</v>
      </c>
      <c r="AD456" s="617">
        <f t="shared" si="334"/>
        <v>-16.2</v>
      </c>
      <c r="AE456" s="617">
        <f t="shared" si="334"/>
        <v>-11.8</v>
      </c>
      <c r="AF456" s="617">
        <f t="shared" si="334"/>
        <v>8.1999999999999993</v>
      </c>
      <c r="AG456" s="617">
        <f t="shared" si="334"/>
        <v>-7.1</v>
      </c>
      <c r="AH456" s="617">
        <f t="shared" si="334"/>
        <v>-7.9</v>
      </c>
      <c r="AI456" s="617">
        <f t="shared" si="334"/>
        <v>-17.3</v>
      </c>
      <c r="AJ456" s="617">
        <f t="shared" si="334"/>
        <v>-26</v>
      </c>
      <c r="AK456" s="617">
        <f t="shared" si="334"/>
        <v>-9.6999999999999993</v>
      </c>
      <c r="AL456" s="617">
        <f t="shared" si="334"/>
        <v>-18.5</v>
      </c>
      <c r="AO456" s="615" t="s">
        <v>37</v>
      </c>
      <c r="AP456" s="617">
        <f t="shared" ref="AP456:AZ456" si="335">ROUND((AP399-AP398)/AP398*100,1)</f>
        <v>-9.3000000000000007</v>
      </c>
      <c r="AQ456" s="617">
        <f t="shared" si="335"/>
        <v>-1.3</v>
      </c>
      <c r="AR456" s="617">
        <f t="shared" si="335"/>
        <v>-2</v>
      </c>
      <c r="AS456" s="617">
        <f t="shared" si="335"/>
        <v>-1.1000000000000001</v>
      </c>
      <c r="AT456" s="617">
        <f t="shared" si="335"/>
        <v>-4.5</v>
      </c>
      <c r="AU456" s="617">
        <f t="shared" si="335"/>
        <v>-5.0999999999999996</v>
      </c>
      <c r="AV456" s="617">
        <f t="shared" si="335"/>
        <v>-19.899999999999999</v>
      </c>
      <c r="AW456" s="617">
        <f t="shared" si="335"/>
        <v>-0.5</v>
      </c>
      <c r="AX456" s="617">
        <f t="shared" si="335"/>
        <v>-18.3</v>
      </c>
      <c r="AY456" s="617">
        <f t="shared" si="335"/>
        <v>-18.8</v>
      </c>
      <c r="AZ456" s="617">
        <f t="shared" si="335"/>
        <v>-1.1000000000000001</v>
      </c>
    </row>
    <row r="457" spans="2:52">
      <c r="C457" s="615" t="s">
        <v>38</v>
      </c>
      <c r="D457" s="617">
        <f t="shared" si="308"/>
        <v>3.3</v>
      </c>
      <c r="E457" s="617">
        <f t="shared" si="308"/>
        <v>3.1</v>
      </c>
      <c r="F457" s="617">
        <f t="shared" si="308"/>
        <v>8.3000000000000007</v>
      </c>
      <c r="G457" s="617">
        <f t="shared" si="308"/>
        <v>9.3000000000000007</v>
      </c>
      <c r="H457" s="617">
        <f t="shared" si="308"/>
        <v>1.4</v>
      </c>
      <c r="I457" s="617">
        <f t="shared" ref="I457:AB457" si="336">ROUND((I400-I399)/I399*100,1)</f>
        <v>5.4</v>
      </c>
      <c r="J457" s="617">
        <f t="shared" si="336"/>
        <v>-2.9</v>
      </c>
      <c r="K457" s="617">
        <f t="shared" si="336"/>
        <v>3.1</v>
      </c>
      <c r="L457" s="617">
        <f t="shared" si="336"/>
        <v>2.6</v>
      </c>
      <c r="M457" s="617">
        <f t="shared" si="336"/>
        <v>10.9</v>
      </c>
      <c r="N457" s="617">
        <f t="shared" si="336"/>
        <v>-0.2</v>
      </c>
      <c r="O457" s="617">
        <f t="shared" si="336"/>
        <v>2.4</v>
      </c>
      <c r="P457" s="617">
        <f t="shared" si="336"/>
        <v>-2</v>
      </c>
      <c r="Q457" s="617">
        <f t="shared" si="336"/>
        <v>12.9</v>
      </c>
      <c r="R457" s="617">
        <f t="shared" si="336"/>
        <v>22</v>
      </c>
      <c r="S457" s="617">
        <f t="shared" si="336"/>
        <v>34.700000000000003</v>
      </c>
      <c r="T457" s="617">
        <f t="shared" si="336"/>
        <v>12.6</v>
      </c>
      <c r="U457" s="617">
        <f t="shared" si="336"/>
        <v>9.1999999999999993</v>
      </c>
      <c r="V457" s="617">
        <f t="shared" si="336"/>
        <v>-3.2</v>
      </c>
      <c r="W457" s="617">
        <f t="shared" si="336"/>
        <v>3</v>
      </c>
      <c r="X457" s="617">
        <f t="shared" si="336"/>
        <v>-5.3</v>
      </c>
      <c r="Y457" s="617">
        <f t="shared" si="336"/>
        <v>-0.5</v>
      </c>
      <c r="Z457" s="617">
        <f t="shared" si="336"/>
        <v>2.7</v>
      </c>
      <c r="AA457" s="617">
        <f t="shared" si="336"/>
        <v>6.7</v>
      </c>
      <c r="AB457" s="617">
        <f t="shared" si="336"/>
        <v>1</v>
      </c>
      <c r="AC457" s="617" t="e">
        <f t="shared" ref="AC457:AL457" si="337">ROUND((AC400-AC399)/AC399*100,1)</f>
        <v>#DIV/0!</v>
      </c>
      <c r="AD457" s="617">
        <f t="shared" si="337"/>
        <v>6.5</v>
      </c>
      <c r="AE457" s="617">
        <f t="shared" si="337"/>
        <v>-3.3</v>
      </c>
      <c r="AF457" s="617">
        <f t="shared" si="337"/>
        <v>-6.1</v>
      </c>
      <c r="AG457" s="617">
        <f t="shared" si="337"/>
        <v>0.3</v>
      </c>
      <c r="AH457" s="617">
        <f t="shared" si="337"/>
        <v>-2.2999999999999998</v>
      </c>
      <c r="AI457" s="617">
        <f t="shared" si="337"/>
        <v>-4</v>
      </c>
      <c r="AJ457" s="617">
        <f t="shared" si="337"/>
        <v>5</v>
      </c>
      <c r="AK457" s="617">
        <f t="shared" si="337"/>
        <v>-14.4</v>
      </c>
      <c r="AL457" s="617">
        <f t="shared" si="337"/>
        <v>1</v>
      </c>
      <c r="AO457" s="615" t="s">
        <v>38</v>
      </c>
      <c r="AP457" s="617">
        <f t="shared" ref="AP457:AZ457" si="338">ROUND((AP400-AP399)/AP399*100,1)</f>
        <v>3.3</v>
      </c>
      <c r="AQ457" s="617">
        <f t="shared" si="338"/>
        <v>0.8</v>
      </c>
      <c r="AR457" s="617">
        <f t="shared" si="338"/>
        <v>3.9</v>
      </c>
      <c r="AS457" s="617">
        <f t="shared" si="338"/>
        <v>4.8</v>
      </c>
      <c r="AT457" s="617">
        <f t="shared" si="338"/>
        <v>1.9</v>
      </c>
      <c r="AU457" s="617">
        <f t="shared" si="338"/>
        <v>-0.5</v>
      </c>
      <c r="AV457" s="617">
        <f t="shared" si="338"/>
        <v>9.8000000000000007</v>
      </c>
      <c r="AW457" s="617">
        <f t="shared" si="338"/>
        <v>-2.9</v>
      </c>
      <c r="AX457" s="617">
        <f t="shared" si="338"/>
        <v>6.3</v>
      </c>
      <c r="AY457" s="617">
        <f t="shared" si="338"/>
        <v>6.6</v>
      </c>
      <c r="AZ457" s="617">
        <f t="shared" si="338"/>
        <v>1.7</v>
      </c>
    </row>
    <row r="458" spans="2:52">
      <c r="B458" s="612"/>
      <c r="C458" s="618" t="s">
        <v>39</v>
      </c>
      <c r="D458" s="619">
        <f t="shared" ref="D458:H467" si="339">ROUND((D401-D400)/D400*100,1)</f>
        <v>3.5</v>
      </c>
      <c r="E458" s="619">
        <f t="shared" si="339"/>
        <v>3.5</v>
      </c>
      <c r="F458" s="619">
        <f t="shared" si="339"/>
        <v>8.5</v>
      </c>
      <c r="G458" s="619">
        <f t="shared" si="339"/>
        <v>9.6999999999999993</v>
      </c>
      <c r="H458" s="619">
        <f t="shared" si="339"/>
        <v>5.7</v>
      </c>
      <c r="I458" s="619">
        <f t="shared" ref="I458:AB458" si="340">ROUND((I401-I400)/I400*100,1)</f>
        <v>1.7</v>
      </c>
      <c r="J458" s="619">
        <f t="shared" si="340"/>
        <v>7.4</v>
      </c>
      <c r="K458" s="619">
        <f t="shared" si="340"/>
        <v>6</v>
      </c>
      <c r="L458" s="619">
        <f t="shared" si="340"/>
        <v>6.2</v>
      </c>
      <c r="M458" s="619">
        <f t="shared" si="340"/>
        <v>3.1</v>
      </c>
      <c r="N458" s="619">
        <f t="shared" si="340"/>
        <v>7.7</v>
      </c>
      <c r="O458" s="619">
        <f t="shared" si="340"/>
        <v>9.6</v>
      </c>
      <c r="P458" s="619">
        <f t="shared" si="340"/>
        <v>7.5</v>
      </c>
      <c r="Q458" s="619">
        <f t="shared" si="340"/>
        <v>14.8</v>
      </c>
      <c r="R458" s="619">
        <f t="shared" si="340"/>
        <v>1.4</v>
      </c>
      <c r="S458" s="619">
        <f t="shared" si="340"/>
        <v>8.3000000000000007</v>
      </c>
      <c r="T458" s="619">
        <f t="shared" si="340"/>
        <v>-10.7</v>
      </c>
      <c r="U458" s="619">
        <f t="shared" si="340"/>
        <v>-3.4</v>
      </c>
      <c r="V458" s="619">
        <f t="shared" si="340"/>
        <v>0.4</v>
      </c>
      <c r="W458" s="619">
        <f t="shared" si="340"/>
        <v>5.7</v>
      </c>
      <c r="X458" s="619">
        <f t="shared" si="340"/>
        <v>-0.2</v>
      </c>
      <c r="Y458" s="619">
        <f t="shared" si="340"/>
        <v>4.8</v>
      </c>
      <c r="Z458" s="619">
        <f t="shared" si="340"/>
        <v>0.9</v>
      </c>
      <c r="AA458" s="619">
        <f t="shared" si="340"/>
        <v>2.4</v>
      </c>
      <c r="AB458" s="619">
        <f t="shared" si="340"/>
        <v>-3</v>
      </c>
      <c r="AC458" s="619">
        <f t="shared" ref="AC458:AL458" si="341">ROUND((AC401-AC400)/AC400*100,1)</f>
        <v>2.5</v>
      </c>
      <c r="AD458" s="619">
        <f t="shared" si="341"/>
        <v>0</v>
      </c>
      <c r="AE458" s="619">
        <f t="shared" si="341"/>
        <v>2.9</v>
      </c>
      <c r="AF458" s="619">
        <f t="shared" si="341"/>
        <v>-0.2</v>
      </c>
      <c r="AG458" s="619">
        <f t="shared" si="341"/>
        <v>0</v>
      </c>
      <c r="AH458" s="619">
        <f t="shared" si="341"/>
        <v>5.7</v>
      </c>
      <c r="AI458" s="619">
        <f t="shared" si="341"/>
        <v>0.8</v>
      </c>
      <c r="AJ458" s="619">
        <f t="shared" si="341"/>
        <v>14</v>
      </c>
      <c r="AK458" s="619">
        <f t="shared" si="341"/>
        <v>2.4</v>
      </c>
      <c r="AL458" s="619">
        <f t="shared" si="341"/>
        <v>10</v>
      </c>
      <c r="AN458" s="612"/>
      <c r="AO458" s="618" t="s">
        <v>39</v>
      </c>
      <c r="AP458" s="619">
        <f t="shared" ref="AP458:AZ458" si="342">ROUND((AP401-AP400)/AP400*100,1)</f>
        <v>3.5</v>
      </c>
      <c r="AQ458" s="619">
        <f t="shared" si="342"/>
        <v>0.7</v>
      </c>
      <c r="AR458" s="619">
        <f t="shared" si="342"/>
        <v>1.1000000000000001</v>
      </c>
      <c r="AS458" s="619">
        <f t="shared" si="342"/>
        <v>2</v>
      </c>
      <c r="AT458" s="619">
        <f t="shared" si="342"/>
        <v>0.4</v>
      </c>
      <c r="AU458" s="619">
        <f t="shared" si="342"/>
        <v>-1.1000000000000001</v>
      </c>
      <c r="AV458" s="619">
        <f t="shared" si="342"/>
        <v>7</v>
      </c>
      <c r="AW458" s="619">
        <f t="shared" si="342"/>
        <v>-3.9</v>
      </c>
      <c r="AX458" s="619">
        <f t="shared" si="342"/>
        <v>7</v>
      </c>
      <c r="AY458" s="619">
        <f t="shared" si="342"/>
        <v>7.4</v>
      </c>
      <c r="AZ458" s="619">
        <f t="shared" si="342"/>
        <v>0.8</v>
      </c>
    </row>
    <row r="459" spans="2:52">
      <c r="B459" s="138" t="s">
        <v>303</v>
      </c>
      <c r="C459" s="610" t="s">
        <v>36</v>
      </c>
      <c r="D459" s="616">
        <f t="shared" si="339"/>
        <v>1.2</v>
      </c>
      <c r="E459" s="616">
        <f t="shared" si="339"/>
        <v>1.2</v>
      </c>
      <c r="F459" s="616">
        <f t="shared" si="339"/>
        <v>8.5</v>
      </c>
      <c r="G459" s="616">
        <f t="shared" si="339"/>
        <v>8.6</v>
      </c>
      <c r="H459" s="616">
        <f t="shared" si="339"/>
        <v>1.5</v>
      </c>
      <c r="I459" s="616">
        <f t="shared" ref="I459:AB459" si="343">ROUND((I402-I401)/I401*100,1)</f>
        <v>2</v>
      </c>
      <c r="J459" s="616">
        <f t="shared" si="343"/>
        <v>14.4</v>
      </c>
      <c r="K459" s="616">
        <f t="shared" si="343"/>
        <v>-3.8</v>
      </c>
      <c r="L459" s="616">
        <f t="shared" si="343"/>
        <v>-4.0999999999999996</v>
      </c>
      <c r="M459" s="616">
        <f t="shared" si="343"/>
        <v>0.6</v>
      </c>
      <c r="N459" s="616">
        <f t="shared" si="343"/>
        <v>11.9</v>
      </c>
      <c r="O459" s="616">
        <f t="shared" si="343"/>
        <v>-4.2</v>
      </c>
      <c r="P459" s="616">
        <f t="shared" si="343"/>
        <v>-5.5</v>
      </c>
      <c r="Q459" s="616">
        <f t="shared" si="343"/>
        <v>-5.0999999999999996</v>
      </c>
      <c r="R459" s="616">
        <f t="shared" si="343"/>
        <v>-8</v>
      </c>
      <c r="S459" s="616">
        <f t="shared" si="343"/>
        <v>5.0999999999999996</v>
      </c>
      <c r="T459" s="616">
        <f t="shared" si="343"/>
        <v>-24.6</v>
      </c>
      <c r="U459" s="616">
        <f t="shared" si="343"/>
        <v>3.6</v>
      </c>
      <c r="V459" s="616">
        <f t="shared" si="343"/>
        <v>6.7</v>
      </c>
      <c r="W459" s="616">
        <f t="shared" si="343"/>
        <v>4.8</v>
      </c>
      <c r="X459" s="616">
        <f t="shared" si="343"/>
        <v>4.4000000000000004</v>
      </c>
      <c r="Y459" s="616">
        <f t="shared" si="343"/>
        <v>-0.3</v>
      </c>
      <c r="Z459" s="616">
        <f t="shared" si="343"/>
        <v>4.7</v>
      </c>
      <c r="AA459" s="616">
        <f t="shared" si="343"/>
        <v>-0.8</v>
      </c>
      <c r="AB459" s="616">
        <f t="shared" si="343"/>
        <v>1.3</v>
      </c>
      <c r="AC459" s="616">
        <f t="shared" ref="AC459:AL459" si="344">ROUND((AC402-AC401)/AC401*100,1)</f>
        <v>1</v>
      </c>
      <c r="AD459" s="616">
        <f t="shared" si="344"/>
        <v>0.8</v>
      </c>
      <c r="AE459" s="616">
        <f t="shared" si="344"/>
        <v>-4.9000000000000004</v>
      </c>
      <c r="AF459" s="616">
        <f t="shared" si="344"/>
        <v>-2.4</v>
      </c>
      <c r="AG459" s="616">
        <f t="shared" si="344"/>
        <v>0.6</v>
      </c>
      <c r="AH459" s="616">
        <f t="shared" si="344"/>
        <v>7.1</v>
      </c>
      <c r="AI459" s="616">
        <f t="shared" si="344"/>
        <v>0.6</v>
      </c>
      <c r="AJ459" s="616">
        <f t="shared" si="344"/>
        <v>-16.7</v>
      </c>
      <c r="AK459" s="616">
        <f t="shared" si="344"/>
        <v>17.399999999999999</v>
      </c>
      <c r="AL459" s="616">
        <f t="shared" si="344"/>
        <v>0.7</v>
      </c>
      <c r="AN459" s="138" t="s">
        <v>303</v>
      </c>
      <c r="AO459" s="610" t="s">
        <v>36</v>
      </c>
      <c r="AP459" s="616">
        <f t="shared" ref="AP459:AZ459" si="345">ROUND((AP402-AP401)/AP401*100,1)</f>
        <v>1.2</v>
      </c>
      <c r="AQ459" s="616">
        <f t="shared" si="345"/>
        <v>0</v>
      </c>
      <c r="AR459" s="616">
        <f t="shared" si="345"/>
        <v>-0.9</v>
      </c>
      <c r="AS459" s="616">
        <f t="shared" si="345"/>
        <v>-2.1</v>
      </c>
      <c r="AT459" s="616">
        <f t="shared" si="345"/>
        <v>0.6</v>
      </c>
      <c r="AU459" s="616">
        <f t="shared" si="345"/>
        <v>3.7</v>
      </c>
      <c r="AV459" s="616">
        <f t="shared" si="345"/>
        <v>0.8</v>
      </c>
      <c r="AW459" s="616">
        <f t="shared" si="345"/>
        <v>5</v>
      </c>
      <c r="AX459" s="616">
        <f t="shared" si="345"/>
        <v>1.8</v>
      </c>
      <c r="AY459" s="616">
        <f t="shared" si="345"/>
        <v>1.7</v>
      </c>
      <c r="AZ459" s="616">
        <f t="shared" si="345"/>
        <v>-2.2000000000000002</v>
      </c>
    </row>
    <row r="460" spans="2:52">
      <c r="C460" s="615" t="s">
        <v>37</v>
      </c>
      <c r="D460" s="617">
        <f t="shared" si="339"/>
        <v>3.1</v>
      </c>
      <c r="E460" s="617">
        <f t="shared" si="339"/>
        <v>3.1</v>
      </c>
      <c r="F460" s="617">
        <f t="shared" si="339"/>
        <v>6.5</v>
      </c>
      <c r="G460" s="617">
        <f t="shared" si="339"/>
        <v>7.3</v>
      </c>
      <c r="H460" s="617">
        <f t="shared" si="339"/>
        <v>3.2</v>
      </c>
      <c r="I460" s="617">
        <f t="shared" ref="I460:AB460" si="346">ROUND((I403-I402)/I402*100,1)</f>
        <v>-0.5</v>
      </c>
      <c r="J460" s="617">
        <f t="shared" si="346"/>
        <v>7.5</v>
      </c>
      <c r="K460" s="617">
        <f t="shared" si="346"/>
        <v>0.8</v>
      </c>
      <c r="L460" s="617">
        <f t="shared" si="346"/>
        <v>0.7</v>
      </c>
      <c r="M460" s="617">
        <f t="shared" si="346"/>
        <v>1.3</v>
      </c>
      <c r="N460" s="617">
        <f t="shared" si="346"/>
        <v>2.7</v>
      </c>
      <c r="O460" s="617">
        <f t="shared" si="346"/>
        <v>-2.7</v>
      </c>
      <c r="P460" s="617">
        <f t="shared" si="346"/>
        <v>3.2</v>
      </c>
      <c r="Q460" s="617">
        <f t="shared" si="346"/>
        <v>-11.4</v>
      </c>
      <c r="R460" s="617">
        <f t="shared" si="346"/>
        <v>9.1</v>
      </c>
      <c r="S460" s="617">
        <f t="shared" si="346"/>
        <v>10.3</v>
      </c>
      <c r="T460" s="617">
        <f t="shared" si="346"/>
        <v>15.3</v>
      </c>
      <c r="U460" s="617">
        <f t="shared" si="346"/>
        <v>-1</v>
      </c>
      <c r="V460" s="617">
        <f t="shared" si="346"/>
        <v>-0.9</v>
      </c>
      <c r="W460" s="617">
        <f t="shared" si="346"/>
        <v>-0.1</v>
      </c>
      <c r="X460" s="617">
        <f t="shared" si="346"/>
        <v>-0.5</v>
      </c>
      <c r="Y460" s="617">
        <f t="shared" si="346"/>
        <v>-0.5</v>
      </c>
      <c r="Z460" s="617">
        <f t="shared" si="346"/>
        <v>1.4</v>
      </c>
      <c r="AA460" s="617">
        <f t="shared" si="346"/>
        <v>-1.5</v>
      </c>
      <c r="AB460" s="617">
        <f t="shared" si="346"/>
        <v>0.1</v>
      </c>
      <c r="AC460" s="617">
        <f t="shared" ref="AC460:AL460" si="347">ROUND((AC403-AC402)/AC402*100,1)</f>
        <v>0.9</v>
      </c>
      <c r="AD460" s="617">
        <f t="shared" si="347"/>
        <v>-0.3</v>
      </c>
      <c r="AE460" s="617">
        <f t="shared" si="347"/>
        <v>8.6999999999999993</v>
      </c>
      <c r="AF460" s="617">
        <f t="shared" si="347"/>
        <v>-9.6999999999999993</v>
      </c>
      <c r="AG460" s="617">
        <f t="shared" si="347"/>
        <v>3.6</v>
      </c>
      <c r="AH460" s="617">
        <f t="shared" si="347"/>
        <v>0.8</v>
      </c>
      <c r="AI460" s="617">
        <f t="shared" si="347"/>
        <v>2.7</v>
      </c>
      <c r="AJ460" s="617">
        <f t="shared" si="347"/>
        <v>6.2</v>
      </c>
      <c r="AK460" s="617">
        <f t="shared" si="347"/>
        <v>16.5</v>
      </c>
      <c r="AL460" s="617">
        <f t="shared" si="347"/>
        <v>2.4</v>
      </c>
      <c r="AO460" s="615" t="s">
        <v>37</v>
      </c>
      <c r="AP460" s="617">
        <f t="shared" ref="AP460:AZ460" si="348">ROUND((AP403-AP402)/AP402*100,1)</f>
        <v>3.1</v>
      </c>
      <c r="AQ460" s="617">
        <f t="shared" si="348"/>
        <v>2.1</v>
      </c>
      <c r="AR460" s="617">
        <f t="shared" si="348"/>
        <v>2.6</v>
      </c>
      <c r="AS460" s="617">
        <f t="shared" si="348"/>
        <v>2.5</v>
      </c>
      <c r="AT460" s="617">
        <f t="shared" si="348"/>
        <v>0.8</v>
      </c>
      <c r="AU460" s="617">
        <f t="shared" si="348"/>
        <v>-0.5</v>
      </c>
      <c r="AV460" s="617">
        <f t="shared" si="348"/>
        <v>-1.8</v>
      </c>
      <c r="AW460" s="617">
        <f t="shared" si="348"/>
        <v>-0.6</v>
      </c>
      <c r="AX460" s="617">
        <f t="shared" si="348"/>
        <v>3</v>
      </c>
      <c r="AY460" s="617">
        <f t="shared" si="348"/>
        <v>3</v>
      </c>
      <c r="AZ460" s="617">
        <f t="shared" si="348"/>
        <v>3.2</v>
      </c>
    </row>
    <row r="461" spans="2:52">
      <c r="C461" s="615" t="s">
        <v>38</v>
      </c>
      <c r="D461" s="617">
        <f t="shared" si="339"/>
        <v>-3.8</v>
      </c>
      <c r="E461" s="617">
        <f t="shared" si="339"/>
        <v>-3.8</v>
      </c>
      <c r="F461" s="617">
        <f t="shared" si="339"/>
        <v>-1.7</v>
      </c>
      <c r="G461" s="617">
        <f t="shared" si="339"/>
        <v>-1</v>
      </c>
      <c r="H461" s="617">
        <f t="shared" si="339"/>
        <v>-7</v>
      </c>
      <c r="I461" s="617">
        <f t="shared" ref="I461:AB461" si="349">ROUND((I404-I403)/I403*100,1)</f>
        <v>-7.2</v>
      </c>
      <c r="J461" s="617">
        <f t="shared" si="349"/>
        <v>6.9</v>
      </c>
      <c r="K461" s="617">
        <f t="shared" si="349"/>
        <v>-6.9</v>
      </c>
      <c r="L461" s="617">
        <f t="shared" si="349"/>
        <v>-6.9</v>
      </c>
      <c r="M461" s="617">
        <f t="shared" si="349"/>
        <v>-3.6</v>
      </c>
      <c r="N461" s="617">
        <f t="shared" si="349"/>
        <v>-2.7</v>
      </c>
      <c r="O461" s="617">
        <f t="shared" si="349"/>
        <v>-6</v>
      </c>
      <c r="P461" s="617">
        <f t="shared" si="349"/>
        <v>-5.7</v>
      </c>
      <c r="Q461" s="617">
        <f t="shared" si="349"/>
        <v>-6</v>
      </c>
      <c r="R461" s="617">
        <f t="shared" si="349"/>
        <v>-10.199999999999999</v>
      </c>
      <c r="S461" s="617">
        <f t="shared" si="349"/>
        <v>-9.9</v>
      </c>
      <c r="T461" s="617">
        <f t="shared" si="349"/>
        <v>-12.5</v>
      </c>
      <c r="U461" s="617">
        <f t="shared" si="349"/>
        <v>-6.5</v>
      </c>
      <c r="V461" s="617">
        <f t="shared" si="349"/>
        <v>2.2999999999999998</v>
      </c>
      <c r="W461" s="617">
        <f t="shared" si="349"/>
        <v>-1.5</v>
      </c>
      <c r="X461" s="617">
        <f t="shared" si="349"/>
        <v>6.9</v>
      </c>
      <c r="Y461" s="617">
        <f t="shared" si="349"/>
        <v>-0.5</v>
      </c>
      <c r="Z461" s="617">
        <f t="shared" si="349"/>
        <v>-0.9</v>
      </c>
      <c r="AA461" s="617">
        <f t="shared" si="349"/>
        <v>2.1</v>
      </c>
      <c r="AB461" s="617">
        <f t="shared" si="349"/>
        <v>-1.6</v>
      </c>
      <c r="AC461" s="617">
        <f t="shared" ref="AC461:AL461" si="350">ROUND((AC404-AC403)/AC403*100,1)</f>
        <v>-0.3</v>
      </c>
      <c r="AD461" s="617">
        <f t="shared" si="350"/>
        <v>-5.6</v>
      </c>
      <c r="AE461" s="617">
        <f t="shared" si="350"/>
        <v>14.1</v>
      </c>
      <c r="AF461" s="617">
        <f t="shared" si="350"/>
        <v>-9.8000000000000007</v>
      </c>
      <c r="AG461" s="617">
        <f t="shared" si="350"/>
        <v>-4.4000000000000004</v>
      </c>
      <c r="AH461" s="617">
        <f t="shared" si="350"/>
        <v>5.7</v>
      </c>
      <c r="AI461" s="617">
        <f t="shared" si="350"/>
        <v>1.7</v>
      </c>
      <c r="AJ461" s="617">
        <f t="shared" si="350"/>
        <v>10.3</v>
      </c>
      <c r="AK461" s="617">
        <f t="shared" si="350"/>
        <v>7.8</v>
      </c>
      <c r="AL461" s="617">
        <f t="shared" si="350"/>
        <v>-1.6</v>
      </c>
      <c r="AO461" s="615" t="s">
        <v>38</v>
      </c>
      <c r="AP461" s="617">
        <f t="shared" ref="AP461:AZ461" si="351">ROUND((AP404-AP403)/AP403*100,1)</f>
        <v>-3.8</v>
      </c>
      <c r="AQ461" s="617">
        <f t="shared" si="351"/>
        <v>-3.3</v>
      </c>
      <c r="AR461" s="617">
        <f t="shared" si="351"/>
        <v>-4.5999999999999996</v>
      </c>
      <c r="AS461" s="617">
        <f t="shared" si="351"/>
        <v>-4.2</v>
      </c>
      <c r="AT461" s="617">
        <f t="shared" si="351"/>
        <v>-5.0999999999999996</v>
      </c>
      <c r="AU461" s="617">
        <f t="shared" si="351"/>
        <v>-1</v>
      </c>
      <c r="AV461" s="617">
        <f t="shared" si="351"/>
        <v>-4.7</v>
      </c>
      <c r="AW461" s="617">
        <f t="shared" si="351"/>
        <v>1.2</v>
      </c>
      <c r="AX461" s="617">
        <f t="shared" si="351"/>
        <v>-2.9</v>
      </c>
      <c r="AY461" s="617">
        <f t="shared" si="351"/>
        <v>-2.9</v>
      </c>
      <c r="AZ461" s="617">
        <f t="shared" si="351"/>
        <v>-0.2</v>
      </c>
    </row>
    <row r="462" spans="2:52">
      <c r="B462" s="612"/>
      <c r="C462" s="618" t="s">
        <v>39</v>
      </c>
      <c r="D462" s="617">
        <f t="shared" si="339"/>
        <v>-2.6</v>
      </c>
      <c r="E462" s="619">
        <f t="shared" si="339"/>
        <v>-2.6</v>
      </c>
      <c r="F462" s="619">
        <f t="shared" si="339"/>
        <v>-7</v>
      </c>
      <c r="G462" s="619">
        <f t="shared" si="339"/>
        <v>-6.7</v>
      </c>
      <c r="H462" s="619">
        <f t="shared" si="339"/>
        <v>-9.8000000000000007</v>
      </c>
      <c r="I462" s="619">
        <f t="shared" ref="I462:AB462" si="352">ROUND((I405-I404)/I404*100,1)</f>
        <v>-20.2</v>
      </c>
      <c r="J462" s="619">
        <f t="shared" si="352"/>
        <v>-1</v>
      </c>
      <c r="K462" s="619">
        <f t="shared" si="352"/>
        <v>6</v>
      </c>
      <c r="L462" s="619">
        <f t="shared" si="352"/>
        <v>6.6</v>
      </c>
      <c r="M462" s="619">
        <f t="shared" si="352"/>
        <v>-4.0999999999999996</v>
      </c>
      <c r="N462" s="619">
        <f t="shared" si="352"/>
        <v>-2.4</v>
      </c>
      <c r="O462" s="619">
        <f t="shared" si="352"/>
        <v>-3.2</v>
      </c>
      <c r="P462" s="619">
        <f t="shared" si="352"/>
        <v>-2.6</v>
      </c>
      <c r="Q462" s="619">
        <f t="shared" si="352"/>
        <v>-6.8</v>
      </c>
      <c r="R462" s="619">
        <f t="shared" si="352"/>
        <v>-4.5999999999999996</v>
      </c>
      <c r="S462" s="619">
        <f t="shared" si="352"/>
        <v>-4.8</v>
      </c>
      <c r="T462" s="619">
        <f t="shared" si="352"/>
        <v>-6.8</v>
      </c>
      <c r="U462" s="619">
        <f t="shared" si="352"/>
        <v>9.5</v>
      </c>
      <c r="V462" s="619">
        <f t="shared" si="352"/>
        <v>-0.2</v>
      </c>
      <c r="W462" s="619">
        <f t="shared" si="352"/>
        <v>-0.9</v>
      </c>
      <c r="X462" s="619">
        <f t="shared" si="352"/>
        <v>-1.3</v>
      </c>
      <c r="Y462" s="619">
        <f t="shared" si="352"/>
        <v>-2.4</v>
      </c>
      <c r="Z462" s="619">
        <f t="shared" si="352"/>
        <v>-0.1</v>
      </c>
      <c r="AA462" s="619">
        <f t="shared" si="352"/>
        <v>2.2999999999999998</v>
      </c>
      <c r="AB462" s="619">
        <f t="shared" si="352"/>
        <v>2.4</v>
      </c>
      <c r="AC462" s="619">
        <f t="shared" ref="AC462:AL462" si="353">ROUND((AC405-AC404)/AC404*100,1)</f>
        <v>-2</v>
      </c>
      <c r="AD462" s="619">
        <f t="shared" si="353"/>
        <v>-1.7</v>
      </c>
      <c r="AE462" s="619">
        <f t="shared" si="353"/>
        <v>-7.7</v>
      </c>
      <c r="AF462" s="619">
        <f t="shared" si="353"/>
        <v>0.9</v>
      </c>
      <c r="AG462" s="619">
        <f t="shared" si="353"/>
        <v>1.5</v>
      </c>
      <c r="AH462" s="619">
        <f t="shared" si="353"/>
        <v>-1.4</v>
      </c>
      <c r="AI462" s="619">
        <f t="shared" si="353"/>
        <v>-0.6</v>
      </c>
      <c r="AJ462" s="619">
        <f t="shared" si="353"/>
        <v>-15.2</v>
      </c>
      <c r="AK462" s="619">
        <f t="shared" si="353"/>
        <v>0.8</v>
      </c>
      <c r="AL462" s="619">
        <f t="shared" si="353"/>
        <v>5.7</v>
      </c>
      <c r="AN462" s="612"/>
      <c r="AO462" s="618" t="s">
        <v>39</v>
      </c>
      <c r="AP462" s="619">
        <f t="shared" ref="AP462:AZ462" si="354">ROUND((AP405-AP404)/AP404*100,1)</f>
        <v>-2.6</v>
      </c>
      <c r="AQ462" s="619">
        <f t="shared" si="354"/>
        <v>-2.1</v>
      </c>
      <c r="AR462" s="619">
        <f t="shared" si="354"/>
        <v>-7</v>
      </c>
      <c r="AS462" s="619">
        <f t="shared" si="354"/>
        <v>-2.7</v>
      </c>
      <c r="AT462" s="619">
        <f t="shared" si="354"/>
        <v>-12.2</v>
      </c>
      <c r="AU462" s="619">
        <f t="shared" si="354"/>
        <v>1.3</v>
      </c>
      <c r="AV462" s="619">
        <f t="shared" si="354"/>
        <v>0.2</v>
      </c>
      <c r="AW462" s="619">
        <f t="shared" si="354"/>
        <v>1.8</v>
      </c>
      <c r="AX462" s="619">
        <f t="shared" si="354"/>
        <v>-2.8</v>
      </c>
      <c r="AY462" s="619">
        <f t="shared" si="354"/>
        <v>-3.1</v>
      </c>
      <c r="AZ462" s="619">
        <f t="shared" si="354"/>
        <v>1.6</v>
      </c>
    </row>
    <row r="463" spans="2:52" hidden="1">
      <c r="B463" s="138" t="s">
        <v>304</v>
      </c>
      <c r="C463" s="610" t="s">
        <v>36</v>
      </c>
      <c r="D463" s="616">
        <f t="shared" si="339"/>
        <v>-0.2</v>
      </c>
      <c r="E463" s="616">
        <f t="shared" si="339"/>
        <v>-0.2</v>
      </c>
      <c r="F463" s="616">
        <f t="shared" si="339"/>
        <v>-1</v>
      </c>
      <c r="G463" s="616">
        <f t="shared" si="339"/>
        <v>-0.9</v>
      </c>
      <c r="H463" s="616">
        <f t="shared" si="339"/>
        <v>-3</v>
      </c>
      <c r="I463" s="616">
        <f t="shared" ref="I463:AB463" si="355">ROUND((I406-I405)/I405*100,1)</f>
        <v>11.2</v>
      </c>
      <c r="J463" s="616">
        <f t="shared" si="355"/>
        <v>-5.4</v>
      </c>
      <c r="K463" s="616">
        <f t="shared" si="355"/>
        <v>0.1</v>
      </c>
      <c r="L463" s="616">
        <f t="shared" si="355"/>
        <v>-0.2</v>
      </c>
      <c r="M463" s="616">
        <f t="shared" si="355"/>
        <v>3.2</v>
      </c>
      <c r="N463" s="616">
        <f t="shared" si="355"/>
        <v>-1.9</v>
      </c>
      <c r="O463" s="616">
        <f t="shared" si="355"/>
        <v>1.4</v>
      </c>
      <c r="P463" s="616">
        <f t="shared" si="355"/>
        <v>0.8</v>
      </c>
      <c r="Q463" s="616">
        <f t="shared" si="355"/>
        <v>5.0999999999999996</v>
      </c>
      <c r="R463" s="616">
        <f t="shared" si="355"/>
        <v>5</v>
      </c>
      <c r="S463" s="616">
        <f t="shared" si="355"/>
        <v>8.4</v>
      </c>
      <c r="T463" s="616">
        <f t="shared" si="355"/>
        <v>-5.7</v>
      </c>
      <c r="U463" s="616">
        <f t="shared" si="355"/>
        <v>-10.3</v>
      </c>
      <c r="V463" s="616">
        <f t="shared" si="355"/>
        <v>0.7</v>
      </c>
      <c r="W463" s="616">
        <f t="shared" si="355"/>
        <v>-9.9</v>
      </c>
      <c r="X463" s="616">
        <f t="shared" si="355"/>
        <v>4.7</v>
      </c>
      <c r="Y463" s="616">
        <f t="shared" si="355"/>
        <v>-1.3</v>
      </c>
      <c r="Z463" s="616">
        <f t="shared" si="355"/>
        <v>-1.5</v>
      </c>
      <c r="AA463" s="616">
        <f t="shared" si="355"/>
        <v>-2.1</v>
      </c>
      <c r="AB463" s="616">
        <f t="shared" si="355"/>
        <v>-3.9</v>
      </c>
      <c r="AC463" s="616">
        <f t="shared" ref="AC463:AL463" si="356">ROUND((AC406-AC405)/AC405*100,1)</f>
        <v>3.3</v>
      </c>
      <c r="AD463" s="616">
        <f t="shared" si="356"/>
        <v>16.600000000000001</v>
      </c>
      <c r="AE463" s="616">
        <f t="shared" si="356"/>
        <v>6.9</v>
      </c>
      <c r="AF463" s="616">
        <f t="shared" si="356"/>
        <v>-17.2</v>
      </c>
      <c r="AG463" s="616">
        <f t="shared" si="356"/>
        <v>-1.6</v>
      </c>
      <c r="AH463" s="616">
        <f t="shared" si="356"/>
        <v>-6.6</v>
      </c>
      <c r="AI463" s="616">
        <f t="shared" si="356"/>
        <v>-0.4</v>
      </c>
      <c r="AJ463" s="616">
        <f t="shared" si="356"/>
        <v>9.9</v>
      </c>
      <c r="AK463" s="616">
        <f t="shared" si="356"/>
        <v>-5</v>
      </c>
      <c r="AL463" s="616">
        <f t="shared" si="356"/>
        <v>-3.5</v>
      </c>
      <c r="AN463" s="138" t="s">
        <v>304</v>
      </c>
      <c r="AO463" s="610" t="s">
        <v>36</v>
      </c>
      <c r="AP463" s="616">
        <f t="shared" ref="AP463:AZ463" si="357">ROUND((AP406-AP405)/AP405*100,1)</f>
        <v>-0.2</v>
      </c>
      <c r="AQ463" s="616">
        <f t="shared" si="357"/>
        <v>0.9</v>
      </c>
      <c r="AR463" s="616">
        <f t="shared" si="357"/>
        <v>3.3</v>
      </c>
      <c r="AS463" s="616">
        <f t="shared" si="357"/>
        <v>1</v>
      </c>
      <c r="AT463" s="616">
        <f t="shared" si="357"/>
        <v>7.7</v>
      </c>
      <c r="AU463" s="616">
        <f t="shared" si="357"/>
        <v>2.2999999999999998</v>
      </c>
      <c r="AV463" s="616">
        <f t="shared" si="357"/>
        <v>3.3</v>
      </c>
      <c r="AW463" s="616">
        <f t="shared" si="357"/>
        <v>2.2999999999999998</v>
      </c>
      <c r="AX463" s="616">
        <f t="shared" si="357"/>
        <v>-2.2000000000000002</v>
      </c>
      <c r="AY463" s="616">
        <f t="shared" si="357"/>
        <v>-2</v>
      </c>
      <c r="AZ463" s="616">
        <f t="shared" si="357"/>
        <v>-5.5</v>
      </c>
    </row>
    <row r="464" spans="2:52" hidden="1">
      <c r="C464" s="615" t="s">
        <v>37</v>
      </c>
      <c r="D464" s="617">
        <f t="shared" si="339"/>
        <v>2.2999999999999998</v>
      </c>
      <c r="E464" s="617">
        <f t="shared" si="339"/>
        <v>2.2999999999999998</v>
      </c>
      <c r="F464" s="617">
        <f t="shared" si="339"/>
        <v>1.7</v>
      </c>
      <c r="G464" s="617">
        <f t="shared" si="339"/>
        <v>1.4</v>
      </c>
      <c r="H464" s="617">
        <f t="shared" si="339"/>
        <v>5.8</v>
      </c>
      <c r="I464" s="617">
        <f t="shared" ref="I464:AB464" si="358">ROUND((I407-I406)/I406*100,1)</f>
        <v>24.8</v>
      </c>
      <c r="J464" s="617">
        <f t="shared" si="358"/>
        <v>-3</v>
      </c>
      <c r="K464" s="617">
        <f t="shared" si="358"/>
        <v>-8.6999999999999993</v>
      </c>
      <c r="L464" s="617">
        <f t="shared" si="358"/>
        <v>-8.9</v>
      </c>
      <c r="M464" s="617">
        <f t="shared" si="358"/>
        <v>-6</v>
      </c>
      <c r="N464" s="617">
        <f t="shared" si="358"/>
        <v>-4</v>
      </c>
      <c r="O464" s="617">
        <f t="shared" si="358"/>
        <v>-3.6</v>
      </c>
      <c r="P464" s="617">
        <f t="shared" si="358"/>
        <v>-0.3</v>
      </c>
      <c r="Q464" s="617">
        <f t="shared" si="358"/>
        <v>-10.1</v>
      </c>
      <c r="R464" s="617">
        <f t="shared" si="358"/>
        <v>10.6</v>
      </c>
      <c r="S464" s="617">
        <f t="shared" si="358"/>
        <v>4.9000000000000004</v>
      </c>
      <c r="T464" s="617">
        <f t="shared" si="358"/>
        <v>35.1</v>
      </c>
      <c r="U464" s="617">
        <f t="shared" si="358"/>
        <v>2.6</v>
      </c>
      <c r="V464" s="617">
        <f t="shared" si="358"/>
        <v>0.4</v>
      </c>
      <c r="W464" s="617">
        <f t="shared" si="358"/>
        <v>5.9</v>
      </c>
      <c r="X464" s="617">
        <f t="shared" si="358"/>
        <v>-2.6</v>
      </c>
      <c r="Y464" s="617">
        <f t="shared" si="358"/>
        <v>3.7</v>
      </c>
      <c r="Z464" s="617">
        <f t="shared" si="358"/>
        <v>-3.4</v>
      </c>
      <c r="AA464" s="617">
        <f t="shared" si="358"/>
        <v>3.8</v>
      </c>
      <c r="AB464" s="617">
        <f t="shared" si="358"/>
        <v>-4</v>
      </c>
      <c r="AC464" s="617">
        <f t="shared" ref="AC464:AL464" si="359">ROUND((AC407-AC406)/AC406*100,1)</f>
        <v>0.4</v>
      </c>
      <c r="AD464" s="617">
        <f t="shared" si="359"/>
        <v>-8.5</v>
      </c>
      <c r="AE464" s="617">
        <f t="shared" si="359"/>
        <v>-21.4</v>
      </c>
      <c r="AF464" s="617">
        <f t="shared" si="359"/>
        <v>8.4</v>
      </c>
      <c r="AG464" s="617">
        <f t="shared" si="359"/>
        <v>8.6999999999999993</v>
      </c>
      <c r="AH464" s="617">
        <f t="shared" si="359"/>
        <v>12</v>
      </c>
      <c r="AI464" s="617">
        <f t="shared" si="359"/>
        <v>-1.9</v>
      </c>
      <c r="AJ464" s="617">
        <f t="shared" si="359"/>
        <v>0</v>
      </c>
      <c r="AK464" s="617">
        <f t="shared" si="359"/>
        <v>0</v>
      </c>
      <c r="AL464" s="617">
        <f t="shared" si="359"/>
        <v>-7.1</v>
      </c>
      <c r="AO464" s="615" t="s">
        <v>37</v>
      </c>
      <c r="AP464" s="617">
        <f t="shared" ref="AP464:AZ464" si="360">ROUND((AP407-AP406)/AP406*100,1)</f>
        <v>2.2999999999999998</v>
      </c>
      <c r="AQ464" s="617">
        <f t="shared" si="360"/>
        <v>-0.5</v>
      </c>
      <c r="AR464" s="617">
        <f t="shared" si="360"/>
        <v>1.1000000000000001</v>
      </c>
      <c r="AS464" s="617">
        <f t="shared" si="360"/>
        <v>-6.5</v>
      </c>
      <c r="AT464" s="617">
        <f t="shared" si="360"/>
        <v>15.2</v>
      </c>
      <c r="AU464" s="617">
        <f t="shared" si="360"/>
        <v>-4.3</v>
      </c>
      <c r="AV464" s="617">
        <f t="shared" si="360"/>
        <v>-5.2</v>
      </c>
      <c r="AW464" s="617">
        <f t="shared" si="360"/>
        <v>-5.4</v>
      </c>
      <c r="AX464" s="617">
        <f t="shared" si="360"/>
        <v>3.7</v>
      </c>
      <c r="AY464" s="617">
        <f t="shared" si="360"/>
        <v>3.9</v>
      </c>
      <c r="AZ464" s="617">
        <f t="shared" si="360"/>
        <v>-2.8</v>
      </c>
    </row>
    <row r="465" spans="2:52" hidden="1">
      <c r="C465" s="615" t="s">
        <v>38</v>
      </c>
      <c r="D465" s="617">
        <f t="shared" si="339"/>
        <v>-0.6</v>
      </c>
      <c r="E465" s="617">
        <f t="shared" si="339"/>
        <v>-0.6</v>
      </c>
      <c r="F465" s="617">
        <f t="shared" si="339"/>
        <v>-3.2</v>
      </c>
      <c r="G465" s="617">
        <f t="shared" si="339"/>
        <v>-3.2</v>
      </c>
      <c r="H465" s="617">
        <f t="shared" si="339"/>
        <v>-3.8</v>
      </c>
      <c r="I465" s="617">
        <f t="shared" ref="I465:AB465" si="361">ROUND((I408-I407)/I407*100,1)</f>
        <v>-5.2</v>
      </c>
      <c r="J465" s="617">
        <f t="shared" si="361"/>
        <v>13.6</v>
      </c>
      <c r="K465" s="617">
        <f t="shared" si="361"/>
        <v>11.4</v>
      </c>
      <c r="L465" s="617">
        <f t="shared" si="361"/>
        <v>12.2</v>
      </c>
      <c r="M465" s="617">
        <f t="shared" si="361"/>
        <v>4.7</v>
      </c>
      <c r="N465" s="617">
        <f t="shared" si="361"/>
        <v>-9.9</v>
      </c>
      <c r="O465" s="617">
        <f t="shared" si="361"/>
        <v>0</v>
      </c>
      <c r="P465" s="617">
        <f t="shared" si="361"/>
        <v>-2.8</v>
      </c>
      <c r="Q465" s="617">
        <f t="shared" si="361"/>
        <v>6.5</v>
      </c>
      <c r="R465" s="617">
        <f t="shared" si="361"/>
        <v>-0.6</v>
      </c>
      <c r="S465" s="617">
        <f t="shared" si="361"/>
        <v>-2.4</v>
      </c>
      <c r="T465" s="617">
        <f t="shared" si="361"/>
        <v>0.3</v>
      </c>
      <c r="U465" s="617">
        <f t="shared" si="361"/>
        <v>0.6</v>
      </c>
      <c r="V465" s="617">
        <f t="shared" si="361"/>
        <v>-5.0999999999999996</v>
      </c>
      <c r="W465" s="617">
        <f t="shared" si="361"/>
        <v>-13.4</v>
      </c>
      <c r="X465" s="617">
        <f t="shared" si="361"/>
        <v>0.9</v>
      </c>
      <c r="Y465" s="617">
        <f t="shared" si="361"/>
        <v>-6.4</v>
      </c>
      <c r="Z465" s="617">
        <f t="shared" si="361"/>
        <v>-2</v>
      </c>
      <c r="AA465" s="617">
        <f t="shared" si="361"/>
        <v>-2.8</v>
      </c>
      <c r="AB465" s="617">
        <f t="shared" si="361"/>
        <v>3.4</v>
      </c>
      <c r="AC465" s="617">
        <f t="shared" ref="AC465:AL465" si="362">ROUND((AC408-AC407)/AC407*100,1)</f>
        <v>2.9</v>
      </c>
      <c r="AD465" s="617">
        <f t="shared" si="362"/>
        <v>-1.8</v>
      </c>
      <c r="AE465" s="617">
        <f t="shared" si="362"/>
        <v>9</v>
      </c>
      <c r="AF465" s="617">
        <f t="shared" si="362"/>
        <v>14.2</v>
      </c>
      <c r="AG465" s="617">
        <f t="shared" si="362"/>
        <v>-7.6</v>
      </c>
      <c r="AH465" s="617">
        <f t="shared" si="362"/>
        <v>7.2</v>
      </c>
      <c r="AI465" s="617">
        <f t="shared" si="362"/>
        <v>14</v>
      </c>
      <c r="AJ465" s="617">
        <f t="shared" si="362"/>
        <v>-12</v>
      </c>
      <c r="AK465" s="617">
        <f t="shared" si="362"/>
        <v>-2.2000000000000002</v>
      </c>
      <c r="AL465" s="617">
        <f t="shared" si="362"/>
        <v>11.8</v>
      </c>
      <c r="AO465" s="615" t="s">
        <v>38</v>
      </c>
      <c r="AP465" s="617">
        <f t="shared" ref="AP465:AZ465" si="363">ROUND((AP408-AP407)/AP407*100,1)</f>
        <v>-0.6</v>
      </c>
      <c r="AQ465" s="617">
        <f t="shared" si="363"/>
        <v>2.7</v>
      </c>
      <c r="AR465" s="617">
        <f t="shared" si="363"/>
        <v>3.9</v>
      </c>
      <c r="AS465" s="617">
        <f t="shared" si="363"/>
        <v>8.1</v>
      </c>
      <c r="AT465" s="617">
        <f t="shared" si="363"/>
        <v>-2.7</v>
      </c>
      <c r="AU465" s="617">
        <f t="shared" si="363"/>
        <v>2.4</v>
      </c>
      <c r="AV465" s="617">
        <f t="shared" si="363"/>
        <v>4.3</v>
      </c>
      <c r="AW465" s="617">
        <f t="shared" si="363"/>
        <v>2.4</v>
      </c>
      <c r="AX465" s="617">
        <f t="shared" si="363"/>
        <v>-2.2999999999999998</v>
      </c>
      <c r="AY465" s="617">
        <f t="shared" si="363"/>
        <v>-1.9</v>
      </c>
      <c r="AZ465" s="617">
        <f t="shared" si="363"/>
        <v>-6.5</v>
      </c>
    </row>
    <row r="466" spans="2:52" hidden="1">
      <c r="B466" s="612"/>
      <c r="C466" s="618" t="s">
        <v>39</v>
      </c>
      <c r="D466" s="619">
        <f t="shared" si="339"/>
        <v>-0.2</v>
      </c>
      <c r="E466" s="619">
        <f t="shared" si="339"/>
        <v>-0.2</v>
      </c>
      <c r="F466" s="619">
        <f t="shared" si="339"/>
        <v>-4.5</v>
      </c>
      <c r="G466" s="619">
        <f t="shared" si="339"/>
        <v>-4</v>
      </c>
      <c r="H466" s="619">
        <f t="shared" si="339"/>
        <v>-6.7</v>
      </c>
      <c r="I466" s="619">
        <f t="shared" ref="I466:AB466" si="364">ROUND((I409-I408)/I408*100,1)</f>
        <v>-6</v>
      </c>
      <c r="J466" s="619">
        <f t="shared" si="364"/>
        <v>17.600000000000001</v>
      </c>
      <c r="K466" s="619">
        <f t="shared" si="364"/>
        <v>4</v>
      </c>
      <c r="L466" s="619">
        <f t="shared" si="364"/>
        <v>3.9</v>
      </c>
      <c r="M466" s="619">
        <f t="shared" si="364"/>
        <v>1.8</v>
      </c>
      <c r="N466" s="619">
        <f t="shared" si="364"/>
        <v>18.899999999999999</v>
      </c>
      <c r="O466" s="619">
        <f t="shared" si="364"/>
        <v>0.1</v>
      </c>
      <c r="P466" s="619">
        <f t="shared" si="364"/>
        <v>3.3</v>
      </c>
      <c r="Q466" s="619">
        <f t="shared" si="364"/>
        <v>-9.6999999999999993</v>
      </c>
      <c r="R466" s="619">
        <f t="shared" si="364"/>
        <v>-2</v>
      </c>
      <c r="S466" s="619">
        <f t="shared" si="364"/>
        <v>-8.5</v>
      </c>
      <c r="T466" s="619">
        <f t="shared" si="364"/>
        <v>6.8</v>
      </c>
      <c r="U466" s="619">
        <f t="shared" si="364"/>
        <v>-1.1000000000000001</v>
      </c>
      <c r="V466" s="619">
        <f t="shared" si="364"/>
        <v>-0.6</v>
      </c>
      <c r="W466" s="619">
        <f t="shared" si="364"/>
        <v>-1.8</v>
      </c>
      <c r="X466" s="619">
        <f t="shared" si="364"/>
        <v>-1.2</v>
      </c>
      <c r="Y466" s="619">
        <f t="shared" si="364"/>
        <v>-5.3</v>
      </c>
      <c r="Z466" s="619">
        <f t="shared" si="364"/>
        <v>-1.6</v>
      </c>
      <c r="AA466" s="619">
        <f t="shared" si="364"/>
        <v>-2.6</v>
      </c>
      <c r="AB466" s="619">
        <f t="shared" si="364"/>
        <v>-0.8</v>
      </c>
      <c r="AC466" s="619">
        <f t="shared" ref="AC466:AL466" si="365">ROUND((AC409-AC408)/AC408*100,1)</f>
        <v>-3.1</v>
      </c>
      <c r="AD466" s="619">
        <f t="shared" si="365"/>
        <v>-3.5</v>
      </c>
      <c r="AE466" s="619">
        <f t="shared" si="365"/>
        <v>-6.5</v>
      </c>
      <c r="AF466" s="619">
        <f t="shared" si="365"/>
        <v>-9.8000000000000007</v>
      </c>
      <c r="AG466" s="619">
        <f t="shared" si="365"/>
        <v>2.4</v>
      </c>
      <c r="AH466" s="619">
        <f t="shared" si="365"/>
        <v>-3.1</v>
      </c>
      <c r="AI466" s="619">
        <f t="shared" si="365"/>
        <v>2.9</v>
      </c>
      <c r="AJ466" s="619">
        <f t="shared" si="365"/>
        <v>-10.7</v>
      </c>
      <c r="AK466" s="619">
        <f t="shared" si="365"/>
        <v>-3.7</v>
      </c>
      <c r="AL466" s="619">
        <f t="shared" si="365"/>
        <v>12.6</v>
      </c>
      <c r="AN466" s="612"/>
      <c r="AO466" s="618" t="s">
        <v>39</v>
      </c>
      <c r="AP466" s="619">
        <f t="shared" ref="AP466:AZ466" si="366">ROUND((AP409-AP408)/AP408*100,1)</f>
        <v>-0.2</v>
      </c>
      <c r="AQ466" s="619">
        <f t="shared" si="366"/>
        <v>0.3</v>
      </c>
      <c r="AR466" s="619">
        <f t="shared" si="366"/>
        <v>3.9</v>
      </c>
      <c r="AS466" s="619">
        <f t="shared" si="366"/>
        <v>10.8</v>
      </c>
      <c r="AT466" s="619">
        <f t="shared" si="366"/>
        <v>-6.9</v>
      </c>
      <c r="AU466" s="619">
        <f t="shared" si="366"/>
        <v>-6</v>
      </c>
      <c r="AV466" s="619">
        <f t="shared" si="366"/>
        <v>-14.2</v>
      </c>
      <c r="AW466" s="619">
        <f t="shared" si="366"/>
        <v>-2.6</v>
      </c>
      <c r="AX466" s="619">
        <f t="shared" si="366"/>
        <v>-0.3</v>
      </c>
      <c r="AY466" s="619">
        <f t="shared" si="366"/>
        <v>-0.7</v>
      </c>
      <c r="AZ466" s="619">
        <f t="shared" si="366"/>
        <v>2</v>
      </c>
    </row>
    <row r="467" spans="2:52" hidden="1">
      <c r="B467" s="138" t="s">
        <v>305</v>
      </c>
      <c r="C467" s="610" t="s">
        <v>36</v>
      </c>
      <c r="D467" s="616" t="e">
        <f t="shared" si="339"/>
        <v>#DIV/0!</v>
      </c>
      <c r="E467" s="616" t="e">
        <f t="shared" si="339"/>
        <v>#DIV/0!</v>
      </c>
      <c r="F467" s="616" t="e">
        <f t="shared" si="339"/>
        <v>#DIV/0!</v>
      </c>
      <c r="G467" s="616" t="e">
        <f t="shared" si="339"/>
        <v>#DIV/0!</v>
      </c>
      <c r="H467" s="616" t="e">
        <f t="shared" si="339"/>
        <v>#DIV/0!</v>
      </c>
      <c r="I467" s="616" t="e">
        <f t="shared" ref="I467:AB467" si="367">ROUND((I410-I409)/I409*100,1)</f>
        <v>#DIV/0!</v>
      </c>
      <c r="J467" s="616" t="e">
        <f t="shared" si="367"/>
        <v>#DIV/0!</v>
      </c>
      <c r="K467" s="616" t="e">
        <f t="shared" si="367"/>
        <v>#DIV/0!</v>
      </c>
      <c r="L467" s="616" t="e">
        <f t="shared" si="367"/>
        <v>#DIV/0!</v>
      </c>
      <c r="M467" s="616" t="e">
        <f t="shared" si="367"/>
        <v>#DIV/0!</v>
      </c>
      <c r="N467" s="616" t="e">
        <f t="shared" si="367"/>
        <v>#DIV/0!</v>
      </c>
      <c r="O467" s="616" t="e">
        <f t="shared" si="367"/>
        <v>#DIV/0!</v>
      </c>
      <c r="P467" s="616" t="e">
        <f t="shared" si="367"/>
        <v>#DIV/0!</v>
      </c>
      <c r="Q467" s="616" t="e">
        <f t="shared" si="367"/>
        <v>#DIV/0!</v>
      </c>
      <c r="R467" s="616" t="e">
        <f t="shared" si="367"/>
        <v>#DIV/0!</v>
      </c>
      <c r="S467" s="616" t="e">
        <f t="shared" si="367"/>
        <v>#DIV/0!</v>
      </c>
      <c r="T467" s="616" t="e">
        <f t="shared" si="367"/>
        <v>#DIV/0!</v>
      </c>
      <c r="U467" s="616" t="e">
        <f t="shared" si="367"/>
        <v>#DIV/0!</v>
      </c>
      <c r="V467" s="616" t="e">
        <f t="shared" si="367"/>
        <v>#DIV/0!</v>
      </c>
      <c r="W467" s="616" t="e">
        <f t="shared" si="367"/>
        <v>#DIV/0!</v>
      </c>
      <c r="X467" s="616" t="e">
        <f t="shared" si="367"/>
        <v>#DIV/0!</v>
      </c>
      <c r="Y467" s="616" t="e">
        <f t="shared" si="367"/>
        <v>#DIV/0!</v>
      </c>
      <c r="Z467" s="616" t="e">
        <f t="shared" si="367"/>
        <v>#DIV/0!</v>
      </c>
      <c r="AA467" s="616" t="e">
        <f t="shared" si="367"/>
        <v>#DIV/0!</v>
      </c>
      <c r="AB467" s="616" t="e">
        <f t="shared" si="367"/>
        <v>#DIV/0!</v>
      </c>
      <c r="AC467" s="616" t="e">
        <f t="shared" ref="AC467:AL467" si="368">ROUND((AC410-AC409)/AC409*100,1)</f>
        <v>#DIV/0!</v>
      </c>
      <c r="AD467" s="616" t="e">
        <f t="shared" si="368"/>
        <v>#DIV/0!</v>
      </c>
      <c r="AE467" s="616" t="e">
        <f t="shared" si="368"/>
        <v>#DIV/0!</v>
      </c>
      <c r="AF467" s="616" t="e">
        <f t="shared" si="368"/>
        <v>#DIV/0!</v>
      </c>
      <c r="AG467" s="616" t="e">
        <f t="shared" si="368"/>
        <v>#DIV/0!</v>
      </c>
      <c r="AH467" s="616" t="e">
        <f t="shared" si="368"/>
        <v>#DIV/0!</v>
      </c>
      <c r="AI467" s="616" t="e">
        <f t="shared" si="368"/>
        <v>#DIV/0!</v>
      </c>
      <c r="AJ467" s="616" t="e">
        <f t="shared" si="368"/>
        <v>#DIV/0!</v>
      </c>
      <c r="AK467" s="616" t="e">
        <f t="shared" si="368"/>
        <v>#DIV/0!</v>
      </c>
      <c r="AL467" s="616" t="e">
        <f t="shared" si="368"/>
        <v>#DIV/0!</v>
      </c>
      <c r="AN467" s="138" t="s">
        <v>305</v>
      </c>
      <c r="AO467" s="610" t="s">
        <v>36</v>
      </c>
      <c r="AP467" s="616" t="e">
        <f t="shared" ref="AP467:AZ467" si="369">ROUND((AP410-AP409)/AP409*100,1)</f>
        <v>#DIV/0!</v>
      </c>
      <c r="AQ467" s="616" t="e">
        <f t="shared" si="369"/>
        <v>#DIV/0!</v>
      </c>
      <c r="AR467" s="616" t="e">
        <f t="shared" si="369"/>
        <v>#DIV/0!</v>
      </c>
      <c r="AS467" s="616" t="e">
        <f t="shared" si="369"/>
        <v>#DIV/0!</v>
      </c>
      <c r="AT467" s="616" t="e">
        <f t="shared" si="369"/>
        <v>#DIV/0!</v>
      </c>
      <c r="AU467" s="616" t="e">
        <f t="shared" si="369"/>
        <v>#DIV/0!</v>
      </c>
      <c r="AV467" s="616" t="e">
        <f t="shared" si="369"/>
        <v>#DIV/0!</v>
      </c>
      <c r="AW467" s="616" t="e">
        <f t="shared" si="369"/>
        <v>#DIV/0!</v>
      </c>
      <c r="AX467" s="616" t="e">
        <f t="shared" si="369"/>
        <v>#DIV/0!</v>
      </c>
      <c r="AY467" s="616" t="e">
        <f t="shared" si="369"/>
        <v>#DIV/0!</v>
      </c>
      <c r="AZ467" s="616" t="e">
        <f t="shared" si="369"/>
        <v>#DIV/0!</v>
      </c>
    </row>
    <row r="468" spans="2:52" hidden="1">
      <c r="C468" s="615" t="s">
        <v>37</v>
      </c>
      <c r="D468" s="617" t="e">
        <f t="shared" ref="D468:H469" si="370">ROUND((D411-D410)/D410*100,1)</f>
        <v>#DIV/0!</v>
      </c>
      <c r="E468" s="617" t="e">
        <f t="shared" si="370"/>
        <v>#DIV/0!</v>
      </c>
      <c r="F468" s="617" t="e">
        <f t="shared" si="370"/>
        <v>#DIV/0!</v>
      </c>
      <c r="G468" s="617" t="e">
        <f t="shared" si="370"/>
        <v>#DIV/0!</v>
      </c>
      <c r="H468" s="617" t="e">
        <f t="shared" si="370"/>
        <v>#DIV/0!</v>
      </c>
      <c r="I468" s="617" t="e">
        <f t="shared" ref="I468:AB468" si="371">ROUND((I411-I410)/I410*100,1)</f>
        <v>#DIV/0!</v>
      </c>
      <c r="J468" s="617" t="e">
        <f t="shared" si="371"/>
        <v>#DIV/0!</v>
      </c>
      <c r="K468" s="617" t="e">
        <f t="shared" si="371"/>
        <v>#DIV/0!</v>
      </c>
      <c r="L468" s="617" t="e">
        <f t="shared" si="371"/>
        <v>#DIV/0!</v>
      </c>
      <c r="M468" s="617" t="e">
        <f t="shared" si="371"/>
        <v>#DIV/0!</v>
      </c>
      <c r="N468" s="617" t="e">
        <f t="shared" si="371"/>
        <v>#DIV/0!</v>
      </c>
      <c r="O468" s="617" t="e">
        <f t="shared" si="371"/>
        <v>#DIV/0!</v>
      </c>
      <c r="P468" s="617" t="e">
        <f t="shared" si="371"/>
        <v>#DIV/0!</v>
      </c>
      <c r="Q468" s="617" t="e">
        <f t="shared" si="371"/>
        <v>#DIV/0!</v>
      </c>
      <c r="R468" s="617" t="e">
        <f t="shared" si="371"/>
        <v>#DIV/0!</v>
      </c>
      <c r="S468" s="617" t="e">
        <f t="shared" si="371"/>
        <v>#DIV/0!</v>
      </c>
      <c r="T468" s="617" t="e">
        <f t="shared" si="371"/>
        <v>#DIV/0!</v>
      </c>
      <c r="U468" s="617" t="e">
        <f t="shared" si="371"/>
        <v>#DIV/0!</v>
      </c>
      <c r="V468" s="617" t="e">
        <f t="shared" si="371"/>
        <v>#DIV/0!</v>
      </c>
      <c r="W468" s="617" t="e">
        <f t="shared" si="371"/>
        <v>#DIV/0!</v>
      </c>
      <c r="X468" s="617" t="e">
        <f t="shared" si="371"/>
        <v>#DIV/0!</v>
      </c>
      <c r="Y468" s="617" t="e">
        <f t="shared" si="371"/>
        <v>#DIV/0!</v>
      </c>
      <c r="Z468" s="617" t="e">
        <f t="shared" si="371"/>
        <v>#DIV/0!</v>
      </c>
      <c r="AA468" s="617" t="e">
        <f t="shared" si="371"/>
        <v>#DIV/0!</v>
      </c>
      <c r="AB468" s="617" t="e">
        <f t="shared" si="371"/>
        <v>#DIV/0!</v>
      </c>
      <c r="AC468" s="617" t="e">
        <f t="shared" ref="AC468:AL468" si="372">ROUND((AC411-AC410)/AC410*100,1)</f>
        <v>#DIV/0!</v>
      </c>
      <c r="AD468" s="617" t="e">
        <f t="shared" si="372"/>
        <v>#DIV/0!</v>
      </c>
      <c r="AE468" s="617" t="e">
        <f t="shared" si="372"/>
        <v>#DIV/0!</v>
      </c>
      <c r="AF468" s="617" t="e">
        <f t="shared" si="372"/>
        <v>#DIV/0!</v>
      </c>
      <c r="AG468" s="617" t="e">
        <f t="shared" si="372"/>
        <v>#DIV/0!</v>
      </c>
      <c r="AH468" s="617" t="e">
        <f t="shared" si="372"/>
        <v>#DIV/0!</v>
      </c>
      <c r="AI468" s="617" t="e">
        <f t="shared" si="372"/>
        <v>#DIV/0!</v>
      </c>
      <c r="AJ468" s="617" t="e">
        <f t="shared" si="372"/>
        <v>#DIV/0!</v>
      </c>
      <c r="AK468" s="617" t="e">
        <f t="shared" si="372"/>
        <v>#DIV/0!</v>
      </c>
      <c r="AL468" s="617" t="e">
        <f t="shared" si="372"/>
        <v>#DIV/0!</v>
      </c>
      <c r="AO468" s="615" t="s">
        <v>37</v>
      </c>
      <c r="AP468" s="617" t="e">
        <f t="shared" ref="AP468:AZ468" si="373">ROUND((AP411-AP410)/AP410*100,1)</f>
        <v>#DIV/0!</v>
      </c>
      <c r="AQ468" s="617" t="e">
        <f t="shared" si="373"/>
        <v>#DIV/0!</v>
      </c>
      <c r="AR468" s="617" t="e">
        <f t="shared" si="373"/>
        <v>#DIV/0!</v>
      </c>
      <c r="AS468" s="617" t="e">
        <f t="shared" si="373"/>
        <v>#DIV/0!</v>
      </c>
      <c r="AT468" s="617" t="e">
        <f t="shared" si="373"/>
        <v>#DIV/0!</v>
      </c>
      <c r="AU468" s="617" t="e">
        <f t="shared" si="373"/>
        <v>#DIV/0!</v>
      </c>
      <c r="AV468" s="617" t="e">
        <f t="shared" si="373"/>
        <v>#DIV/0!</v>
      </c>
      <c r="AW468" s="617" t="e">
        <f t="shared" si="373"/>
        <v>#DIV/0!</v>
      </c>
      <c r="AX468" s="617" t="e">
        <f t="shared" si="373"/>
        <v>#DIV/0!</v>
      </c>
      <c r="AY468" s="617" t="e">
        <f t="shared" si="373"/>
        <v>#DIV/0!</v>
      </c>
      <c r="AZ468" s="617" t="e">
        <f t="shared" si="373"/>
        <v>#DIV/0!</v>
      </c>
    </row>
    <row r="469" spans="2:52" hidden="1">
      <c r="C469" s="615" t="s">
        <v>38</v>
      </c>
      <c r="D469" s="617" t="e">
        <f t="shared" si="370"/>
        <v>#DIV/0!</v>
      </c>
      <c r="E469" s="617" t="e">
        <f t="shared" si="370"/>
        <v>#DIV/0!</v>
      </c>
      <c r="F469" s="617" t="e">
        <f t="shared" si="370"/>
        <v>#DIV/0!</v>
      </c>
      <c r="G469" s="617" t="e">
        <f t="shared" si="370"/>
        <v>#DIV/0!</v>
      </c>
      <c r="H469" s="617" t="e">
        <f t="shared" si="370"/>
        <v>#DIV/0!</v>
      </c>
      <c r="I469" s="617" t="e">
        <f t="shared" ref="I469:AB469" si="374">ROUND((I412-I411)/I411*100,1)</f>
        <v>#DIV/0!</v>
      </c>
      <c r="J469" s="617" t="e">
        <f t="shared" si="374"/>
        <v>#DIV/0!</v>
      </c>
      <c r="K469" s="617" t="e">
        <f t="shared" si="374"/>
        <v>#DIV/0!</v>
      </c>
      <c r="L469" s="617" t="e">
        <f t="shared" si="374"/>
        <v>#DIV/0!</v>
      </c>
      <c r="M469" s="617" t="e">
        <f t="shared" si="374"/>
        <v>#DIV/0!</v>
      </c>
      <c r="N469" s="617" t="e">
        <f t="shared" si="374"/>
        <v>#DIV/0!</v>
      </c>
      <c r="O469" s="617" t="e">
        <f t="shared" si="374"/>
        <v>#DIV/0!</v>
      </c>
      <c r="P469" s="617" t="e">
        <f t="shared" si="374"/>
        <v>#DIV/0!</v>
      </c>
      <c r="Q469" s="617" t="e">
        <f t="shared" si="374"/>
        <v>#DIV/0!</v>
      </c>
      <c r="R469" s="617" t="e">
        <f t="shared" si="374"/>
        <v>#DIV/0!</v>
      </c>
      <c r="S469" s="617" t="e">
        <f t="shared" si="374"/>
        <v>#DIV/0!</v>
      </c>
      <c r="T469" s="617" t="e">
        <f t="shared" si="374"/>
        <v>#DIV/0!</v>
      </c>
      <c r="U469" s="617" t="e">
        <f t="shared" si="374"/>
        <v>#DIV/0!</v>
      </c>
      <c r="V469" s="617" t="e">
        <f t="shared" si="374"/>
        <v>#DIV/0!</v>
      </c>
      <c r="W469" s="617" t="e">
        <f t="shared" si="374"/>
        <v>#DIV/0!</v>
      </c>
      <c r="X469" s="617" t="e">
        <f t="shared" si="374"/>
        <v>#DIV/0!</v>
      </c>
      <c r="Y469" s="617" t="e">
        <f t="shared" si="374"/>
        <v>#DIV/0!</v>
      </c>
      <c r="Z469" s="617" t="e">
        <f t="shared" si="374"/>
        <v>#DIV/0!</v>
      </c>
      <c r="AA469" s="617" t="e">
        <f t="shared" si="374"/>
        <v>#DIV/0!</v>
      </c>
      <c r="AB469" s="617" t="e">
        <f t="shared" si="374"/>
        <v>#DIV/0!</v>
      </c>
      <c r="AC469" s="617" t="e">
        <f t="shared" ref="AC469:AL469" si="375">ROUND((AC412-AC411)/AC411*100,1)</f>
        <v>#DIV/0!</v>
      </c>
      <c r="AD469" s="617" t="e">
        <f t="shared" si="375"/>
        <v>#DIV/0!</v>
      </c>
      <c r="AE469" s="617" t="e">
        <f t="shared" si="375"/>
        <v>#DIV/0!</v>
      </c>
      <c r="AF469" s="617" t="e">
        <f t="shared" si="375"/>
        <v>#DIV/0!</v>
      </c>
      <c r="AG469" s="617" t="e">
        <f t="shared" si="375"/>
        <v>#DIV/0!</v>
      </c>
      <c r="AH469" s="617" t="e">
        <f t="shared" si="375"/>
        <v>#DIV/0!</v>
      </c>
      <c r="AI469" s="617" t="e">
        <f t="shared" si="375"/>
        <v>#DIV/0!</v>
      </c>
      <c r="AJ469" s="617" t="e">
        <f t="shared" si="375"/>
        <v>#DIV/0!</v>
      </c>
      <c r="AK469" s="617" t="e">
        <f t="shared" si="375"/>
        <v>#DIV/0!</v>
      </c>
      <c r="AL469" s="617" t="e">
        <f t="shared" si="375"/>
        <v>#DIV/0!</v>
      </c>
      <c r="AO469" s="615" t="s">
        <v>38</v>
      </c>
      <c r="AP469" s="617" t="e">
        <f t="shared" ref="AP469:AZ469" si="376">ROUND((AP412-AP411)/AP411*100,1)</f>
        <v>#DIV/0!</v>
      </c>
      <c r="AQ469" s="617" t="e">
        <f t="shared" si="376"/>
        <v>#DIV/0!</v>
      </c>
      <c r="AR469" s="617" t="e">
        <f t="shared" si="376"/>
        <v>#DIV/0!</v>
      </c>
      <c r="AS469" s="617" t="e">
        <f t="shared" si="376"/>
        <v>#DIV/0!</v>
      </c>
      <c r="AT469" s="617" t="e">
        <f t="shared" si="376"/>
        <v>#DIV/0!</v>
      </c>
      <c r="AU469" s="617" t="e">
        <f t="shared" si="376"/>
        <v>#DIV/0!</v>
      </c>
      <c r="AV469" s="617" t="e">
        <f t="shared" si="376"/>
        <v>#DIV/0!</v>
      </c>
      <c r="AW469" s="617" t="e">
        <f t="shared" si="376"/>
        <v>#DIV/0!</v>
      </c>
      <c r="AX469" s="617" t="e">
        <f t="shared" si="376"/>
        <v>#DIV/0!</v>
      </c>
      <c r="AY469" s="617" t="e">
        <f t="shared" si="376"/>
        <v>#DIV/0!</v>
      </c>
      <c r="AZ469" s="617" t="e">
        <f t="shared" si="376"/>
        <v>#DIV/0!</v>
      </c>
    </row>
    <row r="470" spans="2:52" hidden="1">
      <c r="B470" s="612"/>
      <c r="C470" s="618" t="s">
        <v>39</v>
      </c>
      <c r="D470" s="619" t="e">
        <f t="shared" ref="D470:D482" si="377">ROUND((D413-D412)/D412*100,1)</f>
        <v>#DIV/0!</v>
      </c>
      <c r="E470" s="619" t="e">
        <f t="shared" ref="E470:AB470" si="378">ROUND((E413-E412)/E412*100,1)</f>
        <v>#DIV/0!</v>
      </c>
      <c r="F470" s="619" t="e">
        <f t="shared" si="378"/>
        <v>#DIV/0!</v>
      </c>
      <c r="G470" s="619" t="e">
        <f t="shared" si="378"/>
        <v>#DIV/0!</v>
      </c>
      <c r="H470" s="619" t="e">
        <f t="shared" si="378"/>
        <v>#DIV/0!</v>
      </c>
      <c r="I470" s="619" t="e">
        <f t="shared" si="378"/>
        <v>#DIV/0!</v>
      </c>
      <c r="J470" s="619" t="e">
        <f t="shared" si="378"/>
        <v>#DIV/0!</v>
      </c>
      <c r="K470" s="619" t="e">
        <f t="shared" si="378"/>
        <v>#DIV/0!</v>
      </c>
      <c r="L470" s="619" t="e">
        <f t="shared" si="378"/>
        <v>#DIV/0!</v>
      </c>
      <c r="M470" s="619" t="e">
        <f t="shared" si="378"/>
        <v>#DIV/0!</v>
      </c>
      <c r="N470" s="619" t="e">
        <f t="shared" si="378"/>
        <v>#DIV/0!</v>
      </c>
      <c r="O470" s="619" t="e">
        <f t="shared" si="378"/>
        <v>#DIV/0!</v>
      </c>
      <c r="P470" s="619" t="e">
        <f t="shared" si="378"/>
        <v>#DIV/0!</v>
      </c>
      <c r="Q470" s="619" t="e">
        <f t="shared" si="378"/>
        <v>#DIV/0!</v>
      </c>
      <c r="R470" s="619" t="e">
        <f t="shared" si="378"/>
        <v>#DIV/0!</v>
      </c>
      <c r="S470" s="619" t="e">
        <f t="shared" si="378"/>
        <v>#DIV/0!</v>
      </c>
      <c r="T470" s="619" t="e">
        <f t="shared" si="378"/>
        <v>#DIV/0!</v>
      </c>
      <c r="U470" s="619" t="e">
        <f t="shared" si="378"/>
        <v>#DIV/0!</v>
      </c>
      <c r="V470" s="619" t="e">
        <f t="shared" si="378"/>
        <v>#DIV/0!</v>
      </c>
      <c r="W470" s="619" t="e">
        <f t="shared" si="378"/>
        <v>#DIV/0!</v>
      </c>
      <c r="X470" s="619" t="e">
        <f t="shared" si="378"/>
        <v>#DIV/0!</v>
      </c>
      <c r="Y470" s="619" t="e">
        <f t="shared" si="378"/>
        <v>#DIV/0!</v>
      </c>
      <c r="Z470" s="619" t="e">
        <f t="shared" si="378"/>
        <v>#DIV/0!</v>
      </c>
      <c r="AA470" s="619" t="e">
        <f t="shared" si="378"/>
        <v>#DIV/0!</v>
      </c>
      <c r="AB470" s="619" t="e">
        <f t="shared" si="378"/>
        <v>#DIV/0!</v>
      </c>
      <c r="AC470" s="619" t="e">
        <f t="shared" ref="AC470:AL470" si="379">ROUND((AC413-AC412)/AC412*100,1)</f>
        <v>#DIV/0!</v>
      </c>
      <c r="AD470" s="619" t="e">
        <f t="shared" si="379"/>
        <v>#DIV/0!</v>
      </c>
      <c r="AE470" s="619" t="e">
        <f t="shared" si="379"/>
        <v>#DIV/0!</v>
      </c>
      <c r="AF470" s="619" t="e">
        <f t="shared" si="379"/>
        <v>#DIV/0!</v>
      </c>
      <c r="AG470" s="619" t="e">
        <f t="shared" si="379"/>
        <v>#DIV/0!</v>
      </c>
      <c r="AH470" s="619" t="e">
        <f t="shared" si="379"/>
        <v>#DIV/0!</v>
      </c>
      <c r="AI470" s="619" t="e">
        <f t="shared" si="379"/>
        <v>#DIV/0!</v>
      </c>
      <c r="AJ470" s="619" t="e">
        <f t="shared" si="379"/>
        <v>#DIV/0!</v>
      </c>
      <c r="AK470" s="619" t="e">
        <f t="shared" si="379"/>
        <v>#DIV/0!</v>
      </c>
      <c r="AL470" s="619" t="e">
        <f t="shared" si="379"/>
        <v>#DIV/0!</v>
      </c>
      <c r="AM470" s="612"/>
      <c r="AN470" s="612"/>
      <c r="AO470" s="618" t="s">
        <v>39</v>
      </c>
      <c r="AP470" s="619" t="e">
        <f t="shared" ref="AP470:AZ470" si="380">ROUND((AP413-AP412)/AP412*100,1)</f>
        <v>#DIV/0!</v>
      </c>
      <c r="AQ470" s="619" t="e">
        <f t="shared" si="380"/>
        <v>#DIV/0!</v>
      </c>
      <c r="AR470" s="619" t="e">
        <f t="shared" si="380"/>
        <v>#DIV/0!</v>
      </c>
      <c r="AS470" s="619" t="e">
        <f t="shared" si="380"/>
        <v>#DIV/0!</v>
      </c>
      <c r="AT470" s="619" t="e">
        <f t="shared" si="380"/>
        <v>#DIV/0!</v>
      </c>
      <c r="AU470" s="619" t="e">
        <f t="shared" si="380"/>
        <v>#DIV/0!</v>
      </c>
      <c r="AV470" s="619" t="e">
        <f t="shared" si="380"/>
        <v>#DIV/0!</v>
      </c>
      <c r="AW470" s="619" t="e">
        <f t="shared" si="380"/>
        <v>#DIV/0!</v>
      </c>
      <c r="AX470" s="619" t="e">
        <f t="shared" si="380"/>
        <v>#DIV/0!</v>
      </c>
      <c r="AY470" s="619" t="e">
        <f t="shared" si="380"/>
        <v>#DIV/0!</v>
      </c>
      <c r="AZ470" s="619" t="e">
        <f t="shared" si="380"/>
        <v>#DIV/0!</v>
      </c>
    </row>
    <row r="471" spans="2:52" hidden="1">
      <c r="B471" s="138" t="s">
        <v>306</v>
      </c>
      <c r="C471" s="610" t="s">
        <v>36</v>
      </c>
      <c r="D471" s="617" t="e">
        <f t="shared" si="377"/>
        <v>#DIV/0!</v>
      </c>
      <c r="E471" s="617" t="e">
        <f t="shared" ref="E471:AB471" si="381">ROUND((E414-E413)/E413*100,1)</f>
        <v>#DIV/0!</v>
      </c>
      <c r="F471" s="617" t="e">
        <f t="shared" si="381"/>
        <v>#DIV/0!</v>
      </c>
      <c r="G471" s="617" t="e">
        <f t="shared" si="381"/>
        <v>#DIV/0!</v>
      </c>
      <c r="H471" s="617" t="e">
        <f t="shared" si="381"/>
        <v>#DIV/0!</v>
      </c>
      <c r="I471" s="617" t="e">
        <f t="shared" si="381"/>
        <v>#DIV/0!</v>
      </c>
      <c r="J471" s="617" t="e">
        <f t="shared" si="381"/>
        <v>#DIV/0!</v>
      </c>
      <c r="K471" s="617" t="e">
        <f t="shared" si="381"/>
        <v>#DIV/0!</v>
      </c>
      <c r="L471" s="617" t="e">
        <f t="shared" si="381"/>
        <v>#DIV/0!</v>
      </c>
      <c r="M471" s="617" t="e">
        <f t="shared" si="381"/>
        <v>#DIV/0!</v>
      </c>
      <c r="N471" s="617" t="e">
        <f t="shared" si="381"/>
        <v>#DIV/0!</v>
      </c>
      <c r="O471" s="617" t="e">
        <f t="shared" si="381"/>
        <v>#DIV/0!</v>
      </c>
      <c r="P471" s="617" t="e">
        <f t="shared" si="381"/>
        <v>#DIV/0!</v>
      </c>
      <c r="Q471" s="617" t="e">
        <f t="shared" si="381"/>
        <v>#DIV/0!</v>
      </c>
      <c r="R471" s="617" t="e">
        <f t="shared" si="381"/>
        <v>#DIV/0!</v>
      </c>
      <c r="S471" s="617" t="e">
        <f t="shared" si="381"/>
        <v>#DIV/0!</v>
      </c>
      <c r="T471" s="617" t="e">
        <f t="shared" si="381"/>
        <v>#DIV/0!</v>
      </c>
      <c r="U471" s="617" t="e">
        <f t="shared" si="381"/>
        <v>#DIV/0!</v>
      </c>
      <c r="V471" s="617" t="e">
        <f t="shared" si="381"/>
        <v>#DIV/0!</v>
      </c>
      <c r="W471" s="617" t="e">
        <f t="shared" si="381"/>
        <v>#DIV/0!</v>
      </c>
      <c r="X471" s="617" t="e">
        <f t="shared" si="381"/>
        <v>#DIV/0!</v>
      </c>
      <c r="Y471" s="617" t="e">
        <f t="shared" si="381"/>
        <v>#DIV/0!</v>
      </c>
      <c r="Z471" s="617" t="e">
        <f t="shared" si="381"/>
        <v>#DIV/0!</v>
      </c>
      <c r="AA471" s="617" t="e">
        <f t="shared" si="381"/>
        <v>#DIV/0!</v>
      </c>
      <c r="AB471" s="617" t="e">
        <f t="shared" si="381"/>
        <v>#DIV/0!</v>
      </c>
      <c r="AC471" s="617" t="e">
        <f t="shared" ref="AC471:AL471" si="382">ROUND((AC414-AC413)/AC413*100,1)</f>
        <v>#DIV/0!</v>
      </c>
      <c r="AD471" s="617" t="e">
        <f t="shared" si="382"/>
        <v>#DIV/0!</v>
      </c>
      <c r="AE471" s="617" t="e">
        <f t="shared" si="382"/>
        <v>#DIV/0!</v>
      </c>
      <c r="AF471" s="617" t="e">
        <f t="shared" si="382"/>
        <v>#DIV/0!</v>
      </c>
      <c r="AG471" s="617" t="e">
        <f t="shared" si="382"/>
        <v>#DIV/0!</v>
      </c>
      <c r="AH471" s="617" t="e">
        <f t="shared" si="382"/>
        <v>#DIV/0!</v>
      </c>
      <c r="AI471" s="617" t="e">
        <f t="shared" si="382"/>
        <v>#DIV/0!</v>
      </c>
      <c r="AJ471" s="617" t="e">
        <f t="shared" si="382"/>
        <v>#DIV/0!</v>
      </c>
      <c r="AK471" s="617" t="e">
        <f t="shared" si="382"/>
        <v>#DIV/0!</v>
      </c>
      <c r="AL471" s="617" t="e">
        <f t="shared" si="382"/>
        <v>#DIV/0!</v>
      </c>
      <c r="AN471" s="138" t="s">
        <v>306</v>
      </c>
      <c r="AO471" s="610" t="s">
        <v>36</v>
      </c>
      <c r="AP471" s="617" t="e">
        <f t="shared" ref="AP471:AZ471" si="383">ROUND((AP414-AP413)/AP413*100,1)</f>
        <v>#DIV/0!</v>
      </c>
      <c r="AQ471" s="617" t="e">
        <f t="shared" si="383"/>
        <v>#DIV/0!</v>
      </c>
      <c r="AR471" s="617" t="e">
        <f t="shared" si="383"/>
        <v>#DIV/0!</v>
      </c>
      <c r="AS471" s="617" t="e">
        <f t="shared" si="383"/>
        <v>#DIV/0!</v>
      </c>
      <c r="AT471" s="617" t="e">
        <f t="shared" si="383"/>
        <v>#DIV/0!</v>
      </c>
      <c r="AU471" s="617" t="e">
        <f t="shared" si="383"/>
        <v>#DIV/0!</v>
      </c>
      <c r="AV471" s="617" t="e">
        <f t="shared" si="383"/>
        <v>#DIV/0!</v>
      </c>
      <c r="AW471" s="617" t="e">
        <f t="shared" si="383"/>
        <v>#DIV/0!</v>
      </c>
      <c r="AX471" s="617" t="e">
        <f t="shared" si="383"/>
        <v>#DIV/0!</v>
      </c>
      <c r="AY471" s="617" t="e">
        <f t="shared" si="383"/>
        <v>#DIV/0!</v>
      </c>
      <c r="AZ471" s="617" t="e">
        <f t="shared" si="383"/>
        <v>#DIV/0!</v>
      </c>
    </row>
    <row r="472" spans="2:52" hidden="1">
      <c r="C472" s="615" t="s">
        <v>37</v>
      </c>
      <c r="D472" s="617" t="e">
        <f t="shared" si="377"/>
        <v>#DIV/0!</v>
      </c>
      <c r="E472" s="617" t="e">
        <f t="shared" ref="E472:AB472" si="384">ROUND((E415-E414)/E414*100,1)</f>
        <v>#DIV/0!</v>
      </c>
      <c r="F472" s="617" t="e">
        <f t="shared" si="384"/>
        <v>#DIV/0!</v>
      </c>
      <c r="G472" s="617" t="e">
        <f t="shared" si="384"/>
        <v>#DIV/0!</v>
      </c>
      <c r="H472" s="617" t="e">
        <f t="shared" si="384"/>
        <v>#DIV/0!</v>
      </c>
      <c r="I472" s="617" t="e">
        <f t="shared" si="384"/>
        <v>#DIV/0!</v>
      </c>
      <c r="J472" s="617" t="e">
        <f t="shared" si="384"/>
        <v>#DIV/0!</v>
      </c>
      <c r="K472" s="617" t="e">
        <f t="shared" si="384"/>
        <v>#DIV/0!</v>
      </c>
      <c r="L472" s="617" t="e">
        <f t="shared" si="384"/>
        <v>#DIV/0!</v>
      </c>
      <c r="M472" s="617" t="e">
        <f t="shared" si="384"/>
        <v>#DIV/0!</v>
      </c>
      <c r="N472" s="617" t="e">
        <f t="shared" si="384"/>
        <v>#DIV/0!</v>
      </c>
      <c r="O472" s="617" t="e">
        <f t="shared" si="384"/>
        <v>#DIV/0!</v>
      </c>
      <c r="P472" s="617" t="e">
        <f t="shared" si="384"/>
        <v>#DIV/0!</v>
      </c>
      <c r="Q472" s="617" t="e">
        <f t="shared" si="384"/>
        <v>#DIV/0!</v>
      </c>
      <c r="R472" s="617" t="e">
        <f t="shared" si="384"/>
        <v>#DIV/0!</v>
      </c>
      <c r="S472" s="617" t="e">
        <f t="shared" si="384"/>
        <v>#DIV/0!</v>
      </c>
      <c r="T472" s="617" t="e">
        <f t="shared" si="384"/>
        <v>#DIV/0!</v>
      </c>
      <c r="U472" s="617" t="e">
        <f t="shared" si="384"/>
        <v>#DIV/0!</v>
      </c>
      <c r="V472" s="617" t="e">
        <f t="shared" si="384"/>
        <v>#DIV/0!</v>
      </c>
      <c r="W472" s="617" t="e">
        <f t="shared" si="384"/>
        <v>#DIV/0!</v>
      </c>
      <c r="X472" s="617" t="e">
        <f t="shared" si="384"/>
        <v>#DIV/0!</v>
      </c>
      <c r="Y472" s="617" t="e">
        <f t="shared" si="384"/>
        <v>#DIV/0!</v>
      </c>
      <c r="Z472" s="617" t="e">
        <f t="shared" si="384"/>
        <v>#DIV/0!</v>
      </c>
      <c r="AA472" s="617" t="e">
        <f t="shared" si="384"/>
        <v>#DIV/0!</v>
      </c>
      <c r="AB472" s="617" t="e">
        <f t="shared" si="384"/>
        <v>#DIV/0!</v>
      </c>
      <c r="AC472" s="617" t="e">
        <f t="shared" ref="AC472:AL472" si="385">ROUND((AC415-AC414)/AC414*100,1)</f>
        <v>#DIV/0!</v>
      </c>
      <c r="AD472" s="617" t="e">
        <f t="shared" si="385"/>
        <v>#DIV/0!</v>
      </c>
      <c r="AE472" s="617" t="e">
        <f t="shared" si="385"/>
        <v>#DIV/0!</v>
      </c>
      <c r="AF472" s="617" t="e">
        <f t="shared" si="385"/>
        <v>#DIV/0!</v>
      </c>
      <c r="AG472" s="617" t="e">
        <f t="shared" si="385"/>
        <v>#DIV/0!</v>
      </c>
      <c r="AH472" s="617" t="e">
        <f t="shared" si="385"/>
        <v>#DIV/0!</v>
      </c>
      <c r="AI472" s="617" t="e">
        <f t="shared" si="385"/>
        <v>#DIV/0!</v>
      </c>
      <c r="AJ472" s="617" t="e">
        <f t="shared" si="385"/>
        <v>#DIV/0!</v>
      </c>
      <c r="AK472" s="617" t="e">
        <f t="shared" si="385"/>
        <v>#DIV/0!</v>
      </c>
      <c r="AL472" s="617" t="e">
        <f t="shared" si="385"/>
        <v>#DIV/0!</v>
      </c>
      <c r="AO472" s="615" t="s">
        <v>37</v>
      </c>
      <c r="AP472" s="617" t="e">
        <f t="shared" ref="AP472:AZ472" si="386">ROUND((AP415-AP414)/AP414*100,1)</f>
        <v>#DIV/0!</v>
      </c>
      <c r="AQ472" s="617" t="e">
        <f t="shared" si="386"/>
        <v>#DIV/0!</v>
      </c>
      <c r="AR472" s="617" t="e">
        <f t="shared" si="386"/>
        <v>#DIV/0!</v>
      </c>
      <c r="AS472" s="617" t="e">
        <f t="shared" si="386"/>
        <v>#DIV/0!</v>
      </c>
      <c r="AT472" s="617" t="e">
        <f t="shared" si="386"/>
        <v>#DIV/0!</v>
      </c>
      <c r="AU472" s="617" t="e">
        <f t="shared" si="386"/>
        <v>#DIV/0!</v>
      </c>
      <c r="AV472" s="617" t="e">
        <f t="shared" si="386"/>
        <v>#DIV/0!</v>
      </c>
      <c r="AW472" s="617" t="e">
        <f t="shared" si="386"/>
        <v>#DIV/0!</v>
      </c>
      <c r="AX472" s="617" t="e">
        <f t="shared" si="386"/>
        <v>#DIV/0!</v>
      </c>
      <c r="AY472" s="617" t="e">
        <f t="shared" si="386"/>
        <v>#DIV/0!</v>
      </c>
      <c r="AZ472" s="617" t="e">
        <f t="shared" si="386"/>
        <v>#DIV/0!</v>
      </c>
    </row>
    <row r="473" spans="2:52" hidden="1">
      <c r="C473" s="615" t="s">
        <v>38</v>
      </c>
      <c r="D473" s="617" t="e">
        <f t="shared" si="377"/>
        <v>#DIV/0!</v>
      </c>
      <c r="E473" s="617" t="e">
        <f t="shared" ref="E473:AB473" si="387">ROUND((E416-E415)/E415*100,1)</f>
        <v>#DIV/0!</v>
      </c>
      <c r="F473" s="617" t="e">
        <f t="shared" si="387"/>
        <v>#DIV/0!</v>
      </c>
      <c r="G473" s="617" t="e">
        <f t="shared" si="387"/>
        <v>#DIV/0!</v>
      </c>
      <c r="H473" s="617" t="e">
        <f t="shared" si="387"/>
        <v>#DIV/0!</v>
      </c>
      <c r="I473" s="617" t="e">
        <f t="shared" si="387"/>
        <v>#DIV/0!</v>
      </c>
      <c r="J473" s="617" t="e">
        <f t="shared" si="387"/>
        <v>#DIV/0!</v>
      </c>
      <c r="K473" s="617" t="e">
        <f t="shared" si="387"/>
        <v>#DIV/0!</v>
      </c>
      <c r="L473" s="617" t="e">
        <f t="shared" si="387"/>
        <v>#DIV/0!</v>
      </c>
      <c r="M473" s="617" t="e">
        <f t="shared" si="387"/>
        <v>#DIV/0!</v>
      </c>
      <c r="N473" s="617" t="e">
        <f t="shared" si="387"/>
        <v>#DIV/0!</v>
      </c>
      <c r="O473" s="617" t="e">
        <f t="shared" si="387"/>
        <v>#DIV/0!</v>
      </c>
      <c r="P473" s="617" t="e">
        <f t="shared" si="387"/>
        <v>#DIV/0!</v>
      </c>
      <c r="Q473" s="617" t="e">
        <f t="shared" si="387"/>
        <v>#DIV/0!</v>
      </c>
      <c r="R473" s="617" t="e">
        <f t="shared" si="387"/>
        <v>#DIV/0!</v>
      </c>
      <c r="S473" s="617" t="e">
        <f t="shared" si="387"/>
        <v>#DIV/0!</v>
      </c>
      <c r="T473" s="617" t="e">
        <f t="shared" si="387"/>
        <v>#DIV/0!</v>
      </c>
      <c r="U473" s="617" t="e">
        <f t="shared" si="387"/>
        <v>#DIV/0!</v>
      </c>
      <c r="V473" s="617" t="e">
        <f t="shared" si="387"/>
        <v>#DIV/0!</v>
      </c>
      <c r="W473" s="617" t="e">
        <f t="shared" si="387"/>
        <v>#DIV/0!</v>
      </c>
      <c r="X473" s="617" t="e">
        <f t="shared" si="387"/>
        <v>#DIV/0!</v>
      </c>
      <c r="Y473" s="617" t="e">
        <f t="shared" si="387"/>
        <v>#DIV/0!</v>
      </c>
      <c r="Z473" s="617" t="e">
        <f t="shared" si="387"/>
        <v>#DIV/0!</v>
      </c>
      <c r="AA473" s="617" t="e">
        <f t="shared" si="387"/>
        <v>#DIV/0!</v>
      </c>
      <c r="AB473" s="617" t="e">
        <f t="shared" si="387"/>
        <v>#DIV/0!</v>
      </c>
      <c r="AC473" s="617" t="e">
        <f t="shared" ref="AC473:AL473" si="388">ROUND((AC416-AC415)/AC415*100,1)</f>
        <v>#DIV/0!</v>
      </c>
      <c r="AD473" s="617" t="e">
        <f t="shared" si="388"/>
        <v>#DIV/0!</v>
      </c>
      <c r="AE473" s="617" t="e">
        <f t="shared" si="388"/>
        <v>#DIV/0!</v>
      </c>
      <c r="AF473" s="617" t="e">
        <f t="shared" si="388"/>
        <v>#DIV/0!</v>
      </c>
      <c r="AG473" s="617" t="e">
        <f t="shared" si="388"/>
        <v>#DIV/0!</v>
      </c>
      <c r="AH473" s="617" t="e">
        <f t="shared" si="388"/>
        <v>#DIV/0!</v>
      </c>
      <c r="AI473" s="617" t="e">
        <f t="shared" si="388"/>
        <v>#DIV/0!</v>
      </c>
      <c r="AJ473" s="617" t="e">
        <f t="shared" si="388"/>
        <v>#DIV/0!</v>
      </c>
      <c r="AK473" s="617" t="e">
        <f t="shared" si="388"/>
        <v>#DIV/0!</v>
      </c>
      <c r="AL473" s="617" t="e">
        <f t="shared" si="388"/>
        <v>#DIV/0!</v>
      </c>
      <c r="AO473" s="615" t="s">
        <v>38</v>
      </c>
      <c r="AP473" s="617" t="e">
        <f t="shared" ref="AP473:AZ473" si="389">ROUND((AP416-AP415)/AP415*100,1)</f>
        <v>#DIV/0!</v>
      </c>
      <c r="AQ473" s="617" t="e">
        <f t="shared" si="389"/>
        <v>#DIV/0!</v>
      </c>
      <c r="AR473" s="617" t="e">
        <f t="shared" si="389"/>
        <v>#DIV/0!</v>
      </c>
      <c r="AS473" s="617" t="e">
        <f t="shared" si="389"/>
        <v>#DIV/0!</v>
      </c>
      <c r="AT473" s="617" t="e">
        <f t="shared" si="389"/>
        <v>#DIV/0!</v>
      </c>
      <c r="AU473" s="617" t="e">
        <f t="shared" si="389"/>
        <v>#DIV/0!</v>
      </c>
      <c r="AV473" s="617" t="e">
        <f t="shared" si="389"/>
        <v>#DIV/0!</v>
      </c>
      <c r="AW473" s="617" t="e">
        <f t="shared" si="389"/>
        <v>#DIV/0!</v>
      </c>
      <c r="AX473" s="617" t="e">
        <f t="shared" si="389"/>
        <v>#DIV/0!</v>
      </c>
      <c r="AY473" s="617" t="e">
        <f t="shared" si="389"/>
        <v>#DIV/0!</v>
      </c>
      <c r="AZ473" s="617" t="e">
        <f t="shared" si="389"/>
        <v>#DIV/0!</v>
      </c>
    </row>
    <row r="474" spans="2:52" hidden="1">
      <c r="B474" s="612"/>
      <c r="C474" s="618" t="s">
        <v>39</v>
      </c>
      <c r="D474" s="619" t="e">
        <f t="shared" si="377"/>
        <v>#DIV/0!</v>
      </c>
      <c r="E474" s="619" t="e">
        <f t="shared" ref="E474:AB474" si="390">ROUND((E417-E416)/E416*100,1)</f>
        <v>#DIV/0!</v>
      </c>
      <c r="F474" s="619" t="e">
        <f t="shared" si="390"/>
        <v>#DIV/0!</v>
      </c>
      <c r="G474" s="619" t="e">
        <f t="shared" si="390"/>
        <v>#DIV/0!</v>
      </c>
      <c r="H474" s="619" t="e">
        <f t="shared" si="390"/>
        <v>#DIV/0!</v>
      </c>
      <c r="I474" s="619" t="e">
        <f t="shared" si="390"/>
        <v>#DIV/0!</v>
      </c>
      <c r="J474" s="619" t="e">
        <f t="shared" si="390"/>
        <v>#DIV/0!</v>
      </c>
      <c r="K474" s="619" t="e">
        <f t="shared" si="390"/>
        <v>#DIV/0!</v>
      </c>
      <c r="L474" s="619" t="e">
        <f t="shared" si="390"/>
        <v>#DIV/0!</v>
      </c>
      <c r="M474" s="619" t="e">
        <f t="shared" si="390"/>
        <v>#DIV/0!</v>
      </c>
      <c r="N474" s="619" t="e">
        <f t="shared" si="390"/>
        <v>#DIV/0!</v>
      </c>
      <c r="O474" s="619" t="e">
        <f t="shared" si="390"/>
        <v>#DIV/0!</v>
      </c>
      <c r="P474" s="619" t="e">
        <f t="shared" si="390"/>
        <v>#DIV/0!</v>
      </c>
      <c r="Q474" s="619" t="e">
        <f t="shared" si="390"/>
        <v>#DIV/0!</v>
      </c>
      <c r="R474" s="619" t="e">
        <f t="shared" si="390"/>
        <v>#DIV/0!</v>
      </c>
      <c r="S474" s="619" t="e">
        <f t="shared" si="390"/>
        <v>#DIV/0!</v>
      </c>
      <c r="T474" s="619" t="e">
        <f t="shared" si="390"/>
        <v>#DIV/0!</v>
      </c>
      <c r="U474" s="619" t="e">
        <f t="shared" si="390"/>
        <v>#DIV/0!</v>
      </c>
      <c r="V474" s="619" t="e">
        <f t="shared" si="390"/>
        <v>#DIV/0!</v>
      </c>
      <c r="W474" s="619" t="e">
        <f t="shared" si="390"/>
        <v>#DIV/0!</v>
      </c>
      <c r="X474" s="619" t="e">
        <f t="shared" si="390"/>
        <v>#DIV/0!</v>
      </c>
      <c r="Y474" s="619" t="e">
        <f t="shared" si="390"/>
        <v>#DIV/0!</v>
      </c>
      <c r="Z474" s="619" t="e">
        <f t="shared" si="390"/>
        <v>#DIV/0!</v>
      </c>
      <c r="AA474" s="619" t="e">
        <f t="shared" si="390"/>
        <v>#DIV/0!</v>
      </c>
      <c r="AB474" s="619" t="e">
        <f t="shared" si="390"/>
        <v>#DIV/0!</v>
      </c>
      <c r="AC474" s="619" t="e">
        <f t="shared" ref="AC474:AL474" si="391">ROUND((AC417-AC416)/AC416*100,1)</f>
        <v>#DIV/0!</v>
      </c>
      <c r="AD474" s="619" t="e">
        <f t="shared" si="391"/>
        <v>#DIV/0!</v>
      </c>
      <c r="AE474" s="619" t="e">
        <f t="shared" si="391"/>
        <v>#DIV/0!</v>
      </c>
      <c r="AF474" s="619" t="e">
        <f t="shared" si="391"/>
        <v>#DIV/0!</v>
      </c>
      <c r="AG474" s="619" t="e">
        <f t="shared" si="391"/>
        <v>#DIV/0!</v>
      </c>
      <c r="AH474" s="619" t="e">
        <f t="shared" si="391"/>
        <v>#DIV/0!</v>
      </c>
      <c r="AI474" s="619" t="e">
        <f t="shared" si="391"/>
        <v>#DIV/0!</v>
      </c>
      <c r="AJ474" s="619" t="e">
        <f t="shared" si="391"/>
        <v>#DIV/0!</v>
      </c>
      <c r="AK474" s="619" t="e">
        <f t="shared" si="391"/>
        <v>#DIV/0!</v>
      </c>
      <c r="AL474" s="619" t="e">
        <f t="shared" si="391"/>
        <v>#DIV/0!</v>
      </c>
      <c r="AN474" s="612"/>
      <c r="AO474" s="618" t="s">
        <v>39</v>
      </c>
      <c r="AP474" s="619" t="e">
        <f t="shared" ref="AP474:AZ474" si="392">ROUND((AP417-AP416)/AP416*100,1)</f>
        <v>#DIV/0!</v>
      </c>
      <c r="AQ474" s="619" t="e">
        <f t="shared" si="392"/>
        <v>#DIV/0!</v>
      </c>
      <c r="AR474" s="619" t="e">
        <f t="shared" si="392"/>
        <v>#DIV/0!</v>
      </c>
      <c r="AS474" s="619" t="e">
        <f t="shared" si="392"/>
        <v>#DIV/0!</v>
      </c>
      <c r="AT474" s="619" t="e">
        <f t="shared" si="392"/>
        <v>#DIV/0!</v>
      </c>
      <c r="AU474" s="619" t="e">
        <f t="shared" si="392"/>
        <v>#DIV/0!</v>
      </c>
      <c r="AV474" s="619" t="e">
        <f t="shared" si="392"/>
        <v>#DIV/0!</v>
      </c>
      <c r="AW474" s="619" t="e">
        <f t="shared" si="392"/>
        <v>#DIV/0!</v>
      </c>
      <c r="AX474" s="619" t="e">
        <f t="shared" si="392"/>
        <v>#DIV/0!</v>
      </c>
      <c r="AY474" s="619" t="e">
        <f t="shared" si="392"/>
        <v>#DIV/0!</v>
      </c>
      <c r="AZ474" s="619" t="e">
        <f t="shared" si="392"/>
        <v>#DIV/0!</v>
      </c>
    </row>
    <row r="475" spans="2:52" hidden="1">
      <c r="B475" s="138" t="s">
        <v>307</v>
      </c>
      <c r="C475" s="610" t="s">
        <v>36</v>
      </c>
      <c r="D475" s="617" t="e">
        <f t="shared" si="377"/>
        <v>#DIV/0!</v>
      </c>
      <c r="E475" s="617" t="e">
        <f t="shared" ref="E475:AB475" si="393">ROUND((E418-E417)/E417*100,1)</f>
        <v>#DIV/0!</v>
      </c>
      <c r="F475" s="617" t="e">
        <f t="shared" si="393"/>
        <v>#DIV/0!</v>
      </c>
      <c r="G475" s="617" t="e">
        <f t="shared" si="393"/>
        <v>#DIV/0!</v>
      </c>
      <c r="H475" s="617" t="e">
        <f t="shared" si="393"/>
        <v>#DIV/0!</v>
      </c>
      <c r="I475" s="617" t="e">
        <f t="shared" si="393"/>
        <v>#DIV/0!</v>
      </c>
      <c r="J475" s="617" t="e">
        <f t="shared" si="393"/>
        <v>#DIV/0!</v>
      </c>
      <c r="K475" s="617" t="e">
        <f t="shared" si="393"/>
        <v>#DIV/0!</v>
      </c>
      <c r="L475" s="617" t="e">
        <f t="shared" si="393"/>
        <v>#DIV/0!</v>
      </c>
      <c r="M475" s="617" t="e">
        <f t="shared" si="393"/>
        <v>#DIV/0!</v>
      </c>
      <c r="N475" s="617" t="e">
        <f t="shared" si="393"/>
        <v>#DIV/0!</v>
      </c>
      <c r="O475" s="617" t="e">
        <f t="shared" si="393"/>
        <v>#DIV/0!</v>
      </c>
      <c r="P475" s="617" t="e">
        <f t="shared" si="393"/>
        <v>#DIV/0!</v>
      </c>
      <c r="Q475" s="617" t="e">
        <f t="shared" si="393"/>
        <v>#DIV/0!</v>
      </c>
      <c r="R475" s="617" t="e">
        <f t="shared" si="393"/>
        <v>#DIV/0!</v>
      </c>
      <c r="S475" s="617" t="e">
        <f t="shared" si="393"/>
        <v>#DIV/0!</v>
      </c>
      <c r="T475" s="617" t="e">
        <f t="shared" si="393"/>
        <v>#DIV/0!</v>
      </c>
      <c r="U475" s="617" t="e">
        <f t="shared" si="393"/>
        <v>#DIV/0!</v>
      </c>
      <c r="V475" s="617" t="e">
        <f t="shared" si="393"/>
        <v>#DIV/0!</v>
      </c>
      <c r="W475" s="617" t="e">
        <f t="shared" si="393"/>
        <v>#DIV/0!</v>
      </c>
      <c r="X475" s="617" t="e">
        <f t="shared" si="393"/>
        <v>#DIV/0!</v>
      </c>
      <c r="Y475" s="617" t="e">
        <f t="shared" si="393"/>
        <v>#DIV/0!</v>
      </c>
      <c r="Z475" s="617" t="e">
        <f t="shared" si="393"/>
        <v>#DIV/0!</v>
      </c>
      <c r="AA475" s="617" t="e">
        <f t="shared" si="393"/>
        <v>#DIV/0!</v>
      </c>
      <c r="AB475" s="617" t="e">
        <f t="shared" si="393"/>
        <v>#DIV/0!</v>
      </c>
      <c r="AC475" s="617" t="e">
        <f t="shared" ref="AC475:AL475" si="394">ROUND((AC418-AC417)/AC417*100,1)</f>
        <v>#DIV/0!</v>
      </c>
      <c r="AD475" s="617" t="e">
        <f t="shared" si="394"/>
        <v>#DIV/0!</v>
      </c>
      <c r="AE475" s="617" t="e">
        <f t="shared" si="394"/>
        <v>#DIV/0!</v>
      </c>
      <c r="AF475" s="617" t="e">
        <f t="shared" si="394"/>
        <v>#DIV/0!</v>
      </c>
      <c r="AG475" s="617" t="e">
        <f t="shared" si="394"/>
        <v>#DIV/0!</v>
      </c>
      <c r="AH475" s="617" t="e">
        <f t="shared" si="394"/>
        <v>#DIV/0!</v>
      </c>
      <c r="AI475" s="617" t="e">
        <f t="shared" si="394"/>
        <v>#DIV/0!</v>
      </c>
      <c r="AJ475" s="617" t="e">
        <f t="shared" si="394"/>
        <v>#DIV/0!</v>
      </c>
      <c r="AK475" s="617" t="e">
        <f t="shared" si="394"/>
        <v>#DIV/0!</v>
      </c>
      <c r="AL475" s="617" t="e">
        <f t="shared" si="394"/>
        <v>#DIV/0!</v>
      </c>
      <c r="AN475" s="138" t="s">
        <v>307</v>
      </c>
      <c r="AO475" s="610" t="s">
        <v>36</v>
      </c>
      <c r="AP475" s="617" t="e">
        <f t="shared" ref="AP475:AZ475" si="395">ROUND((AP418-AP417)/AP417*100,1)</f>
        <v>#DIV/0!</v>
      </c>
      <c r="AQ475" s="617" t="e">
        <f t="shared" si="395"/>
        <v>#DIV/0!</v>
      </c>
      <c r="AR475" s="617" t="e">
        <f t="shared" si="395"/>
        <v>#DIV/0!</v>
      </c>
      <c r="AS475" s="617" t="e">
        <f t="shared" si="395"/>
        <v>#DIV/0!</v>
      </c>
      <c r="AT475" s="617" t="e">
        <f t="shared" si="395"/>
        <v>#DIV/0!</v>
      </c>
      <c r="AU475" s="617" t="e">
        <f t="shared" si="395"/>
        <v>#DIV/0!</v>
      </c>
      <c r="AV475" s="617" t="e">
        <f t="shared" si="395"/>
        <v>#DIV/0!</v>
      </c>
      <c r="AW475" s="617" t="e">
        <f t="shared" si="395"/>
        <v>#DIV/0!</v>
      </c>
      <c r="AX475" s="617" t="e">
        <f t="shared" si="395"/>
        <v>#DIV/0!</v>
      </c>
      <c r="AY475" s="617" t="e">
        <f t="shared" si="395"/>
        <v>#DIV/0!</v>
      </c>
      <c r="AZ475" s="617" t="e">
        <f t="shared" si="395"/>
        <v>#DIV/0!</v>
      </c>
    </row>
    <row r="476" spans="2:52" hidden="1">
      <c r="C476" s="615" t="s">
        <v>37</v>
      </c>
      <c r="D476" s="617" t="e">
        <f t="shared" si="377"/>
        <v>#DIV/0!</v>
      </c>
      <c r="E476" s="617" t="e">
        <f t="shared" ref="E476:AB476" si="396">ROUND((E419-E418)/E418*100,1)</f>
        <v>#DIV/0!</v>
      </c>
      <c r="F476" s="617" t="e">
        <f t="shared" si="396"/>
        <v>#DIV/0!</v>
      </c>
      <c r="G476" s="617" t="e">
        <f t="shared" si="396"/>
        <v>#DIV/0!</v>
      </c>
      <c r="H476" s="617" t="e">
        <f t="shared" si="396"/>
        <v>#DIV/0!</v>
      </c>
      <c r="I476" s="617" t="e">
        <f t="shared" si="396"/>
        <v>#DIV/0!</v>
      </c>
      <c r="J476" s="617" t="e">
        <f t="shared" si="396"/>
        <v>#DIV/0!</v>
      </c>
      <c r="K476" s="617" t="e">
        <f t="shared" si="396"/>
        <v>#DIV/0!</v>
      </c>
      <c r="L476" s="617" t="e">
        <f t="shared" si="396"/>
        <v>#DIV/0!</v>
      </c>
      <c r="M476" s="617" t="e">
        <f t="shared" si="396"/>
        <v>#DIV/0!</v>
      </c>
      <c r="N476" s="617" t="e">
        <f t="shared" si="396"/>
        <v>#DIV/0!</v>
      </c>
      <c r="O476" s="617" t="e">
        <f t="shared" si="396"/>
        <v>#DIV/0!</v>
      </c>
      <c r="P476" s="617" t="e">
        <f t="shared" si="396"/>
        <v>#DIV/0!</v>
      </c>
      <c r="Q476" s="617" t="e">
        <f t="shared" si="396"/>
        <v>#DIV/0!</v>
      </c>
      <c r="R476" s="617" t="e">
        <f t="shared" si="396"/>
        <v>#DIV/0!</v>
      </c>
      <c r="S476" s="617" t="e">
        <f t="shared" si="396"/>
        <v>#DIV/0!</v>
      </c>
      <c r="T476" s="617" t="e">
        <f t="shared" si="396"/>
        <v>#DIV/0!</v>
      </c>
      <c r="U476" s="617" t="e">
        <f t="shared" si="396"/>
        <v>#DIV/0!</v>
      </c>
      <c r="V476" s="617" t="e">
        <f t="shared" si="396"/>
        <v>#DIV/0!</v>
      </c>
      <c r="W476" s="617" t="e">
        <f t="shared" si="396"/>
        <v>#DIV/0!</v>
      </c>
      <c r="X476" s="617" t="e">
        <f t="shared" si="396"/>
        <v>#DIV/0!</v>
      </c>
      <c r="Y476" s="617" t="e">
        <f t="shared" si="396"/>
        <v>#DIV/0!</v>
      </c>
      <c r="Z476" s="617" t="e">
        <f t="shared" si="396"/>
        <v>#DIV/0!</v>
      </c>
      <c r="AA476" s="617" t="e">
        <f t="shared" si="396"/>
        <v>#DIV/0!</v>
      </c>
      <c r="AB476" s="617" t="e">
        <f t="shared" si="396"/>
        <v>#DIV/0!</v>
      </c>
      <c r="AC476" s="617" t="e">
        <f t="shared" ref="AC476:AL476" si="397">ROUND((AC419-AC418)/AC418*100,1)</f>
        <v>#DIV/0!</v>
      </c>
      <c r="AD476" s="617" t="e">
        <f t="shared" si="397"/>
        <v>#DIV/0!</v>
      </c>
      <c r="AE476" s="617" t="e">
        <f t="shared" si="397"/>
        <v>#DIV/0!</v>
      </c>
      <c r="AF476" s="617" t="e">
        <f t="shared" si="397"/>
        <v>#DIV/0!</v>
      </c>
      <c r="AG476" s="617" t="e">
        <f t="shared" si="397"/>
        <v>#DIV/0!</v>
      </c>
      <c r="AH476" s="617" t="e">
        <f t="shared" si="397"/>
        <v>#DIV/0!</v>
      </c>
      <c r="AI476" s="617" t="e">
        <f t="shared" si="397"/>
        <v>#DIV/0!</v>
      </c>
      <c r="AJ476" s="617" t="e">
        <f t="shared" si="397"/>
        <v>#DIV/0!</v>
      </c>
      <c r="AK476" s="617" t="e">
        <f t="shared" si="397"/>
        <v>#DIV/0!</v>
      </c>
      <c r="AL476" s="617" t="e">
        <f t="shared" si="397"/>
        <v>#DIV/0!</v>
      </c>
      <c r="AO476" s="615" t="s">
        <v>37</v>
      </c>
      <c r="AP476" s="617" t="e">
        <f t="shared" ref="AP476:AZ476" si="398">ROUND((AP419-AP418)/AP418*100,1)</f>
        <v>#DIV/0!</v>
      </c>
      <c r="AQ476" s="617" t="e">
        <f t="shared" si="398"/>
        <v>#DIV/0!</v>
      </c>
      <c r="AR476" s="617" t="e">
        <f t="shared" si="398"/>
        <v>#DIV/0!</v>
      </c>
      <c r="AS476" s="617" t="e">
        <f t="shared" si="398"/>
        <v>#DIV/0!</v>
      </c>
      <c r="AT476" s="617" t="e">
        <f t="shared" si="398"/>
        <v>#DIV/0!</v>
      </c>
      <c r="AU476" s="617" t="e">
        <f t="shared" si="398"/>
        <v>#DIV/0!</v>
      </c>
      <c r="AV476" s="617" t="e">
        <f t="shared" si="398"/>
        <v>#DIV/0!</v>
      </c>
      <c r="AW476" s="617" t="e">
        <f t="shared" si="398"/>
        <v>#DIV/0!</v>
      </c>
      <c r="AX476" s="617" t="e">
        <f t="shared" si="398"/>
        <v>#DIV/0!</v>
      </c>
      <c r="AY476" s="617" t="e">
        <f t="shared" si="398"/>
        <v>#DIV/0!</v>
      </c>
      <c r="AZ476" s="617" t="e">
        <f t="shared" si="398"/>
        <v>#DIV/0!</v>
      </c>
    </row>
    <row r="477" spans="2:52" hidden="1">
      <c r="C477" s="615" t="s">
        <v>38</v>
      </c>
      <c r="D477" s="617" t="e">
        <f t="shared" si="377"/>
        <v>#DIV/0!</v>
      </c>
      <c r="E477" s="617" t="e">
        <f t="shared" ref="E477:AB477" si="399">ROUND((E420-E419)/E419*100,1)</f>
        <v>#DIV/0!</v>
      </c>
      <c r="F477" s="617" t="e">
        <f t="shared" si="399"/>
        <v>#DIV/0!</v>
      </c>
      <c r="G477" s="617" t="e">
        <f t="shared" si="399"/>
        <v>#DIV/0!</v>
      </c>
      <c r="H477" s="617" t="e">
        <f t="shared" si="399"/>
        <v>#DIV/0!</v>
      </c>
      <c r="I477" s="617" t="e">
        <f t="shared" si="399"/>
        <v>#DIV/0!</v>
      </c>
      <c r="J477" s="617" t="e">
        <f t="shared" si="399"/>
        <v>#DIV/0!</v>
      </c>
      <c r="K477" s="617" t="e">
        <f t="shared" si="399"/>
        <v>#DIV/0!</v>
      </c>
      <c r="L477" s="617" t="e">
        <f t="shared" si="399"/>
        <v>#DIV/0!</v>
      </c>
      <c r="M477" s="617" t="e">
        <f t="shared" si="399"/>
        <v>#DIV/0!</v>
      </c>
      <c r="N477" s="617" t="e">
        <f t="shared" si="399"/>
        <v>#DIV/0!</v>
      </c>
      <c r="O477" s="617" t="e">
        <f t="shared" si="399"/>
        <v>#DIV/0!</v>
      </c>
      <c r="P477" s="617" t="e">
        <f t="shared" si="399"/>
        <v>#DIV/0!</v>
      </c>
      <c r="Q477" s="617" t="e">
        <f t="shared" si="399"/>
        <v>#DIV/0!</v>
      </c>
      <c r="R477" s="617" t="e">
        <f t="shared" si="399"/>
        <v>#DIV/0!</v>
      </c>
      <c r="S477" s="617" t="e">
        <f t="shared" si="399"/>
        <v>#DIV/0!</v>
      </c>
      <c r="T477" s="617" t="e">
        <f t="shared" si="399"/>
        <v>#DIV/0!</v>
      </c>
      <c r="U477" s="617" t="e">
        <f t="shared" si="399"/>
        <v>#DIV/0!</v>
      </c>
      <c r="V477" s="617" t="e">
        <f t="shared" si="399"/>
        <v>#DIV/0!</v>
      </c>
      <c r="W477" s="617" t="e">
        <f t="shared" si="399"/>
        <v>#DIV/0!</v>
      </c>
      <c r="X477" s="617" t="e">
        <f t="shared" si="399"/>
        <v>#DIV/0!</v>
      </c>
      <c r="Y477" s="617" t="e">
        <f t="shared" si="399"/>
        <v>#DIV/0!</v>
      </c>
      <c r="Z477" s="617" t="e">
        <f t="shared" si="399"/>
        <v>#DIV/0!</v>
      </c>
      <c r="AA477" s="617" t="e">
        <f t="shared" si="399"/>
        <v>#DIV/0!</v>
      </c>
      <c r="AB477" s="617" t="e">
        <f t="shared" si="399"/>
        <v>#DIV/0!</v>
      </c>
      <c r="AC477" s="617" t="e">
        <f t="shared" ref="AC477:AL477" si="400">ROUND((AC420-AC419)/AC419*100,1)</f>
        <v>#DIV/0!</v>
      </c>
      <c r="AD477" s="617" t="e">
        <f t="shared" si="400"/>
        <v>#DIV/0!</v>
      </c>
      <c r="AE477" s="617" t="e">
        <f t="shared" si="400"/>
        <v>#DIV/0!</v>
      </c>
      <c r="AF477" s="617" t="e">
        <f t="shared" si="400"/>
        <v>#DIV/0!</v>
      </c>
      <c r="AG477" s="617" t="e">
        <f t="shared" si="400"/>
        <v>#DIV/0!</v>
      </c>
      <c r="AH477" s="617" t="e">
        <f t="shared" si="400"/>
        <v>#DIV/0!</v>
      </c>
      <c r="AI477" s="617" t="e">
        <f t="shared" si="400"/>
        <v>#DIV/0!</v>
      </c>
      <c r="AJ477" s="617" t="e">
        <f t="shared" si="400"/>
        <v>#DIV/0!</v>
      </c>
      <c r="AK477" s="617" t="e">
        <f t="shared" si="400"/>
        <v>#DIV/0!</v>
      </c>
      <c r="AL477" s="617" t="e">
        <f t="shared" si="400"/>
        <v>#DIV/0!</v>
      </c>
      <c r="AO477" s="615" t="s">
        <v>38</v>
      </c>
      <c r="AP477" s="617" t="e">
        <f t="shared" ref="AP477:AZ477" si="401">ROUND((AP420-AP419)/AP419*100,1)</f>
        <v>#DIV/0!</v>
      </c>
      <c r="AQ477" s="617" t="e">
        <f t="shared" si="401"/>
        <v>#DIV/0!</v>
      </c>
      <c r="AR477" s="617" t="e">
        <f t="shared" si="401"/>
        <v>#DIV/0!</v>
      </c>
      <c r="AS477" s="617" t="e">
        <f t="shared" si="401"/>
        <v>#DIV/0!</v>
      </c>
      <c r="AT477" s="617" t="e">
        <f t="shared" si="401"/>
        <v>#DIV/0!</v>
      </c>
      <c r="AU477" s="617" t="e">
        <f t="shared" si="401"/>
        <v>#DIV/0!</v>
      </c>
      <c r="AV477" s="617" t="e">
        <f t="shared" si="401"/>
        <v>#DIV/0!</v>
      </c>
      <c r="AW477" s="617" t="e">
        <f t="shared" si="401"/>
        <v>#DIV/0!</v>
      </c>
      <c r="AX477" s="617" t="e">
        <f t="shared" si="401"/>
        <v>#DIV/0!</v>
      </c>
      <c r="AY477" s="617" t="e">
        <f t="shared" si="401"/>
        <v>#DIV/0!</v>
      </c>
      <c r="AZ477" s="617" t="e">
        <f t="shared" si="401"/>
        <v>#DIV/0!</v>
      </c>
    </row>
    <row r="478" spans="2:52" hidden="1">
      <c r="B478" s="612"/>
      <c r="C478" s="618" t="s">
        <v>39</v>
      </c>
      <c r="D478" s="617" t="e">
        <f t="shared" si="377"/>
        <v>#DIV/0!</v>
      </c>
      <c r="E478" s="619" t="e">
        <f t="shared" ref="E478:AB478" si="402">ROUND((E421-E420)/E420*100,1)</f>
        <v>#DIV/0!</v>
      </c>
      <c r="F478" s="619" t="e">
        <f t="shared" si="402"/>
        <v>#DIV/0!</v>
      </c>
      <c r="G478" s="619" t="e">
        <f t="shared" si="402"/>
        <v>#DIV/0!</v>
      </c>
      <c r="H478" s="619" t="e">
        <f t="shared" si="402"/>
        <v>#DIV/0!</v>
      </c>
      <c r="I478" s="619" t="e">
        <f t="shared" si="402"/>
        <v>#DIV/0!</v>
      </c>
      <c r="J478" s="619" t="e">
        <f t="shared" si="402"/>
        <v>#DIV/0!</v>
      </c>
      <c r="K478" s="619" t="e">
        <f t="shared" si="402"/>
        <v>#DIV/0!</v>
      </c>
      <c r="L478" s="619" t="e">
        <f t="shared" si="402"/>
        <v>#DIV/0!</v>
      </c>
      <c r="M478" s="619" t="e">
        <f t="shared" si="402"/>
        <v>#DIV/0!</v>
      </c>
      <c r="N478" s="619" t="e">
        <f t="shared" si="402"/>
        <v>#DIV/0!</v>
      </c>
      <c r="O478" s="619" t="e">
        <f t="shared" si="402"/>
        <v>#DIV/0!</v>
      </c>
      <c r="P478" s="619" t="e">
        <f t="shared" si="402"/>
        <v>#DIV/0!</v>
      </c>
      <c r="Q478" s="619" t="e">
        <f t="shared" si="402"/>
        <v>#DIV/0!</v>
      </c>
      <c r="R478" s="619" t="e">
        <f t="shared" si="402"/>
        <v>#DIV/0!</v>
      </c>
      <c r="S478" s="619" t="e">
        <f t="shared" si="402"/>
        <v>#DIV/0!</v>
      </c>
      <c r="T478" s="619" t="e">
        <f t="shared" si="402"/>
        <v>#DIV/0!</v>
      </c>
      <c r="U478" s="619" t="e">
        <f t="shared" si="402"/>
        <v>#DIV/0!</v>
      </c>
      <c r="V478" s="619" t="e">
        <f t="shared" si="402"/>
        <v>#DIV/0!</v>
      </c>
      <c r="W478" s="619" t="e">
        <f t="shared" si="402"/>
        <v>#DIV/0!</v>
      </c>
      <c r="X478" s="619" t="e">
        <f t="shared" si="402"/>
        <v>#DIV/0!</v>
      </c>
      <c r="Y478" s="619" t="e">
        <f t="shared" si="402"/>
        <v>#DIV/0!</v>
      </c>
      <c r="Z478" s="619" t="e">
        <f t="shared" si="402"/>
        <v>#DIV/0!</v>
      </c>
      <c r="AA478" s="619" t="e">
        <f t="shared" si="402"/>
        <v>#DIV/0!</v>
      </c>
      <c r="AB478" s="619" t="e">
        <f t="shared" si="402"/>
        <v>#DIV/0!</v>
      </c>
      <c r="AC478" s="619" t="e">
        <f t="shared" ref="AC478:AL478" si="403">ROUND((AC421-AC420)/AC420*100,1)</f>
        <v>#DIV/0!</v>
      </c>
      <c r="AD478" s="619" t="e">
        <f t="shared" si="403"/>
        <v>#DIV/0!</v>
      </c>
      <c r="AE478" s="619" t="e">
        <f t="shared" si="403"/>
        <v>#DIV/0!</v>
      </c>
      <c r="AF478" s="619" t="e">
        <f t="shared" si="403"/>
        <v>#DIV/0!</v>
      </c>
      <c r="AG478" s="619" t="e">
        <f t="shared" si="403"/>
        <v>#DIV/0!</v>
      </c>
      <c r="AH478" s="619" t="e">
        <f t="shared" si="403"/>
        <v>#DIV/0!</v>
      </c>
      <c r="AI478" s="619" t="e">
        <f t="shared" si="403"/>
        <v>#DIV/0!</v>
      </c>
      <c r="AJ478" s="619" t="e">
        <f t="shared" si="403"/>
        <v>#DIV/0!</v>
      </c>
      <c r="AK478" s="619" t="e">
        <f t="shared" si="403"/>
        <v>#DIV/0!</v>
      </c>
      <c r="AL478" s="619" t="e">
        <f t="shared" si="403"/>
        <v>#DIV/0!</v>
      </c>
      <c r="AN478" s="612"/>
      <c r="AO478" s="618" t="s">
        <v>39</v>
      </c>
      <c r="AP478" s="619" t="e">
        <f t="shared" ref="AP478:AZ478" si="404">ROUND((AP421-AP420)/AP420*100,1)</f>
        <v>#DIV/0!</v>
      </c>
      <c r="AQ478" s="619" t="e">
        <f t="shared" si="404"/>
        <v>#DIV/0!</v>
      </c>
      <c r="AR478" s="619" t="e">
        <f t="shared" si="404"/>
        <v>#DIV/0!</v>
      </c>
      <c r="AS478" s="619" t="e">
        <f t="shared" si="404"/>
        <v>#DIV/0!</v>
      </c>
      <c r="AT478" s="619" t="e">
        <f t="shared" si="404"/>
        <v>#DIV/0!</v>
      </c>
      <c r="AU478" s="619" t="e">
        <f t="shared" si="404"/>
        <v>#DIV/0!</v>
      </c>
      <c r="AV478" s="619" t="e">
        <f t="shared" si="404"/>
        <v>#DIV/0!</v>
      </c>
      <c r="AW478" s="619" t="e">
        <f t="shared" si="404"/>
        <v>#DIV/0!</v>
      </c>
      <c r="AX478" s="619" t="e">
        <f t="shared" si="404"/>
        <v>#DIV/0!</v>
      </c>
      <c r="AY478" s="619" t="e">
        <f t="shared" si="404"/>
        <v>#DIV/0!</v>
      </c>
      <c r="AZ478" s="619" t="e">
        <f t="shared" si="404"/>
        <v>#DIV/0!</v>
      </c>
    </row>
    <row r="479" spans="2:52" hidden="1">
      <c r="B479" s="138" t="s">
        <v>308</v>
      </c>
      <c r="C479" s="610" t="s">
        <v>36</v>
      </c>
      <c r="D479" s="616" t="e">
        <f t="shared" si="377"/>
        <v>#DIV/0!</v>
      </c>
      <c r="E479" s="616" t="e">
        <f t="shared" ref="E479:AB482" si="405">ROUND((E422-E421)/E421*100,1)</f>
        <v>#DIV/0!</v>
      </c>
      <c r="F479" s="616" t="e">
        <f t="shared" si="405"/>
        <v>#DIV/0!</v>
      </c>
      <c r="G479" s="616" t="e">
        <f t="shared" si="405"/>
        <v>#DIV/0!</v>
      </c>
      <c r="H479" s="616" t="e">
        <f t="shared" si="405"/>
        <v>#DIV/0!</v>
      </c>
      <c r="I479" s="616" t="e">
        <f t="shared" si="405"/>
        <v>#DIV/0!</v>
      </c>
      <c r="J479" s="616" t="e">
        <f t="shared" si="405"/>
        <v>#DIV/0!</v>
      </c>
      <c r="K479" s="616" t="e">
        <f t="shared" si="405"/>
        <v>#DIV/0!</v>
      </c>
      <c r="L479" s="616" t="e">
        <f t="shared" si="405"/>
        <v>#DIV/0!</v>
      </c>
      <c r="M479" s="616" t="e">
        <f t="shared" si="405"/>
        <v>#DIV/0!</v>
      </c>
      <c r="N479" s="616" t="e">
        <f t="shared" si="405"/>
        <v>#DIV/0!</v>
      </c>
      <c r="O479" s="616" t="e">
        <f t="shared" si="405"/>
        <v>#DIV/0!</v>
      </c>
      <c r="P479" s="616" t="e">
        <f t="shared" si="405"/>
        <v>#DIV/0!</v>
      </c>
      <c r="Q479" s="616" t="e">
        <f t="shared" si="405"/>
        <v>#DIV/0!</v>
      </c>
      <c r="R479" s="616" t="e">
        <f t="shared" si="405"/>
        <v>#DIV/0!</v>
      </c>
      <c r="S479" s="616" t="e">
        <f t="shared" si="405"/>
        <v>#DIV/0!</v>
      </c>
      <c r="T479" s="616" t="e">
        <f t="shared" si="405"/>
        <v>#DIV/0!</v>
      </c>
      <c r="U479" s="616" t="e">
        <f t="shared" si="405"/>
        <v>#DIV/0!</v>
      </c>
      <c r="V479" s="616" t="e">
        <f t="shared" si="405"/>
        <v>#DIV/0!</v>
      </c>
      <c r="W479" s="616" t="e">
        <f t="shared" si="405"/>
        <v>#DIV/0!</v>
      </c>
      <c r="X479" s="616" t="e">
        <f t="shared" si="405"/>
        <v>#DIV/0!</v>
      </c>
      <c r="Y479" s="616" t="e">
        <f t="shared" si="405"/>
        <v>#DIV/0!</v>
      </c>
      <c r="Z479" s="616" t="e">
        <f t="shared" si="405"/>
        <v>#DIV/0!</v>
      </c>
      <c r="AA479" s="616" t="e">
        <f t="shared" si="405"/>
        <v>#DIV/0!</v>
      </c>
      <c r="AB479" s="616" t="e">
        <f t="shared" si="405"/>
        <v>#DIV/0!</v>
      </c>
      <c r="AC479" s="616" t="e">
        <f t="shared" ref="AC479:AL479" si="406">ROUND((AC422-AC421)/AC421*100,1)</f>
        <v>#DIV/0!</v>
      </c>
      <c r="AD479" s="616" t="e">
        <f t="shared" si="406"/>
        <v>#DIV/0!</v>
      </c>
      <c r="AE479" s="616" t="e">
        <f t="shared" si="406"/>
        <v>#DIV/0!</v>
      </c>
      <c r="AF479" s="616" t="e">
        <f t="shared" si="406"/>
        <v>#DIV/0!</v>
      </c>
      <c r="AG479" s="616" t="e">
        <f t="shared" si="406"/>
        <v>#DIV/0!</v>
      </c>
      <c r="AH479" s="616" t="e">
        <f t="shared" si="406"/>
        <v>#DIV/0!</v>
      </c>
      <c r="AI479" s="616" t="e">
        <f t="shared" si="406"/>
        <v>#DIV/0!</v>
      </c>
      <c r="AJ479" s="616" t="e">
        <f t="shared" si="406"/>
        <v>#DIV/0!</v>
      </c>
      <c r="AK479" s="616" t="e">
        <f t="shared" si="406"/>
        <v>#DIV/0!</v>
      </c>
      <c r="AL479" s="616" t="e">
        <f t="shared" si="406"/>
        <v>#DIV/0!</v>
      </c>
      <c r="AN479" s="138" t="s">
        <v>308</v>
      </c>
      <c r="AO479" s="610" t="s">
        <v>36</v>
      </c>
      <c r="AP479" s="616" t="e">
        <f>ROUND((AP422-AP421)/AP421*100,1)</f>
        <v>#DIV/0!</v>
      </c>
      <c r="AQ479" s="616" t="e">
        <f t="shared" ref="AQ479:AZ479" si="407">ROUND((AQ422-AQ421)/AQ421*100,1)</f>
        <v>#DIV/0!</v>
      </c>
      <c r="AR479" s="616" t="e">
        <f t="shared" si="407"/>
        <v>#DIV/0!</v>
      </c>
      <c r="AS479" s="616" t="e">
        <f t="shared" si="407"/>
        <v>#DIV/0!</v>
      </c>
      <c r="AT479" s="616" t="e">
        <f t="shared" si="407"/>
        <v>#DIV/0!</v>
      </c>
      <c r="AU479" s="616" t="e">
        <f t="shared" si="407"/>
        <v>#DIV/0!</v>
      </c>
      <c r="AV479" s="616" t="e">
        <f t="shared" si="407"/>
        <v>#DIV/0!</v>
      </c>
      <c r="AW479" s="616" t="e">
        <f t="shared" si="407"/>
        <v>#DIV/0!</v>
      </c>
      <c r="AX479" s="616" t="e">
        <f t="shared" si="407"/>
        <v>#DIV/0!</v>
      </c>
      <c r="AY479" s="616" t="e">
        <f t="shared" si="407"/>
        <v>#DIV/0!</v>
      </c>
      <c r="AZ479" s="616" t="e">
        <f t="shared" si="407"/>
        <v>#DIV/0!</v>
      </c>
    </row>
    <row r="480" spans="2:52" hidden="1">
      <c r="C480" s="615" t="s">
        <v>37</v>
      </c>
      <c r="D480" s="617" t="e">
        <f t="shared" si="377"/>
        <v>#DIV/0!</v>
      </c>
      <c r="E480" s="617" t="e">
        <f t="shared" ref="E480:S480" si="408">ROUND((E423-E422)/E422*100,1)</f>
        <v>#DIV/0!</v>
      </c>
      <c r="F480" s="617" t="e">
        <f t="shared" si="408"/>
        <v>#DIV/0!</v>
      </c>
      <c r="G480" s="617" t="e">
        <f t="shared" si="408"/>
        <v>#DIV/0!</v>
      </c>
      <c r="H480" s="617" t="e">
        <f t="shared" si="408"/>
        <v>#DIV/0!</v>
      </c>
      <c r="I480" s="617" t="e">
        <f t="shared" si="408"/>
        <v>#DIV/0!</v>
      </c>
      <c r="J480" s="617" t="e">
        <f t="shared" si="408"/>
        <v>#DIV/0!</v>
      </c>
      <c r="K480" s="617" t="e">
        <f t="shared" si="408"/>
        <v>#DIV/0!</v>
      </c>
      <c r="L480" s="617" t="e">
        <f t="shared" si="408"/>
        <v>#DIV/0!</v>
      </c>
      <c r="M480" s="617" t="e">
        <f t="shared" si="408"/>
        <v>#DIV/0!</v>
      </c>
      <c r="N480" s="617" t="e">
        <f t="shared" si="408"/>
        <v>#DIV/0!</v>
      </c>
      <c r="O480" s="617" t="e">
        <f t="shared" si="408"/>
        <v>#DIV/0!</v>
      </c>
      <c r="P480" s="617" t="e">
        <f t="shared" si="408"/>
        <v>#DIV/0!</v>
      </c>
      <c r="Q480" s="617" t="e">
        <f t="shared" si="408"/>
        <v>#DIV/0!</v>
      </c>
      <c r="R480" s="617" t="e">
        <f t="shared" si="408"/>
        <v>#DIV/0!</v>
      </c>
      <c r="S480" s="617" t="e">
        <f t="shared" si="408"/>
        <v>#DIV/0!</v>
      </c>
      <c r="T480" s="617" t="e">
        <f t="shared" si="405"/>
        <v>#DIV/0!</v>
      </c>
      <c r="U480" s="617" t="e">
        <f t="shared" si="405"/>
        <v>#DIV/0!</v>
      </c>
      <c r="V480" s="617" t="e">
        <f t="shared" si="405"/>
        <v>#DIV/0!</v>
      </c>
      <c r="W480" s="617" t="e">
        <f t="shared" si="405"/>
        <v>#DIV/0!</v>
      </c>
      <c r="X480" s="617" t="e">
        <f t="shared" si="405"/>
        <v>#DIV/0!</v>
      </c>
      <c r="Y480" s="617" t="e">
        <f t="shared" si="405"/>
        <v>#DIV/0!</v>
      </c>
      <c r="Z480" s="617" t="e">
        <f t="shared" si="405"/>
        <v>#DIV/0!</v>
      </c>
      <c r="AA480" s="617" t="e">
        <f t="shared" si="405"/>
        <v>#DIV/0!</v>
      </c>
      <c r="AB480" s="617" t="e">
        <f t="shared" si="405"/>
        <v>#DIV/0!</v>
      </c>
      <c r="AC480" s="617" t="e">
        <f t="shared" ref="AC480:AL480" si="409">ROUND((AC423-AC422)/AC422*100,1)</f>
        <v>#DIV/0!</v>
      </c>
      <c r="AD480" s="617" t="e">
        <f t="shared" si="409"/>
        <v>#DIV/0!</v>
      </c>
      <c r="AE480" s="617" t="e">
        <f t="shared" si="409"/>
        <v>#DIV/0!</v>
      </c>
      <c r="AF480" s="617" t="e">
        <f t="shared" si="409"/>
        <v>#DIV/0!</v>
      </c>
      <c r="AG480" s="617" t="e">
        <f t="shared" si="409"/>
        <v>#DIV/0!</v>
      </c>
      <c r="AH480" s="617" t="e">
        <f t="shared" si="409"/>
        <v>#DIV/0!</v>
      </c>
      <c r="AI480" s="617" t="e">
        <f t="shared" si="409"/>
        <v>#DIV/0!</v>
      </c>
      <c r="AJ480" s="617" t="e">
        <f t="shared" si="409"/>
        <v>#DIV/0!</v>
      </c>
      <c r="AK480" s="617" t="e">
        <f t="shared" si="409"/>
        <v>#DIV/0!</v>
      </c>
      <c r="AL480" s="617" t="e">
        <f t="shared" si="409"/>
        <v>#DIV/0!</v>
      </c>
      <c r="AO480" s="615" t="s">
        <v>37</v>
      </c>
      <c r="AP480" s="617" t="e">
        <f t="shared" ref="AP480:AZ482" si="410">ROUND((AP423-AP422)/AP422*100,1)</f>
        <v>#DIV/0!</v>
      </c>
      <c r="AQ480" s="617" t="e">
        <f t="shared" si="410"/>
        <v>#DIV/0!</v>
      </c>
      <c r="AR480" s="617" t="e">
        <f t="shared" si="410"/>
        <v>#DIV/0!</v>
      </c>
      <c r="AS480" s="617" t="e">
        <f t="shared" si="410"/>
        <v>#DIV/0!</v>
      </c>
      <c r="AT480" s="617" t="e">
        <f t="shared" si="410"/>
        <v>#DIV/0!</v>
      </c>
      <c r="AU480" s="617" t="e">
        <f t="shared" si="410"/>
        <v>#DIV/0!</v>
      </c>
      <c r="AV480" s="617" t="e">
        <f t="shared" si="410"/>
        <v>#DIV/0!</v>
      </c>
      <c r="AW480" s="617" t="e">
        <f t="shared" si="410"/>
        <v>#DIV/0!</v>
      </c>
      <c r="AX480" s="617" t="e">
        <f t="shared" si="410"/>
        <v>#DIV/0!</v>
      </c>
      <c r="AY480" s="617" t="e">
        <f t="shared" si="410"/>
        <v>#DIV/0!</v>
      </c>
      <c r="AZ480" s="617" t="e">
        <f t="shared" si="410"/>
        <v>#DIV/0!</v>
      </c>
    </row>
    <row r="481" spans="1:53" hidden="1">
      <c r="C481" s="615" t="s">
        <v>38</v>
      </c>
      <c r="D481" s="617" t="e">
        <f t="shared" si="377"/>
        <v>#DIV/0!</v>
      </c>
      <c r="E481" s="617" t="e">
        <f t="shared" ref="E481:S481" si="411">ROUND((E424-E423)/E423*100,1)</f>
        <v>#DIV/0!</v>
      </c>
      <c r="F481" s="617" t="e">
        <f t="shared" si="411"/>
        <v>#DIV/0!</v>
      </c>
      <c r="G481" s="617" t="e">
        <f t="shared" si="411"/>
        <v>#DIV/0!</v>
      </c>
      <c r="H481" s="617" t="e">
        <f t="shared" si="411"/>
        <v>#DIV/0!</v>
      </c>
      <c r="I481" s="617" t="e">
        <f t="shared" si="411"/>
        <v>#DIV/0!</v>
      </c>
      <c r="J481" s="617" t="e">
        <f t="shared" si="411"/>
        <v>#DIV/0!</v>
      </c>
      <c r="K481" s="617" t="e">
        <f t="shared" si="411"/>
        <v>#DIV/0!</v>
      </c>
      <c r="L481" s="617" t="e">
        <f t="shared" si="411"/>
        <v>#DIV/0!</v>
      </c>
      <c r="M481" s="617" t="e">
        <f t="shared" si="411"/>
        <v>#DIV/0!</v>
      </c>
      <c r="N481" s="617" t="e">
        <f t="shared" si="411"/>
        <v>#DIV/0!</v>
      </c>
      <c r="O481" s="617" t="e">
        <f t="shared" si="411"/>
        <v>#DIV/0!</v>
      </c>
      <c r="P481" s="617" t="e">
        <f t="shared" si="411"/>
        <v>#DIV/0!</v>
      </c>
      <c r="Q481" s="617" t="e">
        <f t="shared" si="411"/>
        <v>#DIV/0!</v>
      </c>
      <c r="R481" s="617" t="e">
        <f t="shared" si="411"/>
        <v>#DIV/0!</v>
      </c>
      <c r="S481" s="617" t="e">
        <f t="shared" si="411"/>
        <v>#DIV/0!</v>
      </c>
      <c r="T481" s="617" t="e">
        <f t="shared" si="405"/>
        <v>#DIV/0!</v>
      </c>
      <c r="U481" s="617" t="e">
        <f t="shared" si="405"/>
        <v>#DIV/0!</v>
      </c>
      <c r="V481" s="617" t="e">
        <f t="shared" si="405"/>
        <v>#DIV/0!</v>
      </c>
      <c r="W481" s="617" t="e">
        <f t="shared" si="405"/>
        <v>#DIV/0!</v>
      </c>
      <c r="X481" s="617" t="e">
        <f t="shared" si="405"/>
        <v>#DIV/0!</v>
      </c>
      <c r="Y481" s="617" t="e">
        <f t="shared" si="405"/>
        <v>#DIV/0!</v>
      </c>
      <c r="Z481" s="617" t="e">
        <f t="shared" si="405"/>
        <v>#DIV/0!</v>
      </c>
      <c r="AA481" s="617" t="e">
        <f t="shared" si="405"/>
        <v>#DIV/0!</v>
      </c>
      <c r="AB481" s="617" t="e">
        <f t="shared" si="405"/>
        <v>#DIV/0!</v>
      </c>
      <c r="AC481" s="617" t="e">
        <f t="shared" ref="AC481:AL481" si="412">ROUND((AC424-AC423)/AC423*100,1)</f>
        <v>#DIV/0!</v>
      </c>
      <c r="AD481" s="617" t="e">
        <f t="shared" si="412"/>
        <v>#DIV/0!</v>
      </c>
      <c r="AE481" s="617" t="e">
        <f t="shared" si="412"/>
        <v>#DIV/0!</v>
      </c>
      <c r="AF481" s="617" t="e">
        <f t="shared" si="412"/>
        <v>#DIV/0!</v>
      </c>
      <c r="AG481" s="617" t="e">
        <f t="shared" si="412"/>
        <v>#DIV/0!</v>
      </c>
      <c r="AH481" s="617" t="e">
        <f t="shared" si="412"/>
        <v>#DIV/0!</v>
      </c>
      <c r="AI481" s="617" t="e">
        <f t="shared" si="412"/>
        <v>#DIV/0!</v>
      </c>
      <c r="AJ481" s="617" t="e">
        <f t="shared" si="412"/>
        <v>#DIV/0!</v>
      </c>
      <c r="AK481" s="617" t="e">
        <f t="shared" si="412"/>
        <v>#DIV/0!</v>
      </c>
      <c r="AL481" s="617" t="e">
        <f t="shared" si="412"/>
        <v>#DIV/0!</v>
      </c>
      <c r="AO481" s="615" t="s">
        <v>38</v>
      </c>
      <c r="AP481" s="617" t="e">
        <f t="shared" si="410"/>
        <v>#DIV/0!</v>
      </c>
      <c r="AQ481" s="617" t="e">
        <f t="shared" si="410"/>
        <v>#DIV/0!</v>
      </c>
      <c r="AR481" s="617" t="e">
        <f t="shared" si="410"/>
        <v>#DIV/0!</v>
      </c>
      <c r="AS481" s="617" t="e">
        <f t="shared" si="410"/>
        <v>#DIV/0!</v>
      </c>
      <c r="AT481" s="617" t="e">
        <f t="shared" si="410"/>
        <v>#DIV/0!</v>
      </c>
      <c r="AU481" s="617" t="e">
        <f t="shared" si="410"/>
        <v>#DIV/0!</v>
      </c>
      <c r="AV481" s="617" t="e">
        <f t="shared" si="410"/>
        <v>#DIV/0!</v>
      </c>
      <c r="AW481" s="617" t="e">
        <f t="shared" si="410"/>
        <v>#DIV/0!</v>
      </c>
      <c r="AX481" s="617" t="e">
        <f t="shared" si="410"/>
        <v>#DIV/0!</v>
      </c>
      <c r="AY481" s="617" t="e">
        <f t="shared" si="410"/>
        <v>#DIV/0!</v>
      </c>
      <c r="AZ481" s="617" t="e">
        <f t="shared" si="410"/>
        <v>#DIV/0!</v>
      </c>
    </row>
    <row r="482" spans="1:53" hidden="1">
      <c r="B482" s="612"/>
      <c r="C482" s="618" t="s">
        <v>39</v>
      </c>
      <c r="D482" s="619" t="e">
        <f t="shared" si="377"/>
        <v>#DIV/0!</v>
      </c>
      <c r="E482" s="619" t="e">
        <f t="shared" ref="E482:S482" si="413">ROUND((E425-E424)/E424*100,1)</f>
        <v>#DIV/0!</v>
      </c>
      <c r="F482" s="619" t="e">
        <f t="shared" si="413"/>
        <v>#DIV/0!</v>
      </c>
      <c r="G482" s="619" t="e">
        <f t="shared" si="413"/>
        <v>#DIV/0!</v>
      </c>
      <c r="H482" s="619" t="e">
        <f t="shared" si="413"/>
        <v>#DIV/0!</v>
      </c>
      <c r="I482" s="619" t="e">
        <f t="shared" si="413"/>
        <v>#DIV/0!</v>
      </c>
      <c r="J482" s="619" t="e">
        <f t="shared" si="413"/>
        <v>#DIV/0!</v>
      </c>
      <c r="K482" s="619" t="e">
        <f t="shared" si="413"/>
        <v>#DIV/0!</v>
      </c>
      <c r="L482" s="619" t="e">
        <f t="shared" si="413"/>
        <v>#DIV/0!</v>
      </c>
      <c r="M482" s="619" t="e">
        <f t="shared" si="413"/>
        <v>#DIV/0!</v>
      </c>
      <c r="N482" s="619" t="e">
        <f t="shared" si="413"/>
        <v>#DIV/0!</v>
      </c>
      <c r="O482" s="619" t="e">
        <f t="shared" si="413"/>
        <v>#DIV/0!</v>
      </c>
      <c r="P482" s="619" t="e">
        <f t="shared" si="413"/>
        <v>#DIV/0!</v>
      </c>
      <c r="Q482" s="619" t="e">
        <f t="shared" si="413"/>
        <v>#DIV/0!</v>
      </c>
      <c r="R482" s="619" t="e">
        <f t="shared" si="413"/>
        <v>#DIV/0!</v>
      </c>
      <c r="S482" s="619" t="e">
        <f t="shared" si="413"/>
        <v>#DIV/0!</v>
      </c>
      <c r="T482" s="619" t="e">
        <f t="shared" si="405"/>
        <v>#DIV/0!</v>
      </c>
      <c r="U482" s="619" t="e">
        <f t="shared" si="405"/>
        <v>#DIV/0!</v>
      </c>
      <c r="V482" s="619" t="e">
        <f t="shared" si="405"/>
        <v>#DIV/0!</v>
      </c>
      <c r="W482" s="619" t="e">
        <f t="shared" si="405"/>
        <v>#DIV/0!</v>
      </c>
      <c r="X482" s="619" t="e">
        <f t="shared" si="405"/>
        <v>#DIV/0!</v>
      </c>
      <c r="Y482" s="619" t="e">
        <f t="shared" si="405"/>
        <v>#DIV/0!</v>
      </c>
      <c r="Z482" s="619" t="e">
        <f t="shared" si="405"/>
        <v>#DIV/0!</v>
      </c>
      <c r="AA482" s="619" t="e">
        <f t="shared" si="405"/>
        <v>#DIV/0!</v>
      </c>
      <c r="AB482" s="619" t="e">
        <f t="shared" si="405"/>
        <v>#DIV/0!</v>
      </c>
      <c r="AC482" s="619" t="e">
        <f t="shared" ref="AC482:AL482" si="414">ROUND((AC425-AC424)/AC424*100,1)</f>
        <v>#DIV/0!</v>
      </c>
      <c r="AD482" s="619" t="e">
        <f t="shared" si="414"/>
        <v>#DIV/0!</v>
      </c>
      <c r="AE482" s="619" t="e">
        <f t="shared" si="414"/>
        <v>#DIV/0!</v>
      </c>
      <c r="AF482" s="619" t="e">
        <f t="shared" si="414"/>
        <v>#DIV/0!</v>
      </c>
      <c r="AG482" s="619" t="e">
        <f t="shared" si="414"/>
        <v>#DIV/0!</v>
      </c>
      <c r="AH482" s="619" t="e">
        <f t="shared" si="414"/>
        <v>#DIV/0!</v>
      </c>
      <c r="AI482" s="619" t="e">
        <f t="shared" si="414"/>
        <v>#DIV/0!</v>
      </c>
      <c r="AJ482" s="619" t="e">
        <f t="shared" si="414"/>
        <v>#DIV/0!</v>
      </c>
      <c r="AK482" s="619" t="e">
        <f t="shared" si="414"/>
        <v>#DIV/0!</v>
      </c>
      <c r="AL482" s="619" t="e">
        <f t="shared" si="414"/>
        <v>#DIV/0!</v>
      </c>
      <c r="AN482" s="612"/>
      <c r="AO482" s="618" t="s">
        <v>39</v>
      </c>
      <c r="AP482" s="619" t="e">
        <f t="shared" si="410"/>
        <v>#DIV/0!</v>
      </c>
      <c r="AQ482" s="619" t="e">
        <f t="shared" si="410"/>
        <v>#DIV/0!</v>
      </c>
      <c r="AR482" s="619" t="e">
        <f t="shared" si="410"/>
        <v>#DIV/0!</v>
      </c>
      <c r="AS482" s="619" t="e">
        <f t="shared" si="410"/>
        <v>#DIV/0!</v>
      </c>
      <c r="AT482" s="619" t="e">
        <f t="shared" si="410"/>
        <v>#DIV/0!</v>
      </c>
      <c r="AU482" s="619" t="e">
        <f t="shared" si="410"/>
        <v>#DIV/0!</v>
      </c>
      <c r="AV482" s="619" t="e">
        <f t="shared" si="410"/>
        <v>#DIV/0!</v>
      </c>
      <c r="AW482" s="619" t="e">
        <f t="shared" si="410"/>
        <v>#DIV/0!</v>
      </c>
      <c r="AX482" s="619" t="e">
        <f t="shared" si="410"/>
        <v>#DIV/0!</v>
      </c>
      <c r="AY482" s="619" t="e">
        <f t="shared" si="410"/>
        <v>#DIV/0!</v>
      </c>
      <c r="AZ482" s="619" t="e">
        <f t="shared" si="410"/>
        <v>#DIV/0!</v>
      </c>
    </row>
    <row r="483" spans="1:53">
      <c r="A483" s="302" t="s">
        <v>163</v>
      </c>
      <c r="AM483" s="302" t="s">
        <v>163</v>
      </c>
    </row>
    <row r="484" spans="1:53">
      <c r="A484" s="138"/>
      <c r="B484" s="138" t="s">
        <v>296</v>
      </c>
      <c r="C484" s="610" t="s">
        <v>36</v>
      </c>
      <c r="D484" s="575">
        <f t="shared" ref="D484:AB493" si="415">ROUND((D541-D537)/D537*100,1)</f>
        <v>7.4</v>
      </c>
      <c r="E484" s="575">
        <f t="shared" si="415"/>
        <v>7.4</v>
      </c>
      <c r="F484" s="575">
        <f t="shared" si="415"/>
        <v>12.2</v>
      </c>
      <c r="G484" s="575">
        <f t="shared" si="415"/>
        <v>14.3</v>
      </c>
      <c r="H484" s="575">
        <f t="shared" si="415"/>
        <v>1.9</v>
      </c>
      <c r="I484" s="575">
        <f t="shared" si="415"/>
        <v>12.1</v>
      </c>
      <c r="J484" s="575">
        <f t="shared" si="415"/>
        <v>25.4</v>
      </c>
      <c r="K484" s="575">
        <f t="shared" si="415"/>
        <v>-8.9</v>
      </c>
      <c r="L484" s="575">
        <f t="shared" si="415"/>
        <v>-9.9</v>
      </c>
      <c r="M484" s="575">
        <f t="shared" si="415"/>
        <v>15.2</v>
      </c>
      <c r="N484" s="575">
        <f t="shared" si="415"/>
        <v>13.9</v>
      </c>
      <c r="O484" s="575">
        <f t="shared" si="415"/>
        <v>9.1999999999999993</v>
      </c>
      <c r="P484" s="575">
        <f t="shared" si="415"/>
        <v>2.6</v>
      </c>
      <c r="Q484" s="575">
        <f t="shared" si="415"/>
        <v>30.6</v>
      </c>
      <c r="R484" s="575">
        <f t="shared" si="415"/>
        <v>-0.2</v>
      </c>
      <c r="S484" s="575">
        <f t="shared" si="415"/>
        <v>24.3</v>
      </c>
      <c r="T484" s="575">
        <f t="shared" si="415"/>
        <v>-24.3</v>
      </c>
      <c r="U484" s="575">
        <f t="shared" si="415"/>
        <v>0.1</v>
      </c>
      <c r="V484" s="575">
        <f t="shared" si="415"/>
        <v>15.8</v>
      </c>
      <c r="W484" s="575">
        <f t="shared" si="415"/>
        <v>16.7</v>
      </c>
      <c r="X484" s="575">
        <f t="shared" si="415"/>
        <v>15.3</v>
      </c>
      <c r="Y484" s="575">
        <f t="shared" si="415"/>
        <v>0</v>
      </c>
      <c r="Z484" s="575">
        <f t="shared" si="415"/>
        <v>10.8</v>
      </c>
      <c r="AA484" s="575">
        <f t="shared" si="415"/>
        <v>2</v>
      </c>
      <c r="AB484" s="575">
        <f t="shared" si="415"/>
        <v>4.8</v>
      </c>
      <c r="AC484" s="575">
        <f t="shared" ref="AC484:AL492" si="416">ROUND((AC541-AC537)/AC537*100,1)</f>
        <v>-2.8</v>
      </c>
      <c r="AD484" s="575">
        <f t="shared" si="416"/>
        <v>6.1</v>
      </c>
      <c r="AE484" s="575">
        <f t="shared" si="416"/>
        <v>-27.4</v>
      </c>
      <c r="AF484" s="575">
        <f t="shared" si="416"/>
        <v>13.9</v>
      </c>
      <c r="AG484" s="575">
        <f t="shared" si="416"/>
        <v>-10.8</v>
      </c>
      <c r="AH484" s="575">
        <f t="shared" si="416"/>
        <v>-5.6</v>
      </c>
      <c r="AI484" s="575">
        <f t="shared" si="416"/>
        <v>-4.0999999999999996</v>
      </c>
      <c r="AJ484" s="575">
        <f t="shared" si="416"/>
        <v>16.600000000000001</v>
      </c>
      <c r="AK484" s="575">
        <f t="shared" si="416"/>
        <v>10.1</v>
      </c>
      <c r="AL484" s="575">
        <f t="shared" si="416"/>
        <v>3.8</v>
      </c>
      <c r="AM484" s="138"/>
      <c r="AN484" s="138" t="s">
        <v>295</v>
      </c>
      <c r="AO484" s="610" t="s">
        <v>36</v>
      </c>
      <c r="AP484" s="575">
        <f>ROUND((AP541-AP537)/AP537*100,1)</f>
        <v>7.4</v>
      </c>
      <c r="AQ484" s="575">
        <f t="shared" ref="AQ484:AZ484" si="417">ROUND((AQ541-AQ537)/AQ537*100,1)</f>
        <v>9.6</v>
      </c>
      <c r="AR484" s="575">
        <f t="shared" si="417"/>
        <v>7.9</v>
      </c>
      <c r="AS484" s="575">
        <f t="shared" si="417"/>
        <v>6.6</v>
      </c>
      <c r="AT484" s="575">
        <f t="shared" si="417"/>
        <v>11.3</v>
      </c>
      <c r="AU484" s="575">
        <f t="shared" si="417"/>
        <v>12.5</v>
      </c>
      <c r="AV484" s="575">
        <f t="shared" si="417"/>
        <v>27.6</v>
      </c>
      <c r="AW484" s="575">
        <f t="shared" si="417"/>
        <v>6.2</v>
      </c>
      <c r="AX484" s="575">
        <f t="shared" si="417"/>
        <v>5.3</v>
      </c>
      <c r="AY484" s="575">
        <f t="shared" si="417"/>
        <v>5.6</v>
      </c>
      <c r="AZ484" s="575">
        <f t="shared" si="417"/>
        <v>-2.1</v>
      </c>
      <c r="BA484" s="567"/>
    </row>
    <row r="485" spans="1:53">
      <c r="C485" s="611" t="s">
        <v>37</v>
      </c>
      <c r="D485" s="567">
        <f t="shared" si="415"/>
        <v>4.5999999999999996</v>
      </c>
      <c r="E485" s="567">
        <f t="shared" si="415"/>
        <v>4.5999999999999996</v>
      </c>
      <c r="F485" s="567">
        <f t="shared" si="415"/>
        <v>0.6</v>
      </c>
      <c r="G485" s="567">
        <f t="shared" si="415"/>
        <v>0.9</v>
      </c>
      <c r="H485" s="567">
        <f t="shared" si="415"/>
        <v>-1.1000000000000001</v>
      </c>
      <c r="I485" s="567">
        <f t="shared" si="415"/>
        <v>-2.1</v>
      </c>
      <c r="J485" s="567">
        <f t="shared" si="415"/>
        <v>8.6</v>
      </c>
      <c r="K485" s="567">
        <f t="shared" si="415"/>
        <v>-5.4</v>
      </c>
      <c r="L485" s="567">
        <f t="shared" si="415"/>
        <v>-6</v>
      </c>
      <c r="M485" s="567">
        <f t="shared" si="415"/>
        <v>8</v>
      </c>
      <c r="N485" s="567">
        <f t="shared" si="415"/>
        <v>10</v>
      </c>
      <c r="O485" s="567">
        <f t="shared" si="415"/>
        <v>15.1</v>
      </c>
      <c r="P485" s="567">
        <f t="shared" si="415"/>
        <v>10.3</v>
      </c>
      <c r="Q485" s="567">
        <f t="shared" si="415"/>
        <v>32</v>
      </c>
      <c r="R485" s="567">
        <f t="shared" si="415"/>
        <v>23.3</v>
      </c>
      <c r="S485" s="567">
        <f t="shared" si="415"/>
        <v>15.6</v>
      </c>
      <c r="T485" s="567">
        <f t="shared" si="415"/>
        <v>35.4</v>
      </c>
      <c r="U485" s="567">
        <f t="shared" si="415"/>
        <v>-2.2000000000000002</v>
      </c>
      <c r="V485" s="567">
        <f t="shared" si="415"/>
        <v>15</v>
      </c>
      <c r="W485" s="567">
        <f t="shared" si="415"/>
        <v>22</v>
      </c>
      <c r="X485" s="567">
        <f t="shared" si="415"/>
        <v>10.8</v>
      </c>
      <c r="Y485" s="567">
        <f t="shared" si="415"/>
        <v>-8.1</v>
      </c>
      <c r="Z485" s="567">
        <f t="shared" si="415"/>
        <v>-0.9</v>
      </c>
      <c r="AA485" s="567">
        <f t="shared" si="415"/>
        <v>-9.1</v>
      </c>
      <c r="AB485" s="567">
        <f t="shared" si="415"/>
        <v>-5.6</v>
      </c>
      <c r="AC485" s="567">
        <f t="shared" si="416"/>
        <v>-1.7</v>
      </c>
      <c r="AD485" s="567">
        <f t="shared" si="416"/>
        <v>3.8</v>
      </c>
      <c r="AE485" s="567">
        <f t="shared" si="416"/>
        <v>-46.2</v>
      </c>
      <c r="AF485" s="567">
        <f t="shared" si="416"/>
        <v>19.3</v>
      </c>
      <c r="AG485" s="567">
        <f t="shared" si="416"/>
        <v>-9.5</v>
      </c>
      <c r="AH485" s="567">
        <f t="shared" si="416"/>
        <v>4.2</v>
      </c>
      <c r="AI485" s="567">
        <f t="shared" si="416"/>
        <v>4</v>
      </c>
      <c r="AJ485" s="567">
        <f t="shared" si="416"/>
        <v>5.6</v>
      </c>
      <c r="AK485" s="567">
        <f t="shared" si="416"/>
        <v>17</v>
      </c>
      <c r="AL485" s="567">
        <f t="shared" si="416"/>
        <v>1</v>
      </c>
      <c r="AO485" s="611" t="s">
        <v>37</v>
      </c>
      <c r="AP485" s="567">
        <f t="shared" ref="AP485:AZ500" si="418">ROUND((AP542-AP538)/AP538*100,1)</f>
        <v>4.5999999999999996</v>
      </c>
      <c r="AQ485" s="567">
        <f t="shared" si="418"/>
        <v>5.9</v>
      </c>
      <c r="AR485" s="567">
        <f t="shared" si="418"/>
        <v>4.3</v>
      </c>
      <c r="AS485" s="567">
        <f t="shared" si="418"/>
        <v>11</v>
      </c>
      <c r="AT485" s="567">
        <f t="shared" si="418"/>
        <v>-7.4</v>
      </c>
      <c r="AU485" s="567">
        <f t="shared" si="418"/>
        <v>7.9</v>
      </c>
      <c r="AV485" s="567">
        <f t="shared" si="418"/>
        <v>30.9</v>
      </c>
      <c r="AW485" s="567">
        <f t="shared" si="418"/>
        <v>0.3</v>
      </c>
      <c r="AX485" s="567">
        <f t="shared" si="418"/>
        <v>3.6</v>
      </c>
      <c r="AY485" s="567">
        <f t="shared" si="418"/>
        <v>3.9</v>
      </c>
      <c r="AZ485" s="567">
        <f t="shared" si="418"/>
        <v>-7.3</v>
      </c>
      <c r="BA485" s="567"/>
    </row>
    <row r="486" spans="1:53">
      <c r="C486" s="611" t="s">
        <v>38</v>
      </c>
      <c r="D486" s="567">
        <f t="shared" si="415"/>
        <v>-1.3</v>
      </c>
      <c r="E486" s="567">
        <f t="shared" si="415"/>
        <v>-1.3</v>
      </c>
      <c r="F486" s="567">
        <f t="shared" si="415"/>
        <v>1.3</v>
      </c>
      <c r="G486" s="567">
        <f t="shared" si="415"/>
        <v>3.2</v>
      </c>
      <c r="H486" s="567">
        <f t="shared" si="415"/>
        <v>-8.1999999999999993</v>
      </c>
      <c r="I486" s="567">
        <f t="shared" si="415"/>
        <v>-3.5</v>
      </c>
      <c r="J486" s="567">
        <f t="shared" si="415"/>
        <v>-1.4</v>
      </c>
      <c r="K486" s="567">
        <f t="shared" si="415"/>
        <v>-14</v>
      </c>
      <c r="L486" s="567">
        <f t="shared" si="415"/>
        <v>-15.2</v>
      </c>
      <c r="M486" s="567">
        <f t="shared" si="415"/>
        <v>9.8000000000000007</v>
      </c>
      <c r="N486" s="567">
        <f t="shared" si="415"/>
        <v>5.7</v>
      </c>
      <c r="O486" s="567">
        <f t="shared" si="415"/>
        <v>5.4</v>
      </c>
      <c r="P486" s="567">
        <f t="shared" si="415"/>
        <v>-1.4</v>
      </c>
      <c r="Q486" s="567">
        <f t="shared" si="415"/>
        <v>27.5</v>
      </c>
      <c r="R486" s="567">
        <f t="shared" si="415"/>
        <v>1</v>
      </c>
      <c r="S486" s="567">
        <f t="shared" si="415"/>
        <v>3.6</v>
      </c>
      <c r="T486" s="567">
        <f t="shared" si="415"/>
        <v>-2.9</v>
      </c>
      <c r="U486" s="567">
        <f t="shared" si="415"/>
        <v>6.8</v>
      </c>
      <c r="V486" s="567">
        <f t="shared" si="415"/>
        <v>0.3</v>
      </c>
      <c r="W486" s="567">
        <f t="shared" si="415"/>
        <v>7.4</v>
      </c>
      <c r="X486" s="567">
        <f t="shared" si="415"/>
        <v>-3.7</v>
      </c>
      <c r="Y486" s="567">
        <f t="shared" si="415"/>
        <v>-1.2</v>
      </c>
      <c r="Z486" s="567">
        <f t="shared" si="415"/>
        <v>-3.5</v>
      </c>
      <c r="AA486" s="567">
        <f t="shared" si="415"/>
        <v>-2.5</v>
      </c>
      <c r="AB486" s="567">
        <f t="shared" si="415"/>
        <v>-6</v>
      </c>
      <c r="AC486" s="567">
        <f t="shared" si="416"/>
        <v>-4.0999999999999996</v>
      </c>
      <c r="AD486" s="567">
        <f t="shared" si="416"/>
        <v>2.2999999999999998</v>
      </c>
      <c r="AE486" s="567">
        <f t="shared" si="416"/>
        <v>-53.5</v>
      </c>
      <c r="AF486" s="567">
        <f t="shared" si="416"/>
        <v>3.9</v>
      </c>
      <c r="AG486" s="567">
        <f t="shared" si="416"/>
        <v>-7</v>
      </c>
      <c r="AH486" s="567">
        <f t="shared" si="416"/>
        <v>4.2</v>
      </c>
      <c r="AI486" s="567">
        <f t="shared" si="416"/>
        <v>-2.6</v>
      </c>
      <c r="AJ486" s="567">
        <f t="shared" si="416"/>
        <v>-4.3</v>
      </c>
      <c r="AK486" s="567">
        <f t="shared" si="416"/>
        <v>14.6</v>
      </c>
      <c r="AL486" s="567">
        <f t="shared" si="416"/>
        <v>-8.4</v>
      </c>
      <c r="AO486" s="611" t="s">
        <v>38</v>
      </c>
      <c r="AP486" s="567">
        <f t="shared" si="418"/>
        <v>-1.3</v>
      </c>
      <c r="AQ486" s="567">
        <f t="shared" si="418"/>
        <v>-3.4</v>
      </c>
      <c r="AR486" s="567">
        <f t="shared" si="418"/>
        <v>-6.7</v>
      </c>
      <c r="AS486" s="567">
        <f t="shared" si="418"/>
        <v>-8.1999999999999993</v>
      </c>
      <c r="AT486" s="567">
        <f t="shared" si="418"/>
        <v>-3.5</v>
      </c>
      <c r="AU486" s="567">
        <f t="shared" si="418"/>
        <v>1.4</v>
      </c>
      <c r="AV486" s="567">
        <f t="shared" si="418"/>
        <v>23.8</v>
      </c>
      <c r="AW486" s="567">
        <f t="shared" si="418"/>
        <v>-6.7</v>
      </c>
      <c r="AX486" s="567">
        <f t="shared" si="418"/>
        <v>0.3</v>
      </c>
      <c r="AY486" s="567">
        <f t="shared" si="418"/>
        <v>0.4</v>
      </c>
      <c r="AZ486" s="567">
        <f t="shared" si="418"/>
        <v>1.8</v>
      </c>
      <c r="BA486" s="567"/>
    </row>
    <row r="487" spans="1:53">
      <c r="C487" s="611" t="s">
        <v>39</v>
      </c>
      <c r="D487" s="567">
        <f t="shared" si="415"/>
        <v>-2.2999999999999998</v>
      </c>
      <c r="E487" s="567">
        <f t="shared" si="415"/>
        <v>-2.2999999999999998</v>
      </c>
      <c r="F487" s="567">
        <f t="shared" si="415"/>
        <v>-3.5</v>
      </c>
      <c r="G487" s="567">
        <f t="shared" si="415"/>
        <v>-2.7</v>
      </c>
      <c r="H487" s="567">
        <f t="shared" si="415"/>
        <v>-7.4</v>
      </c>
      <c r="I487" s="567">
        <f t="shared" si="415"/>
        <v>-7</v>
      </c>
      <c r="J487" s="567">
        <f t="shared" si="415"/>
        <v>3.1</v>
      </c>
      <c r="K487" s="567">
        <f t="shared" si="415"/>
        <v>-8.3000000000000007</v>
      </c>
      <c r="L487" s="567">
        <f t="shared" si="415"/>
        <v>-9.3000000000000007</v>
      </c>
      <c r="M487" s="567">
        <f t="shared" si="415"/>
        <v>10.1</v>
      </c>
      <c r="N487" s="567">
        <f t="shared" si="415"/>
        <v>3</v>
      </c>
      <c r="O487" s="567">
        <f t="shared" si="415"/>
        <v>16.399999999999999</v>
      </c>
      <c r="P487" s="567">
        <f t="shared" si="415"/>
        <v>11.3</v>
      </c>
      <c r="Q487" s="567">
        <f t="shared" si="415"/>
        <v>32.700000000000003</v>
      </c>
      <c r="R487" s="567">
        <f t="shared" si="415"/>
        <v>-14.1</v>
      </c>
      <c r="S487" s="567">
        <f t="shared" si="415"/>
        <v>-8</v>
      </c>
      <c r="T487" s="567">
        <f t="shared" si="415"/>
        <v>-22.8</v>
      </c>
      <c r="U487" s="567">
        <f t="shared" si="415"/>
        <v>6.6</v>
      </c>
      <c r="V487" s="567">
        <f t="shared" si="415"/>
        <v>-9.8000000000000007</v>
      </c>
      <c r="W487" s="567">
        <f t="shared" si="415"/>
        <v>2.4</v>
      </c>
      <c r="X487" s="567">
        <f t="shared" si="415"/>
        <v>-16.3</v>
      </c>
      <c r="Y487" s="567">
        <f t="shared" si="415"/>
        <v>4.3</v>
      </c>
      <c r="Z487" s="567">
        <f t="shared" si="415"/>
        <v>-2.7</v>
      </c>
      <c r="AA487" s="567">
        <f t="shared" si="415"/>
        <v>-11.3</v>
      </c>
      <c r="AB487" s="567">
        <f t="shared" si="415"/>
        <v>-3.6</v>
      </c>
      <c r="AC487" s="567">
        <f t="shared" si="416"/>
        <v>-7.3</v>
      </c>
      <c r="AD487" s="567">
        <f t="shared" si="416"/>
        <v>0.8</v>
      </c>
      <c r="AE487" s="567">
        <f t="shared" si="416"/>
        <v>-53</v>
      </c>
      <c r="AF487" s="567">
        <f t="shared" si="416"/>
        <v>1.6</v>
      </c>
      <c r="AG487" s="567">
        <f t="shared" si="416"/>
        <v>-11.9</v>
      </c>
      <c r="AH487" s="567">
        <f t="shared" si="416"/>
        <v>-4.2</v>
      </c>
      <c r="AI487" s="567">
        <f t="shared" si="416"/>
        <v>-0.7</v>
      </c>
      <c r="AJ487" s="567">
        <f t="shared" si="416"/>
        <v>-12.3</v>
      </c>
      <c r="AK487" s="567">
        <f t="shared" si="416"/>
        <v>9.5</v>
      </c>
      <c r="AL487" s="567">
        <f t="shared" si="416"/>
        <v>-3</v>
      </c>
      <c r="AO487" s="611" t="s">
        <v>39</v>
      </c>
      <c r="AP487" s="567">
        <f t="shared" si="418"/>
        <v>-2.2999999999999998</v>
      </c>
      <c r="AQ487" s="567">
        <f t="shared" si="418"/>
        <v>-4.7</v>
      </c>
      <c r="AR487" s="567">
        <f t="shared" si="418"/>
        <v>-2</v>
      </c>
      <c r="AS487" s="567">
        <f t="shared" si="418"/>
        <v>0.5</v>
      </c>
      <c r="AT487" s="567">
        <f t="shared" si="418"/>
        <v>-7.3</v>
      </c>
      <c r="AU487" s="567">
        <f t="shared" si="418"/>
        <v>-7.7</v>
      </c>
      <c r="AV487" s="567">
        <f t="shared" si="418"/>
        <v>-2.2000000000000002</v>
      </c>
      <c r="AW487" s="567">
        <f t="shared" si="418"/>
        <v>-10.199999999999999</v>
      </c>
      <c r="AX487" s="567">
        <f t="shared" si="418"/>
        <v>-0.1</v>
      </c>
      <c r="AY487" s="567">
        <f t="shared" si="418"/>
        <v>0</v>
      </c>
      <c r="AZ487" s="567">
        <f t="shared" si="418"/>
        <v>-2.9</v>
      </c>
      <c r="BA487" s="567"/>
    </row>
    <row r="488" spans="1:53">
      <c r="B488" s="138" t="s">
        <v>297</v>
      </c>
      <c r="C488" s="610" t="s">
        <v>36</v>
      </c>
      <c r="D488" s="575">
        <f t="shared" si="415"/>
        <v>0.2</v>
      </c>
      <c r="E488" s="575">
        <f t="shared" si="415"/>
        <v>0.2</v>
      </c>
      <c r="F488" s="575">
        <f t="shared" si="415"/>
        <v>-3.6</v>
      </c>
      <c r="G488" s="575">
        <f t="shared" si="415"/>
        <v>-3.4</v>
      </c>
      <c r="H488" s="575">
        <f t="shared" si="415"/>
        <v>-4.7</v>
      </c>
      <c r="I488" s="575">
        <f t="shared" si="415"/>
        <v>-7.7</v>
      </c>
      <c r="J488" s="575">
        <f t="shared" si="415"/>
        <v>7.1</v>
      </c>
      <c r="K488" s="575">
        <f t="shared" si="415"/>
        <v>-0.4</v>
      </c>
      <c r="L488" s="575">
        <f t="shared" si="415"/>
        <v>-0.7</v>
      </c>
      <c r="M488" s="575">
        <f t="shared" si="415"/>
        <v>5</v>
      </c>
      <c r="N488" s="575">
        <f t="shared" si="415"/>
        <v>3</v>
      </c>
      <c r="O488" s="575">
        <f t="shared" si="415"/>
        <v>9.3000000000000007</v>
      </c>
      <c r="P488" s="575">
        <f t="shared" si="415"/>
        <v>9.6</v>
      </c>
      <c r="Q488" s="575">
        <f t="shared" si="415"/>
        <v>8.6999999999999993</v>
      </c>
      <c r="R488" s="575">
        <f t="shared" si="415"/>
        <v>-3.5</v>
      </c>
      <c r="S488" s="575">
        <f t="shared" si="415"/>
        <v>-7.4</v>
      </c>
      <c r="T488" s="575">
        <f t="shared" si="415"/>
        <v>2.6</v>
      </c>
      <c r="U488" s="575">
        <f t="shared" si="415"/>
        <v>11.9</v>
      </c>
      <c r="V488" s="575">
        <f t="shared" si="415"/>
        <v>2.6</v>
      </c>
      <c r="W488" s="575">
        <f t="shared" si="415"/>
        <v>1.6</v>
      </c>
      <c r="X488" s="575">
        <f t="shared" si="415"/>
        <v>2.9</v>
      </c>
      <c r="Y488" s="575">
        <f t="shared" si="415"/>
        <v>1.4</v>
      </c>
      <c r="Z488" s="575">
        <f t="shared" si="415"/>
        <v>-8.4</v>
      </c>
      <c r="AA488" s="575">
        <f t="shared" si="415"/>
        <v>-5.9</v>
      </c>
      <c r="AB488" s="575">
        <f t="shared" si="415"/>
        <v>-2.8</v>
      </c>
      <c r="AC488" s="575">
        <f t="shared" si="416"/>
        <v>-7.6</v>
      </c>
      <c r="AD488" s="575">
        <f t="shared" si="416"/>
        <v>-7.7</v>
      </c>
      <c r="AE488" s="575">
        <f t="shared" si="416"/>
        <v>-38.799999999999997</v>
      </c>
      <c r="AF488" s="575">
        <f t="shared" si="416"/>
        <v>0.2</v>
      </c>
      <c r="AG488" s="575">
        <f t="shared" si="416"/>
        <v>-19.3</v>
      </c>
      <c r="AH488" s="575">
        <f t="shared" si="416"/>
        <v>-9.4</v>
      </c>
      <c r="AI488" s="575">
        <f t="shared" si="416"/>
        <v>25.7</v>
      </c>
      <c r="AJ488" s="575">
        <f t="shared" si="416"/>
        <v>-18.2</v>
      </c>
      <c r="AK488" s="575">
        <f t="shared" si="416"/>
        <v>7.9</v>
      </c>
      <c r="AL488" s="575">
        <f t="shared" si="416"/>
        <v>2.9</v>
      </c>
      <c r="AN488" s="138" t="s">
        <v>296</v>
      </c>
      <c r="AO488" s="610" t="s">
        <v>36</v>
      </c>
      <c r="AP488" s="575">
        <f t="shared" si="418"/>
        <v>0.2</v>
      </c>
      <c r="AQ488" s="575">
        <f t="shared" si="418"/>
        <v>-1.3</v>
      </c>
      <c r="AR488" s="575">
        <f t="shared" si="418"/>
        <v>0.8</v>
      </c>
      <c r="AS488" s="575">
        <f t="shared" si="418"/>
        <v>2.6</v>
      </c>
      <c r="AT488" s="575">
        <f t="shared" si="418"/>
        <v>-3.3</v>
      </c>
      <c r="AU488" s="575">
        <f t="shared" si="418"/>
        <v>-4.8</v>
      </c>
      <c r="AV488" s="575">
        <f t="shared" si="418"/>
        <v>-8.3000000000000007</v>
      </c>
      <c r="AW488" s="575">
        <f t="shared" si="418"/>
        <v>-3</v>
      </c>
      <c r="AX488" s="575">
        <f t="shared" si="418"/>
        <v>1.7</v>
      </c>
      <c r="AY488" s="575">
        <f t="shared" si="418"/>
        <v>1.9</v>
      </c>
      <c r="AZ488" s="575">
        <f t="shared" si="418"/>
        <v>-7</v>
      </c>
      <c r="BA488" s="567"/>
    </row>
    <row r="489" spans="1:53">
      <c r="C489" s="611" t="s">
        <v>37</v>
      </c>
      <c r="D489" s="567">
        <f t="shared" si="415"/>
        <v>-1.7</v>
      </c>
      <c r="E489" s="567">
        <f t="shared" si="415"/>
        <v>-1.8</v>
      </c>
      <c r="F489" s="567">
        <f t="shared" si="415"/>
        <v>-4.0999999999999996</v>
      </c>
      <c r="G489" s="567">
        <f t="shared" si="415"/>
        <v>-3.2</v>
      </c>
      <c r="H489" s="567">
        <f t="shared" si="415"/>
        <v>-8.6999999999999993</v>
      </c>
      <c r="I489" s="567">
        <f t="shared" si="415"/>
        <v>-0.9</v>
      </c>
      <c r="J489" s="567">
        <f t="shared" si="415"/>
        <v>1.6</v>
      </c>
      <c r="K489" s="567">
        <f t="shared" si="415"/>
        <v>-2.5</v>
      </c>
      <c r="L489" s="567">
        <f t="shared" si="415"/>
        <v>-3.2</v>
      </c>
      <c r="M489" s="567">
        <f t="shared" si="415"/>
        <v>9.1</v>
      </c>
      <c r="N489" s="567">
        <f t="shared" si="415"/>
        <v>1</v>
      </c>
      <c r="O489" s="567">
        <f t="shared" si="415"/>
        <v>-0.9</v>
      </c>
      <c r="P489" s="567">
        <f t="shared" si="415"/>
        <v>-3.3</v>
      </c>
      <c r="Q489" s="567">
        <f t="shared" si="415"/>
        <v>5.3</v>
      </c>
      <c r="R489" s="567">
        <f t="shared" si="415"/>
        <v>-9.3000000000000007</v>
      </c>
      <c r="S489" s="567">
        <f t="shared" si="415"/>
        <v>-6.8</v>
      </c>
      <c r="T489" s="567">
        <f t="shared" si="415"/>
        <v>-12.6</v>
      </c>
      <c r="U489" s="567">
        <f t="shared" si="415"/>
        <v>-4.9000000000000004</v>
      </c>
      <c r="V489" s="567">
        <f t="shared" si="415"/>
        <v>-0.6</v>
      </c>
      <c r="W489" s="567">
        <f t="shared" si="415"/>
        <v>-4.4000000000000004</v>
      </c>
      <c r="X489" s="567">
        <f t="shared" si="415"/>
        <v>2.1</v>
      </c>
      <c r="Y489" s="567">
        <f t="shared" si="415"/>
        <v>8.1</v>
      </c>
      <c r="Z489" s="567">
        <f t="shared" si="415"/>
        <v>-5.5</v>
      </c>
      <c r="AA489" s="567">
        <f t="shared" si="415"/>
        <v>-0.1</v>
      </c>
      <c r="AB489" s="567">
        <f t="shared" si="415"/>
        <v>4.2</v>
      </c>
      <c r="AC489" s="567">
        <f t="shared" si="416"/>
        <v>-3.6</v>
      </c>
      <c r="AD489" s="567">
        <f t="shared" si="416"/>
        <v>-4</v>
      </c>
      <c r="AE489" s="567">
        <f t="shared" si="416"/>
        <v>-9.9</v>
      </c>
      <c r="AF489" s="567">
        <f t="shared" si="416"/>
        <v>-0.1</v>
      </c>
      <c r="AG489" s="567">
        <f t="shared" si="416"/>
        <v>-19.899999999999999</v>
      </c>
      <c r="AH489" s="567">
        <f t="shared" si="416"/>
        <v>-6.4</v>
      </c>
      <c r="AI489" s="567">
        <f t="shared" si="416"/>
        <v>15.6</v>
      </c>
      <c r="AJ489" s="567">
        <f t="shared" si="416"/>
        <v>-1.2</v>
      </c>
      <c r="AK489" s="567">
        <f t="shared" si="416"/>
        <v>5.9</v>
      </c>
      <c r="AL489" s="567">
        <f t="shared" si="416"/>
        <v>-0.5</v>
      </c>
      <c r="AO489" s="611" t="s">
        <v>37</v>
      </c>
      <c r="AP489" s="567">
        <f t="shared" si="418"/>
        <v>-1.7</v>
      </c>
      <c r="AQ489" s="567">
        <f t="shared" si="418"/>
        <v>0.4</v>
      </c>
      <c r="AR489" s="567">
        <f t="shared" si="418"/>
        <v>0.4</v>
      </c>
      <c r="AS489" s="567">
        <f t="shared" si="418"/>
        <v>-0.4</v>
      </c>
      <c r="AT489" s="567">
        <f t="shared" si="418"/>
        <v>2.2000000000000002</v>
      </c>
      <c r="AU489" s="567">
        <f t="shared" si="418"/>
        <v>0.4</v>
      </c>
      <c r="AV489" s="567">
        <f t="shared" si="418"/>
        <v>-2.1</v>
      </c>
      <c r="AW489" s="567">
        <f t="shared" si="418"/>
        <v>1.5</v>
      </c>
      <c r="AX489" s="567">
        <f t="shared" si="418"/>
        <v>-3.4</v>
      </c>
      <c r="AY489" s="567">
        <f t="shared" si="418"/>
        <v>-3.2</v>
      </c>
      <c r="AZ489" s="567">
        <f t="shared" si="418"/>
        <v>-7.8</v>
      </c>
      <c r="BA489" s="567"/>
    </row>
    <row r="490" spans="1:53">
      <c r="C490" s="611" t="s">
        <v>38</v>
      </c>
      <c r="D490" s="567">
        <f t="shared" si="415"/>
        <v>2.4</v>
      </c>
      <c r="E490" s="567">
        <f t="shared" si="415"/>
        <v>2.4</v>
      </c>
      <c r="F490" s="567">
        <f t="shared" si="415"/>
        <v>-3.5</v>
      </c>
      <c r="G490" s="567">
        <f t="shared" si="415"/>
        <v>-5.0999999999999996</v>
      </c>
      <c r="H490" s="567">
        <f t="shared" si="415"/>
        <v>6.1</v>
      </c>
      <c r="I490" s="567">
        <f t="shared" si="415"/>
        <v>1.3</v>
      </c>
      <c r="J490" s="567">
        <f t="shared" si="415"/>
        <v>2.9</v>
      </c>
      <c r="K490" s="567">
        <f t="shared" si="415"/>
        <v>-0.3</v>
      </c>
      <c r="L490" s="567">
        <f t="shared" si="415"/>
        <v>-0.3</v>
      </c>
      <c r="M490" s="567">
        <f t="shared" si="415"/>
        <v>0.5</v>
      </c>
      <c r="N490" s="567">
        <f t="shared" si="415"/>
        <v>0.4</v>
      </c>
      <c r="O490" s="567">
        <f t="shared" si="415"/>
        <v>9.1</v>
      </c>
      <c r="P490" s="567">
        <f t="shared" si="415"/>
        <v>10.9</v>
      </c>
      <c r="Q490" s="567">
        <f t="shared" si="415"/>
        <v>4.4000000000000004</v>
      </c>
      <c r="R490" s="567">
        <f t="shared" si="415"/>
        <v>6</v>
      </c>
      <c r="S490" s="567">
        <f t="shared" si="415"/>
        <v>2.4</v>
      </c>
      <c r="T490" s="567">
        <f t="shared" si="415"/>
        <v>11.8</v>
      </c>
      <c r="U490" s="567">
        <f t="shared" si="415"/>
        <v>-3.7</v>
      </c>
      <c r="V490" s="567">
        <f t="shared" si="415"/>
        <v>4.7</v>
      </c>
      <c r="W490" s="567">
        <f t="shared" si="415"/>
        <v>1.7</v>
      </c>
      <c r="X490" s="567">
        <f t="shared" si="415"/>
        <v>6.7</v>
      </c>
      <c r="Y490" s="567">
        <f t="shared" si="415"/>
        <v>-4.5999999999999996</v>
      </c>
      <c r="Z490" s="567">
        <f t="shared" si="415"/>
        <v>0.2</v>
      </c>
      <c r="AA490" s="567">
        <f t="shared" si="415"/>
        <v>-0.8</v>
      </c>
      <c r="AB490" s="567">
        <f t="shared" si="415"/>
        <v>2.9</v>
      </c>
      <c r="AC490" s="567">
        <f t="shared" si="416"/>
        <v>-1.3</v>
      </c>
      <c r="AD490" s="567">
        <f t="shared" si="416"/>
        <v>-5.0999999999999996</v>
      </c>
      <c r="AE490" s="567">
        <f t="shared" si="416"/>
        <v>8.4</v>
      </c>
      <c r="AF490" s="567">
        <f t="shared" si="416"/>
        <v>2.7</v>
      </c>
      <c r="AG490" s="567">
        <f t="shared" si="416"/>
        <v>-20</v>
      </c>
      <c r="AH490" s="567">
        <f t="shared" si="416"/>
        <v>-4.7</v>
      </c>
      <c r="AI490" s="567">
        <f t="shared" si="416"/>
        <v>27.6</v>
      </c>
      <c r="AJ490" s="567">
        <f t="shared" si="416"/>
        <v>4.8</v>
      </c>
      <c r="AK490" s="567">
        <f t="shared" si="416"/>
        <v>5.0999999999999996</v>
      </c>
      <c r="AL490" s="567">
        <f t="shared" si="416"/>
        <v>1.2</v>
      </c>
      <c r="AO490" s="611" t="s">
        <v>38</v>
      </c>
      <c r="AP490" s="567">
        <f t="shared" si="418"/>
        <v>2.4</v>
      </c>
      <c r="AQ490" s="567">
        <f t="shared" si="418"/>
        <v>7.1</v>
      </c>
      <c r="AR490" s="567">
        <f t="shared" si="418"/>
        <v>8.1999999999999993</v>
      </c>
      <c r="AS490" s="567">
        <f t="shared" si="418"/>
        <v>9.8000000000000007</v>
      </c>
      <c r="AT490" s="567">
        <f t="shared" si="418"/>
        <v>5</v>
      </c>
      <c r="AU490" s="567">
        <f t="shared" si="418"/>
        <v>5.4</v>
      </c>
      <c r="AV490" s="567">
        <f t="shared" si="418"/>
        <v>9.3000000000000007</v>
      </c>
      <c r="AW490" s="567">
        <f t="shared" si="418"/>
        <v>3.5</v>
      </c>
      <c r="AX490" s="567">
        <f t="shared" si="418"/>
        <v>-1.4</v>
      </c>
      <c r="AY490" s="567">
        <f t="shared" si="418"/>
        <v>-1</v>
      </c>
      <c r="AZ490" s="567">
        <f t="shared" si="418"/>
        <v>-11.5</v>
      </c>
      <c r="BA490" s="567"/>
    </row>
    <row r="491" spans="1:53">
      <c r="B491" s="612"/>
      <c r="C491" s="613" t="s">
        <v>39</v>
      </c>
      <c r="D491" s="614">
        <f t="shared" si="415"/>
        <v>-2</v>
      </c>
      <c r="E491" s="614">
        <f t="shared" si="415"/>
        <v>-2</v>
      </c>
      <c r="F491" s="614">
        <f t="shared" si="415"/>
        <v>-3.7</v>
      </c>
      <c r="G491" s="614">
        <f t="shared" si="415"/>
        <v>-2.9</v>
      </c>
      <c r="H491" s="614">
        <f t="shared" si="415"/>
        <v>-7.6</v>
      </c>
      <c r="I491" s="614">
        <f t="shared" si="415"/>
        <v>-3.5</v>
      </c>
      <c r="J491" s="614">
        <f t="shared" si="415"/>
        <v>-11.8</v>
      </c>
      <c r="K491" s="614">
        <f t="shared" si="415"/>
        <v>-13.3</v>
      </c>
      <c r="L491" s="614">
        <f t="shared" si="415"/>
        <v>-14.2</v>
      </c>
      <c r="M491" s="614">
        <f t="shared" si="415"/>
        <v>-1.1000000000000001</v>
      </c>
      <c r="N491" s="614">
        <f t="shared" si="415"/>
        <v>-4.7</v>
      </c>
      <c r="O491" s="614">
        <f t="shared" si="415"/>
        <v>-11.2</v>
      </c>
      <c r="P491" s="614">
        <f t="shared" si="415"/>
        <v>-11.3</v>
      </c>
      <c r="Q491" s="614">
        <f t="shared" si="415"/>
        <v>-10.7</v>
      </c>
      <c r="R491" s="614">
        <f t="shared" si="415"/>
        <v>20</v>
      </c>
      <c r="S491" s="614">
        <f t="shared" si="415"/>
        <v>3.9</v>
      </c>
      <c r="T491" s="614">
        <f t="shared" si="415"/>
        <v>47.3</v>
      </c>
      <c r="U491" s="614">
        <f t="shared" si="415"/>
        <v>3</v>
      </c>
      <c r="V491" s="614">
        <f t="shared" si="415"/>
        <v>6.7</v>
      </c>
      <c r="W491" s="614">
        <f t="shared" si="415"/>
        <v>1.6</v>
      </c>
      <c r="X491" s="614">
        <f t="shared" si="415"/>
        <v>10.1</v>
      </c>
      <c r="Y491" s="614">
        <f t="shared" si="415"/>
        <v>-2.9</v>
      </c>
      <c r="Z491" s="614">
        <f t="shared" si="415"/>
        <v>-1</v>
      </c>
      <c r="AA491" s="614">
        <f t="shared" si="415"/>
        <v>3.8</v>
      </c>
      <c r="AB491" s="614">
        <f t="shared" si="415"/>
        <v>0.8</v>
      </c>
      <c r="AC491" s="614">
        <f t="shared" si="416"/>
        <v>-1.9</v>
      </c>
      <c r="AD491" s="614">
        <f t="shared" si="416"/>
        <v>-7.1</v>
      </c>
      <c r="AE491" s="614">
        <f t="shared" si="416"/>
        <v>1.2</v>
      </c>
      <c r="AF491" s="614">
        <f t="shared" si="416"/>
        <v>2.8</v>
      </c>
      <c r="AG491" s="614">
        <f t="shared" si="416"/>
        <v>-21.1</v>
      </c>
      <c r="AH491" s="614">
        <f t="shared" si="416"/>
        <v>-4</v>
      </c>
      <c r="AI491" s="614">
        <f t="shared" si="416"/>
        <v>34.299999999999997</v>
      </c>
      <c r="AJ491" s="614">
        <f t="shared" si="416"/>
        <v>-5.5</v>
      </c>
      <c r="AK491" s="614">
        <f t="shared" si="416"/>
        <v>1</v>
      </c>
      <c r="AL491" s="614">
        <f t="shared" si="416"/>
        <v>-12.5</v>
      </c>
      <c r="AN491" s="612"/>
      <c r="AO491" s="613" t="s">
        <v>39</v>
      </c>
      <c r="AP491" s="614">
        <f t="shared" si="418"/>
        <v>-2</v>
      </c>
      <c r="AQ491" s="614">
        <f t="shared" si="418"/>
        <v>0.3</v>
      </c>
      <c r="AR491" s="614">
        <f t="shared" si="418"/>
        <v>-3.1</v>
      </c>
      <c r="AS491" s="614">
        <f t="shared" si="418"/>
        <v>-6.8</v>
      </c>
      <c r="AT491" s="614">
        <f t="shared" si="418"/>
        <v>4.9000000000000004</v>
      </c>
      <c r="AU491" s="614">
        <f t="shared" si="418"/>
        <v>4.7</v>
      </c>
      <c r="AV491" s="614">
        <f t="shared" si="418"/>
        <v>8.4</v>
      </c>
      <c r="AW491" s="614">
        <f t="shared" si="418"/>
        <v>2.9</v>
      </c>
      <c r="AX491" s="614">
        <f t="shared" si="418"/>
        <v>-4.3</v>
      </c>
      <c r="AY491" s="614">
        <f t="shared" si="418"/>
        <v>-4</v>
      </c>
      <c r="AZ491" s="614">
        <f t="shared" si="418"/>
        <v>-10.1</v>
      </c>
      <c r="BA491" s="567"/>
    </row>
    <row r="492" spans="1:53">
      <c r="B492" s="302" t="s">
        <v>298</v>
      </c>
      <c r="C492" s="615" t="s">
        <v>36</v>
      </c>
      <c r="D492" s="567">
        <f t="shared" si="415"/>
        <v>-3.2</v>
      </c>
      <c r="E492" s="567">
        <f t="shared" si="415"/>
        <v>-3.2</v>
      </c>
      <c r="F492" s="567">
        <f t="shared" si="415"/>
        <v>-2.8</v>
      </c>
      <c r="G492" s="567">
        <f t="shared" si="415"/>
        <v>-2.6</v>
      </c>
      <c r="H492" s="567">
        <f t="shared" si="415"/>
        <v>-3.9</v>
      </c>
      <c r="I492" s="567">
        <f t="shared" si="415"/>
        <v>-1.8</v>
      </c>
      <c r="J492" s="567">
        <f t="shared" si="415"/>
        <v>-14.5</v>
      </c>
      <c r="K492" s="567">
        <f t="shared" si="415"/>
        <v>-12</v>
      </c>
      <c r="L492" s="567">
        <f t="shared" si="415"/>
        <v>-12.7</v>
      </c>
      <c r="M492" s="567">
        <f t="shared" si="415"/>
        <v>-0.8</v>
      </c>
      <c r="N492" s="567">
        <f t="shared" si="415"/>
        <v>-9.6</v>
      </c>
      <c r="O492" s="567">
        <f t="shared" si="415"/>
        <v>-7.7</v>
      </c>
      <c r="P492" s="567">
        <f t="shared" si="415"/>
        <v>-8.4</v>
      </c>
      <c r="Q492" s="567">
        <f t="shared" si="415"/>
        <v>-6.2</v>
      </c>
      <c r="R492" s="567">
        <f t="shared" si="415"/>
        <v>15.2</v>
      </c>
      <c r="S492" s="567">
        <f t="shared" si="415"/>
        <v>-0.5</v>
      </c>
      <c r="T492" s="567">
        <f t="shared" si="415"/>
        <v>38.299999999999997</v>
      </c>
      <c r="U492" s="567">
        <f t="shared" si="415"/>
        <v>-7</v>
      </c>
      <c r="V492" s="567">
        <f t="shared" si="415"/>
        <v>3.3</v>
      </c>
      <c r="W492" s="567">
        <f t="shared" si="415"/>
        <v>2.5</v>
      </c>
      <c r="X492" s="567">
        <f t="shared" si="415"/>
        <v>3.9</v>
      </c>
      <c r="Y492" s="567">
        <f t="shared" si="415"/>
        <v>0.8</v>
      </c>
      <c r="Z492" s="567">
        <f t="shared" si="415"/>
        <v>-0.2</v>
      </c>
      <c r="AA492" s="567">
        <f t="shared" si="415"/>
        <v>3.2</v>
      </c>
      <c r="AB492" s="567">
        <f t="shared" si="415"/>
        <v>-2.4</v>
      </c>
      <c r="AC492" s="567">
        <f t="shared" si="416"/>
        <v>-4.5999999999999996</v>
      </c>
      <c r="AD492" s="567">
        <f t="shared" si="416"/>
        <v>-7.5</v>
      </c>
      <c r="AE492" s="567">
        <f t="shared" si="416"/>
        <v>-12</v>
      </c>
      <c r="AF492" s="567">
        <f t="shared" si="416"/>
        <v>3.8</v>
      </c>
      <c r="AG492" s="567">
        <f t="shared" si="416"/>
        <v>-13.4</v>
      </c>
      <c r="AH492" s="567">
        <f t="shared" si="416"/>
        <v>-0.6</v>
      </c>
      <c r="AI492" s="567">
        <f t="shared" si="416"/>
        <v>-1.4</v>
      </c>
      <c r="AJ492" s="567">
        <f t="shared" si="416"/>
        <v>-3.3</v>
      </c>
      <c r="AK492" s="567">
        <f t="shared" si="416"/>
        <v>-10.5</v>
      </c>
      <c r="AL492" s="567">
        <f t="shared" si="416"/>
        <v>-13.1</v>
      </c>
      <c r="AN492" s="302" t="s">
        <v>297</v>
      </c>
      <c r="AO492" s="615" t="s">
        <v>36</v>
      </c>
      <c r="AP492" s="567">
        <f t="shared" si="418"/>
        <v>-3.2</v>
      </c>
      <c r="AQ492" s="567">
        <f t="shared" si="418"/>
        <v>-1.8</v>
      </c>
      <c r="AR492" s="567">
        <f t="shared" si="418"/>
        <v>-4.4000000000000004</v>
      </c>
      <c r="AS492" s="567">
        <f t="shared" si="418"/>
        <v>-5.4</v>
      </c>
      <c r="AT492" s="567">
        <f t="shared" si="418"/>
        <v>-2</v>
      </c>
      <c r="AU492" s="567">
        <f t="shared" si="418"/>
        <v>2.8</v>
      </c>
      <c r="AV492" s="567">
        <f t="shared" si="418"/>
        <v>6.7</v>
      </c>
      <c r="AW492" s="567">
        <f t="shared" si="418"/>
        <v>0.9</v>
      </c>
      <c r="AX492" s="567">
        <f t="shared" si="418"/>
        <v>-4.5</v>
      </c>
      <c r="AY492" s="567">
        <f t="shared" si="418"/>
        <v>-4.4000000000000004</v>
      </c>
      <c r="AZ492" s="567">
        <f t="shared" si="418"/>
        <v>-6.8</v>
      </c>
      <c r="BA492" s="567"/>
    </row>
    <row r="493" spans="1:53">
      <c r="C493" s="611" t="s">
        <v>37</v>
      </c>
      <c r="D493" s="567">
        <f t="shared" si="415"/>
        <v>0.9</v>
      </c>
      <c r="E493" s="567">
        <f t="shared" si="415"/>
        <v>1.1000000000000001</v>
      </c>
      <c r="F493" s="567">
        <f t="shared" si="415"/>
        <v>-2.9</v>
      </c>
      <c r="G493" s="567">
        <f t="shared" si="415"/>
        <v>-1.5</v>
      </c>
      <c r="H493" s="567">
        <f t="shared" si="415"/>
        <v>-10.199999999999999</v>
      </c>
      <c r="I493" s="567">
        <f t="shared" si="415"/>
        <v>-0.5</v>
      </c>
      <c r="J493" s="567">
        <f t="shared" si="415"/>
        <v>0.6</v>
      </c>
      <c r="K493" s="567">
        <f t="shared" si="415"/>
        <v>-10</v>
      </c>
      <c r="L493" s="567">
        <f t="shared" si="415"/>
        <v>-11.1</v>
      </c>
      <c r="M493" s="567">
        <f t="shared" si="415"/>
        <v>5.9</v>
      </c>
      <c r="N493" s="567">
        <f t="shared" si="415"/>
        <v>-7.7</v>
      </c>
      <c r="O493" s="567">
        <f t="shared" si="415"/>
        <v>0.9</v>
      </c>
      <c r="P493" s="567">
        <f t="shared" si="415"/>
        <v>6.4</v>
      </c>
      <c r="Q493" s="567">
        <f t="shared" si="415"/>
        <v>-13.1</v>
      </c>
      <c r="R493" s="567">
        <f t="shared" si="415"/>
        <v>20.2</v>
      </c>
      <c r="S493" s="567">
        <f t="shared" si="415"/>
        <v>2</v>
      </c>
      <c r="T493" s="567">
        <f t="shared" si="415"/>
        <v>45.3</v>
      </c>
      <c r="U493" s="567">
        <f t="shared" si="415"/>
        <v>7.7</v>
      </c>
      <c r="V493" s="567">
        <f t="shared" si="415"/>
        <v>3.1</v>
      </c>
      <c r="W493" s="567">
        <f t="shared" si="415"/>
        <v>3.3</v>
      </c>
      <c r="X493" s="567">
        <f t="shared" si="415"/>
        <v>3</v>
      </c>
      <c r="Y493" s="567">
        <f t="shared" ref="T493:AB508" si="419">ROUND((Y550-Y546)/Y546*100,1)</f>
        <v>1.8</v>
      </c>
      <c r="Z493" s="567">
        <f t="shared" si="419"/>
        <v>0.8</v>
      </c>
      <c r="AA493" s="567">
        <f t="shared" si="419"/>
        <v>3.3</v>
      </c>
      <c r="AB493" s="567">
        <f t="shared" si="419"/>
        <v>-0.3</v>
      </c>
      <c r="AC493" s="567">
        <f t="shared" ref="AC493:AL493" si="420">ROUND((AC550-AC546)/AC546*100,1)</f>
        <v>-1.1000000000000001</v>
      </c>
      <c r="AD493" s="567">
        <f t="shared" si="420"/>
        <v>2.9</v>
      </c>
      <c r="AE493" s="567">
        <f t="shared" si="420"/>
        <v>-4.5</v>
      </c>
      <c r="AF493" s="567">
        <f t="shared" si="420"/>
        <v>-11.9</v>
      </c>
      <c r="AG493" s="567">
        <f t="shared" si="420"/>
        <v>-10.3</v>
      </c>
      <c r="AH493" s="567">
        <f t="shared" si="420"/>
        <v>-3.2</v>
      </c>
      <c r="AI493" s="567">
        <f t="shared" si="420"/>
        <v>1.3</v>
      </c>
      <c r="AJ493" s="567">
        <f t="shared" si="420"/>
        <v>-7.6</v>
      </c>
      <c r="AK493" s="567">
        <f t="shared" si="420"/>
        <v>-27.2</v>
      </c>
      <c r="AL493" s="567">
        <f t="shared" si="420"/>
        <v>-4.5999999999999996</v>
      </c>
      <c r="AO493" s="611" t="s">
        <v>37</v>
      </c>
      <c r="AP493" s="567">
        <f t="shared" si="418"/>
        <v>0.9</v>
      </c>
      <c r="AQ493" s="567">
        <f t="shared" si="418"/>
        <v>2.6</v>
      </c>
      <c r="AR493" s="567">
        <f t="shared" si="418"/>
        <v>4.4000000000000004</v>
      </c>
      <c r="AS493" s="567">
        <f t="shared" si="418"/>
        <v>6.3</v>
      </c>
      <c r="AT493" s="567">
        <f t="shared" si="418"/>
        <v>0.5</v>
      </c>
      <c r="AU493" s="567">
        <f t="shared" si="418"/>
        <v>0.5</v>
      </c>
      <c r="AV493" s="567">
        <f t="shared" si="418"/>
        <v>0.7</v>
      </c>
      <c r="AW493" s="567">
        <f t="shared" si="418"/>
        <v>0.4</v>
      </c>
      <c r="AX493" s="567">
        <f t="shared" si="418"/>
        <v>-0.3</v>
      </c>
      <c r="AY493" s="567">
        <f t="shared" si="418"/>
        <v>-0.2</v>
      </c>
      <c r="AZ493" s="567">
        <f t="shared" si="418"/>
        <v>-1.7</v>
      </c>
      <c r="BA493" s="567"/>
    </row>
    <row r="494" spans="1:53">
      <c r="C494" s="611" t="s">
        <v>38</v>
      </c>
      <c r="D494" s="567">
        <f t="shared" ref="D494:X506" si="421">ROUND((D551-D547)/D547*100,1)</f>
        <v>-1.3</v>
      </c>
      <c r="E494" s="567">
        <f t="shared" si="421"/>
        <v>-1.3</v>
      </c>
      <c r="F494" s="567">
        <f t="shared" si="421"/>
        <v>-2.4</v>
      </c>
      <c r="G494" s="567">
        <f t="shared" si="421"/>
        <v>-0.7</v>
      </c>
      <c r="H494" s="567">
        <f t="shared" si="421"/>
        <v>-11.3</v>
      </c>
      <c r="I494" s="567">
        <f t="shared" si="421"/>
        <v>-3.1</v>
      </c>
      <c r="J494" s="567">
        <f t="shared" si="421"/>
        <v>-13.1</v>
      </c>
      <c r="K494" s="567">
        <f t="shared" si="421"/>
        <v>-6.5</v>
      </c>
      <c r="L494" s="567">
        <f t="shared" si="421"/>
        <v>-6.7</v>
      </c>
      <c r="M494" s="567">
        <f t="shared" si="421"/>
        <v>-5.3</v>
      </c>
      <c r="N494" s="567">
        <f t="shared" si="421"/>
        <v>-1.4</v>
      </c>
      <c r="O494" s="567">
        <f t="shared" si="421"/>
        <v>-2</v>
      </c>
      <c r="P494" s="567">
        <f t="shared" si="421"/>
        <v>0.4</v>
      </c>
      <c r="Q494" s="567">
        <f t="shared" si="421"/>
        <v>-8.5</v>
      </c>
      <c r="R494" s="567">
        <f t="shared" si="421"/>
        <v>16</v>
      </c>
      <c r="S494" s="567">
        <f t="shared" si="421"/>
        <v>-0.7</v>
      </c>
      <c r="T494" s="567">
        <f t="shared" si="421"/>
        <v>39.9</v>
      </c>
      <c r="U494" s="567">
        <f t="shared" si="421"/>
        <v>7.1</v>
      </c>
      <c r="V494" s="567">
        <f t="shared" si="421"/>
        <v>1.1000000000000001</v>
      </c>
      <c r="W494" s="567">
        <f t="shared" si="421"/>
        <v>0.6</v>
      </c>
      <c r="X494" s="567">
        <f t="shared" si="421"/>
        <v>1.3</v>
      </c>
      <c r="Y494" s="567">
        <f t="shared" si="419"/>
        <v>2.5</v>
      </c>
      <c r="Z494" s="567">
        <f t="shared" si="419"/>
        <v>-0.6</v>
      </c>
      <c r="AA494" s="567">
        <f t="shared" si="419"/>
        <v>1.4</v>
      </c>
      <c r="AB494" s="567">
        <f t="shared" si="419"/>
        <v>-3.1</v>
      </c>
      <c r="AC494" s="567">
        <f t="shared" ref="AC494:AL494" si="422">ROUND((AC551-AC547)/AC547*100,1)</f>
        <v>-6.9</v>
      </c>
      <c r="AD494" s="567">
        <f t="shared" si="422"/>
        <v>-6.1</v>
      </c>
      <c r="AE494" s="567">
        <f t="shared" si="422"/>
        <v>-12.7</v>
      </c>
      <c r="AF494" s="567">
        <f t="shared" si="422"/>
        <v>-0.8</v>
      </c>
      <c r="AG494" s="567">
        <f t="shared" si="422"/>
        <v>-10.199999999999999</v>
      </c>
      <c r="AH494" s="567">
        <f t="shared" si="422"/>
        <v>-6.8</v>
      </c>
      <c r="AI494" s="567">
        <f t="shared" si="422"/>
        <v>-4</v>
      </c>
      <c r="AJ494" s="567">
        <f t="shared" si="422"/>
        <v>-19.2</v>
      </c>
      <c r="AK494" s="567">
        <f t="shared" si="422"/>
        <v>-9.8000000000000007</v>
      </c>
      <c r="AL494" s="567">
        <f t="shared" si="422"/>
        <v>-9.6999999999999993</v>
      </c>
      <c r="AO494" s="611" t="s">
        <v>38</v>
      </c>
      <c r="AP494" s="567">
        <f t="shared" si="418"/>
        <v>-1.3</v>
      </c>
      <c r="AQ494" s="567">
        <f t="shared" si="418"/>
        <v>-2.6</v>
      </c>
      <c r="AR494" s="567">
        <f t="shared" si="418"/>
        <v>-2.1</v>
      </c>
      <c r="AS494" s="567">
        <f t="shared" si="418"/>
        <v>-2.6</v>
      </c>
      <c r="AT494" s="567">
        <f t="shared" si="418"/>
        <v>-1.3</v>
      </c>
      <c r="AU494" s="567">
        <f t="shared" si="418"/>
        <v>-3.3</v>
      </c>
      <c r="AV494" s="567">
        <f t="shared" si="418"/>
        <v>-5.3</v>
      </c>
      <c r="AW494" s="567">
        <f t="shared" si="418"/>
        <v>-2.2000000000000002</v>
      </c>
      <c r="AX494" s="567">
        <f t="shared" si="418"/>
        <v>-0.2</v>
      </c>
      <c r="AY494" s="567">
        <f t="shared" si="418"/>
        <v>-0.1</v>
      </c>
      <c r="AZ494" s="567">
        <f t="shared" si="418"/>
        <v>-4.4000000000000004</v>
      </c>
      <c r="BA494" s="567"/>
    </row>
    <row r="495" spans="1:53">
      <c r="C495" s="611" t="s">
        <v>39</v>
      </c>
      <c r="D495" s="567">
        <f t="shared" si="421"/>
        <v>1.1000000000000001</v>
      </c>
      <c r="E495" s="567">
        <f t="shared" si="421"/>
        <v>1.1000000000000001</v>
      </c>
      <c r="F495" s="567">
        <f t="shared" si="421"/>
        <v>1.7</v>
      </c>
      <c r="G495" s="567">
        <f t="shared" si="421"/>
        <v>1.9</v>
      </c>
      <c r="H495" s="567">
        <f t="shared" si="421"/>
        <v>0.4</v>
      </c>
      <c r="I495" s="567">
        <f t="shared" si="421"/>
        <v>2.1</v>
      </c>
      <c r="J495" s="567">
        <f t="shared" si="421"/>
        <v>-9.1999999999999993</v>
      </c>
      <c r="K495" s="567">
        <f t="shared" si="421"/>
        <v>15.6</v>
      </c>
      <c r="L495" s="567">
        <f t="shared" si="421"/>
        <v>16.5</v>
      </c>
      <c r="M495" s="567">
        <f t="shared" si="421"/>
        <v>4.7</v>
      </c>
      <c r="N495" s="567">
        <f t="shared" si="421"/>
        <v>-11.1</v>
      </c>
      <c r="O495" s="567">
        <f t="shared" si="421"/>
        <v>9.9</v>
      </c>
      <c r="P495" s="567">
        <f t="shared" si="421"/>
        <v>9.1</v>
      </c>
      <c r="Q495" s="567">
        <f t="shared" si="421"/>
        <v>11.5</v>
      </c>
      <c r="R495" s="567">
        <f t="shared" si="421"/>
        <v>-8.8000000000000007</v>
      </c>
      <c r="S495" s="567">
        <f t="shared" si="421"/>
        <v>-4.8</v>
      </c>
      <c r="T495" s="567">
        <f t="shared" si="421"/>
        <v>-13.6</v>
      </c>
      <c r="U495" s="567">
        <f t="shared" si="421"/>
        <v>2.1</v>
      </c>
      <c r="V495" s="567">
        <f t="shared" si="421"/>
        <v>1.9</v>
      </c>
      <c r="W495" s="567">
        <f t="shared" si="421"/>
        <v>6</v>
      </c>
      <c r="X495" s="567">
        <f t="shared" si="421"/>
        <v>-0.6</v>
      </c>
      <c r="Y495" s="567">
        <f t="shared" si="419"/>
        <v>-0.6</v>
      </c>
      <c r="Z495" s="567">
        <f t="shared" si="419"/>
        <v>-3.9</v>
      </c>
      <c r="AA495" s="567">
        <f t="shared" si="419"/>
        <v>3.7</v>
      </c>
      <c r="AB495" s="567">
        <f t="shared" si="419"/>
        <v>-0.5</v>
      </c>
      <c r="AC495" s="567">
        <f t="shared" ref="AC495:AL495" si="423">ROUND((AC552-AC548)/AC548*100,1)</f>
        <v>-5.4</v>
      </c>
      <c r="AD495" s="567">
        <f t="shared" si="423"/>
        <v>-6.1</v>
      </c>
      <c r="AE495" s="567">
        <f t="shared" si="423"/>
        <v>-5</v>
      </c>
      <c r="AF495" s="567">
        <f t="shared" si="423"/>
        <v>-9.1999999999999993</v>
      </c>
      <c r="AG495" s="567">
        <f t="shared" si="423"/>
        <v>-6.1</v>
      </c>
      <c r="AH495" s="567">
        <f t="shared" si="423"/>
        <v>-0.9</v>
      </c>
      <c r="AI495" s="567">
        <f t="shared" si="423"/>
        <v>-11.9</v>
      </c>
      <c r="AJ495" s="567">
        <f t="shared" si="423"/>
        <v>4.5</v>
      </c>
      <c r="AK495" s="567">
        <f t="shared" si="423"/>
        <v>-6.6</v>
      </c>
      <c r="AL495" s="567">
        <f t="shared" si="423"/>
        <v>3.1</v>
      </c>
      <c r="AO495" s="611" t="s">
        <v>39</v>
      </c>
      <c r="AP495" s="567">
        <f t="shared" si="418"/>
        <v>1.1000000000000001</v>
      </c>
      <c r="AQ495" s="567">
        <f t="shared" si="418"/>
        <v>-2.9</v>
      </c>
      <c r="AR495" s="567">
        <f t="shared" si="418"/>
        <v>-2.4</v>
      </c>
      <c r="AS495" s="567">
        <f t="shared" si="418"/>
        <v>-3.9</v>
      </c>
      <c r="AT495" s="567">
        <f t="shared" si="418"/>
        <v>0.5</v>
      </c>
      <c r="AU495" s="567">
        <f t="shared" si="418"/>
        <v>-3.7</v>
      </c>
      <c r="AV495" s="567">
        <f t="shared" si="418"/>
        <v>-7</v>
      </c>
      <c r="AW495" s="567">
        <f t="shared" si="418"/>
        <v>-2</v>
      </c>
      <c r="AX495" s="567">
        <f t="shared" si="418"/>
        <v>4.9000000000000004</v>
      </c>
      <c r="AY495" s="567">
        <f t="shared" si="418"/>
        <v>5.3</v>
      </c>
      <c r="AZ495" s="567">
        <f t="shared" si="418"/>
        <v>-6.1</v>
      </c>
      <c r="BA495" s="567"/>
    </row>
    <row r="496" spans="1:53">
      <c r="B496" s="138" t="s">
        <v>299</v>
      </c>
      <c r="C496" s="610" t="s">
        <v>36</v>
      </c>
      <c r="D496" s="575">
        <f t="shared" si="421"/>
        <v>0</v>
      </c>
      <c r="E496" s="575">
        <f t="shared" si="421"/>
        <v>0</v>
      </c>
      <c r="F496" s="575">
        <f t="shared" si="421"/>
        <v>1.4</v>
      </c>
      <c r="G496" s="575">
        <f t="shared" si="421"/>
        <v>1.5</v>
      </c>
      <c r="H496" s="575">
        <f t="shared" si="421"/>
        <v>1.1000000000000001</v>
      </c>
      <c r="I496" s="575">
        <f t="shared" si="421"/>
        <v>-1.1000000000000001</v>
      </c>
      <c r="J496" s="575">
        <f t="shared" si="421"/>
        <v>-0.5</v>
      </c>
      <c r="K496" s="575">
        <f t="shared" si="421"/>
        <v>2.2000000000000002</v>
      </c>
      <c r="L496" s="575">
        <f t="shared" si="421"/>
        <v>2.5</v>
      </c>
      <c r="M496" s="575">
        <f t="shared" si="421"/>
        <v>-5.9</v>
      </c>
      <c r="N496" s="575">
        <f t="shared" si="421"/>
        <v>-15.5</v>
      </c>
      <c r="O496" s="575">
        <f t="shared" si="421"/>
        <v>-2.2000000000000002</v>
      </c>
      <c r="P496" s="575">
        <f t="shared" si="421"/>
        <v>-2.7</v>
      </c>
      <c r="Q496" s="575">
        <f t="shared" si="421"/>
        <v>-1</v>
      </c>
      <c r="R496" s="575">
        <f t="shared" si="421"/>
        <v>-1</v>
      </c>
      <c r="S496" s="575">
        <f t="shared" si="421"/>
        <v>-1.3</v>
      </c>
      <c r="T496" s="575">
        <f t="shared" si="421"/>
        <v>-0.6</v>
      </c>
      <c r="U496" s="575">
        <f t="shared" si="421"/>
        <v>5.3</v>
      </c>
      <c r="V496" s="575">
        <f t="shared" si="421"/>
        <v>0.7</v>
      </c>
      <c r="W496" s="575">
        <f t="shared" si="421"/>
        <v>2.5</v>
      </c>
      <c r="X496" s="575">
        <f t="shared" si="421"/>
        <v>-0.4</v>
      </c>
      <c r="Y496" s="575">
        <f t="shared" si="419"/>
        <v>-0.9</v>
      </c>
      <c r="Z496" s="575">
        <f t="shared" si="419"/>
        <v>0.4</v>
      </c>
      <c r="AA496" s="575">
        <f t="shared" si="419"/>
        <v>0.3</v>
      </c>
      <c r="AB496" s="575">
        <f t="shared" si="419"/>
        <v>2.6</v>
      </c>
      <c r="AC496" s="575">
        <f t="shared" ref="AC496:AL496" si="424">ROUND((AC553-AC549)/AC549*100,1)</f>
        <v>0.3</v>
      </c>
      <c r="AD496" s="575">
        <f t="shared" si="424"/>
        <v>7.4</v>
      </c>
      <c r="AE496" s="575">
        <f t="shared" si="424"/>
        <v>4.9000000000000004</v>
      </c>
      <c r="AF496" s="575">
        <f t="shared" si="424"/>
        <v>-5.5</v>
      </c>
      <c r="AG496" s="575">
        <f t="shared" si="424"/>
        <v>-3.3</v>
      </c>
      <c r="AH496" s="575">
        <f t="shared" si="424"/>
        <v>-4.8</v>
      </c>
      <c r="AI496" s="575">
        <f t="shared" si="424"/>
        <v>-3.5</v>
      </c>
      <c r="AJ496" s="575">
        <f t="shared" si="424"/>
        <v>-5.8</v>
      </c>
      <c r="AK496" s="575">
        <f t="shared" si="424"/>
        <v>6.1</v>
      </c>
      <c r="AL496" s="575">
        <f t="shared" si="424"/>
        <v>0.9</v>
      </c>
      <c r="AN496" s="138" t="s">
        <v>298</v>
      </c>
      <c r="AO496" s="610" t="s">
        <v>36</v>
      </c>
      <c r="AP496" s="575">
        <f t="shared" si="418"/>
        <v>0</v>
      </c>
      <c r="AQ496" s="575">
        <f t="shared" si="418"/>
        <v>-2.2000000000000002</v>
      </c>
      <c r="AR496" s="575">
        <f t="shared" si="418"/>
        <v>-1.6</v>
      </c>
      <c r="AS496" s="575">
        <f t="shared" si="418"/>
        <v>-2.9</v>
      </c>
      <c r="AT496" s="575">
        <f t="shared" si="418"/>
        <v>1.4</v>
      </c>
      <c r="AU496" s="575">
        <f t="shared" si="418"/>
        <v>-3</v>
      </c>
      <c r="AV496" s="575">
        <f t="shared" si="418"/>
        <v>-8</v>
      </c>
      <c r="AW496" s="575">
        <f t="shared" si="418"/>
        <v>-0.4</v>
      </c>
      <c r="AX496" s="575">
        <f t="shared" si="418"/>
        <v>1.9</v>
      </c>
      <c r="AY496" s="575">
        <f t="shared" si="418"/>
        <v>2.2000000000000002</v>
      </c>
      <c r="AZ496" s="575">
        <f t="shared" si="418"/>
        <v>-7.5</v>
      </c>
      <c r="BA496" s="567"/>
    </row>
    <row r="497" spans="1:53">
      <c r="C497" s="611" t="s">
        <v>37</v>
      </c>
      <c r="D497" s="567">
        <f t="shared" si="421"/>
        <v>2.6</v>
      </c>
      <c r="E497" s="567">
        <f t="shared" si="421"/>
        <v>2.6</v>
      </c>
      <c r="F497" s="567">
        <f t="shared" si="421"/>
        <v>7.1</v>
      </c>
      <c r="G497" s="567">
        <f t="shared" si="421"/>
        <v>7</v>
      </c>
      <c r="H497" s="567">
        <f t="shared" si="421"/>
        <v>8.4</v>
      </c>
      <c r="I497" s="567">
        <f t="shared" si="421"/>
        <v>-1.3</v>
      </c>
      <c r="J497" s="567">
        <f t="shared" si="421"/>
        <v>-8.4</v>
      </c>
      <c r="K497" s="567">
        <f t="shared" si="421"/>
        <v>12.9</v>
      </c>
      <c r="L497" s="567">
        <f t="shared" si="421"/>
        <v>13.6</v>
      </c>
      <c r="M497" s="567">
        <f t="shared" si="421"/>
        <v>5.0999999999999996</v>
      </c>
      <c r="N497" s="567">
        <f t="shared" si="421"/>
        <v>-12.5</v>
      </c>
      <c r="O497" s="567">
        <f t="shared" si="421"/>
        <v>1.1000000000000001</v>
      </c>
      <c r="P497" s="567">
        <f t="shared" si="421"/>
        <v>-7.6</v>
      </c>
      <c r="Q497" s="567">
        <f t="shared" si="421"/>
        <v>29.4</v>
      </c>
      <c r="R497" s="567">
        <f t="shared" si="421"/>
        <v>11.5</v>
      </c>
      <c r="S497" s="567">
        <f t="shared" si="421"/>
        <v>4.3</v>
      </c>
      <c r="T497" s="567">
        <f t="shared" si="421"/>
        <v>18.399999999999999</v>
      </c>
      <c r="U497" s="567">
        <f t="shared" si="421"/>
        <v>3.5</v>
      </c>
      <c r="V497" s="567">
        <f t="shared" si="421"/>
        <v>0.7</v>
      </c>
      <c r="W497" s="567">
        <f t="shared" si="421"/>
        <v>1.2</v>
      </c>
      <c r="X497" s="567">
        <f t="shared" si="421"/>
        <v>0.3</v>
      </c>
      <c r="Y497" s="567">
        <f t="shared" si="419"/>
        <v>-1.6</v>
      </c>
      <c r="Z497" s="567">
        <f t="shared" si="419"/>
        <v>-0.9</v>
      </c>
      <c r="AA497" s="567">
        <f t="shared" si="419"/>
        <v>2.1</v>
      </c>
      <c r="AB497" s="567">
        <f t="shared" si="419"/>
        <v>1.5</v>
      </c>
      <c r="AC497" s="567">
        <f t="shared" ref="AC497:AL497" si="425">ROUND((AC554-AC550)/AC550*100,1)</f>
        <v>-2.5</v>
      </c>
      <c r="AD497" s="567">
        <f t="shared" si="425"/>
        <v>-6.8</v>
      </c>
      <c r="AE497" s="567">
        <f t="shared" si="425"/>
        <v>5.3</v>
      </c>
      <c r="AF497" s="567">
        <f t="shared" si="425"/>
        <v>4.2</v>
      </c>
      <c r="AG497" s="567">
        <f t="shared" si="425"/>
        <v>-4.9000000000000004</v>
      </c>
      <c r="AH497" s="567">
        <f t="shared" si="425"/>
        <v>7</v>
      </c>
      <c r="AI497" s="567">
        <f t="shared" si="425"/>
        <v>-10.199999999999999</v>
      </c>
      <c r="AJ497" s="567">
        <f t="shared" si="425"/>
        <v>-1.1000000000000001</v>
      </c>
      <c r="AK497" s="567">
        <f t="shared" si="425"/>
        <v>32.299999999999997</v>
      </c>
      <c r="AL497" s="567">
        <f t="shared" si="425"/>
        <v>1.7</v>
      </c>
      <c r="AO497" s="611" t="s">
        <v>37</v>
      </c>
      <c r="AP497" s="567">
        <f t="shared" si="418"/>
        <v>2.6</v>
      </c>
      <c r="AQ497" s="567">
        <f t="shared" si="418"/>
        <v>-0.2</v>
      </c>
      <c r="AR497" s="567">
        <f t="shared" si="418"/>
        <v>-1.7</v>
      </c>
      <c r="AS497" s="567">
        <f t="shared" si="418"/>
        <v>-2.5</v>
      </c>
      <c r="AT497" s="567">
        <f t="shared" si="418"/>
        <v>0.2</v>
      </c>
      <c r="AU497" s="567">
        <f t="shared" si="418"/>
        <v>1.6</v>
      </c>
      <c r="AV497" s="567">
        <f t="shared" si="418"/>
        <v>4.5999999999999996</v>
      </c>
      <c r="AW497" s="567">
        <f t="shared" si="418"/>
        <v>0.4</v>
      </c>
      <c r="AX497" s="567">
        <f t="shared" si="418"/>
        <v>5</v>
      </c>
      <c r="AY497" s="567">
        <f t="shared" si="418"/>
        <v>5.4</v>
      </c>
      <c r="AZ497" s="567">
        <f t="shared" si="418"/>
        <v>-6.6</v>
      </c>
      <c r="BA497" s="567"/>
    </row>
    <row r="498" spans="1:53">
      <c r="C498" s="611" t="s">
        <v>38</v>
      </c>
      <c r="D498" s="567">
        <f t="shared" si="421"/>
        <v>1.1000000000000001</v>
      </c>
      <c r="E498" s="567">
        <f t="shared" si="421"/>
        <v>1.1000000000000001</v>
      </c>
      <c r="F498" s="567">
        <f t="shared" si="421"/>
        <v>2.2999999999999998</v>
      </c>
      <c r="G498" s="567">
        <f t="shared" si="421"/>
        <v>4</v>
      </c>
      <c r="H498" s="567">
        <f t="shared" si="421"/>
        <v>-6.9</v>
      </c>
      <c r="I498" s="567">
        <f t="shared" si="421"/>
        <v>-1.7</v>
      </c>
      <c r="J498" s="567">
        <f t="shared" si="421"/>
        <v>6.4</v>
      </c>
      <c r="K498" s="567">
        <f t="shared" si="421"/>
        <v>13.4</v>
      </c>
      <c r="L498" s="567">
        <f t="shared" si="421"/>
        <v>13.2</v>
      </c>
      <c r="M498" s="567">
        <f t="shared" si="421"/>
        <v>18.899999999999999</v>
      </c>
      <c r="N498" s="567">
        <f t="shared" si="421"/>
        <v>-15.3</v>
      </c>
      <c r="O498" s="567">
        <f t="shared" si="421"/>
        <v>-11.8</v>
      </c>
      <c r="P498" s="567">
        <f t="shared" si="421"/>
        <v>-14.2</v>
      </c>
      <c r="Q498" s="567">
        <f t="shared" si="421"/>
        <v>-5</v>
      </c>
      <c r="R498" s="567">
        <f t="shared" si="421"/>
        <v>11.8</v>
      </c>
      <c r="S498" s="567">
        <f t="shared" si="421"/>
        <v>12.5</v>
      </c>
      <c r="T498" s="567">
        <f t="shared" si="421"/>
        <v>10.9</v>
      </c>
      <c r="U498" s="567">
        <f t="shared" si="421"/>
        <v>0.9</v>
      </c>
      <c r="V498" s="567">
        <f t="shared" si="421"/>
        <v>3.7</v>
      </c>
      <c r="W498" s="567">
        <f t="shared" si="421"/>
        <v>4.9000000000000004</v>
      </c>
      <c r="X498" s="567">
        <f t="shared" si="421"/>
        <v>2.8</v>
      </c>
      <c r="Y498" s="567">
        <f t="shared" si="419"/>
        <v>1.3</v>
      </c>
      <c r="Z498" s="567">
        <f t="shared" si="419"/>
        <v>-2.9</v>
      </c>
      <c r="AA498" s="567">
        <f t="shared" si="419"/>
        <v>1.9</v>
      </c>
      <c r="AB498" s="567">
        <f t="shared" si="419"/>
        <v>2.7</v>
      </c>
      <c r="AC498" s="567">
        <f t="shared" ref="AC498:AL498" si="426">ROUND((AC555-AC551)/AC551*100,1)</f>
        <v>-1.5</v>
      </c>
      <c r="AD498" s="567">
        <f t="shared" si="426"/>
        <v>-3.6</v>
      </c>
      <c r="AE498" s="567">
        <f t="shared" si="426"/>
        <v>-0.9</v>
      </c>
      <c r="AF498" s="567">
        <f t="shared" si="426"/>
        <v>4.7</v>
      </c>
      <c r="AG498" s="567">
        <f t="shared" si="426"/>
        <v>-13.4</v>
      </c>
      <c r="AH498" s="567">
        <f t="shared" si="426"/>
        <v>7.1</v>
      </c>
      <c r="AI498" s="567">
        <f t="shared" si="426"/>
        <v>-5</v>
      </c>
      <c r="AJ498" s="567">
        <f t="shared" si="426"/>
        <v>-9.6999999999999993</v>
      </c>
      <c r="AK498" s="567">
        <f t="shared" si="426"/>
        <v>5.7</v>
      </c>
      <c r="AL498" s="567">
        <f t="shared" si="426"/>
        <v>10.199999999999999</v>
      </c>
      <c r="AO498" s="611" t="s">
        <v>38</v>
      </c>
      <c r="AP498" s="567">
        <f t="shared" si="418"/>
        <v>1.1000000000000001</v>
      </c>
      <c r="AQ498" s="567">
        <f t="shared" si="418"/>
        <v>-2</v>
      </c>
      <c r="AR498" s="567">
        <f t="shared" si="418"/>
        <v>-3</v>
      </c>
      <c r="AS498" s="567">
        <f t="shared" si="418"/>
        <v>-2.5</v>
      </c>
      <c r="AT498" s="567">
        <f t="shared" si="418"/>
        <v>-4.2</v>
      </c>
      <c r="AU498" s="567">
        <f t="shared" si="418"/>
        <v>-0.5</v>
      </c>
      <c r="AV498" s="567">
        <f t="shared" si="418"/>
        <v>-9.4</v>
      </c>
      <c r="AW498" s="567">
        <f t="shared" si="418"/>
        <v>3.8</v>
      </c>
      <c r="AX498" s="567">
        <f t="shared" si="418"/>
        <v>3.7</v>
      </c>
      <c r="AY498" s="567">
        <f t="shared" si="418"/>
        <v>4.3</v>
      </c>
      <c r="AZ498" s="567">
        <f t="shared" si="418"/>
        <v>-14.2</v>
      </c>
      <c r="BA498" s="567"/>
    </row>
    <row r="499" spans="1:53">
      <c r="C499" s="613" t="s">
        <v>39</v>
      </c>
      <c r="D499" s="567">
        <f t="shared" si="421"/>
        <v>3.9</v>
      </c>
      <c r="E499" s="567">
        <f t="shared" si="421"/>
        <v>3.9</v>
      </c>
      <c r="F499" s="567">
        <f t="shared" si="421"/>
        <v>8.6</v>
      </c>
      <c r="G499" s="567">
        <f t="shared" si="421"/>
        <v>8.6</v>
      </c>
      <c r="H499" s="567">
        <f t="shared" si="421"/>
        <v>8.1</v>
      </c>
      <c r="I499" s="567">
        <f t="shared" si="421"/>
        <v>0.5</v>
      </c>
      <c r="J499" s="567">
        <f t="shared" si="421"/>
        <v>14.6</v>
      </c>
      <c r="K499" s="567">
        <f t="shared" si="421"/>
        <v>13.8</v>
      </c>
      <c r="L499" s="567">
        <f t="shared" si="421"/>
        <v>14.4</v>
      </c>
      <c r="M499" s="567">
        <f t="shared" si="421"/>
        <v>4.9000000000000004</v>
      </c>
      <c r="N499" s="567">
        <f t="shared" si="421"/>
        <v>-0.2</v>
      </c>
      <c r="O499" s="567">
        <f t="shared" si="421"/>
        <v>-14.9</v>
      </c>
      <c r="P499" s="567">
        <f t="shared" si="421"/>
        <v>-11.4</v>
      </c>
      <c r="Q499" s="567">
        <f t="shared" si="421"/>
        <v>-23.4</v>
      </c>
      <c r="R499" s="567">
        <f t="shared" si="421"/>
        <v>31.6</v>
      </c>
      <c r="S499" s="567">
        <f t="shared" si="421"/>
        <v>20.6</v>
      </c>
      <c r="T499" s="567">
        <f t="shared" si="421"/>
        <v>46.2</v>
      </c>
      <c r="U499" s="567">
        <f t="shared" si="421"/>
        <v>3.3</v>
      </c>
      <c r="V499" s="567">
        <f t="shared" si="421"/>
        <v>1.4</v>
      </c>
      <c r="W499" s="567">
        <f t="shared" si="421"/>
        <v>1.2</v>
      </c>
      <c r="X499" s="567">
        <f t="shared" si="421"/>
        <v>1.5</v>
      </c>
      <c r="Y499" s="567">
        <f t="shared" si="419"/>
        <v>-3.6</v>
      </c>
      <c r="Z499" s="567">
        <f t="shared" si="419"/>
        <v>-3.1</v>
      </c>
      <c r="AA499" s="567">
        <f t="shared" si="419"/>
        <v>2.5</v>
      </c>
      <c r="AB499" s="567">
        <f t="shared" si="419"/>
        <v>2.6</v>
      </c>
      <c r="AC499" s="567">
        <f t="shared" ref="AC499:AL499" si="427">ROUND((AC556-AC552)/AC552*100,1)</f>
        <v>-100</v>
      </c>
      <c r="AD499" s="567">
        <f t="shared" si="427"/>
        <v>1.3</v>
      </c>
      <c r="AE499" s="567">
        <f t="shared" si="427"/>
        <v>-12</v>
      </c>
      <c r="AF499" s="567">
        <f t="shared" si="427"/>
        <v>-0.1</v>
      </c>
      <c r="AG499" s="567">
        <f t="shared" si="427"/>
        <v>-10.8</v>
      </c>
      <c r="AH499" s="567">
        <f t="shared" si="427"/>
        <v>5.4</v>
      </c>
      <c r="AI499" s="567">
        <f t="shared" si="427"/>
        <v>0.8</v>
      </c>
      <c r="AJ499" s="567">
        <f t="shared" si="427"/>
        <v>0.4</v>
      </c>
      <c r="AK499" s="567">
        <f t="shared" si="427"/>
        <v>2.5</v>
      </c>
      <c r="AL499" s="567">
        <f t="shared" si="427"/>
        <v>14.2</v>
      </c>
      <c r="AO499" s="613" t="s">
        <v>39</v>
      </c>
      <c r="AP499" s="567">
        <f t="shared" si="418"/>
        <v>3.9</v>
      </c>
      <c r="AQ499" s="567">
        <f t="shared" si="418"/>
        <v>2.5</v>
      </c>
      <c r="AR499" s="567">
        <f t="shared" si="418"/>
        <v>5</v>
      </c>
      <c r="AS499" s="567">
        <f t="shared" si="418"/>
        <v>8.1999999999999993</v>
      </c>
      <c r="AT499" s="567">
        <f t="shared" si="418"/>
        <v>-0.6</v>
      </c>
      <c r="AU499" s="567">
        <f t="shared" si="418"/>
        <v>-0.6</v>
      </c>
      <c r="AV499" s="567">
        <f t="shared" si="418"/>
        <v>-6.9</v>
      </c>
      <c r="AW499" s="567">
        <f t="shared" si="418"/>
        <v>2.6</v>
      </c>
      <c r="AX499" s="567">
        <f t="shared" si="418"/>
        <v>5.2</v>
      </c>
      <c r="AY499" s="567">
        <f t="shared" si="418"/>
        <v>6</v>
      </c>
      <c r="AZ499" s="567">
        <f t="shared" si="418"/>
        <v>-18.7</v>
      </c>
      <c r="BA499" s="567"/>
    </row>
    <row r="500" spans="1:53">
      <c r="B500" s="138" t="s">
        <v>300</v>
      </c>
      <c r="C500" s="610" t="s">
        <v>36</v>
      </c>
      <c r="D500" s="575">
        <f t="shared" si="421"/>
        <v>7.5</v>
      </c>
      <c r="E500" s="575">
        <f t="shared" si="421"/>
        <v>7.5</v>
      </c>
      <c r="F500" s="575">
        <f t="shared" si="421"/>
        <v>7.1</v>
      </c>
      <c r="G500" s="575">
        <f t="shared" si="421"/>
        <v>6.3</v>
      </c>
      <c r="H500" s="575">
        <f t="shared" si="421"/>
        <v>11.6</v>
      </c>
      <c r="I500" s="575">
        <f t="shared" si="421"/>
        <v>2.5</v>
      </c>
      <c r="J500" s="575">
        <f t="shared" si="421"/>
        <v>14.1</v>
      </c>
      <c r="K500" s="575">
        <f t="shared" si="421"/>
        <v>8.3000000000000007</v>
      </c>
      <c r="L500" s="575">
        <f t="shared" si="421"/>
        <v>8.1</v>
      </c>
      <c r="M500" s="575">
        <f t="shared" si="421"/>
        <v>12.4</v>
      </c>
      <c r="N500" s="575">
        <f t="shared" si="421"/>
        <v>4</v>
      </c>
      <c r="O500" s="575">
        <f t="shared" si="421"/>
        <v>10.3</v>
      </c>
      <c r="P500" s="575">
        <f t="shared" si="421"/>
        <v>9.1</v>
      </c>
      <c r="Q500" s="575">
        <f t="shared" si="421"/>
        <v>13</v>
      </c>
      <c r="R500" s="575">
        <f t="shared" si="421"/>
        <v>25.4</v>
      </c>
      <c r="S500" s="575">
        <f t="shared" si="421"/>
        <v>27.4</v>
      </c>
      <c r="T500" s="575">
        <f t="shared" si="421"/>
        <v>23.4</v>
      </c>
      <c r="U500" s="575">
        <f t="shared" si="421"/>
        <v>2.7</v>
      </c>
      <c r="V500" s="575">
        <f t="shared" si="421"/>
        <v>3.6</v>
      </c>
      <c r="W500" s="575">
        <f t="shared" si="421"/>
        <v>0.6</v>
      </c>
      <c r="X500" s="575">
        <f t="shared" si="421"/>
        <v>5.4</v>
      </c>
      <c r="Y500" s="575">
        <f t="shared" si="419"/>
        <v>-2.1</v>
      </c>
      <c r="Z500" s="575">
        <f t="shared" si="419"/>
        <v>-4</v>
      </c>
      <c r="AA500" s="575">
        <f t="shared" si="419"/>
        <v>1.6</v>
      </c>
      <c r="AB500" s="575">
        <f t="shared" si="419"/>
        <v>0.8</v>
      </c>
      <c r="AC500" s="575">
        <f t="shared" ref="AC500:AL500" si="428">ROUND((AC557-AC553)/AC553*100,1)</f>
        <v>-100</v>
      </c>
      <c r="AD500" s="575">
        <f t="shared" si="428"/>
        <v>-11.1</v>
      </c>
      <c r="AE500" s="575">
        <f t="shared" si="428"/>
        <v>-23</v>
      </c>
      <c r="AF500" s="575">
        <f t="shared" si="428"/>
        <v>-2.2000000000000002</v>
      </c>
      <c r="AG500" s="575">
        <f t="shared" si="428"/>
        <v>-8.9</v>
      </c>
      <c r="AH500" s="575">
        <f t="shared" si="428"/>
        <v>5.8</v>
      </c>
      <c r="AI500" s="575">
        <f t="shared" si="428"/>
        <v>-6.4</v>
      </c>
      <c r="AJ500" s="575">
        <f t="shared" si="428"/>
        <v>-15.7</v>
      </c>
      <c r="AK500" s="575">
        <f t="shared" si="428"/>
        <v>2.9</v>
      </c>
      <c r="AL500" s="575">
        <f t="shared" si="428"/>
        <v>10.9</v>
      </c>
      <c r="AN500" s="138" t="s">
        <v>299</v>
      </c>
      <c r="AO500" s="610" t="s">
        <v>36</v>
      </c>
      <c r="AP500" s="575">
        <f t="shared" si="418"/>
        <v>7.5</v>
      </c>
      <c r="AQ500" s="575">
        <f t="shared" si="418"/>
        <v>10.7</v>
      </c>
      <c r="AR500" s="575">
        <f t="shared" si="418"/>
        <v>13.7</v>
      </c>
      <c r="AS500" s="575">
        <f t="shared" si="418"/>
        <v>20.6</v>
      </c>
      <c r="AT500" s="575">
        <f t="shared" si="418"/>
        <v>-2.1</v>
      </c>
      <c r="AU500" s="575">
        <f t="shared" si="418"/>
        <v>5.9</v>
      </c>
      <c r="AV500" s="575">
        <f t="shared" si="418"/>
        <v>5.8</v>
      </c>
      <c r="AW500" s="575">
        <f t="shared" si="418"/>
        <v>6</v>
      </c>
      <c r="AX500" s="575">
        <f t="shared" si="418"/>
        <v>4.5999999999999996</v>
      </c>
      <c r="AY500" s="575">
        <f t="shared" si="418"/>
        <v>5.3</v>
      </c>
      <c r="AZ500" s="575">
        <f t="shared" si="418"/>
        <v>-13.8</v>
      </c>
      <c r="BA500" s="567"/>
    </row>
    <row r="501" spans="1:53">
      <c r="C501" s="611" t="s">
        <v>37</v>
      </c>
      <c r="D501" s="567">
        <f t="shared" si="421"/>
        <v>2.6</v>
      </c>
      <c r="E501" s="567">
        <f t="shared" si="421"/>
        <v>2.6</v>
      </c>
      <c r="F501" s="567">
        <f t="shared" si="421"/>
        <v>6.4</v>
      </c>
      <c r="G501" s="567">
        <f t="shared" si="421"/>
        <v>7.3</v>
      </c>
      <c r="H501" s="567">
        <f t="shared" si="421"/>
        <v>0.8</v>
      </c>
      <c r="I501" s="567">
        <f t="shared" si="421"/>
        <v>3</v>
      </c>
      <c r="J501" s="567">
        <f t="shared" si="421"/>
        <v>14</v>
      </c>
      <c r="K501" s="567">
        <f t="shared" si="421"/>
        <v>18.7</v>
      </c>
      <c r="L501" s="567">
        <f t="shared" si="421"/>
        <v>19.100000000000001</v>
      </c>
      <c r="M501" s="567">
        <f t="shared" si="421"/>
        <v>15.5</v>
      </c>
      <c r="N501" s="567">
        <f t="shared" si="421"/>
        <v>7.4</v>
      </c>
      <c r="O501" s="567">
        <f t="shared" si="421"/>
        <v>-1.9</v>
      </c>
      <c r="P501" s="567">
        <f t="shared" si="421"/>
        <v>-0.2</v>
      </c>
      <c r="Q501" s="567">
        <f t="shared" si="421"/>
        <v>-6.1</v>
      </c>
      <c r="R501" s="567">
        <f t="shared" si="421"/>
        <v>-2.2999999999999998</v>
      </c>
      <c r="S501" s="567">
        <f t="shared" si="421"/>
        <v>13.1</v>
      </c>
      <c r="T501" s="567">
        <f t="shared" si="421"/>
        <v>-15.5</v>
      </c>
      <c r="U501" s="567">
        <f t="shared" si="421"/>
        <v>7.8</v>
      </c>
      <c r="V501" s="567">
        <f t="shared" si="421"/>
        <v>-1.1000000000000001</v>
      </c>
      <c r="W501" s="567">
        <f t="shared" si="421"/>
        <v>-0.8</v>
      </c>
      <c r="X501" s="567">
        <f t="shared" si="421"/>
        <v>-1.4</v>
      </c>
      <c r="Y501" s="567">
        <f t="shared" si="419"/>
        <v>-0.9</v>
      </c>
      <c r="Z501" s="567">
        <f t="shared" si="419"/>
        <v>-1.5</v>
      </c>
      <c r="AA501" s="567">
        <f t="shared" si="419"/>
        <v>-1.1000000000000001</v>
      </c>
      <c r="AB501" s="567">
        <f t="shared" si="419"/>
        <v>-1.5</v>
      </c>
      <c r="AC501" s="567">
        <f t="shared" ref="AC501:AL501" si="429">ROUND((AC558-AC554)/AC554*100,1)</f>
        <v>-100</v>
      </c>
      <c r="AD501" s="567">
        <f t="shared" si="429"/>
        <v>-1.9</v>
      </c>
      <c r="AE501" s="567">
        <f t="shared" si="429"/>
        <v>-19.899999999999999</v>
      </c>
      <c r="AF501" s="567">
        <f t="shared" si="429"/>
        <v>1.8</v>
      </c>
      <c r="AG501" s="567">
        <f t="shared" si="429"/>
        <v>-9.1999999999999993</v>
      </c>
      <c r="AH501" s="567">
        <f t="shared" si="429"/>
        <v>3.3</v>
      </c>
      <c r="AI501" s="567">
        <f t="shared" si="429"/>
        <v>-1.8</v>
      </c>
      <c r="AJ501" s="567">
        <f t="shared" si="429"/>
        <v>-21.8</v>
      </c>
      <c r="AK501" s="567">
        <f t="shared" si="429"/>
        <v>-5.9</v>
      </c>
      <c r="AL501" s="567">
        <f t="shared" si="429"/>
        <v>16.5</v>
      </c>
      <c r="AO501" s="611" t="s">
        <v>37</v>
      </c>
      <c r="AP501" s="567">
        <f t="shared" ref="AP501:AZ510" si="430">ROUND((AP558-AP554)/AP554*100,1)</f>
        <v>2.6</v>
      </c>
      <c r="AQ501" s="567">
        <f t="shared" si="430"/>
        <v>-1.3</v>
      </c>
      <c r="AR501" s="567">
        <f t="shared" si="430"/>
        <v>-1.2</v>
      </c>
      <c r="AS501" s="567">
        <f t="shared" si="430"/>
        <v>-2.4</v>
      </c>
      <c r="AT501" s="567">
        <f t="shared" si="430"/>
        <v>1.2</v>
      </c>
      <c r="AU501" s="567">
        <f t="shared" si="430"/>
        <v>-1.3</v>
      </c>
      <c r="AV501" s="567">
        <f t="shared" si="430"/>
        <v>-4.5999999999999996</v>
      </c>
      <c r="AW501" s="567">
        <f t="shared" si="430"/>
        <v>0.2</v>
      </c>
      <c r="AX501" s="567">
        <f t="shared" si="430"/>
        <v>5.8</v>
      </c>
      <c r="AY501" s="567">
        <f t="shared" si="430"/>
        <v>6.3</v>
      </c>
      <c r="AZ501" s="567">
        <f t="shared" si="430"/>
        <v>-9.1999999999999993</v>
      </c>
      <c r="BA501" s="567"/>
    </row>
    <row r="502" spans="1:53">
      <c r="C502" s="611" t="s">
        <v>38</v>
      </c>
      <c r="D502" s="567">
        <f t="shared" si="421"/>
        <v>2.4</v>
      </c>
      <c r="E502" s="567">
        <f t="shared" si="421"/>
        <v>2.4</v>
      </c>
      <c r="F502" s="567">
        <f t="shared" si="421"/>
        <v>4.2</v>
      </c>
      <c r="G502" s="567">
        <f t="shared" si="421"/>
        <v>1.4</v>
      </c>
      <c r="H502" s="567">
        <f t="shared" si="421"/>
        <v>21.3</v>
      </c>
      <c r="I502" s="567">
        <f t="shared" si="421"/>
        <v>5.6</v>
      </c>
      <c r="J502" s="567">
        <f t="shared" si="421"/>
        <v>8.5</v>
      </c>
      <c r="K502" s="567">
        <f t="shared" si="421"/>
        <v>20.8</v>
      </c>
      <c r="L502" s="567">
        <f t="shared" si="421"/>
        <v>22.8</v>
      </c>
      <c r="M502" s="567">
        <f t="shared" si="421"/>
        <v>-4.8</v>
      </c>
      <c r="N502" s="567">
        <f t="shared" si="421"/>
        <v>-4.8</v>
      </c>
      <c r="O502" s="567">
        <f t="shared" si="421"/>
        <v>3.4</v>
      </c>
      <c r="P502" s="567">
        <f t="shared" si="421"/>
        <v>4.4000000000000004</v>
      </c>
      <c r="Q502" s="567">
        <f t="shared" si="421"/>
        <v>0.9</v>
      </c>
      <c r="R502" s="567">
        <f t="shared" si="421"/>
        <v>-6.1</v>
      </c>
      <c r="S502" s="567">
        <f t="shared" si="421"/>
        <v>3.2</v>
      </c>
      <c r="T502" s="567">
        <f t="shared" si="421"/>
        <v>-15.7</v>
      </c>
      <c r="U502" s="567">
        <f t="shared" si="421"/>
        <v>7</v>
      </c>
      <c r="V502" s="567">
        <f t="shared" si="421"/>
        <v>-3.6</v>
      </c>
      <c r="W502" s="567">
        <f t="shared" si="421"/>
        <v>-5</v>
      </c>
      <c r="X502" s="567">
        <f t="shared" si="421"/>
        <v>-2.7</v>
      </c>
      <c r="Y502" s="567">
        <f t="shared" si="419"/>
        <v>-4.9000000000000004</v>
      </c>
      <c r="Z502" s="567">
        <f t="shared" si="419"/>
        <v>2.2999999999999998</v>
      </c>
      <c r="AA502" s="567">
        <f t="shared" si="419"/>
        <v>-7.1</v>
      </c>
      <c r="AB502" s="567">
        <f t="shared" si="419"/>
        <v>-0.8</v>
      </c>
      <c r="AC502" s="567">
        <f t="shared" ref="AC502:AL502" si="431">ROUND((AC559-AC555)/AC555*100,1)</f>
        <v>-100</v>
      </c>
      <c r="AD502" s="567">
        <f t="shared" si="431"/>
        <v>0.6</v>
      </c>
      <c r="AE502" s="567">
        <f t="shared" si="431"/>
        <v>-16</v>
      </c>
      <c r="AF502" s="567">
        <f t="shared" si="431"/>
        <v>-10.1</v>
      </c>
      <c r="AG502" s="567">
        <f t="shared" si="431"/>
        <v>-7.4</v>
      </c>
      <c r="AH502" s="567">
        <f t="shared" si="431"/>
        <v>5.2</v>
      </c>
      <c r="AI502" s="567">
        <f t="shared" si="431"/>
        <v>-6</v>
      </c>
      <c r="AJ502" s="567">
        <f t="shared" si="431"/>
        <v>10.6</v>
      </c>
      <c r="AK502" s="567">
        <f t="shared" si="431"/>
        <v>-5.6</v>
      </c>
      <c r="AL502" s="567">
        <f t="shared" si="431"/>
        <v>15.4</v>
      </c>
      <c r="AO502" s="611" t="s">
        <v>38</v>
      </c>
      <c r="AP502" s="567">
        <f t="shared" si="430"/>
        <v>2.4</v>
      </c>
      <c r="AQ502" s="567">
        <f t="shared" si="430"/>
        <v>1</v>
      </c>
      <c r="AR502" s="567">
        <f t="shared" si="430"/>
        <v>0.4</v>
      </c>
      <c r="AS502" s="567">
        <f t="shared" si="430"/>
        <v>-1.2</v>
      </c>
      <c r="AT502" s="567">
        <f t="shared" si="430"/>
        <v>4.2</v>
      </c>
      <c r="AU502" s="567">
        <f t="shared" si="430"/>
        <v>1.7</v>
      </c>
      <c r="AV502" s="567">
        <f t="shared" si="430"/>
        <v>4.0999999999999996</v>
      </c>
      <c r="AW502" s="567">
        <f t="shared" si="430"/>
        <v>0.7</v>
      </c>
      <c r="AX502" s="567">
        <f t="shared" si="430"/>
        <v>3.7</v>
      </c>
      <c r="AY502" s="567">
        <f t="shared" si="430"/>
        <v>3.9</v>
      </c>
      <c r="AZ502" s="567">
        <f t="shared" si="430"/>
        <v>-5.8</v>
      </c>
      <c r="BA502" s="567"/>
    </row>
    <row r="503" spans="1:53">
      <c r="B503" s="612"/>
      <c r="C503" s="613" t="s">
        <v>39</v>
      </c>
      <c r="D503" s="614">
        <f t="shared" si="421"/>
        <v>3.2</v>
      </c>
      <c r="E503" s="614">
        <f t="shared" si="421"/>
        <v>-1.2</v>
      </c>
      <c r="F503" s="614">
        <f t="shared" si="421"/>
        <v>-0.5</v>
      </c>
      <c r="G503" s="614">
        <f t="shared" si="421"/>
        <v>-1.8</v>
      </c>
      <c r="H503" s="614">
        <f t="shared" si="421"/>
        <v>7.3</v>
      </c>
      <c r="I503" s="614">
        <f t="shared" si="421"/>
        <v>-8.6</v>
      </c>
      <c r="J503" s="614">
        <f t="shared" si="421"/>
        <v>14.2</v>
      </c>
      <c r="K503" s="614">
        <f t="shared" si="421"/>
        <v>24.8</v>
      </c>
      <c r="L503" s="614">
        <f t="shared" si="421"/>
        <v>26.1</v>
      </c>
      <c r="M503" s="614">
        <f t="shared" si="421"/>
        <v>6.6</v>
      </c>
      <c r="N503" s="614">
        <f t="shared" si="421"/>
        <v>-6</v>
      </c>
      <c r="O503" s="614">
        <f t="shared" si="421"/>
        <v>2.9</v>
      </c>
      <c r="P503" s="614">
        <f t="shared" si="421"/>
        <v>2.2000000000000002</v>
      </c>
      <c r="Q503" s="614">
        <f t="shared" si="421"/>
        <v>5.4</v>
      </c>
      <c r="R503" s="614">
        <f t="shared" si="421"/>
        <v>-10.4</v>
      </c>
      <c r="S503" s="614">
        <f t="shared" si="421"/>
        <v>-4.4000000000000004</v>
      </c>
      <c r="T503" s="614">
        <f t="shared" si="421"/>
        <v>-17</v>
      </c>
      <c r="U503" s="614">
        <f t="shared" si="421"/>
        <v>-0.2</v>
      </c>
      <c r="V503" s="614">
        <f t="shared" si="421"/>
        <v>-2.5</v>
      </c>
      <c r="W503" s="614">
        <f t="shared" si="421"/>
        <v>-5.0999999999999996</v>
      </c>
      <c r="X503" s="614">
        <f t="shared" si="421"/>
        <v>-0.8</v>
      </c>
      <c r="Y503" s="614">
        <f t="shared" si="419"/>
        <v>-1.8</v>
      </c>
      <c r="Z503" s="614">
        <f t="shared" si="419"/>
        <v>1.7</v>
      </c>
      <c r="AA503" s="614">
        <f t="shared" si="419"/>
        <v>-13.2</v>
      </c>
      <c r="AB503" s="614">
        <f t="shared" si="419"/>
        <v>-13.9</v>
      </c>
      <c r="AC503" s="614" t="e">
        <f t="shared" ref="AC503:AL503" si="432">ROUND((AC560-AC556)/AC556*100,1)</f>
        <v>#DIV/0!</v>
      </c>
      <c r="AD503" s="614">
        <f t="shared" si="432"/>
        <v>2.7</v>
      </c>
      <c r="AE503" s="614">
        <f t="shared" si="432"/>
        <v>-8.5</v>
      </c>
      <c r="AF503" s="614">
        <f t="shared" si="432"/>
        <v>-4</v>
      </c>
      <c r="AG503" s="614">
        <f t="shared" si="432"/>
        <v>-6.2</v>
      </c>
      <c r="AH503" s="614">
        <f t="shared" si="432"/>
        <v>1.1000000000000001</v>
      </c>
      <c r="AI503" s="614">
        <f t="shared" si="432"/>
        <v>-3.6</v>
      </c>
      <c r="AJ503" s="614">
        <f t="shared" si="432"/>
        <v>-13</v>
      </c>
      <c r="AK503" s="614">
        <f t="shared" si="432"/>
        <v>-3.1</v>
      </c>
      <c r="AL503" s="614">
        <f t="shared" si="432"/>
        <v>20</v>
      </c>
      <c r="AN503" s="612"/>
      <c r="AO503" s="613" t="s">
        <v>39</v>
      </c>
      <c r="AP503" s="614">
        <f t="shared" si="430"/>
        <v>-1.2</v>
      </c>
      <c r="AQ503" s="614">
        <f t="shared" si="430"/>
        <v>-2.8</v>
      </c>
      <c r="AR503" s="614">
        <f t="shared" si="430"/>
        <v>-1.3</v>
      </c>
      <c r="AS503" s="614">
        <f t="shared" si="430"/>
        <v>1.6</v>
      </c>
      <c r="AT503" s="614">
        <f t="shared" si="430"/>
        <v>-6.9</v>
      </c>
      <c r="AU503" s="614">
        <f t="shared" si="430"/>
        <v>-4.5999999999999996</v>
      </c>
      <c r="AV503" s="614">
        <f t="shared" si="430"/>
        <v>-0.2</v>
      </c>
      <c r="AW503" s="614">
        <f t="shared" si="430"/>
        <v>-6.6</v>
      </c>
      <c r="AX503" s="614">
        <f t="shared" si="430"/>
        <v>0.1</v>
      </c>
      <c r="AY503" s="614">
        <f t="shared" si="430"/>
        <v>0.1</v>
      </c>
      <c r="AZ503" s="614">
        <f t="shared" si="430"/>
        <v>0.1</v>
      </c>
      <c r="BA503" s="567"/>
    </row>
    <row r="504" spans="1:53">
      <c r="B504" s="302" t="s">
        <v>301</v>
      </c>
      <c r="C504" s="610" t="s">
        <v>36</v>
      </c>
      <c r="D504" s="567">
        <f t="shared" si="421"/>
        <v>-1.8</v>
      </c>
      <c r="E504" s="567">
        <f t="shared" si="421"/>
        <v>-1.8</v>
      </c>
      <c r="F504" s="567">
        <f t="shared" si="421"/>
        <v>-0.8</v>
      </c>
      <c r="G504" s="567">
        <f t="shared" si="421"/>
        <v>0.2</v>
      </c>
      <c r="H504" s="567">
        <f t="shared" si="421"/>
        <v>-6.5</v>
      </c>
      <c r="I504" s="567">
        <f t="shared" si="421"/>
        <v>-1.7</v>
      </c>
      <c r="J504" s="567">
        <f t="shared" si="421"/>
        <v>-2.5</v>
      </c>
      <c r="K504" s="567">
        <f t="shared" si="421"/>
        <v>11.2</v>
      </c>
      <c r="L504" s="567">
        <f t="shared" si="421"/>
        <v>11.6</v>
      </c>
      <c r="M504" s="567">
        <f t="shared" si="421"/>
        <v>3.1</v>
      </c>
      <c r="N504" s="567">
        <f t="shared" si="421"/>
        <v>-22.8</v>
      </c>
      <c r="O504" s="567">
        <f t="shared" si="421"/>
        <v>-6.1</v>
      </c>
      <c r="P504" s="567">
        <f t="shared" si="421"/>
        <v>-14.5</v>
      </c>
      <c r="Q504" s="567">
        <f t="shared" si="421"/>
        <v>14.2</v>
      </c>
      <c r="R504" s="567">
        <f t="shared" si="421"/>
        <v>-3.6</v>
      </c>
      <c r="S504" s="567">
        <f t="shared" si="421"/>
        <v>-1.4</v>
      </c>
      <c r="T504" s="567">
        <f t="shared" si="421"/>
        <v>-6.1</v>
      </c>
      <c r="U504" s="567">
        <f t="shared" si="421"/>
        <v>-5.5</v>
      </c>
      <c r="V504" s="567">
        <f t="shared" si="421"/>
        <v>9.5</v>
      </c>
      <c r="W504" s="567">
        <f t="shared" si="421"/>
        <v>-1.2</v>
      </c>
      <c r="X504" s="567">
        <f t="shared" si="421"/>
        <v>16.3</v>
      </c>
      <c r="Y504" s="567">
        <f t="shared" si="419"/>
        <v>-2.2999999999999998</v>
      </c>
      <c r="Z504" s="567">
        <f t="shared" si="419"/>
        <v>-1</v>
      </c>
      <c r="AA504" s="567">
        <f t="shared" si="419"/>
        <v>-7.3</v>
      </c>
      <c r="AB504" s="567">
        <f t="shared" si="419"/>
        <v>-10.5</v>
      </c>
      <c r="AC504" s="567" t="e">
        <f t="shared" ref="AC504:AL504" si="433">ROUND((AC561-AC557)/AC557*100,1)</f>
        <v>#DIV/0!</v>
      </c>
      <c r="AD504" s="567">
        <f t="shared" si="433"/>
        <v>-1.5</v>
      </c>
      <c r="AE504" s="567">
        <f t="shared" si="433"/>
        <v>14.2</v>
      </c>
      <c r="AF504" s="567">
        <f t="shared" si="433"/>
        <v>-0.8</v>
      </c>
      <c r="AG504" s="567">
        <f t="shared" si="433"/>
        <v>-4</v>
      </c>
      <c r="AH504" s="567">
        <f t="shared" si="433"/>
        <v>5.6</v>
      </c>
      <c r="AI504" s="567">
        <f t="shared" si="433"/>
        <v>-15.2</v>
      </c>
      <c r="AJ504" s="567">
        <f t="shared" si="433"/>
        <v>18.100000000000001</v>
      </c>
      <c r="AK504" s="567">
        <f t="shared" si="433"/>
        <v>-4.5</v>
      </c>
      <c r="AL504" s="567">
        <f t="shared" si="433"/>
        <v>4.9000000000000004</v>
      </c>
      <c r="AN504" s="302" t="s">
        <v>300</v>
      </c>
      <c r="AO504" s="610" t="s">
        <v>36</v>
      </c>
      <c r="AP504" s="567">
        <f t="shared" si="430"/>
        <v>-1.8</v>
      </c>
      <c r="AQ504" s="567">
        <f t="shared" si="430"/>
        <v>-2.9</v>
      </c>
      <c r="AR504" s="567">
        <f t="shared" si="430"/>
        <v>-10.3</v>
      </c>
      <c r="AS504" s="567">
        <f t="shared" si="430"/>
        <v>-13.4</v>
      </c>
      <c r="AT504" s="567">
        <f t="shared" si="430"/>
        <v>-1.5</v>
      </c>
      <c r="AU504" s="567">
        <f t="shared" si="430"/>
        <v>9.4</v>
      </c>
      <c r="AV504" s="567">
        <f t="shared" si="430"/>
        <v>20</v>
      </c>
      <c r="AW504" s="567">
        <f t="shared" si="430"/>
        <v>4.4000000000000004</v>
      </c>
      <c r="AX504" s="567">
        <f t="shared" si="430"/>
        <v>-0.8</v>
      </c>
      <c r="AY504" s="567">
        <f t="shared" si="430"/>
        <v>-0.9</v>
      </c>
      <c r="AZ504" s="567">
        <f t="shared" si="430"/>
        <v>-0.8</v>
      </c>
      <c r="BA504" s="567"/>
    </row>
    <row r="505" spans="1:53">
      <c r="C505" s="615" t="s">
        <v>37</v>
      </c>
      <c r="D505" s="567">
        <f t="shared" si="421"/>
        <v>-1.5</v>
      </c>
      <c r="E505" s="567">
        <f t="shared" si="421"/>
        <v>-1.5</v>
      </c>
      <c r="F505" s="567">
        <f t="shared" si="421"/>
        <v>-4.5</v>
      </c>
      <c r="G505" s="567">
        <f t="shared" si="421"/>
        <v>-4.9000000000000004</v>
      </c>
      <c r="H505" s="567">
        <f t="shared" si="421"/>
        <v>-1.7</v>
      </c>
      <c r="I505" s="567">
        <f t="shared" si="421"/>
        <v>-0.5</v>
      </c>
      <c r="J505" s="567">
        <f t="shared" si="421"/>
        <v>-3</v>
      </c>
      <c r="K505" s="567">
        <f t="shared" si="421"/>
        <v>-3.4</v>
      </c>
      <c r="L505" s="567">
        <f t="shared" si="421"/>
        <v>-3.3</v>
      </c>
      <c r="M505" s="567">
        <f t="shared" si="421"/>
        <v>-6.3</v>
      </c>
      <c r="N505" s="567">
        <f t="shared" si="421"/>
        <v>-29.8</v>
      </c>
      <c r="O505" s="567">
        <f t="shared" si="421"/>
        <v>2.6</v>
      </c>
      <c r="P505" s="567">
        <f t="shared" si="421"/>
        <v>-7.7</v>
      </c>
      <c r="Q505" s="567">
        <f t="shared" si="421"/>
        <v>28.4</v>
      </c>
      <c r="R505" s="567">
        <f t="shared" si="421"/>
        <v>-7.3</v>
      </c>
      <c r="S505" s="567">
        <f t="shared" si="421"/>
        <v>-2.7</v>
      </c>
      <c r="T505" s="567">
        <f t="shared" si="419"/>
        <v>-12.5</v>
      </c>
      <c r="U505" s="567">
        <f t="shared" si="419"/>
        <v>-10</v>
      </c>
      <c r="V505" s="567">
        <f t="shared" si="419"/>
        <v>19.100000000000001</v>
      </c>
      <c r="W505" s="567">
        <f t="shared" si="419"/>
        <v>-4.2</v>
      </c>
      <c r="X505" s="567">
        <f t="shared" si="419"/>
        <v>33.200000000000003</v>
      </c>
      <c r="Y505" s="567">
        <f t="shared" si="419"/>
        <v>-0.3</v>
      </c>
      <c r="Z505" s="567">
        <f t="shared" si="419"/>
        <v>-5.0999999999999996</v>
      </c>
      <c r="AA505" s="567">
        <f t="shared" si="419"/>
        <v>-5.9</v>
      </c>
      <c r="AB505" s="567">
        <f t="shared" si="419"/>
        <v>-5.3</v>
      </c>
      <c r="AC505" s="567" t="e">
        <f t="shared" ref="AC505:AL505" si="434">ROUND((AC562-AC558)/AC558*100,1)</f>
        <v>#DIV/0!</v>
      </c>
      <c r="AD505" s="567">
        <f t="shared" si="434"/>
        <v>-7.6</v>
      </c>
      <c r="AE505" s="567">
        <f t="shared" si="434"/>
        <v>4.0999999999999996</v>
      </c>
      <c r="AF505" s="567">
        <f t="shared" si="434"/>
        <v>-0.7</v>
      </c>
      <c r="AG505" s="567">
        <f t="shared" si="434"/>
        <v>-7.2</v>
      </c>
      <c r="AH505" s="567">
        <f t="shared" si="434"/>
        <v>-1</v>
      </c>
      <c r="AI505" s="567">
        <f t="shared" si="434"/>
        <v>-21.6</v>
      </c>
      <c r="AJ505" s="567">
        <f t="shared" si="434"/>
        <v>8.8000000000000007</v>
      </c>
      <c r="AK505" s="567">
        <f t="shared" si="434"/>
        <v>-3.7</v>
      </c>
      <c r="AL505" s="567">
        <f t="shared" si="434"/>
        <v>-3.3</v>
      </c>
      <c r="AO505" s="615" t="s">
        <v>37</v>
      </c>
      <c r="AP505" s="567">
        <f t="shared" si="430"/>
        <v>-1.5</v>
      </c>
      <c r="AQ505" s="567">
        <f t="shared" si="430"/>
        <v>5.2</v>
      </c>
      <c r="AR505" s="567">
        <f t="shared" si="430"/>
        <v>-3.1</v>
      </c>
      <c r="AS505" s="567">
        <f t="shared" si="430"/>
        <v>-3.2</v>
      </c>
      <c r="AT505" s="567">
        <f t="shared" si="430"/>
        <v>-2.6</v>
      </c>
      <c r="AU505" s="567">
        <f t="shared" si="430"/>
        <v>15.5</v>
      </c>
      <c r="AV505" s="567">
        <f t="shared" si="430"/>
        <v>13.4</v>
      </c>
      <c r="AW505" s="567">
        <f t="shared" si="430"/>
        <v>16.5</v>
      </c>
      <c r="AX505" s="567">
        <f t="shared" si="430"/>
        <v>-6.6</v>
      </c>
      <c r="AY505" s="567">
        <f t="shared" si="430"/>
        <v>-6.5</v>
      </c>
      <c r="AZ505" s="567">
        <f t="shared" si="430"/>
        <v>-6.8</v>
      </c>
      <c r="BA505" s="567"/>
    </row>
    <row r="506" spans="1:53">
      <c r="C506" s="615" t="s">
        <v>38</v>
      </c>
      <c r="D506" s="567">
        <f t="shared" si="421"/>
        <v>2.1</v>
      </c>
      <c r="E506" s="567">
        <f t="shared" si="421"/>
        <v>2.1</v>
      </c>
      <c r="F506" s="567">
        <f t="shared" si="421"/>
        <v>-6.5</v>
      </c>
      <c r="G506" s="567">
        <f t="shared" si="421"/>
        <v>-4.5999999999999996</v>
      </c>
      <c r="H506" s="567">
        <f t="shared" si="421"/>
        <v>-16.5</v>
      </c>
      <c r="I506" s="567">
        <f t="shared" si="421"/>
        <v>1.5</v>
      </c>
      <c r="J506" s="567">
        <f t="shared" si="421"/>
        <v>-2.7</v>
      </c>
      <c r="K506" s="567">
        <f t="shared" si="421"/>
        <v>-4.2</v>
      </c>
      <c r="L506" s="567">
        <f t="shared" ref="L506:S506" si="435">ROUND((L563-L559)/L559*100,1)</f>
        <v>-5.2</v>
      </c>
      <c r="M506" s="567">
        <f t="shared" si="435"/>
        <v>11.6</v>
      </c>
      <c r="N506" s="567">
        <f t="shared" si="435"/>
        <v>-30.4</v>
      </c>
      <c r="O506" s="567">
        <f t="shared" si="435"/>
        <v>15.6</v>
      </c>
      <c r="P506" s="567">
        <f t="shared" si="435"/>
        <v>2.9</v>
      </c>
      <c r="Q506" s="567">
        <f t="shared" si="435"/>
        <v>50.7</v>
      </c>
      <c r="R506" s="567">
        <f t="shared" si="435"/>
        <v>2.8</v>
      </c>
      <c r="S506" s="567">
        <f t="shared" si="435"/>
        <v>-1.3</v>
      </c>
      <c r="T506" s="567">
        <f t="shared" si="419"/>
        <v>8.1</v>
      </c>
      <c r="U506" s="567">
        <f t="shared" si="419"/>
        <v>-12.8</v>
      </c>
      <c r="V506" s="567">
        <f t="shared" si="419"/>
        <v>24.4</v>
      </c>
      <c r="W506" s="567">
        <f t="shared" si="419"/>
        <v>-4.3</v>
      </c>
      <c r="X506" s="567">
        <f t="shared" si="419"/>
        <v>42.2</v>
      </c>
      <c r="Y506" s="567">
        <f t="shared" si="419"/>
        <v>2.1</v>
      </c>
      <c r="Z506" s="567">
        <f t="shared" si="419"/>
        <v>-5.4</v>
      </c>
      <c r="AA506" s="567">
        <f t="shared" si="419"/>
        <v>3.2</v>
      </c>
      <c r="AB506" s="567">
        <f t="shared" si="419"/>
        <v>-2.6</v>
      </c>
      <c r="AC506" s="567" t="e">
        <f t="shared" ref="AC506:AL506" si="436">ROUND((AC563-AC559)/AC559*100,1)</f>
        <v>#DIV/0!</v>
      </c>
      <c r="AD506" s="567">
        <f t="shared" si="436"/>
        <v>-9.6</v>
      </c>
      <c r="AE506" s="567">
        <f t="shared" si="436"/>
        <v>9.1</v>
      </c>
      <c r="AF506" s="567">
        <f t="shared" si="436"/>
        <v>10.1</v>
      </c>
      <c r="AG506" s="567">
        <f t="shared" si="436"/>
        <v>-3.1</v>
      </c>
      <c r="AH506" s="567">
        <f t="shared" si="436"/>
        <v>-6.2</v>
      </c>
      <c r="AI506" s="567">
        <f t="shared" si="436"/>
        <v>-18.600000000000001</v>
      </c>
      <c r="AJ506" s="567">
        <f t="shared" si="436"/>
        <v>-12.1</v>
      </c>
      <c r="AK506" s="567">
        <f t="shared" si="436"/>
        <v>-7.4</v>
      </c>
      <c r="AL506" s="567">
        <f t="shared" si="436"/>
        <v>-3.6</v>
      </c>
      <c r="AO506" s="615" t="s">
        <v>38</v>
      </c>
      <c r="AP506" s="567">
        <f t="shared" si="430"/>
        <v>2.1</v>
      </c>
      <c r="AQ506" s="567">
        <f t="shared" si="430"/>
        <v>11.9</v>
      </c>
      <c r="AR506" s="567">
        <f t="shared" si="430"/>
        <v>6.5</v>
      </c>
      <c r="AS506" s="567">
        <f t="shared" si="430"/>
        <v>9.3000000000000007</v>
      </c>
      <c r="AT506" s="567">
        <f t="shared" si="430"/>
        <v>0.6</v>
      </c>
      <c r="AU506" s="567">
        <f t="shared" si="430"/>
        <v>19</v>
      </c>
      <c r="AV506" s="567">
        <f t="shared" si="430"/>
        <v>18.5</v>
      </c>
      <c r="AW506" s="567">
        <f t="shared" si="430"/>
        <v>19.2</v>
      </c>
      <c r="AX506" s="567">
        <f t="shared" si="430"/>
        <v>-5.7</v>
      </c>
      <c r="AY506" s="567">
        <f t="shared" si="430"/>
        <v>-5.8</v>
      </c>
      <c r="AZ506" s="567">
        <f t="shared" si="430"/>
        <v>2.8</v>
      </c>
      <c r="BA506" s="567"/>
    </row>
    <row r="507" spans="1:53">
      <c r="B507" s="612"/>
      <c r="C507" s="618" t="s">
        <v>39</v>
      </c>
      <c r="D507" s="614">
        <f t="shared" ref="D507:S511" si="437">ROUND((D564-D560)/D560*100,1)</f>
        <v>-3.2</v>
      </c>
      <c r="E507" s="614">
        <f t="shared" si="437"/>
        <v>1.1000000000000001</v>
      </c>
      <c r="F507" s="614">
        <f t="shared" si="437"/>
        <v>-9.4</v>
      </c>
      <c r="G507" s="614">
        <f t="shared" si="437"/>
        <v>-8</v>
      </c>
      <c r="H507" s="614">
        <f t="shared" si="437"/>
        <v>-16.5</v>
      </c>
      <c r="I507" s="614">
        <f t="shared" si="437"/>
        <v>6.8</v>
      </c>
      <c r="J507" s="614">
        <f t="shared" si="437"/>
        <v>-24.2</v>
      </c>
      <c r="K507" s="614">
        <f t="shared" si="437"/>
        <v>-11.8</v>
      </c>
      <c r="L507" s="614">
        <f t="shared" si="437"/>
        <v>-13</v>
      </c>
      <c r="M507" s="614">
        <f t="shared" si="437"/>
        <v>7.9</v>
      </c>
      <c r="N507" s="614">
        <f t="shared" si="437"/>
        <v>-24.5</v>
      </c>
      <c r="O507" s="614">
        <f t="shared" si="437"/>
        <v>1.6</v>
      </c>
      <c r="P507" s="614">
        <f t="shared" si="437"/>
        <v>-10.7</v>
      </c>
      <c r="Q507" s="614">
        <f t="shared" si="437"/>
        <v>36.4</v>
      </c>
      <c r="R507" s="614">
        <f t="shared" si="437"/>
        <v>0.4</v>
      </c>
      <c r="S507" s="614">
        <f t="shared" si="437"/>
        <v>-2</v>
      </c>
      <c r="T507" s="614">
        <f t="shared" si="419"/>
        <v>3.5</v>
      </c>
      <c r="U507" s="614">
        <f t="shared" si="419"/>
        <v>-13</v>
      </c>
      <c r="V507" s="614">
        <f t="shared" si="419"/>
        <v>47.2</v>
      </c>
      <c r="W507" s="614">
        <f t="shared" si="419"/>
        <v>-7.3</v>
      </c>
      <c r="X507" s="614">
        <f t="shared" si="419"/>
        <v>80.8</v>
      </c>
      <c r="Y507" s="614">
        <f t="shared" si="419"/>
        <v>1.6</v>
      </c>
      <c r="Z507" s="614">
        <f t="shared" si="419"/>
        <v>-4.2</v>
      </c>
      <c r="AA507" s="614">
        <f t="shared" si="419"/>
        <v>12.4</v>
      </c>
      <c r="AB507" s="614">
        <f t="shared" si="419"/>
        <v>6</v>
      </c>
      <c r="AC507" s="614" t="e">
        <f t="shared" ref="AC507:AL507" si="438">ROUND((AC564-AC560)/AC560*100,1)</f>
        <v>#DIV/0!</v>
      </c>
      <c r="AD507" s="614">
        <f t="shared" si="438"/>
        <v>-9.1</v>
      </c>
      <c r="AE507" s="614">
        <f t="shared" si="438"/>
        <v>4.3</v>
      </c>
      <c r="AF507" s="614">
        <f t="shared" si="438"/>
        <v>6.6</v>
      </c>
      <c r="AG507" s="614">
        <f t="shared" si="438"/>
        <v>-5.3</v>
      </c>
      <c r="AH507" s="614">
        <f t="shared" si="438"/>
        <v>-8.5</v>
      </c>
      <c r="AI507" s="614">
        <f t="shared" si="438"/>
        <v>-24.5</v>
      </c>
      <c r="AJ507" s="614">
        <f t="shared" si="438"/>
        <v>-12.9</v>
      </c>
      <c r="AK507" s="614">
        <f t="shared" si="438"/>
        <v>-14.7</v>
      </c>
      <c r="AL507" s="614">
        <f t="shared" si="438"/>
        <v>-16.899999999999999</v>
      </c>
      <c r="AN507" s="612"/>
      <c r="AO507" s="618" t="s">
        <v>39</v>
      </c>
      <c r="AP507" s="614">
        <f t="shared" si="430"/>
        <v>1.1000000000000001</v>
      </c>
      <c r="AQ507" s="614">
        <f t="shared" si="430"/>
        <v>11.3</v>
      </c>
      <c r="AR507" s="614">
        <f t="shared" si="430"/>
        <v>-5.8</v>
      </c>
      <c r="AS507" s="614">
        <f t="shared" si="430"/>
        <v>-10.199999999999999</v>
      </c>
      <c r="AT507" s="614">
        <f t="shared" si="430"/>
        <v>3.7</v>
      </c>
      <c r="AU507" s="614">
        <f t="shared" si="430"/>
        <v>33.9</v>
      </c>
      <c r="AV507" s="614">
        <f t="shared" si="430"/>
        <v>14.6</v>
      </c>
      <c r="AW507" s="614">
        <f t="shared" si="430"/>
        <v>42.9</v>
      </c>
      <c r="AX507" s="614">
        <f t="shared" si="430"/>
        <v>-7.1</v>
      </c>
      <c r="AY507" s="614">
        <f t="shared" si="430"/>
        <v>-7.3</v>
      </c>
      <c r="AZ507" s="614">
        <f t="shared" si="430"/>
        <v>-1.5</v>
      </c>
      <c r="BA507" s="567"/>
    </row>
    <row r="508" spans="1:53">
      <c r="B508" s="138" t="s">
        <v>302</v>
      </c>
      <c r="C508" s="610" t="s">
        <v>36</v>
      </c>
      <c r="D508" s="567">
        <f t="shared" si="437"/>
        <v>-4.5</v>
      </c>
      <c r="E508" s="567">
        <f t="shared" si="437"/>
        <v>-4.5</v>
      </c>
      <c r="F508" s="567">
        <f t="shared" si="437"/>
        <v>-16</v>
      </c>
      <c r="G508" s="567">
        <f t="shared" si="437"/>
        <v>-15</v>
      </c>
      <c r="H508" s="567">
        <f t="shared" si="437"/>
        <v>-21.6</v>
      </c>
      <c r="I508" s="567">
        <f t="shared" si="437"/>
        <v>-4.4000000000000004</v>
      </c>
      <c r="J508" s="567">
        <f t="shared" si="437"/>
        <v>-10.3</v>
      </c>
      <c r="K508" s="567">
        <f t="shared" si="437"/>
        <v>15</v>
      </c>
      <c r="L508" s="567">
        <f t="shared" si="437"/>
        <v>15.2</v>
      </c>
      <c r="M508" s="567">
        <f t="shared" si="437"/>
        <v>13.7</v>
      </c>
      <c r="N508" s="567">
        <f t="shared" si="437"/>
        <v>-5.6</v>
      </c>
      <c r="O508" s="567">
        <f t="shared" si="437"/>
        <v>-13.6</v>
      </c>
      <c r="P508" s="567">
        <f t="shared" si="437"/>
        <v>-12.9</v>
      </c>
      <c r="Q508" s="567">
        <f t="shared" si="437"/>
        <v>-14.6</v>
      </c>
      <c r="R508" s="567">
        <f t="shared" si="437"/>
        <v>-3</v>
      </c>
      <c r="S508" s="567">
        <f t="shared" si="437"/>
        <v>-10.4</v>
      </c>
      <c r="T508" s="567">
        <f t="shared" si="419"/>
        <v>5.3</v>
      </c>
      <c r="U508" s="567">
        <f t="shared" si="419"/>
        <v>0.2</v>
      </c>
      <c r="V508" s="567">
        <f t="shared" si="419"/>
        <v>-2.5</v>
      </c>
      <c r="W508" s="567">
        <f t="shared" si="419"/>
        <v>-4.0999999999999996</v>
      </c>
      <c r="X508" s="567">
        <f t="shared" si="419"/>
        <v>-1.7</v>
      </c>
      <c r="Y508" s="567">
        <f t="shared" si="419"/>
        <v>-1.4</v>
      </c>
      <c r="Z508" s="567">
        <f t="shared" si="419"/>
        <v>16.3</v>
      </c>
      <c r="AA508" s="567">
        <f t="shared" si="419"/>
        <v>6.8</v>
      </c>
      <c r="AB508" s="567">
        <f t="shared" si="419"/>
        <v>4.2</v>
      </c>
      <c r="AC508" s="567" t="e">
        <f t="shared" ref="AC508:AL508" si="439">ROUND((AC565-AC561)/AC561*100,1)</f>
        <v>#DIV/0!</v>
      </c>
      <c r="AD508" s="567">
        <f t="shared" si="439"/>
        <v>3.6</v>
      </c>
      <c r="AE508" s="567">
        <f t="shared" si="439"/>
        <v>-25.1</v>
      </c>
      <c r="AF508" s="567">
        <f t="shared" si="439"/>
        <v>4.2</v>
      </c>
      <c r="AG508" s="567">
        <f t="shared" si="439"/>
        <v>-4.3</v>
      </c>
      <c r="AH508" s="567">
        <f t="shared" si="439"/>
        <v>-23.1</v>
      </c>
      <c r="AI508" s="567">
        <f t="shared" si="439"/>
        <v>-14.1</v>
      </c>
      <c r="AJ508" s="567">
        <f t="shared" si="439"/>
        <v>-2.5</v>
      </c>
      <c r="AK508" s="567">
        <f t="shared" si="439"/>
        <v>-12.4</v>
      </c>
      <c r="AL508" s="567">
        <f t="shared" si="439"/>
        <v>4</v>
      </c>
      <c r="AN508" s="138" t="s">
        <v>301</v>
      </c>
      <c r="AO508" s="610" t="s">
        <v>36</v>
      </c>
      <c r="AP508" s="567">
        <f t="shared" si="430"/>
        <v>-4.5</v>
      </c>
      <c r="AQ508" s="567">
        <f t="shared" si="430"/>
        <v>-5.7</v>
      </c>
      <c r="AR508" s="567">
        <f t="shared" si="430"/>
        <v>-7.4</v>
      </c>
      <c r="AS508" s="567">
        <f t="shared" si="430"/>
        <v>-9.4</v>
      </c>
      <c r="AT508" s="567">
        <f t="shared" si="430"/>
        <v>-2.2999999999999998</v>
      </c>
      <c r="AU508" s="567">
        <f t="shared" si="430"/>
        <v>-3.3</v>
      </c>
      <c r="AV508" s="567">
        <f t="shared" si="430"/>
        <v>-13.4</v>
      </c>
      <c r="AW508" s="567">
        <f t="shared" si="430"/>
        <v>2.1</v>
      </c>
      <c r="AX508" s="567">
        <f t="shared" si="430"/>
        <v>-3.3</v>
      </c>
      <c r="AY508" s="567">
        <f t="shared" si="430"/>
        <v>-4.2</v>
      </c>
      <c r="AZ508" s="567">
        <f t="shared" si="430"/>
        <v>35</v>
      </c>
      <c r="BA508" s="567"/>
    </row>
    <row r="509" spans="1:53">
      <c r="C509" s="615" t="s">
        <v>37</v>
      </c>
      <c r="D509" s="567">
        <f t="shared" si="437"/>
        <v>-15.7</v>
      </c>
      <c r="E509" s="567">
        <f t="shared" si="437"/>
        <v>-15.7</v>
      </c>
      <c r="F509" s="567">
        <f t="shared" si="437"/>
        <v>-31.8</v>
      </c>
      <c r="G509" s="567">
        <f t="shared" si="437"/>
        <v>-31.4</v>
      </c>
      <c r="H509" s="567">
        <f t="shared" si="437"/>
        <v>-34.4</v>
      </c>
      <c r="I509" s="567">
        <f t="shared" si="437"/>
        <v>-12.8</v>
      </c>
      <c r="J509" s="567">
        <f t="shared" si="437"/>
        <v>-28.9</v>
      </c>
      <c r="K509" s="567">
        <f t="shared" si="437"/>
        <v>-5.4</v>
      </c>
      <c r="L509" s="567">
        <f t="shared" si="437"/>
        <v>-5.6</v>
      </c>
      <c r="M509" s="567">
        <f t="shared" si="437"/>
        <v>-2.2000000000000002</v>
      </c>
      <c r="N509" s="567">
        <f t="shared" si="437"/>
        <v>-10.8</v>
      </c>
      <c r="O509" s="567">
        <f t="shared" si="437"/>
        <v>-19.100000000000001</v>
      </c>
      <c r="P509" s="567">
        <f t="shared" si="437"/>
        <v>-14.6</v>
      </c>
      <c r="Q509" s="567">
        <f t="shared" si="437"/>
        <v>-27.3</v>
      </c>
      <c r="R509" s="567">
        <f t="shared" si="437"/>
        <v>-30.8</v>
      </c>
      <c r="S509" s="567">
        <f t="shared" si="437"/>
        <v>-41.7</v>
      </c>
      <c r="T509" s="567">
        <f t="shared" ref="T509:AB509" si="440">ROUND((T566-T562)/T562*100,1)</f>
        <v>-17.100000000000001</v>
      </c>
      <c r="U509" s="567">
        <f t="shared" si="440"/>
        <v>-4.0999999999999996</v>
      </c>
      <c r="V509" s="567">
        <f t="shared" si="440"/>
        <v>-6</v>
      </c>
      <c r="W509" s="567">
        <f t="shared" si="440"/>
        <v>-10.5</v>
      </c>
      <c r="X509" s="567">
        <f t="shared" si="440"/>
        <v>-4</v>
      </c>
      <c r="Y509" s="567">
        <f t="shared" si="440"/>
        <v>-6.8</v>
      </c>
      <c r="Z509" s="567">
        <f t="shared" si="440"/>
        <v>8.5</v>
      </c>
      <c r="AA509" s="567">
        <f t="shared" si="440"/>
        <v>-4</v>
      </c>
      <c r="AB509" s="567">
        <f t="shared" si="440"/>
        <v>-0.9</v>
      </c>
      <c r="AC509" s="567" t="e">
        <f t="shared" ref="AC509:AL509" si="441">ROUND((AC566-AC562)/AC562*100,1)</f>
        <v>#DIV/0!</v>
      </c>
      <c r="AD509" s="567">
        <f t="shared" si="441"/>
        <v>-18.100000000000001</v>
      </c>
      <c r="AE509" s="567">
        <f t="shared" si="441"/>
        <v>-28</v>
      </c>
      <c r="AF509" s="567">
        <f t="shared" si="441"/>
        <v>10</v>
      </c>
      <c r="AG509" s="567">
        <f t="shared" si="441"/>
        <v>-10.1</v>
      </c>
      <c r="AH509" s="567">
        <f t="shared" si="441"/>
        <v>-27.2</v>
      </c>
      <c r="AI509" s="567">
        <f t="shared" si="441"/>
        <v>-25.5</v>
      </c>
      <c r="AJ509" s="567">
        <f t="shared" si="441"/>
        <v>-27.4</v>
      </c>
      <c r="AK509" s="567">
        <f t="shared" si="441"/>
        <v>-20.7</v>
      </c>
      <c r="AL509" s="567">
        <f t="shared" si="441"/>
        <v>-16.2</v>
      </c>
      <c r="AO509" s="615" t="s">
        <v>37</v>
      </c>
      <c r="AP509" s="567">
        <f>ROUND((AP566-AP562)/AP562*100,1)</f>
        <v>-15.7</v>
      </c>
      <c r="AQ509" s="567">
        <f t="shared" si="430"/>
        <v>-8.1999999999999993</v>
      </c>
      <c r="AR509" s="567">
        <f t="shared" si="430"/>
        <v>-6.1</v>
      </c>
      <c r="AS509" s="567">
        <f t="shared" si="430"/>
        <v>-5.4</v>
      </c>
      <c r="AT509" s="567">
        <f t="shared" si="430"/>
        <v>-7.6</v>
      </c>
      <c r="AU509" s="567">
        <f t="shared" si="430"/>
        <v>-10.4</v>
      </c>
      <c r="AV509" s="567">
        <f t="shared" si="430"/>
        <v>-30.3</v>
      </c>
      <c r="AW509" s="567">
        <f t="shared" si="430"/>
        <v>-2.2999999999999998</v>
      </c>
      <c r="AX509" s="567">
        <f t="shared" si="430"/>
        <v>-22.3</v>
      </c>
      <c r="AY509" s="567">
        <f t="shared" si="430"/>
        <v>-23.8</v>
      </c>
      <c r="AZ509" s="567">
        <f t="shared" si="430"/>
        <v>32</v>
      </c>
      <c r="BA509" s="567"/>
    </row>
    <row r="510" spans="1:53">
      <c r="C510" s="615" t="s">
        <v>38</v>
      </c>
      <c r="D510" s="567">
        <f>ROUND((D567-D563)/D563*100,1)</f>
        <v>-13.5</v>
      </c>
      <c r="E510" s="567">
        <f t="shared" si="437"/>
        <v>-13.5</v>
      </c>
      <c r="F510" s="567">
        <f t="shared" si="437"/>
        <v>-22.4</v>
      </c>
      <c r="G510" s="567">
        <f t="shared" si="437"/>
        <v>-21.3</v>
      </c>
      <c r="H510" s="567">
        <f t="shared" si="437"/>
        <v>-28.8</v>
      </c>
      <c r="I510" s="567">
        <f t="shared" si="437"/>
        <v>-8.8000000000000007</v>
      </c>
      <c r="J510" s="567">
        <f t="shared" si="437"/>
        <v>-32.700000000000003</v>
      </c>
      <c r="K510" s="567">
        <f t="shared" si="437"/>
        <v>-6.7</v>
      </c>
      <c r="L510" s="567">
        <f t="shared" si="437"/>
        <v>-7.3</v>
      </c>
      <c r="M510" s="567">
        <f t="shared" si="437"/>
        <v>2.1</v>
      </c>
      <c r="N510" s="567">
        <f t="shared" si="437"/>
        <v>-2.1</v>
      </c>
      <c r="O510" s="567">
        <f t="shared" si="437"/>
        <v>-22.5</v>
      </c>
      <c r="P510" s="567">
        <f t="shared" si="437"/>
        <v>-22.8</v>
      </c>
      <c r="Q510" s="567">
        <f t="shared" si="437"/>
        <v>-22.3</v>
      </c>
      <c r="R510" s="567">
        <f t="shared" si="437"/>
        <v>-15.6</v>
      </c>
      <c r="S510" s="567">
        <f t="shared" si="437"/>
        <v>-14.5</v>
      </c>
      <c r="T510" s="567">
        <f t="shared" ref="T510:AB510" si="442">ROUND((T567-T563)/T563*100,1)</f>
        <v>-16.899999999999999</v>
      </c>
      <c r="U510" s="567">
        <f t="shared" si="442"/>
        <v>7</v>
      </c>
      <c r="V510" s="567">
        <f t="shared" si="442"/>
        <v>-9.9</v>
      </c>
      <c r="W510" s="567">
        <f t="shared" si="442"/>
        <v>-5.9</v>
      </c>
      <c r="X510" s="567">
        <f t="shared" si="442"/>
        <v>-11.6</v>
      </c>
      <c r="Y510" s="567">
        <f t="shared" si="442"/>
        <v>-6.7</v>
      </c>
      <c r="Z510" s="567">
        <f t="shared" si="442"/>
        <v>9.6</v>
      </c>
      <c r="AA510" s="567">
        <f t="shared" si="442"/>
        <v>-0.4</v>
      </c>
      <c r="AB510" s="567">
        <f t="shared" si="442"/>
        <v>-0.9</v>
      </c>
      <c r="AC510" s="567" t="e">
        <f t="shared" ref="AC510:AL510" si="443">ROUND((AC567-AC563)/AC563*100,1)</f>
        <v>#DIV/0!</v>
      </c>
      <c r="AD510" s="567">
        <f t="shared" si="443"/>
        <v>-9.6</v>
      </c>
      <c r="AE510" s="567">
        <f t="shared" si="443"/>
        <v>-33.4</v>
      </c>
      <c r="AF510" s="567">
        <f t="shared" si="443"/>
        <v>-4</v>
      </c>
      <c r="AG510" s="567">
        <f t="shared" si="443"/>
        <v>-9.9</v>
      </c>
      <c r="AH510" s="567">
        <f t="shared" si="443"/>
        <v>-27.4</v>
      </c>
      <c r="AI510" s="567">
        <f t="shared" si="443"/>
        <v>-28.3</v>
      </c>
      <c r="AJ510" s="567">
        <f t="shared" si="443"/>
        <v>-19.7</v>
      </c>
      <c r="AK510" s="567">
        <f t="shared" si="443"/>
        <v>-32</v>
      </c>
      <c r="AL510" s="567">
        <f t="shared" si="443"/>
        <v>-17.600000000000001</v>
      </c>
      <c r="AO510" s="615" t="s">
        <v>38</v>
      </c>
      <c r="AP510" s="567">
        <f>ROUND((AP567-AP563)/AP563*100,1)</f>
        <v>-13.5</v>
      </c>
      <c r="AQ510" s="567">
        <f t="shared" si="430"/>
        <v>-10.3</v>
      </c>
      <c r="AR510" s="567">
        <f t="shared" si="430"/>
        <v>-9</v>
      </c>
      <c r="AS510" s="567">
        <f t="shared" si="430"/>
        <v>-9.3000000000000007</v>
      </c>
      <c r="AT510" s="567">
        <f t="shared" si="430"/>
        <v>-8.5</v>
      </c>
      <c r="AU510" s="567">
        <f t="shared" si="430"/>
        <v>-11.9</v>
      </c>
      <c r="AV510" s="567">
        <f t="shared" si="430"/>
        <v>-25.5</v>
      </c>
      <c r="AW510" s="567">
        <f t="shared" si="430"/>
        <v>-6</v>
      </c>
      <c r="AX510" s="567">
        <f t="shared" si="430"/>
        <v>-16.399999999999999</v>
      </c>
      <c r="AY510" s="567">
        <f t="shared" si="430"/>
        <v>-17.5</v>
      </c>
      <c r="AZ510" s="567">
        <f t="shared" si="430"/>
        <v>23.7</v>
      </c>
      <c r="BA510" s="567"/>
    </row>
    <row r="511" spans="1:53">
      <c r="B511" s="612"/>
      <c r="C511" s="618" t="s">
        <v>39</v>
      </c>
      <c r="D511" s="614">
        <f>ROUND((D568-D564)/D564*100,1)</f>
        <v>-5.2</v>
      </c>
      <c r="E511" s="614">
        <f t="shared" si="437"/>
        <v>-5.2</v>
      </c>
      <c r="F511" s="614">
        <f t="shared" si="437"/>
        <v>-6.5</v>
      </c>
      <c r="G511" s="614">
        <f t="shared" si="437"/>
        <v>-4.8</v>
      </c>
      <c r="H511" s="614">
        <f t="shared" si="437"/>
        <v>-16.7</v>
      </c>
      <c r="I511" s="614">
        <f t="shared" si="437"/>
        <v>-0.6</v>
      </c>
      <c r="J511" s="614">
        <f t="shared" si="437"/>
        <v>-8.8000000000000007</v>
      </c>
      <c r="K511" s="614">
        <f t="shared" si="437"/>
        <v>4.5</v>
      </c>
      <c r="L511" s="614">
        <f t="shared" si="437"/>
        <v>4.2</v>
      </c>
      <c r="M511" s="614">
        <f t="shared" si="437"/>
        <v>9.5</v>
      </c>
      <c r="N511" s="614">
        <f t="shared" si="437"/>
        <v>0.5</v>
      </c>
      <c r="O511" s="614">
        <f t="shared" si="437"/>
        <v>-2.5</v>
      </c>
      <c r="P511" s="614">
        <f t="shared" si="437"/>
        <v>-3.6</v>
      </c>
      <c r="Q511" s="614">
        <f t="shared" si="437"/>
        <v>-0.2</v>
      </c>
      <c r="R511" s="614">
        <f t="shared" si="437"/>
        <v>-6.1</v>
      </c>
      <c r="S511" s="614">
        <f t="shared" si="437"/>
        <v>3.6</v>
      </c>
      <c r="T511" s="614">
        <f t="shared" ref="T511:AB511" si="444">ROUND((T568-T564)/T564*100,1)</f>
        <v>-17.5</v>
      </c>
      <c r="U511" s="614">
        <f t="shared" si="444"/>
        <v>8.6999999999999993</v>
      </c>
      <c r="V511" s="614">
        <f t="shared" si="444"/>
        <v>-20.7</v>
      </c>
      <c r="W511" s="614">
        <f t="shared" si="444"/>
        <v>4.8</v>
      </c>
      <c r="X511" s="614">
        <f t="shared" si="444"/>
        <v>-28.9</v>
      </c>
      <c r="Y511" s="614">
        <f t="shared" si="444"/>
        <v>-0.7</v>
      </c>
      <c r="Z511" s="614">
        <f t="shared" si="444"/>
        <v>14</v>
      </c>
      <c r="AA511" s="614">
        <f t="shared" si="444"/>
        <v>0.5</v>
      </c>
      <c r="AB511" s="614">
        <f t="shared" si="444"/>
        <v>-2.2000000000000002</v>
      </c>
      <c r="AC511" s="614" t="e">
        <f t="shared" ref="AC511:AL511" si="445">ROUND((AC568-AC564)/AC564*100,1)</f>
        <v>#DIV/0!</v>
      </c>
      <c r="AD511" s="614">
        <f t="shared" si="445"/>
        <v>-5.2</v>
      </c>
      <c r="AE511" s="614">
        <f t="shared" si="445"/>
        <v>-25.1</v>
      </c>
      <c r="AF511" s="614">
        <f t="shared" si="445"/>
        <v>3.1</v>
      </c>
      <c r="AG511" s="614">
        <f t="shared" si="445"/>
        <v>-5.3</v>
      </c>
      <c r="AH511" s="614">
        <f t="shared" si="445"/>
        <v>-11.8</v>
      </c>
      <c r="AI511" s="614">
        <f t="shared" si="445"/>
        <v>-19.600000000000001</v>
      </c>
      <c r="AJ511" s="614">
        <f t="shared" si="445"/>
        <v>8.1</v>
      </c>
      <c r="AK511" s="614">
        <f t="shared" si="445"/>
        <v>-22.8</v>
      </c>
      <c r="AL511" s="614">
        <f t="shared" si="445"/>
        <v>-0.6</v>
      </c>
      <c r="AN511" s="612"/>
      <c r="AO511" s="618" t="s">
        <v>39</v>
      </c>
      <c r="AP511" s="614">
        <f t="shared" ref="AP511:AZ526" si="446">ROUND((AP568-AP564)/AP564*100,1)</f>
        <v>-5.2</v>
      </c>
      <c r="AQ511" s="614">
        <f t="shared" si="446"/>
        <v>-6.5</v>
      </c>
      <c r="AR511" s="614">
        <f t="shared" si="446"/>
        <v>4</v>
      </c>
      <c r="AS511" s="614">
        <f t="shared" si="446"/>
        <v>6.8</v>
      </c>
      <c r="AT511" s="614">
        <f t="shared" si="446"/>
        <v>-1.3</v>
      </c>
      <c r="AU511" s="614">
        <f t="shared" si="446"/>
        <v>-16.399999999999999</v>
      </c>
      <c r="AV511" s="614">
        <f t="shared" si="446"/>
        <v>-9.1</v>
      </c>
      <c r="AW511" s="614">
        <f t="shared" si="446"/>
        <v>-19.2</v>
      </c>
      <c r="AX511" s="614">
        <f t="shared" si="446"/>
        <v>-3.9</v>
      </c>
      <c r="AY511" s="614">
        <f t="shared" si="446"/>
        <v>-4.7</v>
      </c>
      <c r="AZ511" s="614">
        <f t="shared" si="446"/>
        <v>30.7</v>
      </c>
      <c r="BA511" s="567"/>
    </row>
    <row r="512" spans="1:53">
      <c r="A512" s="620"/>
      <c r="B512" s="138" t="s">
        <v>303</v>
      </c>
      <c r="C512" s="610" t="s">
        <v>36</v>
      </c>
      <c r="D512" s="575">
        <f t="shared" ref="D512:S527" si="447">ROUND((D569-D565)/D565*100,1)</f>
        <v>-2.9</v>
      </c>
      <c r="E512" s="575">
        <f t="shared" si="447"/>
        <v>-2.9</v>
      </c>
      <c r="F512" s="575">
        <f t="shared" si="447"/>
        <v>4.5</v>
      </c>
      <c r="G512" s="575">
        <f t="shared" si="447"/>
        <v>6.1</v>
      </c>
      <c r="H512" s="575">
        <f t="shared" si="447"/>
        <v>-6</v>
      </c>
      <c r="I512" s="575">
        <f t="shared" si="447"/>
        <v>0.3</v>
      </c>
      <c r="J512" s="575">
        <f t="shared" si="447"/>
        <v>-1.7</v>
      </c>
      <c r="K512" s="575">
        <f t="shared" si="447"/>
        <v>-11.9</v>
      </c>
      <c r="L512" s="575">
        <f t="shared" si="447"/>
        <v>-12.9</v>
      </c>
      <c r="M512" s="575">
        <f t="shared" si="447"/>
        <v>2.4</v>
      </c>
      <c r="N512" s="575">
        <f t="shared" si="447"/>
        <v>10.4</v>
      </c>
      <c r="O512" s="575">
        <f t="shared" si="447"/>
        <v>0.1</v>
      </c>
      <c r="P512" s="575">
        <f t="shared" si="447"/>
        <v>-7.1</v>
      </c>
      <c r="Q512" s="575">
        <f t="shared" si="447"/>
        <v>13.4</v>
      </c>
      <c r="R512" s="575">
        <f t="shared" si="447"/>
        <v>-21</v>
      </c>
      <c r="S512" s="575">
        <f t="shared" si="447"/>
        <v>6.3</v>
      </c>
      <c r="T512" s="575">
        <f t="shared" ref="T512:AB512" si="448">ROUND((T569-T565)/T565*100,1)</f>
        <v>-47.2</v>
      </c>
      <c r="U512" s="575">
        <f t="shared" si="448"/>
        <v>4</v>
      </c>
      <c r="V512" s="575">
        <f t="shared" si="448"/>
        <v>4.0999999999999996</v>
      </c>
      <c r="W512" s="575">
        <f t="shared" si="448"/>
        <v>5.8</v>
      </c>
      <c r="X512" s="575">
        <f t="shared" si="448"/>
        <v>3.3</v>
      </c>
      <c r="Y512" s="575">
        <f t="shared" si="448"/>
        <v>0.6</v>
      </c>
      <c r="Z512" s="575">
        <f t="shared" si="448"/>
        <v>1.2</v>
      </c>
      <c r="AA512" s="575">
        <f t="shared" si="448"/>
        <v>0.1</v>
      </c>
      <c r="AB512" s="575">
        <f t="shared" si="448"/>
        <v>-2.5</v>
      </c>
      <c r="AC512" s="575" t="e">
        <f t="shared" ref="AC512:AL512" si="449">ROUND((AC569-AC565)/AC565*100,1)</f>
        <v>#DIV/0!</v>
      </c>
      <c r="AD512" s="575">
        <f t="shared" si="449"/>
        <v>-12.5</v>
      </c>
      <c r="AE512" s="575">
        <f t="shared" si="449"/>
        <v>-16.600000000000001</v>
      </c>
      <c r="AF512" s="575">
        <f t="shared" si="449"/>
        <v>-2.9</v>
      </c>
      <c r="AG512" s="575">
        <f t="shared" si="449"/>
        <v>-6.2</v>
      </c>
      <c r="AH512" s="575">
        <f t="shared" si="449"/>
        <v>3.3</v>
      </c>
      <c r="AI512" s="575">
        <f t="shared" si="449"/>
        <v>-18.7</v>
      </c>
      <c r="AJ512" s="575">
        <f t="shared" si="449"/>
        <v>-30.8</v>
      </c>
      <c r="AK512" s="575">
        <f t="shared" si="449"/>
        <v>-8.8000000000000007</v>
      </c>
      <c r="AL512" s="575">
        <f t="shared" si="449"/>
        <v>-8.1</v>
      </c>
      <c r="AM512" s="620"/>
      <c r="AN512" s="138" t="s">
        <v>302</v>
      </c>
      <c r="AO512" s="610" t="s">
        <v>36</v>
      </c>
      <c r="AP512" s="575">
        <f t="shared" si="446"/>
        <v>-2.9</v>
      </c>
      <c r="AQ512" s="575">
        <f t="shared" si="446"/>
        <v>-0.3</v>
      </c>
      <c r="AR512" s="575">
        <f t="shared" si="446"/>
        <v>0.2</v>
      </c>
      <c r="AS512" s="575">
        <f t="shared" si="446"/>
        <v>1.7</v>
      </c>
      <c r="AT512" s="575">
        <f t="shared" si="446"/>
        <v>-3.4</v>
      </c>
      <c r="AU512" s="575">
        <f t="shared" si="446"/>
        <v>-1</v>
      </c>
      <c r="AV512" s="575">
        <f t="shared" si="446"/>
        <v>-2.6</v>
      </c>
      <c r="AW512" s="575">
        <f t="shared" si="446"/>
        <v>-0.3</v>
      </c>
      <c r="AX512" s="575">
        <f t="shared" si="446"/>
        <v>-5.3</v>
      </c>
      <c r="AY512" s="575">
        <f t="shared" si="446"/>
        <v>-5.4</v>
      </c>
      <c r="AZ512" s="575">
        <f t="shared" si="446"/>
        <v>-3.1</v>
      </c>
      <c r="BA512" s="567"/>
    </row>
    <row r="513" spans="1:53">
      <c r="C513" s="615" t="s">
        <v>37</v>
      </c>
      <c r="D513" s="567">
        <f t="shared" si="447"/>
        <v>12.3</v>
      </c>
      <c r="E513" s="567">
        <f t="shared" si="447"/>
        <v>12.3</v>
      </c>
      <c r="F513" s="567">
        <f t="shared" si="447"/>
        <v>37.4</v>
      </c>
      <c r="G513" s="567">
        <f t="shared" si="447"/>
        <v>41.3</v>
      </c>
      <c r="H513" s="567">
        <f t="shared" si="447"/>
        <v>13.2</v>
      </c>
      <c r="I513" s="567">
        <f t="shared" si="447"/>
        <v>10.3</v>
      </c>
      <c r="J513" s="567">
        <f t="shared" si="447"/>
        <v>28.8</v>
      </c>
      <c r="K513" s="567">
        <f t="shared" si="447"/>
        <v>6.2</v>
      </c>
      <c r="L513" s="567">
        <f t="shared" si="447"/>
        <v>5.3</v>
      </c>
      <c r="M513" s="567">
        <f t="shared" si="447"/>
        <v>17.899999999999999</v>
      </c>
      <c r="N513" s="567">
        <f t="shared" si="447"/>
        <v>25.3</v>
      </c>
      <c r="O513" s="567">
        <f t="shared" si="447"/>
        <v>4.7</v>
      </c>
      <c r="P513" s="567">
        <f t="shared" si="447"/>
        <v>4</v>
      </c>
      <c r="Q513" s="567">
        <f t="shared" si="447"/>
        <v>6.5</v>
      </c>
      <c r="R513" s="567">
        <f t="shared" si="447"/>
        <v>28</v>
      </c>
      <c r="S513" s="567">
        <f t="shared" si="447"/>
        <v>74.900000000000006</v>
      </c>
      <c r="T513" s="567">
        <f t="shared" ref="T513:AB513" si="450">ROUND((T570-T566)/T566*100,1)</f>
        <v>-13.6</v>
      </c>
      <c r="U513" s="567">
        <f t="shared" si="450"/>
        <v>8.1999999999999993</v>
      </c>
      <c r="V513" s="567">
        <f t="shared" si="450"/>
        <v>3.6</v>
      </c>
      <c r="W513" s="567">
        <f t="shared" si="450"/>
        <v>14.1</v>
      </c>
      <c r="X513" s="567">
        <f t="shared" si="450"/>
        <v>-0.7</v>
      </c>
      <c r="Y513" s="567">
        <f t="shared" si="450"/>
        <v>2.6</v>
      </c>
      <c r="Z513" s="567">
        <f t="shared" si="450"/>
        <v>10.3</v>
      </c>
      <c r="AA513" s="567">
        <f t="shared" si="450"/>
        <v>5</v>
      </c>
      <c r="AB513" s="567">
        <f t="shared" si="450"/>
        <v>-0.2</v>
      </c>
      <c r="AC513" s="567" t="e">
        <f t="shared" ref="AC513:AL513" si="451">ROUND((AC570-AC566)/AC566*100,1)</f>
        <v>#DIV/0!</v>
      </c>
      <c r="AD513" s="567">
        <f t="shared" si="451"/>
        <v>7.8</v>
      </c>
      <c r="AE513" s="567">
        <f t="shared" si="451"/>
        <v>0</v>
      </c>
      <c r="AF513" s="567">
        <f t="shared" si="451"/>
        <v>-17.100000000000001</v>
      </c>
      <c r="AG513" s="567">
        <f t="shared" si="451"/>
        <v>7.1</v>
      </c>
      <c r="AH513" s="567">
        <f t="shared" si="451"/>
        <v>10.5</v>
      </c>
      <c r="AI513" s="567">
        <f t="shared" si="451"/>
        <v>1.7</v>
      </c>
      <c r="AJ513" s="567">
        <f t="shared" si="451"/>
        <v>1.6</v>
      </c>
      <c r="AK513" s="567">
        <f t="shared" si="451"/>
        <v>22</v>
      </c>
      <c r="AL513" s="567">
        <f t="shared" si="451"/>
        <v>15.1</v>
      </c>
      <c r="AO513" s="615" t="s">
        <v>37</v>
      </c>
      <c r="AP513" s="567">
        <f t="shared" si="446"/>
        <v>12.3</v>
      </c>
      <c r="AQ513" s="567">
        <f t="shared" si="446"/>
        <v>4.5999999999999996</v>
      </c>
      <c r="AR513" s="567">
        <f t="shared" si="446"/>
        <v>7</v>
      </c>
      <c r="AS513" s="567">
        <f t="shared" si="446"/>
        <v>8</v>
      </c>
      <c r="AT513" s="567">
        <f t="shared" si="446"/>
        <v>4.9000000000000004</v>
      </c>
      <c r="AU513" s="567">
        <f t="shared" si="446"/>
        <v>2</v>
      </c>
      <c r="AV513" s="567">
        <f t="shared" si="446"/>
        <v>15.5</v>
      </c>
      <c r="AW513" s="567">
        <f t="shared" si="446"/>
        <v>-2</v>
      </c>
      <c r="AX513" s="567">
        <f t="shared" si="446"/>
        <v>20.3</v>
      </c>
      <c r="AY513" s="567">
        <f t="shared" si="446"/>
        <v>21</v>
      </c>
      <c r="AZ513" s="567">
        <f t="shared" si="446"/>
        <v>4.3</v>
      </c>
      <c r="BA513" s="567"/>
    </row>
    <row r="514" spans="1:53">
      <c r="C514" s="615" t="s">
        <v>38</v>
      </c>
      <c r="D514" s="567">
        <f t="shared" si="447"/>
        <v>3.8</v>
      </c>
      <c r="E514" s="567">
        <f t="shared" si="447"/>
        <v>3.8</v>
      </c>
      <c r="F514" s="567">
        <f t="shared" si="447"/>
        <v>24.9</v>
      </c>
      <c r="G514" s="567">
        <f t="shared" si="447"/>
        <v>28.1</v>
      </c>
      <c r="H514" s="567">
        <f t="shared" si="447"/>
        <v>3.9</v>
      </c>
      <c r="I514" s="567">
        <f t="shared" si="447"/>
        <v>-2.4</v>
      </c>
      <c r="J514" s="567">
        <f t="shared" si="447"/>
        <v>41.1</v>
      </c>
      <c r="K514" s="567">
        <f t="shared" si="447"/>
        <v>-6.2</v>
      </c>
      <c r="L514" s="567">
        <f t="shared" si="447"/>
        <v>-6.8</v>
      </c>
      <c r="M514" s="567">
        <f t="shared" si="447"/>
        <v>1.7</v>
      </c>
      <c r="N514" s="567">
        <f t="shared" si="447"/>
        <v>18.3</v>
      </c>
      <c r="O514" s="567">
        <f t="shared" si="447"/>
        <v>-4</v>
      </c>
      <c r="P514" s="567">
        <f t="shared" si="447"/>
        <v>-0.8</v>
      </c>
      <c r="Q514" s="567">
        <f t="shared" si="447"/>
        <v>-9.6</v>
      </c>
      <c r="R514" s="567">
        <f t="shared" si="447"/>
        <v>-9.1</v>
      </c>
      <c r="S514" s="567">
        <f t="shared" si="447"/>
        <v>10.7</v>
      </c>
      <c r="T514" s="567">
        <f t="shared" ref="T514:AB514" si="452">ROUND((T571-T567)/T567*100,1)</f>
        <v>-32.299999999999997</v>
      </c>
      <c r="U514" s="567">
        <f t="shared" si="452"/>
        <v>-8.1</v>
      </c>
      <c r="V514" s="567">
        <f t="shared" si="452"/>
        <v>6.5</v>
      </c>
      <c r="W514" s="567">
        <f t="shared" si="452"/>
        <v>9.1999999999999993</v>
      </c>
      <c r="X514" s="567">
        <f t="shared" si="452"/>
        <v>5.4</v>
      </c>
      <c r="Y514" s="567">
        <f t="shared" si="452"/>
        <v>3.2</v>
      </c>
      <c r="Z514" s="567">
        <f t="shared" si="452"/>
        <v>5.4</v>
      </c>
      <c r="AA514" s="567">
        <f t="shared" si="452"/>
        <v>2.2999999999999998</v>
      </c>
      <c r="AB514" s="567">
        <f t="shared" si="452"/>
        <v>-3.4</v>
      </c>
      <c r="AC514" s="567">
        <f t="shared" ref="AC514:AL514" si="453">ROUND((AC571-AC567)/AC567*100,1)</f>
        <v>5.0999999999999996</v>
      </c>
      <c r="AD514" s="567">
        <f t="shared" si="453"/>
        <v>-4.8</v>
      </c>
      <c r="AE514" s="567">
        <f t="shared" si="453"/>
        <v>25.1</v>
      </c>
      <c r="AF514" s="567">
        <f t="shared" si="453"/>
        <v>-22.9</v>
      </c>
      <c r="AG514" s="567">
        <f t="shared" si="453"/>
        <v>-0.9</v>
      </c>
      <c r="AH514" s="567">
        <f t="shared" si="453"/>
        <v>22.7</v>
      </c>
      <c r="AI514" s="567">
        <f t="shared" si="453"/>
        <v>6</v>
      </c>
      <c r="AJ514" s="567">
        <f t="shared" si="453"/>
        <v>19.5</v>
      </c>
      <c r="AK514" s="567">
        <f t="shared" si="453"/>
        <v>52.3</v>
      </c>
      <c r="AL514" s="567">
        <f t="shared" si="453"/>
        <v>10.1</v>
      </c>
      <c r="AO514" s="615" t="s">
        <v>38</v>
      </c>
      <c r="AP514" s="567">
        <f t="shared" si="446"/>
        <v>3.8</v>
      </c>
      <c r="AQ514" s="567">
        <f t="shared" si="446"/>
        <v>-0.7</v>
      </c>
      <c r="AR514" s="567">
        <f t="shared" si="446"/>
        <v>-1</v>
      </c>
      <c r="AS514" s="567">
        <f t="shared" si="446"/>
        <v>-0.7</v>
      </c>
      <c r="AT514" s="567">
        <f t="shared" si="446"/>
        <v>-1.7</v>
      </c>
      <c r="AU514" s="567">
        <f t="shared" si="446"/>
        <v>-0.4</v>
      </c>
      <c r="AV514" s="567">
        <f t="shared" si="446"/>
        <v>-0.6</v>
      </c>
      <c r="AW514" s="567">
        <f t="shared" si="446"/>
        <v>-0.2</v>
      </c>
      <c r="AX514" s="567">
        <f t="shared" si="446"/>
        <v>8.6</v>
      </c>
      <c r="AY514" s="567">
        <f t="shared" si="446"/>
        <v>8.6999999999999993</v>
      </c>
      <c r="AZ514" s="567">
        <f t="shared" si="446"/>
        <v>1.1000000000000001</v>
      </c>
      <c r="BA514" s="567"/>
    </row>
    <row r="515" spans="1:53">
      <c r="B515" s="612"/>
      <c r="C515" s="618" t="s">
        <v>39</v>
      </c>
      <c r="D515" s="614">
        <f t="shared" si="447"/>
        <v>-2.8</v>
      </c>
      <c r="E515" s="614">
        <f t="shared" si="447"/>
        <v>-2.8</v>
      </c>
      <c r="F515" s="614">
        <f t="shared" si="447"/>
        <v>2.7</v>
      </c>
      <c r="G515" s="614">
        <f t="shared" si="447"/>
        <v>5.2</v>
      </c>
      <c r="H515" s="614">
        <f t="shared" si="447"/>
        <v>-14</v>
      </c>
      <c r="I515" s="614">
        <f t="shared" si="447"/>
        <v>-27</v>
      </c>
      <c r="J515" s="614">
        <f t="shared" si="447"/>
        <v>26.5</v>
      </c>
      <c r="K515" s="614">
        <f t="shared" si="447"/>
        <v>-5.9</v>
      </c>
      <c r="L515" s="614">
        <f t="shared" si="447"/>
        <v>-6</v>
      </c>
      <c r="M515" s="614">
        <f t="shared" si="447"/>
        <v>-6.7</v>
      </c>
      <c r="N515" s="614">
        <f t="shared" si="447"/>
        <v>7.2</v>
      </c>
      <c r="O515" s="614">
        <f t="shared" si="447"/>
        <v>-14.7</v>
      </c>
      <c r="P515" s="614">
        <f t="shared" si="447"/>
        <v>-9.1999999999999993</v>
      </c>
      <c r="Q515" s="614">
        <f t="shared" si="447"/>
        <v>-24.6</v>
      </c>
      <c r="R515" s="614">
        <f t="shared" si="447"/>
        <v>-12.7</v>
      </c>
      <c r="S515" s="614">
        <f t="shared" si="447"/>
        <v>-2.4</v>
      </c>
      <c r="T515" s="614">
        <f t="shared" ref="T515:AB515" si="454">ROUND((T572-T568)/T568*100,1)</f>
        <v>-28</v>
      </c>
      <c r="U515" s="614">
        <f t="shared" si="454"/>
        <v>3.5</v>
      </c>
      <c r="V515" s="614">
        <f t="shared" si="454"/>
        <v>7.6</v>
      </c>
      <c r="W515" s="614">
        <f t="shared" si="454"/>
        <v>0.8</v>
      </c>
      <c r="X515" s="614">
        <f t="shared" si="454"/>
        <v>10.8</v>
      </c>
      <c r="Y515" s="614">
        <f t="shared" si="454"/>
        <v>-3.4</v>
      </c>
      <c r="Z515" s="614">
        <f t="shared" si="454"/>
        <v>3</v>
      </c>
      <c r="AA515" s="614">
        <f t="shared" si="454"/>
        <v>3.2</v>
      </c>
      <c r="AB515" s="614">
        <f t="shared" si="454"/>
        <v>1.8</v>
      </c>
      <c r="AC515" s="614">
        <f t="shared" ref="AC515:AL515" si="455">ROUND((AC572-AC568)/AC568*100,1)</f>
        <v>-1.3</v>
      </c>
      <c r="AD515" s="614">
        <f t="shared" si="455"/>
        <v>-7</v>
      </c>
      <c r="AE515" s="614">
        <f t="shared" si="455"/>
        <v>11.1</v>
      </c>
      <c r="AF515" s="614">
        <f t="shared" si="455"/>
        <v>-19.7</v>
      </c>
      <c r="AG515" s="614">
        <f t="shared" si="455"/>
        <v>0</v>
      </c>
      <c r="AH515" s="614">
        <f t="shared" si="455"/>
        <v>9.4</v>
      </c>
      <c r="AI515" s="614">
        <f t="shared" si="455"/>
        <v>0.4</v>
      </c>
      <c r="AJ515" s="614">
        <f t="shared" si="455"/>
        <v>-17.2</v>
      </c>
      <c r="AK515" s="614">
        <f t="shared" si="455"/>
        <v>44.8</v>
      </c>
      <c r="AL515" s="614">
        <f t="shared" si="455"/>
        <v>5.4</v>
      </c>
      <c r="AN515" s="612"/>
      <c r="AO515" s="618" t="s">
        <v>39</v>
      </c>
      <c r="AP515" s="614">
        <f t="shared" si="446"/>
        <v>-2.8</v>
      </c>
      <c r="AQ515" s="614">
        <f t="shared" si="446"/>
        <v>-4.2</v>
      </c>
      <c r="AR515" s="614">
        <f t="shared" si="446"/>
        <v>-10.5</v>
      </c>
      <c r="AS515" s="614">
        <f t="shared" si="446"/>
        <v>-7.2</v>
      </c>
      <c r="AT515" s="614">
        <f t="shared" si="446"/>
        <v>-17.100000000000001</v>
      </c>
      <c r="AU515" s="614">
        <f t="shared" si="446"/>
        <v>3.2</v>
      </c>
      <c r="AV515" s="614">
        <f t="shared" si="446"/>
        <v>-6.6</v>
      </c>
      <c r="AW515" s="614">
        <f t="shared" si="446"/>
        <v>7.4</v>
      </c>
      <c r="AX515" s="614">
        <f t="shared" si="446"/>
        <v>-1.5</v>
      </c>
      <c r="AY515" s="614">
        <f t="shared" si="446"/>
        <v>-1.8</v>
      </c>
      <c r="AZ515" s="614">
        <f t="shared" si="446"/>
        <v>2.2999999999999998</v>
      </c>
      <c r="BA515" s="567"/>
    </row>
    <row r="516" spans="1:53" hidden="1">
      <c r="B516" s="138" t="s">
        <v>303</v>
      </c>
      <c r="C516" s="610" t="s">
        <v>36</v>
      </c>
      <c r="D516" s="575">
        <f t="shared" si="447"/>
        <v>-4.0999999999999996</v>
      </c>
      <c r="E516" s="575">
        <f t="shared" si="447"/>
        <v>-4.0999999999999996</v>
      </c>
      <c r="F516" s="575">
        <f t="shared" si="447"/>
        <v>-3.7</v>
      </c>
      <c r="G516" s="575">
        <f t="shared" si="447"/>
        <v>-1.9</v>
      </c>
      <c r="H516" s="575">
        <f t="shared" si="447"/>
        <v>-16</v>
      </c>
      <c r="I516" s="575">
        <f t="shared" si="447"/>
        <v>-17.899999999999999</v>
      </c>
      <c r="J516" s="575">
        <f t="shared" si="447"/>
        <v>5.2</v>
      </c>
      <c r="K516" s="575">
        <f t="shared" si="447"/>
        <v>-2.1</v>
      </c>
      <c r="L516" s="575">
        <f t="shared" si="447"/>
        <v>-2</v>
      </c>
      <c r="M516" s="575">
        <f t="shared" si="447"/>
        <v>-4.0999999999999996</v>
      </c>
      <c r="N516" s="575">
        <f t="shared" si="447"/>
        <v>-4.2</v>
      </c>
      <c r="O516" s="575">
        <f t="shared" si="447"/>
        <v>-10</v>
      </c>
      <c r="P516" s="575">
        <f t="shared" si="447"/>
        <v>-4.4000000000000004</v>
      </c>
      <c r="Q516" s="575">
        <f t="shared" si="447"/>
        <v>-18.399999999999999</v>
      </c>
      <c r="R516" s="575">
        <f t="shared" si="447"/>
        <v>-3.4</v>
      </c>
      <c r="S516" s="575">
        <f t="shared" si="447"/>
        <v>2.2999999999999998</v>
      </c>
      <c r="T516" s="575">
        <f t="shared" ref="T516:AB516" si="456">ROUND((T573-T569)/T569*100,1)</f>
        <v>-14.5</v>
      </c>
      <c r="U516" s="575">
        <f t="shared" si="456"/>
        <v>-9</v>
      </c>
      <c r="V516" s="575">
        <f t="shared" si="456"/>
        <v>0.4</v>
      </c>
      <c r="W516" s="575">
        <f t="shared" si="456"/>
        <v>-12</v>
      </c>
      <c r="X516" s="575">
        <f t="shared" si="456"/>
        <v>7</v>
      </c>
      <c r="Y516" s="575">
        <f t="shared" si="456"/>
        <v>-4.5</v>
      </c>
      <c r="Z516" s="575">
        <f t="shared" si="456"/>
        <v>-1.2</v>
      </c>
      <c r="AA516" s="575">
        <f t="shared" si="456"/>
        <v>1</v>
      </c>
      <c r="AB516" s="575">
        <f t="shared" si="456"/>
        <v>-3.4</v>
      </c>
      <c r="AC516" s="575">
        <f t="shared" ref="AC516:AL516" si="457">ROUND((AC573-AC569)/AC569*100,1)</f>
        <v>1.9</v>
      </c>
      <c r="AD516" s="575">
        <f t="shared" si="457"/>
        <v>7.5</v>
      </c>
      <c r="AE516" s="575">
        <f t="shared" si="457"/>
        <v>20</v>
      </c>
      <c r="AF516" s="575">
        <f t="shared" si="457"/>
        <v>-31.2</v>
      </c>
      <c r="AG516" s="575">
        <f t="shared" si="457"/>
        <v>-1.4</v>
      </c>
      <c r="AH516" s="575">
        <f t="shared" si="457"/>
        <v>-1.5</v>
      </c>
      <c r="AI516" s="575">
        <f t="shared" si="457"/>
        <v>3.4</v>
      </c>
      <c r="AJ516" s="575">
        <f t="shared" si="457"/>
        <v>9.4</v>
      </c>
      <c r="AK516" s="575">
        <f t="shared" si="457"/>
        <v>20.2</v>
      </c>
      <c r="AL516" s="575">
        <f t="shared" si="457"/>
        <v>0.8</v>
      </c>
      <c r="AN516" s="138" t="s">
        <v>303</v>
      </c>
      <c r="AO516" s="610" t="s">
        <v>36</v>
      </c>
      <c r="AP516" s="575">
        <f t="shared" si="446"/>
        <v>-4.0999999999999996</v>
      </c>
      <c r="AQ516" s="575">
        <f t="shared" si="446"/>
        <v>-3.2</v>
      </c>
      <c r="AR516" s="575">
        <f t="shared" si="446"/>
        <v>-6.2</v>
      </c>
      <c r="AS516" s="575">
        <f t="shared" si="446"/>
        <v>-4.8</v>
      </c>
      <c r="AT516" s="575">
        <f t="shared" si="446"/>
        <v>-9.1999999999999993</v>
      </c>
      <c r="AU516" s="575">
        <f t="shared" si="446"/>
        <v>1</v>
      </c>
      <c r="AV516" s="575">
        <f t="shared" si="446"/>
        <v>-3</v>
      </c>
      <c r="AW516" s="575">
        <f t="shared" si="446"/>
        <v>2.9</v>
      </c>
      <c r="AX516" s="575">
        <f t="shared" si="446"/>
        <v>-5</v>
      </c>
      <c r="AY516" s="575">
        <f t="shared" si="446"/>
        <v>-5.0999999999999996</v>
      </c>
      <c r="AZ516" s="575">
        <f t="shared" si="446"/>
        <v>-1.3</v>
      </c>
      <c r="BA516" s="567"/>
    </row>
    <row r="517" spans="1:53" hidden="1">
      <c r="C517" s="615" t="s">
        <v>37</v>
      </c>
      <c r="D517" s="567">
        <f t="shared" si="447"/>
        <v>-4.5</v>
      </c>
      <c r="E517" s="567">
        <f t="shared" si="447"/>
        <v>-4.5</v>
      </c>
      <c r="F517" s="567">
        <f t="shared" si="447"/>
        <v>-8</v>
      </c>
      <c r="G517" s="567">
        <f t="shared" si="447"/>
        <v>-7.2</v>
      </c>
      <c r="H517" s="567">
        <f t="shared" si="447"/>
        <v>-14.1</v>
      </c>
      <c r="I517" s="567">
        <f t="shared" si="447"/>
        <v>2.6</v>
      </c>
      <c r="J517" s="567">
        <f t="shared" si="447"/>
        <v>-3.1</v>
      </c>
      <c r="K517" s="567">
        <f t="shared" si="447"/>
        <v>-9.1999999999999993</v>
      </c>
      <c r="L517" s="567">
        <f t="shared" si="447"/>
        <v>-9.1999999999999993</v>
      </c>
      <c r="M517" s="567">
        <f t="shared" si="447"/>
        <v>-10.3</v>
      </c>
      <c r="N517" s="567">
        <f t="shared" si="447"/>
        <v>-10.6</v>
      </c>
      <c r="O517" s="567">
        <f t="shared" si="447"/>
        <v>-11.2</v>
      </c>
      <c r="P517" s="567">
        <f t="shared" si="447"/>
        <v>-8.1999999999999993</v>
      </c>
      <c r="Q517" s="567">
        <f t="shared" si="447"/>
        <v>-17.2</v>
      </c>
      <c r="R517" s="567">
        <f t="shared" si="447"/>
        <v>-1.1000000000000001</v>
      </c>
      <c r="S517" s="567">
        <f t="shared" si="447"/>
        <v>-2.4</v>
      </c>
      <c r="T517" s="567">
        <f t="shared" ref="T517:AB517" si="458">ROUND((T574-T570)/T570*100,1)</f>
        <v>1.4</v>
      </c>
      <c r="U517" s="567">
        <f t="shared" si="458"/>
        <v>-5.8</v>
      </c>
      <c r="V517" s="567">
        <f t="shared" si="458"/>
        <v>3</v>
      </c>
      <c r="W517" s="567">
        <f t="shared" si="458"/>
        <v>-6.8</v>
      </c>
      <c r="X517" s="567">
        <f t="shared" si="458"/>
        <v>7.6</v>
      </c>
      <c r="Y517" s="567">
        <f t="shared" si="458"/>
        <v>-0.6</v>
      </c>
      <c r="Z517" s="567">
        <f t="shared" si="458"/>
        <v>-5.8</v>
      </c>
      <c r="AA517" s="567">
        <f t="shared" si="458"/>
        <v>6</v>
      </c>
      <c r="AB517" s="567">
        <f t="shared" si="458"/>
        <v>-7.1</v>
      </c>
      <c r="AC517" s="567">
        <f t="shared" ref="AC517:AL517" si="459">ROUND((AC574-AC570)/AC570*100,1)</f>
        <v>1.4</v>
      </c>
      <c r="AD517" s="567">
        <f t="shared" si="459"/>
        <v>-0.9</v>
      </c>
      <c r="AE517" s="567">
        <f t="shared" si="459"/>
        <v>-11.1</v>
      </c>
      <c r="AF517" s="567">
        <f t="shared" si="459"/>
        <v>-18.600000000000001</v>
      </c>
      <c r="AG517" s="567">
        <f t="shared" si="459"/>
        <v>3.7</v>
      </c>
      <c r="AH517" s="567">
        <f t="shared" si="459"/>
        <v>9</v>
      </c>
      <c r="AI517" s="567">
        <f t="shared" si="459"/>
        <v>-1.5</v>
      </c>
      <c r="AJ517" s="567">
        <f t="shared" si="459"/>
        <v>3.4</v>
      </c>
      <c r="AK517" s="567">
        <f t="shared" si="459"/>
        <v>3.2</v>
      </c>
      <c r="AL517" s="567">
        <f t="shared" si="459"/>
        <v>-6.6</v>
      </c>
      <c r="AO517" s="615" t="s">
        <v>37</v>
      </c>
      <c r="AP517" s="567">
        <f t="shared" si="446"/>
        <v>-4.5</v>
      </c>
      <c r="AQ517" s="567">
        <f t="shared" si="446"/>
        <v>-4.9000000000000004</v>
      </c>
      <c r="AR517" s="567">
        <f t="shared" si="446"/>
        <v>-7.7</v>
      </c>
      <c r="AS517" s="567">
        <f t="shared" si="446"/>
        <v>-12.6</v>
      </c>
      <c r="AT517" s="567">
        <f t="shared" si="446"/>
        <v>3.1</v>
      </c>
      <c r="AU517" s="567">
        <f t="shared" si="446"/>
        <v>-1.7</v>
      </c>
      <c r="AV517" s="567">
        <f t="shared" si="446"/>
        <v>-6.2</v>
      </c>
      <c r="AW517" s="567">
        <f t="shared" si="446"/>
        <v>-0.4</v>
      </c>
      <c r="AX517" s="567">
        <f t="shared" si="446"/>
        <v>-4.2</v>
      </c>
      <c r="AY517" s="567">
        <f t="shared" si="446"/>
        <v>-4.0999999999999996</v>
      </c>
      <c r="AZ517" s="567">
        <f t="shared" si="446"/>
        <v>-6.7</v>
      </c>
      <c r="BA517" s="567"/>
    </row>
    <row r="518" spans="1:53" hidden="1">
      <c r="C518" s="615" t="s">
        <v>38</v>
      </c>
      <c r="D518" s="567">
        <f t="shared" si="447"/>
        <v>-1</v>
      </c>
      <c r="E518" s="567">
        <f t="shared" si="447"/>
        <v>-1</v>
      </c>
      <c r="F518" s="567">
        <f t="shared" si="447"/>
        <v>-9.4</v>
      </c>
      <c r="G518" s="567">
        <f t="shared" si="447"/>
        <v>-9.3000000000000007</v>
      </c>
      <c r="H518" s="567">
        <f t="shared" si="447"/>
        <v>-11.2</v>
      </c>
      <c r="I518" s="567">
        <f t="shared" si="447"/>
        <v>5.5</v>
      </c>
      <c r="J518" s="567">
        <f t="shared" si="447"/>
        <v>3.6</v>
      </c>
      <c r="K518" s="567">
        <f t="shared" si="447"/>
        <v>9.1999999999999993</v>
      </c>
      <c r="L518" s="567">
        <f t="shared" si="447"/>
        <v>10.1</v>
      </c>
      <c r="M518" s="567">
        <f t="shared" si="447"/>
        <v>-2.2999999999999998</v>
      </c>
      <c r="N518" s="567">
        <f t="shared" si="447"/>
        <v>-17.100000000000001</v>
      </c>
      <c r="O518" s="567">
        <f t="shared" si="447"/>
        <v>-5.0999999999999996</v>
      </c>
      <c r="P518" s="567">
        <f t="shared" si="447"/>
        <v>-5.2</v>
      </c>
      <c r="Q518" s="567">
        <f t="shared" si="447"/>
        <v>-5</v>
      </c>
      <c r="R518" s="567">
        <f t="shared" si="447"/>
        <v>10.199999999999999</v>
      </c>
      <c r="S518" s="567">
        <f t="shared" si="447"/>
        <v>5.4</v>
      </c>
      <c r="T518" s="567">
        <f t="shared" ref="T518:AB518" si="460">ROUND((T575-T571)/T571*100,1)</f>
        <v>19.100000000000001</v>
      </c>
      <c r="U518" s="567">
        <f t="shared" si="460"/>
        <v>2.1</v>
      </c>
      <c r="V518" s="567">
        <f t="shared" si="460"/>
        <v>-3.6</v>
      </c>
      <c r="W518" s="567">
        <f t="shared" si="460"/>
        <v>-18.2</v>
      </c>
      <c r="X518" s="567">
        <f t="shared" si="460"/>
        <v>3.1</v>
      </c>
      <c r="Y518" s="567">
        <f t="shared" si="460"/>
        <v>-7</v>
      </c>
      <c r="Z518" s="567">
        <f t="shared" si="460"/>
        <v>-6.8</v>
      </c>
      <c r="AA518" s="567">
        <f t="shared" si="460"/>
        <v>1.5</v>
      </c>
      <c r="AB518" s="567">
        <f t="shared" si="460"/>
        <v>-2.4</v>
      </c>
      <c r="AC518" s="567">
        <f t="shared" ref="AC518:AL518" si="461">ROUND((AC575-AC571)/AC571*100,1)</f>
        <v>5.4</v>
      </c>
      <c r="AD518" s="567">
        <f t="shared" si="461"/>
        <v>3.6</v>
      </c>
      <c r="AE518" s="567">
        <f t="shared" si="461"/>
        <v>-15</v>
      </c>
      <c r="AF518" s="567">
        <f t="shared" si="461"/>
        <v>4.8</v>
      </c>
      <c r="AG518" s="567">
        <f t="shared" si="461"/>
        <v>0.8</v>
      </c>
      <c r="AH518" s="567">
        <f t="shared" si="461"/>
        <v>11.3</v>
      </c>
      <c r="AI518" s="567">
        <f t="shared" si="461"/>
        <v>11.9</v>
      </c>
      <c r="AJ518" s="567">
        <f t="shared" si="461"/>
        <v>-19</v>
      </c>
      <c r="AK518" s="567">
        <f t="shared" si="461"/>
        <v>-6.1</v>
      </c>
      <c r="AL518" s="567">
        <f t="shared" si="461"/>
        <v>6.7</v>
      </c>
      <c r="AO518" s="615" t="s">
        <v>38</v>
      </c>
      <c r="AP518" s="567">
        <f t="shared" si="446"/>
        <v>-1</v>
      </c>
      <c r="AQ518" s="567">
        <f t="shared" si="446"/>
        <v>1.3</v>
      </c>
      <c r="AR518" s="567">
        <f t="shared" si="446"/>
        <v>0.7</v>
      </c>
      <c r="AS518" s="567">
        <f t="shared" si="446"/>
        <v>-1.7</v>
      </c>
      <c r="AT518" s="567">
        <f t="shared" si="446"/>
        <v>6.3</v>
      </c>
      <c r="AU518" s="567">
        <f t="shared" si="446"/>
        <v>1.8</v>
      </c>
      <c r="AV518" s="567">
        <f t="shared" si="446"/>
        <v>3.4</v>
      </c>
      <c r="AW518" s="567">
        <f t="shared" si="446"/>
        <v>1.2</v>
      </c>
      <c r="AX518" s="567">
        <f t="shared" si="446"/>
        <v>-3.2</v>
      </c>
      <c r="AY518" s="567">
        <f t="shared" si="446"/>
        <v>-2.7</v>
      </c>
      <c r="AZ518" s="567">
        <f t="shared" si="446"/>
        <v>-12.2</v>
      </c>
      <c r="BA518" s="567"/>
    </row>
    <row r="519" spans="1:53" hidden="1">
      <c r="B519" s="612"/>
      <c r="C519" s="618" t="s">
        <v>39</v>
      </c>
      <c r="D519" s="614">
        <f t="shared" si="447"/>
        <v>0.2</v>
      </c>
      <c r="E519" s="614">
        <f t="shared" si="447"/>
        <v>0.2</v>
      </c>
      <c r="F519" s="614">
        <f t="shared" si="447"/>
        <v>-7.3</v>
      </c>
      <c r="G519" s="614">
        <f t="shared" si="447"/>
        <v>-7.1</v>
      </c>
      <c r="H519" s="614">
        <f t="shared" si="447"/>
        <v>-8.1</v>
      </c>
      <c r="I519" s="614">
        <f t="shared" si="447"/>
        <v>22.7</v>
      </c>
      <c r="J519" s="614">
        <f t="shared" si="447"/>
        <v>21</v>
      </c>
      <c r="K519" s="614">
        <f t="shared" si="447"/>
        <v>4.7</v>
      </c>
      <c r="L519" s="614">
        <f t="shared" si="447"/>
        <v>5</v>
      </c>
      <c r="M519" s="614">
        <f t="shared" si="447"/>
        <v>1.8</v>
      </c>
      <c r="N519" s="614">
        <f t="shared" si="447"/>
        <v>-0.3</v>
      </c>
      <c r="O519" s="614">
        <f t="shared" si="447"/>
        <v>-3.5</v>
      </c>
      <c r="P519" s="614">
        <f t="shared" si="447"/>
        <v>0.5</v>
      </c>
      <c r="Q519" s="614">
        <f t="shared" si="447"/>
        <v>-12.4</v>
      </c>
      <c r="R519" s="614">
        <f t="shared" si="447"/>
        <v>11.2</v>
      </c>
      <c r="S519" s="614">
        <f t="shared" si="447"/>
        <v>0.3</v>
      </c>
      <c r="T519" s="614">
        <f t="shared" ref="T519:AB519" si="462">ROUND((T576-T572)/T572*100,1)</f>
        <v>33.1</v>
      </c>
      <c r="U519" s="614">
        <f t="shared" si="462"/>
        <v>-9.4</v>
      </c>
      <c r="V519" s="614">
        <f t="shared" si="462"/>
        <v>-6.1</v>
      </c>
      <c r="W519" s="614">
        <f t="shared" si="462"/>
        <v>-18.600000000000001</v>
      </c>
      <c r="X519" s="614">
        <f t="shared" si="462"/>
        <v>-0.8</v>
      </c>
      <c r="Y519" s="614">
        <f t="shared" si="462"/>
        <v>-9</v>
      </c>
      <c r="Z519" s="614">
        <f t="shared" si="462"/>
        <v>-8.8000000000000007</v>
      </c>
      <c r="AA519" s="614">
        <f t="shared" si="462"/>
        <v>-4.8</v>
      </c>
      <c r="AB519" s="614">
        <f t="shared" si="462"/>
        <v>-5.8</v>
      </c>
      <c r="AC519" s="614">
        <f t="shared" ref="AC519:AL519" si="463">ROUND((AC576-AC572)/AC572*100,1)</f>
        <v>2.6</v>
      </c>
      <c r="AD519" s="614">
        <f t="shared" si="463"/>
        <v>-0.5</v>
      </c>
      <c r="AE519" s="614">
        <f t="shared" si="463"/>
        <v>-15</v>
      </c>
      <c r="AF519" s="614">
        <f t="shared" si="463"/>
        <v>-9.1999999999999993</v>
      </c>
      <c r="AG519" s="614">
        <f t="shared" si="463"/>
        <v>0.7</v>
      </c>
      <c r="AH519" s="614">
        <f t="shared" si="463"/>
        <v>7.4</v>
      </c>
      <c r="AI519" s="614">
        <f t="shared" si="463"/>
        <v>14.1</v>
      </c>
      <c r="AJ519" s="614">
        <f t="shared" si="463"/>
        <v>-13.1</v>
      </c>
      <c r="AK519" s="614">
        <f t="shared" si="463"/>
        <v>-10.6</v>
      </c>
      <c r="AL519" s="614">
        <f t="shared" si="463"/>
        <v>11.6</v>
      </c>
      <c r="AN519" s="612"/>
      <c r="AO519" s="618" t="s">
        <v>39</v>
      </c>
      <c r="AP519" s="614">
        <f t="shared" si="446"/>
        <v>0.2</v>
      </c>
      <c r="AQ519" s="614">
        <f t="shared" si="446"/>
        <v>2.4</v>
      </c>
      <c r="AR519" s="614">
        <f t="shared" si="446"/>
        <v>11.7</v>
      </c>
      <c r="AS519" s="614">
        <f t="shared" si="446"/>
        <v>11.9</v>
      </c>
      <c r="AT519" s="614">
        <f t="shared" si="446"/>
        <v>11.3</v>
      </c>
      <c r="AU519" s="614">
        <f t="shared" si="446"/>
        <v>-7</v>
      </c>
      <c r="AV519" s="614">
        <f t="shared" si="446"/>
        <v>-13.5</v>
      </c>
      <c r="AW519" s="614">
        <f t="shared" si="446"/>
        <v>-4.5</v>
      </c>
      <c r="AX519" s="614">
        <f t="shared" si="446"/>
        <v>-1.9</v>
      </c>
      <c r="AY519" s="614">
        <f t="shared" si="446"/>
        <v>-1.4</v>
      </c>
      <c r="AZ519" s="614">
        <f t="shared" si="446"/>
        <v>-13.7</v>
      </c>
      <c r="BA519" s="567"/>
    </row>
    <row r="520" spans="1:53" hidden="1">
      <c r="B520" s="138" t="s">
        <v>304</v>
      </c>
      <c r="C520" s="610" t="s">
        <v>36</v>
      </c>
      <c r="D520" s="567" t="e">
        <f t="shared" si="447"/>
        <v>#DIV/0!</v>
      </c>
      <c r="E520" s="567" t="e">
        <f t="shared" si="447"/>
        <v>#DIV/0!</v>
      </c>
      <c r="F520" s="567" t="e">
        <f t="shared" si="447"/>
        <v>#DIV/0!</v>
      </c>
      <c r="G520" s="567" t="e">
        <f t="shared" si="447"/>
        <v>#DIV/0!</v>
      </c>
      <c r="H520" s="567" t="e">
        <f t="shared" si="447"/>
        <v>#DIV/0!</v>
      </c>
      <c r="I520" s="567" t="e">
        <f t="shared" si="447"/>
        <v>#DIV/0!</v>
      </c>
      <c r="J520" s="567" t="e">
        <f t="shared" si="447"/>
        <v>#DIV/0!</v>
      </c>
      <c r="K520" s="567" t="e">
        <f t="shared" si="447"/>
        <v>#DIV/0!</v>
      </c>
      <c r="L520" s="567" t="e">
        <f t="shared" si="447"/>
        <v>#DIV/0!</v>
      </c>
      <c r="M520" s="567" t="e">
        <f t="shared" si="447"/>
        <v>#DIV/0!</v>
      </c>
      <c r="N520" s="567" t="e">
        <f t="shared" si="447"/>
        <v>#DIV/0!</v>
      </c>
      <c r="O520" s="567" t="e">
        <f t="shared" si="447"/>
        <v>#DIV/0!</v>
      </c>
      <c r="P520" s="567" t="e">
        <f t="shared" si="447"/>
        <v>#DIV/0!</v>
      </c>
      <c r="Q520" s="567" t="e">
        <f t="shared" si="447"/>
        <v>#DIV/0!</v>
      </c>
      <c r="R520" s="567" t="e">
        <f t="shared" si="447"/>
        <v>#DIV/0!</v>
      </c>
      <c r="S520" s="567" t="e">
        <f t="shared" si="447"/>
        <v>#DIV/0!</v>
      </c>
      <c r="T520" s="567" t="e">
        <f t="shared" ref="T520:AB520" si="464">ROUND((T577-T573)/T573*100,1)</f>
        <v>#DIV/0!</v>
      </c>
      <c r="U520" s="567" t="e">
        <f t="shared" si="464"/>
        <v>#DIV/0!</v>
      </c>
      <c r="V520" s="567" t="e">
        <f t="shared" si="464"/>
        <v>#DIV/0!</v>
      </c>
      <c r="W520" s="567" t="e">
        <f t="shared" si="464"/>
        <v>#DIV/0!</v>
      </c>
      <c r="X520" s="567" t="e">
        <f t="shared" si="464"/>
        <v>#DIV/0!</v>
      </c>
      <c r="Y520" s="567" t="e">
        <f t="shared" si="464"/>
        <v>#DIV/0!</v>
      </c>
      <c r="Z520" s="567" t="e">
        <f t="shared" si="464"/>
        <v>#DIV/0!</v>
      </c>
      <c r="AA520" s="567" t="e">
        <f t="shared" si="464"/>
        <v>#DIV/0!</v>
      </c>
      <c r="AB520" s="567" t="e">
        <f t="shared" si="464"/>
        <v>#DIV/0!</v>
      </c>
      <c r="AC520" s="567" t="e">
        <f t="shared" ref="AC520:AL520" si="465">ROUND((AC577-AC573)/AC573*100,1)</f>
        <v>#DIV/0!</v>
      </c>
      <c r="AD520" s="567" t="e">
        <f t="shared" si="465"/>
        <v>#DIV/0!</v>
      </c>
      <c r="AE520" s="567" t="e">
        <f t="shared" si="465"/>
        <v>#DIV/0!</v>
      </c>
      <c r="AF520" s="567" t="e">
        <f t="shared" si="465"/>
        <v>#DIV/0!</v>
      </c>
      <c r="AG520" s="567" t="e">
        <f t="shared" si="465"/>
        <v>#DIV/0!</v>
      </c>
      <c r="AH520" s="567" t="e">
        <f t="shared" si="465"/>
        <v>#DIV/0!</v>
      </c>
      <c r="AI520" s="567" t="e">
        <f t="shared" si="465"/>
        <v>#DIV/0!</v>
      </c>
      <c r="AJ520" s="567" t="e">
        <f t="shared" si="465"/>
        <v>#DIV/0!</v>
      </c>
      <c r="AK520" s="567" t="e">
        <f t="shared" si="465"/>
        <v>#DIV/0!</v>
      </c>
      <c r="AL520" s="567" t="e">
        <f t="shared" si="465"/>
        <v>#DIV/0!</v>
      </c>
      <c r="AN520" s="138" t="s">
        <v>304</v>
      </c>
      <c r="AO520" s="610" t="s">
        <v>36</v>
      </c>
      <c r="AP520" s="567" t="e">
        <f t="shared" si="446"/>
        <v>#DIV/0!</v>
      </c>
      <c r="AQ520" s="567" t="e">
        <f t="shared" si="446"/>
        <v>#DIV/0!</v>
      </c>
      <c r="AR520" s="567" t="e">
        <f t="shared" si="446"/>
        <v>#DIV/0!</v>
      </c>
      <c r="AS520" s="567" t="e">
        <f t="shared" si="446"/>
        <v>#DIV/0!</v>
      </c>
      <c r="AT520" s="567" t="e">
        <f t="shared" si="446"/>
        <v>#DIV/0!</v>
      </c>
      <c r="AU520" s="567" t="e">
        <f t="shared" si="446"/>
        <v>#DIV/0!</v>
      </c>
      <c r="AV520" s="567" t="e">
        <f t="shared" si="446"/>
        <v>#DIV/0!</v>
      </c>
      <c r="AW520" s="567" t="e">
        <f t="shared" si="446"/>
        <v>#DIV/0!</v>
      </c>
      <c r="AX520" s="567" t="e">
        <f t="shared" si="446"/>
        <v>#DIV/0!</v>
      </c>
      <c r="AY520" s="567" t="e">
        <f t="shared" si="446"/>
        <v>#DIV/0!</v>
      </c>
      <c r="AZ520" s="567" t="e">
        <f t="shared" si="446"/>
        <v>#DIV/0!</v>
      </c>
      <c r="BA520" s="567"/>
    </row>
    <row r="521" spans="1:53" hidden="1">
      <c r="C521" s="615" t="s">
        <v>37</v>
      </c>
      <c r="D521" s="567" t="e">
        <f t="shared" si="447"/>
        <v>#DIV/0!</v>
      </c>
      <c r="E521" s="567" t="e">
        <f t="shared" si="447"/>
        <v>#DIV/0!</v>
      </c>
      <c r="F521" s="567" t="e">
        <f t="shared" si="447"/>
        <v>#DIV/0!</v>
      </c>
      <c r="G521" s="567" t="e">
        <f t="shared" si="447"/>
        <v>#DIV/0!</v>
      </c>
      <c r="H521" s="567" t="e">
        <f t="shared" si="447"/>
        <v>#DIV/0!</v>
      </c>
      <c r="I521" s="567" t="e">
        <f t="shared" si="447"/>
        <v>#DIV/0!</v>
      </c>
      <c r="J521" s="567" t="e">
        <f t="shared" si="447"/>
        <v>#DIV/0!</v>
      </c>
      <c r="K521" s="567" t="e">
        <f t="shared" si="447"/>
        <v>#DIV/0!</v>
      </c>
      <c r="L521" s="567" t="e">
        <f t="shared" si="447"/>
        <v>#DIV/0!</v>
      </c>
      <c r="M521" s="567" t="e">
        <f t="shared" si="447"/>
        <v>#DIV/0!</v>
      </c>
      <c r="N521" s="567" t="e">
        <f t="shared" si="447"/>
        <v>#DIV/0!</v>
      </c>
      <c r="O521" s="567" t="e">
        <f t="shared" si="447"/>
        <v>#DIV/0!</v>
      </c>
      <c r="P521" s="567" t="e">
        <f t="shared" si="447"/>
        <v>#DIV/0!</v>
      </c>
      <c r="Q521" s="567" t="e">
        <f t="shared" si="447"/>
        <v>#DIV/0!</v>
      </c>
      <c r="R521" s="567" t="e">
        <f t="shared" si="447"/>
        <v>#DIV/0!</v>
      </c>
      <c r="S521" s="567" t="e">
        <f t="shared" si="447"/>
        <v>#DIV/0!</v>
      </c>
      <c r="T521" s="567" t="e">
        <f t="shared" ref="T521:AB521" si="466">ROUND((T578-T574)/T574*100,1)</f>
        <v>#DIV/0!</v>
      </c>
      <c r="U521" s="567" t="e">
        <f t="shared" si="466"/>
        <v>#DIV/0!</v>
      </c>
      <c r="V521" s="567" t="e">
        <f t="shared" si="466"/>
        <v>#DIV/0!</v>
      </c>
      <c r="W521" s="567" t="e">
        <f t="shared" si="466"/>
        <v>#DIV/0!</v>
      </c>
      <c r="X521" s="567" t="e">
        <f t="shared" si="466"/>
        <v>#DIV/0!</v>
      </c>
      <c r="Y521" s="567" t="e">
        <f t="shared" si="466"/>
        <v>#DIV/0!</v>
      </c>
      <c r="Z521" s="567" t="e">
        <f t="shared" si="466"/>
        <v>#DIV/0!</v>
      </c>
      <c r="AA521" s="567" t="e">
        <f t="shared" si="466"/>
        <v>#DIV/0!</v>
      </c>
      <c r="AB521" s="567" t="e">
        <f t="shared" si="466"/>
        <v>#DIV/0!</v>
      </c>
      <c r="AC521" s="567" t="e">
        <f t="shared" ref="AC521:AL521" si="467">ROUND((AC578-AC574)/AC574*100,1)</f>
        <v>#DIV/0!</v>
      </c>
      <c r="AD521" s="567" t="e">
        <f t="shared" si="467"/>
        <v>#DIV/0!</v>
      </c>
      <c r="AE521" s="567" t="e">
        <f t="shared" si="467"/>
        <v>#DIV/0!</v>
      </c>
      <c r="AF521" s="567" t="e">
        <f t="shared" si="467"/>
        <v>#DIV/0!</v>
      </c>
      <c r="AG521" s="567" t="e">
        <f t="shared" si="467"/>
        <v>#DIV/0!</v>
      </c>
      <c r="AH521" s="567" t="e">
        <f t="shared" si="467"/>
        <v>#DIV/0!</v>
      </c>
      <c r="AI521" s="567" t="e">
        <f t="shared" si="467"/>
        <v>#DIV/0!</v>
      </c>
      <c r="AJ521" s="567" t="e">
        <f t="shared" si="467"/>
        <v>#DIV/0!</v>
      </c>
      <c r="AK521" s="567" t="e">
        <f t="shared" si="467"/>
        <v>#DIV/0!</v>
      </c>
      <c r="AL521" s="567" t="e">
        <f t="shared" si="467"/>
        <v>#DIV/0!</v>
      </c>
      <c r="AO521" s="615" t="s">
        <v>37</v>
      </c>
      <c r="AP521" s="567" t="e">
        <f t="shared" si="446"/>
        <v>#DIV/0!</v>
      </c>
      <c r="AQ521" s="567" t="e">
        <f t="shared" si="446"/>
        <v>#DIV/0!</v>
      </c>
      <c r="AR521" s="567" t="e">
        <f t="shared" si="446"/>
        <v>#DIV/0!</v>
      </c>
      <c r="AS521" s="567" t="e">
        <f t="shared" si="446"/>
        <v>#DIV/0!</v>
      </c>
      <c r="AT521" s="567" t="e">
        <f t="shared" si="446"/>
        <v>#DIV/0!</v>
      </c>
      <c r="AU521" s="567" t="e">
        <f t="shared" si="446"/>
        <v>#DIV/0!</v>
      </c>
      <c r="AV521" s="567" t="e">
        <f t="shared" si="446"/>
        <v>#DIV/0!</v>
      </c>
      <c r="AW521" s="567" t="e">
        <f t="shared" si="446"/>
        <v>#DIV/0!</v>
      </c>
      <c r="AX521" s="567" t="e">
        <f t="shared" si="446"/>
        <v>#DIV/0!</v>
      </c>
      <c r="AY521" s="567" t="e">
        <f t="shared" si="446"/>
        <v>#DIV/0!</v>
      </c>
      <c r="AZ521" s="567" t="e">
        <f t="shared" si="446"/>
        <v>#DIV/0!</v>
      </c>
      <c r="BA521" s="567"/>
    </row>
    <row r="522" spans="1:53" hidden="1">
      <c r="A522" s="621"/>
      <c r="C522" s="615" t="s">
        <v>38</v>
      </c>
      <c r="D522" s="567" t="e">
        <f t="shared" si="447"/>
        <v>#DIV/0!</v>
      </c>
      <c r="E522" s="567" t="e">
        <f t="shared" si="447"/>
        <v>#DIV/0!</v>
      </c>
      <c r="F522" s="567" t="e">
        <f t="shared" si="447"/>
        <v>#DIV/0!</v>
      </c>
      <c r="G522" s="567" t="e">
        <f t="shared" si="447"/>
        <v>#DIV/0!</v>
      </c>
      <c r="H522" s="567" t="e">
        <f t="shared" si="447"/>
        <v>#DIV/0!</v>
      </c>
      <c r="I522" s="567" t="e">
        <f t="shared" si="447"/>
        <v>#DIV/0!</v>
      </c>
      <c r="J522" s="567" t="e">
        <f t="shared" si="447"/>
        <v>#DIV/0!</v>
      </c>
      <c r="K522" s="567" t="e">
        <f t="shared" si="447"/>
        <v>#DIV/0!</v>
      </c>
      <c r="L522" s="567" t="e">
        <f t="shared" si="447"/>
        <v>#DIV/0!</v>
      </c>
      <c r="M522" s="567" t="e">
        <f t="shared" si="447"/>
        <v>#DIV/0!</v>
      </c>
      <c r="N522" s="567" t="e">
        <f t="shared" si="447"/>
        <v>#DIV/0!</v>
      </c>
      <c r="O522" s="567" t="e">
        <f t="shared" si="447"/>
        <v>#DIV/0!</v>
      </c>
      <c r="P522" s="567" t="e">
        <f t="shared" si="447"/>
        <v>#DIV/0!</v>
      </c>
      <c r="Q522" s="567" t="e">
        <f t="shared" si="447"/>
        <v>#DIV/0!</v>
      </c>
      <c r="R522" s="567" t="e">
        <f t="shared" si="447"/>
        <v>#DIV/0!</v>
      </c>
      <c r="S522" s="567" t="e">
        <f t="shared" si="447"/>
        <v>#DIV/0!</v>
      </c>
      <c r="T522" s="567" t="e">
        <f t="shared" ref="T522:AB522" si="468">ROUND((T579-T575)/T575*100,1)</f>
        <v>#DIV/0!</v>
      </c>
      <c r="U522" s="567" t="e">
        <f t="shared" si="468"/>
        <v>#DIV/0!</v>
      </c>
      <c r="V522" s="567" t="e">
        <f t="shared" si="468"/>
        <v>#DIV/0!</v>
      </c>
      <c r="W522" s="567" t="e">
        <f t="shared" si="468"/>
        <v>#DIV/0!</v>
      </c>
      <c r="X522" s="567" t="e">
        <f t="shared" si="468"/>
        <v>#DIV/0!</v>
      </c>
      <c r="Y522" s="567" t="e">
        <f t="shared" si="468"/>
        <v>#DIV/0!</v>
      </c>
      <c r="Z522" s="567" t="e">
        <f t="shared" si="468"/>
        <v>#DIV/0!</v>
      </c>
      <c r="AA522" s="567" t="e">
        <f t="shared" si="468"/>
        <v>#DIV/0!</v>
      </c>
      <c r="AB522" s="567" t="e">
        <f t="shared" si="468"/>
        <v>#DIV/0!</v>
      </c>
      <c r="AC522" s="567" t="e">
        <f t="shared" ref="AC522:AL522" si="469">ROUND((AC579-AC575)/AC575*100,1)</f>
        <v>#DIV/0!</v>
      </c>
      <c r="AD522" s="567" t="e">
        <f t="shared" si="469"/>
        <v>#DIV/0!</v>
      </c>
      <c r="AE522" s="567" t="e">
        <f t="shared" si="469"/>
        <v>#DIV/0!</v>
      </c>
      <c r="AF522" s="567" t="e">
        <f t="shared" si="469"/>
        <v>#DIV/0!</v>
      </c>
      <c r="AG522" s="567" t="e">
        <f t="shared" si="469"/>
        <v>#DIV/0!</v>
      </c>
      <c r="AH522" s="567" t="e">
        <f t="shared" si="469"/>
        <v>#DIV/0!</v>
      </c>
      <c r="AI522" s="567" t="e">
        <f t="shared" si="469"/>
        <v>#DIV/0!</v>
      </c>
      <c r="AJ522" s="567" t="e">
        <f t="shared" si="469"/>
        <v>#DIV/0!</v>
      </c>
      <c r="AK522" s="567" t="e">
        <f t="shared" si="469"/>
        <v>#DIV/0!</v>
      </c>
      <c r="AL522" s="567" t="e">
        <f t="shared" si="469"/>
        <v>#DIV/0!</v>
      </c>
      <c r="AM522" s="621"/>
      <c r="AO522" s="615" t="s">
        <v>38</v>
      </c>
      <c r="AP522" s="567" t="e">
        <f t="shared" si="446"/>
        <v>#DIV/0!</v>
      </c>
      <c r="AQ522" s="567" t="e">
        <f t="shared" si="446"/>
        <v>#DIV/0!</v>
      </c>
      <c r="AR522" s="567" t="e">
        <f t="shared" si="446"/>
        <v>#DIV/0!</v>
      </c>
      <c r="AS522" s="567" t="e">
        <f t="shared" si="446"/>
        <v>#DIV/0!</v>
      </c>
      <c r="AT522" s="567" t="e">
        <f t="shared" si="446"/>
        <v>#DIV/0!</v>
      </c>
      <c r="AU522" s="567" t="e">
        <f t="shared" si="446"/>
        <v>#DIV/0!</v>
      </c>
      <c r="AV522" s="567" t="e">
        <f t="shared" si="446"/>
        <v>#DIV/0!</v>
      </c>
      <c r="AW522" s="567" t="e">
        <f t="shared" si="446"/>
        <v>#DIV/0!</v>
      </c>
      <c r="AX522" s="567" t="e">
        <f t="shared" si="446"/>
        <v>#DIV/0!</v>
      </c>
      <c r="AY522" s="567" t="e">
        <f t="shared" si="446"/>
        <v>#DIV/0!</v>
      </c>
      <c r="AZ522" s="567" t="e">
        <f t="shared" si="446"/>
        <v>#DIV/0!</v>
      </c>
      <c r="BA522" s="567"/>
    </row>
    <row r="523" spans="1:53" hidden="1">
      <c r="B523" s="612"/>
      <c r="C523" s="618" t="s">
        <v>39</v>
      </c>
      <c r="D523" s="614" t="e">
        <f t="shared" si="447"/>
        <v>#DIV/0!</v>
      </c>
      <c r="E523" s="614" t="e">
        <f t="shared" si="447"/>
        <v>#DIV/0!</v>
      </c>
      <c r="F523" s="614" t="e">
        <f t="shared" si="447"/>
        <v>#DIV/0!</v>
      </c>
      <c r="G523" s="614" t="e">
        <f t="shared" si="447"/>
        <v>#DIV/0!</v>
      </c>
      <c r="H523" s="614" t="e">
        <f t="shared" si="447"/>
        <v>#DIV/0!</v>
      </c>
      <c r="I523" s="614" t="e">
        <f t="shared" si="447"/>
        <v>#DIV/0!</v>
      </c>
      <c r="J523" s="614" t="e">
        <f t="shared" si="447"/>
        <v>#DIV/0!</v>
      </c>
      <c r="K523" s="614" t="e">
        <f t="shared" si="447"/>
        <v>#DIV/0!</v>
      </c>
      <c r="L523" s="614" t="e">
        <f t="shared" si="447"/>
        <v>#DIV/0!</v>
      </c>
      <c r="M523" s="614" t="e">
        <f t="shared" si="447"/>
        <v>#DIV/0!</v>
      </c>
      <c r="N523" s="614" t="e">
        <f t="shared" si="447"/>
        <v>#DIV/0!</v>
      </c>
      <c r="O523" s="614" t="e">
        <f t="shared" si="447"/>
        <v>#DIV/0!</v>
      </c>
      <c r="P523" s="614" t="e">
        <f t="shared" si="447"/>
        <v>#DIV/0!</v>
      </c>
      <c r="Q523" s="614" t="e">
        <f t="shared" si="447"/>
        <v>#DIV/0!</v>
      </c>
      <c r="R523" s="614" t="e">
        <f t="shared" si="447"/>
        <v>#DIV/0!</v>
      </c>
      <c r="S523" s="614" t="e">
        <f t="shared" si="447"/>
        <v>#DIV/0!</v>
      </c>
      <c r="T523" s="614" t="e">
        <f t="shared" ref="T523:AB523" si="470">ROUND((T580-T576)/T576*100,1)</f>
        <v>#DIV/0!</v>
      </c>
      <c r="U523" s="614" t="e">
        <f t="shared" si="470"/>
        <v>#DIV/0!</v>
      </c>
      <c r="V523" s="614" t="e">
        <f t="shared" si="470"/>
        <v>#DIV/0!</v>
      </c>
      <c r="W523" s="614" t="e">
        <f t="shared" si="470"/>
        <v>#DIV/0!</v>
      </c>
      <c r="X523" s="614" t="e">
        <f t="shared" si="470"/>
        <v>#DIV/0!</v>
      </c>
      <c r="Y523" s="614" t="e">
        <f t="shared" si="470"/>
        <v>#DIV/0!</v>
      </c>
      <c r="Z523" s="614" t="e">
        <f t="shared" si="470"/>
        <v>#DIV/0!</v>
      </c>
      <c r="AA523" s="614" t="e">
        <f t="shared" si="470"/>
        <v>#DIV/0!</v>
      </c>
      <c r="AB523" s="614" t="e">
        <f t="shared" si="470"/>
        <v>#DIV/0!</v>
      </c>
      <c r="AC523" s="614" t="e">
        <f t="shared" ref="AC523:AL523" si="471">ROUND((AC580-AC576)/AC576*100,1)</f>
        <v>#DIV/0!</v>
      </c>
      <c r="AD523" s="614" t="e">
        <f t="shared" si="471"/>
        <v>#DIV/0!</v>
      </c>
      <c r="AE523" s="614" t="e">
        <f t="shared" si="471"/>
        <v>#DIV/0!</v>
      </c>
      <c r="AF523" s="614" t="e">
        <f t="shared" si="471"/>
        <v>#DIV/0!</v>
      </c>
      <c r="AG523" s="614" t="e">
        <f t="shared" si="471"/>
        <v>#DIV/0!</v>
      </c>
      <c r="AH523" s="614" t="e">
        <f t="shared" si="471"/>
        <v>#DIV/0!</v>
      </c>
      <c r="AI523" s="614" t="e">
        <f t="shared" si="471"/>
        <v>#DIV/0!</v>
      </c>
      <c r="AJ523" s="614" t="e">
        <f t="shared" si="471"/>
        <v>#DIV/0!</v>
      </c>
      <c r="AK523" s="614" t="e">
        <f t="shared" si="471"/>
        <v>#DIV/0!</v>
      </c>
      <c r="AL523" s="614" t="e">
        <f t="shared" si="471"/>
        <v>#DIV/0!</v>
      </c>
      <c r="AN523" s="612"/>
      <c r="AO523" s="618" t="s">
        <v>39</v>
      </c>
      <c r="AP523" s="614" t="e">
        <f t="shared" si="446"/>
        <v>#DIV/0!</v>
      </c>
      <c r="AQ523" s="614" t="e">
        <f t="shared" si="446"/>
        <v>#DIV/0!</v>
      </c>
      <c r="AR523" s="614" t="e">
        <f t="shared" si="446"/>
        <v>#DIV/0!</v>
      </c>
      <c r="AS523" s="614" t="e">
        <f t="shared" si="446"/>
        <v>#DIV/0!</v>
      </c>
      <c r="AT523" s="614" t="e">
        <f t="shared" si="446"/>
        <v>#DIV/0!</v>
      </c>
      <c r="AU523" s="614" t="e">
        <f t="shared" si="446"/>
        <v>#DIV/0!</v>
      </c>
      <c r="AV523" s="614" t="e">
        <f t="shared" si="446"/>
        <v>#DIV/0!</v>
      </c>
      <c r="AW523" s="614" t="e">
        <f t="shared" si="446"/>
        <v>#DIV/0!</v>
      </c>
      <c r="AX523" s="614" t="e">
        <f t="shared" si="446"/>
        <v>#DIV/0!</v>
      </c>
      <c r="AY523" s="614" t="e">
        <f t="shared" si="446"/>
        <v>#DIV/0!</v>
      </c>
      <c r="AZ523" s="614" t="e">
        <f t="shared" si="446"/>
        <v>#DIV/0!</v>
      </c>
      <c r="BA523" s="567"/>
    </row>
    <row r="524" spans="1:53" hidden="1">
      <c r="B524" s="138" t="s">
        <v>305</v>
      </c>
      <c r="C524" s="610" t="s">
        <v>36</v>
      </c>
      <c r="D524" s="575" t="e">
        <f t="shared" si="447"/>
        <v>#DIV/0!</v>
      </c>
      <c r="E524" s="575" t="e">
        <f t="shared" si="447"/>
        <v>#DIV/0!</v>
      </c>
      <c r="F524" s="575" t="e">
        <f t="shared" si="447"/>
        <v>#DIV/0!</v>
      </c>
      <c r="G524" s="575" t="e">
        <f t="shared" si="447"/>
        <v>#DIV/0!</v>
      </c>
      <c r="H524" s="575" t="e">
        <f t="shared" si="447"/>
        <v>#DIV/0!</v>
      </c>
      <c r="I524" s="575" t="e">
        <f t="shared" si="447"/>
        <v>#DIV/0!</v>
      </c>
      <c r="J524" s="575" t="e">
        <f t="shared" si="447"/>
        <v>#DIV/0!</v>
      </c>
      <c r="K524" s="575" t="e">
        <f t="shared" si="447"/>
        <v>#DIV/0!</v>
      </c>
      <c r="L524" s="575" t="e">
        <f t="shared" si="447"/>
        <v>#DIV/0!</v>
      </c>
      <c r="M524" s="575" t="e">
        <f t="shared" si="447"/>
        <v>#DIV/0!</v>
      </c>
      <c r="N524" s="575" t="e">
        <f t="shared" si="447"/>
        <v>#DIV/0!</v>
      </c>
      <c r="O524" s="575" t="e">
        <f t="shared" si="447"/>
        <v>#DIV/0!</v>
      </c>
      <c r="P524" s="575" t="e">
        <f t="shared" si="447"/>
        <v>#DIV/0!</v>
      </c>
      <c r="Q524" s="575" t="e">
        <f t="shared" si="447"/>
        <v>#DIV/0!</v>
      </c>
      <c r="R524" s="575" t="e">
        <f t="shared" si="447"/>
        <v>#DIV/0!</v>
      </c>
      <c r="S524" s="575" t="e">
        <f t="shared" si="447"/>
        <v>#DIV/0!</v>
      </c>
      <c r="T524" s="575" t="e">
        <f t="shared" ref="T524:AB524" si="472">ROUND((T581-T577)/T577*100,1)</f>
        <v>#DIV/0!</v>
      </c>
      <c r="U524" s="575" t="e">
        <f t="shared" si="472"/>
        <v>#DIV/0!</v>
      </c>
      <c r="V524" s="575" t="e">
        <f t="shared" si="472"/>
        <v>#DIV/0!</v>
      </c>
      <c r="W524" s="575" t="e">
        <f t="shared" si="472"/>
        <v>#DIV/0!</v>
      </c>
      <c r="X524" s="575" t="e">
        <f t="shared" si="472"/>
        <v>#DIV/0!</v>
      </c>
      <c r="Y524" s="575" t="e">
        <f t="shared" si="472"/>
        <v>#DIV/0!</v>
      </c>
      <c r="Z524" s="575" t="e">
        <f t="shared" si="472"/>
        <v>#DIV/0!</v>
      </c>
      <c r="AA524" s="575" t="e">
        <f t="shared" si="472"/>
        <v>#DIV/0!</v>
      </c>
      <c r="AB524" s="575" t="e">
        <f t="shared" si="472"/>
        <v>#DIV/0!</v>
      </c>
      <c r="AC524" s="575" t="e">
        <f t="shared" ref="AC524:AL524" si="473">ROUND((AC581-AC577)/AC577*100,1)</f>
        <v>#DIV/0!</v>
      </c>
      <c r="AD524" s="575" t="e">
        <f t="shared" si="473"/>
        <v>#DIV/0!</v>
      </c>
      <c r="AE524" s="575" t="e">
        <f t="shared" si="473"/>
        <v>#DIV/0!</v>
      </c>
      <c r="AF524" s="575" t="e">
        <f t="shared" si="473"/>
        <v>#DIV/0!</v>
      </c>
      <c r="AG524" s="575" t="e">
        <f t="shared" si="473"/>
        <v>#DIV/0!</v>
      </c>
      <c r="AH524" s="575" t="e">
        <f t="shared" si="473"/>
        <v>#DIV/0!</v>
      </c>
      <c r="AI524" s="575" t="e">
        <f t="shared" si="473"/>
        <v>#DIV/0!</v>
      </c>
      <c r="AJ524" s="575" t="e">
        <f t="shared" si="473"/>
        <v>#DIV/0!</v>
      </c>
      <c r="AK524" s="575" t="e">
        <f t="shared" si="473"/>
        <v>#DIV/0!</v>
      </c>
      <c r="AL524" s="575" t="e">
        <f t="shared" si="473"/>
        <v>#DIV/0!</v>
      </c>
      <c r="AN524" s="138" t="s">
        <v>305</v>
      </c>
      <c r="AO524" s="610" t="s">
        <v>36</v>
      </c>
      <c r="AP524" s="575" t="e">
        <f t="shared" si="446"/>
        <v>#DIV/0!</v>
      </c>
      <c r="AQ524" s="575" t="e">
        <f t="shared" si="446"/>
        <v>#DIV/0!</v>
      </c>
      <c r="AR524" s="575" t="e">
        <f t="shared" si="446"/>
        <v>#DIV/0!</v>
      </c>
      <c r="AS524" s="575" t="e">
        <f t="shared" si="446"/>
        <v>#DIV/0!</v>
      </c>
      <c r="AT524" s="575" t="e">
        <f t="shared" si="446"/>
        <v>#DIV/0!</v>
      </c>
      <c r="AU524" s="575" t="e">
        <f t="shared" si="446"/>
        <v>#DIV/0!</v>
      </c>
      <c r="AV524" s="575" t="e">
        <f t="shared" si="446"/>
        <v>#DIV/0!</v>
      </c>
      <c r="AW524" s="575" t="e">
        <f t="shared" si="446"/>
        <v>#DIV/0!</v>
      </c>
      <c r="AX524" s="575" t="e">
        <f t="shared" si="446"/>
        <v>#DIV/0!</v>
      </c>
      <c r="AY524" s="575" t="e">
        <f t="shared" si="446"/>
        <v>#DIV/0!</v>
      </c>
      <c r="AZ524" s="575" t="e">
        <f t="shared" si="446"/>
        <v>#DIV/0!</v>
      </c>
    </row>
    <row r="525" spans="1:53" hidden="1">
      <c r="C525" s="615" t="s">
        <v>37</v>
      </c>
      <c r="D525" s="567" t="e">
        <f t="shared" si="447"/>
        <v>#DIV/0!</v>
      </c>
      <c r="E525" s="567" t="e">
        <f t="shared" si="447"/>
        <v>#DIV/0!</v>
      </c>
      <c r="F525" s="567" t="e">
        <f t="shared" si="447"/>
        <v>#DIV/0!</v>
      </c>
      <c r="G525" s="567" t="e">
        <f t="shared" si="447"/>
        <v>#DIV/0!</v>
      </c>
      <c r="H525" s="567" t="e">
        <f t="shared" si="447"/>
        <v>#DIV/0!</v>
      </c>
      <c r="I525" s="567" t="e">
        <f t="shared" si="447"/>
        <v>#DIV/0!</v>
      </c>
      <c r="J525" s="567" t="e">
        <f t="shared" si="447"/>
        <v>#DIV/0!</v>
      </c>
      <c r="K525" s="567" t="e">
        <f t="shared" si="447"/>
        <v>#DIV/0!</v>
      </c>
      <c r="L525" s="567" t="e">
        <f t="shared" si="447"/>
        <v>#DIV/0!</v>
      </c>
      <c r="M525" s="567" t="e">
        <f t="shared" si="447"/>
        <v>#DIV/0!</v>
      </c>
      <c r="N525" s="567" t="e">
        <f t="shared" si="447"/>
        <v>#DIV/0!</v>
      </c>
      <c r="O525" s="567" t="e">
        <f t="shared" si="447"/>
        <v>#DIV/0!</v>
      </c>
      <c r="P525" s="567" t="e">
        <f t="shared" si="447"/>
        <v>#DIV/0!</v>
      </c>
      <c r="Q525" s="567" t="e">
        <f t="shared" si="447"/>
        <v>#DIV/0!</v>
      </c>
      <c r="R525" s="567" t="e">
        <f t="shared" si="447"/>
        <v>#DIV/0!</v>
      </c>
      <c r="S525" s="567" t="e">
        <f t="shared" si="447"/>
        <v>#DIV/0!</v>
      </c>
      <c r="T525" s="567" t="e">
        <f t="shared" ref="T525:AB525" si="474">ROUND((T582-T578)/T578*100,1)</f>
        <v>#DIV/0!</v>
      </c>
      <c r="U525" s="567" t="e">
        <f t="shared" si="474"/>
        <v>#DIV/0!</v>
      </c>
      <c r="V525" s="567" t="e">
        <f t="shared" si="474"/>
        <v>#DIV/0!</v>
      </c>
      <c r="W525" s="567" t="e">
        <f t="shared" si="474"/>
        <v>#DIV/0!</v>
      </c>
      <c r="X525" s="567" t="e">
        <f t="shared" si="474"/>
        <v>#DIV/0!</v>
      </c>
      <c r="Y525" s="567" t="e">
        <f t="shared" si="474"/>
        <v>#DIV/0!</v>
      </c>
      <c r="Z525" s="567" t="e">
        <f t="shared" si="474"/>
        <v>#DIV/0!</v>
      </c>
      <c r="AA525" s="567" t="e">
        <f t="shared" si="474"/>
        <v>#DIV/0!</v>
      </c>
      <c r="AB525" s="567" t="e">
        <f t="shared" si="474"/>
        <v>#DIV/0!</v>
      </c>
      <c r="AC525" s="567" t="e">
        <f t="shared" ref="AC525:AL525" si="475">ROUND((AC582-AC578)/AC578*100,1)</f>
        <v>#DIV/0!</v>
      </c>
      <c r="AD525" s="567" t="e">
        <f t="shared" si="475"/>
        <v>#DIV/0!</v>
      </c>
      <c r="AE525" s="567" t="e">
        <f t="shared" si="475"/>
        <v>#DIV/0!</v>
      </c>
      <c r="AF525" s="567" t="e">
        <f t="shared" si="475"/>
        <v>#DIV/0!</v>
      </c>
      <c r="AG525" s="567" t="e">
        <f t="shared" si="475"/>
        <v>#DIV/0!</v>
      </c>
      <c r="AH525" s="567" t="e">
        <f t="shared" si="475"/>
        <v>#DIV/0!</v>
      </c>
      <c r="AI525" s="567" t="e">
        <f t="shared" si="475"/>
        <v>#DIV/0!</v>
      </c>
      <c r="AJ525" s="567" t="e">
        <f t="shared" si="475"/>
        <v>#DIV/0!</v>
      </c>
      <c r="AK525" s="567" t="e">
        <f t="shared" si="475"/>
        <v>#DIV/0!</v>
      </c>
      <c r="AL525" s="567" t="e">
        <f t="shared" si="475"/>
        <v>#DIV/0!</v>
      </c>
      <c r="AO525" s="615" t="s">
        <v>37</v>
      </c>
      <c r="AP525" s="567" t="e">
        <f t="shared" si="446"/>
        <v>#DIV/0!</v>
      </c>
      <c r="AQ525" s="567" t="e">
        <f t="shared" si="446"/>
        <v>#DIV/0!</v>
      </c>
      <c r="AR525" s="567" t="e">
        <f t="shared" si="446"/>
        <v>#DIV/0!</v>
      </c>
      <c r="AS525" s="567" t="e">
        <f t="shared" si="446"/>
        <v>#DIV/0!</v>
      </c>
      <c r="AT525" s="567" t="e">
        <f t="shared" si="446"/>
        <v>#DIV/0!</v>
      </c>
      <c r="AU525" s="567" t="e">
        <f t="shared" si="446"/>
        <v>#DIV/0!</v>
      </c>
      <c r="AV525" s="567" t="e">
        <f t="shared" si="446"/>
        <v>#DIV/0!</v>
      </c>
      <c r="AW525" s="567" t="e">
        <f t="shared" si="446"/>
        <v>#DIV/0!</v>
      </c>
      <c r="AX525" s="567" t="e">
        <f t="shared" si="446"/>
        <v>#DIV/0!</v>
      </c>
      <c r="AY525" s="567" t="e">
        <f t="shared" si="446"/>
        <v>#DIV/0!</v>
      </c>
      <c r="AZ525" s="567" t="e">
        <f t="shared" si="446"/>
        <v>#DIV/0!</v>
      </c>
    </row>
    <row r="526" spans="1:53" hidden="1">
      <c r="C526" s="615" t="s">
        <v>38</v>
      </c>
      <c r="D526" s="567" t="e">
        <f t="shared" si="447"/>
        <v>#DIV/0!</v>
      </c>
      <c r="E526" s="567" t="e">
        <f t="shared" si="447"/>
        <v>#DIV/0!</v>
      </c>
      <c r="F526" s="567" t="e">
        <f t="shared" si="447"/>
        <v>#DIV/0!</v>
      </c>
      <c r="G526" s="567" t="e">
        <f t="shared" si="447"/>
        <v>#DIV/0!</v>
      </c>
      <c r="H526" s="567" t="e">
        <f t="shared" si="447"/>
        <v>#DIV/0!</v>
      </c>
      <c r="I526" s="567" t="e">
        <f t="shared" si="447"/>
        <v>#DIV/0!</v>
      </c>
      <c r="J526" s="567" t="e">
        <f t="shared" si="447"/>
        <v>#DIV/0!</v>
      </c>
      <c r="K526" s="567" t="e">
        <f t="shared" si="447"/>
        <v>#DIV/0!</v>
      </c>
      <c r="L526" s="567" t="e">
        <f t="shared" si="447"/>
        <v>#DIV/0!</v>
      </c>
      <c r="M526" s="567" t="e">
        <f t="shared" si="447"/>
        <v>#DIV/0!</v>
      </c>
      <c r="N526" s="567" t="e">
        <f t="shared" si="447"/>
        <v>#DIV/0!</v>
      </c>
      <c r="O526" s="567" t="e">
        <f t="shared" si="447"/>
        <v>#DIV/0!</v>
      </c>
      <c r="P526" s="567" t="e">
        <f t="shared" si="447"/>
        <v>#DIV/0!</v>
      </c>
      <c r="Q526" s="567" t="e">
        <f t="shared" si="447"/>
        <v>#DIV/0!</v>
      </c>
      <c r="R526" s="567" t="e">
        <f t="shared" si="447"/>
        <v>#DIV/0!</v>
      </c>
      <c r="S526" s="567" t="e">
        <f t="shared" si="447"/>
        <v>#DIV/0!</v>
      </c>
      <c r="T526" s="567" t="e">
        <f t="shared" ref="T526:AB526" si="476">ROUND((T583-T579)/T579*100,1)</f>
        <v>#DIV/0!</v>
      </c>
      <c r="U526" s="567" t="e">
        <f t="shared" si="476"/>
        <v>#DIV/0!</v>
      </c>
      <c r="V526" s="567" t="e">
        <f t="shared" si="476"/>
        <v>#DIV/0!</v>
      </c>
      <c r="W526" s="567" t="e">
        <f t="shared" si="476"/>
        <v>#DIV/0!</v>
      </c>
      <c r="X526" s="567" t="e">
        <f t="shared" si="476"/>
        <v>#DIV/0!</v>
      </c>
      <c r="Y526" s="567" t="e">
        <f t="shared" si="476"/>
        <v>#DIV/0!</v>
      </c>
      <c r="Z526" s="567" t="e">
        <f t="shared" si="476"/>
        <v>#DIV/0!</v>
      </c>
      <c r="AA526" s="567" t="e">
        <f t="shared" si="476"/>
        <v>#DIV/0!</v>
      </c>
      <c r="AB526" s="567" t="e">
        <f t="shared" si="476"/>
        <v>#DIV/0!</v>
      </c>
      <c r="AC526" s="567" t="e">
        <f t="shared" ref="AC526:AL526" si="477">ROUND((AC583-AC579)/AC579*100,1)</f>
        <v>#DIV/0!</v>
      </c>
      <c r="AD526" s="567" t="e">
        <f t="shared" si="477"/>
        <v>#DIV/0!</v>
      </c>
      <c r="AE526" s="567" t="e">
        <f t="shared" si="477"/>
        <v>#DIV/0!</v>
      </c>
      <c r="AF526" s="567" t="e">
        <f t="shared" si="477"/>
        <v>#DIV/0!</v>
      </c>
      <c r="AG526" s="567" t="e">
        <f t="shared" si="477"/>
        <v>#DIV/0!</v>
      </c>
      <c r="AH526" s="567" t="e">
        <f t="shared" si="477"/>
        <v>#DIV/0!</v>
      </c>
      <c r="AI526" s="567" t="e">
        <f t="shared" si="477"/>
        <v>#DIV/0!</v>
      </c>
      <c r="AJ526" s="567" t="e">
        <f t="shared" si="477"/>
        <v>#DIV/0!</v>
      </c>
      <c r="AK526" s="567" t="e">
        <f t="shared" si="477"/>
        <v>#DIV/0!</v>
      </c>
      <c r="AL526" s="567" t="e">
        <f t="shared" si="477"/>
        <v>#DIV/0!</v>
      </c>
      <c r="AO526" s="615" t="s">
        <v>38</v>
      </c>
      <c r="AP526" s="567" t="e">
        <f t="shared" si="446"/>
        <v>#DIV/0!</v>
      </c>
      <c r="AQ526" s="567" t="e">
        <f t="shared" si="446"/>
        <v>#DIV/0!</v>
      </c>
      <c r="AR526" s="567" t="e">
        <f t="shared" si="446"/>
        <v>#DIV/0!</v>
      </c>
      <c r="AS526" s="567" t="e">
        <f t="shared" si="446"/>
        <v>#DIV/0!</v>
      </c>
      <c r="AT526" s="567" t="e">
        <f t="shared" si="446"/>
        <v>#DIV/0!</v>
      </c>
      <c r="AU526" s="567" t="e">
        <f t="shared" si="446"/>
        <v>#DIV/0!</v>
      </c>
      <c r="AV526" s="567" t="e">
        <f t="shared" si="446"/>
        <v>#DIV/0!</v>
      </c>
      <c r="AW526" s="567" t="e">
        <f t="shared" si="446"/>
        <v>#DIV/0!</v>
      </c>
      <c r="AX526" s="567" t="e">
        <f t="shared" si="446"/>
        <v>#DIV/0!</v>
      </c>
      <c r="AY526" s="567" t="e">
        <f t="shared" si="446"/>
        <v>#DIV/0!</v>
      </c>
      <c r="AZ526" s="567" t="e">
        <f t="shared" si="446"/>
        <v>#DIV/0!</v>
      </c>
    </row>
    <row r="527" spans="1:53" hidden="1">
      <c r="B527" s="612"/>
      <c r="C527" s="618" t="s">
        <v>39</v>
      </c>
      <c r="D527" s="614" t="e">
        <f t="shared" si="447"/>
        <v>#DIV/0!</v>
      </c>
      <c r="E527" s="614" t="e">
        <f t="shared" si="447"/>
        <v>#DIV/0!</v>
      </c>
      <c r="F527" s="614" t="e">
        <f t="shared" si="447"/>
        <v>#DIV/0!</v>
      </c>
      <c r="G527" s="614" t="e">
        <f t="shared" si="447"/>
        <v>#DIV/0!</v>
      </c>
      <c r="H527" s="614" t="e">
        <f t="shared" si="447"/>
        <v>#DIV/0!</v>
      </c>
      <c r="I527" s="614" t="e">
        <f t="shared" si="447"/>
        <v>#DIV/0!</v>
      </c>
      <c r="J527" s="614" t="e">
        <f t="shared" si="447"/>
        <v>#DIV/0!</v>
      </c>
      <c r="K527" s="614" t="e">
        <f t="shared" si="447"/>
        <v>#DIV/0!</v>
      </c>
      <c r="L527" s="614" t="e">
        <f t="shared" si="447"/>
        <v>#DIV/0!</v>
      </c>
      <c r="M527" s="614" t="e">
        <f t="shared" si="447"/>
        <v>#DIV/0!</v>
      </c>
      <c r="N527" s="614" t="e">
        <f t="shared" si="447"/>
        <v>#DIV/0!</v>
      </c>
      <c r="O527" s="614" t="e">
        <f t="shared" si="447"/>
        <v>#DIV/0!</v>
      </c>
      <c r="P527" s="614" t="e">
        <f t="shared" si="447"/>
        <v>#DIV/0!</v>
      </c>
      <c r="Q527" s="614" t="e">
        <f t="shared" si="447"/>
        <v>#DIV/0!</v>
      </c>
      <c r="R527" s="614" t="e">
        <f t="shared" si="447"/>
        <v>#DIV/0!</v>
      </c>
      <c r="S527" s="614" t="e">
        <f>ROUND((S584-S580)/S580*100,1)</f>
        <v>#DIV/0!</v>
      </c>
      <c r="T527" s="614" t="e">
        <f t="shared" ref="T527:AB527" si="478">ROUND((T584-T580)/T580*100,1)</f>
        <v>#DIV/0!</v>
      </c>
      <c r="U527" s="614" t="e">
        <f t="shared" si="478"/>
        <v>#DIV/0!</v>
      </c>
      <c r="V527" s="614" t="e">
        <f t="shared" si="478"/>
        <v>#DIV/0!</v>
      </c>
      <c r="W527" s="614" t="e">
        <f t="shared" si="478"/>
        <v>#DIV/0!</v>
      </c>
      <c r="X527" s="614" t="e">
        <f t="shared" si="478"/>
        <v>#DIV/0!</v>
      </c>
      <c r="Y527" s="614" t="e">
        <f t="shared" si="478"/>
        <v>#DIV/0!</v>
      </c>
      <c r="Z527" s="614" t="e">
        <f t="shared" si="478"/>
        <v>#DIV/0!</v>
      </c>
      <c r="AA527" s="614" t="e">
        <f t="shared" si="478"/>
        <v>#DIV/0!</v>
      </c>
      <c r="AB527" s="614" t="e">
        <f t="shared" si="478"/>
        <v>#DIV/0!</v>
      </c>
      <c r="AC527" s="614" t="e">
        <f t="shared" ref="AC527:AL527" si="479">ROUND((AC584-AC580)/AC580*100,1)</f>
        <v>#DIV/0!</v>
      </c>
      <c r="AD527" s="614" t="e">
        <f t="shared" si="479"/>
        <v>#DIV/0!</v>
      </c>
      <c r="AE527" s="614" t="e">
        <f t="shared" si="479"/>
        <v>#DIV/0!</v>
      </c>
      <c r="AF527" s="614" t="e">
        <f t="shared" si="479"/>
        <v>#DIV/0!</v>
      </c>
      <c r="AG527" s="614" t="e">
        <f t="shared" si="479"/>
        <v>#DIV/0!</v>
      </c>
      <c r="AH527" s="614" t="e">
        <f t="shared" si="479"/>
        <v>#DIV/0!</v>
      </c>
      <c r="AI527" s="614" t="e">
        <f t="shared" si="479"/>
        <v>#DIV/0!</v>
      </c>
      <c r="AJ527" s="614" t="e">
        <f t="shared" si="479"/>
        <v>#DIV/0!</v>
      </c>
      <c r="AK527" s="614" t="e">
        <f t="shared" si="479"/>
        <v>#DIV/0!</v>
      </c>
      <c r="AL527" s="614" t="e">
        <f t="shared" si="479"/>
        <v>#DIV/0!</v>
      </c>
      <c r="AN527" s="612"/>
      <c r="AO527" s="618" t="s">
        <v>39</v>
      </c>
      <c r="AP527" s="614" t="e">
        <f t="shared" ref="AP527:AZ534" si="480">ROUND((AP584-AP580)/AP580*100,1)</f>
        <v>#DIV/0!</v>
      </c>
      <c r="AQ527" s="614" t="e">
        <f t="shared" si="480"/>
        <v>#DIV/0!</v>
      </c>
      <c r="AR527" s="614" t="e">
        <f t="shared" si="480"/>
        <v>#DIV/0!</v>
      </c>
      <c r="AS527" s="614" t="e">
        <f t="shared" si="480"/>
        <v>#DIV/0!</v>
      </c>
      <c r="AT527" s="614" t="e">
        <f t="shared" si="480"/>
        <v>#DIV/0!</v>
      </c>
      <c r="AU527" s="614" t="e">
        <f t="shared" si="480"/>
        <v>#DIV/0!</v>
      </c>
      <c r="AV527" s="614" t="e">
        <f t="shared" si="480"/>
        <v>#DIV/0!</v>
      </c>
      <c r="AW527" s="614" t="e">
        <f t="shared" si="480"/>
        <v>#DIV/0!</v>
      </c>
      <c r="AX527" s="614" t="e">
        <f t="shared" si="480"/>
        <v>#DIV/0!</v>
      </c>
      <c r="AY527" s="614" t="e">
        <f t="shared" si="480"/>
        <v>#DIV/0!</v>
      </c>
      <c r="AZ527" s="614" t="e">
        <f t="shared" si="480"/>
        <v>#DIV/0!</v>
      </c>
    </row>
    <row r="528" spans="1:53" hidden="1">
      <c r="B528" s="138" t="s">
        <v>306</v>
      </c>
      <c r="C528" s="610" t="s">
        <v>36</v>
      </c>
      <c r="D528" s="567" t="e">
        <f t="shared" ref="D528:S534" si="481">ROUND((D585-D581)/D581*100,1)</f>
        <v>#DIV/0!</v>
      </c>
      <c r="E528" s="567" t="e">
        <f t="shared" si="481"/>
        <v>#DIV/0!</v>
      </c>
      <c r="F528" s="567" t="e">
        <f t="shared" si="481"/>
        <v>#DIV/0!</v>
      </c>
      <c r="G528" s="567" t="e">
        <f t="shared" si="481"/>
        <v>#DIV/0!</v>
      </c>
      <c r="H528" s="567" t="e">
        <f t="shared" si="481"/>
        <v>#DIV/0!</v>
      </c>
      <c r="I528" s="567" t="e">
        <f t="shared" si="481"/>
        <v>#DIV/0!</v>
      </c>
      <c r="J528" s="567" t="e">
        <f t="shared" si="481"/>
        <v>#DIV/0!</v>
      </c>
      <c r="K528" s="567" t="e">
        <f t="shared" si="481"/>
        <v>#DIV/0!</v>
      </c>
      <c r="L528" s="567" t="e">
        <f t="shared" si="481"/>
        <v>#DIV/0!</v>
      </c>
      <c r="M528" s="567" t="e">
        <f t="shared" si="481"/>
        <v>#DIV/0!</v>
      </c>
      <c r="N528" s="567" t="e">
        <f t="shared" si="481"/>
        <v>#DIV/0!</v>
      </c>
      <c r="O528" s="567" t="e">
        <f t="shared" si="481"/>
        <v>#DIV/0!</v>
      </c>
      <c r="P528" s="567" t="e">
        <f t="shared" si="481"/>
        <v>#DIV/0!</v>
      </c>
      <c r="Q528" s="567" t="e">
        <f t="shared" si="481"/>
        <v>#DIV/0!</v>
      </c>
      <c r="R528" s="567" t="e">
        <f t="shared" si="481"/>
        <v>#DIV/0!</v>
      </c>
      <c r="S528" s="567" t="e">
        <f>ROUND((S585-S581)/S581*100,1)</f>
        <v>#DIV/0!</v>
      </c>
      <c r="T528" s="567" t="e">
        <f t="shared" ref="T528:AB532" si="482">ROUND((T585-T581)/T581*100,1)</f>
        <v>#DIV/0!</v>
      </c>
      <c r="U528" s="567" t="e">
        <f t="shared" si="482"/>
        <v>#DIV/0!</v>
      </c>
      <c r="V528" s="567" t="e">
        <f t="shared" si="482"/>
        <v>#DIV/0!</v>
      </c>
      <c r="W528" s="567" t="e">
        <f t="shared" si="482"/>
        <v>#DIV/0!</v>
      </c>
      <c r="X528" s="567" t="e">
        <f t="shared" si="482"/>
        <v>#DIV/0!</v>
      </c>
      <c r="Y528" s="567" t="e">
        <f t="shared" si="482"/>
        <v>#DIV/0!</v>
      </c>
      <c r="Z528" s="567" t="e">
        <f t="shared" si="482"/>
        <v>#DIV/0!</v>
      </c>
      <c r="AA528" s="567" t="e">
        <f t="shared" si="482"/>
        <v>#DIV/0!</v>
      </c>
      <c r="AB528" s="567" t="e">
        <f t="shared" si="482"/>
        <v>#DIV/0!</v>
      </c>
      <c r="AC528" s="567" t="e">
        <f t="shared" ref="AC528:AL528" si="483">ROUND((AC585-AC581)/AC581*100,1)</f>
        <v>#DIV/0!</v>
      </c>
      <c r="AD528" s="567" t="e">
        <f t="shared" si="483"/>
        <v>#DIV/0!</v>
      </c>
      <c r="AE528" s="567" t="e">
        <f t="shared" si="483"/>
        <v>#DIV/0!</v>
      </c>
      <c r="AF528" s="567" t="e">
        <f t="shared" si="483"/>
        <v>#DIV/0!</v>
      </c>
      <c r="AG528" s="567" t="e">
        <f t="shared" si="483"/>
        <v>#DIV/0!</v>
      </c>
      <c r="AH528" s="567" t="e">
        <f t="shared" si="483"/>
        <v>#DIV/0!</v>
      </c>
      <c r="AI528" s="567" t="e">
        <f t="shared" si="483"/>
        <v>#DIV/0!</v>
      </c>
      <c r="AJ528" s="567" t="e">
        <f t="shared" si="483"/>
        <v>#DIV/0!</v>
      </c>
      <c r="AK528" s="567" t="e">
        <f t="shared" si="483"/>
        <v>#DIV/0!</v>
      </c>
      <c r="AL528" s="567" t="e">
        <f t="shared" si="483"/>
        <v>#DIV/0!</v>
      </c>
      <c r="AN528" s="138" t="s">
        <v>306</v>
      </c>
      <c r="AO528" s="610" t="s">
        <v>36</v>
      </c>
      <c r="AP528" s="567" t="e">
        <f t="shared" si="480"/>
        <v>#DIV/0!</v>
      </c>
      <c r="AQ528" s="567" t="e">
        <f t="shared" si="480"/>
        <v>#DIV/0!</v>
      </c>
      <c r="AR528" s="567" t="e">
        <f t="shared" si="480"/>
        <v>#DIV/0!</v>
      </c>
      <c r="AS528" s="567" t="e">
        <f t="shared" si="480"/>
        <v>#DIV/0!</v>
      </c>
      <c r="AT528" s="567" t="e">
        <f t="shared" si="480"/>
        <v>#DIV/0!</v>
      </c>
      <c r="AU528" s="567" t="e">
        <f t="shared" si="480"/>
        <v>#DIV/0!</v>
      </c>
      <c r="AV528" s="567" t="e">
        <f t="shared" si="480"/>
        <v>#DIV/0!</v>
      </c>
      <c r="AW528" s="567" t="e">
        <f t="shared" si="480"/>
        <v>#DIV/0!</v>
      </c>
      <c r="AX528" s="567" t="e">
        <f t="shared" si="480"/>
        <v>#DIV/0!</v>
      </c>
      <c r="AY528" s="567" t="e">
        <f t="shared" si="480"/>
        <v>#DIV/0!</v>
      </c>
      <c r="AZ528" s="567" t="e">
        <f t="shared" si="480"/>
        <v>#DIV/0!</v>
      </c>
    </row>
    <row r="529" spans="1:52" hidden="1">
      <c r="C529" s="615" t="s">
        <v>37</v>
      </c>
      <c r="D529" s="567" t="e">
        <f t="shared" si="481"/>
        <v>#DIV/0!</v>
      </c>
      <c r="E529" s="567" t="e">
        <f t="shared" si="481"/>
        <v>#DIV/0!</v>
      </c>
      <c r="F529" s="567" t="e">
        <f t="shared" si="481"/>
        <v>#DIV/0!</v>
      </c>
      <c r="G529" s="567" t="e">
        <f t="shared" si="481"/>
        <v>#DIV/0!</v>
      </c>
      <c r="H529" s="567" t="e">
        <f t="shared" si="481"/>
        <v>#DIV/0!</v>
      </c>
      <c r="I529" s="567" t="e">
        <f t="shared" si="481"/>
        <v>#DIV/0!</v>
      </c>
      <c r="J529" s="567" t="e">
        <f t="shared" si="481"/>
        <v>#DIV/0!</v>
      </c>
      <c r="K529" s="567" t="e">
        <f t="shared" si="481"/>
        <v>#DIV/0!</v>
      </c>
      <c r="L529" s="567" t="e">
        <f t="shared" si="481"/>
        <v>#DIV/0!</v>
      </c>
      <c r="M529" s="567" t="e">
        <f t="shared" si="481"/>
        <v>#DIV/0!</v>
      </c>
      <c r="N529" s="567" t="e">
        <f t="shared" si="481"/>
        <v>#DIV/0!</v>
      </c>
      <c r="O529" s="567" t="e">
        <f t="shared" si="481"/>
        <v>#DIV/0!</v>
      </c>
      <c r="P529" s="567" t="e">
        <f t="shared" si="481"/>
        <v>#DIV/0!</v>
      </c>
      <c r="Q529" s="567" t="e">
        <f t="shared" si="481"/>
        <v>#DIV/0!</v>
      </c>
      <c r="R529" s="567" t="e">
        <f t="shared" si="481"/>
        <v>#DIV/0!</v>
      </c>
      <c r="S529" s="567" t="e">
        <f t="shared" si="481"/>
        <v>#DIV/0!</v>
      </c>
      <c r="T529" s="567" t="e">
        <f t="shared" si="482"/>
        <v>#DIV/0!</v>
      </c>
      <c r="U529" s="567" t="e">
        <f t="shared" si="482"/>
        <v>#DIV/0!</v>
      </c>
      <c r="V529" s="567" t="e">
        <f t="shared" si="482"/>
        <v>#DIV/0!</v>
      </c>
      <c r="W529" s="567" t="e">
        <f t="shared" si="482"/>
        <v>#DIV/0!</v>
      </c>
      <c r="X529" s="567" t="e">
        <f t="shared" si="482"/>
        <v>#DIV/0!</v>
      </c>
      <c r="Y529" s="567" t="e">
        <f t="shared" si="482"/>
        <v>#DIV/0!</v>
      </c>
      <c r="Z529" s="567" t="e">
        <f t="shared" si="482"/>
        <v>#DIV/0!</v>
      </c>
      <c r="AA529" s="567" t="e">
        <f t="shared" si="482"/>
        <v>#DIV/0!</v>
      </c>
      <c r="AB529" s="567" t="e">
        <f t="shared" si="482"/>
        <v>#DIV/0!</v>
      </c>
      <c r="AC529" s="567" t="e">
        <f t="shared" ref="AC529:AL529" si="484">ROUND((AC586-AC582)/AC582*100,1)</f>
        <v>#DIV/0!</v>
      </c>
      <c r="AD529" s="567" t="e">
        <f t="shared" si="484"/>
        <v>#DIV/0!</v>
      </c>
      <c r="AE529" s="567" t="e">
        <f t="shared" si="484"/>
        <v>#DIV/0!</v>
      </c>
      <c r="AF529" s="567" t="e">
        <f t="shared" si="484"/>
        <v>#DIV/0!</v>
      </c>
      <c r="AG529" s="567" t="e">
        <f t="shared" si="484"/>
        <v>#DIV/0!</v>
      </c>
      <c r="AH529" s="567" t="e">
        <f t="shared" si="484"/>
        <v>#DIV/0!</v>
      </c>
      <c r="AI529" s="567" t="e">
        <f t="shared" si="484"/>
        <v>#DIV/0!</v>
      </c>
      <c r="AJ529" s="567" t="e">
        <f t="shared" si="484"/>
        <v>#DIV/0!</v>
      </c>
      <c r="AK529" s="567" t="e">
        <f t="shared" si="484"/>
        <v>#DIV/0!</v>
      </c>
      <c r="AL529" s="567" t="e">
        <f t="shared" si="484"/>
        <v>#DIV/0!</v>
      </c>
      <c r="AO529" s="615" t="s">
        <v>37</v>
      </c>
      <c r="AP529" s="567" t="e">
        <f t="shared" si="480"/>
        <v>#DIV/0!</v>
      </c>
      <c r="AQ529" s="567" t="e">
        <f t="shared" si="480"/>
        <v>#DIV/0!</v>
      </c>
      <c r="AR529" s="567" t="e">
        <f t="shared" si="480"/>
        <v>#DIV/0!</v>
      </c>
      <c r="AS529" s="567" t="e">
        <f t="shared" si="480"/>
        <v>#DIV/0!</v>
      </c>
      <c r="AT529" s="567" t="e">
        <f t="shared" si="480"/>
        <v>#DIV/0!</v>
      </c>
      <c r="AU529" s="567" t="e">
        <f t="shared" si="480"/>
        <v>#DIV/0!</v>
      </c>
      <c r="AV529" s="567" t="e">
        <f t="shared" si="480"/>
        <v>#DIV/0!</v>
      </c>
      <c r="AW529" s="567" t="e">
        <f t="shared" si="480"/>
        <v>#DIV/0!</v>
      </c>
      <c r="AX529" s="567" t="e">
        <f t="shared" si="480"/>
        <v>#DIV/0!</v>
      </c>
      <c r="AY529" s="567" t="e">
        <f t="shared" si="480"/>
        <v>#DIV/0!</v>
      </c>
      <c r="AZ529" s="567" t="e">
        <f t="shared" si="480"/>
        <v>#DIV/0!</v>
      </c>
    </row>
    <row r="530" spans="1:52" hidden="1">
      <c r="C530" s="615" t="s">
        <v>38</v>
      </c>
      <c r="D530" s="567" t="e">
        <f t="shared" si="481"/>
        <v>#DIV/0!</v>
      </c>
      <c r="E530" s="567" t="e">
        <f t="shared" si="481"/>
        <v>#DIV/0!</v>
      </c>
      <c r="F530" s="567" t="e">
        <f t="shared" si="481"/>
        <v>#DIV/0!</v>
      </c>
      <c r="G530" s="567" t="e">
        <f t="shared" si="481"/>
        <v>#DIV/0!</v>
      </c>
      <c r="H530" s="567" t="e">
        <f t="shared" si="481"/>
        <v>#DIV/0!</v>
      </c>
      <c r="I530" s="567" t="e">
        <f t="shared" si="481"/>
        <v>#DIV/0!</v>
      </c>
      <c r="J530" s="567" t="e">
        <f t="shared" si="481"/>
        <v>#DIV/0!</v>
      </c>
      <c r="K530" s="567" t="e">
        <f t="shared" si="481"/>
        <v>#DIV/0!</v>
      </c>
      <c r="L530" s="567" t="e">
        <f t="shared" si="481"/>
        <v>#DIV/0!</v>
      </c>
      <c r="M530" s="567" t="e">
        <f t="shared" si="481"/>
        <v>#DIV/0!</v>
      </c>
      <c r="N530" s="567" t="e">
        <f t="shared" si="481"/>
        <v>#DIV/0!</v>
      </c>
      <c r="O530" s="567" t="e">
        <f t="shared" si="481"/>
        <v>#DIV/0!</v>
      </c>
      <c r="P530" s="567" t="e">
        <f t="shared" si="481"/>
        <v>#DIV/0!</v>
      </c>
      <c r="Q530" s="567" t="e">
        <f t="shared" si="481"/>
        <v>#DIV/0!</v>
      </c>
      <c r="R530" s="567" t="e">
        <f t="shared" si="481"/>
        <v>#DIV/0!</v>
      </c>
      <c r="S530" s="567" t="e">
        <f t="shared" si="481"/>
        <v>#DIV/0!</v>
      </c>
      <c r="T530" s="567" t="e">
        <f t="shared" si="482"/>
        <v>#DIV/0!</v>
      </c>
      <c r="U530" s="567" t="e">
        <f t="shared" si="482"/>
        <v>#DIV/0!</v>
      </c>
      <c r="V530" s="567" t="e">
        <f t="shared" si="482"/>
        <v>#DIV/0!</v>
      </c>
      <c r="W530" s="567" t="e">
        <f t="shared" si="482"/>
        <v>#DIV/0!</v>
      </c>
      <c r="X530" s="567" t="e">
        <f t="shared" si="482"/>
        <v>#DIV/0!</v>
      </c>
      <c r="Y530" s="567" t="e">
        <f t="shared" si="482"/>
        <v>#DIV/0!</v>
      </c>
      <c r="Z530" s="567" t="e">
        <f t="shared" si="482"/>
        <v>#DIV/0!</v>
      </c>
      <c r="AA530" s="567" t="e">
        <f t="shared" si="482"/>
        <v>#DIV/0!</v>
      </c>
      <c r="AB530" s="567" t="e">
        <f t="shared" si="482"/>
        <v>#DIV/0!</v>
      </c>
      <c r="AC530" s="567" t="e">
        <f t="shared" ref="AC530:AL530" si="485">ROUND((AC587-AC583)/AC583*100,1)</f>
        <v>#DIV/0!</v>
      </c>
      <c r="AD530" s="567" t="e">
        <f t="shared" si="485"/>
        <v>#DIV/0!</v>
      </c>
      <c r="AE530" s="567" t="e">
        <f t="shared" si="485"/>
        <v>#DIV/0!</v>
      </c>
      <c r="AF530" s="567" t="e">
        <f t="shared" si="485"/>
        <v>#DIV/0!</v>
      </c>
      <c r="AG530" s="567" t="e">
        <f t="shared" si="485"/>
        <v>#DIV/0!</v>
      </c>
      <c r="AH530" s="567" t="e">
        <f t="shared" si="485"/>
        <v>#DIV/0!</v>
      </c>
      <c r="AI530" s="567" t="e">
        <f t="shared" si="485"/>
        <v>#DIV/0!</v>
      </c>
      <c r="AJ530" s="567" t="e">
        <f t="shared" si="485"/>
        <v>#DIV/0!</v>
      </c>
      <c r="AK530" s="567" t="e">
        <f t="shared" si="485"/>
        <v>#DIV/0!</v>
      </c>
      <c r="AL530" s="567" t="e">
        <f t="shared" si="485"/>
        <v>#DIV/0!</v>
      </c>
      <c r="AO530" s="615" t="s">
        <v>38</v>
      </c>
      <c r="AP530" s="567" t="e">
        <f t="shared" si="480"/>
        <v>#DIV/0!</v>
      </c>
      <c r="AQ530" s="567" t="e">
        <f t="shared" si="480"/>
        <v>#DIV/0!</v>
      </c>
      <c r="AR530" s="567" t="e">
        <f t="shared" si="480"/>
        <v>#DIV/0!</v>
      </c>
      <c r="AS530" s="567" t="e">
        <f t="shared" si="480"/>
        <v>#DIV/0!</v>
      </c>
      <c r="AT530" s="567" t="e">
        <f t="shared" si="480"/>
        <v>#DIV/0!</v>
      </c>
      <c r="AU530" s="567" t="e">
        <f t="shared" si="480"/>
        <v>#DIV/0!</v>
      </c>
      <c r="AV530" s="567" t="e">
        <f t="shared" si="480"/>
        <v>#DIV/0!</v>
      </c>
      <c r="AW530" s="567" t="e">
        <f t="shared" si="480"/>
        <v>#DIV/0!</v>
      </c>
      <c r="AX530" s="567" t="e">
        <f t="shared" si="480"/>
        <v>#DIV/0!</v>
      </c>
      <c r="AY530" s="567" t="e">
        <f t="shared" si="480"/>
        <v>#DIV/0!</v>
      </c>
      <c r="AZ530" s="567" t="e">
        <f t="shared" si="480"/>
        <v>#DIV/0!</v>
      </c>
    </row>
    <row r="531" spans="1:52" hidden="1">
      <c r="B531" s="612"/>
      <c r="C531" s="618" t="s">
        <v>39</v>
      </c>
      <c r="D531" s="567" t="e">
        <f t="shared" si="481"/>
        <v>#DIV/0!</v>
      </c>
      <c r="E531" s="614" t="e">
        <f t="shared" si="481"/>
        <v>#DIV/0!</v>
      </c>
      <c r="F531" s="614" t="e">
        <f t="shared" si="481"/>
        <v>#DIV/0!</v>
      </c>
      <c r="G531" s="614" t="e">
        <f t="shared" si="481"/>
        <v>#DIV/0!</v>
      </c>
      <c r="H531" s="614" t="e">
        <f t="shared" si="481"/>
        <v>#DIV/0!</v>
      </c>
      <c r="I531" s="614" t="e">
        <f t="shared" si="481"/>
        <v>#DIV/0!</v>
      </c>
      <c r="J531" s="614" t="e">
        <f t="shared" si="481"/>
        <v>#DIV/0!</v>
      </c>
      <c r="K531" s="614" t="e">
        <f t="shared" si="481"/>
        <v>#DIV/0!</v>
      </c>
      <c r="L531" s="614" t="e">
        <f t="shared" si="481"/>
        <v>#DIV/0!</v>
      </c>
      <c r="M531" s="614" t="e">
        <f t="shared" si="481"/>
        <v>#DIV/0!</v>
      </c>
      <c r="N531" s="614" t="e">
        <f t="shared" si="481"/>
        <v>#DIV/0!</v>
      </c>
      <c r="O531" s="614" t="e">
        <f t="shared" si="481"/>
        <v>#DIV/0!</v>
      </c>
      <c r="P531" s="614" t="e">
        <f t="shared" si="481"/>
        <v>#DIV/0!</v>
      </c>
      <c r="Q531" s="614" t="e">
        <f t="shared" si="481"/>
        <v>#DIV/0!</v>
      </c>
      <c r="R531" s="614" t="e">
        <f t="shared" si="481"/>
        <v>#DIV/0!</v>
      </c>
      <c r="S531" s="614" t="e">
        <f t="shared" si="481"/>
        <v>#DIV/0!</v>
      </c>
      <c r="T531" s="614" t="e">
        <f t="shared" si="482"/>
        <v>#DIV/0!</v>
      </c>
      <c r="U531" s="614" t="e">
        <f t="shared" si="482"/>
        <v>#DIV/0!</v>
      </c>
      <c r="V531" s="614" t="e">
        <f t="shared" si="482"/>
        <v>#DIV/0!</v>
      </c>
      <c r="W531" s="614" t="e">
        <f t="shared" si="482"/>
        <v>#DIV/0!</v>
      </c>
      <c r="X531" s="614" t="e">
        <f t="shared" si="482"/>
        <v>#DIV/0!</v>
      </c>
      <c r="Y531" s="614" t="e">
        <f t="shared" si="482"/>
        <v>#DIV/0!</v>
      </c>
      <c r="Z531" s="614" t="e">
        <f t="shared" si="482"/>
        <v>#DIV/0!</v>
      </c>
      <c r="AA531" s="614" t="e">
        <f t="shared" si="482"/>
        <v>#DIV/0!</v>
      </c>
      <c r="AB531" s="614" t="e">
        <f t="shared" si="482"/>
        <v>#DIV/0!</v>
      </c>
      <c r="AC531" s="614" t="e">
        <f t="shared" ref="AC531:AL531" si="486">ROUND((AC588-AC584)/AC584*100,1)</f>
        <v>#DIV/0!</v>
      </c>
      <c r="AD531" s="614" t="e">
        <f t="shared" si="486"/>
        <v>#DIV/0!</v>
      </c>
      <c r="AE531" s="614" t="e">
        <f t="shared" si="486"/>
        <v>#DIV/0!</v>
      </c>
      <c r="AF531" s="614" t="e">
        <f t="shared" si="486"/>
        <v>#DIV/0!</v>
      </c>
      <c r="AG531" s="614" t="e">
        <f t="shared" si="486"/>
        <v>#DIV/0!</v>
      </c>
      <c r="AH531" s="614" t="e">
        <f t="shared" si="486"/>
        <v>#DIV/0!</v>
      </c>
      <c r="AI531" s="614" t="e">
        <f t="shared" si="486"/>
        <v>#DIV/0!</v>
      </c>
      <c r="AJ531" s="614" t="e">
        <f t="shared" si="486"/>
        <v>#DIV/0!</v>
      </c>
      <c r="AK531" s="614" t="e">
        <f t="shared" si="486"/>
        <v>#DIV/0!</v>
      </c>
      <c r="AL531" s="614" t="e">
        <f t="shared" si="486"/>
        <v>#DIV/0!</v>
      </c>
      <c r="AN531" s="612"/>
      <c r="AO531" s="618" t="s">
        <v>39</v>
      </c>
      <c r="AP531" s="614" t="e">
        <f t="shared" si="480"/>
        <v>#DIV/0!</v>
      </c>
      <c r="AQ531" s="614" t="e">
        <f t="shared" si="480"/>
        <v>#DIV/0!</v>
      </c>
      <c r="AR531" s="614" t="e">
        <f t="shared" si="480"/>
        <v>#DIV/0!</v>
      </c>
      <c r="AS531" s="614" t="e">
        <f t="shared" si="480"/>
        <v>#DIV/0!</v>
      </c>
      <c r="AT531" s="614" t="e">
        <f t="shared" si="480"/>
        <v>#DIV/0!</v>
      </c>
      <c r="AU531" s="614" t="e">
        <f t="shared" si="480"/>
        <v>#DIV/0!</v>
      </c>
      <c r="AV531" s="614" t="e">
        <f t="shared" si="480"/>
        <v>#DIV/0!</v>
      </c>
      <c r="AW531" s="614" t="e">
        <f t="shared" si="480"/>
        <v>#DIV/0!</v>
      </c>
      <c r="AX531" s="614" t="e">
        <f t="shared" si="480"/>
        <v>#DIV/0!</v>
      </c>
      <c r="AY531" s="614" t="e">
        <f t="shared" si="480"/>
        <v>#DIV/0!</v>
      </c>
      <c r="AZ531" s="614" t="e">
        <f t="shared" si="480"/>
        <v>#DIV/0!</v>
      </c>
    </row>
    <row r="532" spans="1:52" hidden="1">
      <c r="B532" s="138" t="s">
        <v>307</v>
      </c>
      <c r="C532" s="610" t="s">
        <v>36</v>
      </c>
      <c r="D532" s="575" t="e">
        <f t="shared" si="481"/>
        <v>#DIV/0!</v>
      </c>
      <c r="E532" s="575" t="e">
        <f t="shared" si="481"/>
        <v>#DIV/0!</v>
      </c>
      <c r="F532" s="575" t="e">
        <f t="shared" si="481"/>
        <v>#DIV/0!</v>
      </c>
      <c r="G532" s="575" t="e">
        <f t="shared" si="481"/>
        <v>#DIV/0!</v>
      </c>
      <c r="H532" s="575" t="e">
        <f t="shared" si="481"/>
        <v>#DIV/0!</v>
      </c>
      <c r="I532" s="575" t="e">
        <f t="shared" si="481"/>
        <v>#DIV/0!</v>
      </c>
      <c r="J532" s="575" t="e">
        <f t="shared" si="481"/>
        <v>#DIV/0!</v>
      </c>
      <c r="K532" s="575" t="e">
        <f t="shared" si="481"/>
        <v>#DIV/0!</v>
      </c>
      <c r="L532" s="575" t="e">
        <f t="shared" si="481"/>
        <v>#DIV/0!</v>
      </c>
      <c r="M532" s="575" t="e">
        <f t="shared" si="481"/>
        <v>#DIV/0!</v>
      </c>
      <c r="N532" s="575" t="e">
        <f t="shared" si="481"/>
        <v>#DIV/0!</v>
      </c>
      <c r="O532" s="575" t="e">
        <f t="shared" si="481"/>
        <v>#DIV/0!</v>
      </c>
      <c r="P532" s="575" t="e">
        <f t="shared" si="481"/>
        <v>#DIV/0!</v>
      </c>
      <c r="Q532" s="575" t="e">
        <f t="shared" si="481"/>
        <v>#DIV/0!</v>
      </c>
      <c r="R532" s="575" t="e">
        <f t="shared" si="481"/>
        <v>#DIV/0!</v>
      </c>
      <c r="S532" s="575" t="e">
        <f t="shared" si="481"/>
        <v>#DIV/0!</v>
      </c>
      <c r="T532" s="575" t="e">
        <f t="shared" si="482"/>
        <v>#DIV/0!</v>
      </c>
      <c r="U532" s="575" t="e">
        <f t="shared" si="482"/>
        <v>#DIV/0!</v>
      </c>
      <c r="V532" s="575" t="e">
        <f t="shared" si="482"/>
        <v>#DIV/0!</v>
      </c>
      <c r="W532" s="575" t="e">
        <f t="shared" si="482"/>
        <v>#DIV/0!</v>
      </c>
      <c r="X532" s="575" t="e">
        <f t="shared" si="482"/>
        <v>#DIV/0!</v>
      </c>
      <c r="Y532" s="575" t="e">
        <f t="shared" si="482"/>
        <v>#DIV/0!</v>
      </c>
      <c r="Z532" s="575" t="e">
        <f t="shared" si="482"/>
        <v>#DIV/0!</v>
      </c>
      <c r="AA532" s="575" t="e">
        <f t="shared" si="482"/>
        <v>#DIV/0!</v>
      </c>
      <c r="AB532" s="575" t="e">
        <f t="shared" si="482"/>
        <v>#DIV/0!</v>
      </c>
      <c r="AC532" s="575" t="e">
        <f t="shared" ref="AC532:AL532" si="487">ROUND((AC589-AC585)/AC585*100,1)</f>
        <v>#DIV/0!</v>
      </c>
      <c r="AD532" s="575" t="e">
        <f t="shared" si="487"/>
        <v>#DIV/0!</v>
      </c>
      <c r="AE532" s="575" t="e">
        <f t="shared" si="487"/>
        <v>#DIV/0!</v>
      </c>
      <c r="AF532" s="575" t="e">
        <f t="shared" si="487"/>
        <v>#DIV/0!</v>
      </c>
      <c r="AG532" s="575" t="e">
        <f t="shared" si="487"/>
        <v>#DIV/0!</v>
      </c>
      <c r="AH532" s="575" t="e">
        <f t="shared" si="487"/>
        <v>#DIV/0!</v>
      </c>
      <c r="AI532" s="575" t="e">
        <f t="shared" si="487"/>
        <v>#DIV/0!</v>
      </c>
      <c r="AJ532" s="575" t="e">
        <f t="shared" si="487"/>
        <v>#DIV/0!</v>
      </c>
      <c r="AK532" s="575" t="e">
        <f t="shared" si="487"/>
        <v>#DIV/0!</v>
      </c>
      <c r="AL532" s="575" t="e">
        <f t="shared" si="487"/>
        <v>#DIV/0!</v>
      </c>
      <c r="AN532" s="138" t="s">
        <v>307</v>
      </c>
      <c r="AO532" s="610" t="s">
        <v>36</v>
      </c>
      <c r="AP532" s="575" t="e">
        <f t="shared" si="480"/>
        <v>#DIV/0!</v>
      </c>
      <c r="AQ532" s="575" t="e">
        <f t="shared" si="480"/>
        <v>#DIV/0!</v>
      </c>
      <c r="AR532" s="575" t="e">
        <f t="shared" si="480"/>
        <v>#DIV/0!</v>
      </c>
      <c r="AS532" s="575" t="e">
        <f t="shared" si="480"/>
        <v>#DIV/0!</v>
      </c>
      <c r="AT532" s="575" t="e">
        <f t="shared" si="480"/>
        <v>#DIV/0!</v>
      </c>
      <c r="AU532" s="575" t="e">
        <f t="shared" si="480"/>
        <v>#DIV/0!</v>
      </c>
      <c r="AV532" s="575" t="e">
        <f t="shared" si="480"/>
        <v>#DIV/0!</v>
      </c>
      <c r="AW532" s="575" t="e">
        <f t="shared" si="480"/>
        <v>#DIV/0!</v>
      </c>
      <c r="AX532" s="575" t="e">
        <f t="shared" si="480"/>
        <v>#DIV/0!</v>
      </c>
      <c r="AY532" s="575" t="e">
        <f t="shared" si="480"/>
        <v>#DIV/0!</v>
      </c>
      <c r="AZ532" s="575" t="e">
        <f t="shared" si="480"/>
        <v>#DIV/0!</v>
      </c>
    </row>
    <row r="533" spans="1:52" hidden="1">
      <c r="C533" s="615" t="s">
        <v>37</v>
      </c>
      <c r="D533" s="567" t="e">
        <f t="shared" si="481"/>
        <v>#DIV/0!</v>
      </c>
      <c r="E533" s="567" t="e">
        <f t="shared" ref="E533:AB533" si="488">ROUND((E590-E586)/E586*100,1)</f>
        <v>#DIV/0!</v>
      </c>
      <c r="F533" s="567" t="e">
        <f t="shared" si="488"/>
        <v>#DIV/0!</v>
      </c>
      <c r="G533" s="567" t="e">
        <f t="shared" si="488"/>
        <v>#DIV/0!</v>
      </c>
      <c r="H533" s="567" t="e">
        <f t="shared" si="488"/>
        <v>#DIV/0!</v>
      </c>
      <c r="I533" s="567" t="e">
        <f t="shared" si="488"/>
        <v>#DIV/0!</v>
      </c>
      <c r="J533" s="567" t="e">
        <f t="shared" si="488"/>
        <v>#DIV/0!</v>
      </c>
      <c r="K533" s="567" t="e">
        <f t="shared" si="488"/>
        <v>#DIV/0!</v>
      </c>
      <c r="L533" s="567" t="e">
        <f t="shared" si="488"/>
        <v>#DIV/0!</v>
      </c>
      <c r="M533" s="567" t="e">
        <f t="shared" si="488"/>
        <v>#DIV/0!</v>
      </c>
      <c r="N533" s="567" t="e">
        <f t="shared" si="488"/>
        <v>#DIV/0!</v>
      </c>
      <c r="O533" s="567" t="e">
        <f t="shared" si="488"/>
        <v>#DIV/0!</v>
      </c>
      <c r="P533" s="567" t="e">
        <f t="shared" si="488"/>
        <v>#DIV/0!</v>
      </c>
      <c r="Q533" s="567" t="e">
        <f t="shared" si="488"/>
        <v>#DIV/0!</v>
      </c>
      <c r="R533" s="567" t="e">
        <f t="shared" si="488"/>
        <v>#DIV/0!</v>
      </c>
      <c r="S533" s="567" t="e">
        <f t="shared" si="488"/>
        <v>#DIV/0!</v>
      </c>
      <c r="T533" s="567" t="e">
        <f t="shared" si="488"/>
        <v>#DIV/0!</v>
      </c>
      <c r="U533" s="567" t="e">
        <f t="shared" si="488"/>
        <v>#DIV/0!</v>
      </c>
      <c r="V533" s="567" t="e">
        <f t="shared" si="488"/>
        <v>#DIV/0!</v>
      </c>
      <c r="W533" s="567" t="e">
        <f t="shared" si="488"/>
        <v>#DIV/0!</v>
      </c>
      <c r="X533" s="567" t="e">
        <f t="shared" si="488"/>
        <v>#DIV/0!</v>
      </c>
      <c r="Y533" s="567" t="e">
        <f t="shared" si="488"/>
        <v>#DIV/0!</v>
      </c>
      <c r="Z533" s="567" t="e">
        <f t="shared" si="488"/>
        <v>#DIV/0!</v>
      </c>
      <c r="AA533" s="567" t="e">
        <f t="shared" si="488"/>
        <v>#DIV/0!</v>
      </c>
      <c r="AB533" s="567" t="e">
        <f t="shared" si="488"/>
        <v>#DIV/0!</v>
      </c>
      <c r="AC533" s="567" t="e">
        <f t="shared" ref="AC533:AL533" si="489">ROUND((AC590-AC586)/AC586*100,1)</f>
        <v>#DIV/0!</v>
      </c>
      <c r="AD533" s="567" t="e">
        <f t="shared" si="489"/>
        <v>#DIV/0!</v>
      </c>
      <c r="AE533" s="567" t="e">
        <f t="shared" si="489"/>
        <v>#DIV/0!</v>
      </c>
      <c r="AF533" s="567" t="e">
        <f t="shared" si="489"/>
        <v>#DIV/0!</v>
      </c>
      <c r="AG533" s="567" t="e">
        <f t="shared" si="489"/>
        <v>#DIV/0!</v>
      </c>
      <c r="AH533" s="567" t="e">
        <f t="shared" si="489"/>
        <v>#DIV/0!</v>
      </c>
      <c r="AI533" s="567" t="e">
        <f t="shared" si="489"/>
        <v>#DIV/0!</v>
      </c>
      <c r="AJ533" s="567" t="e">
        <f t="shared" si="489"/>
        <v>#DIV/0!</v>
      </c>
      <c r="AK533" s="567" t="e">
        <f t="shared" si="489"/>
        <v>#DIV/0!</v>
      </c>
      <c r="AL533" s="567" t="e">
        <f t="shared" si="489"/>
        <v>#DIV/0!</v>
      </c>
      <c r="AO533" s="615" t="s">
        <v>37</v>
      </c>
      <c r="AP533" s="567" t="e">
        <f t="shared" si="480"/>
        <v>#DIV/0!</v>
      </c>
      <c r="AQ533" s="567" t="e">
        <f t="shared" si="480"/>
        <v>#DIV/0!</v>
      </c>
      <c r="AR533" s="567" t="e">
        <f t="shared" si="480"/>
        <v>#DIV/0!</v>
      </c>
      <c r="AS533" s="567" t="e">
        <f t="shared" si="480"/>
        <v>#DIV/0!</v>
      </c>
      <c r="AT533" s="567" t="e">
        <f t="shared" si="480"/>
        <v>#DIV/0!</v>
      </c>
      <c r="AU533" s="567" t="e">
        <f t="shared" si="480"/>
        <v>#DIV/0!</v>
      </c>
      <c r="AV533" s="567" t="e">
        <f t="shared" si="480"/>
        <v>#DIV/0!</v>
      </c>
      <c r="AW533" s="567" t="e">
        <f t="shared" si="480"/>
        <v>#DIV/0!</v>
      </c>
      <c r="AX533" s="567" t="e">
        <f t="shared" si="480"/>
        <v>#DIV/0!</v>
      </c>
      <c r="AY533" s="567" t="e">
        <f t="shared" si="480"/>
        <v>#DIV/0!</v>
      </c>
      <c r="AZ533" s="567" t="e">
        <f t="shared" si="480"/>
        <v>#DIV/0!</v>
      </c>
    </row>
    <row r="534" spans="1:52" hidden="1">
      <c r="C534" s="615" t="s">
        <v>38</v>
      </c>
      <c r="D534" s="567" t="e">
        <f t="shared" si="481"/>
        <v>#DIV/0!</v>
      </c>
      <c r="E534" s="567" t="e">
        <f t="shared" ref="E534:AB534" si="490">ROUND((E591-E587)/E587*100,1)</f>
        <v>#DIV/0!</v>
      </c>
      <c r="F534" s="567" t="e">
        <f t="shared" si="490"/>
        <v>#DIV/0!</v>
      </c>
      <c r="G534" s="567" t="e">
        <f t="shared" si="490"/>
        <v>#DIV/0!</v>
      </c>
      <c r="H534" s="567" t="e">
        <f t="shared" si="490"/>
        <v>#DIV/0!</v>
      </c>
      <c r="I534" s="567" t="e">
        <f t="shared" si="490"/>
        <v>#DIV/0!</v>
      </c>
      <c r="J534" s="567" t="e">
        <f t="shared" si="490"/>
        <v>#DIV/0!</v>
      </c>
      <c r="K534" s="567" t="e">
        <f t="shared" si="490"/>
        <v>#DIV/0!</v>
      </c>
      <c r="L534" s="567" t="e">
        <f t="shared" si="490"/>
        <v>#DIV/0!</v>
      </c>
      <c r="M534" s="567" t="e">
        <f t="shared" si="490"/>
        <v>#DIV/0!</v>
      </c>
      <c r="N534" s="567" t="e">
        <f t="shared" si="490"/>
        <v>#DIV/0!</v>
      </c>
      <c r="O534" s="567" t="e">
        <f t="shared" si="490"/>
        <v>#DIV/0!</v>
      </c>
      <c r="P534" s="567" t="e">
        <f t="shared" si="490"/>
        <v>#DIV/0!</v>
      </c>
      <c r="Q534" s="567" t="e">
        <f t="shared" si="490"/>
        <v>#DIV/0!</v>
      </c>
      <c r="R534" s="567" t="e">
        <f t="shared" si="490"/>
        <v>#DIV/0!</v>
      </c>
      <c r="S534" s="567" t="e">
        <f t="shared" si="490"/>
        <v>#DIV/0!</v>
      </c>
      <c r="T534" s="567" t="e">
        <f t="shared" si="490"/>
        <v>#DIV/0!</v>
      </c>
      <c r="U534" s="567" t="e">
        <f t="shared" si="490"/>
        <v>#DIV/0!</v>
      </c>
      <c r="V534" s="567" t="e">
        <f t="shared" si="490"/>
        <v>#DIV/0!</v>
      </c>
      <c r="W534" s="567" t="e">
        <f t="shared" si="490"/>
        <v>#DIV/0!</v>
      </c>
      <c r="X534" s="567" t="e">
        <f t="shared" si="490"/>
        <v>#DIV/0!</v>
      </c>
      <c r="Y534" s="567" t="e">
        <f t="shared" si="490"/>
        <v>#DIV/0!</v>
      </c>
      <c r="Z534" s="567" t="e">
        <f t="shared" si="490"/>
        <v>#DIV/0!</v>
      </c>
      <c r="AA534" s="567" t="e">
        <f t="shared" si="490"/>
        <v>#DIV/0!</v>
      </c>
      <c r="AB534" s="567" t="e">
        <f t="shared" si="490"/>
        <v>#DIV/0!</v>
      </c>
      <c r="AC534" s="567" t="e">
        <f t="shared" ref="AC534:AL534" si="491">ROUND((AC591-AC587)/AC587*100,1)</f>
        <v>#DIV/0!</v>
      </c>
      <c r="AD534" s="567" t="e">
        <f t="shared" si="491"/>
        <v>#DIV/0!</v>
      </c>
      <c r="AE534" s="567" t="e">
        <f t="shared" si="491"/>
        <v>#DIV/0!</v>
      </c>
      <c r="AF534" s="567" t="e">
        <f t="shared" si="491"/>
        <v>#DIV/0!</v>
      </c>
      <c r="AG534" s="567" t="e">
        <f t="shared" si="491"/>
        <v>#DIV/0!</v>
      </c>
      <c r="AH534" s="567" t="e">
        <f t="shared" si="491"/>
        <v>#DIV/0!</v>
      </c>
      <c r="AI534" s="567" t="e">
        <f t="shared" si="491"/>
        <v>#DIV/0!</v>
      </c>
      <c r="AJ534" s="567" t="e">
        <f t="shared" si="491"/>
        <v>#DIV/0!</v>
      </c>
      <c r="AK534" s="567" t="e">
        <f t="shared" si="491"/>
        <v>#DIV/0!</v>
      </c>
      <c r="AL534" s="567" t="e">
        <f t="shared" si="491"/>
        <v>#DIV/0!</v>
      </c>
      <c r="AO534" s="615" t="s">
        <v>38</v>
      </c>
      <c r="AP534" s="567" t="e">
        <f t="shared" si="480"/>
        <v>#DIV/0!</v>
      </c>
      <c r="AQ534" s="567" t="e">
        <f t="shared" si="480"/>
        <v>#DIV/0!</v>
      </c>
      <c r="AR534" s="567" t="e">
        <f t="shared" si="480"/>
        <v>#DIV/0!</v>
      </c>
      <c r="AS534" s="567" t="e">
        <f t="shared" si="480"/>
        <v>#DIV/0!</v>
      </c>
      <c r="AT534" s="567" t="e">
        <f t="shared" si="480"/>
        <v>#DIV/0!</v>
      </c>
      <c r="AU534" s="567" t="e">
        <f t="shared" si="480"/>
        <v>#DIV/0!</v>
      </c>
      <c r="AV534" s="567" t="e">
        <f t="shared" si="480"/>
        <v>#DIV/0!</v>
      </c>
      <c r="AW534" s="567" t="e">
        <f t="shared" si="480"/>
        <v>#DIV/0!</v>
      </c>
      <c r="AX534" s="567" t="e">
        <f t="shared" si="480"/>
        <v>#DIV/0!</v>
      </c>
      <c r="AY534" s="567" t="e">
        <f t="shared" si="480"/>
        <v>#DIV/0!</v>
      </c>
      <c r="AZ534" s="567" t="e">
        <f t="shared" si="480"/>
        <v>#DIV/0!</v>
      </c>
    </row>
    <row r="535" spans="1:52" hidden="1">
      <c r="A535" s="612"/>
      <c r="B535" s="612"/>
      <c r="C535" s="618" t="s">
        <v>39</v>
      </c>
      <c r="D535" s="614"/>
      <c r="E535" s="614"/>
      <c r="F535" s="614"/>
      <c r="G535" s="614"/>
      <c r="H535" s="614"/>
      <c r="I535" s="614"/>
      <c r="J535" s="614"/>
      <c r="K535" s="614"/>
      <c r="L535" s="614"/>
      <c r="M535" s="614"/>
      <c r="N535" s="614"/>
      <c r="O535" s="614"/>
      <c r="P535" s="614"/>
      <c r="Q535" s="614"/>
      <c r="R535" s="614"/>
      <c r="S535" s="614"/>
      <c r="T535" s="614"/>
      <c r="U535" s="614"/>
      <c r="V535" s="614"/>
      <c r="W535" s="614"/>
      <c r="X535" s="614"/>
      <c r="Y535" s="614"/>
      <c r="Z535" s="614"/>
      <c r="AA535" s="614"/>
      <c r="AB535" s="614"/>
      <c r="AC535" s="614"/>
      <c r="AD535" s="614"/>
      <c r="AE535" s="614"/>
      <c r="AF535" s="614"/>
      <c r="AG535" s="614"/>
      <c r="AH535" s="614"/>
      <c r="AI535" s="614"/>
      <c r="AJ535" s="614"/>
      <c r="AK535" s="614"/>
      <c r="AL535" s="614"/>
      <c r="AM535" s="612"/>
      <c r="AN535" s="612"/>
      <c r="AO535" s="618" t="s">
        <v>39</v>
      </c>
      <c r="AP535" s="614"/>
      <c r="AQ535" s="614"/>
      <c r="AR535" s="614"/>
      <c r="AS535" s="614"/>
      <c r="AT535" s="614"/>
      <c r="AU535" s="614"/>
      <c r="AV535" s="614"/>
      <c r="AW535" s="614"/>
      <c r="AX535" s="614"/>
      <c r="AY535" s="614"/>
      <c r="AZ535" s="614"/>
    </row>
    <row r="536" spans="1:52">
      <c r="B536" s="138" t="s">
        <v>309</v>
      </c>
      <c r="AN536" s="138" t="s">
        <v>309</v>
      </c>
    </row>
    <row r="537" spans="1:52">
      <c r="B537" s="138" t="s">
        <v>295</v>
      </c>
      <c r="C537" s="610" t="s">
        <v>36</v>
      </c>
      <c r="D537" s="575">
        <f t="shared" ref="D537:AD537" si="492">ROUND(SUM(D31:D33)/3,1)</f>
        <v>97.9</v>
      </c>
      <c r="E537" s="575">
        <f t="shared" si="492"/>
        <v>97.9</v>
      </c>
      <c r="F537" s="575">
        <f t="shared" si="492"/>
        <v>96.1</v>
      </c>
      <c r="G537" s="575">
        <f t="shared" si="492"/>
        <v>94.6</v>
      </c>
      <c r="H537" s="575">
        <f t="shared" si="492"/>
        <v>104</v>
      </c>
      <c r="I537" s="575">
        <f t="shared" si="492"/>
        <v>101.6</v>
      </c>
      <c r="J537" s="575">
        <f t="shared" si="492"/>
        <v>84</v>
      </c>
      <c r="K537" s="575">
        <f t="shared" si="492"/>
        <v>133.69999999999999</v>
      </c>
      <c r="L537" s="575">
        <f t="shared" si="492"/>
        <v>136.9</v>
      </c>
      <c r="M537" s="575">
        <f t="shared" si="492"/>
        <v>87.6</v>
      </c>
      <c r="N537" s="575">
        <f t="shared" si="492"/>
        <v>88.9</v>
      </c>
      <c r="O537" s="575">
        <f t="shared" si="492"/>
        <v>98.5</v>
      </c>
      <c r="P537" s="575">
        <f t="shared" si="492"/>
        <v>104.1</v>
      </c>
      <c r="Q537" s="575">
        <f t="shared" si="492"/>
        <v>84</v>
      </c>
      <c r="R537" s="575">
        <f t="shared" si="492"/>
        <v>103.7</v>
      </c>
      <c r="S537" s="575">
        <f t="shared" si="492"/>
        <v>89.6</v>
      </c>
      <c r="T537" s="575">
        <f t="shared" si="492"/>
        <v>122.7</v>
      </c>
      <c r="U537" s="575">
        <f t="shared" si="492"/>
        <v>94.9</v>
      </c>
      <c r="V537" s="575">
        <f t="shared" si="492"/>
        <v>84.4</v>
      </c>
      <c r="W537" s="575">
        <f t="shared" si="492"/>
        <v>86.8</v>
      </c>
      <c r="X537" s="575">
        <f t="shared" si="492"/>
        <v>82.9</v>
      </c>
      <c r="Y537" s="575">
        <f t="shared" si="492"/>
        <v>99.8</v>
      </c>
      <c r="Z537" s="575">
        <f t="shared" si="492"/>
        <v>93.8</v>
      </c>
      <c r="AA537" s="575">
        <f t="shared" si="492"/>
        <v>99.6</v>
      </c>
      <c r="AB537" s="575">
        <f t="shared" si="492"/>
        <v>90.5</v>
      </c>
      <c r="AC537" s="575">
        <f t="shared" si="492"/>
        <v>110.4</v>
      </c>
      <c r="AD537" s="575">
        <f t="shared" si="492"/>
        <v>98.1</v>
      </c>
      <c r="AE537" s="575">
        <f>ROUND(SUM(AE31:AE33)/3,1)</f>
        <v>222.1</v>
      </c>
      <c r="AF537" s="575">
        <f>ROUND(SUM(AF31:AF33)/3,1)</f>
        <v>102.6</v>
      </c>
      <c r="AG537" s="575">
        <f t="shared" ref="AG537:AL537" si="493">ROUND(SUM(AG31:AG33)/3,1)</f>
        <v>140.30000000000001</v>
      </c>
      <c r="AH537" s="575">
        <f t="shared" si="493"/>
        <v>116.8</v>
      </c>
      <c r="AI537" s="575">
        <f t="shared" si="493"/>
        <v>83.5</v>
      </c>
      <c r="AJ537" s="575">
        <f t="shared" si="493"/>
        <v>101.7</v>
      </c>
      <c r="AK537" s="575">
        <f t="shared" si="493"/>
        <v>81.5</v>
      </c>
      <c r="AL537" s="575">
        <f t="shared" si="493"/>
        <v>109.7</v>
      </c>
      <c r="AN537" s="138" t="s">
        <v>295</v>
      </c>
      <c r="AO537" s="610" t="s">
        <v>36</v>
      </c>
      <c r="AP537" s="575">
        <f t="shared" ref="AP537:AZ537" si="494">ROUND(SUM(AP31:AP33)/3,1)</f>
        <v>97.9</v>
      </c>
      <c r="AQ537" s="575">
        <f t="shared" si="494"/>
        <v>97.7</v>
      </c>
      <c r="AR537" s="575">
        <f t="shared" si="494"/>
        <v>105.5</v>
      </c>
      <c r="AS537" s="575">
        <f t="shared" si="494"/>
        <v>109.5</v>
      </c>
      <c r="AT537" s="575">
        <f t="shared" si="494"/>
        <v>96.8</v>
      </c>
      <c r="AU537" s="575">
        <f t="shared" si="494"/>
        <v>87.1</v>
      </c>
      <c r="AV537" s="575">
        <f t="shared" si="494"/>
        <v>80.7</v>
      </c>
      <c r="AW537" s="575">
        <f t="shared" si="494"/>
        <v>90.1</v>
      </c>
      <c r="AX537" s="575">
        <f t="shared" si="494"/>
        <v>98</v>
      </c>
      <c r="AY537" s="575">
        <f t="shared" si="494"/>
        <v>97.6</v>
      </c>
      <c r="AZ537" s="575">
        <f t="shared" si="494"/>
        <v>110.2</v>
      </c>
    </row>
    <row r="538" spans="1:52">
      <c r="C538" s="611" t="s">
        <v>37</v>
      </c>
      <c r="D538" s="567">
        <f t="shared" ref="D538:AD538" si="495">ROUND(SUM(D34:D36)/3,1)</f>
        <v>92.5</v>
      </c>
      <c r="E538" s="567">
        <f t="shared" si="495"/>
        <v>92.5</v>
      </c>
      <c r="F538" s="567">
        <f t="shared" si="495"/>
        <v>100.6</v>
      </c>
      <c r="G538" s="567">
        <f t="shared" si="495"/>
        <v>99.2</v>
      </c>
      <c r="H538" s="567">
        <f t="shared" si="495"/>
        <v>108.5</v>
      </c>
      <c r="I538" s="567">
        <f t="shared" si="495"/>
        <v>95.7</v>
      </c>
      <c r="J538" s="567">
        <f t="shared" si="495"/>
        <v>88.3</v>
      </c>
      <c r="K538" s="567">
        <f t="shared" si="495"/>
        <v>100.2</v>
      </c>
      <c r="L538" s="567">
        <f t="shared" si="495"/>
        <v>101.6</v>
      </c>
      <c r="M538" s="567">
        <f t="shared" si="495"/>
        <v>78.599999999999994</v>
      </c>
      <c r="N538" s="567">
        <f t="shared" si="495"/>
        <v>87.3</v>
      </c>
      <c r="O538" s="567">
        <f t="shared" si="495"/>
        <v>76.8</v>
      </c>
      <c r="P538" s="567">
        <f t="shared" si="495"/>
        <v>82.3</v>
      </c>
      <c r="Q538" s="567">
        <f t="shared" si="495"/>
        <v>62.5</v>
      </c>
      <c r="R538" s="567">
        <f t="shared" si="495"/>
        <v>79.7</v>
      </c>
      <c r="S538" s="567">
        <f t="shared" si="495"/>
        <v>83.4</v>
      </c>
      <c r="T538" s="567">
        <f t="shared" si="495"/>
        <v>74.599999999999994</v>
      </c>
      <c r="U538" s="567">
        <f t="shared" si="495"/>
        <v>94.4</v>
      </c>
      <c r="V538" s="567">
        <f t="shared" si="495"/>
        <v>89.5</v>
      </c>
      <c r="W538" s="567">
        <f t="shared" si="495"/>
        <v>85.6</v>
      </c>
      <c r="X538" s="567">
        <f t="shared" si="495"/>
        <v>92</v>
      </c>
      <c r="Y538" s="567">
        <f t="shared" si="495"/>
        <v>99.6</v>
      </c>
      <c r="Z538" s="567">
        <f t="shared" si="495"/>
        <v>109.6</v>
      </c>
      <c r="AA538" s="567">
        <f t="shared" si="495"/>
        <v>109.1</v>
      </c>
      <c r="AB538" s="567">
        <f t="shared" si="495"/>
        <v>101</v>
      </c>
      <c r="AC538" s="567">
        <f t="shared" si="495"/>
        <v>104.1</v>
      </c>
      <c r="AD538" s="567">
        <f t="shared" si="495"/>
        <v>99.7</v>
      </c>
      <c r="AE538" s="567">
        <f>ROUND(SUM(AE34:AE36)/3,1)</f>
        <v>205.4</v>
      </c>
      <c r="AF538" s="567">
        <f>ROUND(SUM(AF34:AF36)/3,1)</f>
        <v>76.8</v>
      </c>
      <c r="AG538" s="567">
        <f t="shared" ref="AG538:AL538" si="496">ROUND(SUM(AG34:AG36)/3,1)</f>
        <v>133.1</v>
      </c>
      <c r="AH538" s="567">
        <f t="shared" si="496"/>
        <v>101.2</v>
      </c>
      <c r="AI538" s="567">
        <f t="shared" si="496"/>
        <v>82.6</v>
      </c>
      <c r="AJ538" s="567">
        <f t="shared" si="496"/>
        <v>94.4</v>
      </c>
      <c r="AK538" s="567">
        <f t="shared" si="496"/>
        <v>81.8</v>
      </c>
      <c r="AL538" s="567">
        <f t="shared" si="496"/>
        <v>94.4</v>
      </c>
      <c r="AO538" s="611" t="s">
        <v>37</v>
      </c>
      <c r="AP538" s="567">
        <f t="shared" ref="AP538:AZ538" si="497">ROUND(SUM(AP34:AP36)/3,1)</f>
        <v>92.5</v>
      </c>
      <c r="AQ538" s="567">
        <f t="shared" si="497"/>
        <v>87.4</v>
      </c>
      <c r="AR538" s="567">
        <f t="shared" si="497"/>
        <v>85.8</v>
      </c>
      <c r="AS538" s="567">
        <f t="shared" si="497"/>
        <v>80.2</v>
      </c>
      <c r="AT538" s="567">
        <f t="shared" si="497"/>
        <v>97.9</v>
      </c>
      <c r="AU538" s="567">
        <f t="shared" si="497"/>
        <v>89.6</v>
      </c>
      <c r="AV538" s="567">
        <f t="shared" si="497"/>
        <v>68.900000000000006</v>
      </c>
      <c r="AW538" s="567">
        <f t="shared" si="497"/>
        <v>99.6</v>
      </c>
      <c r="AX538" s="567">
        <f t="shared" si="497"/>
        <v>97</v>
      </c>
      <c r="AY538" s="567">
        <f t="shared" si="497"/>
        <v>96.4</v>
      </c>
      <c r="AZ538" s="567">
        <f t="shared" si="497"/>
        <v>115.3</v>
      </c>
    </row>
    <row r="539" spans="1:52">
      <c r="C539" s="611" t="s">
        <v>38</v>
      </c>
      <c r="D539" s="567">
        <f t="shared" ref="D539:AD539" si="498">ROUND(SUM(D37:D39)/3,1)</f>
        <v>98</v>
      </c>
      <c r="E539" s="567">
        <f t="shared" si="498"/>
        <v>98</v>
      </c>
      <c r="F539" s="567">
        <f t="shared" si="498"/>
        <v>102.3</v>
      </c>
      <c r="G539" s="567">
        <f t="shared" si="498"/>
        <v>100.9</v>
      </c>
      <c r="H539" s="567">
        <f t="shared" si="498"/>
        <v>109.6</v>
      </c>
      <c r="I539" s="567">
        <f t="shared" si="498"/>
        <v>97</v>
      </c>
      <c r="J539" s="567">
        <f t="shared" si="498"/>
        <v>99.8</v>
      </c>
      <c r="K539" s="567">
        <f t="shared" si="498"/>
        <v>119.8</v>
      </c>
      <c r="L539" s="567">
        <f t="shared" si="498"/>
        <v>121.5</v>
      </c>
      <c r="M539" s="567">
        <f t="shared" si="498"/>
        <v>94.1</v>
      </c>
      <c r="N539" s="567">
        <f t="shared" si="498"/>
        <v>96.9</v>
      </c>
      <c r="O539" s="567">
        <f t="shared" si="498"/>
        <v>86.9</v>
      </c>
      <c r="P539" s="567">
        <f t="shared" si="498"/>
        <v>91.9</v>
      </c>
      <c r="Q539" s="567">
        <f t="shared" si="498"/>
        <v>73.8</v>
      </c>
      <c r="R539" s="567">
        <f t="shared" si="498"/>
        <v>88.8</v>
      </c>
      <c r="S539" s="567">
        <f t="shared" si="498"/>
        <v>91.6</v>
      </c>
      <c r="T539" s="567">
        <f t="shared" si="498"/>
        <v>85</v>
      </c>
      <c r="U539" s="567">
        <f t="shared" si="498"/>
        <v>93.3</v>
      </c>
      <c r="V539" s="567">
        <f t="shared" si="498"/>
        <v>92.8</v>
      </c>
      <c r="W539" s="567">
        <f t="shared" si="498"/>
        <v>90.1</v>
      </c>
      <c r="X539" s="567">
        <f t="shared" si="498"/>
        <v>94.4</v>
      </c>
      <c r="Y539" s="567">
        <f t="shared" si="498"/>
        <v>103.8</v>
      </c>
      <c r="Z539" s="567">
        <f t="shared" si="498"/>
        <v>101.6</v>
      </c>
      <c r="AA539" s="567">
        <f t="shared" si="498"/>
        <v>105.9</v>
      </c>
      <c r="AB539" s="567">
        <f t="shared" si="498"/>
        <v>101.9</v>
      </c>
      <c r="AC539" s="567">
        <f t="shared" si="498"/>
        <v>106.7</v>
      </c>
      <c r="AD539" s="567">
        <f t="shared" si="498"/>
        <v>105.7</v>
      </c>
      <c r="AE539" s="567">
        <f>ROUND(SUM(AE37:AE39)/3,1)</f>
        <v>200.7</v>
      </c>
      <c r="AF539" s="567">
        <f>ROUND(SUM(AF37:AF39)/3,1)</f>
        <v>84.2</v>
      </c>
      <c r="AG539" s="567">
        <f t="shared" ref="AG539:AL539" si="499">ROUND(SUM(AG37:AG39)/3,1)</f>
        <v>142.19999999999999</v>
      </c>
      <c r="AH539" s="567">
        <f t="shared" si="499"/>
        <v>99.3</v>
      </c>
      <c r="AI539" s="567">
        <f t="shared" si="499"/>
        <v>80.3</v>
      </c>
      <c r="AJ539" s="567">
        <f t="shared" si="499"/>
        <v>107.8</v>
      </c>
      <c r="AK539" s="567">
        <f t="shared" si="499"/>
        <v>84.4</v>
      </c>
      <c r="AL539" s="567">
        <f t="shared" si="499"/>
        <v>110.1</v>
      </c>
      <c r="AO539" s="611" t="s">
        <v>38</v>
      </c>
      <c r="AP539" s="567">
        <f t="shared" ref="AP539:AZ539" si="500">ROUND(SUM(AP37:AP39)/3,1)</f>
        <v>98</v>
      </c>
      <c r="AQ539" s="567">
        <f t="shared" si="500"/>
        <v>95.3</v>
      </c>
      <c r="AR539" s="567">
        <f t="shared" si="500"/>
        <v>97.1</v>
      </c>
      <c r="AS539" s="567">
        <f t="shared" si="500"/>
        <v>98.3</v>
      </c>
      <c r="AT539" s="567">
        <f t="shared" si="500"/>
        <v>94.6</v>
      </c>
      <c r="AU539" s="567">
        <f t="shared" si="500"/>
        <v>93</v>
      </c>
      <c r="AV539" s="567">
        <f t="shared" si="500"/>
        <v>75.7</v>
      </c>
      <c r="AW539" s="567">
        <f t="shared" si="500"/>
        <v>101.4</v>
      </c>
      <c r="AX539" s="567">
        <f t="shared" si="500"/>
        <v>100.5</v>
      </c>
      <c r="AY539" s="567">
        <f t="shared" si="500"/>
        <v>100.1</v>
      </c>
      <c r="AZ539" s="567">
        <f t="shared" si="500"/>
        <v>109.2</v>
      </c>
    </row>
    <row r="540" spans="1:52">
      <c r="C540" s="611" t="s">
        <v>39</v>
      </c>
      <c r="D540" s="567">
        <f t="shared" ref="D540:AD540" si="501">ROUND(SUM(D40:D42)/3,1)</f>
        <v>105.1</v>
      </c>
      <c r="E540" s="567">
        <f t="shared" si="501"/>
        <v>105.1</v>
      </c>
      <c r="F540" s="567">
        <f t="shared" si="501"/>
        <v>106.5</v>
      </c>
      <c r="G540" s="567">
        <f t="shared" si="501"/>
        <v>105.8</v>
      </c>
      <c r="H540" s="567">
        <f t="shared" si="501"/>
        <v>110.1</v>
      </c>
      <c r="I540" s="567">
        <f t="shared" si="501"/>
        <v>119.5</v>
      </c>
      <c r="J540" s="567">
        <f t="shared" si="501"/>
        <v>97.3</v>
      </c>
      <c r="K540" s="567">
        <f t="shared" si="501"/>
        <v>105</v>
      </c>
      <c r="L540" s="567">
        <f t="shared" si="501"/>
        <v>106.1</v>
      </c>
      <c r="M540" s="567">
        <f t="shared" si="501"/>
        <v>89.8</v>
      </c>
      <c r="N540" s="567">
        <f t="shared" si="501"/>
        <v>97.7</v>
      </c>
      <c r="O540" s="567">
        <f t="shared" si="501"/>
        <v>91.8</v>
      </c>
      <c r="P540" s="567">
        <f t="shared" si="501"/>
        <v>96</v>
      </c>
      <c r="Q540" s="567">
        <f t="shared" si="501"/>
        <v>80.7</v>
      </c>
      <c r="R540" s="567">
        <f t="shared" si="501"/>
        <v>112.4</v>
      </c>
      <c r="S540" s="567">
        <f t="shared" si="501"/>
        <v>114.9</v>
      </c>
      <c r="T540" s="567">
        <f t="shared" si="501"/>
        <v>109.2</v>
      </c>
      <c r="U540" s="567">
        <f t="shared" si="501"/>
        <v>100.1</v>
      </c>
      <c r="V540" s="567">
        <f t="shared" si="501"/>
        <v>103.9</v>
      </c>
      <c r="W540" s="567">
        <f t="shared" si="501"/>
        <v>95</v>
      </c>
      <c r="X540" s="567">
        <f t="shared" si="501"/>
        <v>109.3</v>
      </c>
      <c r="Y540" s="567">
        <f t="shared" si="501"/>
        <v>100.7</v>
      </c>
      <c r="Z540" s="567">
        <f t="shared" si="501"/>
        <v>108.1</v>
      </c>
      <c r="AA540" s="567">
        <f t="shared" si="501"/>
        <v>111.7</v>
      </c>
      <c r="AB540" s="567">
        <f t="shared" si="501"/>
        <v>113.2</v>
      </c>
      <c r="AC540" s="567">
        <f t="shared" si="501"/>
        <v>111.4</v>
      </c>
      <c r="AD540" s="567">
        <f t="shared" si="501"/>
        <v>108.8</v>
      </c>
      <c r="AE540" s="567">
        <f>ROUND(SUM(AE40:AE42)/3,1)</f>
        <v>211.2</v>
      </c>
      <c r="AF540" s="567">
        <f>ROUND(SUM(AF40:AF42)/3,1)</f>
        <v>97.1</v>
      </c>
      <c r="AG540" s="567">
        <f t="shared" ref="AG540:AL540" si="502">ROUND(SUM(AG40:AG42)/3,1)</f>
        <v>139.19999999999999</v>
      </c>
      <c r="AH540" s="567">
        <f t="shared" si="502"/>
        <v>111.8</v>
      </c>
      <c r="AI540" s="567">
        <f t="shared" si="502"/>
        <v>75.099999999999994</v>
      </c>
      <c r="AJ540" s="567">
        <f t="shared" si="502"/>
        <v>116.1</v>
      </c>
      <c r="AK540" s="567">
        <f t="shared" si="502"/>
        <v>90.7</v>
      </c>
      <c r="AL540" s="567">
        <f t="shared" si="502"/>
        <v>101.3</v>
      </c>
      <c r="AO540" s="611" t="s">
        <v>39</v>
      </c>
      <c r="AP540" s="567">
        <f t="shared" ref="AP540:AZ540" si="503">ROUND(SUM(AP40:AP42)/3,1)</f>
        <v>105.1</v>
      </c>
      <c r="AQ540" s="567">
        <f t="shared" si="503"/>
        <v>107.5</v>
      </c>
      <c r="AR540" s="567">
        <f t="shared" si="503"/>
        <v>102.6</v>
      </c>
      <c r="AS540" s="567">
        <f t="shared" si="503"/>
        <v>99.1</v>
      </c>
      <c r="AT540" s="567">
        <f t="shared" si="503"/>
        <v>110.3</v>
      </c>
      <c r="AU540" s="567">
        <f t="shared" si="503"/>
        <v>114.1</v>
      </c>
      <c r="AV540" s="567">
        <f t="shared" si="503"/>
        <v>108.4</v>
      </c>
      <c r="AW540" s="567">
        <f t="shared" si="503"/>
        <v>116.8</v>
      </c>
      <c r="AX540" s="567">
        <f t="shared" si="503"/>
        <v>103</v>
      </c>
      <c r="AY540" s="567">
        <f t="shared" si="503"/>
        <v>102.5</v>
      </c>
      <c r="AZ540" s="567">
        <f t="shared" si="503"/>
        <v>117.7</v>
      </c>
    </row>
    <row r="541" spans="1:52">
      <c r="B541" s="138" t="s">
        <v>296</v>
      </c>
      <c r="C541" s="610" t="s">
        <v>36</v>
      </c>
      <c r="D541" s="575">
        <f t="shared" ref="D541:AD541" si="504">ROUND(SUM(D43:D45)/3,1)</f>
        <v>105.1</v>
      </c>
      <c r="E541" s="575">
        <f t="shared" si="504"/>
        <v>105.1</v>
      </c>
      <c r="F541" s="575">
        <f t="shared" si="504"/>
        <v>107.8</v>
      </c>
      <c r="G541" s="575">
        <f t="shared" si="504"/>
        <v>108.1</v>
      </c>
      <c r="H541" s="575">
        <f t="shared" si="504"/>
        <v>106</v>
      </c>
      <c r="I541" s="575">
        <f t="shared" si="504"/>
        <v>113.9</v>
      </c>
      <c r="J541" s="575">
        <f t="shared" si="504"/>
        <v>105.3</v>
      </c>
      <c r="K541" s="575">
        <f t="shared" si="504"/>
        <v>121.8</v>
      </c>
      <c r="L541" s="575">
        <f t="shared" si="504"/>
        <v>123.3</v>
      </c>
      <c r="M541" s="575">
        <f t="shared" si="504"/>
        <v>100.9</v>
      </c>
      <c r="N541" s="575">
        <f t="shared" si="504"/>
        <v>101.3</v>
      </c>
      <c r="O541" s="575">
        <f t="shared" si="504"/>
        <v>107.6</v>
      </c>
      <c r="P541" s="575">
        <f t="shared" si="504"/>
        <v>106.8</v>
      </c>
      <c r="Q541" s="575">
        <f t="shared" si="504"/>
        <v>109.7</v>
      </c>
      <c r="R541" s="575">
        <f t="shared" si="504"/>
        <v>103.5</v>
      </c>
      <c r="S541" s="575">
        <f t="shared" si="504"/>
        <v>111.4</v>
      </c>
      <c r="T541" s="575">
        <f t="shared" si="504"/>
        <v>92.9</v>
      </c>
      <c r="U541" s="575">
        <f t="shared" si="504"/>
        <v>95</v>
      </c>
      <c r="V541" s="575">
        <f t="shared" si="504"/>
        <v>97.7</v>
      </c>
      <c r="W541" s="575">
        <f t="shared" si="504"/>
        <v>101.3</v>
      </c>
      <c r="X541" s="575">
        <f t="shared" si="504"/>
        <v>95.6</v>
      </c>
      <c r="Y541" s="575">
        <f t="shared" si="504"/>
        <v>99.8</v>
      </c>
      <c r="Z541" s="575">
        <f t="shared" si="504"/>
        <v>103.9</v>
      </c>
      <c r="AA541" s="575">
        <f t="shared" si="504"/>
        <v>101.6</v>
      </c>
      <c r="AB541" s="575">
        <f t="shared" si="504"/>
        <v>94.8</v>
      </c>
      <c r="AC541" s="575">
        <f t="shared" si="504"/>
        <v>107.3</v>
      </c>
      <c r="AD541" s="575">
        <f t="shared" si="504"/>
        <v>104.1</v>
      </c>
      <c r="AE541" s="575">
        <f>ROUND(SUM(AE43:AE45)/3,1)</f>
        <v>161.19999999999999</v>
      </c>
      <c r="AF541" s="575">
        <f>ROUND(SUM(AF43:AF45)/3,1)</f>
        <v>116.9</v>
      </c>
      <c r="AG541" s="575">
        <f t="shared" ref="AG541:AL541" si="505">ROUND(SUM(AG43:AG45)/3,1)</f>
        <v>125.2</v>
      </c>
      <c r="AH541" s="575">
        <f t="shared" si="505"/>
        <v>110.3</v>
      </c>
      <c r="AI541" s="575">
        <f t="shared" si="505"/>
        <v>80.099999999999994</v>
      </c>
      <c r="AJ541" s="575">
        <f t="shared" si="505"/>
        <v>118.6</v>
      </c>
      <c r="AK541" s="575">
        <f t="shared" si="505"/>
        <v>89.7</v>
      </c>
      <c r="AL541" s="575">
        <f t="shared" si="505"/>
        <v>113.9</v>
      </c>
      <c r="AN541" s="138" t="s">
        <v>296</v>
      </c>
      <c r="AO541" s="610" t="s">
        <v>36</v>
      </c>
      <c r="AP541" s="575">
        <f t="shared" ref="AP541:AZ541" si="506">ROUND(SUM(AP43:AP45)/3,1)</f>
        <v>105.1</v>
      </c>
      <c r="AQ541" s="575">
        <f t="shared" si="506"/>
        <v>107.1</v>
      </c>
      <c r="AR541" s="575">
        <f t="shared" si="506"/>
        <v>113.8</v>
      </c>
      <c r="AS541" s="575">
        <f t="shared" si="506"/>
        <v>116.7</v>
      </c>
      <c r="AT541" s="575">
        <f t="shared" si="506"/>
        <v>107.7</v>
      </c>
      <c r="AU541" s="575">
        <f t="shared" si="506"/>
        <v>98</v>
      </c>
      <c r="AV541" s="575">
        <f t="shared" si="506"/>
        <v>103</v>
      </c>
      <c r="AW541" s="575">
        <f t="shared" si="506"/>
        <v>95.7</v>
      </c>
      <c r="AX541" s="575">
        <f t="shared" si="506"/>
        <v>103.2</v>
      </c>
      <c r="AY541" s="575">
        <f t="shared" si="506"/>
        <v>103.1</v>
      </c>
      <c r="AZ541" s="575">
        <f t="shared" si="506"/>
        <v>107.9</v>
      </c>
    </row>
    <row r="542" spans="1:52">
      <c r="C542" s="611" t="s">
        <v>37</v>
      </c>
      <c r="D542" s="567">
        <f t="shared" ref="D542:AD542" si="507">ROUND(SUM(D46:D48)/3,1)</f>
        <v>96.8</v>
      </c>
      <c r="E542" s="567">
        <f t="shared" si="507"/>
        <v>96.8</v>
      </c>
      <c r="F542" s="567">
        <f t="shared" si="507"/>
        <v>101.2</v>
      </c>
      <c r="G542" s="567">
        <f t="shared" si="507"/>
        <v>100.1</v>
      </c>
      <c r="H542" s="567">
        <f t="shared" si="507"/>
        <v>107.3</v>
      </c>
      <c r="I542" s="567">
        <f t="shared" si="507"/>
        <v>93.7</v>
      </c>
      <c r="J542" s="567">
        <f t="shared" si="507"/>
        <v>95.9</v>
      </c>
      <c r="K542" s="567">
        <f t="shared" si="507"/>
        <v>94.8</v>
      </c>
      <c r="L542" s="567">
        <f t="shared" si="507"/>
        <v>95.5</v>
      </c>
      <c r="M542" s="567">
        <f t="shared" si="507"/>
        <v>84.9</v>
      </c>
      <c r="N542" s="567">
        <f t="shared" si="507"/>
        <v>96</v>
      </c>
      <c r="O542" s="567">
        <f t="shared" si="507"/>
        <v>88.4</v>
      </c>
      <c r="P542" s="567">
        <f t="shared" si="507"/>
        <v>90.8</v>
      </c>
      <c r="Q542" s="567">
        <f t="shared" si="507"/>
        <v>82.5</v>
      </c>
      <c r="R542" s="567">
        <f t="shared" si="507"/>
        <v>98.3</v>
      </c>
      <c r="S542" s="567">
        <f t="shared" si="507"/>
        <v>96.4</v>
      </c>
      <c r="T542" s="567">
        <f t="shared" si="507"/>
        <v>101</v>
      </c>
      <c r="U542" s="567">
        <f t="shared" si="507"/>
        <v>92.3</v>
      </c>
      <c r="V542" s="567">
        <f t="shared" si="507"/>
        <v>102.9</v>
      </c>
      <c r="W542" s="567">
        <f t="shared" si="507"/>
        <v>104.4</v>
      </c>
      <c r="X542" s="567">
        <f t="shared" si="507"/>
        <v>101.9</v>
      </c>
      <c r="Y542" s="567">
        <f t="shared" si="507"/>
        <v>91.5</v>
      </c>
      <c r="Z542" s="567">
        <f t="shared" si="507"/>
        <v>108.6</v>
      </c>
      <c r="AA542" s="567">
        <f t="shared" si="507"/>
        <v>99.2</v>
      </c>
      <c r="AB542" s="567">
        <f t="shared" si="507"/>
        <v>95.3</v>
      </c>
      <c r="AC542" s="567">
        <f t="shared" si="507"/>
        <v>102.3</v>
      </c>
      <c r="AD542" s="567">
        <f t="shared" si="507"/>
        <v>103.5</v>
      </c>
      <c r="AE542" s="567">
        <f>ROUND(SUM(AE46:AE48)/3,1)</f>
        <v>110.6</v>
      </c>
      <c r="AF542" s="567">
        <f>ROUND(SUM(AF46:AF48)/3,1)</f>
        <v>91.6</v>
      </c>
      <c r="AG542" s="567">
        <f t="shared" ref="AG542:AL542" si="508">ROUND(SUM(AG46:AG48)/3,1)</f>
        <v>120.4</v>
      </c>
      <c r="AH542" s="567">
        <f t="shared" si="508"/>
        <v>105.4</v>
      </c>
      <c r="AI542" s="567">
        <f t="shared" si="508"/>
        <v>85.9</v>
      </c>
      <c r="AJ542" s="567">
        <f t="shared" si="508"/>
        <v>99.7</v>
      </c>
      <c r="AK542" s="567">
        <f t="shared" si="508"/>
        <v>95.7</v>
      </c>
      <c r="AL542" s="567">
        <f t="shared" si="508"/>
        <v>95.3</v>
      </c>
      <c r="AO542" s="611" t="s">
        <v>37</v>
      </c>
      <c r="AP542" s="567">
        <f t="shared" ref="AP542:AZ542" si="509">ROUND(SUM(AP46:AP48)/3,1)</f>
        <v>96.8</v>
      </c>
      <c r="AQ542" s="567">
        <f t="shared" si="509"/>
        <v>92.6</v>
      </c>
      <c r="AR542" s="567">
        <f t="shared" si="509"/>
        <v>89.5</v>
      </c>
      <c r="AS542" s="567">
        <f t="shared" si="509"/>
        <v>89</v>
      </c>
      <c r="AT542" s="567">
        <f t="shared" si="509"/>
        <v>90.7</v>
      </c>
      <c r="AU542" s="567">
        <f t="shared" si="509"/>
        <v>96.7</v>
      </c>
      <c r="AV542" s="567">
        <f t="shared" si="509"/>
        <v>90.2</v>
      </c>
      <c r="AW542" s="567">
        <f t="shared" si="509"/>
        <v>99.9</v>
      </c>
      <c r="AX542" s="567">
        <f t="shared" si="509"/>
        <v>100.5</v>
      </c>
      <c r="AY542" s="567">
        <f t="shared" si="509"/>
        <v>100.2</v>
      </c>
      <c r="AZ542" s="567">
        <f t="shared" si="509"/>
        <v>106.9</v>
      </c>
    </row>
    <row r="543" spans="1:52">
      <c r="C543" s="611" t="s">
        <v>38</v>
      </c>
      <c r="D543" s="567">
        <f t="shared" ref="D543:AD543" si="510">ROUND(SUM(D49:D51)/3,1)</f>
        <v>96.7</v>
      </c>
      <c r="E543" s="567">
        <f t="shared" si="510"/>
        <v>96.7</v>
      </c>
      <c r="F543" s="567">
        <f t="shared" si="510"/>
        <v>103.6</v>
      </c>
      <c r="G543" s="567">
        <f t="shared" si="510"/>
        <v>104.1</v>
      </c>
      <c r="H543" s="567">
        <f t="shared" si="510"/>
        <v>100.6</v>
      </c>
      <c r="I543" s="567">
        <f t="shared" si="510"/>
        <v>93.6</v>
      </c>
      <c r="J543" s="567">
        <f t="shared" si="510"/>
        <v>98.4</v>
      </c>
      <c r="K543" s="567">
        <f t="shared" si="510"/>
        <v>103</v>
      </c>
      <c r="L543" s="567">
        <f t="shared" si="510"/>
        <v>103</v>
      </c>
      <c r="M543" s="567">
        <f t="shared" si="510"/>
        <v>103.3</v>
      </c>
      <c r="N543" s="567">
        <f t="shared" si="510"/>
        <v>102.4</v>
      </c>
      <c r="O543" s="567">
        <f t="shared" si="510"/>
        <v>91.6</v>
      </c>
      <c r="P543" s="567">
        <f t="shared" si="510"/>
        <v>90.6</v>
      </c>
      <c r="Q543" s="567">
        <f t="shared" si="510"/>
        <v>94.1</v>
      </c>
      <c r="R543" s="567">
        <f t="shared" si="510"/>
        <v>89.7</v>
      </c>
      <c r="S543" s="567">
        <f t="shared" si="510"/>
        <v>94.9</v>
      </c>
      <c r="T543" s="567">
        <f t="shared" si="510"/>
        <v>82.5</v>
      </c>
      <c r="U543" s="567">
        <f t="shared" si="510"/>
        <v>99.6</v>
      </c>
      <c r="V543" s="567">
        <f t="shared" si="510"/>
        <v>93.1</v>
      </c>
      <c r="W543" s="567">
        <f t="shared" si="510"/>
        <v>96.8</v>
      </c>
      <c r="X543" s="567">
        <f t="shared" si="510"/>
        <v>90.9</v>
      </c>
      <c r="Y543" s="567">
        <f t="shared" si="510"/>
        <v>102.6</v>
      </c>
      <c r="Z543" s="567">
        <f t="shared" si="510"/>
        <v>98</v>
      </c>
      <c r="AA543" s="567">
        <f t="shared" si="510"/>
        <v>103.2</v>
      </c>
      <c r="AB543" s="567">
        <f t="shared" si="510"/>
        <v>95.8</v>
      </c>
      <c r="AC543" s="567">
        <f t="shared" si="510"/>
        <v>102.3</v>
      </c>
      <c r="AD543" s="567">
        <f t="shared" si="510"/>
        <v>108.1</v>
      </c>
      <c r="AE543" s="567">
        <f>ROUND(SUM(AE49:AE51)/3,1)</f>
        <v>93.4</v>
      </c>
      <c r="AF543" s="567">
        <f>ROUND(SUM(AF49:AF51)/3,1)</f>
        <v>87.5</v>
      </c>
      <c r="AG543" s="567">
        <f t="shared" ref="AG543:AL543" si="511">ROUND(SUM(AG49:AG51)/3,1)</f>
        <v>132.30000000000001</v>
      </c>
      <c r="AH543" s="567">
        <f t="shared" si="511"/>
        <v>103.5</v>
      </c>
      <c r="AI543" s="567">
        <f t="shared" si="511"/>
        <v>78.2</v>
      </c>
      <c r="AJ543" s="567">
        <f t="shared" si="511"/>
        <v>103.2</v>
      </c>
      <c r="AK543" s="567">
        <f t="shared" si="511"/>
        <v>96.7</v>
      </c>
      <c r="AL543" s="567">
        <f t="shared" si="511"/>
        <v>100.8</v>
      </c>
      <c r="AO543" s="611" t="s">
        <v>38</v>
      </c>
      <c r="AP543" s="567">
        <f t="shared" ref="AP543:AZ543" si="512">ROUND(SUM(AP49:AP51)/3,1)</f>
        <v>96.7</v>
      </c>
      <c r="AQ543" s="567">
        <f t="shared" si="512"/>
        <v>92.1</v>
      </c>
      <c r="AR543" s="567">
        <f t="shared" si="512"/>
        <v>90.6</v>
      </c>
      <c r="AS543" s="567">
        <f t="shared" si="512"/>
        <v>90.2</v>
      </c>
      <c r="AT543" s="567">
        <f t="shared" si="512"/>
        <v>91.3</v>
      </c>
      <c r="AU543" s="567">
        <f t="shared" si="512"/>
        <v>94.3</v>
      </c>
      <c r="AV543" s="567">
        <f t="shared" si="512"/>
        <v>93.7</v>
      </c>
      <c r="AW543" s="567">
        <f t="shared" si="512"/>
        <v>94.6</v>
      </c>
      <c r="AX543" s="567">
        <f t="shared" si="512"/>
        <v>100.8</v>
      </c>
      <c r="AY543" s="567">
        <f t="shared" si="512"/>
        <v>100.5</v>
      </c>
      <c r="AZ543" s="567">
        <f t="shared" si="512"/>
        <v>111.2</v>
      </c>
    </row>
    <row r="544" spans="1:52">
      <c r="B544" s="612"/>
      <c r="C544" s="613" t="s">
        <v>39</v>
      </c>
      <c r="D544" s="614">
        <f t="shared" ref="D544:AD544" si="513">ROUND(SUM(D52:D54)/3,1)</f>
        <v>102.7</v>
      </c>
      <c r="E544" s="614">
        <f t="shared" si="513"/>
        <v>102.7</v>
      </c>
      <c r="F544" s="614">
        <f t="shared" si="513"/>
        <v>102.8</v>
      </c>
      <c r="G544" s="614">
        <f t="shared" si="513"/>
        <v>102.9</v>
      </c>
      <c r="H544" s="614">
        <f t="shared" si="513"/>
        <v>101.9</v>
      </c>
      <c r="I544" s="614">
        <f t="shared" si="513"/>
        <v>111.1</v>
      </c>
      <c r="J544" s="614">
        <f t="shared" si="513"/>
        <v>100.3</v>
      </c>
      <c r="K544" s="614">
        <f t="shared" si="513"/>
        <v>96.3</v>
      </c>
      <c r="L544" s="614">
        <f t="shared" si="513"/>
        <v>96.2</v>
      </c>
      <c r="M544" s="614">
        <f t="shared" si="513"/>
        <v>98.9</v>
      </c>
      <c r="N544" s="614">
        <f t="shared" si="513"/>
        <v>100.6</v>
      </c>
      <c r="O544" s="614">
        <f t="shared" si="513"/>
        <v>106.9</v>
      </c>
      <c r="P544" s="614">
        <f t="shared" si="513"/>
        <v>106.8</v>
      </c>
      <c r="Q544" s="614">
        <f t="shared" si="513"/>
        <v>107.1</v>
      </c>
      <c r="R544" s="614">
        <f t="shared" si="513"/>
        <v>96.6</v>
      </c>
      <c r="S544" s="614">
        <f t="shared" si="513"/>
        <v>105.7</v>
      </c>
      <c r="T544" s="614">
        <f t="shared" si="513"/>
        <v>84.3</v>
      </c>
      <c r="U544" s="614">
        <f t="shared" si="513"/>
        <v>106.7</v>
      </c>
      <c r="V544" s="614">
        <f t="shared" si="513"/>
        <v>93.7</v>
      </c>
      <c r="W544" s="614">
        <f t="shared" si="513"/>
        <v>97.3</v>
      </c>
      <c r="X544" s="614">
        <f t="shared" si="513"/>
        <v>91.5</v>
      </c>
      <c r="Y544" s="614">
        <f t="shared" si="513"/>
        <v>105</v>
      </c>
      <c r="Z544" s="614">
        <f t="shared" si="513"/>
        <v>105.2</v>
      </c>
      <c r="AA544" s="614">
        <f t="shared" si="513"/>
        <v>99.1</v>
      </c>
      <c r="AB544" s="614">
        <f t="shared" si="513"/>
        <v>109.1</v>
      </c>
      <c r="AC544" s="614">
        <f t="shared" si="513"/>
        <v>103.3</v>
      </c>
      <c r="AD544" s="614">
        <f t="shared" si="513"/>
        <v>109.7</v>
      </c>
      <c r="AE544" s="614">
        <f>ROUND(SUM(AE52:AE54)/3,1)</f>
        <v>99.3</v>
      </c>
      <c r="AF544" s="614">
        <f>ROUND(SUM(AF52:AF54)/3,1)</f>
        <v>98.7</v>
      </c>
      <c r="AG544" s="614">
        <f t="shared" ref="AG544:AL544" si="514">ROUND(SUM(AG52:AG54)/3,1)</f>
        <v>122.7</v>
      </c>
      <c r="AH544" s="614">
        <f t="shared" si="514"/>
        <v>107.1</v>
      </c>
      <c r="AI544" s="614">
        <f t="shared" si="514"/>
        <v>74.599999999999994</v>
      </c>
      <c r="AJ544" s="614">
        <f t="shared" si="514"/>
        <v>101.8</v>
      </c>
      <c r="AK544" s="614">
        <f t="shared" si="514"/>
        <v>99.3</v>
      </c>
      <c r="AL544" s="614">
        <f t="shared" si="514"/>
        <v>98.3</v>
      </c>
      <c r="AN544" s="612"/>
      <c r="AO544" s="613" t="s">
        <v>39</v>
      </c>
      <c r="AP544" s="614">
        <f t="shared" ref="AP544:AZ544" si="515">ROUND(SUM(AP52:AP54)/3,1)</f>
        <v>102.7</v>
      </c>
      <c r="AQ544" s="614">
        <f t="shared" si="515"/>
        <v>102.5</v>
      </c>
      <c r="AR544" s="614">
        <f t="shared" si="515"/>
        <v>100.5</v>
      </c>
      <c r="AS544" s="614">
        <f t="shared" si="515"/>
        <v>99.6</v>
      </c>
      <c r="AT544" s="614">
        <f t="shared" si="515"/>
        <v>102.3</v>
      </c>
      <c r="AU544" s="614">
        <f t="shared" si="515"/>
        <v>105.3</v>
      </c>
      <c r="AV544" s="614">
        <f t="shared" si="515"/>
        <v>106</v>
      </c>
      <c r="AW544" s="614">
        <f t="shared" si="515"/>
        <v>104.9</v>
      </c>
      <c r="AX544" s="614">
        <f t="shared" si="515"/>
        <v>102.9</v>
      </c>
      <c r="AY544" s="614">
        <f t="shared" si="515"/>
        <v>102.5</v>
      </c>
      <c r="AZ544" s="614">
        <f t="shared" si="515"/>
        <v>114.3</v>
      </c>
    </row>
    <row r="545" spans="2:52">
      <c r="B545" s="302" t="s">
        <v>297</v>
      </c>
      <c r="C545" s="610" t="s">
        <v>36</v>
      </c>
      <c r="D545" s="567">
        <f t="shared" ref="D545:AD545" si="516">ROUND(SUM(D55:D57)/3,1)</f>
        <v>105.3</v>
      </c>
      <c r="E545" s="567">
        <f t="shared" si="516"/>
        <v>105.3</v>
      </c>
      <c r="F545" s="567">
        <f t="shared" si="516"/>
        <v>103.9</v>
      </c>
      <c r="G545" s="567">
        <f t="shared" si="516"/>
        <v>104.4</v>
      </c>
      <c r="H545" s="567">
        <f t="shared" si="516"/>
        <v>101</v>
      </c>
      <c r="I545" s="567">
        <f t="shared" si="516"/>
        <v>105.1</v>
      </c>
      <c r="J545" s="567">
        <f t="shared" si="516"/>
        <v>112.8</v>
      </c>
      <c r="K545" s="567">
        <f t="shared" si="516"/>
        <v>121.3</v>
      </c>
      <c r="L545" s="567">
        <f t="shared" si="516"/>
        <v>122.4</v>
      </c>
      <c r="M545" s="567">
        <f t="shared" si="516"/>
        <v>105.9</v>
      </c>
      <c r="N545" s="567">
        <f t="shared" si="516"/>
        <v>104.3</v>
      </c>
      <c r="O545" s="567">
        <f t="shared" si="516"/>
        <v>117.6</v>
      </c>
      <c r="P545" s="567">
        <f t="shared" si="516"/>
        <v>117</v>
      </c>
      <c r="Q545" s="567">
        <f t="shared" si="516"/>
        <v>119.2</v>
      </c>
      <c r="R545" s="567">
        <f t="shared" si="516"/>
        <v>99.9</v>
      </c>
      <c r="S545" s="567">
        <f t="shared" si="516"/>
        <v>103.2</v>
      </c>
      <c r="T545" s="567">
        <f t="shared" si="516"/>
        <v>95.3</v>
      </c>
      <c r="U545" s="567">
        <f t="shared" si="516"/>
        <v>106.3</v>
      </c>
      <c r="V545" s="567">
        <f t="shared" si="516"/>
        <v>100.2</v>
      </c>
      <c r="W545" s="567">
        <f t="shared" si="516"/>
        <v>102.9</v>
      </c>
      <c r="X545" s="567">
        <f t="shared" si="516"/>
        <v>98.4</v>
      </c>
      <c r="Y545" s="567">
        <f t="shared" si="516"/>
        <v>101.2</v>
      </c>
      <c r="Z545" s="567">
        <f t="shared" si="516"/>
        <v>95.2</v>
      </c>
      <c r="AA545" s="567">
        <f t="shared" si="516"/>
        <v>95.6</v>
      </c>
      <c r="AB545" s="567">
        <f t="shared" si="516"/>
        <v>92.1</v>
      </c>
      <c r="AC545" s="567">
        <f t="shared" si="516"/>
        <v>99.1</v>
      </c>
      <c r="AD545" s="567">
        <f t="shared" si="516"/>
        <v>96.1</v>
      </c>
      <c r="AE545" s="567">
        <f>ROUND(SUM(AE55:AE57)/3,1)</f>
        <v>98.7</v>
      </c>
      <c r="AF545" s="567">
        <f>ROUND(SUM(AF55:AF57)/3,1)</f>
        <v>117.1</v>
      </c>
      <c r="AG545" s="567">
        <f t="shared" ref="AG545:AL545" si="517">ROUND(SUM(AG55:AG57)/3,1)</f>
        <v>101</v>
      </c>
      <c r="AH545" s="567">
        <f t="shared" si="517"/>
        <v>99.9</v>
      </c>
      <c r="AI545" s="567">
        <f t="shared" si="517"/>
        <v>100.7</v>
      </c>
      <c r="AJ545" s="567">
        <f t="shared" si="517"/>
        <v>97</v>
      </c>
      <c r="AK545" s="567">
        <f t="shared" si="517"/>
        <v>96.8</v>
      </c>
      <c r="AL545" s="567">
        <f t="shared" si="517"/>
        <v>117.2</v>
      </c>
      <c r="AN545" s="302" t="s">
        <v>297</v>
      </c>
      <c r="AO545" s="610" t="s">
        <v>36</v>
      </c>
      <c r="AP545" s="567">
        <f t="shared" ref="AP545:AZ545" si="518">ROUND(SUM(AP55:AP57)/3,1)</f>
        <v>105.3</v>
      </c>
      <c r="AQ545" s="567">
        <f t="shared" si="518"/>
        <v>105.7</v>
      </c>
      <c r="AR545" s="567">
        <f t="shared" si="518"/>
        <v>114.7</v>
      </c>
      <c r="AS545" s="567">
        <f t="shared" si="518"/>
        <v>119.7</v>
      </c>
      <c r="AT545" s="567">
        <f t="shared" si="518"/>
        <v>104.1</v>
      </c>
      <c r="AU545" s="567">
        <f t="shared" si="518"/>
        <v>93.3</v>
      </c>
      <c r="AV545" s="567">
        <f t="shared" si="518"/>
        <v>94.4</v>
      </c>
      <c r="AW545" s="567">
        <f t="shared" si="518"/>
        <v>92.8</v>
      </c>
      <c r="AX545" s="567">
        <f t="shared" si="518"/>
        <v>105</v>
      </c>
      <c r="AY545" s="567">
        <f t="shared" si="518"/>
        <v>105.1</v>
      </c>
      <c r="AZ545" s="567">
        <f t="shared" si="518"/>
        <v>100.3</v>
      </c>
    </row>
    <row r="546" spans="2:52">
      <c r="C546" s="611" t="s">
        <v>37</v>
      </c>
      <c r="D546" s="567">
        <f t="shared" ref="D546:AD546" si="519">ROUND(SUM(D58:D60)/3,1)</f>
        <v>95.2</v>
      </c>
      <c r="E546" s="567">
        <f t="shared" si="519"/>
        <v>95.1</v>
      </c>
      <c r="F546" s="567">
        <f t="shared" si="519"/>
        <v>97.1</v>
      </c>
      <c r="G546" s="567">
        <f t="shared" si="519"/>
        <v>96.9</v>
      </c>
      <c r="H546" s="567">
        <f t="shared" si="519"/>
        <v>98</v>
      </c>
      <c r="I546" s="567">
        <f t="shared" si="519"/>
        <v>92.9</v>
      </c>
      <c r="J546" s="567">
        <f t="shared" si="519"/>
        <v>97.4</v>
      </c>
      <c r="K546" s="567">
        <f t="shared" si="519"/>
        <v>92.4</v>
      </c>
      <c r="L546" s="567">
        <f t="shared" si="519"/>
        <v>92.4</v>
      </c>
      <c r="M546" s="567">
        <f t="shared" si="519"/>
        <v>92.6</v>
      </c>
      <c r="N546" s="567">
        <f t="shared" si="519"/>
        <v>97</v>
      </c>
      <c r="O546" s="567">
        <f t="shared" si="519"/>
        <v>87.6</v>
      </c>
      <c r="P546" s="567">
        <f t="shared" si="519"/>
        <v>87.8</v>
      </c>
      <c r="Q546" s="567">
        <f t="shared" si="519"/>
        <v>86.9</v>
      </c>
      <c r="R546" s="567">
        <f t="shared" si="519"/>
        <v>89.2</v>
      </c>
      <c r="S546" s="567">
        <f t="shared" si="519"/>
        <v>89.8</v>
      </c>
      <c r="T546" s="567">
        <f t="shared" si="519"/>
        <v>88.3</v>
      </c>
      <c r="U546" s="567">
        <f t="shared" si="519"/>
        <v>87.8</v>
      </c>
      <c r="V546" s="567">
        <f t="shared" si="519"/>
        <v>102.3</v>
      </c>
      <c r="W546" s="567">
        <f t="shared" si="519"/>
        <v>99.8</v>
      </c>
      <c r="X546" s="567">
        <f t="shared" si="519"/>
        <v>104</v>
      </c>
      <c r="Y546" s="567">
        <f t="shared" si="519"/>
        <v>98.9</v>
      </c>
      <c r="Z546" s="567">
        <f t="shared" si="519"/>
        <v>102.6</v>
      </c>
      <c r="AA546" s="567">
        <f t="shared" si="519"/>
        <v>99.1</v>
      </c>
      <c r="AB546" s="567">
        <f t="shared" si="519"/>
        <v>99.3</v>
      </c>
      <c r="AC546" s="567">
        <f t="shared" si="519"/>
        <v>98.6</v>
      </c>
      <c r="AD546" s="567">
        <f t="shared" si="519"/>
        <v>99.4</v>
      </c>
      <c r="AE546" s="567">
        <f>ROUND(SUM(AE58:AE60)/3,1)</f>
        <v>99.6</v>
      </c>
      <c r="AF546" s="567">
        <f>ROUND(SUM(AF58:AF60)/3,1)</f>
        <v>91.5</v>
      </c>
      <c r="AG546" s="567">
        <f t="shared" ref="AG546:AL546" si="520">ROUND(SUM(AG58:AG60)/3,1)</f>
        <v>96.4</v>
      </c>
      <c r="AH546" s="567">
        <f t="shared" si="520"/>
        <v>98.7</v>
      </c>
      <c r="AI546" s="567">
        <f t="shared" si="520"/>
        <v>99.3</v>
      </c>
      <c r="AJ546" s="567">
        <f t="shared" si="520"/>
        <v>98.5</v>
      </c>
      <c r="AK546" s="567">
        <f t="shared" si="520"/>
        <v>101.3</v>
      </c>
      <c r="AL546" s="567">
        <f t="shared" si="520"/>
        <v>94.8</v>
      </c>
      <c r="AO546" s="611" t="s">
        <v>37</v>
      </c>
      <c r="AP546" s="567">
        <f t="shared" ref="AP546:AZ546" si="521">ROUND(SUM(AP58:AP60)/3,1)</f>
        <v>95.2</v>
      </c>
      <c r="AQ546" s="567">
        <f t="shared" si="521"/>
        <v>93</v>
      </c>
      <c r="AR546" s="567">
        <f t="shared" si="521"/>
        <v>89.9</v>
      </c>
      <c r="AS546" s="567">
        <f t="shared" si="521"/>
        <v>88.6</v>
      </c>
      <c r="AT546" s="567">
        <f t="shared" si="521"/>
        <v>92.7</v>
      </c>
      <c r="AU546" s="567">
        <f t="shared" si="521"/>
        <v>97.1</v>
      </c>
      <c r="AV546" s="567">
        <f t="shared" si="521"/>
        <v>88.3</v>
      </c>
      <c r="AW546" s="567">
        <f t="shared" si="521"/>
        <v>101.4</v>
      </c>
      <c r="AX546" s="567">
        <f t="shared" si="521"/>
        <v>97.1</v>
      </c>
      <c r="AY546" s="567">
        <f t="shared" si="521"/>
        <v>97</v>
      </c>
      <c r="AZ546" s="567">
        <f t="shared" si="521"/>
        <v>98.6</v>
      </c>
    </row>
    <row r="547" spans="2:52">
      <c r="C547" s="611" t="s">
        <v>38</v>
      </c>
      <c r="D547" s="567">
        <f t="shared" ref="D547:AD547" si="522">ROUND(SUM(D61:D63)/3,1)</f>
        <v>99</v>
      </c>
      <c r="E547" s="567">
        <f t="shared" si="522"/>
        <v>99</v>
      </c>
      <c r="F547" s="567">
        <f t="shared" si="522"/>
        <v>100</v>
      </c>
      <c r="G547" s="567">
        <f t="shared" si="522"/>
        <v>98.8</v>
      </c>
      <c r="H547" s="567">
        <f t="shared" si="522"/>
        <v>106.7</v>
      </c>
      <c r="I547" s="567">
        <f t="shared" si="522"/>
        <v>94.8</v>
      </c>
      <c r="J547" s="567">
        <f t="shared" si="522"/>
        <v>101.3</v>
      </c>
      <c r="K547" s="567">
        <f t="shared" si="522"/>
        <v>102.7</v>
      </c>
      <c r="L547" s="567">
        <f t="shared" si="522"/>
        <v>102.7</v>
      </c>
      <c r="M547" s="567">
        <f t="shared" si="522"/>
        <v>103.8</v>
      </c>
      <c r="N547" s="567">
        <f t="shared" si="522"/>
        <v>102.8</v>
      </c>
      <c r="O547" s="567">
        <f t="shared" si="522"/>
        <v>99.9</v>
      </c>
      <c r="P547" s="567">
        <f t="shared" si="522"/>
        <v>100.5</v>
      </c>
      <c r="Q547" s="567">
        <f t="shared" si="522"/>
        <v>98.2</v>
      </c>
      <c r="R547" s="567">
        <f t="shared" si="522"/>
        <v>95.1</v>
      </c>
      <c r="S547" s="567">
        <f t="shared" si="522"/>
        <v>97.2</v>
      </c>
      <c r="T547" s="567">
        <f t="shared" si="522"/>
        <v>92.2</v>
      </c>
      <c r="U547" s="567">
        <f t="shared" si="522"/>
        <v>95.9</v>
      </c>
      <c r="V547" s="567">
        <f t="shared" si="522"/>
        <v>97.5</v>
      </c>
      <c r="W547" s="567">
        <f t="shared" si="522"/>
        <v>98.4</v>
      </c>
      <c r="X547" s="567">
        <f t="shared" si="522"/>
        <v>97</v>
      </c>
      <c r="Y547" s="567">
        <f t="shared" si="522"/>
        <v>97.9</v>
      </c>
      <c r="Z547" s="567">
        <f t="shared" si="522"/>
        <v>98.2</v>
      </c>
      <c r="AA547" s="567">
        <f t="shared" si="522"/>
        <v>102.4</v>
      </c>
      <c r="AB547" s="567">
        <f t="shared" si="522"/>
        <v>98.6</v>
      </c>
      <c r="AC547" s="567">
        <f t="shared" si="522"/>
        <v>101</v>
      </c>
      <c r="AD547" s="567">
        <f t="shared" si="522"/>
        <v>102.6</v>
      </c>
      <c r="AE547" s="567">
        <f>ROUND(SUM(AE61:AE63)/3,1)</f>
        <v>101.2</v>
      </c>
      <c r="AF547" s="567">
        <f>ROUND(SUM(AF61:AF63)/3,1)</f>
        <v>89.9</v>
      </c>
      <c r="AG547" s="567">
        <f t="shared" ref="AG547:AL547" si="523">ROUND(SUM(AG61:AG63)/3,1)</f>
        <v>105.8</v>
      </c>
      <c r="AH547" s="567">
        <f t="shared" si="523"/>
        <v>98.6</v>
      </c>
      <c r="AI547" s="567">
        <f t="shared" si="523"/>
        <v>99.8</v>
      </c>
      <c r="AJ547" s="567">
        <f t="shared" si="523"/>
        <v>108.2</v>
      </c>
      <c r="AK547" s="567">
        <f t="shared" si="523"/>
        <v>101.6</v>
      </c>
      <c r="AL547" s="567">
        <f t="shared" si="523"/>
        <v>102</v>
      </c>
      <c r="AO547" s="611" t="s">
        <v>38</v>
      </c>
      <c r="AP547" s="567">
        <f t="shared" ref="AP547:AZ547" si="524">ROUND(SUM(AP61:AP63)/3,1)</f>
        <v>99</v>
      </c>
      <c r="AQ547" s="567">
        <f t="shared" si="524"/>
        <v>98.6</v>
      </c>
      <c r="AR547" s="567">
        <f t="shared" si="524"/>
        <v>98</v>
      </c>
      <c r="AS547" s="567">
        <f t="shared" si="524"/>
        <v>99</v>
      </c>
      <c r="AT547" s="567">
        <f t="shared" si="524"/>
        <v>95.9</v>
      </c>
      <c r="AU547" s="567">
        <f t="shared" si="524"/>
        <v>99.4</v>
      </c>
      <c r="AV547" s="567">
        <f t="shared" si="524"/>
        <v>102.4</v>
      </c>
      <c r="AW547" s="567">
        <f t="shared" si="524"/>
        <v>97.9</v>
      </c>
      <c r="AX547" s="567">
        <f t="shared" si="524"/>
        <v>99.4</v>
      </c>
      <c r="AY547" s="567">
        <f t="shared" si="524"/>
        <v>99.5</v>
      </c>
      <c r="AZ547" s="567">
        <f t="shared" si="524"/>
        <v>98.4</v>
      </c>
    </row>
    <row r="548" spans="2:52">
      <c r="C548" s="613" t="s">
        <v>39</v>
      </c>
      <c r="D548" s="567">
        <f t="shared" ref="D548:AD548" si="525">ROUND(SUM(D64:D66)/3,1)</f>
        <v>100.6</v>
      </c>
      <c r="E548" s="567">
        <f t="shared" si="525"/>
        <v>100.6</v>
      </c>
      <c r="F548" s="567">
        <f t="shared" si="525"/>
        <v>99</v>
      </c>
      <c r="G548" s="567">
        <f t="shared" si="525"/>
        <v>99.9</v>
      </c>
      <c r="H548" s="567">
        <f t="shared" si="525"/>
        <v>94.2</v>
      </c>
      <c r="I548" s="567">
        <f t="shared" si="525"/>
        <v>107.2</v>
      </c>
      <c r="J548" s="567">
        <f t="shared" si="525"/>
        <v>88.5</v>
      </c>
      <c r="K548" s="567">
        <f t="shared" si="525"/>
        <v>83.5</v>
      </c>
      <c r="L548" s="567">
        <f t="shared" si="525"/>
        <v>82.5</v>
      </c>
      <c r="M548" s="567">
        <f t="shared" si="525"/>
        <v>97.8</v>
      </c>
      <c r="N548" s="567">
        <f t="shared" si="525"/>
        <v>95.9</v>
      </c>
      <c r="O548" s="567">
        <f t="shared" si="525"/>
        <v>94.9</v>
      </c>
      <c r="P548" s="567">
        <f t="shared" si="525"/>
        <v>94.7</v>
      </c>
      <c r="Q548" s="567">
        <f t="shared" si="525"/>
        <v>95.6</v>
      </c>
      <c r="R548" s="567">
        <f t="shared" si="525"/>
        <v>115.9</v>
      </c>
      <c r="S548" s="567">
        <f t="shared" si="525"/>
        <v>109.8</v>
      </c>
      <c r="T548" s="567">
        <f t="shared" si="525"/>
        <v>124.2</v>
      </c>
      <c r="U548" s="567">
        <f t="shared" si="525"/>
        <v>109.9</v>
      </c>
      <c r="V548" s="567">
        <f t="shared" si="525"/>
        <v>100</v>
      </c>
      <c r="W548" s="567">
        <f t="shared" si="525"/>
        <v>98.9</v>
      </c>
      <c r="X548" s="567">
        <f t="shared" si="525"/>
        <v>100.7</v>
      </c>
      <c r="Y548" s="567">
        <f t="shared" si="525"/>
        <v>102</v>
      </c>
      <c r="Z548" s="567">
        <f t="shared" si="525"/>
        <v>104.1</v>
      </c>
      <c r="AA548" s="567">
        <f t="shared" si="525"/>
        <v>102.9</v>
      </c>
      <c r="AB548" s="567">
        <f t="shared" si="525"/>
        <v>110</v>
      </c>
      <c r="AC548" s="567">
        <f t="shared" si="525"/>
        <v>101.3</v>
      </c>
      <c r="AD548" s="567">
        <f t="shared" si="525"/>
        <v>101.9</v>
      </c>
      <c r="AE548" s="567">
        <f>ROUND(SUM(AE64:AE66)/3,1)</f>
        <v>100.5</v>
      </c>
      <c r="AF548" s="567">
        <f>ROUND(SUM(AF64:AF66)/3,1)</f>
        <v>101.5</v>
      </c>
      <c r="AG548" s="567">
        <f t="shared" ref="AG548:AL548" si="526">ROUND(SUM(AG64:AG66)/3,1)</f>
        <v>96.8</v>
      </c>
      <c r="AH548" s="567">
        <f t="shared" si="526"/>
        <v>102.8</v>
      </c>
      <c r="AI548" s="567">
        <f t="shared" si="526"/>
        <v>100.2</v>
      </c>
      <c r="AJ548" s="567">
        <f t="shared" si="526"/>
        <v>96.2</v>
      </c>
      <c r="AK548" s="567">
        <f t="shared" si="526"/>
        <v>100.3</v>
      </c>
      <c r="AL548" s="567">
        <f t="shared" si="526"/>
        <v>86</v>
      </c>
      <c r="AO548" s="613" t="s">
        <v>39</v>
      </c>
      <c r="AP548" s="567">
        <f t="shared" ref="AP548:AZ548" si="527">ROUND(SUM(AP64:AP66)/3,1)</f>
        <v>100.6</v>
      </c>
      <c r="AQ548" s="567">
        <f t="shared" si="527"/>
        <v>102.8</v>
      </c>
      <c r="AR548" s="567">
        <f t="shared" si="527"/>
        <v>97.4</v>
      </c>
      <c r="AS548" s="567">
        <f t="shared" si="527"/>
        <v>92.8</v>
      </c>
      <c r="AT548" s="567">
        <f t="shared" si="527"/>
        <v>107.3</v>
      </c>
      <c r="AU548" s="567">
        <f t="shared" si="527"/>
        <v>110.2</v>
      </c>
      <c r="AV548" s="567">
        <f t="shared" si="527"/>
        <v>114.9</v>
      </c>
      <c r="AW548" s="567">
        <f t="shared" si="527"/>
        <v>107.9</v>
      </c>
      <c r="AX548" s="567">
        <f t="shared" si="527"/>
        <v>98.5</v>
      </c>
      <c r="AY548" s="567">
        <f t="shared" si="527"/>
        <v>98.4</v>
      </c>
      <c r="AZ548" s="567">
        <f t="shared" si="527"/>
        <v>102.7</v>
      </c>
    </row>
    <row r="549" spans="2:52">
      <c r="B549" s="138" t="s">
        <v>298</v>
      </c>
      <c r="C549" s="615" t="s">
        <v>36</v>
      </c>
      <c r="D549" s="575">
        <f t="shared" ref="D549:AD549" si="528">ROUND(SUM(D67:D69)/3,1)</f>
        <v>101.9</v>
      </c>
      <c r="E549" s="575">
        <f t="shared" si="528"/>
        <v>101.9</v>
      </c>
      <c r="F549" s="575">
        <f t="shared" si="528"/>
        <v>101</v>
      </c>
      <c r="G549" s="575">
        <f t="shared" si="528"/>
        <v>101.7</v>
      </c>
      <c r="H549" s="575">
        <f t="shared" si="528"/>
        <v>97.1</v>
      </c>
      <c r="I549" s="575">
        <f t="shared" si="528"/>
        <v>103.2</v>
      </c>
      <c r="J549" s="575">
        <f t="shared" si="528"/>
        <v>96.5</v>
      </c>
      <c r="K549" s="575">
        <f t="shared" si="528"/>
        <v>106.7</v>
      </c>
      <c r="L549" s="575">
        <f t="shared" si="528"/>
        <v>106.9</v>
      </c>
      <c r="M549" s="575">
        <f t="shared" si="528"/>
        <v>105</v>
      </c>
      <c r="N549" s="575">
        <f t="shared" si="528"/>
        <v>94.3</v>
      </c>
      <c r="O549" s="575">
        <f t="shared" si="528"/>
        <v>108.5</v>
      </c>
      <c r="P549" s="575">
        <f t="shared" si="528"/>
        <v>107.2</v>
      </c>
      <c r="Q549" s="575">
        <f t="shared" si="528"/>
        <v>111.8</v>
      </c>
      <c r="R549" s="575">
        <f t="shared" si="528"/>
        <v>115.1</v>
      </c>
      <c r="S549" s="575">
        <f t="shared" si="528"/>
        <v>102.7</v>
      </c>
      <c r="T549" s="575">
        <f t="shared" si="528"/>
        <v>131.80000000000001</v>
      </c>
      <c r="U549" s="575">
        <f t="shared" si="528"/>
        <v>98.9</v>
      </c>
      <c r="V549" s="575">
        <f t="shared" si="528"/>
        <v>103.5</v>
      </c>
      <c r="W549" s="575">
        <f t="shared" si="528"/>
        <v>105.5</v>
      </c>
      <c r="X549" s="575">
        <f t="shared" si="528"/>
        <v>102.2</v>
      </c>
      <c r="Y549" s="575">
        <f t="shared" si="528"/>
        <v>102</v>
      </c>
      <c r="Z549" s="575">
        <f t="shared" si="528"/>
        <v>95</v>
      </c>
      <c r="AA549" s="575">
        <f t="shared" si="528"/>
        <v>98.7</v>
      </c>
      <c r="AB549" s="575">
        <f t="shared" si="528"/>
        <v>89.9</v>
      </c>
      <c r="AC549" s="575">
        <f t="shared" si="528"/>
        <v>94.5</v>
      </c>
      <c r="AD549" s="575">
        <f t="shared" si="528"/>
        <v>88.9</v>
      </c>
      <c r="AE549" s="575">
        <f>ROUND(SUM(AE67:AE69)/3,1)</f>
        <v>86.9</v>
      </c>
      <c r="AF549" s="575">
        <f>ROUND(SUM(AF67:AF69)/3,1)</f>
        <v>121.5</v>
      </c>
      <c r="AG549" s="575">
        <f t="shared" ref="AG549:AL549" si="529">ROUND(SUM(AG67:AG69)/3,1)</f>
        <v>87.5</v>
      </c>
      <c r="AH549" s="575">
        <f t="shared" si="529"/>
        <v>99.3</v>
      </c>
      <c r="AI549" s="575">
        <f t="shared" si="529"/>
        <v>99.3</v>
      </c>
      <c r="AJ549" s="575">
        <f t="shared" si="529"/>
        <v>93.8</v>
      </c>
      <c r="AK549" s="575">
        <f t="shared" si="529"/>
        <v>86.6</v>
      </c>
      <c r="AL549" s="575">
        <f t="shared" si="529"/>
        <v>101.8</v>
      </c>
      <c r="AN549" s="138" t="s">
        <v>298</v>
      </c>
      <c r="AO549" s="615" t="s">
        <v>36</v>
      </c>
      <c r="AP549" s="575">
        <f t="shared" ref="AP549:AZ549" si="530">ROUND(SUM(AP67:AP69)/3,1)</f>
        <v>101.9</v>
      </c>
      <c r="AQ549" s="575">
        <f t="shared" si="530"/>
        <v>103.8</v>
      </c>
      <c r="AR549" s="575">
        <f t="shared" si="530"/>
        <v>109.6</v>
      </c>
      <c r="AS549" s="575">
        <f t="shared" si="530"/>
        <v>113.2</v>
      </c>
      <c r="AT549" s="575">
        <f t="shared" si="530"/>
        <v>102</v>
      </c>
      <c r="AU549" s="575">
        <f t="shared" si="530"/>
        <v>95.9</v>
      </c>
      <c r="AV549" s="575">
        <f t="shared" si="530"/>
        <v>100.7</v>
      </c>
      <c r="AW549" s="575">
        <f t="shared" si="530"/>
        <v>93.6</v>
      </c>
      <c r="AX549" s="575">
        <f t="shared" si="530"/>
        <v>100.3</v>
      </c>
      <c r="AY549" s="575">
        <f t="shared" si="530"/>
        <v>100.5</v>
      </c>
      <c r="AZ549" s="575">
        <f t="shared" si="530"/>
        <v>93.5</v>
      </c>
    </row>
    <row r="550" spans="2:52">
      <c r="C550" s="611" t="s">
        <v>37</v>
      </c>
      <c r="D550" s="567">
        <f t="shared" ref="D550:AD550" si="531">ROUND(SUM(D70:D72)/3,1)</f>
        <v>96.1</v>
      </c>
      <c r="E550" s="567">
        <f t="shared" si="531"/>
        <v>96.1</v>
      </c>
      <c r="F550" s="567">
        <f t="shared" si="531"/>
        <v>94.3</v>
      </c>
      <c r="G550" s="567">
        <f t="shared" si="531"/>
        <v>95.4</v>
      </c>
      <c r="H550" s="567">
        <f t="shared" si="531"/>
        <v>88</v>
      </c>
      <c r="I550" s="567">
        <f t="shared" si="531"/>
        <v>92.4</v>
      </c>
      <c r="J550" s="567">
        <f t="shared" si="531"/>
        <v>98</v>
      </c>
      <c r="K550" s="567">
        <f t="shared" si="531"/>
        <v>83.2</v>
      </c>
      <c r="L550" s="567">
        <f t="shared" si="531"/>
        <v>82.1</v>
      </c>
      <c r="M550" s="567">
        <f t="shared" si="531"/>
        <v>98.1</v>
      </c>
      <c r="N550" s="567">
        <f t="shared" si="531"/>
        <v>89.5</v>
      </c>
      <c r="O550" s="567">
        <f t="shared" si="531"/>
        <v>88.4</v>
      </c>
      <c r="P550" s="567">
        <f t="shared" si="531"/>
        <v>93.4</v>
      </c>
      <c r="Q550" s="567">
        <f t="shared" si="531"/>
        <v>75.5</v>
      </c>
      <c r="R550" s="567">
        <f t="shared" si="531"/>
        <v>107.2</v>
      </c>
      <c r="S550" s="567">
        <f t="shared" si="531"/>
        <v>91.6</v>
      </c>
      <c r="T550" s="567">
        <f t="shared" si="531"/>
        <v>128.30000000000001</v>
      </c>
      <c r="U550" s="567">
        <f t="shared" si="531"/>
        <v>94.6</v>
      </c>
      <c r="V550" s="567">
        <f t="shared" si="531"/>
        <v>105.5</v>
      </c>
      <c r="W550" s="567">
        <f t="shared" si="531"/>
        <v>103.1</v>
      </c>
      <c r="X550" s="567">
        <f t="shared" si="531"/>
        <v>107.1</v>
      </c>
      <c r="Y550" s="567">
        <f t="shared" si="531"/>
        <v>100.7</v>
      </c>
      <c r="Z550" s="567">
        <f t="shared" si="531"/>
        <v>103.4</v>
      </c>
      <c r="AA550" s="567">
        <f t="shared" si="531"/>
        <v>102.4</v>
      </c>
      <c r="AB550" s="567">
        <f t="shared" si="531"/>
        <v>99</v>
      </c>
      <c r="AC550" s="567">
        <f t="shared" si="531"/>
        <v>97.5</v>
      </c>
      <c r="AD550" s="567">
        <f t="shared" si="531"/>
        <v>102.3</v>
      </c>
      <c r="AE550" s="567">
        <f>ROUND(SUM(AE70:AE72)/3,1)</f>
        <v>95.1</v>
      </c>
      <c r="AF550" s="567">
        <f>ROUND(SUM(AF70:AF72)/3,1)</f>
        <v>80.599999999999994</v>
      </c>
      <c r="AG550" s="567">
        <f t="shared" ref="AG550:AL550" si="532">ROUND(SUM(AG70:AG72)/3,1)</f>
        <v>86.5</v>
      </c>
      <c r="AH550" s="567">
        <f t="shared" si="532"/>
        <v>95.5</v>
      </c>
      <c r="AI550" s="567">
        <f t="shared" si="532"/>
        <v>100.6</v>
      </c>
      <c r="AJ550" s="567">
        <f t="shared" si="532"/>
        <v>91</v>
      </c>
      <c r="AK550" s="567">
        <f t="shared" si="532"/>
        <v>73.7</v>
      </c>
      <c r="AL550" s="567">
        <f t="shared" si="532"/>
        <v>90.4</v>
      </c>
      <c r="AO550" s="611" t="s">
        <v>37</v>
      </c>
      <c r="AP550" s="567">
        <f t="shared" ref="AP550:AZ550" si="533">ROUND(SUM(AP70:AP72)/3,1)</f>
        <v>96.1</v>
      </c>
      <c r="AQ550" s="567">
        <f t="shared" si="533"/>
        <v>95.4</v>
      </c>
      <c r="AR550" s="567">
        <f t="shared" si="533"/>
        <v>93.9</v>
      </c>
      <c r="AS550" s="567">
        <f t="shared" si="533"/>
        <v>94.2</v>
      </c>
      <c r="AT550" s="567">
        <f t="shared" si="533"/>
        <v>93.2</v>
      </c>
      <c r="AU550" s="567">
        <f t="shared" si="533"/>
        <v>97.6</v>
      </c>
      <c r="AV550" s="567">
        <f t="shared" si="533"/>
        <v>88.9</v>
      </c>
      <c r="AW550" s="567">
        <f t="shared" si="533"/>
        <v>101.8</v>
      </c>
      <c r="AX550" s="567">
        <f t="shared" si="533"/>
        <v>96.8</v>
      </c>
      <c r="AY550" s="567">
        <f t="shared" si="533"/>
        <v>96.8</v>
      </c>
      <c r="AZ550" s="567">
        <f t="shared" si="533"/>
        <v>96.9</v>
      </c>
    </row>
    <row r="551" spans="2:52">
      <c r="C551" s="611" t="s">
        <v>38</v>
      </c>
      <c r="D551" s="567">
        <f t="shared" ref="D551:AD551" si="534">ROUND(SUM(D73:D75)/3,1)</f>
        <v>97.7</v>
      </c>
      <c r="E551" s="567">
        <f t="shared" si="534"/>
        <v>97.7</v>
      </c>
      <c r="F551" s="567">
        <f t="shared" si="534"/>
        <v>97.6</v>
      </c>
      <c r="G551" s="567">
        <f t="shared" si="534"/>
        <v>98.1</v>
      </c>
      <c r="H551" s="567">
        <f t="shared" si="534"/>
        <v>94.6</v>
      </c>
      <c r="I551" s="567">
        <f t="shared" si="534"/>
        <v>91.9</v>
      </c>
      <c r="J551" s="567">
        <f t="shared" si="534"/>
        <v>88</v>
      </c>
      <c r="K551" s="567">
        <f t="shared" si="534"/>
        <v>96</v>
      </c>
      <c r="L551" s="567">
        <f t="shared" si="534"/>
        <v>95.8</v>
      </c>
      <c r="M551" s="567">
        <f t="shared" si="534"/>
        <v>98.3</v>
      </c>
      <c r="N551" s="567">
        <f t="shared" si="534"/>
        <v>101.4</v>
      </c>
      <c r="O551" s="567">
        <f t="shared" si="534"/>
        <v>97.9</v>
      </c>
      <c r="P551" s="567">
        <f t="shared" si="534"/>
        <v>100.9</v>
      </c>
      <c r="Q551" s="567">
        <f t="shared" si="534"/>
        <v>89.9</v>
      </c>
      <c r="R551" s="567">
        <f t="shared" si="534"/>
        <v>110.3</v>
      </c>
      <c r="S551" s="567">
        <f t="shared" si="534"/>
        <v>96.5</v>
      </c>
      <c r="T551" s="567">
        <f t="shared" si="534"/>
        <v>129</v>
      </c>
      <c r="U551" s="567">
        <f t="shared" si="534"/>
        <v>102.7</v>
      </c>
      <c r="V551" s="567">
        <f t="shared" si="534"/>
        <v>98.6</v>
      </c>
      <c r="W551" s="567">
        <f t="shared" si="534"/>
        <v>99</v>
      </c>
      <c r="X551" s="567">
        <f t="shared" si="534"/>
        <v>98.3</v>
      </c>
      <c r="Y551" s="567">
        <f t="shared" si="534"/>
        <v>100.3</v>
      </c>
      <c r="Z551" s="567">
        <f t="shared" si="534"/>
        <v>97.6</v>
      </c>
      <c r="AA551" s="567">
        <f t="shared" si="534"/>
        <v>103.8</v>
      </c>
      <c r="AB551" s="567">
        <f t="shared" si="534"/>
        <v>95.5</v>
      </c>
      <c r="AC551" s="567">
        <f t="shared" si="534"/>
        <v>94</v>
      </c>
      <c r="AD551" s="567">
        <f t="shared" si="534"/>
        <v>96.3</v>
      </c>
      <c r="AE551" s="567">
        <f>ROUND(SUM(AE73:AE75)/3,1)</f>
        <v>88.3</v>
      </c>
      <c r="AF551" s="567">
        <f>ROUND(SUM(AF73:AF75)/3,1)</f>
        <v>89.2</v>
      </c>
      <c r="AG551" s="567">
        <f t="shared" ref="AG551:AL551" si="535">ROUND(SUM(AG73:AG75)/3,1)</f>
        <v>95</v>
      </c>
      <c r="AH551" s="567">
        <f t="shared" si="535"/>
        <v>91.9</v>
      </c>
      <c r="AI551" s="567">
        <f t="shared" si="535"/>
        <v>95.8</v>
      </c>
      <c r="AJ551" s="567">
        <f t="shared" si="535"/>
        <v>87.4</v>
      </c>
      <c r="AK551" s="567">
        <f t="shared" si="535"/>
        <v>91.6</v>
      </c>
      <c r="AL551" s="567">
        <f t="shared" si="535"/>
        <v>92.1</v>
      </c>
      <c r="AO551" s="611" t="s">
        <v>38</v>
      </c>
      <c r="AP551" s="567">
        <f t="shared" ref="AP551:AZ551" si="536">ROUND(SUM(AP73:AP75)/3,1)</f>
        <v>97.7</v>
      </c>
      <c r="AQ551" s="567">
        <f t="shared" si="536"/>
        <v>96</v>
      </c>
      <c r="AR551" s="567">
        <f t="shared" si="536"/>
        <v>95.9</v>
      </c>
      <c r="AS551" s="567">
        <f t="shared" si="536"/>
        <v>96.4</v>
      </c>
      <c r="AT551" s="567">
        <f t="shared" si="536"/>
        <v>94.7</v>
      </c>
      <c r="AU551" s="567">
        <f t="shared" si="536"/>
        <v>96.1</v>
      </c>
      <c r="AV551" s="567">
        <f t="shared" si="536"/>
        <v>97</v>
      </c>
      <c r="AW551" s="567">
        <f t="shared" si="536"/>
        <v>95.7</v>
      </c>
      <c r="AX551" s="567">
        <f t="shared" si="536"/>
        <v>99.2</v>
      </c>
      <c r="AY551" s="567">
        <f t="shared" si="536"/>
        <v>99.4</v>
      </c>
      <c r="AZ551" s="567">
        <f t="shared" si="536"/>
        <v>94.1</v>
      </c>
    </row>
    <row r="552" spans="2:52">
      <c r="C552" s="611" t="s">
        <v>39</v>
      </c>
      <c r="D552" s="614">
        <f t="shared" ref="D552:AD552" si="537">ROUND(SUM(D76:D78)/3,1)</f>
        <v>101.7</v>
      </c>
      <c r="E552" s="614">
        <f t="shared" si="537"/>
        <v>101.7</v>
      </c>
      <c r="F552" s="614">
        <f t="shared" si="537"/>
        <v>100.7</v>
      </c>
      <c r="G552" s="614">
        <f t="shared" si="537"/>
        <v>101.8</v>
      </c>
      <c r="H552" s="614">
        <f t="shared" si="537"/>
        <v>94.6</v>
      </c>
      <c r="I552" s="614">
        <f t="shared" si="537"/>
        <v>109.4</v>
      </c>
      <c r="J552" s="614">
        <f t="shared" si="537"/>
        <v>80.400000000000006</v>
      </c>
      <c r="K552" s="614">
        <f t="shared" si="537"/>
        <v>96.5</v>
      </c>
      <c r="L552" s="614">
        <f t="shared" si="537"/>
        <v>96.1</v>
      </c>
      <c r="M552" s="614">
        <f t="shared" si="537"/>
        <v>102.4</v>
      </c>
      <c r="N552" s="614">
        <f t="shared" si="537"/>
        <v>85.3</v>
      </c>
      <c r="O552" s="614">
        <f t="shared" si="537"/>
        <v>104.3</v>
      </c>
      <c r="P552" s="614">
        <f t="shared" si="537"/>
        <v>103.3</v>
      </c>
      <c r="Q552" s="614">
        <f t="shared" si="537"/>
        <v>106.6</v>
      </c>
      <c r="R552" s="614">
        <f t="shared" si="537"/>
        <v>105.7</v>
      </c>
      <c r="S552" s="614">
        <f t="shared" si="537"/>
        <v>104.5</v>
      </c>
      <c r="T552" s="614">
        <f t="shared" si="537"/>
        <v>107.3</v>
      </c>
      <c r="U552" s="614">
        <f t="shared" si="537"/>
        <v>112.2</v>
      </c>
      <c r="V552" s="614">
        <f t="shared" si="537"/>
        <v>101.9</v>
      </c>
      <c r="W552" s="614">
        <f t="shared" si="537"/>
        <v>104.8</v>
      </c>
      <c r="X552" s="614">
        <f t="shared" si="537"/>
        <v>100.1</v>
      </c>
      <c r="Y552" s="614">
        <f t="shared" si="537"/>
        <v>101.4</v>
      </c>
      <c r="Z552" s="614">
        <f t="shared" si="537"/>
        <v>100</v>
      </c>
      <c r="AA552" s="614">
        <f t="shared" si="537"/>
        <v>106.7</v>
      </c>
      <c r="AB552" s="614">
        <f t="shared" si="537"/>
        <v>109.4</v>
      </c>
      <c r="AC552" s="614">
        <f t="shared" si="537"/>
        <v>95.8</v>
      </c>
      <c r="AD552" s="614">
        <f t="shared" si="537"/>
        <v>95.7</v>
      </c>
      <c r="AE552" s="614">
        <f>ROUND(SUM(AE76:AE78)/3,1)</f>
        <v>95.5</v>
      </c>
      <c r="AF552" s="614">
        <f>ROUND(SUM(AF76:AF78)/3,1)</f>
        <v>92.2</v>
      </c>
      <c r="AG552" s="614">
        <f t="shared" ref="AG552:AL552" si="538">ROUND(SUM(AG76:AG78)/3,1)</f>
        <v>90.9</v>
      </c>
      <c r="AH552" s="614">
        <f t="shared" si="538"/>
        <v>101.9</v>
      </c>
      <c r="AI552" s="614">
        <f t="shared" si="538"/>
        <v>88.3</v>
      </c>
      <c r="AJ552" s="614">
        <f t="shared" si="538"/>
        <v>100.5</v>
      </c>
      <c r="AK552" s="614">
        <f t="shared" si="538"/>
        <v>93.7</v>
      </c>
      <c r="AL552" s="614">
        <f t="shared" si="538"/>
        <v>88.7</v>
      </c>
      <c r="AO552" s="611" t="s">
        <v>39</v>
      </c>
      <c r="AP552" s="567">
        <f t="shared" ref="AP552:AZ552" si="539">ROUND(SUM(AP76:AP78)/3,1)</f>
        <v>101.7</v>
      </c>
      <c r="AQ552" s="567">
        <f t="shared" si="539"/>
        <v>99.8</v>
      </c>
      <c r="AR552" s="567">
        <f t="shared" si="539"/>
        <v>95.1</v>
      </c>
      <c r="AS552" s="567">
        <f t="shared" si="539"/>
        <v>89.2</v>
      </c>
      <c r="AT552" s="567">
        <f t="shared" si="539"/>
        <v>107.8</v>
      </c>
      <c r="AU552" s="567">
        <f t="shared" si="539"/>
        <v>106.1</v>
      </c>
      <c r="AV552" s="567">
        <f t="shared" si="539"/>
        <v>106.9</v>
      </c>
      <c r="AW552" s="567">
        <f t="shared" si="539"/>
        <v>105.7</v>
      </c>
      <c r="AX552" s="567">
        <f t="shared" si="539"/>
        <v>103.3</v>
      </c>
      <c r="AY552" s="567">
        <f t="shared" si="539"/>
        <v>103.6</v>
      </c>
      <c r="AZ552" s="567">
        <f t="shared" si="539"/>
        <v>96.4</v>
      </c>
    </row>
    <row r="553" spans="2:52">
      <c r="B553" s="138" t="s">
        <v>299</v>
      </c>
      <c r="C553" s="610" t="s">
        <v>36</v>
      </c>
      <c r="D553" s="575">
        <f t="shared" ref="D553:AD553" si="540">ROUND(SUM(D79:D81)/3,1)</f>
        <v>101.9</v>
      </c>
      <c r="E553" s="575">
        <f t="shared" si="540"/>
        <v>101.9</v>
      </c>
      <c r="F553" s="575">
        <f t="shared" si="540"/>
        <v>102.4</v>
      </c>
      <c r="G553" s="575">
        <f t="shared" si="540"/>
        <v>103.2</v>
      </c>
      <c r="H553" s="575">
        <f t="shared" si="540"/>
        <v>98.2</v>
      </c>
      <c r="I553" s="575">
        <f t="shared" si="540"/>
        <v>102.1</v>
      </c>
      <c r="J553" s="575">
        <f t="shared" si="540"/>
        <v>96</v>
      </c>
      <c r="K553" s="575">
        <f t="shared" si="540"/>
        <v>109</v>
      </c>
      <c r="L553" s="575">
        <f t="shared" si="540"/>
        <v>109.6</v>
      </c>
      <c r="M553" s="575">
        <f t="shared" si="540"/>
        <v>98.8</v>
      </c>
      <c r="N553" s="575">
        <f t="shared" si="540"/>
        <v>79.7</v>
      </c>
      <c r="O553" s="575">
        <f t="shared" si="540"/>
        <v>106.1</v>
      </c>
      <c r="P553" s="575">
        <f t="shared" si="540"/>
        <v>104.3</v>
      </c>
      <c r="Q553" s="575">
        <f t="shared" si="540"/>
        <v>110.7</v>
      </c>
      <c r="R553" s="575">
        <f t="shared" si="540"/>
        <v>114</v>
      </c>
      <c r="S553" s="575">
        <f t="shared" si="540"/>
        <v>101.4</v>
      </c>
      <c r="T553" s="575">
        <f t="shared" si="540"/>
        <v>131</v>
      </c>
      <c r="U553" s="575">
        <f t="shared" si="540"/>
        <v>104.1</v>
      </c>
      <c r="V553" s="575">
        <f t="shared" si="540"/>
        <v>104.2</v>
      </c>
      <c r="W553" s="575">
        <f t="shared" si="540"/>
        <v>108.1</v>
      </c>
      <c r="X553" s="575">
        <f t="shared" si="540"/>
        <v>101.8</v>
      </c>
      <c r="Y553" s="575">
        <f t="shared" si="540"/>
        <v>101.1</v>
      </c>
      <c r="Z553" s="575">
        <f t="shared" si="540"/>
        <v>95.4</v>
      </c>
      <c r="AA553" s="575">
        <f t="shared" si="540"/>
        <v>99</v>
      </c>
      <c r="AB553" s="575">
        <f t="shared" si="540"/>
        <v>92.2</v>
      </c>
      <c r="AC553" s="575">
        <f t="shared" si="540"/>
        <v>94.8</v>
      </c>
      <c r="AD553" s="575">
        <f t="shared" si="540"/>
        <v>95.5</v>
      </c>
      <c r="AE553" s="575">
        <f>ROUND(SUM(AE79:AE81)/3,1)</f>
        <v>91.2</v>
      </c>
      <c r="AF553" s="575">
        <f>ROUND(SUM(AF79:AF81)/3,1)</f>
        <v>114.8</v>
      </c>
      <c r="AG553" s="575">
        <f t="shared" ref="AG553:AL553" si="541">ROUND(SUM(AG79:AG81)/3,1)</f>
        <v>84.6</v>
      </c>
      <c r="AH553" s="575">
        <f t="shared" si="541"/>
        <v>94.5</v>
      </c>
      <c r="AI553" s="575">
        <f t="shared" si="541"/>
        <v>95.8</v>
      </c>
      <c r="AJ553" s="575">
        <f t="shared" si="541"/>
        <v>88.4</v>
      </c>
      <c r="AK553" s="575">
        <f t="shared" si="541"/>
        <v>91.9</v>
      </c>
      <c r="AL553" s="575">
        <f t="shared" si="541"/>
        <v>102.7</v>
      </c>
      <c r="AN553" s="138" t="s">
        <v>299</v>
      </c>
      <c r="AO553" s="610" t="s">
        <v>36</v>
      </c>
      <c r="AP553" s="575">
        <f t="shared" ref="AP553:AZ553" si="542">ROUND(SUM(AP79:AP81)/3,1)</f>
        <v>101.9</v>
      </c>
      <c r="AQ553" s="575">
        <f t="shared" si="542"/>
        <v>101.5</v>
      </c>
      <c r="AR553" s="575">
        <f t="shared" si="542"/>
        <v>107.8</v>
      </c>
      <c r="AS553" s="575">
        <f t="shared" si="542"/>
        <v>109.9</v>
      </c>
      <c r="AT553" s="575">
        <f t="shared" si="542"/>
        <v>103.4</v>
      </c>
      <c r="AU553" s="575">
        <f t="shared" si="542"/>
        <v>93</v>
      </c>
      <c r="AV553" s="575">
        <f t="shared" si="542"/>
        <v>92.6</v>
      </c>
      <c r="AW553" s="575">
        <f t="shared" si="542"/>
        <v>93.2</v>
      </c>
      <c r="AX553" s="575">
        <f t="shared" si="542"/>
        <v>102.2</v>
      </c>
      <c r="AY553" s="575">
        <f t="shared" si="542"/>
        <v>102.7</v>
      </c>
      <c r="AZ553" s="575">
        <f t="shared" si="542"/>
        <v>86.5</v>
      </c>
    </row>
    <row r="554" spans="2:52">
      <c r="C554" s="611" t="s">
        <v>37</v>
      </c>
      <c r="D554" s="567">
        <f>ROUND(SUM(D82:D84)/3,1)</f>
        <v>98.6</v>
      </c>
      <c r="E554" s="567">
        <f t="shared" ref="E554:AD554" si="543">ROUND(SUM(E82:E84)/3,1)</f>
        <v>98.6</v>
      </c>
      <c r="F554" s="567">
        <f t="shared" si="543"/>
        <v>101</v>
      </c>
      <c r="G554" s="567">
        <f t="shared" si="543"/>
        <v>102.1</v>
      </c>
      <c r="H554" s="567">
        <f t="shared" si="543"/>
        <v>95.4</v>
      </c>
      <c r="I554" s="567">
        <f t="shared" si="543"/>
        <v>91.2</v>
      </c>
      <c r="J554" s="567">
        <f t="shared" si="543"/>
        <v>89.8</v>
      </c>
      <c r="K554" s="567">
        <f t="shared" si="543"/>
        <v>93.9</v>
      </c>
      <c r="L554" s="567">
        <f t="shared" si="543"/>
        <v>93.3</v>
      </c>
      <c r="M554" s="567">
        <f t="shared" si="543"/>
        <v>103.1</v>
      </c>
      <c r="N554" s="567">
        <f t="shared" si="543"/>
        <v>78.3</v>
      </c>
      <c r="O554" s="567">
        <f t="shared" si="543"/>
        <v>89.4</v>
      </c>
      <c r="P554" s="567">
        <f t="shared" si="543"/>
        <v>86.3</v>
      </c>
      <c r="Q554" s="567">
        <f t="shared" si="543"/>
        <v>97.7</v>
      </c>
      <c r="R554" s="567">
        <f t="shared" si="543"/>
        <v>119.5</v>
      </c>
      <c r="S554" s="567">
        <f t="shared" si="543"/>
        <v>95.5</v>
      </c>
      <c r="T554" s="567">
        <f t="shared" si="543"/>
        <v>151.9</v>
      </c>
      <c r="U554" s="567">
        <f t="shared" si="543"/>
        <v>97.9</v>
      </c>
      <c r="V554" s="567">
        <f t="shared" si="543"/>
        <v>106.2</v>
      </c>
      <c r="W554" s="567">
        <f t="shared" si="543"/>
        <v>104.3</v>
      </c>
      <c r="X554" s="567">
        <f t="shared" si="543"/>
        <v>107.4</v>
      </c>
      <c r="Y554" s="567">
        <f t="shared" si="543"/>
        <v>99.1</v>
      </c>
      <c r="Z554" s="567">
        <f t="shared" si="543"/>
        <v>102.5</v>
      </c>
      <c r="AA554" s="567">
        <f t="shared" si="543"/>
        <v>104.5</v>
      </c>
      <c r="AB554" s="567">
        <f t="shared" si="543"/>
        <v>100.5</v>
      </c>
      <c r="AC554" s="567">
        <f t="shared" si="543"/>
        <v>95.1</v>
      </c>
      <c r="AD554" s="567">
        <f t="shared" si="543"/>
        <v>95.3</v>
      </c>
      <c r="AE554" s="567">
        <f>ROUND(SUM(AE82:AE84)/3,1)</f>
        <v>100.1</v>
      </c>
      <c r="AF554" s="567">
        <f>ROUND(SUM(AF82:AF84)/3,1)</f>
        <v>84</v>
      </c>
      <c r="AG554" s="567">
        <f t="shared" ref="AG554:AL554" si="544">ROUND(SUM(AG82:AG84)/3,1)</f>
        <v>82.3</v>
      </c>
      <c r="AH554" s="567">
        <f t="shared" si="544"/>
        <v>102.2</v>
      </c>
      <c r="AI554" s="567">
        <f t="shared" si="544"/>
        <v>90.3</v>
      </c>
      <c r="AJ554" s="567">
        <f t="shared" si="544"/>
        <v>90</v>
      </c>
      <c r="AK554" s="567">
        <f t="shared" si="544"/>
        <v>97.5</v>
      </c>
      <c r="AL554" s="567">
        <f t="shared" si="544"/>
        <v>91.9</v>
      </c>
      <c r="AO554" s="611" t="s">
        <v>37</v>
      </c>
      <c r="AP554" s="567">
        <f t="shared" ref="AP554:AZ554" si="545">ROUND(SUM(AP82:AP84)/3,1)</f>
        <v>98.6</v>
      </c>
      <c r="AQ554" s="567">
        <f t="shared" si="545"/>
        <v>95.2</v>
      </c>
      <c r="AR554" s="567">
        <f t="shared" si="545"/>
        <v>92.3</v>
      </c>
      <c r="AS554" s="567">
        <f t="shared" si="545"/>
        <v>91.8</v>
      </c>
      <c r="AT554" s="567">
        <f t="shared" si="545"/>
        <v>93.4</v>
      </c>
      <c r="AU554" s="567">
        <f t="shared" si="545"/>
        <v>99.2</v>
      </c>
      <c r="AV554" s="567">
        <f t="shared" si="545"/>
        <v>93</v>
      </c>
      <c r="AW554" s="567">
        <f t="shared" si="545"/>
        <v>102.2</v>
      </c>
      <c r="AX554" s="567">
        <f t="shared" si="545"/>
        <v>101.6</v>
      </c>
      <c r="AY554" s="567">
        <f t="shared" si="545"/>
        <v>102</v>
      </c>
      <c r="AZ554" s="567">
        <f t="shared" si="545"/>
        <v>90.5</v>
      </c>
    </row>
    <row r="555" spans="2:52">
      <c r="C555" s="611" t="s">
        <v>38</v>
      </c>
      <c r="D555" s="567">
        <f>ROUND(SUM(D85:D87)/3,1)</f>
        <v>98.8</v>
      </c>
      <c r="E555" s="567">
        <f t="shared" ref="E555:AD555" si="546">ROUND(SUM(E85:E87)/3,1)</f>
        <v>98.8</v>
      </c>
      <c r="F555" s="567">
        <f t="shared" si="546"/>
        <v>99.8</v>
      </c>
      <c r="G555" s="567">
        <f t="shared" si="546"/>
        <v>102</v>
      </c>
      <c r="H555" s="567">
        <f t="shared" si="546"/>
        <v>88.1</v>
      </c>
      <c r="I555" s="567">
        <f t="shared" si="546"/>
        <v>90.3</v>
      </c>
      <c r="J555" s="567">
        <f t="shared" si="546"/>
        <v>93.6</v>
      </c>
      <c r="K555" s="567">
        <f t="shared" si="546"/>
        <v>108.9</v>
      </c>
      <c r="L555" s="567">
        <f t="shared" si="546"/>
        <v>108.4</v>
      </c>
      <c r="M555" s="567">
        <f t="shared" si="546"/>
        <v>116.9</v>
      </c>
      <c r="N555" s="567">
        <f t="shared" si="546"/>
        <v>85.9</v>
      </c>
      <c r="O555" s="567">
        <f t="shared" si="546"/>
        <v>86.3</v>
      </c>
      <c r="P555" s="567">
        <f t="shared" si="546"/>
        <v>86.6</v>
      </c>
      <c r="Q555" s="567">
        <f t="shared" si="546"/>
        <v>85.4</v>
      </c>
      <c r="R555" s="567">
        <f t="shared" si="546"/>
        <v>123.3</v>
      </c>
      <c r="S555" s="567">
        <f t="shared" si="546"/>
        <v>108.6</v>
      </c>
      <c r="T555" s="567">
        <f t="shared" si="546"/>
        <v>143.1</v>
      </c>
      <c r="U555" s="567">
        <f t="shared" si="546"/>
        <v>103.6</v>
      </c>
      <c r="V555" s="567">
        <f t="shared" si="546"/>
        <v>102.2</v>
      </c>
      <c r="W555" s="567">
        <f t="shared" si="546"/>
        <v>103.9</v>
      </c>
      <c r="X555" s="567">
        <f t="shared" si="546"/>
        <v>101.1</v>
      </c>
      <c r="Y555" s="567">
        <f t="shared" si="546"/>
        <v>101.6</v>
      </c>
      <c r="Z555" s="567">
        <f t="shared" si="546"/>
        <v>94.8</v>
      </c>
      <c r="AA555" s="567">
        <f t="shared" si="546"/>
        <v>105.8</v>
      </c>
      <c r="AB555" s="567">
        <f t="shared" si="546"/>
        <v>98.1</v>
      </c>
      <c r="AC555" s="567">
        <f t="shared" si="546"/>
        <v>92.6</v>
      </c>
      <c r="AD555" s="567">
        <f t="shared" si="546"/>
        <v>92.8</v>
      </c>
      <c r="AE555" s="567">
        <f>ROUND(SUM(AE85:AE87)/3,1)</f>
        <v>87.5</v>
      </c>
      <c r="AF555" s="567">
        <f>ROUND(SUM(AF85:AF87)/3,1)</f>
        <v>93.4</v>
      </c>
      <c r="AG555" s="567">
        <f t="shared" ref="AG555:AL555" si="547">ROUND(SUM(AG85:AG87)/3,1)</f>
        <v>82.3</v>
      </c>
      <c r="AH555" s="567">
        <f t="shared" si="547"/>
        <v>98.4</v>
      </c>
      <c r="AI555" s="567">
        <f t="shared" si="547"/>
        <v>91</v>
      </c>
      <c r="AJ555" s="567">
        <f t="shared" si="547"/>
        <v>78.900000000000006</v>
      </c>
      <c r="AK555" s="567">
        <f t="shared" si="547"/>
        <v>96.8</v>
      </c>
      <c r="AL555" s="567">
        <f t="shared" si="547"/>
        <v>101.5</v>
      </c>
      <c r="AO555" s="611" t="s">
        <v>38</v>
      </c>
      <c r="AP555" s="567">
        <f t="shared" ref="AP555:AZ555" si="548">ROUND(SUM(AP85:AP87)/3,1)</f>
        <v>98.8</v>
      </c>
      <c r="AQ555" s="567">
        <f t="shared" si="548"/>
        <v>94.1</v>
      </c>
      <c r="AR555" s="567">
        <f t="shared" si="548"/>
        <v>93</v>
      </c>
      <c r="AS555" s="567">
        <f t="shared" si="548"/>
        <v>94</v>
      </c>
      <c r="AT555" s="567">
        <f t="shared" si="548"/>
        <v>90.7</v>
      </c>
      <c r="AU555" s="567">
        <f t="shared" si="548"/>
        <v>95.6</v>
      </c>
      <c r="AV555" s="567">
        <f t="shared" si="548"/>
        <v>87.9</v>
      </c>
      <c r="AW555" s="567">
        <f t="shared" si="548"/>
        <v>99.3</v>
      </c>
      <c r="AX555" s="567">
        <f t="shared" si="548"/>
        <v>102.9</v>
      </c>
      <c r="AY555" s="567">
        <f t="shared" si="548"/>
        <v>103.7</v>
      </c>
      <c r="AZ555" s="567">
        <f t="shared" si="548"/>
        <v>80.7</v>
      </c>
    </row>
    <row r="556" spans="2:52">
      <c r="B556" s="612"/>
      <c r="C556" s="613" t="s">
        <v>39</v>
      </c>
      <c r="D556" s="614">
        <f>ROUND(AVERAGE(D88:D90),1)</f>
        <v>105.7</v>
      </c>
      <c r="E556" s="614">
        <f t="shared" ref="E556:AD556" si="549">ROUND(AVERAGE(E88:E90),1)</f>
        <v>105.7</v>
      </c>
      <c r="F556" s="614">
        <f t="shared" si="549"/>
        <v>109.4</v>
      </c>
      <c r="G556" s="614">
        <f t="shared" si="549"/>
        <v>110.6</v>
      </c>
      <c r="H556" s="614">
        <f t="shared" si="549"/>
        <v>102.3</v>
      </c>
      <c r="I556" s="614">
        <f t="shared" si="549"/>
        <v>110</v>
      </c>
      <c r="J556" s="614">
        <f t="shared" si="549"/>
        <v>92.1</v>
      </c>
      <c r="K556" s="614">
        <f t="shared" si="549"/>
        <v>109.8</v>
      </c>
      <c r="L556" s="614">
        <f t="shared" si="549"/>
        <v>109.9</v>
      </c>
      <c r="M556" s="614">
        <f t="shared" si="549"/>
        <v>107.4</v>
      </c>
      <c r="N556" s="614">
        <f t="shared" si="549"/>
        <v>85.1</v>
      </c>
      <c r="O556" s="614">
        <f t="shared" si="549"/>
        <v>88.8</v>
      </c>
      <c r="P556" s="614">
        <f t="shared" si="549"/>
        <v>91.5</v>
      </c>
      <c r="Q556" s="614">
        <f t="shared" si="549"/>
        <v>81.7</v>
      </c>
      <c r="R556" s="614">
        <f t="shared" si="549"/>
        <v>139.1</v>
      </c>
      <c r="S556" s="614">
        <f t="shared" si="549"/>
        <v>126</v>
      </c>
      <c r="T556" s="614">
        <f t="shared" si="549"/>
        <v>156.9</v>
      </c>
      <c r="U556" s="614">
        <f t="shared" si="549"/>
        <v>115.9</v>
      </c>
      <c r="V556" s="614">
        <f t="shared" si="549"/>
        <v>103.3</v>
      </c>
      <c r="W556" s="614">
        <f t="shared" si="549"/>
        <v>106.1</v>
      </c>
      <c r="X556" s="614">
        <f t="shared" si="549"/>
        <v>101.6</v>
      </c>
      <c r="Y556" s="614">
        <f t="shared" si="549"/>
        <v>97.7</v>
      </c>
      <c r="Z556" s="614">
        <f t="shared" si="549"/>
        <v>96.9</v>
      </c>
      <c r="AA556" s="614">
        <f t="shared" si="549"/>
        <v>109.4</v>
      </c>
      <c r="AB556" s="614">
        <f t="shared" si="549"/>
        <v>112.2</v>
      </c>
      <c r="AC556" s="614">
        <v>0</v>
      </c>
      <c r="AD556" s="614">
        <f t="shared" si="549"/>
        <v>96.9</v>
      </c>
      <c r="AE556" s="614">
        <f>ROUND(AVERAGE(AE88:AE90),1)</f>
        <v>84</v>
      </c>
      <c r="AF556" s="614">
        <f>ROUND(AVERAGE(AF88:AF90),1)</f>
        <v>92.1</v>
      </c>
      <c r="AG556" s="614">
        <f t="shared" ref="AG556:AL556" si="550">ROUND(AVERAGE(AG88:AG90),1)</f>
        <v>81.099999999999994</v>
      </c>
      <c r="AH556" s="614">
        <f t="shared" si="550"/>
        <v>107.4</v>
      </c>
      <c r="AI556" s="614">
        <f t="shared" si="550"/>
        <v>89</v>
      </c>
      <c r="AJ556" s="614">
        <f t="shared" si="550"/>
        <v>100.9</v>
      </c>
      <c r="AK556" s="614">
        <f t="shared" si="550"/>
        <v>96</v>
      </c>
      <c r="AL556" s="614">
        <f t="shared" si="550"/>
        <v>101.3</v>
      </c>
      <c r="AN556" s="612"/>
      <c r="AO556" s="613" t="s">
        <v>39</v>
      </c>
      <c r="AP556" s="614">
        <f t="shared" ref="AP556:AZ556" si="551">ROUND(AVERAGE(AP88:AP90),1)</f>
        <v>105.7</v>
      </c>
      <c r="AQ556" s="614">
        <f t="shared" si="551"/>
        <v>102.3</v>
      </c>
      <c r="AR556" s="614">
        <f t="shared" si="551"/>
        <v>99.9</v>
      </c>
      <c r="AS556" s="614">
        <f t="shared" si="551"/>
        <v>96.5</v>
      </c>
      <c r="AT556" s="614">
        <f t="shared" si="551"/>
        <v>107.2</v>
      </c>
      <c r="AU556" s="614">
        <f t="shared" si="551"/>
        <v>105.5</v>
      </c>
      <c r="AV556" s="614">
        <f t="shared" si="551"/>
        <v>99.5</v>
      </c>
      <c r="AW556" s="614">
        <f t="shared" si="551"/>
        <v>108.5</v>
      </c>
      <c r="AX556" s="614">
        <f t="shared" si="551"/>
        <v>108.7</v>
      </c>
      <c r="AY556" s="614">
        <f t="shared" si="551"/>
        <v>109.8</v>
      </c>
      <c r="AZ556" s="614">
        <f t="shared" si="551"/>
        <v>78.400000000000006</v>
      </c>
    </row>
    <row r="557" spans="2:52">
      <c r="B557" s="302" t="s">
        <v>300</v>
      </c>
      <c r="C557" s="615" t="s">
        <v>36</v>
      </c>
      <c r="D557" s="622">
        <f>ROUND(AVERAGE(D91:D93),1)</f>
        <v>109.5</v>
      </c>
      <c r="E557" s="622">
        <f t="shared" ref="E557:AD557" si="552">ROUND(AVERAGE(E91:E93),1)</f>
        <v>109.5</v>
      </c>
      <c r="F557" s="622">
        <f t="shared" si="552"/>
        <v>109.7</v>
      </c>
      <c r="G557" s="622">
        <f t="shared" si="552"/>
        <v>109.7</v>
      </c>
      <c r="H557" s="622">
        <f t="shared" si="552"/>
        <v>109.6</v>
      </c>
      <c r="I557" s="622">
        <f t="shared" si="552"/>
        <v>104.7</v>
      </c>
      <c r="J557" s="622">
        <f t="shared" si="552"/>
        <v>109.5</v>
      </c>
      <c r="K557" s="622">
        <f t="shared" si="552"/>
        <v>118</v>
      </c>
      <c r="L557" s="622">
        <f t="shared" si="552"/>
        <v>118.5</v>
      </c>
      <c r="M557" s="622">
        <f t="shared" si="552"/>
        <v>111.1</v>
      </c>
      <c r="N557" s="622">
        <f t="shared" si="552"/>
        <v>82.9</v>
      </c>
      <c r="O557" s="622">
        <f t="shared" si="552"/>
        <v>117</v>
      </c>
      <c r="P557" s="622">
        <f t="shared" si="552"/>
        <v>113.8</v>
      </c>
      <c r="Q557" s="622">
        <f t="shared" si="552"/>
        <v>125.1</v>
      </c>
      <c r="R557" s="622">
        <f t="shared" si="552"/>
        <v>143</v>
      </c>
      <c r="S557" s="622">
        <f t="shared" si="552"/>
        <v>129.19999999999999</v>
      </c>
      <c r="T557" s="622">
        <f t="shared" si="552"/>
        <v>161.6</v>
      </c>
      <c r="U557" s="622">
        <f t="shared" si="552"/>
        <v>106.9</v>
      </c>
      <c r="V557" s="622">
        <f t="shared" si="552"/>
        <v>107.9</v>
      </c>
      <c r="W557" s="622">
        <f t="shared" si="552"/>
        <v>108.8</v>
      </c>
      <c r="X557" s="622">
        <f t="shared" si="552"/>
        <v>107.3</v>
      </c>
      <c r="Y557" s="622">
        <f t="shared" si="552"/>
        <v>99</v>
      </c>
      <c r="Z557" s="622">
        <f t="shared" si="552"/>
        <v>91.6</v>
      </c>
      <c r="AA557" s="622">
        <f t="shared" si="552"/>
        <v>100.6</v>
      </c>
      <c r="AB557" s="622">
        <f t="shared" si="552"/>
        <v>92.9</v>
      </c>
      <c r="AC557" s="622">
        <v>0</v>
      </c>
      <c r="AD557" s="622">
        <f t="shared" si="552"/>
        <v>84.9</v>
      </c>
      <c r="AE557" s="622">
        <f>ROUND(AVERAGE(AE91:AE93),1)</f>
        <v>70.2</v>
      </c>
      <c r="AF557" s="622">
        <f>ROUND(AVERAGE(AF91:AF93),1)</f>
        <v>112.3</v>
      </c>
      <c r="AG557" s="622">
        <f t="shared" ref="AG557:AL557" si="553">ROUND(AVERAGE(AG91:AG93),1)</f>
        <v>77.099999999999994</v>
      </c>
      <c r="AH557" s="622">
        <f t="shared" si="553"/>
        <v>100</v>
      </c>
      <c r="AI557" s="622">
        <f t="shared" si="553"/>
        <v>89.7</v>
      </c>
      <c r="AJ557" s="622">
        <f t="shared" si="553"/>
        <v>74.5</v>
      </c>
      <c r="AK557" s="622">
        <f t="shared" si="553"/>
        <v>94.6</v>
      </c>
      <c r="AL557" s="622">
        <f t="shared" si="553"/>
        <v>113.9</v>
      </c>
      <c r="AN557" s="302" t="s">
        <v>300</v>
      </c>
      <c r="AO557" s="615" t="s">
        <v>36</v>
      </c>
      <c r="AP557" s="622">
        <f t="shared" ref="AP557:AZ557" si="554">ROUND(AVERAGE(AP91:AP93),1)</f>
        <v>109.5</v>
      </c>
      <c r="AQ557" s="622">
        <f t="shared" si="554"/>
        <v>112.4</v>
      </c>
      <c r="AR557" s="622">
        <f t="shared" si="554"/>
        <v>122.6</v>
      </c>
      <c r="AS557" s="622">
        <f t="shared" si="554"/>
        <v>132.5</v>
      </c>
      <c r="AT557" s="622">
        <f t="shared" si="554"/>
        <v>101.2</v>
      </c>
      <c r="AU557" s="622">
        <f t="shared" si="554"/>
        <v>98.5</v>
      </c>
      <c r="AV557" s="622">
        <f t="shared" si="554"/>
        <v>98</v>
      </c>
      <c r="AW557" s="622">
        <f t="shared" si="554"/>
        <v>98.8</v>
      </c>
      <c r="AX557" s="622">
        <f t="shared" si="554"/>
        <v>106.9</v>
      </c>
      <c r="AY557" s="622">
        <f t="shared" si="554"/>
        <v>108.1</v>
      </c>
      <c r="AZ557" s="622">
        <f t="shared" si="554"/>
        <v>74.599999999999994</v>
      </c>
    </row>
    <row r="558" spans="2:52">
      <c r="C558" s="611" t="s">
        <v>37</v>
      </c>
      <c r="D558" s="622">
        <f>ROUND(AVERAGE(D94:D96),1)</f>
        <v>101.2</v>
      </c>
      <c r="E558" s="622">
        <f t="shared" ref="E558:AD558" si="555">ROUND(AVERAGE(E94:E96),1)</f>
        <v>101.2</v>
      </c>
      <c r="F558" s="622">
        <f t="shared" si="555"/>
        <v>107.5</v>
      </c>
      <c r="G558" s="622">
        <f t="shared" si="555"/>
        <v>109.6</v>
      </c>
      <c r="H558" s="622">
        <f t="shared" si="555"/>
        <v>96.2</v>
      </c>
      <c r="I558" s="622">
        <f t="shared" si="555"/>
        <v>93.9</v>
      </c>
      <c r="J558" s="622">
        <f t="shared" si="555"/>
        <v>102.4</v>
      </c>
      <c r="K558" s="622">
        <f t="shared" si="555"/>
        <v>111.5</v>
      </c>
      <c r="L558" s="622">
        <f>ROUND(AVERAGE(L94:L96),1)</f>
        <v>111.1</v>
      </c>
      <c r="M558" s="622">
        <f t="shared" si="555"/>
        <v>119.1</v>
      </c>
      <c r="N558" s="622">
        <f t="shared" si="555"/>
        <v>84.1</v>
      </c>
      <c r="O558" s="622">
        <f t="shared" si="555"/>
        <v>87.7</v>
      </c>
      <c r="P558" s="622">
        <f t="shared" si="555"/>
        <v>86.1</v>
      </c>
      <c r="Q558" s="622">
        <f t="shared" si="555"/>
        <v>91.7</v>
      </c>
      <c r="R558" s="622">
        <f t="shared" si="555"/>
        <v>116.7</v>
      </c>
      <c r="S558" s="622">
        <f t="shared" si="555"/>
        <v>108</v>
      </c>
      <c r="T558" s="622">
        <f t="shared" si="555"/>
        <v>128.4</v>
      </c>
      <c r="U558" s="622">
        <f t="shared" si="555"/>
        <v>105.5</v>
      </c>
      <c r="V558" s="622">
        <f t="shared" si="555"/>
        <v>105</v>
      </c>
      <c r="W558" s="622">
        <f t="shared" si="555"/>
        <v>103.5</v>
      </c>
      <c r="X558" s="622">
        <f t="shared" si="555"/>
        <v>105.9</v>
      </c>
      <c r="Y558" s="622">
        <f t="shared" si="555"/>
        <v>98.2</v>
      </c>
      <c r="Z558" s="622">
        <f t="shared" si="555"/>
        <v>101</v>
      </c>
      <c r="AA558" s="622">
        <f t="shared" si="555"/>
        <v>103.4</v>
      </c>
      <c r="AB558" s="622">
        <f t="shared" si="555"/>
        <v>99</v>
      </c>
      <c r="AC558" s="622">
        <v>0</v>
      </c>
      <c r="AD558" s="622">
        <f t="shared" si="555"/>
        <v>93.5</v>
      </c>
      <c r="AE558" s="622">
        <f>ROUND(AVERAGE(AE94:AE96),1)</f>
        <v>80.2</v>
      </c>
      <c r="AF558" s="622">
        <f>ROUND(AVERAGE(AF94:AF96),1)</f>
        <v>85.5</v>
      </c>
      <c r="AG558" s="622">
        <f t="shared" ref="AG558:AL558" si="556">ROUND(AVERAGE(AG94:AG96),1)</f>
        <v>74.7</v>
      </c>
      <c r="AH558" s="622">
        <f t="shared" si="556"/>
        <v>105.6</v>
      </c>
      <c r="AI558" s="622">
        <f t="shared" si="556"/>
        <v>88.7</v>
      </c>
      <c r="AJ558" s="622">
        <f t="shared" si="556"/>
        <v>70.400000000000006</v>
      </c>
      <c r="AK558" s="622">
        <f t="shared" si="556"/>
        <v>91.7</v>
      </c>
      <c r="AL558" s="622">
        <f t="shared" si="556"/>
        <v>107.1</v>
      </c>
      <c r="AO558" s="611" t="s">
        <v>37</v>
      </c>
      <c r="AP558" s="622">
        <f t="shared" ref="AP558:AZ558" si="557">ROUND(AVERAGE(AP94:AP96),1)</f>
        <v>101.2</v>
      </c>
      <c r="AQ558" s="622">
        <f t="shared" si="557"/>
        <v>94</v>
      </c>
      <c r="AR558" s="622">
        <f t="shared" si="557"/>
        <v>91.2</v>
      </c>
      <c r="AS558" s="622">
        <f t="shared" si="557"/>
        <v>89.6</v>
      </c>
      <c r="AT558" s="622">
        <f t="shared" si="557"/>
        <v>94.5</v>
      </c>
      <c r="AU558" s="622">
        <f t="shared" si="557"/>
        <v>97.9</v>
      </c>
      <c r="AV558" s="622">
        <f t="shared" si="557"/>
        <v>88.7</v>
      </c>
      <c r="AW558" s="622">
        <f t="shared" si="557"/>
        <v>102.4</v>
      </c>
      <c r="AX558" s="622">
        <f t="shared" si="557"/>
        <v>107.5</v>
      </c>
      <c r="AY558" s="622">
        <f t="shared" si="557"/>
        <v>108.4</v>
      </c>
      <c r="AZ558" s="622">
        <f t="shared" si="557"/>
        <v>82.2</v>
      </c>
    </row>
    <row r="559" spans="2:52">
      <c r="C559" s="611" t="s">
        <v>38</v>
      </c>
      <c r="D559" s="622">
        <f>ROUND(AVERAGE(D97:D99),1)</f>
        <v>101.2</v>
      </c>
      <c r="E559" s="622">
        <f t="shared" ref="E559:AD560" si="558">ROUND(AVERAGE(E97:E99),1)</f>
        <v>101.2</v>
      </c>
      <c r="F559" s="622">
        <f t="shared" si="558"/>
        <v>104</v>
      </c>
      <c r="G559" s="622">
        <f t="shared" si="558"/>
        <v>103.4</v>
      </c>
      <c r="H559" s="622">
        <f t="shared" si="558"/>
        <v>106.9</v>
      </c>
      <c r="I559" s="622">
        <f t="shared" si="558"/>
        <v>95.4</v>
      </c>
      <c r="J559" s="622">
        <f t="shared" si="558"/>
        <v>101.6</v>
      </c>
      <c r="K559" s="622">
        <f t="shared" si="558"/>
        <v>131.6</v>
      </c>
      <c r="L559" s="622">
        <f t="shared" si="558"/>
        <v>133.1</v>
      </c>
      <c r="M559" s="622">
        <f t="shared" si="558"/>
        <v>111.3</v>
      </c>
      <c r="N559" s="622">
        <f t="shared" si="558"/>
        <v>81.8</v>
      </c>
      <c r="O559" s="622">
        <f t="shared" si="558"/>
        <v>89.2</v>
      </c>
      <c r="P559" s="622">
        <f t="shared" si="558"/>
        <v>90.4</v>
      </c>
      <c r="Q559" s="622">
        <f t="shared" si="558"/>
        <v>86.2</v>
      </c>
      <c r="R559" s="622">
        <f t="shared" si="558"/>
        <v>115.8</v>
      </c>
      <c r="S559" s="622">
        <f t="shared" si="558"/>
        <v>112.1</v>
      </c>
      <c r="T559" s="622">
        <f t="shared" si="558"/>
        <v>120.6</v>
      </c>
      <c r="U559" s="622">
        <f t="shared" si="558"/>
        <v>110.9</v>
      </c>
      <c r="V559" s="622">
        <f t="shared" si="558"/>
        <v>98.5</v>
      </c>
      <c r="W559" s="622">
        <f t="shared" si="558"/>
        <v>98.7</v>
      </c>
      <c r="X559" s="622">
        <f t="shared" si="558"/>
        <v>98.4</v>
      </c>
      <c r="Y559" s="622">
        <f t="shared" si="558"/>
        <v>96.6</v>
      </c>
      <c r="Z559" s="622">
        <f t="shared" si="558"/>
        <v>97</v>
      </c>
      <c r="AA559" s="622">
        <f t="shared" si="558"/>
        <v>98.3</v>
      </c>
      <c r="AB559" s="622">
        <f t="shared" si="558"/>
        <v>97.3</v>
      </c>
      <c r="AC559" s="622">
        <v>0</v>
      </c>
      <c r="AD559" s="622">
        <f t="shared" si="558"/>
        <v>93.4</v>
      </c>
      <c r="AE559" s="622">
        <f>ROUND(AVERAGE(AE97:AE99),1)</f>
        <v>73.5</v>
      </c>
      <c r="AF559" s="622">
        <f>ROUND(AVERAGE(AF97:AF99),1)</f>
        <v>84</v>
      </c>
      <c r="AG559" s="622">
        <f t="shared" ref="AG559:AL559" si="559">ROUND(AVERAGE(AG97:AG99),1)</f>
        <v>76.2</v>
      </c>
      <c r="AH559" s="622">
        <f t="shared" si="559"/>
        <v>103.5</v>
      </c>
      <c r="AI559" s="622">
        <f t="shared" si="559"/>
        <v>85.5</v>
      </c>
      <c r="AJ559" s="622">
        <f t="shared" si="559"/>
        <v>87.3</v>
      </c>
      <c r="AK559" s="622">
        <f t="shared" si="559"/>
        <v>91.4</v>
      </c>
      <c r="AL559" s="622">
        <f t="shared" si="559"/>
        <v>117.1</v>
      </c>
      <c r="AO559" s="611" t="s">
        <v>38</v>
      </c>
      <c r="AP559" s="622">
        <f>ROUND(AVERAGE(AP97:AP99),1)</f>
        <v>101.2</v>
      </c>
      <c r="AQ559" s="622">
        <f t="shared" ref="AQ559:AZ560" si="560">ROUND(AVERAGE(AQ97:AQ99),1)</f>
        <v>95</v>
      </c>
      <c r="AR559" s="622">
        <f t="shared" si="560"/>
        <v>93.4</v>
      </c>
      <c r="AS559" s="622">
        <f t="shared" si="560"/>
        <v>92.9</v>
      </c>
      <c r="AT559" s="622">
        <f t="shared" si="560"/>
        <v>94.5</v>
      </c>
      <c r="AU559" s="622">
        <f t="shared" si="560"/>
        <v>97.2</v>
      </c>
      <c r="AV559" s="622">
        <f t="shared" si="560"/>
        <v>91.5</v>
      </c>
      <c r="AW559" s="622">
        <f t="shared" si="560"/>
        <v>100</v>
      </c>
      <c r="AX559" s="622">
        <f t="shared" si="560"/>
        <v>106.7</v>
      </c>
      <c r="AY559" s="622">
        <f t="shared" si="560"/>
        <v>107.7</v>
      </c>
      <c r="AZ559" s="622">
        <f t="shared" si="560"/>
        <v>76</v>
      </c>
    </row>
    <row r="560" spans="2:52">
      <c r="B560" s="612"/>
      <c r="C560" s="613" t="s">
        <v>39</v>
      </c>
      <c r="D560" s="548">
        <f>ROUND(AVERAGE(D100:D102),1)</f>
        <v>109.1</v>
      </c>
      <c r="E560" s="623">
        <f t="shared" si="558"/>
        <v>104.4</v>
      </c>
      <c r="F560" s="623">
        <f t="shared" si="558"/>
        <v>108.8</v>
      </c>
      <c r="G560" s="623">
        <f t="shared" si="558"/>
        <v>108.6</v>
      </c>
      <c r="H560" s="623">
        <f t="shared" si="558"/>
        <v>109.8</v>
      </c>
      <c r="I560" s="623">
        <f t="shared" si="558"/>
        <v>100.5</v>
      </c>
      <c r="J560" s="623">
        <f t="shared" si="558"/>
        <v>105.2</v>
      </c>
      <c r="K560" s="623">
        <f t="shared" si="558"/>
        <v>137</v>
      </c>
      <c r="L560" s="623">
        <f t="shared" si="558"/>
        <v>138.6</v>
      </c>
      <c r="M560" s="623">
        <f t="shared" si="558"/>
        <v>114.5</v>
      </c>
      <c r="N560" s="623">
        <f t="shared" si="558"/>
        <v>80</v>
      </c>
      <c r="O560" s="623">
        <f t="shared" si="558"/>
        <v>91.4</v>
      </c>
      <c r="P560" s="623">
        <f t="shared" si="558"/>
        <v>93.5</v>
      </c>
      <c r="Q560" s="623">
        <f t="shared" si="558"/>
        <v>86.1</v>
      </c>
      <c r="R560" s="623">
        <f t="shared" si="558"/>
        <v>124.7</v>
      </c>
      <c r="S560" s="623">
        <f t="shared" si="558"/>
        <v>120.4</v>
      </c>
      <c r="T560" s="623">
        <f t="shared" si="558"/>
        <v>130.30000000000001</v>
      </c>
      <c r="U560" s="623">
        <f t="shared" si="558"/>
        <v>115.7</v>
      </c>
      <c r="V560" s="623">
        <f t="shared" si="558"/>
        <v>100.7</v>
      </c>
      <c r="W560" s="623">
        <f t="shared" si="558"/>
        <v>100.7</v>
      </c>
      <c r="X560" s="623">
        <f t="shared" si="558"/>
        <v>100.8</v>
      </c>
      <c r="Y560" s="623">
        <f t="shared" si="558"/>
        <v>95.9</v>
      </c>
      <c r="Z560" s="623">
        <f t="shared" si="558"/>
        <v>98.5</v>
      </c>
      <c r="AA560" s="623">
        <f t="shared" si="558"/>
        <v>95</v>
      </c>
      <c r="AB560" s="623">
        <f t="shared" si="558"/>
        <v>96.6</v>
      </c>
      <c r="AC560" s="623">
        <v>0</v>
      </c>
      <c r="AD560" s="623">
        <f t="shared" si="558"/>
        <v>99.5</v>
      </c>
      <c r="AE560" s="623">
        <f>ROUND(AVERAGE(AE98:AE100),1)</f>
        <v>76.900000000000006</v>
      </c>
      <c r="AF560" s="623">
        <f>ROUND(AVERAGE(AF98:AF100),1)</f>
        <v>88.4</v>
      </c>
      <c r="AG560" s="623">
        <f t="shared" ref="AG560:AL560" si="561">ROUND(AVERAGE(AG98:AG100),1)</f>
        <v>76.099999999999994</v>
      </c>
      <c r="AH560" s="623">
        <f t="shared" si="561"/>
        <v>108.6</v>
      </c>
      <c r="AI560" s="623">
        <f t="shared" si="561"/>
        <v>85.8</v>
      </c>
      <c r="AJ560" s="623">
        <f t="shared" si="561"/>
        <v>87.8</v>
      </c>
      <c r="AK560" s="623">
        <f t="shared" si="561"/>
        <v>93</v>
      </c>
      <c r="AL560" s="623">
        <f t="shared" si="561"/>
        <v>121.6</v>
      </c>
      <c r="AN560" s="612"/>
      <c r="AO560" s="613" t="s">
        <v>39</v>
      </c>
      <c r="AP560" s="623">
        <f>ROUND(AVERAGE(AP98:AP100),1)</f>
        <v>104.4</v>
      </c>
      <c r="AQ560" s="623">
        <f t="shared" si="560"/>
        <v>99.4</v>
      </c>
      <c r="AR560" s="623">
        <f t="shared" si="560"/>
        <v>98.6</v>
      </c>
      <c r="AS560" s="623">
        <f t="shared" si="560"/>
        <v>98</v>
      </c>
      <c r="AT560" s="623">
        <f t="shared" si="560"/>
        <v>99.8</v>
      </c>
      <c r="AU560" s="623">
        <f t="shared" si="560"/>
        <v>100.6</v>
      </c>
      <c r="AV560" s="623">
        <f t="shared" si="560"/>
        <v>99.3</v>
      </c>
      <c r="AW560" s="623">
        <f t="shared" si="560"/>
        <v>101.3</v>
      </c>
      <c r="AX560" s="623">
        <f t="shared" si="560"/>
        <v>108.8</v>
      </c>
      <c r="AY560" s="623">
        <f t="shared" si="560"/>
        <v>109.9</v>
      </c>
      <c r="AZ560" s="623">
        <f t="shared" si="560"/>
        <v>78.5</v>
      </c>
    </row>
    <row r="561" spans="2:53">
      <c r="B561" s="138" t="s">
        <v>301</v>
      </c>
      <c r="C561" s="615" t="s">
        <v>36</v>
      </c>
      <c r="D561" s="624">
        <f>ROUND(AVERAGE(D103:D105),1)</f>
        <v>107.5</v>
      </c>
      <c r="E561" s="624">
        <f t="shared" ref="E561:AD561" si="562">ROUND(AVERAGE(E103:E105),1)</f>
        <v>107.5</v>
      </c>
      <c r="F561" s="624">
        <f t="shared" si="562"/>
        <v>108.8</v>
      </c>
      <c r="G561" s="624">
        <f t="shared" si="562"/>
        <v>109.9</v>
      </c>
      <c r="H561" s="624">
        <f t="shared" si="562"/>
        <v>102.5</v>
      </c>
      <c r="I561" s="624">
        <f t="shared" si="562"/>
        <v>102.9</v>
      </c>
      <c r="J561" s="624">
        <f t="shared" si="562"/>
        <v>106.8</v>
      </c>
      <c r="K561" s="624">
        <f t="shared" si="562"/>
        <v>131.19999999999999</v>
      </c>
      <c r="L561" s="624">
        <f t="shared" si="562"/>
        <v>132.30000000000001</v>
      </c>
      <c r="M561" s="624">
        <f t="shared" si="562"/>
        <v>114.5</v>
      </c>
      <c r="N561" s="624">
        <f t="shared" si="562"/>
        <v>64</v>
      </c>
      <c r="O561" s="624">
        <f t="shared" si="562"/>
        <v>109.9</v>
      </c>
      <c r="P561" s="624">
        <f t="shared" si="562"/>
        <v>97.3</v>
      </c>
      <c r="Q561" s="624">
        <f t="shared" si="562"/>
        <v>142.9</v>
      </c>
      <c r="R561" s="624">
        <f t="shared" si="562"/>
        <v>137.80000000000001</v>
      </c>
      <c r="S561" s="624">
        <f t="shared" si="562"/>
        <v>127.4</v>
      </c>
      <c r="T561" s="624">
        <f t="shared" si="562"/>
        <v>151.80000000000001</v>
      </c>
      <c r="U561" s="624">
        <f t="shared" si="562"/>
        <v>101</v>
      </c>
      <c r="V561" s="624">
        <f t="shared" si="562"/>
        <v>118.2</v>
      </c>
      <c r="W561" s="624">
        <f t="shared" si="562"/>
        <v>107.5</v>
      </c>
      <c r="X561" s="624">
        <f t="shared" si="562"/>
        <v>124.8</v>
      </c>
      <c r="Y561" s="624">
        <f t="shared" si="562"/>
        <v>96.7</v>
      </c>
      <c r="Z561" s="624">
        <f t="shared" si="562"/>
        <v>90.7</v>
      </c>
      <c r="AA561" s="624">
        <f t="shared" si="562"/>
        <v>93.3</v>
      </c>
      <c r="AB561" s="624">
        <f t="shared" si="562"/>
        <v>83.1</v>
      </c>
      <c r="AC561" s="624">
        <v>0</v>
      </c>
      <c r="AD561" s="624">
        <f t="shared" si="562"/>
        <v>83.6</v>
      </c>
      <c r="AE561" s="624">
        <f>ROUND(AVERAGE(AE103:AE105),1)</f>
        <v>80.2</v>
      </c>
      <c r="AF561" s="624">
        <f>ROUND(AVERAGE(AF103:AF105),1)</f>
        <v>111.4</v>
      </c>
      <c r="AG561" s="624">
        <f t="shared" ref="AG561:AL561" si="563">ROUND(AVERAGE(AG103:AG105),1)</f>
        <v>74</v>
      </c>
      <c r="AH561" s="624">
        <f t="shared" si="563"/>
        <v>105.6</v>
      </c>
      <c r="AI561" s="624">
        <f t="shared" si="563"/>
        <v>76.099999999999994</v>
      </c>
      <c r="AJ561" s="624">
        <f t="shared" si="563"/>
        <v>88</v>
      </c>
      <c r="AK561" s="624">
        <f t="shared" si="563"/>
        <v>90.3</v>
      </c>
      <c r="AL561" s="624">
        <f t="shared" si="563"/>
        <v>119.5</v>
      </c>
      <c r="AN561" s="138" t="s">
        <v>301</v>
      </c>
      <c r="AO561" s="615" t="s">
        <v>36</v>
      </c>
      <c r="AP561" s="624">
        <f t="shared" ref="AP561:AZ561" si="564">ROUND(AVERAGE(AP103:AP105),1)</f>
        <v>107.5</v>
      </c>
      <c r="AQ561" s="624">
        <f t="shared" si="564"/>
        <v>109.1</v>
      </c>
      <c r="AR561" s="624">
        <f t="shared" si="564"/>
        <v>110</v>
      </c>
      <c r="AS561" s="624">
        <f t="shared" si="564"/>
        <v>114.8</v>
      </c>
      <c r="AT561" s="624">
        <f t="shared" si="564"/>
        <v>99.7</v>
      </c>
      <c r="AU561" s="624">
        <f t="shared" si="564"/>
        <v>107.8</v>
      </c>
      <c r="AV561" s="624">
        <f t="shared" si="564"/>
        <v>117.6</v>
      </c>
      <c r="AW561" s="624">
        <f t="shared" si="564"/>
        <v>103.1</v>
      </c>
      <c r="AX561" s="624">
        <f t="shared" si="564"/>
        <v>106</v>
      </c>
      <c r="AY561" s="624">
        <f t="shared" si="564"/>
        <v>107.1</v>
      </c>
      <c r="AZ561" s="624">
        <f t="shared" si="564"/>
        <v>74</v>
      </c>
    </row>
    <row r="562" spans="2:53">
      <c r="C562" s="611" t="s">
        <v>37</v>
      </c>
      <c r="D562" s="622">
        <f>ROUND(AVERAGE(D106:D108),1)</f>
        <v>99.7</v>
      </c>
      <c r="E562" s="622">
        <f t="shared" ref="E562:AD562" si="565">ROUND(AVERAGE(E106:E108),1)</f>
        <v>99.7</v>
      </c>
      <c r="F562" s="622">
        <f t="shared" si="565"/>
        <v>102.7</v>
      </c>
      <c r="G562" s="622">
        <f t="shared" si="565"/>
        <v>104.2</v>
      </c>
      <c r="H562" s="622">
        <f t="shared" si="565"/>
        <v>94.6</v>
      </c>
      <c r="I562" s="622">
        <f t="shared" si="565"/>
        <v>93.4</v>
      </c>
      <c r="J562" s="622">
        <f t="shared" si="565"/>
        <v>99.3</v>
      </c>
      <c r="K562" s="622">
        <f t="shared" si="565"/>
        <v>107.7</v>
      </c>
      <c r="L562" s="622">
        <f t="shared" si="565"/>
        <v>107.4</v>
      </c>
      <c r="M562" s="622">
        <f t="shared" si="565"/>
        <v>111.6</v>
      </c>
      <c r="N562" s="622">
        <f t="shared" si="565"/>
        <v>59</v>
      </c>
      <c r="O562" s="622">
        <f t="shared" si="565"/>
        <v>90</v>
      </c>
      <c r="P562" s="622">
        <f t="shared" si="565"/>
        <v>79.5</v>
      </c>
      <c r="Q562" s="622">
        <f t="shared" si="565"/>
        <v>117.7</v>
      </c>
      <c r="R562" s="622">
        <f t="shared" si="565"/>
        <v>108.2</v>
      </c>
      <c r="S562" s="622">
        <f t="shared" si="565"/>
        <v>105.1</v>
      </c>
      <c r="T562" s="622">
        <f t="shared" si="565"/>
        <v>112.4</v>
      </c>
      <c r="U562" s="622">
        <f t="shared" si="565"/>
        <v>94.9</v>
      </c>
      <c r="V562" s="622">
        <f t="shared" si="565"/>
        <v>125.1</v>
      </c>
      <c r="W562" s="622">
        <f t="shared" si="565"/>
        <v>99.2</v>
      </c>
      <c r="X562" s="622">
        <f t="shared" si="565"/>
        <v>141.1</v>
      </c>
      <c r="Y562" s="622">
        <f t="shared" si="565"/>
        <v>97.9</v>
      </c>
      <c r="Z562" s="622">
        <f t="shared" si="565"/>
        <v>95.8</v>
      </c>
      <c r="AA562" s="622">
        <f t="shared" si="565"/>
        <v>97.3</v>
      </c>
      <c r="AB562" s="622">
        <f t="shared" si="565"/>
        <v>93.8</v>
      </c>
      <c r="AC562" s="622">
        <v>0</v>
      </c>
      <c r="AD562" s="622">
        <f t="shared" si="565"/>
        <v>86.4</v>
      </c>
      <c r="AE562" s="622">
        <f>ROUND(AVERAGE(AE106:AE108),1)</f>
        <v>83.5</v>
      </c>
      <c r="AF562" s="622">
        <f>ROUND(AVERAGE(AF106:AF108),1)</f>
        <v>84.9</v>
      </c>
      <c r="AG562" s="622">
        <f t="shared" ref="AG562:AL562" si="566">ROUND(AVERAGE(AG106:AG108),1)</f>
        <v>69.3</v>
      </c>
      <c r="AH562" s="622">
        <f t="shared" si="566"/>
        <v>104.5</v>
      </c>
      <c r="AI562" s="622">
        <f t="shared" si="566"/>
        <v>69.5</v>
      </c>
      <c r="AJ562" s="622">
        <f t="shared" si="566"/>
        <v>76.599999999999994</v>
      </c>
      <c r="AK562" s="622">
        <f t="shared" si="566"/>
        <v>88.3</v>
      </c>
      <c r="AL562" s="622">
        <f t="shared" si="566"/>
        <v>103.6</v>
      </c>
      <c r="AO562" s="611" t="s">
        <v>37</v>
      </c>
      <c r="AP562" s="622">
        <f t="shared" ref="AP562:AZ562" si="567">ROUND(AVERAGE(AP106:AP108),1)</f>
        <v>99.7</v>
      </c>
      <c r="AQ562" s="622">
        <f t="shared" si="567"/>
        <v>98.9</v>
      </c>
      <c r="AR562" s="622">
        <f t="shared" si="567"/>
        <v>88.4</v>
      </c>
      <c r="AS562" s="622">
        <f t="shared" si="567"/>
        <v>86.7</v>
      </c>
      <c r="AT562" s="622">
        <f t="shared" si="567"/>
        <v>92</v>
      </c>
      <c r="AU562" s="622">
        <f t="shared" si="567"/>
        <v>113.1</v>
      </c>
      <c r="AV562" s="622">
        <f t="shared" si="567"/>
        <v>100.6</v>
      </c>
      <c r="AW562" s="622">
        <f t="shared" si="567"/>
        <v>119.3</v>
      </c>
      <c r="AX562" s="622">
        <f t="shared" si="567"/>
        <v>100.4</v>
      </c>
      <c r="AY562" s="622">
        <f t="shared" si="567"/>
        <v>101.3</v>
      </c>
      <c r="AZ562" s="622">
        <f t="shared" si="567"/>
        <v>76.599999999999994</v>
      </c>
    </row>
    <row r="563" spans="2:53">
      <c r="C563" s="611" t="s">
        <v>38</v>
      </c>
      <c r="D563" s="622">
        <f>ROUND(AVERAGE(D109:D111),1)</f>
        <v>103.3</v>
      </c>
      <c r="E563" s="622">
        <f t="shared" ref="E563:AD563" si="568">ROUND(AVERAGE(E109:E111),1)</f>
        <v>103.3</v>
      </c>
      <c r="F563" s="622">
        <f t="shared" si="568"/>
        <v>97.2</v>
      </c>
      <c r="G563" s="622">
        <f t="shared" si="568"/>
        <v>98.6</v>
      </c>
      <c r="H563" s="622">
        <f t="shared" si="568"/>
        <v>89.3</v>
      </c>
      <c r="I563" s="622">
        <f t="shared" si="568"/>
        <v>96.8</v>
      </c>
      <c r="J563" s="622">
        <f t="shared" si="568"/>
        <v>98.9</v>
      </c>
      <c r="K563" s="622">
        <f t="shared" si="568"/>
        <v>126.1</v>
      </c>
      <c r="L563" s="622">
        <f t="shared" si="568"/>
        <v>126.2</v>
      </c>
      <c r="M563" s="622">
        <f t="shared" si="568"/>
        <v>124.2</v>
      </c>
      <c r="N563" s="622">
        <f t="shared" si="568"/>
        <v>56.9</v>
      </c>
      <c r="O563" s="622">
        <f t="shared" si="568"/>
        <v>103.1</v>
      </c>
      <c r="P563" s="622">
        <f t="shared" si="568"/>
        <v>93</v>
      </c>
      <c r="Q563" s="622">
        <f t="shared" si="568"/>
        <v>129.9</v>
      </c>
      <c r="R563" s="622">
        <f t="shared" si="568"/>
        <v>119</v>
      </c>
      <c r="S563" s="622">
        <f t="shared" si="568"/>
        <v>110.6</v>
      </c>
      <c r="T563" s="622">
        <f t="shared" si="568"/>
        <v>130.4</v>
      </c>
      <c r="U563" s="622">
        <f t="shared" si="568"/>
        <v>96.7</v>
      </c>
      <c r="V563" s="622">
        <f t="shared" si="568"/>
        <v>122.5</v>
      </c>
      <c r="W563" s="622">
        <f t="shared" si="568"/>
        <v>94.5</v>
      </c>
      <c r="X563" s="622">
        <f t="shared" si="568"/>
        <v>139.9</v>
      </c>
      <c r="Y563" s="622">
        <f t="shared" si="568"/>
        <v>98.6</v>
      </c>
      <c r="Z563" s="622">
        <f t="shared" si="568"/>
        <v>91.8</v>
      </c>
      <c r="AA563" s="622">
        <f t="shared" si="568"/>
        <v>101.4</v>
      </c>
      <c r="AB563" s="622">
        <f t="shared" si="568"/>
        <v>94.8</v>
      </c>
      <c r="AC563" s="622">
        <v>0</v>
      </c>
      <c r="AD563" s="622">
        <f t="shared" si="568"/>
        <v>84.4</v>
      </c>
      <c r="AE563" s="622">
        <f>ROUND(AVERAGE(AE109:AE111),1)</f>
        <v>80.2</v>
      </c>
      <c r="AF563" s="622">
        <f>ROUND(AVERAGE(AF109:AF111),1)</f>
        <v>92.5</v>
      </c>
      <c r="AG563" s="622">
        <f t="shared" ref="AG563:AL563" si="569">ROUND(AVERAGE(AG109:AG111),1)</f>
        <v>73.8</v>
      </c>
      <c r="AH563" s="622">
        <f t="shared" si="569"/>
        <v>97.1</v>
      </c>
      <c r="AI563" s="622">
        <f t="shared" si="569"/>
        <v>69.599999999999994</v>
      </c>
      <c r="AJ563" s="622">
        <f t="shared" si="569"/>
        <v>76.7</v>
      </c>
      <c r="AK563" s="622">
        <f t="shared" si="569"/>
        <v>84.6</v>
      </c>
      <c r="AL563" s="622">
        <f t="shared" si="569"/>
        <v>112.9</v>
      </c>
      <c r="AO563" s="611" t="s">
        <v>38</v>
      </c>
      <c r="AP563" s="622">
        <f>ROUND(AVERAGE(AP109:AP111),1)</f>
        <v>103.3</v>
      </c>
      <c r="AQ563" s="622">
        <f t="shared" ref="AQ563:AZ563" si="570">ROUND(AVERAGE(AQ109:AQ111),1)</f>
        <v>106.3</v>
      </c>
      <c r="AR563" s="622">
        <f t="shared" si="570"/>
        <v>99.5</v>
      </c>
      <c r="AS563" s="622">
        <f t="shared" si="570"/>
        <v>101.5</v>
      </c>
      <c r="AT563" s="622">
        <f t="shared" si="570"/>
        <v>95.1</v>
      </c>
      <c r="AU563" s="622">
        <f t="shared" si="570"/>
        <v>115.7</v>
      </c>
      <c r="AV563" s="622">
        <f t="shared" si="570"/>
        <v>108.4</v>
      </c>
      <c r="AW563" s="622">
        <f t="shared" si="570"/>
        <v>119.2</v>
      </c>
      <c r="AX563" s="622">
        <f t="shared" si="570"/>
        <v>100.6</v>
      </c>
      <c r="AY563" s="622">
        <f t="shared" si="570"/>
        <v>101.4</v>
      </c>
      <c r="AZ563" s="622">
        <f t="shared" si="570"/>
        <v>78.099999999999994</v>
      </c>
    </row>
    <row r="564" spans="2:53">
      <c r="B564" s="612"/>
      <c r="C564" s="613" t="s">
        <v>39</v>
      </c>
      <c r="D564" s="623">
        <f>ROUND(AVERAGE(D112:D114),1)</f>
        <v>105.6</v>
      </c>
      <c r="E564" s="623">
        <f t="shared" ref="E564:AD564" si="571">ROUND(AVERAGE(E112:E114),1)</f>
        <v>105.6</v>
      </c>
      <c r="F564" s="623">
        <f t="shared" si="571"/>
        <v>98.6</v>
      </c>
      <c r="G564" s="623">
        <f t="shared" si="571"/>
        <v>99.9</v>
      </c>
      <c r="H564" s="623">
        <f t="shared" si="571"/>
        <v>91.7</v>
      </c>
      <c r="I564" s="623">
        <f t="shared" si="571"/>
        <v>107.3</v>
      </c>
      <c r="J564" s="623">
        <f t="shared" si="571"/>
        <v>79.7</v>
      </c>
      <c r="K564" s="623">
        <f t="shared" si="571"/>
        <v>120.9</v>
      </c>
      <c r="L564" s="623">
        <f t="shared" si="571"/>
        <v>120.6</v>
      </c>
      <c r="M564" s="623">
        <f t="shared" si="571"/>
        <v>123.5</v>
      </c>
      <c r="N564" s="623">
        <f t="shared" si="571"/>
        <v>60.4</v>
      </c>
      <c r="O564" s="623">
        <f t="shared" si="571"/>
        <v>92.9</v>
      </c>
      <c r="P564" s="623">
        <f t="shared" si="571"/>
        <v>83.5</v>
      </c>
      <c r="Q564" s="623">
        <f t="shared" si="571"/>
        <v>117.4</v>
      </c>
      <c r="R564" s="623">
        <f t="shared" si="571"/>
        <v>125.2</v>
      </c>
      <c r="S564" s="623">
        <f t="shared" si="571"/>
        <v>118</v>
      </c>
      <c r="T564" s="623">
        <f t="shared" si="571"/>
        <v>134.80000000000001</v>
      </c>
      <c r="U564" s="623">
        <f t="shared" si="571"/>
        <v>100.7</v>
      </c>
      <c r="V564" s="623">
        <f t="shared" si="571"/>
        <v>148.19999999999999</v>
      </c>
      <c r="W564" s="623">
        <f t="shared" si="571"/>
        <v>93.3</v>
      </c>
      <c r="X564" s="623">
        <f t="shared" si="571"/>
        <v>182.2</v>
      </c>
      <c r="Y564" s="623">
        <f t="shared" si="571"/>
        <v>97.4</v>
      </c>
      <c r="Z564" s="623">
        <f t="shared" si="571"/>
        <v>94.4</v>
      </c>
      <c r="AA564" s="623">
        <f t="shared" si="571"/>
        <v>106.8</v>
      </c>
      <c r="AB564" s="623">
        <f t="shared" si="571"/>
        <v>102.4</v>
      </c>
      <c r="AC564" s="623">
        <v>0</v>
      </c>
      <c r="AD564" s="623">
        <f t="shared" si="571"/>
        <v>90.4</v>
      </c>
      <c r="AE564" s="623">
        <f>ROUND(AVERAGE(AE112:AE114),1)</f>
        <v>80.2</v>
      </c>
      <c r="AF564" s="623">
        <f>ROUND(AVERAGE(AF112:AF114),1)</f>
        <v>94.2</v>
      </c>
      <c r="AG564" s="623">
        <f t="shared" ref="AG564:AL564" si="572">ROUND(AVERAGE(AG112:AG114),1)</f>
        <v>72.099999999999994</v>
      </c>
      <c r="AH564" s="623">
        <f t="shared" si="572"/>
        <v>99.4</v>
      </c>
      <c r="AI564" s="623">
        <f t="shared" si="572"/>
        <v>64.8</v>
      </c>
      <c r="AJ564" s="623">
        <f t="shared" si="572"/>
        <v>76.5</v>
      </c>
      <c r="AK564" s="623">
        <f t="shared" si="572"/>
        <v>79.3</v>
      </c>
      <c r="AL564" s="623">
        <f t="shared" si="572"/>
        <v>101</v>
      </c>
      <c r="AN564" s="612"/>
      <c r="AO564" s="613" t="s">
        <v>39</v>
      </c>
      <c r="AP564" s="623">
        <f t="shared" ref="AP564:AZ564" si="573">ROUND(AVERAGE(AP112:AP114),1)</f>
        <v>105.6</v>
      </c>
      <c r="AQ564" s="623">
        <f t="shared" si="573"/>
        <v>110.6</v>
      </c>
      <c r="AR564" s="623">
        <f t="shared" si="573"/>
        <v>92.9</v>
      </c>
      <c r="AS564" s="623">
        <f t="shared" si="573"/>
        <v>88</v>
      </c>
      <c r="AT564" s="623">
        <f t="shared" si="573"/>
        <v>103.5</v>
      </c>
      <c r="AU564" s="623">
        <f t="shared" si="573"/>
        <v>134.69999999999999</v>
      </c>
      <c r="AV564" s="623">
        <f t="shared" si="573"/>
        <v>113.8</v>
      </c>
      <c r="AW564" s="623">
        <f t="shared" si="573"/>
        <v>144.80000000000001</v>
      </c>
      <c r="AX564" s="623">
        <f t="shared" si="573"/>
        <v>101.1</v>
      </c>
      <c r="AY564" s="623">
        <f t="shared" si="573"/>
        <v>101.9</v>
      </c>
      <c r="AZ564" s="623">
        <f t="shared" si="573"/>
        <v>77.3</v>
      </c>
      <c r="BA564" s="622"/>
    </row>
    <row r="565" spans="2:53">
      <c r="B565" s="138" t="s">
        <v>302</v>
      </c>
      <c r="C565" s="615" t="s">
        <v>36</v>
      </c>
      <c r="D565" s="622">
        <f>ROUND(AVERAGE(D115:D117),1)</f>
        <v>102.7</v>
      </c>
      <c r="E565" s="622">
        <f t="shared" ref="E565:AD565" si="574">ROUND(AVERAGE(E115:E117),1)</f>
        <v>102.7</v>
      </c>
      <c r="F565" s="622">
        <f t="shared" si="574"/>
        <v>91.4</v>
      </c>
      <c r="G565" s="622">
        <f t="shared" si="574"/>
        <v>93.4</v>
      </c>
      <c r="H565" s="622">
        <f t="shared" si="574"/>
        <v>80.400000000000006</v>
      </c>
      <c r="I565" s="622">
        <f t="shared" si="574"/>
        <v>98.4</v>
      </c>
      <c r="J565" s="622">
        <f t="shared" si="574"/>
        <v>95.8</v>
      </c>
      <c r="K565" s="622">
        <f t="shared" si="574"/>
        <v>150.9</v>
      </c>
      <c r="L565" s="622">
        <f t="shared" si="574"/>
        <v>152.4</v>
      </c>
      <c r="M565" s="622">
        <f t="shared" si="574"/>
        <v>130.19999999999999</v>
      </c>
      <c r="N565" s="622">
        <f t="shared" si="574"/>
        <v>60.4</v>
      </c>
      <c r="O565" s="622">
        <f t="shared" si="574"/>
        <v>95</v>
      </c>
      <c r="P565" s="622">
        <f t="shared" si="574"/>
        <v>84.7</v>
      </c>
      <c r="Q565" s="622">
        <f t="shared" si="574"/>
        <v>122</v>
      </c>
      <c r="R565" s="622">
        <f t="shared" si="574"/>
        <v>133.6</v>
      </c>
      <c r="S565" s="622">
        <f t="shared" si="574"/>
        <v>114.1</v>
      </c>
      <c r="T565" s="622">
        <f t="shared" si="574"/>
        <v>159.80000000000001</v>
      </c>
      <c r="U565" s="622">
        <f t="shared" si="574"/>
        <v>101.2</v>
      </c>
      <c r="V565" s="622">
        <f t="shared" si="574"/>
        <v>115.2</v>
      </c>
      <c r="W565" s="622">
        <f t="shared" si="574"/>
        <v>103.1</v>
      </c>
      <c r="X565" s="622">
        <f t="shared" si="574"/>
        <v>122.7</v>
      </c>
      <c r="Y565" s="622">
        <f t="shared" si="574"/>
        <v>95.3</v>
      </c>
      <c r="Z565" s="622">
        <f t="shared" si="574"/>
        <v>105.5</v>
      </c>
      <c r="AA565" s="622">
        <f t="shared" si="574"/>
        <v>99.6</v>
      </c>
      <c r="AB565" s="622">
        <f t="shared" si="574"/>
        <v>86.6</v>
      </c>
      <c r="AC565" s="622">
        <v>0</v>
      </c>
      <c r="AD565" s="622">
        <f t="shared" si="574"/>
        <v>86.6</v>
      </c>
      <c r="AE565" s="622">
        <f>ROUND(AVERAGE(AE115:AE117),1)</f>
        <v>60.1</v>
      </c>
      <c r="AF565" s="622">
        <f>ROUND(AVERAGE(AF115:AF117),1)</f>
        <v>116.1</v>
      </c>
      <c r="AG565" s="622">
        <f t="shared" ref="AG565:AL565" si="575">ROUND(AVERAGE(AG115:AG117),1)</f>
        <v>70.8</v>
      </c>
      <c r="AH565" s="622">
        <f t="shared" si="575"/>
        <v>81.2</v>
      </c>
      <c r="AI565" s="622">
        <f t="shared" si="575"/>
        <v>65.400000000000006</v>
      </c>
      <c r="AJ565" s="622">
        <f t="shared" si="575"/>
        <v>85.8</v>
      </c>
      <c r="AK565" s="622">
        <f t="shared" si="575"/>
        <v>79.099999999999994</v>
      </c>
      <c r="AL565" s="622">
        <f t="shared" si="575"/>
        <v>124.3</v>
      </c>
      <c r="AN565" s="138" t="s">
        <v>302</v>
      </c>
      <c r="AO565" s="615" t="s">
        <v>36</v>
      </c>
      <c r="AP565" s="622">
        <f t="shared" ref="AP565:AZ565" si="576">ROUND(AVERAGE(AP115:AP117),1)</f>
        <v>102.7</v>
      </c>
      <c r="AQ565" s="622">
        <f t="shared" si="576"/>
        <v>102.9</v>
      </c>
      <c r="AR565" s="622">
        <f t="shared" si="576"/>
        <v>101.9</v>
      </c>
      <c r="AS565" s="622">
        <f t="shared" si="576"/>
        <v>104</v>
      </c>
      <c r="AT565" s="622">
        <f t="shared" si="576"/>
        <v>97.4</v>
      </c>
      <c r="AU565" s="622">
        <f t="shared" si="576"/>
        <v>104.2</v>
      </c>
      <c r="AV565" s="622">
        <f t="shared" si="576"/>
        <v>101.9</v>
      </c>
      <c r="AW565" s="622">
        <f t="shared" si="576"/>
        <v>105.3</v>
      </c>
      <c r="AX565" s="622">
        <f t="shared" si="576"/>
        <v>102.5</v>
      </c>
      <c r="AY565" s="622">
        <f t="shared" si="576"/>
        <v>102.6</v>
      </c>
      <c r="AZ565" s="622">
        <f t="shared" si="576"/>
        <v>99.9</v>
      </c>
    </row>
    <row r="566" spans="2:53">
      <c r="C566" s="611" t="s">
        <v>37</v>
      </c>
      <c r="D566" s="622">
        <f>ROUND(AVERAGE(D118:D120),1)</f>
        <v>84</v>
      </c>
      <c r="E566" s="622">
        <f t="shared" ref="E566:AD566" si="577">ROUND(AVERAGE(E118:E120),1)</f>
        <v>84</v>
      </c>
      <c r="F566" s="622">
        <f t="shared" si="577"/>
        <v>70</v>
      </c>
      <c r="G566" s="622">
        <f t="shared" si="577"/>
        <v>71.5</v>
      </c>
      <c r="H566" s="622">
        <f t="shared" si="577"/>
        <v>62.1</v>
      </c>
      <c r="I566" s="622">
        <f t="shared" si="577"/>
        <v>81.400000000000006</v>
      </c>
      <c r="J566" s="622">
        <f t="shared" si="577"/>
        <v>70.599999999999994</v>
      </c>
      <c r="K566" s="622">
        <f t="shared" si="577"/>
        <v>101.9</v>
      </c>
      <c r="L566" s="622">
        <f t="shared" si="577"/>
        <v>101.4</v>
      </c>
      <c r="M566" s="622">
        <f t="shared" si="577"/>
        <v>109.2</v>
      </c>
      <c r="N566" s="622">
        <f t="shared" si="577"/>
        <v>52.6</v>
      </c>
      <c r="O566" s="622">
        <f t="shared" si="577"/>
        <v>72.8</v>
      </c>
      <c r="P566" s="622">
        <f t="shared" si="577"/>
        <v>67.900000000000006</v>
      </c>
      <c r="Q566" s="622">
        <f t="shared" si="577"/>
        <v>85.6</v>
      </c>
      <c r="R566" s="622">
        <f t="shared" si="577"/>
        <v>74.900000000000006</v>
      </c>
      <c r="S566" s="622">
        <f t="shared" si="577"/>
        <v>61.3</v>
      </c>
      <c r="T566" s="622">
        <f t="shared" si="577"/>
        <v>93.2</v>
      </c>
      <c r="U566" s="622">
        <f t="shared" si="577"/>
        <v>91</v>
      </c>
      <c r="V566" s="622">
        <f t="shared" si="577"/>
        <v>117.6</v>
      </c>
      <c r="W566" s="622">
        <f t="shared" si="577"/>
        <v>88.8</v>
      </c>
      <c r="X566" s="622">
        <f t="shared" si="577"/>
        <v>135.4</v>
      </c>
      <c r="Y566" s="622">
        <f t="shared" si="577"/>
        <v>91.2</v>
      </c>
      <c r="Z566" s="622">
        <f t="shared" si="577"/>
        <v>103.9</v>
      </c>
      <c r="AA566" s="622">
        <f t="shared" si="577"/>
        <v>93.4</v>
      </c>
      <c r="AB566" s="622">
        <f t="shared" si="577"/>
        <v>93</v>
      </c>
      <c r="AC566" s="622">
        <v>0</v>
      </c>
      <c r="AD566" s="622">
        <f t="shared" si="577"/>
        <v>70.8</v>
      </c>
      <c r="AE566" s="622">
        <f>ROUND(AVERAGE(AE118:AE120),1)</f>
        <v>60.1</v>
      </c>
      <c r="AF566" s="622">
        <f>ROUND(AVERAGE(AF118:AF120),1)</f>
        <v>93.4</v>
      </c>
      <c r="AG566" s="622">
        <f t="shared" ref="AG566:AL566" si="578">ROUND(AVERAGE(AG118:AG120),1)</f>
        <v>62.3</v>
      </c>
      <c r="AH566" s="622">
        <f t="shared" si="578"/>
        <v>76.099999999999994</v>
      </c>
      <c r="AI566" s="622">
        <f t="shared" si="578"/>
        <v>51.8</v>
      </c>
      <c r="AJ566" s="622">
        <f t="shared" si="578"/>
        <v>55.6</v>
      </c>
      <c r="AK566" s="622">
        <f t="shared" si="578"/>
        <v>70</v>
      </c>
      <c r="AL566" s="622">
        <f t="shared" si="578"/>
        <v>86.8</v>
      </c>
      <c r="AO566" s="611" t="s">
        <v>37</v>
      </c>
      <c r="AP566" s="622">
        <f t="shared" ref="AP566:AZ566" si="579">ROUND(AVERAGE(AP118:AP120),1)</f>
        <v>84</v>
      </c>
      <c r="AQ566" s="622">
        <f t="shared" si="579"/>
        <v>90.8</v>
      </c>
      <c r="AR566" s="622">
        <f t="shared" si="579"/>
        <v>83</v>
      </c>
      <c r="AS566" s="622">
        <f t="shared" si="579"/>
        <v>82</v>
      </c>
      <c r="AT566" s="622">
        <f t="shared" si="579"/>
        <v>85</v>
      </c>
      <c r="AU566" s="622">
        <f t="shared" si="579"/>
        <v>101.3</v>
      </c>
      <c r="AV566" s="622">
        <f t="shared" si="579"/>
        <v>70.099999999999994</v>
      </c>
      <c r="AW566" s="622">
        <f t="shared" si="579"/>
        <v>116.5</v>
      </c>
      <c r="AX566" s="622">
        <f t="shared" si="579"/>
        <v>78</v>
      </c>
      <c r="AY566" s="622">
        <f t="shared" si="579"/>
        <v>77.2</v>
      </c>
      <c r="AZ566" s="622">
        <f t="shared" si="579"/>
        <v>101.1</v>
      </c>
    </row>
    <row r="567" spans="2:53">
      <c r="C567" s="611" t="s">
        <v>38</v>
      </c>
      <c r="D567" s="622">
        <f>ROUND(AVERAGE(D121:D123),1)</f>
        <v>89.4</v>
      </c>
      <c r="E567" s="622">
        <f t="shared" ref="E567:AD567" si="580">ROUND(AVERAGE(E121:E123),1)</f>
        <v>89.4</v>
      </c>
      <c r="F567" s="622">
        <f t="shared" si="580"/>
        <v>75.400000000000006</v>
      </c>
      <c r="G567" s="622">
        <f t="shared" si="580"/>
        <v>77.599999999999994</v>
      </c>
      <c r="H567" s="622">
        <f t="shared" si="580"/>
        <v>63.6</v>
      </c>
      <c r="I567" s="622">
        <f t="shared" si="580"/>
        <v>88.3</v>
      </c>
      <c r="J567" s="622">
        <f t="shared" si="580"/>
        <v>66.599999999999994</v>
      </c>
      <c r="K567" s="622">
        <f t="shared" si="580"/>
        <v>117.6</v>
      </c>
      <c r="L567" s="622">
        <f t="shared" si="580"/>
        <v>117</v>
      </c>
      <c r="M567" s="622">
        <f t="shared" si="580"/>
        <v>126.8</v>
      </c>
      <c r="N567" s="622">
        <f t="shared" si="580"/>
        <v>55.7</v>
      </c>
      <c r="O567" s="622">
        <f t="shared" si="580"/>
        <v>79.900000000000006</v>
      </c>
      <c r="P567" s="622">
        <f t="shared" si="580"/>
        <v>71.8</v>
      </c>
      <c r="Q567" s="622">
        <f t="shared" si="580"/>
        <v>100.9</v>
      </c>
      <c r="R567" s="622">
        <f t="shared" si="580"/>
        <v>100.4</v>
      </c>
      <c r="S567" s="622">
        <f t="shared" si="580"/>
        <v>94.6</v>
      </c>
      <c r="T567" s="622">
        <f t="shared" si="580"/>
        <v>108.3</v>
      </c>
      <c r="U567" s="622">
        <f t="shared" si="580"/>
        <v>103.5</v>
      </c>
      <c r="V567" s="622">
        <f t="shared" si="580"/>
        <v>110.4</v>
      </c>
      <c r="W567" s="622">
        <f t="shared" si="580"/>
        <v>88.9</v>
      </c>
      <c r="X567" s="622">
        <f t="shared" si="580"/>
        <v>123.7</v>
      </c>
      <c r="Y567" s="622">
        <f t="shared" si="580"/>
        <v>92</v>
      </c>
      <c r="Z567" s="622">
        <f t="shared" si="580"/>
        <v>100.6</v>
      </c>
      <c r="AA567" s="622">
        <f t="shared" si="580"/>
        <v>101</v>
      </c>
      <c r="AB567" s="622">
        <f t="shared" si="580"/>
        <v>93.9</v>
      </c>
      <c r="AC567" s="622">
        <f t="shared" si="580"/>
        <v>68.8</v>
      </c>
      <c r="AD567" s="622">
        <f t="shared" si="580"/>
        <v>76.3</v>
      </c>
      <c r="AE567" s="622">
        <f>ROUND(AVERAGE(AE121:AE123),1)</f>
        <v>53.4</v>
      </c>
      <c r="AF567" s="622">
        <f>ROUND(AVERAGE(AF121:AF123),1)</f>
        <v>88.8</v>
      </c>
      <c r="AG567" s="622">
        <f t="shared" ref="AG567:AL567" si="581">ROUND(AVERAGE(AG121:AG123),1)</f>
        <v>66.5</v>
      </c>
      <c r="AH567" s="622">
        <f t="shared" si="581"/>
        <v>70.5</v>
      </c>
      <c r="AI567" s="622">
        <f t="shared" si="581"/>
        <v>49.9</v>
      </c>
      <c r="AJ567" s="622">
        <f t="shared" si="581"/>
        <v>61.6</v>
      </c>
      <c r="AK567" s="622">
        <f t="shared" si="581"/>
        <v>57.5</v>
      </c>
      <c r="AL567" s="622">
        <f t="shared" si="581"/>
        <v>93</v>
      </c>
      <c r="AO567" s="611" t="s">
        <v>38</v>
      </c>
      <c r="AP567" s="622">
        <f>ROUND(AVERAGE(AP121:AP123),1)</f>
        <v>89.4</v>
      </c>
      <c r="AQ567" s="622">
        <f t="shared" ref="AQ567:AZ567" si="582">ROUND(AVERAGE(AQ121:AQ123),1)</f>
        <v>95.3</v>
      </c>
      <c r="AR567" s="622">
        <f t="shared" si="582"/>
        <v>90.5</v>
      </c>
      <c r="AS567" s="622">
        <f t="shared" si="582"/>
        <v>92.1</v>
      </c>
      <c r="AT567" s="622">
        <f t="shared" si="582"/>
        <v>87</v>
      </c>
      <c r="AU567" s="622">
        <f t="shared" si="582"/>
        <v>101.9</v>
      </c>
      <c r="AV567" s="622">
        <f t="shared" si="582"/>
        <v>80.8</v>
      </c>
      <c r="AW567" s="622">
        <f t="shared" si="582"/>
        <v>112.1</v>
      </c>
      <c r="AX567" s="622">
        <f t="shared" si="582"/>
        <v>84.1</v>
      </c>
      <c r="AY567" s="622">
        <f t="shared" si="582"/>
        <v>83.7</v>
      </c>
      <c r="AZ567" s="622">
        <f t="shared" si="582"/>
        <v>96.6</v>
      </c>
    </row>
    <row r="568" spans="2:53">
      <c r="B568" s="612"/>
      <c r="C568" s="613" t="s">
        <v>39</v>
      </c>
      <c r="D568" s="623">
        <f>ROUND(AVERAGE(D124:D126),1)</f>
        <v>100.1</v>
      </c>
      <c r="E568" s="623">
        <f t="shared" ref="E568:AD568" si="583">ROUND(AVERAGE(E124:E126),1)</f>
        <v>100.1</v>
      </c>
      <c r="F568" s="623">
        <f t="shared" si="583"/>
        <v>92.2</v>
      </c>
      <c r="G568" s="623">
        <f t="shared" si="583"/>
        <v>95.1</v>
      </c>
      <c r="H568" s="623">
        <f t="shared" si="583"/>
        <v>76.400000000000006</v>
      </c>
      <c r="I568" s="623">
        <f t="shared" si="583"/>
        <v>106.7</v>
      </c>
      <c r="J568" s="623">
        <f t="shared" si="583"/>
        <v>72.7</v>
      </c>
      <c r="K568" s="623">
        <f t="shared" si="583"/>
        <v>126.3</v>
      </c>
      <c r="L568" s="623">
        <f t="shared" si="583"/>
        <v>125.7</v>
      </c>
      <c r="M568" s="623">
        <f t="shared" si="583"/>
        <v>135.19999999999999</v>
      </c>
      <c r="N568" s="623">
        <f t="shared" si="583"/>
        <v>60.7</v>
      </c>
      <c r="O568" s="623">
        <f t="shared" si="583"/>
        <v>90.6</v>
      </c>
      <c r="P568" s="623">
        <f t="shared" si="583"/>
        <v>80.5</v>
      </c>
      <c r="Q568" s="623">
        <f t="shared" si="583"/>
        <v>117.2</v>
      </c>
      <c r="R568" s="623">
        <f t="shared" si="583"/>
        <v>117.6</v>
      </c>
      <c r="S568" s="623">
        <f t="shared" si="583"/>
        <v>122.3</v>
      </c>
      <c r="T568" s="623">
        <f t="shared" si="583"/>
        <v>111.2</v>
      </c>
      <c r="U568" s="623">
        <f t="shared" si="583"/>
        <v>109.5</v>
      </c>
      <c r="V568" s="623">
        <f t="shared" si="583"/>
        <v>117.5</v>
      </c>
      <c r="W568" s="623">
        <f t="shared" si="583"/>
        <v>97.8</v>
      </c>
      <c r="X568" s="623">
        <f t="shared" si="583"/>
        <v>129.6</v>
      </c>
      <c r="Y568" s="623">
        <f t="shared" si="583"/>
        <v>96.7</v>
      </c>
      <c r="Z568" s="623">
        <f t="shared" si="583"/>
        <v>107.6</v>
      </c>
      <c r="AA568" s="623">
        <f t="shared" si="583"/>
        <v>107.3</v>
      </c>
      <c r="AB568" s="623">
        <f t="shared" si="583"/>
        <v>100.1</v>
      </c>
      <c r="AC568" s="623">
        <f t="shared" si="583"/>
        <v>78.8</v>
      </c>
      <c r="AD568" s="623">
        <f t="shared" si="583"/>
        <v>85.7</v>
      </c>
      <c r="AE568" s="623">
        <f>ROUND(AVERAGE(AE124:AE126),1)</f>
        <v>60.1</v>
      </c>
      <c r="AF568" s="623">
        <f>ROUND(AVERAGE(AF124:AF126),1)</f>
        <v>97.1</v>
      </c>
      <c r="AG568" s="623">
        <f t="shared" ref="AG568:AL568" si="584">ROUND(AVERAGE(AG124:AG126),1)</f>
        <v>68.3</v>
      </c>
      <c r="AH568" s="623">
        <f t="shared" si="584"/>
        <v>87.7</v>
      </c>
      <c r="AI568" s="623">
        <f t="shared" si="584"/>
        <v>52.1</v>
      </c>
      <c r="AJ568" s="623">
        <f t="shared" si="584"/>
        <v>82.7</v>
      </c>
      <c r="AK568" s="623">
        <f t="shared" si="584"/>
        <v>61.2</v>
      </c>
      <c r="AL568" s="623">
        <f t="shared" si="584"/>
        <v>100.4</v>
      </c>
      <c r="AN568" s="612"/>
      <c r="AO568" s="613" t="s">
        <v>39</v>
      </c>
      <c r="AP568" s="623">
        <f t="shared" ref="AP568:AZ568" si="585">ROUND(AVERAGE(AP124:AP126),1)</f>
        <v>100.1</v>
      </c>
      <c r="AQ568" s="623">
        <f t="shared" si="585"/>
        <v>103.4</v>
      </c>
      <c r="AR568" s="623">
        <f t="shared" si="585"/>
        <v>96.6</v>
      </c>
      <c r="AS568" s="623">
        <f t="shared" si="585"/>
        <v>94</v>
      </c>
      <c r="AT568" s="623">
        <f t="shared" si="585"/>
        <v>102.2</v>
      </c>
      <c r="AU568" s="623">
        <f t="shared" si="585"/>
        <v>112.6</v>
      </c>
      <c r="AV568" s="623">
        <f t="shared" si="585"/>
        <v>103.5</v>
      </c>
      <c r="AW568" s="623">
        <f t="shared" si="585"/>
        <v>117</v>
      </c>
      <c r="AX568" s="623">
        <f t="shared" si="585"/>
        <v>97.2</v>
      </c>
      <c r="AY568" s="623">
        <f t="shared" si="585"/>
        <v>97.1</v>
      </c>
      <c r="AZ568" s="623">
        <f t="shared" si="585"/>
        <v>101</v>
      </c>
    </row>
    <row r="569" spans="2:53">
      <c r="B569" s="138" t="s">
        <v>303</v>
      </c>
      <c r="C569" s="615" t="s">
        <v>36</v>
      </c>
      <c r="D569" s="624">
        <f>ROUND(AVERAGE(D127:D129),1)</f>
        <v>99.7</v>
      </c>
      <c r="E569" s="624">
        <f t="shared" ref="E569:AD569" si="586">ROUND(AVERAGE(E127:E129),1)</f>
        <v>99.7</v>
      </c>
      <c r="F569" s="624">
        <f t="shared" si="586"/>
        <v>95.5</v>
      </c>
      <c r="G569" s="624">
        <f t="shared" si="586"/>
        <v>99.1</v>
      </c>
      <c r="H569" s="624">
        <f t="shared" si="586"/>
        <v>75.599999999999994</v>
      </c>
      <c r="I569" s="624">
        <f t="shared" si="586"/>
        <v>98.7</v>
      </c>
      <c r="J569" s="624">
        <f t="shared" si="586"/>
        <v>94.2</v>
      </c>
      <c r="K569" s="624">
        <f t="shared" si="586"/>
        <v>132.9</v>
      </c>
      <c r="L569" s="624">
        <f t="shared" si="586"/>
        <v>132.80000000000001</v>
      </c>
      <c r="M569" s="624">
        <f t="shared" si="586"/>
        <v>133.30000000000001</v>
      </c>
      <c r="N569" s="624">
        <f t="shared" si="586"/>
        <v>66.7</v>
      </c>
      <c r="O569" s="624">
        <f t="shared" si="586"/>
        <v>95.1</v>
      </c>
      <c r="P569" s="624">
        <f t="shared" si="586"/>
        <v>78.7</v>
      </c>
      <c r="Q569" s="624">
        <f t="shared" si="586"/>
        <v>138.4</v>
      </c>
      <c r="R569" s="624">
        <f t="shared" si="586"/>
        <v>105.6</v>
      </c>
      <c r="S569" s="624">
        <f t="shared" si="586"/>
        <v>121.3</v>
      </c>
      <c r="T569" s="624">
        <f t="shared" si="586"/>
        <v>84.4</v>
      </c>
      <c r="U569" s="624">
        <f t="shared" si="586"/>
        <v>105.2</v>
      </c>
      <c r="V569" s="624">
        <f t="shared" si="586"/>
        <v>119.9</v>
      </c>
      <c r="W569" s="624">
        <f t="shared" si="586"/>
        <v>109.1</v>
      </c>
      <c r="X569" s="624">
        <f t="shared" si="586"/>
        <v>126.7</v>
      </c>
      <c r="Y569" s="624">
        <f t="shared" si="586"/>
        <v>95.9</v>
      </c>
      <c r="Z569" s="624">
        <f t="shared" si="586"/>
        <v>106.8</v>
      </c>
      <c r="AA569" s="624">
        <f t="shared" si="586"/>
        <v>99.7</v>
      </c>
      <c r="AB569" s="624">
        <f t="shared" si="586"/>
        <v>84.4</v>
      </c>
      <c r="AC569" s="624">
        <f t="shared" si="586"/>
        <v>73.400000000000006</v>
      </c>
      <c r="AD569" s="624">
        <f t="shared" si="586"/>
        <v>75.8</v>
      </c>
      <c r="AE569" s="624">
        <f>ROUND(AVERAGE(AE127:AE129),1)</f>
        <v>50.1</v>
      </c>
      <c r="AF569" s="624">
        <f>ROUND(AVERAGE(AF127:AF129),1)</f>
        <v>112.7</v>
      </c>
      <c r="AG569" s="624">
        <f t="shared" ref="AG569:AL569" si="587">ROUND(AVERAGE(AG127:AG129),1)</f>
        <v>66.400000000000006</v>
      </c>
      <c r="AH569" s="624">
        <f t="shared" si="587"/>
        <v>83.9</v>
      </c>
      <c r="AI569" s="624">
        <f t="shared" si="587"/>
        <v>53.2</v>
      </c>
      <c r="AJ569" s="624">
        <f t="shared" si="587"/>
        <v>59.4</v>
      </c>
      <c r="AK569" s="624">
        <f t="shared" si="587"/>
        <v>72.099999999999994</v>
      </c>
      <c r="AL569" s="624">
        <f t="shared" si="587"/>
        <v>114.2</v>
      </c>
      <c r="AN569" s="138" t="s">
        <v>303</v>
      </c>
      <c r="AO569" s="615" t="s">
        <v>36</v>
      </c>
      <c r="AP569" s="624">
        <f t="shared" ref="AP569:AZ569" si="588">ROUND(AVERAGE(AP127:AP129),1)</f>
        <v>99.7</v>
      </c>
      <c r="AQ569" s="624">
        <f t="shared" si="588"/>
        <v>102.6</v>
      </c>
      <c r="AR569" s="624">
        <f t="shared" si="588"/>
        <v>102.1</v>
      </c>
      <c r="AS569" s="624">
        <f t="shared" si="588"/>
        <v>105.8</v>
      </c>
      <c r="AT569" s="624">
        <f t="shared" si="588"/>
        <v>94.1</v>
      </c>
      <c r="AU569" s="624">
        <f t="shared" si="588"/>
        <v>103.2</v>
      </c>
      <c r="AV569" s="624">
        <f t="shared" si="588"/>
        <v>99.3</v>
      </c>
      <c r="AW569" s="624">
        <f t="shared" si="588"/>
        <v>105</v>
      </c>
      <c r="AX569" s="624">
        <f t="shared" si="588"/>
        <v>97.1</v>
      </c>
      <c r="AY569" s="624">
        <f t="shared" si="588"/>
        <v>97.1</v>
      </c>
      <c r="AZ569" s="624">
        <f t="shared" si="588"/>
        <v>96.8</v>
      </c>
    </row>
    <row r="570" spans="2:53">
      <c r="C570" s="611" t="s">
        <v>37</v>
      </c>
      <c r="D570" s="622">
        <f>ROUND(AVERAGE(D130:D132),1)</f>
        <v>94.3</v>
      </c>
      <c r="E570" s="622">
        <f t="shared" ref="E570:AD570" si="589">ROUND(AVERAGE(E130:E132),1)</f>
        <v>94.3</v>
      </c>
      <c r="F570" s="622">
        <f t="shared" si="589"/>
        <v>96.2</v>
      </c>
      <c r="G570" s="622">
        <f t="shared" si="589"/>
        <v>101</v>
      </c>
      <c r="H570" s="622">
        <f t="shared" si="589"/>
        <v>70.3</v>
      </c>
      <c r="I570" s="622">
        <f t="shared" si="589"/>
        <v>89.8</v>
      </c>
      <c r="J570" s="622">
        <f t="shared" si="589"/>
        <v>90.9</v>
      </c>
      <c r="K570" s="622">
        <f t="shared" si="589"/>
        <v>108.2</v>
      </c>
      <c r="L570" s="622">
        <f t="shared" si="589"/>
        <v>106.8</v>
      </c>
      <c r="M570" s="622">
        <f t="shared" si="589"/>
        <v>128.69999999999999</v>
      </c>
      <c r="N570" s="622">
        <f t="shared" si="589"/>
        <v>65.900000000000006</v>
      </c>
      <c r="O570" s="622">
        <f t="shared" si="589"/>
        <v>76.2</v>
      </c>
      <c r="P570" s="622">
        <f t="shared" si="589"/>
        <v>70.599999999999994</v>
      </c>
      <c r="Q570" s="622">
        <f t="shared" si="589"/>
        <v>91.2</v>
      </c>
      <c r="R570" s="622">
        <f t="shared" si="589"/>
        <v>95.9</v>
      </c>
      <c r="S570" s="622">
        <f t="shared" si="589"/>
        <v>107.2</v>
      </c>
      <c r="T570" s="622">
        <f t="shared" si="589"/>
        <v>80.5</v>
      </c>
      <c r="U570" s="622">
        <f t="shared" si="589"/>
        <v>98.5</v>
      </c>
      <c r="V570" s="622">
        <f t="shared" si="589"/>
        <v>121.8</v>
      </c>
      <c r="W570" s="622">
        <f t="shared" si="589"/>
        <v>101.3</v>
      </c>
      <c r="X570" s="622">
        <f t="shared" si="589"/>
        <v>134.5</v>
      </c>
      <c r="Y570" s="622">
        <f t="shared" si="589"/>
        <v>93.6</v>
      </c>
      <c r="Z570" s="622">
        <f t="shared" si="589"/>
        <v>114.6</v>
      </c>
      <c r="AA570" s="622">
        <f t="shared" si="589"/>
        <v>98.1</v>
      </c>
      <c r="AB570" s="622">
        <f t="shared" si="589"/>
        <v>92.8</v>
      </c>
      <c r="AC570" s="622">
        <f t="shared" si="589"/>
        <v>72.599999999999994</v>
      </c>
      <c r="AD570" s="622">
        <f t="shared" si="589"/>
        <v>76.3</v>
      </c>
      <c r="AE570" s="622">
        <f>ROUND(AVERAGE(AE130:AE132),1)</f>
        <v>60.1</v>
      </c>
      <c r="AF570" s="622">
        <f>ROUND(AVERAGE(AF130:AF132),1)</f>
        <v>77.400000000000006</v>
      </c>
      <c r="AG570" s="622">
        <f t="shared" ref="AG570:AL570" si="590">ROUND(AVERAGE(AG130:AG132),1)</f>
        <v>66.7</v>
      </c>
      <c r="AH570" s="622">
        <f t="shared" si="590"/>
        <v>84.1</v>
      </c>
      <c r="AI570" s="622">
        <f t="shared" si="590"/>
        <v>52.7</v>
      </c>
      <c r="AJ570" s="622">
        <f t="shared" si="590"/>
        <v>56.5</v>
      </c>
      <c r="AK570" s="622">
        <f t="shared" si="590"/>
        <v>85.4</v>
      </c>
      <c r="AL570" s="622">
        <f t="shared" si="590"/>
        <v>99.9</v>
      </c>
      <c r="AO570" s="611" t="s">
        <v>37</v>
      </c>
      <c r="AP570" s="622">
        <f t="shared" ref="AP570:AZ570" si="591">ROUND(AVERAGE(AP130:AP132),1)</f>
        <v>94.3</v>
      </c>
      <c r="AQ570" s="622">
        <f t="shared" si="591"/>
        <v>95</v>
      </c>
      <c r="AR570" s="622">
        <f t="shared" si="591"/>
        <v>88.8</v>
      </c>
      <c r="AS570" s="622">
        <f t="shared" si="591"/>
        <v>88.6</v>
      </c>
      <c r="AT570" s="622">
        <f t="shared" si="591"/>
        <v>89.2</v>
      </c>
      <c r="AU570" s="622">
        <f t="shared" si="591"/>
        <v>103.3</v>
      </c>
      <c r="AV570" s="622">
        <f t="shared" si="591"/>
        <v>81</v>
      </c>
      <c r="AW570" s="622">
        <f t="shared" si="591"/>
        <v>114.2</v>
      </c>
      <c r="AX570" s="622">
        <f t="shared" si="591"/>
        <v>93.8</v>
      </c>
      <c r="AY570" s="622">
        <f t="shared" si="591"/>
        <v>93.4</v>
      </c>
      <c r="AZ570" s="622">
        <f t="shared" si="591"/>
        <v>105.4</v>
      </c>
    </row>
    <row r="571" spans="2:53">
      <c r="C571" s="611" t="s">
        <v>38</v>
      </c>
      <c r="D571" s="622">
        <f>ROUND(AVERAGE(D133:D135),1)</f>
        <v>92.8</v>
      </c>
      <c r="E571" s="622">
        <f t="shared" ref="E571:AD571" si="592">ROUND(AVERAGE(E133:E135),1)</f>
        <v>92.8</v>
      </c>
      <c r="F571" s="622">
        <f t="shared" si="592"/>
        <v>94.2</v>
      </c>
      <c r="G571" s="622">
        <f t="shared" si="592"/>
        <v>99.4</v>
      </c>
      <c r="H571" s="622">
        <f t="shared" si="592"/>
        <v>66.099999999999994</v>
      </c>
      <c r="I571" s="622">
        <f t="shared" si="592"/>
        <v>86.2</v>
      </c>
      <c r="J571" s="622">
        <f t="shared" si="592"/>
        <v>94</v>
      </c>
      <c r="K571" s="622">
        <f t="shared" si="592"/>
        <v>110.3</v>
      </c>
      <c r="L571" s="622">
        <f t="shared" si="592"/>
        <v>109</v>
      </c>
      <c r="M571" s="622">
        <f t="shared" si="592"/>
        <v>128.9</v>
      </c>
      <c r="N571" s="622">
        <f t="shared" si="592"/>
        <v>65.900000000000006</v>
      </c>
      <c r="O571" s="622">
        <f t="shared" si="592"/>
        <v>76.7</v>
      </c>
      <c r="P571" s="622">
        <f t="shared" si="592"/>
        <v>71.2</v>
      </c>
      <c r="Q571" s="622">
        <f t="shared" si="592"/>
        <v>91.2</v>
      </c>
      <c r="R571" s="622">
        <f t="shared" si="592"/>
        <v>91.3</v>
      </c>
      <c r="S571" s="622">
        <f t="shared" si="592"/>
        <v>104.7</v>
      </c>
      <c r="T571" s="622">
        <f t="shared" si="592"/>
        <v>73.3</v>
      </c>
      <c r="U571" s="622">
        <f t="shared" si="592"/>
        <v>95.1</v>
      </c>
      <c r="V571" s="622">
        <f t="shared" si="592"/>
        <v>117.6</v>
      </c>
      <c r="W571" s="622">
        <f t="shared" si="592"/>
        <v>97.1</v>
      </c>
      <c r="X571" s="622">
        <f t="shared" si="592"/>
        <v>130.4</v>
      </c>
      <c r="Y571" s="622">
        <f t="shared" si="592"/>
        <v>94.9</v>
      </c>
      <c r="Z571" s="622">
        <f t="shared" si="592"/>
        <v>106</v>
      </c>
      <c r="AA571" s="622">
        <f t="shared" si="592"/>
        <v>103.3</v>
      </c>
      <c r="AB571" s="622">
        <f t="shared" si="592"/>
        <v>90.7</v>
      </c>
      <c r="AC571" s="622">
        <f t="shared" si="592"/>
        <v>72.3</v>
      </c>
      <c r="AD571" s="622">
        <f t="shared" si="592"/>
        <v>72.599999999999994</v>
      </c>
      <c r="AE571" s="622">
        <f>ROUND(AVERAGE(AE133:AE135),1)</f>
        <v>66.8</v>
      </c>
      <c r="AF571" s="622">
        <f>ROUND(AVERAGE(AF133:AF135),1)</f>
        <v>68.5</v>
      </c>
      <c r="AG571" s="622">
        <f t="shared" ref="AG571:AL571" si="593">ROUND(AVERAGE(AG133:AG135),1)</f>
        <v>65.900000000000006</v>
      </c>
      <c r="AH571" s="622">
        <f t="shared" si="593"/>
        <v>86.5</v>
      </c>
      <c r="AI571" s="622">
        <f t="shared" si="593"/>
        <v>52.9</v>
      </c>
      <c r="AJ571" s="622">
        <f t="shared" si="593"/>
        <v>73.599999999999994</v>
      </c>
      <c r="AK571" s="622">
        <f t="shared" si="593"/>
        <v>87.6</v>
      </c>
      <c r="AL571" s="622">
        <f t="shared" si="593"/>
        <v>102.4</v>
      </c>
      <c r="AO571" s="611" t="s">
        <v>38</v>
      </c>
      <c r="AP571" s="622">
        <f t="shared" ref="AP571:AZ571" si="594">ROUND(AVERAGE(AP133:AP135),1)</f>
        <v>92.8</v>
      </c>
      <c r="AQ571" s="622">
        <f t="shared" si="594"/>
        <v>94.6</v>
      </c>
      <c r="AR571" s="622">
        <f t="shared" si="594"/>
        <v>89.6</v>
      </c>
      <c r="AS571" s="622">
        <f t="shared" si="594"/>
        <v>91.5</v>
      </c>
      <c r="AT571" s="622">
        <f t="shared" si="594"/>
        <v>85.5</v>
      </c>
      <c r="AU571" s="622">
        <f t="shared" si="594"/>
        <v>101.5</v>
      </c>
      <c r="AV571" s="622">
        <f t="shared" si="594"/>
        <v>80.3</v>
      </c>
      <c r="AW571" s="622">
        <f t="shared" si="594"/>
        <v>111.9</v>
      </c>
      <c r="AX571" s="622">
        <f t="shared" si="594"/>
        <v>91.3</v>
      </c>
      <c r="AY571" s="622">
        <f t="shared" si="594"/>
        <v>91</v>
      </c>
      <c r="AZ571" s="622">
        <f t="shared" si="594"/>
        <v>97.7</v>
      </c>
    </row>
    <row r="572" spans="2:53">
      <c r="B572" s="612"/>
      <c r="C572" s="613" t="s">
        <v>39</v>
      </c>
      <c r="D572" s="622">
        <f>ROUND(AVERAGE(D136:D138),1)</f>
        <v>97.3</v>
      </c>
      <c r="E572" s="623">
        <f t="shared" ref="E572:AD572" si="595">ROUND(AVERAGE(E136:E138),1)</f>
        <v>97.3</v>
      </c>
      <c r="F572" s="623">
        <f t="shared" si="595"/>
        <v>94.7</v>
      </c>
      <c r="G572" s="623">
        <f t="shared" si="595"/>
        <v>100</v>
      </c>
      <c r="H572" s="623">
        <f t="shared" si="595"/>
        <v>65.7</v>
      </c>
      <c r="I572" s="623">
        <f t="shared" si="595"/>
        <v>77.900000000000006</v>
      </c>
      <c r="J572" s="623">
        <f t="shared" si="595"/>
        <v>92</v>
      </c>
      <c r="K572" s="623">
        <f t="shared" si="595"/>
        <v>118.8</v>
      </c>
      <c r="L572" s="623">
        <f t="shared" si="595"/>
        <v>118.2</v>
      </c>
      <c r="M572" s="623">
        <f t="shared" si="595"/>
        <v>126.2</v>
      </c>
      <c r="N572" s="623">
        <f t="shared" si="595"/>
        <v>65.099999999999994</v>
      </c>
      <c r="O572" s="623">
        <f t="shared" si="595"/>
        <v>77.3</v>
      </c>
      <c r="P572" s="623">
        <f t="shared" si="595"/>
        <v>73.099999999999994</v>
      </c>
      <c r="Q572" s="623">
        <f t="shared" si="595"/>
        <v>88.4</v>
      </c>
      <c r="R572" s="623">
        <f t="shared" si="595"/>
        <v>102.7</v>
      </c>
      <c r="S572" s="623">
        <f t="shared" si="595"/>
        <v>119.4</v>
      </c>
      <c r="T572" s="623">
        <f t="shared" si="595"/>
        <v>80.099999999999994</v>
      </c>
      <c r="U572" s="623">
        <f t="shared" si="595"/>
        <v>113.3</v>
      </c>
      <c r="V572" s="623">
        <f t="shared" si="595"/>
        <v>126.4</v>
      </c>
      <c r="W572" s="623">
        <f t="shared" si="595"/>
        <v>98.6</v>
      </c>
      <c r="X572" s="623">
        <f t="shared" si="595"/>
        <v>143.6</v>
      </c>
      <c r="Y572" s="623">
        <f t="shared" si="595"/>
        <v>93.4</v>
      </c>
      <c r="Z572" s="623">
        <f t="shared" si="595"/>
        <v>110.8</v>
      </c>
      <c r="AA572" s="623">
        <f t="shared" si="595"/>
        <v>110.7</v>
      </c>
      <c r="AB572" s="623">
        <f t="shared" si="595"/>
        <v>101.9</v>
      </c>
      <c r="AC572" s="623">
        <f t="shared" si="595"/>
        <v>77.8</v>
      </c>
      <c r="AD572" s="623">
        <f t="shared" si="595"/>
        <v>79.7</v>
      </c>
      <c r="AE572" s="623">
        <f>ROUND(AVERAGE(AE136:AE138),1)</f>
        <v>66.8</v>
      </c>
      <c r="AF572" s="623">
        <f>ROUND(AVERAGE(AF136:AF138),1)</f>
        <v>78</v>
      </c>
      <c r="AG572" s="623">
        <f t="shared" ref="AG572:AL572" si="596">ROUND(AVERAGE(AG136:AG138),1)</f>
        <v>68.3</v>
      </c>
      <c r="AH572" s="623">
        <f t="shared" si="596"/>
        <v>95.9</v>
      </c>
      <c r="AI572" s="623">
        <f t="shared" si="596"/>
        <v>52.3</v>
      </c>
      <c r="AJ572" s="623">
        <f t="shared" si="596"/>
        <v>68.5</v>
      </c>
      <c r="AK572" s="623">
        <f t="shared" si="596"/>
        <v>88.6</v>
      </c>
      <c r="AL572" s="623">
        <f t="shared" si="596"/>
        <v>105.8</v>
      </c>
      <c r="AN572" s="612"/>
      <c r="AO572" s="613" t="s">
        <v>39</v>
      </c>
      <c r="AP572" s="623">
        <f t="shared" ref="AP572:AZ572" si="597">ROUND(AVERAGE(AP136:AP138),1)</f>
        <v>97.3</v>
      </c>
      <c r="AQ572" s="623">
        <f t="shared" si="597"/>
        <v>99.1</v>
      </c>
      <c r="AR572" s="623">
        <f t="shared" si="597"/>
        <v>86.5</v>
      </c>
      <c r="AS572" s="623">
        <f t="shared" si="597"/>
        <v>87.2</v>
      </c>
      <c r="AT572" s="623">
        <f t="shared" si="597"/>
        <v>84.7</v>
      </c>
      <c r="AU572" s="623">
        <f t="shared" si="597"/>
        <v>116.2</v>
      </c>
      <c r="AV572" s="623">
        <f t="shared" si="597"/>
        <v>96.7</v>
      </c>
      <c r="AW572" s="623">
        <f t="shared" si="597"/>
        <v>125.7</v>
      </c>
      <c r="AX572" s="623">
        <f t="shared" si="597"/>
        <v>95.7</v>
      </c>
      <c r="AY572" s="623">
        <f t="shared" si="597"/>
        <v>95.4</v>
      </c>
      <c r="AZ572" s="623">
        <f t="shared" si="597"/>
        <v>103.3</v>
      </c>
    </row>
    <row r="573" spans="2:53" hidden="1">
      <c r="B573" s="138" t="s">
        <v>304</v>
      </c>
      <c r="C573" s="615" t="s">
        <v>36</v>
      </c>
      <c r="D573" s="624">
        <f>ROUND(AVERAGE(D139:D141),1)</f>
        <v>95.6</v>
      </c>
      <c r="E573" s="624">
        <f t="shared" ref="E573:AD573" si="598">ROUND(AVERAGE(E139:E141),1)</f>
        <v>95.6</v>
      </c>
      <c r="F573" s="624">
        <f t="shared" si="598"/>
        <v>92</v>
      </c>
      <c r="G573" s="624">
        <f t="shared" si="598"/>
        <v>97.2</v>
      </c>
      <c r="H573" s="624">
        <f t="shared" si="598"/>
        <v>63.5</v>
      </c>
      <c r="I573" s="624">
        <f t="shared" si="598"/>
        <v>81</v>
      </c>
      <c r="J573" s="624">
        <f t="shared" si="598"/>
        <v>99.1</v>
      </c>
      <c r="K573" s="624">
        <f t="shared" si="598"/>
        <v>130.1</v>
      </c>
      <c r="L573" s="624">
        <f t="shared" si="598"/>
        <v>130.19999999999999</v>
      </c>
      <c r="M573" s="624">
        <f t="shared" si="598"/>
        <v>127.8</v>
      </c>
      <c r="N573" s="624">
        <f t="shared" si="598"/>
        <v>63.9</v>
      </c>
      <c r="O573" s="624">
        <f t="shared" si="598"/>
        <v>85.6</v>
      </c>
      <c r="P573" s="624">
        <f t="shared" si="598"/>
        <v>75.2</v>
      </c>
      <c r="Q573" s="624">
        <f t="shared" si="598"/>
        <v>112.9</v>
      </c>
      <c r="R573" s="624">
        <f t="shared" si="598"/>
        <v>102</v>
      </c>
      <c r="S573" s="624">
        <f t="shared" si="598"/>
        <v>124.1</v>
      </c>
      <c r="T573" s="624">
        <f t="shared" si="598"/>
        <v>72.2</v>
      </c>
      <c r="U573" s="624">
        <f t="shared" si="598"/>
        <v>95.7</v>
      </c>
      <c r="V573" s="624">
        <f t="shared" si="598"/>
        <v>120.4</v>
      </c>
      <c r="W573" s="624">
        <f t="shared" si="598"/>
        <v>96</v>
      </c>
      <c r="X573" s="624">
        <f t="shared" si="598"/>
        <v>135.6</v>
      </c>
      <c r="Y573" s="624">
        <f t="shared" si="598"/>
        <v>91.6</v>
      </c>
      <c r="Z573" s="624">
        <f t="shared" si="598"/>
        <v>105.5</v>
      </c>
      <c r="AA573" s="624">
        <f t="shared" si="598"/>
        <v>100.7</v>
      </c>
      <c r="AB573" s="624">
        <f t="shared" si="598"/>
        <v>81.5</v>
      </c>
      <c r="AC573" s="624">
        <f t="shared" si="598"/>
        <v>74.8</v>
      </c>
      <c r="AD573" s="624">
        <f t="shared" si="598"/>
        <v>81.5</v>
      </c>
      <c r="AE573" s="624">
        <f>ROUND(AVERAGE(AE139:AE141),1)</f>
        <v>60.1</v>
      </c>
      <c r="AF573" s="624">
        <f>ROUND(AVERAGE(AF139:AF141),1)</f>
        <v>77.5</v>
      </c>
      <c r="AG573" s="624">
        <f t="shared" ref="AG573:AL573" si="599">ROUND(AVERAGE(AG139:AG141),1)</f>
        <v>65.5</v>
      </c>
      <c r="AH573" s="624">
        <f t="shared" si="599"/>
        <v>82.6</v>
      </c>
      <c r="AI573" s="624">
        <f t="shared" si="599"/>
        <v>55</v>
      </c>
      <c r="AJ573" s="624">
        <f t="shared" si="599"/>
        <v>65</v>
      </c>
      <c r="AK573" s="624">
        <f t="shared" si="599"/>
        <v>86.7</v>
      </c>
      <c r="AL573" s="624">
        <f t="shared" si="599"/>
        <v>115.1</v>
      </c>
      <c r="AN573" s="138" t="s">
        <v>304</v>
      </c>
      <c r="AO573" s="615" t="s">
        <v>36</v>
      </c>
      <c r="AP573" s="624">
        <f t="shared" ref="AP573:AZ573" si="600">ROUND(AVERAGE(AP139:AP141),1)</f>
        <v>95.6</v>
      </c>
      <c r="AQ573" s="624">
        <f t="shared" si="600"/>
        <v>99.3</v>
      </c>
      <c r="AR573" s="624">
        <f t="shared" si="600"/>
        <v>95.8</v>
      </c>
      <c r="AS573" s="624">
        <f t="shared" si="600"/>
        <v>100.7</v>
      </c>
      <c r="AT573" s="624">
        <f t="shared" si="600"/>
        <v>85.4</v>
      </c>
      <c r="AU573" s="624">
        <f t="shared" si="600"/>
        <v>104.2</v>
      </c>
      <c r="AV573" s="624">
        <f t="shared" si="600"/>
        <v>96.3</v>
      </c>
      <c r="AW573" s="624">
        <f t="shared" si="600"/>
        <v>108</v>
      </c>
      <c r="AX573" s="624">
        <f t="shared" si="600"/>
        <v>92.2</v>
      </c>
      <c r="AY573" s="624">
        <f t="shared" si="600"/>
        <v>92.1</v>
      </c>
      <c r="AZ573" s="624">
        <f t="shared" si="600"/>
        <v>95.5</v>
      </c>
    </row>
    <row r="574" spans="2:53" hidden="1">
      <c r="C574" s="611" t="s">
        <v>37</v>
      </c>
      <c r="D574" s="622">
        <f>ROUND(AVERAGE(D142:D144),1)</f>
        <v>90.1</v>
      </c>
      <c r="E574" s="622">
        <f t="shared" ref="E574:AD574" si="601">ROUND(AVERAGE(E142:E144),1)</f>
        <v>90.1</v>
      </c>
      <c r="F574" s="622">
        <f t="shared" si="601"/>
        <v>88.5</v>
      </c>
      <c r="G574" s="622">
        <f t="shared" si="601"/>
        <v>93.7</v>
      </c>
      <c r="H574" s="622">
        <f t="shared" si="601"/>
        <v>60.4</v>
      </c>
      <c r="I574" s="622">
        <f t="shared" si="601"/>
        <v>92.1</v>
      </c>
      <c r="J574" s="622">
        <f t="shared" si="601"/>
        <v>88.1</v>
      </c>
      <c r="K574" s="622">
        <f t="shared" si="601"/>
        <v>98.2</v>
      </c>
      <c r="L574" s="622">
        <f t="shared" si="601"/>
        <v>97</v>
      </c>
      <c r="M574" s="622">
        <f t="shared" si="601"/>
        <v>115.5</v>
      </c>
      <c r="N574" s="622">
        <f t="shared" si="601"/>
        <v>58.9</v>
      </c>
      <c r="O574" s="622">
        <f t="shared" si="601"/>
        <v>67.7</v>
      </c>
      <c r="P574" s="622">
        <f t="shared" si="601"/>
        <v>64.8</v>
      </c>
      <c r="Q574" s="622">
        <f t="shared" si="601"/>
        <v>75.5</v>
      </c>
      <c r="R574" s="622">
        <f t="shared" si="601"/>
        <v>94.8</v>
      </c>
      <c r="S574" s="622">
        <f t="shared" si="601"/>
        <v>104.6</v>
      </c>
      <c r="T574" s="622">
        <f t="shared" si="601"/>
        <v>81.599999999999994</v>
      </c>
      <c r="U574" s="622">
        <f t="shared" si="601"/>
        <v>92.8</v>
      </c>
      <c r="V574" s="622">
        <f t="shared" si="601"/>
        <v>125.5</v>
      </c>
      <c r="W574" s="622">
        <f t="shared" si="601"/>
        <v>94.4</v>
      </c>
      <c r="X574" s="622">
        <f t="shared" si="601"/>
        <v>144.69999999999999</v>
      </c>
      <c r="Y574" s="622">
        <f t="shared" si="601"/>
        <v>93</v>
      </c>
      <c r="Z574" s="622">
        <f t="shared" si="601"/>
        <v>108</v>
      </c>
      <c r="AA574" s="622">
        <f t="shared" si="601"/>
        <v>104</v>
      </c>
      <c r="AB574" s="622">
        <f t="shared" si="601"/>
        <v>86.2</v>
      </c>
      <c r="AC574" s="622">
        <f t="shared" si="601"/>
        <v>73.599999999999994</v>
      </c>
      <c r="AD574" s="622">
        <f t="shared" si="601"/>
        <v>75.599999999999994</v>
      </c>
      <c r="AE574" s="622">
        <f>ROUND(AVERAGE(AE142:AE144),1)</f>
        <v>53.4</v>
      </c>
      <c r="AF574" s="622">
        <f>ROUND(AVERAGE(AF142:AF144),1)</f>
        <v>63</v>
      </c>
      <c r="AG574" s="622">
        <f t="shared" ref="AG574:AL574" si="602">ROUND(AVERAGE(AG142:AG144),1)</f>
        <v>69.2</v>
      </c>
      <c r="AH574" s="622">
        <f t="shared" si="602"/>
        <v>91.7</v>
      </c>
      <c r="AI574" s="622">
        <f t="shared" si="602"/>
        <v>51.9</v>
      </c>
      <c r="AJ574" s="622">
        <f t="shared" si="602"/>
        <v>58.4</v>
      </c>
      <c r="AK574" s="622">
        <f t="shared" si="602"/>
        <v>88.1</v>
      </c>
      <c r="AL574" s="622">
        <f t="shared" si="602"/>
        <v>93.3</v>
      </c>
      <c r="AO574" s="611" t="s">
        <v>37</v>
      </c>
      <c r="AP574" s="622">
        <f t="shared" ref="AP574:AZ574" si="603">ROUND(AVERAGE(AP142:AP144),1)</f>
        <v>90.1</v>
      </c>
      <c r="AQ574" s="622">
        <f t="shared" si="603"/>
        <v>90.3</v>
      </c>
      <c r="AR574" s="622">
        <f t="shared" si="603"/>
        <v>82</v>
      </c>
      <c r="AS574" s="622">
        <f t="shared" si="603"/>
        <v>77.400000000000006</v>
      </c>
      <c r="AT574" s="622">
        <f t="shared" si="603"/>
        <v>92</v>
      </c>
      <c r="AU574" s="622">
        <f t="shared" si="603"/>
        <v>101.5</v>
      </c>
      <c r="AV574" s="622">
        <f t="shared" si="603"/>
        <v>76</v>
      </c>
      <c r="AW574" s="622">
        <f t="shared" si="603"/>
        <v>113.8</v>
      </c>
      <c r="AX574" s="622">
        <f t="shared" si="603"/>
        <v>89.9</v>
      </c>
      <c r="AY574" s="622">
        <f t="shared" si="603"/>
        <v>89.6</v>
      </c>
      <c r="AZ574" s="622">
        <f t="shared" si="603"/>
        <v>98.3</v>
      </c>
    </row>
    <row r="575" spans="2:53" hidden="1">
      <c r="C575" s="611" t="s">
        <v>38</v>
      </c>
      <c r="D575" s="622">
        <f>ROUND(AVERAGE(D145:D147),1)</f>
        <v>91.9</v>
      </c>
      <c r="E575" s="622">
        <f t="shared" ref="E575:AD575" si="604">ROUND(AVERAGE(E145:E147),1)</f>
        <v>91.9</v>
      </c>
      <c r="F575" s="622">
        <f t="shared" si="604"/>
        <v>85.3</v>
      </c>
      <c r="G575" s="622">
        <f t="shared" si="604"/>
        <v>90.2</v>
      </c>
      <c r="H575" s="622">
        <f t="shared" si="604"/>
        <v>58.7</v>
      </c>
      <c r="I575" s="622">
        <f t="shared" si="604"/>
        <v>90.9</v>
      </c>
      <c r="J575" s="622">
        <f t="shared" si="604"/>
        <v>97.4</v>
      </c>
      <c r="K575" s="622">
        <f t="shared" si="604"/>
        <v>120.4</v>
      </c>
      <c r="L575" s="622">
        <f t="shared" si="604"/>
        <v>120</v>
      </c>
      <c r="M575" s="622">
        <f t="shared" si="604"/>
        <v>125.9</v>
      </c>
      <c r="N575" s="622">
        <f t="shared" si="604"/>
        <v>54.6</v>
      </c>
      <c r="O575" s="622">
        <f t="shared" si="604"/>
        <v>72.8</v>
      </c>
      <c r="P575" s="622">
        <f t="shared" si="604"/>
        <v>67.5</v>
      </c>
      <c r="Q575" s="622">
        <f t="shared" si="604"/>
        <v>86.6</v>
      </c>
      <c r="R575" s="622">
        <f t="shared" si="604"/>
        <v>100.6</v>
      </c>
      <c r="S575" s="622">
        <f t="shared" si="604"/>
        <v>110.4</v>
      </c>
      <c r="T575" s="622">
        <f t="shared" si="604"/>
        <v>87.3</v>
      </c>
      <c r="U575" s="622">
        <f t="shared" si="604"/>
        <v>97.1</v>
      </c>
      <c r="V575" s="622">
        <f t="shared" si="604"/>
        <v>113.4</v>
      </c>
      <c r="W575" s="622">
        <f t="shared" si="604"/>
        <v>79.400000000000006</v>
      </c>
      <c r="X575" s="622">
        <f t="shared" si="604"/>
        <v>134.4</v>
      </c>
      <c r="Y575" s="622">
        <f t="shared" si="604"/>
        <v>88.3</v>
      </c>
      <c r="Z575" s="622">
        <f t="shared" si="604"/>
        <v>98.8</v>
      </c>
      <c r="AA575" s="622">
        <f t="shared" si="604"/>
        <v>104.8</v>
      </c>
      <c r="AB575" s="622">
        <f t="shared" si="604"/>
        <v>88.5</v>
      </c>
      <c r="AC575" s="622">
        <f t="shared" si="604"/>
        <v>76.2</v>
      </c>
      <c r="AD575" s="622">
        <f t="shared" si="604"/>
        <v>75.2</v>
      </c>
      <c r="AE575" s="622">
        <f>ROUND(AVERAGE(AE145:AE147),1)</f>
        <v>56.8</v>
      </c>
      <c r="AF575" s="622">
        <f>ROUND(AVERAGE(AF145:AF147),1)</f>
        <v>71.8</v>
      </c>
      <c r="AG575" s="622">
        <f t="shared" ref="AG575:AL575" si="605">ROUND(AVERAGE(AG145:AG147),1)</f>
        <v>66.400000000000006</v>
      </c>
      <c r="AH575" s="622">
        <f t="shared" si="605"/>
        <v>96.3</v>
      </c>
      <c r="AI575" s="622">
        <f t="shared" si="605"/>
        <v>59.2</v>
      </c>
      <c r="AJ575" s="622">
        <f t="shared" si="605"/>
        <v>59.6</v>
      </c>
      <c r="AK575" s="622">
        <f t="shared" si="605"/>
        <v>82.3</v>
      </c>
      <c r="AL575" s="622">
        <f t="shared" si="605"/>
        <v>109.3</v>
      </c>
      <c r="AO575" s="611" t="s">
        <v>38</v>
      </c>
      <c r="AP575" s="622">
        <f t="shared" ref="AP575:AZ575" si="606">ROUND(AVERAGE(AP145:AP147),1)</f>
        <v>91.9</v>
      </c>
      <c r="AQ575" s="622">
        <f t="shared" si="606"/>
        <v>95.8</v>
      </c>
      <c r="AR575" s="622">
        <f t="shared" si="606"/>
        <v>90.2</v>
      </c>
      <c r="AS575" s="622">
        <f t="shared" si="606"/>
        <v>89.9</v>
      </c>
      <c r="AT575" s="622">
        <f t="shared" si="606"/>
        <v>90.9</v>
      </c>
      <c r="AU575" s="622">
        <f t="shared" si="606"/>
        <v>103.3</v>
      </c>
      <c r="AV575" s="622">
        <f t="shared" si="606"/>
        <v>83</v>
      </c>
      <c r="AW575" s="622">
        <f t="shared" si="606"/>
        <v>113.2</v>
      </c>
      <c r="AX575" s="622">
        <f t="shared" si="606"/>
        <v>88.4</v>
      </c>
      <c r="AY575" s="622">
        <f t="shared" si="606"/>
        <v>88.5</v>
      </c>
      <c r="AZ575" s="622">
        <f t="shared" si="606"/>
        <v>85.8</v>
      </c>
    </row>
    <row r="576" spans="2:53" hidden="1">
      <c r="B576" s="612"/>
      <c r="C576" s="613" t="s">
        <v>39</v>
      </c>
      <c r="D576" s="623">
        <f>ROUND(AVERAGE(D148:D150),1)</f>
        <v>97.5</v>
      </c>
      <c r="E576" s="623">
        <f t="shared" ref="E576:AD576" si="607">ROUND(AVERAGE(E148:E150),1)</f>
        <v>97.5</v>
      </c>
      <c r="F576" s="623">
        <f t="shared" si="607"/>
        <v>87.8</v>
      </c>
      <c r="G576" s="623">
        <f t="shared" si="607"/>
        <v>92.9</v>
      </c>
      <c r="H576" s="623">
        <f t="shared" si="607"/>
        <v>60.4</v>
      </c>
      <c r="I576" s="623">
        <f t="shared" si="607"/>
        <v>95.6</v>
      </c>
      <c r="J576" s="623">
        <f t="shared" si="607"/>
        <v>111.3</v>
      </c>
      <c r="K576" s="623">
        <f t="shared" si="607"/>
        <v>124.4</v>
      </c>
      <c r="L576" s="623">
        <f t="shared" si="607"/>
        <v>124.1</v>
      </c>
      <c r="M576" s="623">
        <f t="shared" si="607"/>
        <v>128.5</v>
      </c>
      <c r="N576" s="623">
        <f t="shared" si="607"/>
        <v>64.900000000000006</v>
      </c>
      <c r="O576" s="623">
        <f t="shared" si="607"/>
        <v>74.599999999999994</v>
      </c>
      <c r="P576" s="623">
        <f t="shared" si="607"/>
        <v>73.5</v>
      </c>
      <c r="Q576" s="623">
        <f t="shared" si="607"/>
        <v>77.400000000000006</v>
      </c>
      <c r="R576" s="623">
        <f t="shared" si="607"/>
        <v>114.2</v>
      </c>
      <c r="S576" s="623">
        <f t="shared" si="607"/>
        <v>119.8</v>
      </c>
      <c r="T576" s="623">
        <f t="shared" si="607"/>
        <v>106.6</v>
      </c>
      <c r="U576" s="623">
        <f t="shared" si="607"/>
        <v>102.7</v>
      </c>
      <c r="V576" s="623">
        <f t="shared" si="607"/>
        <v>118.7</v>
      </c>
      <c r="W576" s="623">
        <f t="shared" si="607"/>
        <v>80.3</v>
      </c>
      <c r="X576" s="623">
        <f t="shared" si="607"/>
        <v>142.5</v>
      </c>
      <c r="Y576" s="623">
        <f t="shared" si="607"/>
        <v>85</v>
      </c>
      <c r="Z576" s="623">
        <f t="shared" si="607"/>
        <v>101</v>
      </c>
      <c r="AA576" s="623">
        <f t="shared" si="607"/>
        <v>105.4</v>
      </c>
      <c r="AB576" s="623">
        <f t="shared" si="607"/>
        <v>96</v>
      </c>
      <c r="AC576" s="623">
        <f t="shared" si="607"/>
        <v>79.8</v>
      </c>
      <c r="AD576" s="623">
        <f t="shared" si="607"/>
        <v>79.3</v>
      </c>
      <c r="AE576" s="623">
        <f>ROUND(AVERAGE(AE148:AE150),1)</f>
        <v>56.8</v>
      </c>
      <c r="AF576" s="623">
        <f>ROUND(AVERAGE(AF148:AF150),1)</f>
        <v>70.8</v>
      </c>
      <c r="AG576" s="623">
        <f t="shared" ref="AG576:AL576" si="608">ROUND(AVERAGE(AG148:AG150),1)</f>
        <v>68.8</v>
      </c>
      <c r="AH576" s="623">
        <f t="shared" si="608"/>
        <v>103</v>
      </c>
      <c r="AI576" s="623">
        <f t="shared" si="608"/>
        <v>59.7</v>
      </c>
      <c r="AJ576" s="623">
        <f t="shared" si="608"/>
        <v>59.5</v>
      </c>
      <c r="AK576" s="623">
        <f t="shared" si="608"/>
        <v>79.2</v>
      </c>
      <c r="AL576" s="623">
        <f t="shared" si="608"/>
        <v>118.1</v>
      </c>
      <c r="AN576" s="612"/>
      <c r="AO576" s="613" t="s">
        <v>39</v>
      </c>
      <c r="AP576" s="623">
        <f t="shared" ref="AP576:AZ576" si="609">ROUND(AVERAGE(AP148:AP150),1)</f>
        <v>97.5</v>
      </c>
      <c r="AQ576" s="623">
        <f t="shared" si="609"/>
        <v>101.5</v>
      </c>
      <c r="AR576" s="623">
        <f t="shared" si="609"/>
        <v>96.6</v>
      </c>
      <c r="AS576" s="623">
        <f t="shared" si="609"/>
        <v>97.6</v>
      </c>
      <c r="AT576" s="623">
        <f t="shared" si="609"/>
        <v>94.3</v>
      </c>
      <c r="AU576" s="623">
        <f t="shared" si="609"/>
        <v>108.1</v>
      </c>
      <c r="AV576" s="623">
        <f t="shared" si="609"/>
        <v>83.6</v>
      </c>
      <c r="AW576" s="623">
        <f t="shared" si="609"/>
        <v>120</v>
      </c>
      <c r="AX576" s="623">
        <f t="shared" si="609"/>
        <v>93.9</v>
      </c>
      <c r="AY576" s="623">
        <f t="shared" si="609"/>
        <v>94.1</v>
      </c>
      <c r="AZ576" s="623">
        <f t="shared" si="609"/>
        <v>89.1</v>
      </c>
    </row>
    <row r="577" spans="2:52" hidden="1">
      <c r="B577" s="138" t="s">
        <v>305</v>
      </c>
      <c r="C577" s="615" t="s">
        <v>36</v>
      </c>
      <c r="D577" s="624" t="e">
        <f>ROUND(AVERAGE(D151:D153),1)</f>
        <v>#DIV/0!</v>
      </c>
      <c r="E577" s="624" t="e">
        <f t="shared" ref="E577:AD577" si="610">ROUND(AVERAGE(E151:E153),1)</f>
        <v>#DIV/0!</v>
      </c>
      <c r="F577" s="624" t="e">
        <f t="shared" si="610"/>
        <v>#DIV/0!</v>
      </c>
      <c r="G577" s="624" t="e">
        <f t="shared" si="610"/>
        <v>#DIV/0!</v>
      </c>
      <c r="H577" s="624" t="e">
        <f t="shared" si="610"/>
        <v>#DIV/0!</v>
      </c>
      <c r="I577" s="624" t="e">
        <f t="shared" si="610"/>
        <v>#DIV/0!</v>
      </c>
      <c r="J577" s="624" t="e">
        <f t="shared" si="610"/>
        <v>#DIV/0!</v>
      </c>
      <c r="K577" s="624" t="e">
        <f t="shared" si="610"/>
        <v>#DIV/0!</v>
      </c>
      <c r="L577" s="624" t="e">
        <f t="shared" si="610"/>
        <v>#DIV/0!</v>
      </c>
      <c r="M577" s="624" t="e">
        <f t="shared" si="610"/>
        <v>#DIV/0!</v>
      </c>
      <c r="N577" s="624" t="e">
        <f t="shared" si="610"/>
        <v>#DIV/0!</v>
      </c>
      <c r="O577" s="624" t="e">
        <f t="shared" si="610"/>
        <v>#DIV/0!</v>
      </c>
      <c r="P577" s="624" t="e">
        <f t="shared" si="610"/>
        <v>#DIV/0!</v>
      </c>
      <c r="Q577" s="624" t="e">
        <f t="shared" si="610"/>
        <v>#DIV/0!</v>
      </c>
      <c r="R577" s="624" t="e">
        <f t="shared" si="610"/>
        <v>#DIV/0!</v>
      </c>
      <c r="S577" s="624" t="e">
        <f t="shared" si="610"/>
        <v>#DIV/0!</v>
      </c>
      <c r="T577" s="624" t="e">
        <f t="shared" si="610"/>
        <v>#DIV/0!</v>
      </c>
      <c r="U577" s="624" t="e">
        <f t="shared" si="610"/>
        <v>#DIV/0!</v>
      </c>
      <c r="V577" s="624" t="e">
        <f t="shared" si="610"/>
        <v>#DIV/0!</v>
      </c>
      <c r="W577" s="624" t="e">
        <f t="shared" si="610"/>
        <v>#DIV/0!</v>
      </c>
      <c r="X577" s="624" t="e">
        <f t="shared" si="610"/>
        <v>#DIV/0!</v>
      </c>
      <c r="Y577" s="624" t="e">
        <f t="shared" si="610"/>
        <v>#DIV/0!</v>
      </c>
      <c r="Z577" s="624" t="e">
        <f t="shared" si="610"/>
        <v>#DIV/0!</v>
      </c>
      <c r="AA577" s="624" t="e">
        <f t="shared" si="610"/>
        <v>#DIV/0!</v>
      </c>
      <c r="AB577" s="624" t="e">
        <f t="shared" si="610"/>
        <v>#DIV/0!</v>
      </c>
      <c r="AC577" s="624" t="e">
        <f t="shared" si="610"/>
        <v>#DIV/0!</v>
      </c>
      <c r="AD577" s="624" t="e">
        <f t="shared" si="610"/>
        <v>#DIV/0!</v>
      </c>
      <c r="AE577" s="624" t="e">
        <f>ROUND(AVERAGE(AE151:AE153),1)</f>
        <v>#DIV/0!</v>
      </c>
      <c r="AF577" s="624" t="e">
        <f>ROUND(AVERAGE(AF151:AF153),1)</f>
        <v>#DIV/0!</v>
      </c>
      <c r="AG577" s="624" t="e">
        <f t="shared" ref="AG577:AL577" si="611">ROUND(AVERAGE(AG151:AG153),1)</f>
        <v>#DIV/0!</v>
      </c>
      <c r="AH577" s="624" t="e">
        <f t="shared" si="611"/>
        <v>#DIV/0!</v>
      </c>
      <c r="AI577" s="624" t="e">
        <f t="shared" si="611"/>
        <v>#DIV/0!</v>
      </c>
      <c r="AJ577" s="624" t="e">
        <f t="shared" si="611"/>
        <v>#DIV/0!</v>
      </c>
      <c r="AK577" s="624" t="e">
        <f t="shared" si="611"/>
        <v>#DIV/0!</v>
      </c>
      <c r="AL577" s="624" t="e">
        <f t="shared" si="611"/>
        <v>#DIV/0!</v>
      </c>
      <c r="AN577" s="138" t="s">
        <v>305</v>
      </c>
      <c r="AO577" s="615" t="s">
        <v>36</v>
      </c>
      <c r="AP577" s="624" t="e">
        <f t="shared" ref="AP577:AZ577" si="612">ROUND(AVERAGE(AP151:AP153),1)</f>
        <v>#DIV/0!</v>
      </c>
      <c r="AQ577" s="624" t="e">
        <f t="shared" si="612"/>
        <v>#DIV/0!</v>
      </c>
      <c r="AR577" s="624" t="e">
        <f t="shared" si="612"/>
        <v>#DIV/0!</v>
      </c>
      <c r="AS577" s="624" t="e">
        <f t="shared" si="612"/>
        <v>#DIV/0!</v>
      </c>
      <c r="AT577" s="624" t="e">
        <f t="shared" si="612"/>
        <v>#DIV/0!</v>
      </c>
      <c r="AU577" s="624" t="e">
        <f t="shared" si="612"/>
        <v>#DIV/0!</v>
      </c>
      <c r="AV577" s="624" t="e">
        <f t="shared" si="612"/>
        <v>#DIV/0!</v>
      </c>
      <c r="AW577" s="624" t="e">
        <f t="shared" si="612"/>
        <v>#DIV/0!</v>
      </c>
      <c r="AX577" s="624" t="e">
        <f t="shared" si="612"/>
        <v>#DIV/0!</v>
      </c>
      <c r="AY577" s="624" t="e">
        <f t="shared" si="612"/>
        <v>#DIV/0!</v>
      </c>
      <c r="AZ577" s="624" t="e">
        <f t="shared" si="612"/>
        <v>#DIV/0!</v>
      </c>
    </row>
    <row r="578" spans="2:52" hidden="1">
      <c r="C578" s="611" t="s">
        <v>37</v>
      </c>
      <c r="D578" s="622" t="e">
        <f t="shared" ref="D578:AD579" si="613">ROUND(AVERAGE(D154:D156),1)</f>
        <v>#DIV/0!</v>
      </c>
      <c r="E578" s="622" t="e">
        <f t="shared" si="613"/>
        <v>#DIV/0!</v>
      </c>
      <c r="F578" s="622" t="e">
        <f t="shared" si="613"/>
        <v>#DIV/0!</v>
      </c>
      <c r="G578" s="622" t="e">
        <f t="shared" si="613"/>
        <v>#DIV/0!</v>
      </c>
      <c r="H578" s="622" t="e">
        <f t="shared" si="613"/>
        <v>#DIV/0!</v>
      </c>
      <c r="I578" s="622" t="e">
        <f t="shared" si="613"/>
        <v>#DIV/0!</v>
      </c>
      <c r="J578" s="622" t="e">
        <f t="shared" si="613"/>
        <v>#DIV/0!</v>
      </c>
      <c r="K578" s="622" t="e">
        <f t="shared" si="613"/>
        <v>#DIV/0!</v>
      </c>
      <c r="L578" s="622" t="e">
        <f t="shared" si="613"/>
        <v>#DIV/0!</v>
      </c>
      <c r="M578" s="622" t="e">
        <f t="shared" si="613"/>
        <v>#DIV/0!</v>
      </c>
      <c r="N578" s="622" t="e">
        <f t="shared" si="613"/>
        <v>#DIV/0!</v>
      </c>
      <c r="O578" s="622" t="e">
        <f t="shared" si="613"/>
        <v>#DIV/0!</v>
      </c>
      <c r="P578" s="622" t="e">
        <f t="shared" si="613"/>
        <v>#DIV/0!</v>
      </c>
      <c r="Q578" s="622" t="e">
        <f t="shared" si="613"/>
        <v>#DIV/0!</v>
      </c>
      <c r="R578" s="622" t="e">
        <f t="shared" si="613"/>
        <v>#DIV/0!</v>
      </c>
      <c r="S578" s="622" t="e">
        <f t="shared" si="613"/>
        <v>#DIV/0!</v>
      </c>
      <c r="T578" s="622" t="e">
        <f t="shared" si="613"/>
        <v>#DIV/0!</v>
      </c>
      <c r="U578" s="622" t="e">
        <f t="shared" si="613"/>
        <v>#DIV/0!</v>
      </c>
      <c r="V578" s="622" t="e">
        <f t="shared" si="613"/>
        <v>#DIV/0!</v>
      </c>
      <c r="W578" s="622" t="e">
        <f t="shared" si="613"/>
        <v>#DIV/0!</v>
      </c>
      <c r="X578" s="622" t="e">
        <f t="shared" si="613"/>
        <v>#DIV/0!</v>
      </c>
      <c r="Y578" s="622" t="e">
        <f t="shared" si="613"/>
        <v>#DIV/0!</v>
      </c>
      <c r="Z578" s="622" t="e">
        <f t="shared" si="613"/>
        <v>#DIV/0!</v>
      </c>
      <c r="AA578" s="622" t="e">
        <f t="shared" si="613"/>
        <v>#DIV/0!</v>
      </c>
      <c r="AB578" s="622" t="e">
        <f t="shared" si="613"/>
        <v>#DIV/0!</v>
      </c>
      <c r="AC578" s="622" t="e">
        <f t="shared" si="613"/>
        <v>#DIV/0!</v>
      </c>
      <c r="AD578" s="622" t="e">
        <f t="shared" si="613"/>
        <v>#DIV/0!</v>
      </c>
      <c r="AE578" s="622" t="e">
        <f>ROUND(AVERAGE(AE154:AE156),1)</f>
        <v>#DIV/0!</v>
      </c>
      <c r="AF578" s="622" t="e">
        <f>ROUND(AVERAGE(AF154:AF156),1)</f>
        <v>#DIV/0!</v>
      </c>
      <c r="AG578" s="622" t="e">
        <f t="shared" ref="AG578:AL578" si="614">ROUND(AVERAGE(AG154:AG156),1)</f>
        <v>#DIV/0!</v>
      </c>
      <c r="AH578" s="622" t="e">
        <f t="shared" si="614"/>
        <v>#DIV/0!</v>
      </c>
      <c r="AI578" s="622" t="e">
        <f t="shared" si="614"/>
        <v>#DIV/0!</v>
      </c>
      <c r="AJ578" s="622" t="e">
        <f t="shared" si="614"/>
        <v>#DIV/0!</v>
      </c>
      <c r="AK578" s="622" t="e">
        <f t="shared" si="614"/>
        <v>#DIV/0!</v>
      </c>
      <c r="AL578" s="622" t="e">
        <f t="shared" si="614"/>
        <v>#DIV/0!</v>
      </c>
      <c r="AO578" s="611" t="s">
        <v>37</v>
      </c>
      <c r="AP578" s="622" t="e">
        <f t="shared" ref="AP578:AZ579" si="615">ROUND(AVERAGE(AP154:AP156),1)</f>
        <v>#DIV/0!</v>
      </c>
      <c r="AQ578" s="622" t="e">
        <f t="shared" si="615"/>
        <v>#DIV/0!</v>
      </c>
      <c r="AR578" s="622" t="e">
        <f t="shared" si="615"/>
        <v>#DIV/0!</v>
      </c>
      <c r="AS578" s="622" t="e">
        <f t="shared" si="615"/>
        <v>#DIV/0!</v>
      </c>
      <c r="AT578" s="622" t="e">
        <f t="shared" si="615"/>
        <v>#DIV/0!</v>
      </c>
      <c r="AU578" s="622" t="e">
        <f t="shared" si="615"/>
        <v>#DIV/0!</v>
      </c>
      <c r="AV578" s="622" t="e">
        <f t="shared" si="615"/>
        <v>#DIV/0!</v>
      </c>
      <c r="AW578" s="622" t="e">
        <f t="shared" si="615"/>
        <v>#DIV/0!</v>
      </c>
      <c r="AX578" s="622" t="e">
        <f t="shared" si="615"/>
        <v>#DIV/0!</v>
      </c>
      <c r="AY578" s="622" t="e">
        <f t="shared" si="615"/>
        <v>#DIV/0!</v>
      </c>
      <c r="AZ578" s="622" t="e">
        <f t="shared" si="615"/>
        <v>#DIV/0!</v>
      </c>
    </row>
    <row r="579" spans="2:52" hidden="1">
      <c r="C579" s="615" t="s">
        <v>38</v>
      </c>
      <c r="D579" s="622" t="e">
        <f>ROUND(AVERAGE(D157:D159),1)</f>
        <v>#DIV/0!</v>
      </c>
      <c r="E579" s="622" t="e">
        <f t="shared" si="613"/>
        <v>#DIV/0!</v>
      </c>
      <c r="F579" s="622" t="e">
        <f t="shared" si="613"/>
        <v>#DIV/0!</v>
      </c>
      <c r="G579" s="622" t="e">
        <f t="shared" si="613"/>
        <v>#DIV/0!</v>
      </c>
      <c r="H579" s="622" t="e">
        <f t="shared" si="613"/>
        <v>#DIV/0!</v>
      </c>
      <c r="I579" s="622" t="e">
        <f t="shared" si="613"/>
        <v>#DIV/0!</v>
      </c>
      <c r="J579" s="622" t="e">
        <f t="shared" si="613"/>
        <v>#DIV/0!</v>
      </c>
      <c r="K579" s="622" t="e">
        <f t="shared" si="613"/>
        <v>#DIV/0!</v>
      </c>
      <c r="L579" s="622" t="e">
        <f t="shared" si="613"/>
        <v>#DIV/0!</v>
      </c>
      <c r="M579" s="622" t="e">
        <f t="shared" si="613"/>
        <v>#DIV/0!</v>
      </c>
      <c r="N579" s="622" t="e">
        <f t="shared" si="613"/>
        <v>#DIV/0!</v>
      </c>
      <c r="O579" s="622" t="e">
        <f t="shared" si="613"/>
        <v>#DIV/0!</v>
      </c>
      <c r="P579" s="622" t="e">
        <f t="shared" si="613"/>
        <v>#DIV/0!</v>
      </c>
      <c r="Q579" s="622" t="e">
        <f t="shared" si="613"/>
        <v>#DIV/0!</v>
      </c>
      <c r="R579" s="622" t="e">
        <f t="shared" si="613"/>
        <v>#DIV/0!</v>
      </c>
      <c r="S579" s="622" t="e">
        <f t="shared" si="613"/>
        <v>#DIV/0!</v>
      </c>
      <c r="T579" s="622" t="e">
        <f t="shared" si="613"/>
        <v>#DIV/0!</v>
      </c>
      <c r="U579" s="622" t="e">
        <f t="shared" si="613"/>
        <v>#DIV/0!</v>
      </c>
      <c r="V579" s="622" t="e">
        <f t="shared" si="613"/>
        <v>#DIV/0!</v>
      </c>
      <c r="W579" s="622" t="e">
        <f t="shared" si="613"/>
        <v>#DIV/0!</v>
      </c>
      <c r="X579" s="622" t="e">
        <f t="shared" si="613"/>
        <v>#DIV/0!</v>
      </c>
      <c r="Y579" s="622" t="e">
        <f t="shared" si="613"/>
        <v>#DIV/0!</v>
      </c>
      <c r="Z579" s="622" t="e">
        <f t="shared" si="613"/>
        <v>#DIV/0!</v>
      </c>
      <c r="AA579" s="622" t="e">
        <f t="shared" si="613"/>
        <v>#DIV/0!</v>
      </c>
      <c r="AB579" s="622" t="e">
        <f t="shared" si="613"/>
        <v>#DIV/0!</v>
      </c>
      <c r="AC579" s="622" t="e">
        <f t="shared" si="613"/>
        <v>#DIV/0!</v>
      </c>
      <c r="AD579" s="622" t="e">
        <f t="shared" si="613"/>
        <v>#DIV/0!</v>
      </c>
      <c r="AE579" s="622" t="e">
        <f>ROUND(AVERAGE(AE155:AE157),1)</f>
        <v>#DIV/0!</v>
      </c>
      <c r="AF579" s="622" t="e">
        <f>ROUND(AVERAGE(AF155:AF157),1)</f>
        <v>#DIV/0!</v>
      </c>
      <c r="AG579" s="622" t="e">
        <f t="shared" ref="AG579:AL579" si="616">ROUND(AVERAGE(AG155:AG157),1)</f>
        <v>#DIV/0!</v>
      </c>
      <c r="AH579" s="622" t="e">
        <f t="shared" si="616"/>
        <v>#DIV/0!</v>
      </c>
      <c r="AI579" s="622" t="e">
        <f t="shared" si="616"/>
        <v>#DIV/0!</v>
      </c>
      <c r="AJ579" s="622" t="e">
        <f t="shared" si="616"/>
        <v>#DIV/0!</v>
      </c>
      <c r="AK579" s="622" t="e">
        <f t="shared" si="616"/>
        <v>#DIV/0!</v>
      </c>
      <c r="AL579" s="622" t="e">
        <f t="shared" si="616"/>
        <v>#DIV/0!</v>
      </c>
      <c r="AO579" s="615" t="s">
        <v>38</v>
      </c>
      <c r="AP579" s="622" t="e">
        <f t="shared" si="615"/>
        <v>#DIV/0!</v>
      </c>
      <c r="AQ579" s="622" t="e">
        <f t="shared" si="615"/>
        <v>#DIV/0!</v>
      </c>
      <c r="AR579" s="622" t="e">
        <f t="shared" si="615"/>
        <v>#DIV/0!</v>
      </c>
      <c r="AS579" s="622" t="e">
        <f t="shared" si="615"/>
        <v>#DIV/0!</v>
      </c>
      <c r="AT579" s="622" t="e">
        <f t="shared" si="615"/>
        <v>#DIV/0!</v>
      </c>
      <c r="AU579" s="622" t="e">
        <f t="shared" si="615"/>
        <v>#DIV/0!</v>
      </c>
      <c r="AV579" s="622" t="e">
        <f t="shared" si="615"/>
        <v>#DIV/0!</v>
      </c>
      <c r="AW579" s="622" t="e">
        <f t="shared" si="615"/>
        <v>#DIV/0!</v>
      </c>
      <c r="AX579" s="622" t="e">
        <f t="shared" si="615"/>
        <v>#DIV/0!</v>
      </c>
      <c r="AY579" s="622" t="e">
        <f t="shared" si="615"/>
        <v>#DIV/0!</v>
      </c>
      <c r="AZ579" s="622" t="e">
        <f t="shared" si="615"/>
        <v>#DIV/0!</v>
      </c>
    </row>
    <row r="580" spans="2:52" hidden="1">
      <c r="B580" s="612"/>
      <c r="C580" s="618" t="s">
        <v>39</v>
      </c>
      <c r="D580" s="622" t="e">
        <f>ROUND(AVERAGE(D160:D162),1)</f>
        <v>#DIV/0!</v>
      </c>
      <c r="E580" s="623" t="e">
        <f t="shared" ref="E580:AD580" si="617">ROUND(AVERAGE(E158:E160),1)</f>
        <v>#DIV/0!</v>
      </c>
      <c r="F580" s="623" t="e">
        <f t="shared" si="617"/>
        <v>#DIV/0!</v>
      </c>
      <c r="G580" s="623" t="e">
        <f t="shared" si="617"/>
        <v>#DIV/0!</v>
      </c>
      <c r="H580" s="623" t="e">
        <f t="shared" si="617"/>
        <v>#DIV/0!</v>
      </c>
      <c r="I580" s="623" t="e">
        <f t="shared" si="617"/>
        <v>#DIV/0!</v>
      </c>
      <c r="J580" s="623" t="e">
        <f t="shared" si="617"/>
        <v>#DIV/0!</v>
      </c>
      <c r="K580" s="623" t="e">
        <f t="shared" si="617"/>
        <v>#DIV/0!</v>
      </c>
      <c r="L580" s="623" t="e">
        <f t="shared" si="617"/>
        <v>#DIV/0!</v>
      </c>
      <c r="M580" s="623" t="e">
        <f t="shared" si="617"/>
        <v>#DIV/0!</v>
      </c>
      <c r="N580" s="623" t="e">
        <f t="shared" si="617"/>
        <v>#DIV/0!</v>
      </c>
      <c r="O580" s="623" t="e">
        <f t="shared" si="617"/>
        <v>#DIV/0!</v>
      </c>
      <c r="P580" s="623" t="e">
        <f t="shared" si="617"/>
        <v>#DIV/0!</v>
      </c>
      <c r="Q580" s="623" t="e">
        <f t="shared" si="617"/>
        <v>#DIV/0!</v>
      </c>
      <c r="R580" s="623" t="e">
        <f t="shared" si="617"/>
        <v>#DIV/0!</v>
      </c>
      <c r="S580" s="623" t="e">
        <f t="shared" si="617"/>
        <v>#DIV/0!</v>
      </c>
      <c r="T580" s="623" t="e">
        <f t="shared" si="617"/>
        <v>#DIV/0!</v>
      </c>
      <c r="U580" s="623" t="e">
        <f t="shared" si="617"/>
        <v>#DIV/0!</v>
      </c>
      <c r="V580" s="623" t="e">
        <f t="shared" si="617"/>
        <v>#DIV/0!</v>
      </c>
      <c r="W580" s="623" t="e">
        <f t="shared" si="617"/>
        <v>#DIV/0!</v>
      </c>
      <c r="X580" s="623" t="e">
        <f t="shared" si="617"/>
        <v>#DIV/0!</v>
      </c>
      <c r="Y580" s="623" t="e">
        <f t="shared" si="617"/>
        <v>#DIV/0!</v>
      </c>
      <c r="Z580" s="623" t="e">
        <f t="shared" si="617"/>
        <v>#DIV/0!</v>
      </c>
      <c r="AA580" s="623" t="e">
        <f t="shared" si="617"/>
        <v>#DIV/0!</v>
      </c>
      <c r="AB580" s="623" t="e">
        <f t="shared" si="617"/>
        <v>#DIV/0!</v>
      </c>
      <c r="AC580" s="623" t="e">
        <f t="shared" si="617"/>
        <v>#DIV/0!</v>
      </c>
      <c r="AD580" s="623" t="e">
        <f t="shared" si="617"/>
        <v>#DIV/0!</v>
      </c>
      <c r="AE580" s="623" t="e">
        <f>ROUND(AVERAGE(AE158:AE160),1)</f>
        <v>#DIV/0!</v>
      </c>
      <c r="AF580" s="623" t="e">
        <f>ROUND(AVERAGE(AF158:AF160),1)</f>
        <v>#DIV/0!</v>
      </c>
      <c r="AG580" s="623" t="e">
        <f t="shared" ref="AG580:AL580" si="618">ROUND(AVERAGE(AG158:AG160),1)</f>
        <v>#DIV/0!</v>
      </c>
      <c r="AH580" s="623" t="e">
        <f t="shared" si="618"/>
        <v>#DIV/0!</v>
      </c>
      <c r="AI580" s="623" t="e">
        <f t="shared" si="618"/>
        <v>#DIV/0!</v>
      </c>
      <c r="AJ580" s="623" t="e">
        <f t="shared" si="618"/>
        <v>#DIV/0!</v>
      </c>
      <c r="AK580" s="623" t="e">
        <f t="shared" si="618"/>
        <v>#DIV/0!</v>
      </c>
      <c r="AL580" s="623" t="e">
        <f t="shared" si="618"/>
        <v>#DIV/0!</v>
      </c>
      <c r="AN580" s="612"/>
      <c r="AO580" s="618" t="s">
        <v>39</v>
      </c>
      <c r="AP580" s="623" t="e">
        <f>ROUND(AVERAGE(AP158:AP160),1)</f>
        <v>#DIV/0!</v>
      </c>
      <c r="AQ580" s="623" t="e">
        <f t="shared" ref="AQ580:AZ580" si="619">ROUND(AVERAGE(AQ158:AQ160),1)</f>
        <v>#DIV/0!</v>
      </c>
      <c r="AR580" s="623" t="e">
        <f t="shared" si="619"/>
        <v>#DIV/0!</v>
      </c>
      <c r="AS580" s="623" t="e">
        <f t="shared" si="619"/>
        <v>#DIV/0!</v>
      </c>
      <c r="AT580" s="623" t="e">
        <f t="shared" si="619"/>
        <v>#DIV/0!</v>
      </c>
      <c r="AU580" s="623" t="e">
        <f t="shared" si="619"/>
        <v>#DIV/0!</v>
      </c>
      <c r="AV580" s="623" t="e">
        <f t="shared" si="619"/>
        <v>#DIV/0!</v>
      </c>
      <c r="AW580" s="623" t="e">
        <f t="shared" si="619"/>
        <v>#DIV/0!</v>
      </c>
      <c r="AX580" s="623" t="e">
        <f t="shared" si="619"/>
        <v>#DIV/0!</v>
      </c>
      <c r="AY580" s="623" t="e">
        <f t="shared" si="619"/>
        <v>#DIV/0!</v>
      </c>
      <c r="AZ580" s="623" t="e">
        <f t="shared" si="619"/>
        <v>#DIV/0!</v>
      </c>
    </row>
    <row r="581" spans="2:52" hidden="1">
      <c r="B581" s="138" t="s">
        <v>306</v>
      </c>
      <c r="C581" s="615" t="s">
        <v>36</v>
      </c>
      <c r="D581" s="624" t="e">
        <f>ROUND(AVERAGE(D163:D165),1)</f>
        <v>#DIV/0!</v>
      </c>
      <c r="E581" s="624" t="e">
        <f t="shared" ref="E581:AD581" si="620">ROUND(AVERAGE(E163:E165),1)</f>
        <v>#DIV/0!</v>
      </c>
      <c r="F581" s="624" t="e">
        <f t="shared" si="620"/>
        <v>#DIV/0!</v>
      </c>
      <c r="G581" s="624" t="e">
        <f t="shared" si="620"/>
        <v>#DIV/0!</v>
      </c>
      <c r="H581" s="624" t="e">
        <f t="shared" si="620"/>
        <v>#DIV/0!</v>
      </c>
      <c r="I581" s="624" t="e">
        <f t="shared" si="620"/>
        <v>#DIV/0!</v>
      </c>
      <c r="J581" s="624" t="e">
        <f t="shared" si="620"/>
        <v>#DIV/0!</v>
      </c>
      <c r="K581" s="624" t="e">
        <f t="shared" si="620"/>
        <v>#DIV/0!</v>
      </c>
      <c r="L581" s="624" t="e">
        <f t="shared" si="620"/>
        <v>#DIV/0!</v>
      </c>
      <c r="M581" s="624" t="e">
        <f t="shared" si="620"/>
        <v>#DIV/0!</v>
      </c>
      <c r="N581" s="624" t="e">
        <f t="shared" si="620"/>
        <v>#DIV/0!</v>
      </c>
      <c r="O581" s="624" t="e">
        <f t="shared" si="620"/>
        <v>#DIV/0!</v>
      </c>
      <c r="P581" s="624" t="e">
        <f t="shared" si="620"/>
        <v>#DIV/0!</v>
      </c>
      <c r="Q581" s="624" t="e">
        <f t="shared" si="620"/>
        <v>#DIV/0!</v>
      </c>
      <c r="R581" s="624" t="e">
        <f t="shared" si="620"/>
        <v>#DIV/0!</v>
      </c>
      <c r="S581" s="624" t="e">
        <f t="shared" si="620"/>
        <v>#DIV/0!</v>
      </c>
      <c r="T581" s="624" t="e">
        <f t="shared" si="620"/>
        <v>#DIV/0!</v>
      </c>
      <c r="U581" s="624" t="e">
        <f t="shared" si="620"/>
        <v>#DIV/0!</v>
      </c>
      <c r="V581" s="624" t="e">
        <f t="shared" si="620"/>
        <v>#DIV/0!</v>
      </c>
      <c r="W581" s="624" t="e">
        <f t="shared" si="620"/>
        <v>#DIV/0!</v>
      </c>
      <c r="X581" s="624" t="e">
        <f t="shared" si="620"/>
        <v>#DIV/0!</v>
      </c>
      <c r="Y581" s="624" t="e">
        <f t="shared" si="620"/>
        <v>#DIV/0!</v>
      </c>
      <c r="Z581" s="624" t="e">
        <f t="shared" si="620"/>
        <v>#DIV/0!</v>
      </c>
      <c r="AA581" s="624" t="e">
        <f t="shared" si="620"/>
        <v>#DIV/0!</v>
      </c>
      <c r="AB581" s="624" t="e">
        <f t="shared" si="620"/>
        <v>#DIV/0!</v>
      </c>
      <c r="AC581" s="624" t="e">
        <f t="shared" si="620"/>
        <v>#DIV/0!</v>
      </c>
      <c r="AD581" s="624" t="e">
        <f t="shared" si="620"/>
        <v>#DIV/0!</v>
      </c>
      <c r="AE581" s="624" t="e">
        <f>ROUND(AVERAGE(AE163:AE165),1)</f>
        <v>#DIV/0!</v>
      </c>
      <c r="AF581" s="624" t="e">
        <f>ROUND(AVERAGE(AF163:AF165),1)</f>
        <v>#DIV/0!</v>
      </c>
      <c r="AG581" s="624" t="e">
        <f t="shared" ref="AG581:AL581" si="621">ROUND(AVERAGE(AG163:AG165),1)</f>
        <v>#DIV/0!</v>
      </c>
      <c r="AH581" s="624" t="e">
        <f t="shared" si="621"/>
        <v>#DIV/0!</v>
      </c>
      <c r="AI581" s="624" t="e">
        <f t="shared" si="621"/>
        <v>#DIV/0!</v>
      </c>
      <c r="AJ581" s="624" t="e">
        <f t="shared" si="621"/>
        <v>#DIV/0!</v>
      </c>
      <c r="AK581" s="624" t="e">
        <f t="shared" si="621"/>
        <v>#DIV/0!</v>
      </c>
      <c r="AL581" s="624" t="e">
        <f t="shared" si="621"/>
        <v>#DIV/0!</v>
      </c>
      <c r="AN581" s="138" t="s">
        <v>306</v>
      </c>
      <c r="AO581" s="615" t="s">
        <v>36</v>
      </c>
      <c r="AP581" s="624" t="e">
        <f>ROUND(AVERAGE(AP163:AP165),1)</f>
        <v>#DIV/0!</v>
      </c>
      <c r="AQ581" s="624" t="e">
        <f t="shared" ref="AQ581:AZ581" si="622">ROUND(AVERAGE(AQ163:AQ165),1)</f>
        <v>#DIV/0!</v>
      </c>
      <c r="AR581" s="624" t="e">
        <f t="shared" si="622"/>
        <v>#DIV/0!</v>
      </c>
      <c r="AS581" s="624" t="e">
        <f t="shared" si="622"/>
        <v>#DIV/0!</v>
      </c>
      <c r="AT581" s="624" t="e">
        <f t="shared" si="622"/>
        <v>#DIV/0!</v>
      </c>
      <c r="AU581" s="624" t="e">
        <f t="shared" si="622"/>
        <v>#DIV/0!</v>
      </c>
      <c r="AV581" s="624" t="e">
        <f t="shared" si="622"/>
        <v>#DIV/0!</v>
      </c>
      <c r="AW581" s="624" t="e">
        <f t="shared" si="622"/>
        <v>#DIV/0!</v>
      </c>
      <c r="AX581" s="624" t="e">
        <f t="shared" si="622"/>
        <v>#DIV/0!</v>
      </c>
      <c r="AY581" s="624" t="e">
        <f t="shared" si="622"/>
        <v>#DIV/0!</v>
      </c>
      <c r="AZ581" s="624" t="e">
        <f t="shared" si="622"/>
        <v>#DIV/0!</v>
      </c>
    </row>
    <row r="582" spans="2:52" hidden="1">
      <c r="C582" s="611" t="s">
        <v>37</v>
      </c>
      <c r="D582" s="622" t="e">
        <f>ROUND(AVERAGE(D166:D168),1)</f>
        <v>#DIV/0!</v>
      </c>
      <c r="E582" s="622" t="e">
        <f t="shared" ref="E582:AD582" si="623">ROUND(AVERAGE(E166:E168),1)</f>
        <v>#DIV/0!</v>
      </c>
      <c r="F582" s="622" t="e">
        <f t="shared" si="623"/>
        <v>#DIV/0!</v>
      </c>
      <c r="G582" s="622" t="e">
        <f t="shared" si="623"/>
        <v>#DIV/0!</v>
      </c>
      <c r="H582" s="622" t="e">
        <f t="shared" si="623"/>
        <v>#DIV/0!</v>
      </c>
      <c r="I582" s="622" t="e">
        <f t="shared" si="623"/>
        <v>#DIV/0!</v>
      </c>
      <c r="J582" s="622" t="e">
        <f t="shared" si="623"/>
        <v>#DIV/0!</v>
      </c>
      <c r="K582" s="622" t="e">
        <f t="shared" si="623"/>
        <v>#DIV/0!</v>
      </c>
      <c r="L582" s="622" t="e">
        <f t="shared" si="623"/>
        <v>#DIV/0!</v>
      </c>
      <c r="M582" s="622" t="e">
        <f t="shared" si="623"/>
        <v>#DIV/0!</v>
      </c>
      <c r="N582" s="622" t="e">
        <f t="shared" si="623"/>
        <v>#DIV/0!</v>
      </c>
      <c r="O582" s="622" t="e">
        <f t="shared" si="623"/>
        <v>#DIV/0!</v>
      </c>
      <c r="P582" s="622" t="e">
        <f t="shared" si="623"/>
        <v>#DIV/0!</v>
      </c>
      <c r="Q582" s="622" t="e">
        <f t="shared" si="623"/>
        <v>#DIV/0!</v>
      </c>
      <c r="R582" s="622" t="e">
        <f t="shared" si="623"/>
        <v>#DIV/0!</v>
      </c>
      <c r="S582" s="622" t="e">
        <f t="shared" si="623"/>
        <v>#DIV/0!</v>
      </c>
      <c r="T582" s="622" t="e">
        <f t="shared" si="623"/>
        <v>#DIV/0!</v>
      </c>
      <c r="U582" s="622" t="e">
        <f t="shared" si="623"/>
        <v>#DIV/0!</v>
      </c>
      <c r="V582" s="622" t="e">
        <f t="shared" si="623"/>
        <v>#DIV/0!</v>
      </c>
      <c r="W582" s="622" t="e">
        <f t="shared" si="623"/>
        <v>#DIV/0!</v>
      </c>
      <c r="X582" s="622" t="e">
        <f t="shared" si="623"/>
        <v>#DIV/0!</v>
      </c>
      <c r="Y582" s="622" t="e">
        <f t="shared" si="623"/>
        <v>#DIV/0!</v>
      </c>
      <c r="Z582" s="622" t="e">
        <f t="shared" si="623"/>
        <v>#DIV/0!</v>
      </c>
      <c r="AA582" s="622" t="e">
        <f t="shared" si="623"/>
        <v>#DIV/0!</v>
      </c>
      <c r="AB582" s="622" t="e">
        <f t="shared" si="623"/>
        <v>#DIV/0!</v>
      </c>
      <c r="AC582" s="622" t="e">
        <f t="shared" si="623"/>
        <v>#DIV/0!</v>
      </c>
      <c r="AD582" s="622" t="e">
        <f t="shared" si="623"/>
        <v>#DIV/0!</v>
      </c>
      <c r="AE582" s="622" t="e">
        <f>ROUND(AVERAGE(AE166:AE168),1)</f>
        <v>#DIV/0!</v>
      </c>
      <c r="AF582" s="622" t="e">
        <f>ROUND(AVERAGE(AF166:AF168),1)</f>
        <v>#DIV/0!</v>
      </c>
      <c r="AG582" s="622" t="e">
        <f t="shared" ref="AG582:AL582" si="624">ROUND(AVERAGE(AG166:AG168),1)</f>
        <v>#DIV/0!</v>
      </c>
      <c r="AH582" s="622" t="e">
        <f t="shared" si="624"/>
        <v>#DIV/0!</v>
      </c>
      <c r="AI582" s="622" t="e">
        <f t="shared" si="624"/>
        <v>#DIV/0!</v>
      </c>
      <c r="AJ582" s="622" t="e">
        <f t="shared" si="624"/>
        <v>#DIV/0!</v>
      </c>
      <c r="AK582" s="622" t="e">
        <f t="shared" si="624"/>
        <v>#DIV/0!</v>
      </c>
      <c r="AL582" s="622" t="e">
        <f t="shared" si="624"/>
        <v>#DIV/0!</v>
      </c>
      <c r="AO582" s="611" t="s">
        <v>37</v>
      </c>
      <c r="AP582" s="622" t="e">
        <f>ROUND(AVERAGE(AP166:AP168),1)</f>
        <v>#DIV/0!</v>
      </c>
      <c r="AQ582" s="622" t="e">
        <f t="shared" ref="AQ582:AZ582" si="625">ROUND(AVERAGE(AQ166:AQ168),1)</f>
        <v>#DIV/0!</v>
      </c>
      <c r="AR582" s="622" t="e">
        <f t="shared" si="625"/>
        <v>#DIV/0!</v>
      </c>
      <c r="AS582" s="622" t="e">
        <f t="shared" si="625"/>
        <v>#DIV/0!</v>
      </c>
      <c r="AT582" s="622" t="e">
        <f t="shared" si="625"/>
        <v>#DIV/0!</v>
      </c>
      <c r="AU582" s="622" t="e">
        <f t="shared" si="625"/>
        <v>#DIV/0!</v>
      </c>
      <c r="AV582" s="622" t="e">
        <f t="shared" si="625"/>
        <v>#DIV/0!</v>
      </c>
      <c r="AW582" s="622" t="e">
        <f t="shared" si="625"/>
        <v>#DIV/0!</v>
      </c>
      <c r="AX582" s="622" t="e">
        <f t="shared" si="625"/>
        <v>#DIV/0!</v>
      </c>
      <c r="AY582" s="622" t="e">
        <f t="shared" si="625"/>
        <v>#DIV/0!</v>
      </c>
      <c r="AZ582" s="622" t="e">
        <f t="shared" si="625"/>
        <v>#DIV/0!</v>
      </c>
    </row>
    <row r="583" spans="2:52" hidden="1">
      <c r="C583" s="615" t="s">
        <v>38</v>
      </c>
      <c r="D583" s="622" t="e">
        <f>ROUND(AVERAGE(D169:D171),1)</f>
        <v>#DIV/0!</v>
      </c>
      <c r="E583" s="622" t="e">
        <f t="shared" ref="E583:AD583" si="626">ROUND(AVERAGE(E169:E171),1)</f>
        <v>#DIV/0!</v>
      </c>
      <c r="F583" s="622" t="e">
        <f t="shared" si="626"/>
        <v>#DIV/0!</v>
      </c>
      <c r="G583" s="622" t="e">
        <f t="shared" si="626"/>
        <v>#DIV/0!</v>
      </c>
      <c r="H583" s="622" t="e">
        <f t="shared" si="626"/>
        <v>#DIV/0!</v>
      </c>
      <c r="I583" s="622" t="e">
        <f t="shared" si="626"/>
        <v>#DIV/0!</v>
      </c>
      <c r="J583" s="622" t="e">
        <f t="shared" si="626"/>
        <v>#DIV/0!</v>
      </c>
      <c r="K583" s="622" t="e">
        <f t="shared" si="626"/>
        <v>#DIV/0!</v>
      </c>
      <c r="L583" s="622" t="e">
        <f t="shared" si="626"/>
        <v>#DIV/0!</v>
      </c>
      <c r="M583" s="622" t="e">
        <f t="shared" si="626"/>
        <v>#DIV/0!</v>
      </c>
      <c r="N583" s="622" t="e">
        <f t="shared" si="626"/>
        <v>#DIV/0!</v>
      </c>
      <c r="O583" s="622" t="e">
        <f t="shared" si="626"/>
        <v>#DIV/0!</v>
      </c>
      <c r="P583" s="622" t="e">
        <f t="shared" si="626"/>
        <v>#DIV/0!</v>
      </c>
      <c r="Q583" s="622" t="e">
        <f t="shared" si="626"/>
        <v>#DIV/0!</v>
      </c>
      <c r="R583" s="622" t="e">
        <f t="shared" si="626"/>
        <v>#DIV/0!</v>
      </c>
      <c r="S583" s="622" t="e">
        <f t="shared" si="626"/>
        <v>#DIV/0!</v>
      </c>
      <c r="T583" s="622" t="e">
        <f t="shared" si="626"/>
        <v>#DIV/0!</v>
      </c>
      <c r="U583" s="622" t="e">
        <f t="shared" si="626"/>
        <v>#DIV/0!</v>
      </c>
      <c r="V583" s="622" t="e">
        <f t="shared" si="626"/>
        <v>#DIV/0!</v>
      </c>
      <c r="W583" s="622" t="e">
        <f t="shared" si="626"/>
        <v>#DIV/0!</v>
      </c>
      <c r="X583" s="622" t="e">
        <f t="shared" si="626"/>
        <v>#DIV/0!</v>
      </c>
      <c r="Y583" s="622" t="e">
        <f t="shared" si="626"/>
        <v>#DIV/0!</v>
      </c>
      <c r="Z583" s="622" t="e">
        <f t="shared" si="626"/>
        <v>#DIV/0!</v>
      </c>
      <c r="AA583" s="622" t="e">
        <f t="shared" si="626"/>
        <v>#DIV/0!</v>
      </c>
      <c r="AB583" s="622" t="e">
        <f t="shared" si="626"/>
        <v>#DIV/0!</v>
      </c>
      <c r="AC583" s="622" t="e">
        <f t="shared" si="626"/>
        <v>#DIV/0!</v>
      </c>
      <c r="AD583" s="622" t="e">
        <f t="shared" si="626"/>
        <v>#DIV/0!</v>
      </c>
      <c r="AE583" s="622" t="e">
        <f>ROUND(AVERAGE(AE169:AE171),1)</f>
        <v>#DIV/0!</v>
      </c>
      <c r="AF583" s="622" t="e">
        <f>ROUND(AVERAGE(AF169:AF171),1)</f>
        <v>#DIV/0!</v>
      </c>
      <c r="AG583" s="622" t="e">
        <f t="shared" ref="AG583:AL583" si="627">ROUND(AVERAGE(AG169:AG171),1)</f>
        <v>#DIV/0!</v>
      </c>
      <c r="AH583" s="622" t="e">
        <f t="shared" si="627"/>
        <v>#DIV/0!</v>
      </c>
      <c r="AI583" s="622" t="e">
        <f t="shared" si="627"/>
        <v>#DIV/0!</v>
      </c>
      <c r="AJ583" s="622" t="e">
        <f t="shared" si="627"/>
        <v>#DIV/0!</v>
      </c>
      <c r="AK583" s="622" t="e">
        <f t="shared" si="627"/>
        <v>#DIV/0!</v>
      </c>
      <c r="AL583" s="622" t="e">
        <f t="shared" si="627"/>
        <v>#DIV/0!</v>
      </c>
      <c r="AO583" s="615" t="s">
        <v>38</v>
      </c>
      <c r="AP583" s="622" t="e">
        <f>ROUND(AVERAGE(AP169:AP171),1)</f>
        <v>#DIV/0!</v>
      </c>
      <c r="AQ583" s="622" t="e">
        <f t="shared" ref="AQ583:AZ583" si="628">ROUND(AVERAGE(AQ169:AQ171),1)</f>
        <v>#DIV/0!</v>
      </c>
      <c r="AR583" s="622" t="e">
        <f t="shared" si="628"/>
        <v>#DIV/0!</v>
      </c>
      <c r="AS583" s="622" t="e">
        <f t="shared" si="628"/>
        <v>#DIV/0!</v>
      </c>
      <c r="AT583" s="622" t="e">
        <f t="shared" si="628"/>
        <v>#DIV/0!</v>
      </c>
      <c r="AU583" s="622" t="e">
        <f t="shared" si="628"/>
        <v>#DIV/0!</v>
      </c>
      <c r="AV583" s="622" t="e">
        <f t="shared" si="628"/>
        <v>#DIV/0!</v>
      </c>
      <c r="AW583" s="622" t="e">
        <f t="shared" si="628"/>
        <v>#DIV/0!</v>
      </c>
      <c r="AX583" s="622" t="e">
        <f t="shared" si="628"/>
        <v>#DIV/0!</v>
      </c>
      <c r="AY583" s="622" t="e">
        <f t="shared" si="628"/>
        <v>#DIV/0!</v>
      </c>
      <c r="AZ583" s="622" t="e">
        <f t="shared" si="628"/>
        <v>#DIV/0!</v>
      </c>
    </row>
    <row r="584" spans="2:52" hidden="1">
      <c r="B584" s="612"/>
      <c r="C584" s="618" t="s">
        <v>39</v>
      </c>
      <c r="D584" s="623" t="e">
        <f>ROUND(AVERAGE(D172:D174),1)</f>
        <v>#DIV/0!</v>
      </c>
      <c r="E584" s="623" t="e">
        <f t="shared" ref="E584:AD584" si="629">ROUND(AVERAGE(E172:E174),1)</f>
        <v>#DIV/0!</v>
      </c>
      <c r="F584" s="623" t="e">
        <f t="shared" si="629"/>
        <v>#DIV/0!</v>
      </c>
      <c r="G584" s="623" t="e">
        <f t="shared" si="629"/>
        <v>#DIV/0!</v>
      </c>
      <c r="H584" s="623" t="e">
        <f t="shared" si="629"/>
        <v>#DIV/0!</v>
      </c>
      <c r="I584" s="623" t="e">
        <f t="shared" si="629"/>
        <v>#DIV/0!</v>
      </c>
      <c r="J584" s="623" t="e">
        <f t="shared" si="629"/>
        <v>#DIV/0!</v>
      </c>
      <c r="K584" s="623" t="e">
        <f t="shared" si="629"/>
        <v>#DIV/0!</v>
      </c>
      <c r="L584" s="623" t="e">
        <f t="shared" si="629"/>
        <v>#DIV/0!</v>
      </c>
      <c r="M584" s="623" t="e">
        <f t="shared" si="629"/>
        <v>#DIV/0!</v>
      </c>
      <c r="N584" s="623" t="e">
        <f t="shared" si="629"/>
        <v>#DIV/0!</v>
      </c>
      <c r="O584" s="623" t="e">
        <f t="shared" si="629"/>
        <v>#DIV/0!</v>
      </c>
      <c r="P584" s="623" t="e">
        <f t="shared" si="629"/>
        <v>#DIV/0!</v>
      </c>
      <c r="Q584" s="623" t="e">
        <f t="shared" si="629"/>
        <v>#DIV/0!</v>
      </c>
      <c r="R584" s="623" t="e">
        <f t="shared" si="629"/>
        <v>#DIV/0!</v>
      </c>
      <c r="S584" s="623" t="e">
        <f t="shared" si="629"/>
        <v>#DIV/0!</v>
      </c>
      <c r="T584" s="623" t="e">
        <f t="shared" si="629"/>
        <v>#DIV/0!</v>
      </c>
      <c r="U584" s="623" t="e">
        <f t="shared" si="629"/>
        <v>#DIV/0!</v>
      </c>
      <c r="V584" s="623" t="e">
        <f t="shared" si="629"/>
        <v>#DIV/0!</v>
      </c>
      <c r="W584" s="623" t="e">
        <f t="shared" si="629"/>
        <v>#DIV/0!</v>
      </c>
      <c r="X584" s="623" t="e">
        <f t="shared" si="629"/>
        <v>#DIV/0!</v>
      </c>
      <c r="Y584" s="623" t="e">
        <f t="shared" si="629"/>
        <v>#DIV/0!</v>
      </c>
      <c r="Z584" s="623" t="e">
        <f t="shared" si="629"/>
        <v>#DIV/0!</v>
      </c>
      <c r="AA584" s="623" t="e">
        <f t="shared" si="629"/>
        <v>#DIV/0!</v>
      </c>
      <c r="AB584" s="623" t="e">
        <f t="shared" si="629"/>
        <v>#DIV/0!</v>
      </c>
      <c r="AC584" s="623" t="e">
        <f t="shared" si="629"/>
        <v>#DIV/0!</v>
      </c>
      <c r="AD584" s="623" t="e">
        <f t="shared" si="629"/>
        <v>#DIV/0!</v>
      </c>
      <c r="AE584" s="623" t="e">
        <f>ROUND(AVERAGE(AE172:AE174),1)</f>
        <v>#DIV/0!</v>
      </c>
      <c r="AF584" s="623" t="e">
        <f>ROUND(AVERAGE(AF172:AF174),1)</f>
        <v>#DIV/0!</v>
      </c>
      <c r="AG584" s="623" t="e">
        <f t="shared" ref="AG584:AL584" si="630">ROUND(AVERAGE(AG172:AG174),1)</f>
        <v>#DIV/0!</v>
      </c>
      <c r="AH584" s="623" t="e">
        <f t="shared" si="630"/>
        <v>#DIV/0!</v>
      </c>
      <c r="AI584" s="623" t="e">
        <f t="shared" si="630"/>
        <v>#DIV/0!</v>
      </c>
      <c r="AJ584" s="623" t="e">
        <f t="shared" si="630"/>
        <v>#DIV/0!</v>
      </c>
      <c r="AK584" s="623" t="e">
        <f t="shared" si="630"/>
        <v>#DIV/0!</v>
      </c>
      <c r="AL584" s="623" t="e">
        <f t="shared" si="630"/>
        <v>#DIV/0!</v>
      </c>
      <c r="AN584" s="612"/>
      <c r="AO584" s="618" t="s">
        <v>39</v>
      </c>
      <c r="AP584" s="623" t="e">
        <f>ROUND(AVERAGE(AP172:AP174),1)</f>
        <v>#DIV/0!</v>
      </c>
      <c r="AQ584" s="623" t="e">
        <f t="shared" ref="AQ584:AZ584" si="631">ROUND(AVERAGE(AQ172:AQ174),1)</f>
        <v>#DIV/0!</v>
      </c>
      <c r="AR584" s="623" t="e">
        <f t="shared" si="631"/>
        <v>#DIV/0!</v>
      </c>
      <c r="AS584" s="623" t="e">
        <f t="shared" si="631"/>
        <v>#DIV/0!</v>
      </c>
      <c r="AT584" s="623" t="e">
        <f t="shared" si="631"/>
        <v>#DIV/0!</v>
      </c>
      <c r="AU584" s="623" t="e">
        <f t="shared" si="631"/>
        <v>#DIV/0!</v>
      </c>
      <c r="AV584" s="623" t="e">
        <f t="shared" si="631"/>
        <v>#DIV/0!</v>
      </c>
      <c r="AW584" s="623" t="e">
        <f t="shared" si="631"/>
        <v>#DIV/0!</v>
      </c>
      <c r="AX584" s="623" t="e">
        <f t="shared" si="631"/>
        <v>#DIV/0!</v>
      </c>
      <c r="AY584" s="623" t="e">
        <f t="shared" si="631"/>
        <v>#DIV/0!</v>
      </c>
      <c r="AZ584" s="623" t="e">
        <f t="shared" si="631"/>
        <v>#DIV/0!</v>
      </c>
    </row>
    <row r="585" spans="2:52" hidden="1">
      <c r="B585" s="138" t="s">
        <v>307</v>
      </c>
      <c r="C585" s="610" t="s">
        <v>36</v>
      </c>
      <c r="D585" s="622" t="e">
        <f>ROUND(AVERAGE(D175:D177),1)</f>
        <v>#DIV/0!</v>
      </c>
      <c r="E585" s="622" t="e">
        <f t="shared" ref="E585:AD585" si="632">ROUND(AVERAGE(E175:E177),1)</f>
        <v>#DIV/0!</v>
      </c>
      <c r="F585" s="622" t="e">
        <f t="shared" si="632"/>
        <v>#DIV/0!</v>
      </c>
      <c r="G585" s="622" t="e">
        <f t="shared" si="632"/>
        <v>#DIV/0!</v>
      </c>
      <c r="H585" s="622" t="e">
        <f t="shared" si="632"/>
        <v>#DIV/0!</v>
      </c>
      <c r="I585" s="622" t="e">
        <f t="shared" si="632"/>
        <v>#DIV/0!</v>
      </c>
      <c r="J585" s="622" t="e">
        <f t="shared" si="632"/>
        <v>#DIV/0!</v>
      </c>
      <c r="K585" s="622" t="e">
        <f t="shared" si="632"/>
        <v>#DIV/0!</v>
      </c>
      <c r="L585" s="622" t="e">
        <f t="shared" si="632"/>
        <v>#DIV/0!</v>
      </c>
      <c r="M585" s="622" t="e">
        <f t="shared" si="632"/>
        <v>#DIV/0!</v>
      </c>
      <c r="N585" s="622" t="e">
        <f t="shared" si="632"/>
        <v>#DIV/0!</v>
      </c>
      <c r="O585" s="622" t="e">
        <f t="shared" si="632"/>
        <v>#DIV/0!</v>
      </c>
      <c r="P585" s="622" t="e">
        <f t="shared" si="632"/>
        <v>#DIV/0!</v>
      </c>
      <c r="Q585" s="622" t="e">
        <f t="shared" si="632"/>
        <v>#DIV/0!</v>
      </c>
      <c r="R585" s="622" t="e">
        <f t="shared" si="632"/>
        <v>#DIV/0!</v>
      </c>
      <c r="S585" s="622" t="e">
        <f t="shared" si="632"/>
        <v>#DIV/0!</v>
      </c>
      <c r="T585" s="622" t="e">
        <f t="shared" si="632"/>
        <v>#DIV/0!</v>
      </c>
      <c r="U585" s="622" t="e">
        <f t="shared" si="632"/>
        <v>#DIV/0!</v>
      </c>
      <c r="V585" s="622" t="e">
        <f t="shared" si="632"/>
        <v>#DIV/0!</v>
      </c>
      <c r="W585" s="622" t="e">
        <f t="shared" si="632"/>
        <v>#DIV/0!</v>
      </c>
      <c r="X585" s="622" t="e">
        <f t="shared" si="632"/>
        <v>#DIV/0!</v>
      </c>
      <c r="Y585" s="622" t="e">
        <f t="shared" si="632"/>
        <v>#DIV/0!</v>
      </c>
      <c r="Z585" s="622" t="e">
        <f t="shared" si="632"/>
        <v>#DIV/0!</v>
      </c>
      <c r="AA585" s="622" t="e">
        <f t="shared" si="632"/>
        <v>#DIV/0!</v>
      </c>
      <c r="AB585" s="622" t="e">
        <f t="shared" si="632"/>
        <v>#DIV/0!</v>
      </c>
      <c r="AC585" s="622" t="e">
        <f t="shared" si="632"/>
        <v>#DIV/0!</v>
      </c>
      <c r="AD585" s="622" t="e">
        <f t="shared" si="632"/>
        <v>#DIV/0!</v>
      </c>
      <c r="AE585" s="622" t="e">
        <f>ROUND(AVERAGE(AE175:AE177),1)</f>
        <v>#DIV/0!</v>
      </c>
      <c r="AF585" s="622" t="e">
        <f>ROUND(AVERAGE(AF175:AF177),1)</f>
        <v>#DIV/0!</v>
      </c>
      <c r="AG585" s="622" t="e">
        <f t="shared" ref="AG585:AL585" si="633">ROUND(AVERAGE(AG175:AG177),1)</f>
        <v>#DIV/0!</v>
      </c>
      <c r="AH585" s="622" t="e">
        <f t="shared" si="633"/>
        <v>#DIV/0!</v>
      </c>
      <c r="AI585" s="622" t="e">
        <f t="shared" si="633"/>
        <v>#DIV/0!</v>
      </c>
      <c r="AJ585" s="622" t="e">
        <f t="shared" si="633"/>
        <v>#DIV/0!</v>
      </c>
      <c r="AK585" s="622" t="e">
        <f t="shared" si="633"/>
        <v>#DIV/0!</v>
      </c>
      <c r="AL585" s="622" t="e">
        <f t="shared" si="633"/>
        <v>#DIV/0!</v>
      </c>
      <c r="AN585" s="138" t="s">
        <v>307</v>
      </c>
      <c r="AO585" s="610" t="s">
        <v>36</v>
      </c>
      <c r="AP585" s="622" t="e">
        <f t="shared" ref="AP585:AZ585" si="634">ROUND(AVERAGE(AP175:AP177),1)</f>
        <v>#DIV/0!</v>
      </c>
      <c r="AQ585" s="622" t="e">
        <f t="shared" si="634"/>
        <v>#DIV/0!</v>
      </c>
      <c r="AR585" s="622" t="e">
        <f t="shared" si="634"/>
        <v>#DIV/0!</v>
      </c>
      <c r="AS585" s="622" t="e">
        <f t="shared" si="634"/>
        <v>#DIV/0!</v>
      </c>
      <c r="AT585" s="622" t="e">
        <f t="shared" si="634"/>
        <v>#DIV/0!</v>
      </c>
      <c r="AU585" s="622" t="e">
        <f t="shared" si="634"/>
        <v>#DIV/0!</v>
      </c>
      <c r="AV585" s="622" t="e">
        <f t="shared" si="634"/>
        <v>#DIV/0!</v>
      </c>
      <c r="AW585" s="622" t="e">
        <f t="shared" si="634"/>
        <v>#DIV/0!</v>
      </c>
      <c r="AX585" s="622" t="e">
        <f t="shared" si="634"/>
        <v>#DIV/0!</v>
      </c>
      <c r="AY585" s="622" t="e">
        <f t="shared" si="634"/>
        <v>#DIV/0!</v>
      </c>
      <c r="AZ585" s="622" t="e">
        <f t="shared" si="634"/>
        <v>#DIV/0!</v>
      </c>
    </row>
    <row r="586" spans="2:52" hidden="1">
      <c r="C586" s="615" t="s">
        <v>37</v>
      </c>
      <c r="D586" s="622" t="e">
        <f>ROUND(AVERAGE(D178:D180),1)</f>
        <v>#DIV/0!</v>
      </c>
      <c r="E586" s="622" t="e">
        <f t="shared" ref="E586:AF586" si="635">ROUND(AVERAGE(E178:E180),1)</f>
        <v>#DIV/0!</v>
      </c>
      <c r="F586" s="622" t="e">
        <f t="shared" si="635"/>
        <v>#DIV/0!</v>
      </c>
      <c r="G586" s="622" t="e">
        <f t="shared" si="635"/>
        <v>#DIV/0!</v>
      </c>
      <c r="H586" s="622" t="e">
        <f t="shared" si="635"/>
        <v>#DIV/0!</v>
      </c>
      <c r="I586" s="622" t="e">
        <f t="shared" si="635"/>
        <v>#DIV/0!</v>
      </c>
      <c r="J586" s="622" t="e">
        <f t="shared" si="635"/>
        <v>#DIV/0!</v>
      </c>
      <c r="K586" s="622" t="e">
        <f t="shared" si="635"/>
        <v>#DIV/0!</v>
      </c>
      <c r="L586" s="622" t="e">
        <f t="shared" si="635"/>
        <v>#DIV/0!</v>
      </c>
      <c r="M586" s="622" t="e">
        <f t="shared" si="635"/>
        <v>#DIV/0!</v>
      </c>
      <c r="N586" s="622" t="e">
        <f t="shared" si="635"/>
        <v>#DIV/0!</v>
      </c>
      <c r="O586" s="622" t="e">
        <f t="shared" si="635"/>
        <v>#DIV/0!</v>
      </c>
      <c r="P586" s="622" t="e">
        <f t="shared" si="635"/>
        <v>#DIV/0!</v>
      </c>
      <c r="Q586" s="622" t="e">
        <f t="shared" si="635"/>
        <v>#DIV/0!</v>
      </c>
      <c r="R586" s="622" t="e">
        <f t="shared" si="635"/>
        <v>#DIV/0!</v>
      </c>
      <c r="S586" s="622" t="e">
        <f t="shared" si="635"/>
        <v>#DIV/0!</v>
      </c>
      <c r="T586" s="622" t="e">
        <f t="shared" si="635"/>
        <v>#DIV/0!</v>
      </c>
      <c r="U586" s="622" t="e">
        <f t="shared" si="635"/>
        <v>#DIV/0!</v>
      </c>
      <c r="V586" s="622" t="e">
        <f t="shared" si="635"/>
        <v>#DIV/0!</v>
      </c>
      <c r="W586" s="622" t="e">
        <f t="shared" si="635"/>
        <v>#DIV/0!</v>
      </c>
      <c r="X586" s="622" t="e">
        <f t="shared" si="635"/>
        <v>#DIV/0!</v>
      </c>
      <c r="Y586" s="622" t="e">
        <f t="shared" si="635"/>
        <v>#DIV/0!</v>
      </c>
      <c r="Z586" s="622" t="e">
        <f t="shared" si="635"/>
        <v>#DIV/0!</v>
      </c>
      <c r="AA586" s="622" t="e">
        <f t="shared" si="635"/>
        <v>#DIV/0!</v>
      </c>
      <c r="AB586" s="622" t="e">
        <f t="shared" si="635"/>
        <v>#DIV/0!</v>
      </c>
      <c r="AC586" s="622" t="e">
        <f t="shared" si="635"/>
        <v>#DIV/0!</v>
      </c>
      <c r="AD586" s="622" t="e">
        <f t="shared" si="635"/>
        <v>#DIV/0!</v>
      </c>
      <c r="AE586" s="622" t="e">
        <f t="shared" si="635"/>
        <v>#DIV/0!</v>
      </c>
      <c r="AF586" s="622" t="e">
        <f t="shared" si="635"/>
        <v>#DIV/0!</v>
      </c>
      <c r="AG586" s="622" t="e">
        <f t="shared" ref="AG586:AL586" si="636">ROUND(AVERAGE(AG178:AG180),1)</f>
        <v>#DIV/0!</v>
      </c>
      <c r="AH586" s="622" t="e">
        <f t="shared" si="636"/>
        <v>#DIV/0!</v>
      </c>
      <c r="AI586" s="622" t="e">
        <f t="shared" si="636"/>
        <v>#DIV/0!</v>
      </c>
      <c r="AJ586" s="622" t="e">
        <f t="shared" si="636"/>
        <v>#DIV/0!</v>
      </c>
      <c r="AK586" s="622" t="e">
        <f t="shared" si="636"/>
        <v>#DIV/0!</v>
      </c>
      <c r="AL586" s="622" t="e">
        <f t="shared" si="636"/>
        <v>#DIV/0!</v>
      </c>
      <c r="AO586" s="615" t="s">
        <v>37</v>
      </c>
      <c r="AP586" s="622" t="e">
        <f t="shared" ref="AP586:AZ586" si="637">ROUND(AVERAGE(AP178:AP180),1)</f>
        <v>#DIV/0!</v>
      </c>
      <c r="AQ586" s="622" t="e">
        <f t="shared" si="637"/>
        <v>#DIV/0!</v>
      </c>
      <c r="AR586" s="622" t="e">
        <f t="shared" si="637"/>
        <v>#DIV/0!</v>
      </c>
      <c r="AS586" s="622" t="e">
        <f t="shared" si="637"/>
        <v>#DIV/0!</v>
      </c>
      <c r="AT586" s="622" t="e">
        <f t="shared" si="637"/>
        <v>#DIV/0!</v>
      </c>
      <c r="AU586" s="622" t="e">
        <f t="shared" si="637"/>
        <v>#DIV/0!</v>
      </c>
      <c r="AV586" s="622" t="e">
        <f t="shared" si="637"/>
        <v>#DIV/0!</v>
      </c>
      <c r="AW586" s="622" t="e">
        <f t="shared" si="637"/>
        <v>#DIV/0!</v>
      </c>
      <c r="AX586" s="622" t="e">
        <f t="shared" si="637"/>
        <v>#DIV/0!</v>
      </c>
      <c r="AY586" s="622" t="e">
        <f t="shared" si="637"/>
        <v>#DIV/0!</v>
      </c>
      <c r="AZ586" s="622" t="e">
        <f t="shared" si="637"/>
        <v>#DIV/0!</v>
      </c>
    </row>
    <row r="587" spans="2:52" hidden="1">
      <c r="C587" s="615" t="s">
        <v>38</v>
      </c>
      <c r="D587" s="622" t="e">
        <f>ROUND(AVERAGE(D181:D183),1)</f>
        <v>#DIV/0!</v>
      </c>
      <c r="E587" s="622" t="e">
        <f t="shared" ref="E587:AF587" si="638">ROUND(AVERAGE(E181:E183),1)</f>
        <v>#DIV/0!</v>
      </c>
      <c r="F587" s="622" t="e">
        <f t="shared" si="638"/>
        <v>#DIV/0!</v>
      </c>
      <c r="G587" s="622" t="e">
        <f t="shared" si="638"/>
        <v>#DIV/0!</v>
      </c>
      <c r="H587" s="622" t="e">
        <f t="shared" si="638"/>
        <v>#DIV/0!</v>
      </c>
      <c r="I587" s="622" t="e">
        <f t="shared" si="638"/>
        <v>#DIV/0!</v>
      </c>
      <c r="J587" s="622" t="e">
        <f t="shared" si="638"/>
        <v>#DIV/0!</v>
      </c>
      <c r="K587" s="622" t="e">
        <f t="shared" si="638"/>
        <v>#DIV/0!</v>
      </c>
      <c r="L587" s="622" t="e">
        <f t="shared" si="638"/>
        <v>#DIV/0!</v>
      </c>
      <c r="M587" s="622" t="e">
        <f t="shared" si="638"/>
        <v>#DIV/0!</v>
      </c>
      <c r="N587" s="622" t="e">
        <f t="shared" si="638"/>
        <v>#DIV/0!</v>
      </c>
      <c r="O587" s="622" t="e">
        <f t="shared" si="638"/>
        <v>#DIV/0!</v>
      </c>
      <c r="P587" s="622" t="e">
        <f t="shared" si="638"/>
        <v>#DIV/0!</v>
      </c>
      <c r="Q587" s="622" t="e">
        <f t="shared" si="638"/>
        <v>#DIV/0!</v>
      </c>
      <c r="R587" s="622" t="e">
        <f t="shared" si="638"/>
        <v>#DIV/0!</v>
      </c>
      <c r="S587" s="622" t="e">
        <f t="shared" si="638"/>
        <v>#DIV/0!</v>
      </c>
      <c r="T587" s="622" t="e">
        <f t="shared" si="638"/>
        <v>#DIV/0!</v>
      </c>
      <c r="U587" s="622" t="e">
        <f t="shared" si="638"/>
        <v>#DIV/0!</v>
      </c>
      <c r="V587" s="622" t="e">
        <f t="shared" si="638"/>
        <v>#DIV/0!</v>
      </c>
      <c r="W587" s="622" t="e">
        <f t="shared" si="638"/>
        <v>#DIV/0!</v>
      </c>
      <c r="X587" s="622" t="e">
        <f t="shared" si="638"/>
        <v>#DIV/0!</v>
      </c>
      <c r="Y587" s="622" t="e">
        <f t="shared" si="638"/>
        <v>#DIV/0!</v>
      </c>
      <c r="Z587" s="622" t="e">
        <f t="shared" si="638"/>
        <v>#DIV/0!</v>
      </c>
      <c r="AA587" s="622" t="e">
        <f t="shared" si="638"/>
        <v>#DIV/0!</v>
      </c>
      <c r="AB587" s="622" t="e">
        <f t="shared" si="638"/>
        <v>#DIV/0!</v>
      </c>
      <c r="AC587" s="622" t="e">
        <f t="shared" si="638"/>
        <v>#DIV/0!</v>
      </c>
      <c r="AD587" s="622" t="e">
        <f t="shared" si="638"/>
        <v>#DIV/0!</v>
      </c>
      <c r="AE587" s="622" t="e">
        <f t="shared" si="638"/>
        <v>#DIV/0!</v>
      </c>
      <c r="AF587" s="622" t="e">
        <f t="shared" si="638"/>
        <v>#DIV/0!</v>
      </c>
      <c r="AG587" s="622" t="e">
        <f t="shared" ref="AG587:AL587" si="639">ROUND(AVERAGE(AG181:AG183),1)</f>
        <v>#DIV/0!</v>
      </c>
      <c r="AH587" s="622" t="e">
        <f t="shared" si="639"/>
        <v>#DIV/0!</v>
      </c>
      <c r="AI587" s="622" t="e">
        <f t="shared" si="639"/>
        <v>#DIV/0!</v>
      </c>
      <c r="AJ587" s="622" t="e">
        <f t="shared" si="639"/>
        <v>#DIV/0!</v>
      </c>
      <c r="AK587" s="622" t="e">
        <f t="shared" si="639"/>
        <v>#DIV/0!</v>
      </c>
      <c r="AL587" s="622" t="e">
        <f t="shared" si="639"/>
        <v>#DIV/0!</v>
      </c>
      <c r="AO587" s="615" t="s">
        <v>38</v>
      </c>
      <c r="AP587" s="622" t="e">
        <f>ROUND(AVERAGE(AP181:AP183),1)</f>
        <v>#DIV/0!</v>
      </c>
      <c r="AQ587" s="622" t="e">
        <f t="shared" ref="AQ587:AZ587" si="640">ROUND(AVERAGE(AQ181:AQ183),1)</f>
        <v>#DIV/0!</v>
      </c>
      <c r="AR587" s="622" t="e">
        <f t="shared" si="640"/>
        <v>#DIV/0!</v>
      </c>
      <c r="AS587" s="622" t="e">
        <f t="shared" si="640"/>
        <v>#DIV/0!</v>
      </c>
      <c r="AT587" s="622" t="e">
        <f t="shared" si="640"/>
        <v>#DIV/0!</v>
      </c>
      <c r="AU587" s="622" t="e">
        <f t="shared" si="640"/>
        <v>#DIV/0!</v>
      </c>
      <c r="AV587" s="622" t="e">
        <f t="shared" si="640"/>
        <v>#DIV/0!</v>
      </c>
      <c r="AW587" s="622" t="e">
        <f t="shared" si="640"/>
        <v>#DIV/0!</v>
      </c>
      <c r="AX587" s="622" t="e">
        <f t="shared" si="640"/>
        <v>#DIV/0!</v>
      </c>
      <c r="AY587" s="622" t="e">
        <f t="shared" si="640"/>
        <v>#DIV/0!</v>
      </c>
      <c r="AZ587" s="622" t="e">
        <f t="shared" si="640"/>
        <v>#DIV/0!</v>
      </c>
    </row>
    <row r="588" spans="2:52" hidden="1">
      <c r="B588" s="612"/>
      <c r="C588" s="618" t="s">
        <v>39</v>
      </c>
      <c r="D588" s="622" t="e">
        <f>ROUND(AVERAGE(D184:D186),1)</f>
        <v>#DIV/0!</v>
      </c>
      <c r="E588" s="623" t="e">
        <f t="shared" ref="E588:AF588" si="641">ROUND(AVERAGE(E184:E186),1)</f>
        <v>#DIV/0!</v>
      </c>
      <c r="F588" s="623" t="e">
        <f t="shared" si="641"/>
        <v>#DIV/0!</v>
      </c>
      <c r="G588" s="623" t="e">
        <f t="shared" si="641"/>
        <v>#DIV/0!</v>
      </c>
      <c r="H588" s="623" t="e">
        <f t="shared" si="641"/>
        <v>#DIV/0!</v>
      </c>
      <c r="I588" s="623" t="e">
        <f t="shared" si="641"/>
        <v>#DIV/0!</v>
      </c>
      <c r="J588" s="623" t="e">
        <f t="shared" si="641"/>
        <v>#DIV/0!</v>
      </c>
      <c r="K588" s="623" t="e">
        <f t="shared" si="641"/>
        <v>#DIV/0!</v>
      </c>
      <c r="L588" s="623" t="e">
        <f t="shared" si="641"/>
        <v>#DIV/0!</v>
      </c>
      <c r="M588" s="623" t="e">
        <f t="shared" si="641"/>
        <v>#DIV/0!</v>
      </c>
      <c r="N588" s="623" t="e">
        <f t="shared" si="641"/>
        <v>#DIV/0!</v>
      </c>
      <c r="O588" s="623" t="e">
        <f t="shared" si="641"/>
        <v>#DIV/0!</v>
      </c>
      <c r="P588" s="623" t="e">
        <f t="shared" si="641"/>
        <v>#DIV/0!</v>
      </c>
      <c r="Q588" s="623" t="e">
        <f t="shared" si="641"/>
        <v>#DIV/0!</v>
      </c>
      <c r="R588" s="623" t="e">
        <f t="shared" si="641"/>
        <v>#DIV/0!</v>
      </c>
      <c r="S588" s="623" t="e">
        <f t="shared" si="641"/>
        <v>#DIV/0!</v>
      </c>
      <c r="T588" s="623" t="e">
        <f t="shared" si="641"/>
        <v>#DIV/0!</v>
      </c>
      <c r="U588" s="623" t="e">
        <f t="shared" si="641"/>
        <v>#DIV/0!</v>
      </c>
      <c r="V588" s="623" t="e">
        <f t="shared" si="641"/>
        <v>#DIV/0!</v>
      </c>
      <c r="W588" s="623" t="e">
        <f t="shared" si="641"/>
        <v>#DIV/0!</v>
      </c>
      <c r="X588" s="623" t="e">
        <f t="shared" si="641"/>
        <v>#DIV/0!</v>
      </c>
      <c r="Y588" s="623" t="e">
        <f t="shared" si="641"/>
        <v>#DIV/0!</v>
      </c>
      <c r="Z588" s="623" t="e">
        <f t="shared" si="641"/>
        <v>#DIV/0!</v>
      </c>
      <c r="AA588" s="623" t="e">
        <f t="shared" si="641"/>
        <v>#DIV/0!</v>
      </c>
      <c r="AB588" s="623" t="e">
        <f t="shared" si="641"/>
        <v>#DIV/0!</v>
      </c>
      <c r="AC588" s="623" t="e">
        <f t="shared" si="641"/>
        <v>#DIV/0!</v>
      </c>
      <c r="AD588" s="623" t="e">
        <f t="shared" si="641"/>
        <v>#DIV/0!</v>
      </c>
      <c r="AE588" s="623" t="e">
        <f t="shared" si="641"/>
        <v>#DIV/0!</v>
      </c>
      <c r="AF588" s="623" t="e">
        <f t="shared" si="641"/>
        <v>#DIV/0!</v>
      </c>
      <c r="AG588" s="623" t="e">
        <f t="shared" ref="AG588:AL588" si="642">ROUND(AVERAGE(AG184:AG186),1)</f>
        <v>#DIV/0!</v>
      </c>
      <c r="AH588" s="623" t="e">
        <f t="shared" si="642"/>
        <v>#DIV/0!</v>
      </c>
      <c r="AI588" s="623" t="e">
        <f t="shared" si="642"/>
        <v>#DIV/0!</v>
      </c>
      <c r="AJ588" s="623" t="e">
        <f t="shared" si="642"/>
        <v>#DIV/0!</v>
      </c>
      <c r="AK588" s="623" t="e">
        <f t="shared" si="642"/>
        <v>#DIV/0!</v>
      </c>
      <c r="AL588" s="623" t="e">
        <f t="shared" si="642"/>
        <v>#DIV/0!</v>
      </c>
      <c r="AN588" s="612"/>
      <c r="AO588" s="618" t="s">
        <v>39</v>
      </c>
      <c r="AP588" s="623" t="e">
        <f t="shared" ref="AP588:AZ588" si="643">ROUND(AVERAGE(AP184:AP186),1)</f>
        <v>#DIV/0!</v>
      </c>
      <c r="AQ588" s="623" t="e">
        <f t="shared" si="643"/>
        <v>#DIV/0!</v>
      </c>
      <c r="AR588" s="623" t="e">
        <f t="shared" si="643"/>
        <v>#DIV/0!</v>
      </c>
      <c r="AS588" s="623" t="e">
        <f t="shared" si="643"/>
        <v>#DIV/0!</v>
      </c>
      <c r="AT588" s="623" t="e">
        <f t="shared" si="643"/>
        <v>#DIV/0!</v>
      </c>
      <c r="AU588" s="623" t="e">
        <f t="shared" si="643"/>
        <v>#DIV/0!</v>
      </c>
      <c r="AV588" s="623" t="e">
        <f t="shared" si="643"/>
        <v>#DIV/0!</v>
      </c>
      <c r="AW588" s="623" t="e">
        <f t="shared" si="643"/>
        <v>#DIV/0!</v>
      </c>
      <c r="AX588" s="623" t="e">
        <f t="shared" si="643"/>
        <v>#DIV/0!</v>
      </c>
      <c r="AY588" s="623" t="e">
        <f t="shared" si="643"/>
        <v>#DIV/0!</v>
      </c>
      <c r="AZ588" s="623" t="e">
        <f t="shared" si="643"/>
        <v>#DIV/0!</v>
      </c>
    </row>
    <row r="589" spans="2:52" hidden="1">
      <c r="B589" s="138" t="s">
        <v>308</v>
      </c>
      <c r="C589" s="610" t="s">
        <v>36</v>
      </c>
      <c r="D589" s="624" t="e">
        <f>ROUND(AVERAGE(D187:D189),1)</f>
        <v>#DIV/0!</v>
      </c>
      <c r="E589" s="624" t="e">
        <f t="shared" ref="E589:AF589" si="644">ROUND(AVERAGE(E187:E189),1)</f>
        <v>#DIV/0!</v>
      </c>
      <c r="F589" s="624" t="e">
        <f t="shared" si="644"/>
        <v>#DIV/0!</v>
      </c>
      <c r="G589" s="624" t="e">
        <f t="shared" si="644"/>
        <v>#DIV/0!</v>
      </c>
      <c r="H589" s="624" t="e">
        <f t="shared" si="644"/>
        <v>#DIV/0!</v>
      </c>
      <c r="I589" s="624" t="e">
        <f t="shared" si="644"/>
        <v>#DIV/0!</v>
      </c>
      <c r="J589" s="624" t="e">
        <f t="shared" si="644"/>
        <v>#DIV/0!</v>
      </c>
      <c r="K589" s="624" t="e">
        <f t="shared" si="644"/>
        <v>#DIV/0!</v>
      </c>
      <c r="L589" s="624" t="e">
        <f t="shared" si="644"/>
        <v>#DIV/0!</v>
      </c>
      <c r="M589" s="624" t="e">
        <f t="shared" si="644"/>
        <v>#DIV/0!</v>
      </c>
      <c r="N589" s="624" t="e">
        <f t="shared" si="644"/>
        <v>#DIV/0!</v>
      </c>
      <c r="O589" s="624" t="e">
        <f t="shared" si="644"/>
        <v>#DIV/0!</v>
      </c>
      <c r="P589" s="624" t="e">
        <f t="shared" si="644"/>
        <v>#DIV/0!</v>
      </c>
      <c r="Q589" s="624" t="e">
        <f t="shared" si="644"/>
        <v>#DIV/0!</v>
      </c>
      <c r="R589" s="624" t="e">
        <f t="shared" si="644"/>
        <v>#DIV/0!</v>
      </c>
      <c r="S589" s="624" t="e">
        <f t="shared" si="644"/>
        <v>#DIV/0!</v>
      </c>
      <c r="T589" s="624" t="e">
        <f t="shared" si="644"/>
        <v>#DIV/0!</v>
      </c>
      <c r="U589" s="624" t="e">
        <f t="shared" si="644"/>
        <v>#DIV/0!</v>
      </c>
      <c r="V589" s="624" t="e">
        <f t="shared" si="644"/>
        <v>#DIV/0!</v>
      </c>
      <c r="W589" s="624" t="e">
        <f t="shared" si="644"/>
        <v>#DIV/0!</v>
      </c>
      <c r="X589" s="624" t="e">
        <f t="shared" si="644"/>
        <v>#DIV/0!</v>
      </c>
      <c r="Y589" s="624" t="e">
        <f t="shared" si="644"/>
        <v>#DIV/0!</v>
      </c>
      <c r="Z589" s="624" t="e">
        <f t="shared" si="644"/>
        <v>#DIV/0!</v>
      </c>
      <c r="AA589" s="624" t="e">
        <f t="shared" si="644"/>
        <v>#DIV/0!</v>
      </c>
      <c r="AB589" s="624" t="e">
        <f t="shared" si="644"/>
        <v>#DIV/0!</v>
      </c>
      <c r="AC589" s="624" t="e">
        <f t="shared" si="644"/>
        <v>#DIV/0!</v>
      </c>
      <c r="AD589" s="624" t="e">
        <f t="shared" si="644"/>
        <v>#DIV/0!</v>
      </c>
      <c r="AE589" s="624" t="e">
        <f t="shared" si="644"/>
        <v>#DIV/0!</v>
      </c>
      <c r="AF589" s="624" t="e">
        <f t="shared" si="644"/>
        <v>#DIV/0!</v>
      </c>
      <c r="AG589" s="624" t="e">
        <f t="shared" ref="AG589:AL589" si="645">ROUND(AVERAGE(AG187:AG189),1)</f>
        <v>#DIV/0!</v>
      </c>
      <c r="AH589" s="624" t="e">
        <f t="shared" si="645"/>
        <v>#DIV/0!</v>
      </c>
      <c r="AI589" s="624" t="e">
        <f t="shared" si="645"/>
        <v>#DIV/0!</v>
      </c>
      <c r="AJ589" s="624" t="e">
        <f t="shared" si="645"/>
        <v>#DIV/0!</v>
      </c>
      <c r="AK589" s="624" t="e">
        <f t="shared" si="645"/>
        <v>#DIV/0!</v>
      </c>
      <c r="AL589" s="624" t="e">
        <f t="shared" si="645"/>
        <v>#DIV/0!</v>
      </c>
      <c r="AN589" s="138" t="s">
        <v>308</v>
      </c>
      <c r="AO589" s="610" t="s">
        <v>36</v>
      </c>
      <c r="AP589" s="624" t="e">
        <f t="shared" ref="AP589:AZ589" si="646">ROUND(AVERAGE(AP187:AP189),1)</f>
        <v>#DIV/0!</v>
      </c>
      <c r="AQ589" s="624" t="e">
        <f t="shared" si="646"/>
        <v>#DIV/0!</v>
      </c>
      <c r="AR589" s="624" t="e">
        <f t="shared" si="646"/>
        <v>#DIV/0!</v>
      </c>
      <c r="AS589" s="624" t="e">
        <f t="shared" si="646"/>
        <v>#DIV/0!</v>
      </c>
      <c r="AT589" s="624" t="e">
        <f t="shared" si="646"/>
        <v>#DIV/0!</v>
      </c>
      <c r="AU589" s="624" t="e">
        <f t="shared" si="646"/>
        <v>#DIV/0!</v>
      </c>
      <c r="AV589" s="624" t="e">
        <f t="shared" si="646"/>
        <v>#DIV/0!</v>
      </c>
      <c r="AW589" s="624" t="e">
        <f t="shared" si="646"/>
        <v>#DIV/0!</v>
      </c>
      <c r="AX589" s="624" t="e">
        <f t="shared" si="646"/>
        <v>#DIV/0!</v>
      </c>
      <c r="AY589" s="624" t="e">
        <f t="shared" si="646"/>
        <v>#DIV/0!</v>
      </c>
      <c r="AZ589" s="624" t="e">
        <f t="shared" si="646"/>
        <v>#DIV/0!</v>
      </c>
    </row>
    <row r="590" spans="2:52" hidden="1">
      <c r="C590" s="615" t="s">
        <v>37</v>
      </c>
      <c r="D590" s="622" t="e">
        <f>ROUND(AVERAGE(D188:D190),1)</f>
        <v>#DIV/0!</v>
      </c>
      <c r="E590" s="622" t="e">
        <f t="shared" ref="E590:AF590" si="647">ROUND(AVERAGE(E188:E190),1)</f>
        <v>#DIV/0!</v>
      </c>
      <c r="F590" s="622" t="e">
        <f t="shared" si="647"/>
        <v>#DIV/0!</v>
      </c>
      <c r="G590" s="622" t="e">
        <f t="shared" si="647"/>
        <v>#DIV/0!</v>
      </c>
      <c r="H590" s="622" t="e">
        <f t="shared" si="647"/>
        <v>#DIV/0!</v>
      </c>
      <c r="I590" s="622" t="e">
        <f t="shared" si="647"/>
        <v>#DIV/0!</v>
      </c>
      <c r="J590" s="622" t="e">
        <f t="shared" si="647"/>
        <v>#DIV/0!</v>
      </c>
      <c r="K590" s="622" t="e">
        <f t="shared" si="647"/>
        <v>#DIV/0!</v>
      </c>
      <c r="L590" s="622" t="e">
        <f t="shared" si="647"/>
        <v>#DIV/0!</v>
      </c>
      <c r="M590" s="622" t="e">
        <f t="shared" si="647"/>
        <v>#DIV/0!</v>
      </c>
      <c r="N590" s="622" t="e">
        <f t="shared" si="647"/>
        <v>#DIV/0!</v>
      </c>
      <c r="O590" s="622" t="e">
        <f t="shared" si="647"/>
        <v>#DIV/0!</v>
      </c>
      <c r="P590" s="622" t="e">
        <f t="shared" si="647"/>
        <v>#DIV/0!</v>
      </c>
      <c r="Q590" s="622" t="e">
        <f t="shared" si="647"/>
        <v>#DIV/0!</v>
      </c>
      <c r="R590" s="622" t="e">
        <f t="shared" si="647"/>
        <v>#DIV/0!</v>
      </c>
      <c r="S590" s="622" t="e">
        <f t="shared" si="647"/>
        <v>#DIV/0!</v>
      </c>
      <c r="T590" s="622" t="e">
        <f t="shared" si="647"/>
        <v>#DIV/0!</v>
      </c>
      <c r="U590" s="622" t="e">
        <f t="shared" si="647"/>
        <v>#DIV/0!</v>
      </c>
      <c r="V590" s="622" t="e">
        <f t="shared" si="647"/>
        <v>#DIV/0!</v>
      </c>
      <c r="W590" s="622" t="e">
        <f t="shared" si="647"/>
        <v>#DIV/0!</v>
      </c>
      <c r="X590" s="622" t="e">
        <f t="shared" si="647"/>
        <v>#DIV/0!</v>
      </c>
      <c r="Y590" s="622" t="e">
        <f t="shared" si="647"/>
        <v>#DIV/0!</v>
      </c>
      <c r="Z590" s="622" t="e">
        <f t="shared" si="647"/>
        <v>#DIV/0!</v>
      </c>
      <c r="AA590" s="622" t="e">
        <f t="shared" si="647"/>
        <v>#DIV/0!</v>
      </c>
      <c r="AB590" s="622" t="e">
        <f t="shared" si="647"/>
        <v>#DIV/0!</v>
      </c>
      <c r="AC590" s="622" t="e">
        <f t="shared" si="647"/>
        <v>#DIV/0!</v>
      </c>
      <c r="AD590" s="622" t="e">
        <f t="shared" si="647"/>
        <v>#DIV/0!</v>
      </c>
      <c r="AE590" s="622" t="e">
        <f t="shared" si="647"/>
        <v>#DIV/0!</v>
      </c>
      <c r="AF590" s="622" t="e">
        <f t="shared" si="647"/>
        <v>#DIV/0!</v>
      </c>
      <c r="AG590" s="622" t="e">
        <f t="shared" ref="AG590:AL590" si="648">ROUND(AVERAGE(AG188:AG190),1)</f>
        <v>#DIV/0!</v>
      </c>
      <c r="AH590" s="622" t="e">
        <f t="shared" si="648"/>
        <v>#DIV/0!</v>
      </c>
      <c r="AI590" s="622" t="e">
        <f t="shared" si="648"/>
        <v>#DIV/0!</v>
      </c>
      <c r="AJ590" s="622" t="e">
        <f t="shared" si="648"/>
        <v>#DIV/0!</v>
      </c>
      <c r="AK590" s="622" t="e">
        <f t="shared" si="648"/>
        <v>#DIV/0!</v>
      </c>
      <c r="AL590" s="622" t="e">
        <f t="shared" si="648"/>
        <v>#DIV/0!</v>
      </c>
      <c r="AO590" s="615" t="s">
        <v>37</v>
      </c>
      <c r="AP590" s="622" t="e">
        <f>ROUND(AVERAGE(AP188:AP190),1)</f>
        <v>#DIV/0!</v>
      </c>
      <c r="AQ590" s="622" t="e">
        <f t="shared" ref="AQ590:AZ590" si="649">ROUND(AVERAGE(AQ188:AQ190),1)</f>
        <v>#DIV/0!</v>
      </c>
      <c r="AR590" s="622" t="e">
        <f t="shared" si="649"/>
        <v>#DIV/0!</v>
      </c>
      <c r="AS590" s="622" t="e">
        <f t="shared" si="649"/>
        <v>#DIV/0!</v>
      </c>
      <c r="AT590" s="622" t="e">
        <f t="shared" si="649"/>
        <v>#DIV/0!</v>
      </c>
      <c r="AU590" s="622" t="e">
        <f t="shared" si="649"/>
        <v>#DIV/0!</v>
      </c>
      <c r="AV590" s="622" t="e">
        <f t="shared" si="649"/>
        <v>#DIV/0!</v>
      </c>
      <c r="AW590" s="622" t="e">
        <f t="shared" si="649"/>
        <v>#DIV/0!</v>
      </c>
      <c r="AX590" s="622" t="e">
        <f t="shared" si="649"/>
        <v>#DIV/0!</v>
      </c>
      <c r="AY590" s="622" t="e">
        <f t="shared" si="649"/>
        <v>#DIV/0!</v>
      </c>
      <c r="AZ590" s="622" t="e">
        <f t="shared" si="649"/>
        <v>#DIV/0!</v>
      </c>
    </row>
    <row r="591" spans="2:52" hidden="1">
      <c r="C591" s="615" t="s">
        <v>38</v>
      </c>
      <c r="D591" s="622" t="e">
        <f>ROUND(AVERAGE(D191:D193),1)</f>
        <v>#DIV/0!</v>
      </c>
      <c r="E591" s="622" t="e">
        <f t="shared" ref="E591:AF591" si="650">ROUND(AVERAGE(E191:E193),1)</f>
        <v>#DIV/0!</v>
      </c>
      <c r="F591" s="622" t="e">
        <f t="shared" si="650"/>
        <v>#DIV/0!</v>
      </c>
      <c r="G591" s="622" t="e">
        <f t="shared" si="650"/>
        <v>#DIV/0!</v>
      </c>
      <c r="H591" s="622" t="e">
        <f t="shared" si="650"/>
        <v>#DIV/0!</v>
      </c>
      <c r="I591" s="622" t="e">
        <f t="shared" si="650"/>
        <v>#DIV/0!</v>
      </c>
      <c r="J591" s="622" t="e">
        <f t="shared" si="650"/>
        <v>#DIV/0!</v>
      </c>
      <c r="K591" s="622" t="e">
        <f t="shared" si="650"/>
        <v>#DIV/0!</v>
      </c>
      <c r="L591" s="622" t="e">
        <f t="shared" si="650"/>
        <v>#DIV/0!</v>
      </c>
      <c r="M591" s="622" t="e">
        <f t="shared" si="650"/>
        <v>#DIV/0!</v>
      </c>
      <c r="N591" s="622" t="e">
        <f t="shared" si="650"/>
        <v>#DIV/0!</v>
      </c>
      <c r="O591" s="622" t="e">
        <f t="shared" si="650"/>
        <v>#DIV/0!</v>
      </c>
      <c r="P591" s="622" t="e">
        <f t="shared" si="650"/>
        <v>#DIV/0!</v>
      </c>
      <c r="Q591" s="622" t="e">
        <f t="shared" si="650"/>
        <v>#DIV/0!</v>
      </c>
      <c r="R591" s="622" t="e">
        <f t="shared" si="650"/>
        <v>#DIV/0!</v>
      </c>
      <c r="S591" s="622" t="e">
        <f t="shared" si="650"/>
        <v>#DIV/0!</v>
      </c>
      <c r="T591" s="622" t="e">
        <f t="shared" si="650"/>
        <v>#DIV/0!</v>
      </c>
      <c r="U591" s="622" t="e">
        <f t="shared" si="650"/>
        <v>#DIV/0!</v>
      </c>
      <c r="V591" s="622" t="e">
        <f t="shared" si="650"/>
        <v>#DIV/0!</v>
      </c>
      <c r="W591" s="622" t="e">
        <f t="shared" si="650"/>
        <v>#DIV/0!</v>
      </c>
      <c r="X591" s="622" t="e">
        <f t="shared" si="650"/>
        <v>#DIV/0!</v>
      </c>
      <c r="Y591" s="622" t="e">
        <f t="shared" si="650"/>
        <v>#DIV/0!</v>
      </c>
      <c r="Z591" s="622" t="e">
        <f t="shared" si="650"/>
        <v>#DIV/0!</v>
      </c>
      <c r="AA591" s="622" t="e">
        <f t="shared" si="650"/>
        <v>#DIV/0!</v>
      </c>
      <c r="AB591" s="622" t="e">
        <f t="shared" si="650"/>
        <v>#DIV/0!</v>
      </c>
      <c r="AC591" s="622" t="e">
        <f t="shared" si="650"/>
        <v>#DIV/0!</v>
      </c>
      <c r="AD591" s="622" t="e">
        <f t="shared" si="650"/>
        <v>#DIV/0!</v>
      </c>
      <c r="AE591" s="622" t="e">
        <f t="shared" si="650"/>
        <v>#DIV/0!</v>
      </c>
      <c r="AF591" s="622" t="e">
        <f t="shared" si="650"/>
        <v>#DIV/0!</v>
      </c>
      <c r="AG591" s="622" t="e">
        <f t="shared" ref="AG591:AL591" si="651">ROUND(AVERAGE(AG191:AG193),1)</f>
        <v>#DIV/0!</v>
      </c>
      <c r="AH591" s="622" t="e">
        <f t="shared" si="651"/>
        <v>#DIV/0!</v>
      </c>
      <c r="AI591" s="622" t="e">
        <f t="shared" si="651"/>
        <v>#DIV/0!</v>
      </c>
      <c r="AJ591" s="622" t="e">
        <f t="shared" si="651"/>
        <v>#DIV/0!</v>
      </c>
      <c r="AK591" s="622" t="e">
        <f t="shared" si="651"/>
        <v>#DIV/0!</v>
      </c>
      <c r="AL591" s="622" t="e">
        <f t="shared" si="651"/>
        <v>#DIV/0!</v>
      </c>
      <c r="AM591" s="622" t="s">
        <v>5</v>
      </c>
      <c r="AO591" s="615" t="s">
        <v>38</v>
      </c>
      <c r="AP591" s="622" t="e">
        <f t="shared" ref="AP591:AZ591" si="652">ROUND(AVERAGE(AP191:AP193),1)</f>
        <v>#DIV/0!</v>
      </c>
      <c r="AQ591" s="622" t="e">
        <f t="shared" si="652"/>
        <v>#DIV/0!</v>
      </c>
      <c r="AR591" s="622" t="e">
        <f t="shared" si="652"/>
        <v>#DIV/0!</v>
      </c>
      <c r="AS591" s="622" t="e">
        <f t="shared" si="652"/>
        <v>#DIV/0!</v>
      </c>
      <c r="AT591" s="622" t="e">
        <f t="shared" si="652"/>
        <v>#DIV/0!</v>
      </c>
      <c r="AU591" s="622" t="e">
        <f t="shared" si="652"/>
        <v>#DIV/0!</v>
      </c>
      <c r="AV591" s="622" t="e">
        <f t="shared" si="652"/>
        <v>#DIV/0!</v>
      </c>
      <c r="AW591" s="622" t="e">
        <f t="shared" si="652"/>
        <v>#DIV/0!</v>
      </c>
      <c r="AX591" s="622" t="e">
        <f t="shared" si="652"/>
        <v>#DIV/0!</v>
      </c>
      <c r="AY591" s="622" t="e">
        <f t="shared" si="652"/>
        <v>#DIV/0!</v>
      </c>
      <c r="AZ591" s="622" t="e">
        <f t="shared" si="652"/>
        <v>#DIV/0!</v>
      </c>
    </row>
    <row r="592" spans="2:52" hidden="1">
      <c r="B592" s="612"/>
      <c r="C592" s="618" t="s">
        <v>39</v>
      </c>
      <c r="D592" s="623" t="e">
        <f>ROUND(AVERAGE(D196:D198),1)</f>
        <v>#DIV/0!</v>
      </c>
      <c r="E592" s="623" t="e">
        <f t="shared" ref="E592:AF592" si="653">ROUND(AVERAGE(E196:E198),1)</f>
        <v>#DIV/0!</v>
      </c>
      <c r="F592" s="623" t="e">
        <f t="shared" si="653"/>
        <v>#DIV/0!</v>
      </c>
      <c r="G592" s="623" t="e">
        <f t="shared" si="653"/>
        <v>#DIV/0!</v>
      </c>
      <c r="H592" s="623" t="e">
        <f t="shared" si="653"/>
        <v>#DIV/0!</v>
      </c>
      <c r="I592" s="623" t="e">
        <f t="shared" si="653"/>
        <v>#DIV/0!</v>
      </c>
      <c r="J592" s="623" t="e">
        <f t="shared" si="653"/>
        <v>#DIV/0!</v>
      </c>
      <c r="K592" s="623" t="e">
        <f t="shared" si="653"/>
        <v>#DIV/0!</v>
      </c>
      <c r="L592" s="623" t="e">
        <f t="shared" si="653"/>
        <v>#DIV/0!</v>
      </c>
      <c r="M592" s="623" t="e">
        <f t="shared" si="653"/>
        <v>#DIV/0!</v>
      </c>
      <c r="N592" s="623" t="e">
        <f t="shared" si="653"/>
        <v>#DIV/0!</v>
      </c>
      <c r="O592" s="623" t="e">
        <f t="shared" si="653"/>
        <v>#DIV/0!</v>
      </c>
      <c r="P592" s="623" t="e">
        <f t="shared" si="653"/>
        <v>#DIV/0!</v>
      </c>
      <c r="Q592" s="623" t="e">
        <f t="shared" si="653"/>
        <v>#DIV/0!</v>
      </c>
      <c r="R592" s="623" t="e">
        <f t="shared" si="653"/>
        <v>#DIV/0!</v>
      </c>
      <c r="S592" s="623" t="e">
        <f t="shared" si="653"/>
        <v>#DIV/0!</v>
      </c>
      <c r="T592" s="623" t="e">
        <f t="shared" si="653"/>
        <v>#DIV/0!</v>
      </c>
      <c r="U592" s="623" t="e">
        <f t="shared" si="653"/>
        <v>#DIV/0!</v>
      </c>
      <c r="V592" s="623" t="e">
        <f t="shared" si="653"/>
        <v>#DIV/0!</v>
      </c>
      <c r="W592" s="623" t="e">
        <f t="shared" si="653"/>
        <v>#DIV/0!</v>
      </c>
      <c r="X592" s="623" t="e">
        <f t="shared" si="653"/>
        <v>#DIV/0!</v>
      </c>
      <c r="Y592" s="623" t="e">
        <f t="shared" si="653"/>
        <v>#DIV/0!</v>
      </c>
      <c r="Z592" s="623" t="e">
        <f t="shared" si="653"/>
        <v>#DIV/0!</v>
      </c>
      <c r="AA592" s="623" t="e">
        <f t="shared" si="653"/>
        <v>#DIV/0!</v>
      </c>
      <c r="AB592" s="623" t="e">
        <f t="shared" si="653"/>
        <v>#DIV/0!</v>
      </c>
      <c r="AC592" s="623" t="e">
        <f t="shared" si="653"/>
        <v>#DIV/0!</v>
      </c>
      <c r="AD592" s="623" t="e">
        <f t="shared" si="653"/>
        <v>#DIV/0!</v>
      </c>
      <c r="AE592" s="623" t="e">
        <f t="shared" si="653"/>
        <v>#DIV/0!</v>
      </c>
      <c r="AF592" s="623" t="e">
        <f t="shared" si="653"/>
        <v>#DIV/0!</v>
      </c>
      <c r="AG592" s="623" t="e">
        <f t="shared" ref="AG592:AL592" si="654">ROUND(AVERAGE(AG196:AG198),1)</f>
        <v>#DIV/0!</v>
      </c>
      <c r="AH592" s="623" t="e">
        <f t="shared" si="654"/>
        <v>#DIV/0!</v>
      </c>
      <c r="AI592" s="623" t="e">
        <f t="shared" si="654"/>
        <v>#DIV/0!</v>
      </c>
      <c r="AJ592" s="623" t="e">
        <f t="shared" si="654"/>
        <v>#DIV/0!</v>
      </c>
      <c r="AK592" s="623" t="e">
        <f t="shared" si="654"/>
        <v>#DIV/0!</v>
      </c>
      <c r="AL592" s="623" t="e">
        <f t="shared" si="654"/>
        <v>#DIV/0!</v>
      </c>
      <c r="AN592" s="612"/>
      <c r="AO592" s="618" t="s">
        <v>39</v>
      </c>
      <c r="AP592" s="623" t="e">
        <f t="shared" ref="AP592:AZ592" si="655">ROUND(AVERAGE(AP196:AP198),1)</f>
        <v>#DIV/0!</v>
      </c>
      <c r="AQ592" s="623" t="e">
        <f t="shared" si="655"/>
        <v>#DIV/0!</v>
      </c>
      <c r="AR592" s="623" t="e">
        <f t="shared" si="655"/>
        <v>#DIV/0!</v>
      </c>
      <c r="AS592" s="623" t="e">
        <f t="shared" si="655"/>
        <v>#DIV/0!</v>
      </c>
      <c r="AT592" s="623" t="e">
        <f t="shared" si="655"/>
        <v>#DIV/0!</v>
      </c>
      <c r="AU592" s="623" t="e">
        <f t="shared" si="655"/>
        <v>#DIV/0!</v>
      </c>
      <c r="AV592" s="623" t="e">
        <f t="shared" si="655"/>
        <v>#DIV/0!</v>
      </c>
      <c r="AW592" s="623" t="e">
        <f t="shared" si="655"/>
        <v>#DIV/0!</v>
      </c>
      <c r="AX592" s="623" t="e">
        <f t="shared" si="655"/>
        <v>#DIV/0!</v>
      </c>
      <c r="AY592" s="623" t="e">
        <f t="shared" si="655"/>
        <v>#DIV/0!</v>
      </c>
      <c r="AZ592" s="623" t="e">
        <f t="shared" si="655"/>
        <v>#DIV/0!</v>
      </c>
    </row>
    <row r="593" spans="31:38">
      <c r="AE593" s="635"/>
      <c r="AF593" s="635"/>
      <c r="AG593" s="635"/>
      <c r="AH593" s="635"/>
      <c r="AI593" s="635"/>
      <c r="AJ593" s="635"/>
      <c r="AK593" s="635"/>
      <c r="AL593" s="635"/>
    </row>
    <row r="594" spans="31:38">
      <c r="AE594" s="635"/>
      <c r="AF594" s="635"/>
      <c r="AG594" s="635"/>
      <c r="AH594" s="635"/>
      <c r="AI594" s="635"/>
      <c r="AJ594" s="635"/>
      <c r="AK594" s="635"/>
      <c r="AL594" s="635"/>
    </row>
    <row r="595" spans="31:38">
      <c r="AE595" s="635"/>
      <c r="AF595" s="635"/>
      <c r="AG595" s="635"/>
      <c r="AH595" s="635"/>
      <c r="AI595" s="635"/>
      <c r="AJ595" s="635"/>
      <c r="AK595" s="635"/>
      <c r="AL595" s="635"/>
    </row>
    <row r="596" spans="31:38">
      <c r="AE596" s="635"/>
      <c r="AF596" s="635"/>
      <c r="AG596" s="635"/>
      <c r="AH596" s="635"/>
      <c r="AI596" s="635"/>
      <c r="AJ596" s="635"/>
      <c r="AK596" s="635"/>
      <c r="AL596" s="635"/>
    </row>
    <row r="597" spans="31:38">
      <c r="AE597" s="635"/>
      <c r="AF597" s="635"/>
      <c r="AG597" s="635"/>
      <c r="AH597" s="635"/>
      <c r="AI597" s="635"/>
      <c r="AJ597" s="635"/>
      <c r="AK597" s="635"/>
      <c r="AL597" s="635"/>
    </row>
    <row r="598" spans="31:38">
      <c r="AE598" s="635"/>
      <c r="AF598" s="635"/>
      <c r="AG598" s="635"/>
      <c r="AH598" s="635"/>
      <c r="AI598" s="635"/>
      <c r="AJ598" s="635"/>
      <c r="AK598" s="635"/>
      <c r="AL598" s="635"/>
    </row>
    <row r="599" spans="31:38">
      <c r="AE599" s="635"/>
      <c r="AF599" s="635"/>
      <c r="AG599" s="635"/>
      <c r="AH599" s="635"/>
      <c r="AI599" s="635"/>
      <c r="AJ599" s="635"/>
      <c r="AK599" s="635"/>
      <c r="AL599" s="635"/>
    </row>
    <row r="600" spans="31:38">
      <c r="AE600" s="635"/>
      <c r="AF600" s="635"/>
      <c r="AG600" s="635"/>
      <c r="AH600" s="635"/>
      <c r="AI600" s="635"/>
      <c r="AJ600" s="635"/>
      <c r="AK600" s="635"/>
      <c r="AL600" s="635"/>
    </row>
    <row r="601" spans="31:38">
      <c r="AE601" s="635"/>
      <c r="AF601" s="635"/>
      <c r="AG601" s="635"/>
      <c r="AH601" s="635"/>
      <c r="AI601" s="635"/>
      <c r="AJ601" s="635"/>
      <c r="AK601" s="635"/>
      <c r="AL601" s="635"/>
    </row>
    <row r="602" spans="31:38">
      <c r="AE602" s="635"/>
      <c r="AF602" s="635"/>
      <c r="AG602" s="635"/>
      <c r="AH602" s="635"/>
      <c r="AI602" s="635"/>
      <c r="AJ602" s="635"/>
      <c r="AK602" s="635"/>
      <c r="AL602" s="635"/>
    </row>
    <row r="603" spans="31:38">
      <c r="AE603" s="635"/>
      <c r="AF603" s="635"/>
      <c r="AG603" s="635"/>
      <c r="AH603" s="635"/>
      <c r="AI603" s="635"/>
      <c r="AJ603" s="635"/>
      <c r="AK603" s="635"/>
      <c r="AL603" s="635"/>
    </row>
    <row r="604" spans="31:38">
      <c r="AE604" s="635"/>
      <c r="AF604" s="635"/>
      <c r="AG604" s="635"/>
      <c r="AH604" s="635"/>
      <c r="AI604" s="635"/>
      <c r="AJ604" s="635"/>
      <c r="AK604" s="635"/>
      <c r="AL604" s="635"/>
    </row>
    <row r="605" spans="31:38">
      <c r="AE605" s="635"/>
      <c r="AF605" s="635"/>
      <c r="AG605" s="635"/>
      <c r="AH605" s="635"/>
      <c r="AI605" s="635"/>
      <c r="AJ605" s="635"/>
      <c r="AK605" s="635"/>
      <c r="AL605" s="635"/>
    </row>
    <row r="606" spans="31:38">
      <c r="AE606" s="635"/>
      <c r="AF606" s="635"/>
      <c r="AG606" s="635"/>
      <c r="AH606" s="635"/>
      <c r="AI606" s="635"/>
      <c r="AJ606" s="635"/>
      <c r="AK606" s="635"/>
      <c r="AL606" s="635"/>
    </row>
    <row r="607" spans="31:38">
      <c r="AE607" s="635" t="s">
        <v>149</v>
      </c>
      <c r="AF607" s="635"/>
      <c r="AG607" s="635"/>
      <c r="AH607" s="635"/>
      <c r="AI607" s="635"/>
      <c r="AJ607" s="635"/>
      <c r="AK607" s="635"/>
      <c r="AL607" s="635"/>
    </row>
    <row r="608" spans="31:38">
      <c r="AE608" s="635"/>
      <c r="AF608" s="635"/>
      <c r="AG608" s="635"/>
      <c r="AH608" s="635"/>
      <c r="AI608" s="635"/>
      <c r="AJ608" s="635"/>
      <c r="AK608" s="635"/>
      <c r="AL608" s="635"/>
    </row>
    <row r="609" spans="31:38">
      <c r="AE609" s="635"/>
      <c r="AF609" s="635"/>
      <c r="AG609" s="635"/>
      <c r="AH609" s="635"/>
      <c r="AI609" s="635"/>
      <c r="AJ609" s="635"/>
      <c r="AK609" s="635"/>
      <c r="AL609" s="635"/>
    </row>
    <row r="610" spans="31:38">
      <c r="AE610" s="635"/>
      <c r="AF610" s="635"/>
      <c r="AG610" s="635"/>
      <c r="AH610" s="635"/>
      <c r="AI610" s="635"/>
      <c r="AJ610" s="635"/>
      <c r="AK610" s="635"/>
      <c r="AL610" s="635"/>
    </row>
    <row r="611" spans="31:38">
      <c r="AE611" s="635"/>
      <c r="AF611" s="635"/>
      <c r="AG611" s="635"/>
      <c r="AH611" s="635"/>
      <c r="AI611" s="635"/>
      <c r="AJ611" s="635"/>
      <c r="AK611" s="635"/>
      <c r="AL611" s="635"/>
    </row>
    <row r="612" spans="31:38">
      <c r="AE612" s="635"/>
      <c r="AF612" s="635"/>
      <c r="AG612" s="635"/>
      <c r="AH612" s="635"/>
      <c r="AI612" s="635"/>
      <c r="AJ612" s="635"/>
      <c r="AK612" s="635"/>
      <c r="AL612" s="635"/>
    </row>
    <row r="613" spans="31:38">
      <c r="AE613" s="635"/>
      <c r="AF613" s="635"/>
      <c r="AG613" s="635"/>
      <c r="AH613" s="635"/>
      <c r="AI613" s="635"/>
      <c r="AJ613" s="635"/>
      <c r="AK613" s="635"/>
      <c r="AL613" s="635"/>
    </row>
    <row r="614" spans="31:38">
      <c r="AE614" s="635"/>
      <c r="AF614" s="635"/>
      <c r="AG614" s="635"/>
      <c r="AH614" s="635"/>
      <c r="AI614" s="635"/>
      <c r="AJ614" s="635"/>
      <c r="AK614" s="635"/>
      <c r="AL614" s="635"/>
    </row>
    <row r="615" spans="31:38">
      <c r="AE615" s="635"/>
      <c r="AF615" s="635"/>
      <c r="AG615" s="635"/>
      <c r="AH615" s="635"/>
      <c r="AI615" s="635"/>
      <c r="AJ615" s="635"/>
      <c r="AK615" s="635"/>
      <c r="AL615" s="635"/>
    </row>
    <row r="616" spans="31:38">
      <c r="AE616" s="635"/>
      <c r="AF616" s="635"/>
      <c r="AG616" s="635"/>
      <c r="AH616" s="635"/>
      <c r="AI616" s="635"/>
      <c r="AJ616" s="635"/>
      <c r="AK616" s="635"/>
      <c r="AL616" s="635"/>
    </row>
    <row r="617" spans="31:38">
      <c r="AE617" s="635"/>
      <c r="AF617" s="635"/>
      <c r="AG617" s="635"/>
      <c r="AH617" s="635"/>
      <c r="AI617" s="635"/>
      <c r="AJ617" s="635"/>
      <c r="AK617" s="635"/>
      <c r="AL617" s="635"/>
    </row>
    <row r="618" spans="31:38">
      <c r="AE618" s="635"/>
      <c r="AF618" s="635"/>
      <c r="AG618" s="635"/>
      <c r="AH618" s="635"/>
      <c r="AI618" s="635"/>
      <c r="AJ618" s="635"/>
      <c r="AK618" s="635"/>
      <c r="AL618" s="635"/>
    </row>
    <row r="619" spans="31:38">
      <c r="AE619" s="635"/>
      <c r="AF619" s="635"/>
      <c r="AG619" s="635"/>
      <c r="AH619" s="635"/>
      <c r="AI619" s="635"/>
      <c r="AJ619" s="635"/>
      <c r="AK619" s="635"/>
      <c r="AL619" s="635"/>
    </row>
    <row r="620" spans="31:38">
      <c r="AE620" s="635"/>
      <c r="AF620" s="635"/>
      <c r="AG620" s="635"/>
      <c r="AH620" s="635"/>
      <c r="AI620" s="635"/>
      <c r="AJ620" s="635"/>
      <c r="AK620" s="635"/>
      <c r="AL620" s="635"/>
    </row>
    <row r="621" spans="31:38">
      <c r="AE621" s="635"/>
      <c r="AF621" s="635"/>
      <c r="AG621" s="635"/>
      <c r="AH621" s="635"/>
      <c r="AI621" s="635"/>
      <c r="AJ621" s="635"/>
      <c r="AK621" s="635"/>
      <c r="AL621" s="635"/>
    </row>
    <row r="622" spans="31:38">
      <c r="AE622" s="635"/>
      <c r="AF622" s="635"/>
      <c r="AG622" s="635"/>
      <c r="AH622" s="635"/>
      <c r="AI622" s="635"/>
      <c r="AJ622" s="635"/>
      <c r="AK622" s="635"/>
      <c r="AL622" s="635"/>
    </row>
    <row r="623" spans="31:38">
      <c r="AE623" s="635"/>
      <c r="AF623" s="635"/>
      <c r="AG623" s="635"/>
      <c r="AH623" s="635"/>
      <c r="AI623" s="635"/>
      <c r="AJ623" s="635"/>
      <c r="AK623" s="635"/>
      <c r="AL623" s="635"/>
    </row>
    <row r="624" spans="31:38">
      <c r="AE624" s="635"/>
      <c r="AF624" s="635"/>
      <c r="AG624" s="635"/>
      <c r="AH624" s="635"/>
      <c r="AI624" s="635"/>
      <c r="AJ624" s="635"/>
      <c r="AK624" s="635"/>
      <c r="AL624" s="635"/>
    </row>
    <row r="625" spans="31:38">
      <c r="AE625" s="635"/>
      <c r="AF625" s="635"/>
      <c r="AG625" s="635"/>
      <c r="AH625" s="635"/>
      <c r="AI625" s="635"/>
      <c r="AJ625" s="635"/>
      <c r="AK625" s="635"/>
      <c r="AL625" s="635"/>
    </row>
    <row r="626" spans="31:38">
      <c r="AE626" s="635"/>
      <c r="AF626" s="635"/>
      <c r="AG626" s="635"/>
      <c r="AH626" s="635"/>
      <c r="AI626" s="635"/>
      <c r="AJ626" s="635"/>
      <c r="AK626" s="635"/>
      <c r="AL626" s="635"/>
    </row>
    <row r="627" spans="31:38">
      <c r="AE627" s="635"/>
      <c r="AF627" s="635"/>
      <c r="AG627" s="635"/>
      <c r="AH627" s="635"/>
      <c r="AI627" s="635"/>
      <c r="AJ627" s="635"/>
      <c r="AK627" s="635"/>
      <c r="AL627" s="635"/>
    </row>
    <row r="628" spans="31:38">
      <c r="AE628" s="635"/>
      <c r="AF628" s="635"/>
      <c r="AG628" s="635"/>
      <c r="AH628" s="635"/>
      <c r="AI628" s="635"/>
      <c r="AJ628" s="635"/>
      <c r="AK628" s="635"/>
      <c r="AL628" s="635"/>
    </row>
    <row r="629" spans="31:38">
      <c r="AE629" s="635"/>
      <c r="AF629" s="635"/>
      <c r="AG629" s="635"/>
      <c r="AH629" s="635"/>
      <c r="AI629" s="635"/>
      <c r="AJ629" s="635"/>
      <c r="AK629" s="635"/>
      <c r="AL629" s="635"/>
    </row>
    <row r="630" spans="31:38">
      <c r="AE630" s="635"/>
      <c r="AF630" s="635"/>
      <c r="AG630" s="635"/>
      <c r="AH630" s="635"/>
      <c r="AI630" s="635"/>
      <c r="AJ630" s="635"/>
      <c r="AK630" s="635"/>
      <c r="AL630" s="635"/>
    </row>
    <row r="631" spans="31:38">
      <c r="AE631" s="635"/>
      <c r="AF631" s="635"/>
      <c r="AG631" s="635"/>
      <c r="AH631" s="635"/>
      <c r="AI631" s="635"/>
      <c r="AJ631" s="635"/>
      <c r="AK631" s="635"/>
      <c r="AL631" s="635"/>
    </row>
    <row r="632" spans="31:38">
      <c r="AE632" s="635"/>
      <c r="AF632" s="635"/>
      <c r="AG632" s="635"/>
      <c r="AH632" s="635"/>
      <c r="AI632" s="635"/>
      <c r="AJ632" s="635"/>
      <c r="AK632" s="635"/>
      <c r="AL632" s="635"/>
    </row>
    <row r="633" spans="31:38">
      <c r="AE633" s="635"/>
      <c r="AF633" s="635"/>
      <c r="AG633" s="635"/>
      <c r="AH633" s="635"/>
      <c r="AI633" s="635"/>
      <c r="AJ633" s="635"/>
      <c r="AK633" s="635"/>
      <c r="AL633" s="635"/>
    </row>
    <row r="634" spans="31:38">
      <c r="AE634" s="635"/>
      <c r="AF634" s="635"/>
      <c r="AG634" s="635"/>
      <c r="AH634" s="635"/>
      <c r="AI634" s="635"/>
      <c r="AJ634" s="635"/>
      <c r="AK634" s="635"/>
      <c r="AL634" s="635"/>
    </row>
    <row r="635" spans="31:38">
      <c r="AE635" s="635"/>
      <c r="AF635" s="635"/>
      <c r="AG635" s="635"/>
      <c r="AH635" s="635"/>
      <c r="AI635" s="635"/>
      <c r="AJ635" s="635"/>
      <c r="AK635" s="635"/>
      <c r="AL635" s="635"/>
    </row>
    <row r="636" spans="31:38">
      <c r="AE636" s="635"/>
      <c r="AF636" s="635"/>
      <c r="AG636" s="635"/>
      <c r="AH636" s="635"/>
      <c r="AI636" s="635"/>
      <c r="AJ636" s="635"/>
      <c r="AK636" s="635"/>
      <c r="AL636" s="635"/>
    </row>
    <row r="637" spans="31:38">
      <c r="AE637" s="635"/>
      <c r="AF637" s="635"/>
      <c r="AG637" s="635"/>
      <c r="AH637" s="635"/>
      <c r="AI637" s="635"/>
      <c r="AJ637" s="635"/>
      <c r="AK637" s="635"/>
      <c r="AL637" s="635"/>
    </row>
    <row r="638" spans="31:38">
      <c r="AE638" s="635"/>
      <c r="AF638" s="635"/>
      <c r="AG638" s="635"/>
      <c r="AH638" s="635"/>
      <c r="AI638" s="635"/>
      <c r="AJ638" s="635"/>
      <c r="AK638" s="635"/>
      <c r="AL638" s="635"/>
    </row>
    <row r="639" spans="31:38">
      <c r="AE639" s="635"/>
      <c r="AF639" s="635"/>
      <c r="AG639" s="635"/>
      <c r="AH639" s="635"/>
      <c r="AI639" s="635"/>
      <c r="AJ639" s="635"/>
      <c r="AK639" s="635"/>
      <c r="AL639" s="635"/>
    </row>
    <row r="640" spans="31:38">
      <c r="AE640" s="635"/>
      <c r="AF640" s="635"/>
      <c r="AG640" s="635"/>
      <c r="AH640" s="635"/>
      <c r="AI640" s="635"/>
      <c r="AJ640" s="635"/>
      <c r="AK640" s="635"/>
      <c r="AL640" s="635"/>
    </row>
    <row r="641" spans="31:38">
      <c r="AE641" s="635"/>
      <c r="AF641" s="635"/>
      <c r="AG641" s="635"/>
      <c r="AH641" s="635"/>
      <c r="AI641" s="635"/>
      <c r="AJ641" s="635"/>
      <c r="AK641" s="635"/>
      <c r="AL641" s="635"/>
    </row>
    <row r="642" spans="31:38">
      <c r="AE642" s="635"/>
      <c r="AF642" s="635"/>
      <c r="AG642" s="635"/>
      <c r="AH642" s="635"/>
      <c r="AI642" s="635"/>
      <c r="AJ642" s="635"/>
      <c r="AK642" s="635"/>
      <c r="AL642" s="635"/>
    </row>
    <row r="643" spans="31:38">
      <c r="AE643" s="635"/>
      <c r="AF643" s="635"/>
      <c r="AG643" s="635"/>
      <c r="AH643" s="635"/>
      <c r="AI643" s="635"/>
      <c r="AJ643" s="635"/>
      <c r="AK643" s="635"/>
      <c r="AL643" s="635"/>
    </row>
    <row r="644" spans="31:38">
      <c r="AE644" s="635"/>
      <c r="AF644" s="635"/>
      <c r="AG644" s="635"/>
      <c r="AH644" s="635"/>
      <c r="AI644" s="635"/>
      <c r="AJ644" s="635"/>
      <c r="AK644" s="635"/>
      <c r="AL644" s="635"/>
    </row>
    <row r="645" spans="31:38">
      <c r="AE645" s="635"/>
      <c r="AF645" s="635"/>
      <c r="AG645" s="635"/>
      <c r="AH645" s="635"/>
      <c r="AI645" s="635"/>
      <c r="AJ645" s="635"/>
      <c r="AK645" s="635"/>
      <c r="AL645" s="635"/>
    </row>
    <row r="646" spans="31:38">
      <c r="AE646" s="635"/>
      <c r="AF646" s="635"/>
      <c r="AG646" s="635"/>
      <c r="AH646" s="635"/>
      <c r="AI646" s="635"/>
      <c r="AJ646" s="635"/>
      <c r="AK646" s="635"/>
      <c r="AL646" s="635"/>
    </row>
    <row r="647" spans="31:38">
      <c r="AE647" s="635"/>
      <c r="AF647" s="635"/>
      <c r="AG647" s="635"/>
      <c r="AH647" s="635"/>
      <c r="AI647" s="635"/>
      <c r="AJ647" s="635"/>
      <c r="AK647" s="635"/>
      <c r="AL647" s="635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79998168889431442"/>
  </sheetPr>
  <dimension ref="A1:BP592"/>
  <sheetViews>
    <sheetView workbookViewId="0">
      <pane xSplit="3" ySplit="3" topLeftCell="D551" activePane="bottomRight" state="frozen"/>
      <selection pane="topRight" activeCell="D1" sqref="D1"/>
      <selection pane="bottomLeft" activeCell="A4" sqref="A4"/>
      <selection pane="bottomRight" activeCell="H432" sqref="H432"/>
    </sheetView>
  </sheetViews>
  <sheetFormatPr defaultColWidth="9.33203125" defaultRowHeight="12"/>
  <cols>
    <col min="1" max="1" width="5" style="302" customWidth="1"/>
    <col min="2" max="2" width="6.1640625" style="302" customWidth="1"/>
    <col min="3" max="3" width="7" style="302" customWidth="1"/>
    <col min="4" max="27" width="11.33203125" style="302" customWidth="1"/>
    <col min="28" max="28" width="11.33203125" style="302" hidden="1" customWidth="1"/>
    <col min="29" max="30" width="11.33203125" style="302" customWidth="1"/>
    <col min="31" max="32" width="11.1640625" style="302" customWidth="1"/>
    <col min="33" max="33" width="11.1640625" style="302" hidden="1" customWidth="1"/>
    <col min="34" max="38" width="11.1640625" style="302" customWidth="1"/>
    <col min="39" max="39" width="5.6640625" style="302" customWidth="1"/>
    <col min="40" max="40" width="6.33203125" style="302" customWidth="1"/>
    <col min="41" max="41" width="6.6640625" style="302" customWidth="1"/>
    <col min="42" max="52" width="11.33203125" style="302" customWidth="1"/>
    <col min="53" max="16384" width="9.33203125" style="302"/>
  </cols>
  <sheetData>
    <row r="1" spans="1:53">
      <c r="A1" s="534"/>
      <c r="B1" s="535" t="s">
        <v>312</v>
      </c>
      <c r="C1" s="534"/>
      <c r="D1" s="534"/>
      <c r="E1" s="536"/>
      <c r="F1" s="536"/>
      <c r="G1" s="534"/>
      <c r="H1" s="534"/>
      <c r="I1" s="536"/>
      <c r="J1" s="534"/>
      <c r="K1" s="534"/>
      <c r="L1" s="534"/>
      <c r="M1" s="534"/>
      <c r="N1" s="534"/>
      <c r="O1" s="537"/>
      <c r="P1" s="537"/>
      <c r="Q1" s="534"/>
      <c r="R1" s="534"/>
      <c r="S1" s="536"/>
      <c r="T1" s="534"/>
      <c r="U1" s="534"/>
      <c r="V1" s="534"/>
      <c r="W1" s="536"/>
      <c r="X1" s="536"/>
      <c r="Y1" s="536"/>
      <c r="Z1" s="536"/>
      <c r="AA1" s="536"/>
      <c r="AB1" s="534"/>
      <c r="AC1" s="536"/>
      <c r="AD1" s="534"/>
      <c r="AE1" s="538" t="s">
        <v>110</v>
      </c>
      <c r="AF1" s="538"/>
      <c r="AG1" s="538"/>
      <c r="AH1" s="538"/>
      <c r="AI1" s="538"/>
      <c r="AJ1" s="538"/>
      <c r="AK1" s="538"/>
      <c r="AL1" s="538"/>
      <c r="AM1" s="534"/>
      <c r="AN1" s="535" t="s">
        <v>313</v>
      </c>
      <c r="AO1" s="534"/>
      <c r="AP1" s="534"/>
      <c r="AQ1" s="536"/>
      <c r="AR1" s="536"/>
      <c r="AS1" s="536"/>
      <c r="AT1" s="536"/>
      <c r="AU1" s="534"/>
      <c r="AV1" s="536"/>
      <c r="AW1" s="536"/>
      <c r="AX1" s="536"/>
      <c r="AY1" s="536"/>
      <c r="AZ1" s="534"/>
    </row>
    <row r="2" spans="1:53" ht="37.5" customHeight="1">
      <c r="A2" s="539" t="s">
        <v>146</v>
      </c>
      <c r="B2" s="540"/>
      <c r="C2" s="539"/>
      <c r="D2" s="541" t="s">
        <v>16</v>
      </c>
      <c r="E2" s="541" t="s">
        <v>17</v>
      </c>
      <c r="F2" s="541" t="s">
        <v>316</v>
      </c>
      <c r="G2" s="541" t="s">
        <v>18</v>
      </c>
      <c r="H2" s="541" t="s">
        <v>19</v>
      </c>
      <c r="I2" s="541" t="s">
        <v>20</v>
      </c>
      <c r="J2" s="541" t="s">
        <v>57</v>
      </c>
      <c r="K2" s="541" t="s">
        <v>317</v>
      </c>
      <c r="L2" s="541" t="s">
        <v>318</v>
      </c>
      <c r="M2" s="541" t="s">
        <v>58</v>
      </c>
      <c r="N2" s="541" t="s">
        <v>23</v>
      </c>
      <c r="O2" s="541" t="s">
        <v>319</v>
      </c>
      <c r="P2" s="541" t="s">
        <v>21</v>
      </c>
      <c r="Q2" s="541" t="s">
        <v>22</v>
      </c>
      <c r="R2" s="541" t="s">
        <v>24</v>
      </c>
      <c r="S2" s="541" t="s">
        <v>320</v>
      </c>
      <c r="T2" s="541" t="s">
        <v>321</v>
      </c>
      <c r="U2" s="541" t="s">
        <v>25</v>
      </c>
      <c r="V2" s="541" t="s">
        <v>26</v>
      </c>
      <c r="W2" s="541" t="s">
        <v>322</v>
      </c>
      <c r="X2" s="541" t="s">
        <v>323</v>
      </c>
      <c r="Y2" s="541" t="s">
        <v>27</v>
      </c>
      <c r="Z2" s="541" t="s">
        <v>28</v>
      </c>
      <c r="AA2" s="541" t="s">
        <v>29</v>
      </c>
      <c r="AB2" s="541" t="s">
        <v>132</v>
      </c>
      <c r="AC2" s="541" t="s">
        <v>133</v>
      </c>
      <c r="AD2" s="541" t="s">
        <v>324</v>
      </c>
      <c r="AE2" s="541" t="s">
        <v>33</v>
      </c>
      <c r="AF2" s="541" t="s">
        <v>32</v>
      </c>
      <c r="AG2" s="541" t="s">
        <v>134</v>
      </c>
      <c r="AH2" s="541" t="s">
        <v>30</v>
      </c>
      <c r="AI2" s="541" t="s">
        <v>31</v>
      </c>
      <c r="AJ2" s="541" t="s">
        <v>34</v>
      </c>
      <c r="AK2" s="541" t="s">
        <v>35</v>
      </c>
      <c r="AL2" s="541" t="s">
        <v>325</v>
      </c>
      <c r="AM2" s="539" t="s">
        <v>146</v>
      </c>
      <c r="AN2" s="540"/>
      <c r="AO2" s="539"/>
      <c r="AP2" s="541" t="s">
        <v>135</v>
      </c>
      <c r="AQ2" s="541" t="s">
        <v>136</v>
      </c>
      <c r="AR2" s="541" t="s">
        <v>137</v>
      </c>
      <c r="AS2" s="541" t="s">
        <v>138</v>
      </c>
      <c r="AT2" s="541" t="s">
        <v>139</v>
      </c>
      <c r="AU2" s="541" t="s">
        <v>140</v>
      </c>
      <c r="AV2" s="541" t="s">
        <v>141</v>
      </c>
      <c r="AW2" s="541" t="s">
        <v>142</v>
      </c>
      <c r="AX2" s="541" t="s">
        <v>143</v>
      </c>
      <c r="AY2" s="541" t="s">
        <v>144</v>
      </c>
      <c r="AZ2" s="541" t="s">
        <v>145</v>
      </c>
      <c r="BA2" s="302" t="s">
        <v>127</v>
      </c>
    </row>
    <row r="3" spans="1:53" ht="13.5" customHeight="1">
      <c r="A3" s="534" t="s">
        <v>588</v>
      </c>
      <c r="B3" s="542"/>
      <c r="C3" s="534"/>
      <c r="D3" s="543">
        <v>10000</v>
      </c>
      <c r="E3" s="543">
        <v>9987.9</v>
      </c>
      <c r="F3" s="543">
        <v>2305.4</v>
      </c>
      <c r="G3" s="543">
        <v>2043.4</v>
      </c>
      <c r="H3" s="543">
        <v>262</v>
      </c>
      <c r="I3" s="543">
        <v>758.5</v>
      </c>
      <c r="J3" s="543">
        <v>872.7</v>
      </c>
      <c r="K3" s="543">
        <v>307.39999999999998</v>
      </c>
      <c r="L3" s="543">
        <v>275.8</v>
      </c>
      <c r="M3" s="543">
        <v>31.6</v>
      </c>
      <c r="N3" s="543">
        <v>199.4</v>
      </c>
      <c r="O3" s="543">
        <v>1368.5</v>
      </c>
      <c r="P3" s="543">
        <v>1086.5999999999999</v>
      </c>
      <c r="Q3" s="543">
        <v>281.89999999999998</v>
      </c>
      <c r="R3" s="543">
        <v>237.8</v>
      </c>
      <c r="S3" s="543">
        <v>237.8</v>
      </c>
      <c r="T3" s="543" t="s">
        <v>516</v>
      </c>
      <c r="U3" s="543">
        <v>607.20000000000005</v>
      </c>
      <c r="V3" s="543">
        <v>1799.3</v>
      </c>
      <c r="W3" s="543">
        <v>956.3</v>
      </c>
      <c r="X3" s="543">
        <v>843</v>
      </c>
      <c r="Y3" s="543">
        <v>47.3</v>
      </c>
      <c r="Z3" s="543">
        <v>497.6</v>
      </c>
      <c r="AA3" s="543">
        <v>221.7</v>
      </c>
      <c r="AB3" s="543" t="s">
        <v>516</v>
      </c>
      <c r="AC3" s="543">
        <v>765.1</v>
      </c>
      <c r="AD3" s="543">
        <v>365.4</v>
      </c>
      <c r="AE3" s="543">
        <v>26.9</v>
      </c>
      <c r="AF3" s="543">
        <v>32.9</v>
      </c>
      <c r="AG3" s="543" t="s">
        <v>516</v>
      </c>
      <c r="AH3" s="543">
        <v>152.9</v>
      </c>
      <c r="AI3" s="543">
        <v>108.4</v>
      </c>
      <c r="AJ3" s="543">
        <v>78.599999999999994</v>
      </c>
      <c r="AK3" s="543">
        <v>12.1</v>
      </c>
      <c r="AL3" s="543">
        <v>1180.0999999999999</v>
      </c>
      <c r="AM3" s="534" t="s">
        <v>588</v>
      </c>
      <c r="AO3" s="534"/>
      <c r="AP3" s="543">
        <v>10000</v>
      </c>
      <c r="AQ3" s="543">
        <v>3151.8</v>
      </c>
      <c r="AR3" s="543">
        <v>2250.6</v>
      </c>
      <c r="AS3" s="543">
        <v>1327.5</v>
      </c>
      <c r="AT3" s="543">
        <v>923.1</v>
      </c>
      <c r="AU3" s="543">
        <v>901.2</v>
      </c>
      <c r="AV3" s="543">
        <v>574.4</v>
      </c>
      <c r="AW3" s="543">
        <v>326.8</v>
      </c>
      <c r="AX3" s="543">
        <v>6848.2</v>
      </c>
      <c r="AY3" s="543">
        <v>6487.2</v>
      </c>
      <c r="AZ3" s="543">
        <v>361</v>
      </c>
    </row>
    <row r="4" spans="1:53">
      <c r="A4" s="537"/>
      <c r="B4" s="544" t="s">
        <v>260</v>
      </c>
      <c r="C4" s="544"/>
      <c r="D4" s="545">
        <f>ROUND(SUM(D31:D42)/12,1)</f>
        <v>96.1</v>
      </c>
      <c r="E4" s="545">
        <f t="shared" ref="E4:AD4" si="0">ROUND(SUM(E31:E42)/12,1)</f>
        <v>96.1</v>
      </c>
      <c r="F4" s="545">
        <f t="shared" si="0"/>
        <v>94.1</v>
      </c>
      <c r="G4" s="545">
        <f t="shared" si="0"/>
        <v>93</v>
      </c>
      <c r="H4" s="545">
        <f t="shared" si="0"/>
        <v>102.3</v>
      </c>
      <c r="I4" s="545">
        <f t="shared" si="0"/>
        <v>98.5</v>
      </c>
      <c r="J4" s="545">
        <f t="shared" si="0"/>
        <v>94.4</v>
      </c>
      <c r="K4" s="545">
        <f t="shared" si="0"/>
        <v>151.30000000000001</v>
      </c>
      <c r="L4" s="545">
        <f t="shared" si="0"/>
        <v>155</v>
      </c>
      <c r="M4" s="545">
        <f t="shared" si="0"/>
        <v>0</v>
      </c>
      <c r="N4" s="545">
        <f t="shared" si="0"/>
        <v>133.4</v>
      </c>
      <c r="O4" s="545">
        <f t="shared" si="0"/>
        <v>87.7</v>
      </c>
      <c r="P4" s="545">
        <f t="shared" si="0"/>
        <v>89.9</v>
      </c>
      <c r="Q4" s="545">
        <f t="shared" si="0"/>
        <v>79.2</v>
      </c>
      <c r="R4" s="545">
        <f t="shared" si="0"/>
        <v>82.7</v>
      </c>
      <c r="S4" s="545">
        <f t="shared" si="0"/>
        <v>82.7</v>
      </c>
      <c r="T4" s="545">
        <f t="shared" si="0"/>
        <v>0</v>
      </c>
      <c r="U4" s="545">
        <f t="shared" si="0"/>
        <v>84.1</v>
      </c>
      <c r="V4" s="545">
        <f t="shared" si="0"/>
        <v>92.9</v>
      </c>
      <c r="W4" s="545">
        <f t="shared" si="0"/>
        <v>92.3</v>
      </c>
      <c r="X4" s="545">
        <f t="shared" si="0"/>
        <v>93.6</v>
      </c>
      <c r="Y4" s="545">
        <f t="shared" si="0"/>
        <v>93.6</v>
      </c>
      <c r="Z4" s="545">
        <f t="shared" si="0"/>
        <v>109.4</v>
      </c>
      <c r="AA4" s="545">
        <f t="shared" si="0"/>
        <v>105.8</v>
      </c>
      <c r="AB4" s="545">
        <f t="shared" si="0"/>
        <v>0</v>
      </c>
      <c r="AC4" s="545">
        <f>ROUND(SUM(AC31:AC42)/12,1)</f>
        <v>94.8</v>
      </c>
      <c r="AD4" s="545">
        <f t="shared" si="0"/>
        <v>94.4</v>
      </c>
      <c r="AE4" s="545">
        <f>ROUND(SUM(AE31:AE42)/12,1)</f>
        <v>137.80000000000001</v>
      </c>
      <c r="AF4" s="545">
        <f>ROUND(SUM(AF31:AF42)/12,1)</f>
        <v>86.2</v>
      </c>
      <c r="AG4" s="545">
        <f t="shared" ref="AG4:AL4" si="1">ROUND(SUM(AG31:AG42)/12,1)</f>
        <v>0</v>
      </c>
      <c r="AH4" s="545">
        <f t="shared" si="1"/>
        <v>96.5</v>
      </c>
      <c r="AI4" s="545">
        <f t="shared" si="1"/>
        <v>68.599999999999994</v>
      </c>
      <c r="AJ4" s="545">
        <f t="shared" si="1"/>
        <v>117.7</v>
      </c>
      <c r="AK4" s="545">
        <f t="shared" si="1"/>
        <v>72.099999999999994</v>
      </c>
      <c r="AL4" s="545">
        <f t="shared" si="1"/>
        <v>109.2</v>
      </c>
      <c r="AM4" s="537"/>
      <c r="AN4" s="544" t="s">
        <v>260</v>
      </c>
      <c r="AO4" s="544"/>
      <c r="AP4" s="545">
        <f t="shared" ref="AP4:AZ4" si="2">ROUND(SUM(AP31:AP42)/12,1)</f>
        <v>96.1</v>
      </c>
      <c r="AQ4" s="545">
        <f t="shared" si="2"/>
        <v>94.8</v>
      </c>
      <c r="AR4" s="545">
        <f t="shared" si="2"/>
        <v>96.4</v>
      </c>
      <c r="AS4" s="545">
        <f t="shared" si="2"/>
        <v>91.7</v>
      </c>
      <c r="AT4" s="545">
        <f t="shared" si="2"/>
        <v>103.2</v>
      </c>
      <c r="AU4" s="545">
        <f t="shared" si="2"/>
        <v>90.8</v>
      </c>
      <c r="AV4" s="545">
        <f t="shared" si="2"/>
        <v>95.8</v>
      </c>
      <c r="AW4" s="545">
        <f t="shared" si="2"/>
        <v>82</v>
      </c>
      <c r="AX4" s="545">
        <f t="shared" si="2"/>
        <v>96.6</v>
      </c>
      <c r="AY4" s="545">
        <f t="shared" si="2"/>
        <v>96.2</v>
      </c>
      <c r="AZ4" s="545">
        <f t="shared" si="2"/>
        <v>105.2</v>
      </c>
    </row>
    <row r="5" spans="1:53">
      <c r="A5" s="537"/>
      <c r="B5" s="544" t="s">
        <v>261</v>
      </c>
      <c r="C5" s="544"/>
      <c r="D5" s="545">
        <f>ROUND(SUM(D43:D54)/12,1)</f>
        <v>98.8</v>
      </c>
      <c r="E5" s="545">
        <f t="shared" ref="E5:AD5" si="3">ROUND(SUM(E43:E54)/12,1)</f>
        <v>98.8</v>
      </c>
      <c r="F5" s="545">
        <f t="shared" si="3"/>
        <v>94.9</v>
      </c>
      <c r="G5" s="545">
        <f t="shared" si="3"/>
        <v>94.1</v>
      </c>
      <c r="H5" s="545">
        <f t="shared" si="3"/>
        <v>100.6</v>
      </c>
      <c r="I5" s="545">
        <f t="shared" si="3"/>
        <v>95.1</v>
      </c>
      <c r="J5" s="545">
        <f t="shared" si="3"/>
        <v>100.3</v>
      </c>
      <c r="K5" s="545">
        <f t="shared" si="3"/>
        <v>133.69999999999999</v>
      </c>
      <c r="L5" s="545">
        <f t="shared" si="3"/>
        <v>136.69999999999999</v>
      </c>
      <c r="M5" s="545">
        <f t="shared" si="3"/>
        <v>0</v>
      </c>
      <c r="N5" s="545">
        <f t="shared" si="3"/>
        <v>135.5</v>
      </c>
      <c r="O5" s="545">
        <f t="shared" si="3"/>
        <v>99.3</v>
      </c>
      <c r="P5" s="545">
        <f t="shared" si="3"/>
        <v>100.4</v>
      </c>
      <c r="Q5" s="545">
        <f t="shared" si="3"/>
        <v>95.1</v>
      </c>
      <c r="R5" s="545">
        <f t="shared" si="3"/>
        <v>99.4</v>
      </c>
      <c r="S5" s="545">
        <f t="shared" si="3"/>
        <v>99.4</v>
      </c>
      <c r="T5" s="545">
        <f t="shared" si="3"/>
        <v>0</v>
      </c>
      <c r="U5" s="545">
        <f t="shared" si="3"/>
        <v>91.3</v>
      </c>
      <c r="V5" s="545">
        <f t="shared" si="3"/>
        <v>94.8</v>
      </c>
      <c r="W5" s="545">
        <f t="shared" si="3"/>
        <v>95.9</v>
      </c>
      <c r="X5" s="545">
        <f t="shared" si="3"/>
        <v>93.5</v>
      </c>
      <c r="Y5" s="545">
        <f t="shared" si="3"/>
        <v>103.1</v>
      </c>
      <c r="Z5" s="545">
        <f t="shared" si="3"/>
        <v>111.1</v>
      </c>
      <c r="AA5" s="545">
        <f t="shared" si="3"/>
        <v>96.7</v>
      </c>
      <c r="AB5" s="545">
        <f t="shared" si="3"/>
        <v>0</v>
      </c>
      <c r="AC5" s="545">
        <f>ROUND(SUM(AC43:AC54)/12,1)</f>
        <v>95.9</v>
      </c>
      <c r="AD5" s="545">
        <f t="shared" si="3"/>
        <v>96.7</v>
      </c>
      <c r="AE5" s="545">
        <f>ROUND(SUM(AE43:AE54)/12,1)</f>
        <v>113.6</v>
      </c>
      <c r="AF5" s="545">
        <f>ROUND(SUM(AF43:AF54)/12,1)</f>
        <v>87.5</v>
      </c>
      <c r="AG5" s="545">
        <f t="shared" ref="AG5:AL5" si="4">ROUND(SUM(AG43:AG54)/12,1)</f>
        <v>0</v>
      </c>
      <c r="AH5" s="545">
        <f t="shared" si="4"/>
        <v>96.4</v>
      </c>
      <c r="AI5" s="545">
        <f t="shared" si="4"/>
        <v>88.9</v>
      </c>
      <c r="AJ5" s="545">
        <f t="shared" si="4"/>
        <v>98.4</v>
      </c>
      <c r="AK5" s="545">
        <f t="shared" si="4"/>
        <v>84.8</v>
      </c>
      <c r="AL5" s="545">
        <f t="shared" si="4"/>
        <v>109</v>
      </c>
      <c r="AM5" s="537"/>
      <c r="AN5" s="544" t="s">
        <v>261</v>
      </c>
      <c r="AO5" s="544"/>
      <c r="AP5" s="545">
        <f t="shared" ref="AP5:AZ5" si="5">ROUND(SUM(AP43:AP54)/12,1)</f>
        <v>98.8</v>
      </c>
      <c r="AQ5" s="545">
        <f t="shared" si="5"/>
        <v>101.5</v>
      </c>
      <c r="AR5" s="545">
        <f t="shared" si="5"/>
        <v>103.4</v>
      </c>
      <c r="AS5" s="545">
        <f t="shared" si="5"/>
        <v>104.1</v>
      </c>
      <c r="AT5" s="545">
        <f t="shared" si="5"/>
        <v>102.4</v>
      </c>
      <c r="AU5" s="545">
        <f t="shared" si="5"/>
        <v>96.9</v>
      </c>
      <c r="AV5" s="545">
        <f t="shared" si="5"/>
        <v>103.6</v>
      </c>
      <c r="AW5" s="545">
        <f t="shared" si="5"/>
        <v>85</v>
      </c>
      <c r="AX5" s="545">
        <f t="shared" si="5"/>
        <v>97.5</v>
      </c>
      <c r="AY5" s="545">
        <f t="shared" si="5"/>
        <v>97.2</v>
      </c>
      <c r="AZ5" s="545">
        <f t="shared" si="5"/>
        <v>103</v>
      </c>
    </row>
    <row r="6" spans="1:53">
      <c r="A6" s="537"/>
      <c r="B6" s="544" t="s">
        <v>262</v>
      </c>
      <c r="C6" s="544"/>
      <c r="D6" s="545">
        <f>ROUND(SUM(D55:D66)/12,1)</f>
        <v>100</v>
      </c>
      <c r="E6" s="545">
        <f t="shared" ref="E6:AD6" si="6">ROUND(SUM(E55:E66)/12,1)</f>
        <v>100</v>
      </c>
      <c r="F6" s="545">
        <f t="shared" si="6"/>
        <v>100</v>
      </c>
      <c r="G6" s="545">
        <f t="shared" si="6"/>
        <v>100</v>
      </c>
      <c r="H6" s="545">
        <f t="shared" si="6"/>
        <v>100</v>
      </c>
      <c r="I6" s="545">
        <f t="shared" si="6"/>
        <v>100</v>
      </c>
      <c r="J6" s="545">
        <f t="shared" si="6"/>
        <v>100</v>
      </c>
      <c r="K6" s="545">
        <f t="shared" si="6"/>
        <v>100</v>
      </c>
      <c r="L6" s="545">
        <f t="shared" si="6"/>
        <v>100</v>
      </c>
      <c r="M6" s="545">
        <f t="shared" si="6"/>
        <v>0</v>
      </c>
      <c r="N6" s="545">
        <f t="shared" si="6"/>
        <v>100</v>
      </c>
      <c r="O6" s="545">
        <f t="shared" si="6"/>
        <v>100</v>
      </c>
      <c r="P6" s="545">
        <f t="shared" si="6"/>
        <v>100</v>
      </c>
      <c r="Q6" s="545">
        <f t="shared" si="6"/>
        <v>100</v>
      </c>
      <c r="R6" s="545">
        <f t="shared" si="6"/>
        <v>100</v>
      </c>
      <c r="S6" s="545">
        <f t="shared" si="6"/>
        <v>100</v>
      </c>
      <c r="T6" s="545">
        <f t="shared" si="6"/>
        <v>0</v>
      </c>
      <c r="U6" s="545">
        <f t="shared" si="6"/>
        <v>100</v>
      </c>
      <c r="V6" s="545">
        <f t="shared" si="6"/>
        <v>100</v>
      </c>
      <c r="W6" s="545">
        <f t="shared" si="6"/>
        <v>100</v>
      </c>
      <c r="X6" s="545">
        <f t="shared" si="6"/>
        <v>100</v>
      </c>
      <c r="Y6" s="545">
        <f t="shared" si="6"/>
        <v>100</v>
      </c>
      <c r="Z6" s="545">
        <f t="shared" si="6"/>
        <v>100</v>
      </c>
      <c r="AA6" s="545">
        <f t="shared" si="6"/>
        <v>100</v>
      </c>
      <c r="AB6" s="545">
        <f t="shared" si="6"/>
        <v>0</v>
      </c>
      <c r="AC6" s="545">
        <f>ROUND(SUM(AC55:AC66)/12,1)</f>
        <v>100</v>
      </c>
      <c r="AD6" s="545">
        <f t="shared" si="6"/>
        <v>100</v>
      </c>
      <c r="AE6" s="545">
        <f>ROUND(SUM(AE55:AE66)/12,1)</f>
        <v>100</v>
      </c>
      <c r="AF6" s="545">
        <f>ROUND(SUM(AF55:AF66)/12,1)</f>
        <v>100</v>
      </c>
      <c r="AG6" s="545">
        <f t="shared" ref="AG6:AL6" si="7">ROUND(SUM(AG55:AG66)/12,1)</f>
        <v>0</v>
      </c>
      <c r="AH6" s="545">
        <f t="shared" si="7"/>
        <v>100</v>
      </c>
      <c r="AI6" s="545">
        <f t="shared" si="7"/>
        <v>100</v>
      </c>
      <c r="AJ6" s="545">
        <f t="shared" si="7"/>
        <v>100</v>
      </c>
      <c r="AK6" s="545">
        <f t="shared" si="7"/>
        <v>100</v>
      </c>
      <c r="AL6" s="545">
        <f t="shared" si="7"/>
        <v>100</v>
      </c>
      <c r="AM6" s="537"/>
      <c r="AN6" s="544" t="s">
        <v>262</v>
      </c>
      <c r="AO6" s="544"/>
      <c r="AP6" s="545">
        <f t="shared" ref="AP6:AZ6" si="8">ROUND(SUM(AP55:AP66)/12,1)</f>
        <v>100</v>
      </c>
      <c r="AQ6" s="545">
        <f t="shared" si="8"/>
        <v>100</v>
      </c>
      <c r="AR6" s="545">
        <f t="shared" si="8"/>
        <v>100</v>
      </c>
      <c r="AS6" s="545">
        <f t="shared" si="8"/>
        <v>100</v>
      </c>
      <c r="AT6" s="545">
        <f t="shared" si="8"/>
        <v>100</v>
      </c>
      <c r="AU6" s="545">
        <f t="shared" si="8"/>
        <v>100</v>
      </c>
      <c r="AV6" s="545">
        <f t="shared" si="8"/>
        <v>100</v>
      </c>
      <c r="AW6" s="545">
        <f t="shared" si="8"/>
        <v>100</v>
      </c>
      <c r="AX6" s="545">
        <f t="shared" si="8"/>
        <v>100</v>
      </c>
      <c r="AY6" s="545">
        <f t="shared" si="8"/>
        <v>100</v>
      </c>
      <c r="AZ6" s="545">
        <f t="shared" si="8"/>
        <v>100</v>
      </c>
    </row>
    <row r="7" spans="1:53">
      <c r="A7" s="537" t="s">
        <v>40</v>
      </c>
      <c r="B7" s="544" t="s">
        <v>263</v>
      </c>
      <c r="C7" s="544"/>
      <c r="D7" s="545">
        <f>SUM(D67:D78)/12</f>
        <v>104.69166666666668</v>
      </c>
      <c r="E7" s="545">
        <f t="shared" ref="E7:AD7" si="9">SUM(E67:E78)/12</f>
        <v>104.69166666666668</v>
      </c>
      <c r="F7" s="545">
        <f t="shared" si="9"/>
        <v>107.94166666666666</v>
      </c>
      <c r="G7" s="545">
        <f t="shared" si="9"/>
        <v>108.15833333333335</v>
      </c>
      <c r="H7" s="545">
        <f t="shared" si="9"/>
        <v>106.26666666666667</v>
      </c>
      <c r="I7" s="545">
        <f t="shared" si="9"/>
        <v>97.350000000000009</v>
      </c>
      <c r="J7" s="545">
        <f t="shared" si="9"/>
        <v>108.92500000000001</v>
      </c>
      <c r="K7" s="545">
        <f t="shared" si="9"/>
        <v>91.333333333333329</v>
      </c>
      <c r="L7" s="545">
        <f t="shared" si="9"/>
        <v>94.041666666666643</v>
      </c>
      <c r="M7" s="545">
        <f t="shared" si="9"/>
        <v>0</v>
      </c>
      <c r="N7" s="545">
        <f t="shared" si="9"/>
        <v>104.34166666666668</v>
      </c>
      <c r="O7" s="545">
        <f t="shared" si="9"/>
        <v>111.73333333333333</v>
      </c>
      <c r="P7" s="545">
        <f t="shared" si="9"/>
        <v>111.99166666666667</v>
      </c>
      <c r="Q7" s="545">
        <f t="shared" si="9"/>
        <v>110.73333333333335</v>
      </c>
      <c r="R7" s="545">
        <f t="shared" si="9"/>
        <v>84.183333333333323</v>
      </c>
      <c r="S7" s="545">
        <f t="shared" si="9"/>
        <v>84.183333333333323</v>
      </c>
      <c r="T7" s="545">
        <f t="shared" si="9"/>
        <v>0</v>
      </c>
      <c r="U7" s="545">
        <f t="shared" si="9"/>
        <v>118.34166666666665</v>
      </c>
      <c r="V7" s="545">
        <f t="shared" si="9"/>
        <v>102.3</v>
      </c>
      <c r="W7" s="545">
        <f t="shared" si="9"/>
        <v>95.825000000000003</v>
      </c>
      <c r="X7" s="545">
        <f t="shared" si="9"/>
        <v>109.66666666666667</v>
      </c>
      <c r="Y7" s="545">
        <f t="shared" si="9"/>
        <v>99.27500000000002</v>
      </c>
      <c r="Z7" s="545">
        <f t="shared" si="9"/>
        <v>101.49166666666666</v>
      </c>
      <c r="AA7" s="545">
        <f t="shared" si="9"/>
        <v>103.52499999999999</v>
      </c>
      <c r="AB7" s="545">
        <f t="shared" si="9"/>
        <v>0</v>
      </c>
      <c r="AC7" s="545">
        <f>SUM(AC67:AC78)/12</f>
        <v>94.241666666666674</v>
      </c>
      <c r="AD7" s="545">
        <f t="shared" si="9"/>
        <v>89.416666666666686</v>
      </c>
      <c r="AE7" s="545">
        <f>SUM(AE67:AE78)/12</f>
        <v>88.600000000000023</v>
      </c>
      <c r="AF7" s="545">
        <f>SUM(AF67:AF78)/12</f>
        <v>101.48333333333331</v>
      </c>
      <c r="AG7" s="545">
        <f t="shared" ref="AG7:AL7" si="10">SUM(AG67:AG78)/12</f>
        <v>0</v>
      </c>
      <c r="AH7" s="545">
        <f t="shared" si="10"/>
        <v>108.10833333333333</v>
      </c>
      <c r="AI7" s="545">
        <f t="shared" si="10"/>
        <v>111.30833333333332</v>
      </c>
      <c r="AJ7" s="545">
        <f t="shared" si="10"/>
        <v>64.975000000000009</v>
      </c>
      <c r="AK7" s="545">
        <f t="shared" si="10"/>
        <v>108.74166666666666</v>
      </c>
      <c r="AL7" s="545">
        <f t="shared" si="10"/>
        <v>104.34166666666665</v>
      </c>
      <c r="AM7" s="537" t="s">
        <v>149</v>
      </c>
      <c r="AN7" s="544" t="s">
        <v>263</v>
      </c>
      <c r="AO7" s="544"/>
      <c r="AP7" s="545">
        <f t="shared" ref="AP7:AZ7" si="11">SUM(AP67:AP78)/12</f>
        <v>104.69166666666668</v>
      </c>
      <c r="AQ7" s="545">
        <f t="shared" si="11"/>
        <v>101.39166666666667</v>
      </c>
      <c r="AR7" s="545">
        <f t="shared" si="11"/>
        <v>103.125</v>
      </c>
      <c r="AS7" s="545">
        <f t="shared" si="11"/>
        <v>101.875</v>
      </c>
      <c r="AT7" s="545">
        <f t="shared" si="11"/>
        <v>104.925</v>
      </c>
      <c r="AU7" s="545">
        <f t="shared" si="11"/>
        <v>97.116666666666674</v>
      </c>
      <c r="AV7" s="545">
        <f t="shared" si="11"/>
        <v>103.29166666666667</v>
      </c>
      <c r="AW7" s="545">
        <f t="shared" si="11"/>
        <v>86.183333333333337</v>
      </c>
      <c r="AX7" s="545">
        <f t="shared" si="11"/>
        <v>106.23333333333335</v>
      </c>
      <c r="AY7" s="545">
        <f t="shared" si="11"/>
        <v>106.55000000000001</v>
      </c>
      <c r="AZ7" s="545">
        <f t="shared" si="11"/>
        <v>100.45833333333333</v>
      </c>
    </row>
    <row r="8" spans="1:53">
      <c r="A8" s="537"/>
      <c r="B8" s="544" t="s">
        <v>237</v>
      </c>
      <c r="C8" s="544"/>
      <c r="D8" s="545">
        <f>ROUND(AVERAGE(D79:D90),1)</f>
        <v>104.8</v>
      </c>
      <c r="E8" s="545">
        <f t="shared" ref="E8:AD8" si="12">ROUND(AVERAGE(E79:E90),1)</f>
        <v>104.8</v>
      </c>
      <c r="F8" s="545">
        <f t="shared" si="12"/>
        <v>105.7</v>
      </c>
      <c r="G8" s="545">
        <f t="shared" si="12"/>
        <v>105.1</v>
      </c>
      <c r="H8" s="545">
        <f t="shared" si="12"/>
        <v>110.4</v>
      </c>
      <c r="I8" s="545">
        <f t="shared" si="12"/>
        <v>101.4</v>
      </c>
      <c r="J8" s="545">
        <f t="shared" si="12"/>
        <v>107.6</v>
      </c>
      <c r="K8" s="545">
        <f t="shared" si="12"/>
        <v>93.5</v>
      </c>
      <c r="L8" s="545">
        <f t="shared" si="12"/>
        <v>95</v>
      </c>
      <c r="M8" s="545">
        <f t="shared" ref="M8" si="13">SUM(M68:M79)/12</f>
        <v>0</v>
      </c>
      <c r="N8" s="545">
        <f t="shared" si="12"/>
        <v>69.2</v>
      </c>
      <c r="O8" s="545">
        <f t="shared" si="12"/>
        <v>113.7</v>
      </c>
      <c r="P8" s="545">
        <f t="shared" si="12"/>
        <v>113.5</v>
      </c>
      <c r="Q8" s="545">
        <f t="shared" si="12"/>
        <v>114.6</v>
      </c>
      <c r="R8" s="545">
        <f t="shared" si="12"/>
        <v>101.9</v>
      </c>
      <c r="S8" s="545">
        <f t="shared" si="12"/>
        <v>101.9</v>
      </c>
      <c r="T8" s="545">
        <f t="shared" ref="T8" si="14">SUM(T68:T79)/12</f>
        <v>0</v>
      </c>
      <c r="U8" s="545">
        <f t="shared" si="12"/>
        <v>126.8</v>
      </c>
      <c r="V8" s="545">
        <f t="shared" si="12"/>
        <v>105.2</v>
      </c>
      <c r="W8" s="545">
        <f t="shared" si="12"/>
        <v>103.9</v>
      </c>
      <c r="X8" s="545">
        <f t="shared" si="12"/>
        <v>106.7</v>
      </c>
      <c r="Y8" s="545">
        <f t="shared" si="12"/>
        <v>96.6</v>
      </c>
      <c r="Z8" s="545">
        <f t="shared" si="12"/>
        <v>96.7</v>
      </c>
      <c r="AA8" s="545">
        <f t="shared" si="12"/>
        <v>105.5</v>
      </c>
      <c r="AB8" s="545" t="e">
        <f t="shared" si="12"/>
        <v>#DIV/0!</v>
      </c>
      <c r="AC8" s="545">
        <f>ROUND(AVERAGE(AC79:AC90),1)</f>
        <v>87.8</v>
      </c>
      <c r="AD8" s="545">
        <f t="shared" si="12"/>
        <v>77.099999999999994</v>
      </c>
      <c r="AE8" s="545">
        <f>ROUND(AVERAGE(AE79:AE90),1)</f>
        <v>87.8</v>
      </c>
      <c r="AF8" s="545">
        <f>SUM(AF79:AF90)/12</f>
        <v>104.32499999999999</v>
      </c>
      <c r="AG8" s="545">
        <v>0</v>
      </c>
      <c r="AH8" s="545">
        <f>SUM(AH79:AH90)/12</f>
        <v>108.93333333333332</v>
      </c>
      <c r="AI8" s="545">
        <f>SUM(AI79:AI90)/12</f>
        <v>111.85833333333333</v>
      </c>
      <c r="AJ8" s="545">
        <f>SUM(AJ79:AJ90)/12</f>
        <v>56.25</v>
      </c>
      <c r="AK8" s="545">
        <f>SUM(AK79:AK90)/12</f>
        <v>109.53333333333332</v>
      </c>
      <c r="AL8" s="545">
        <f>SUM(AL79:AL90)/12</f>
        <v>103.90833333333335</v>
      </c>
      <c r="AM8" s="537"/>
      <c r="AN8" s="544" t="s">
        <v>237</v>
      </c>
      <c r="AO8" s="544"/>
      <c r="AP8" s="545">
        <f t="shared" ref="AP8:AZ8" si="15">ROUND(AVERAGE(AP79:AP90),1)</f>
        <v>104.8</v>
      </c>
      <c r="AQ8" s="545">
        <f t="shared" si="15"/>
        <v>102.6</v>
      </c>
      <c r="AR8" s="545">
        <f t="shared" si="15"/>
        <v>104.3</v>
      </c>
      <c r="AS8" s="545">
        <f t="shared" si="15"/>
        <v>100</v>
      </c>
      <c r="AT8" s="545">
        <f t="shared" si="15"/>
        <v>110.5</v>
      </c>
      <c r="AU8" s="545">
        <f t="shared" si="15"/>
        <v>98.4</v>
      </c>
      <c r="AV8" s="545">
        <f t="shared" si="15"/>
        <v>100.4</v>
      </c>
      <c r="AW8" s="545">
        <f t="shared" si="15"/>
        <v>94.9</v>
      </c>
      <c r="AX8" s="545">
        <f t="shared" si="15"/>
        <v>105.8</v>
      </c>
      <c r="AY8" s="545">
        <f t="shared" si="15"/>
        <v>106.3</v>
      </c>
      <c r="AZ8" s="545">
        <f t="shared" si="15"/>
        <v>95.8</v>
      </c>
    </row>
    <row r="9" spans="1:53">
      <c r="A9" s="537"/>
      <c r="B9" s="544" t="s">
        <v>251</v>
      </c>
      <c r="C9" s="544"/>
      <c r="D9" s="545">
        <f>ROUND(AVERAGE(D91:D102),1)</f>
        <v>108.3</v>
      </c>
      <c r="E9" s="545">
        <f t="shared" ref="E9:AD9" si="16">ROUND(AVERAGE(E91:E102),1)</f>
        <v>108.3</v>
      </c>
      <c r="F9" s="545">
        <f t="shared" si="16"/>
        <v>105.1</v>
      </c>
      <c r="G9" s="545">
        <f t="shared" si="16"/>
        <v>101.6</v>
      </c>
      <c r="H9" s="545">
        <f t="shared" si="16"/>
        <v>132.5</v>
      </c>
      <c r="I9" s="545">
        <f t="shared" si="16"/>
        <v>117.7</v>
      </c>
      <c r="J9" s="545">
        <f t="shared" si="16"/>
        <v>105.3</v>
      </c>
      <c r="K9" s="545">
        <f t="shared" si="16"/>
        <v>91</v>
      </c>
      <c r="L9" s="545">
        <f t="shared" si="16"/>
        <v>92.9</v>
      </c>
      <c r="M9" s="545">
        <f t="shared" ref="M9" si="17">SUM(M69:M80)/12</f>
        <v>0</v>
      </c>
      <c r="N9" s="545">
        <f t="shared" si="16"/>
        <v>82.9</v>
      </c>
      <c r="O9" s="545">
        <f t="shared" si="16"/>
        <v>119.2</v>
      </c>
      <c r="P9" s="545">
        <f t="shared" si="16"/>
        <v>111.2</v>
      </c>
      <c r="Q9" s="545">
        <f t="shared" si="16"/>
        <v>150.1</v>
      </c>
      <c r="R9" s="545">
        <f t="shared" si="16"/>
        <v>146.4</v>
      </c>
      <c r="S9" s="545">
        <f t="shared" si="16"/>
        <v>146.4</v>
      </c>
      <c r="T9" s="545">
        <f t="shared" ref="T9" si="18">SUM(T69:T80)/12</f>
        <v>0</v>
      </c>
      <c r="U9" s="545">
        <f t="shared" si="16"/>
        <v>114.8</v>
      </c>
      <c r="V9" s="545">
        <f t="shared" si="16"/>
        <v>112.8</v>
      </c>
      <c r="W9" s="545">
        <f t="shared" si="16"/>
        <v>116.7</v>
      </c>
      <c r="X9" s="545">
        <f t="shared" si="16"/>
        <v>108.3</v>
      </c>
      <c r="Y9" s="545">
        <f t="shared" si="16"/>
        <v>59.4</v>
      </c>
      <c r="Z9" s="545">
        <f t="shared" si="16"/>
        <v>96.8</v>
      </c>
      <c r="AA9" s="545">
        <f t="shared" si="16"/>
        <v>104.4</v>
      </c>
      <c r="AB9" s="545" t="e">
        <f t="shared" si="16"/>
        <v>#DIV/0!</v>
      </c>
      <c r="AC9" s="545">
        <f>ROUND(AVERAGE(AC91:AC102),1)</f>
        <v>90.8</v>
      </c>
      <c r="AD9" s="545">
        <f t="shared" si="16"/>
        <v>79.400000000000006</v>
      </c>
      <c r="AE9" s="545">
        <f>ROUND(AVERAGE(AE91:AE102),1)</f>
        <v>87.6</v>
      </c>
      <c r="AF9" s="545">
        <f>SUM(AF91:AF102)/12</f>
        <v>103.73333333333333</v>
      </c>
      <c r="AG9" s="545">
        <v>0</v>
      </c>
      <c r="AH9" s="545">
        <f>SUM(AH91:AH102)/12</f>
        <v>122.33333333333333</v>
      </c>
      <c r="AI9" s="545">
        <f>SUM(AI91:AI102)/12</f>
        <v>112.14166666666665</v>
      </c>
      <c r="AJ9" s="545">
        <f>SUM(AJ91:AJ102)/12</f>
        <v>49.041666666666664</v>
      </c>
      <c r="AK9" s="545">
        <f>SUM(AK91:AK102)/12</f>
        <v>108.58333333333333</v>
      </c>
      <c r="AL9" s="545">
        <f>SUM(AL91:AL102)/12</f>
        <v>101.54166666666667</v>
      </c>
      <c r="AM9" s="537"/>
      <c r="AN9" s="544" t="s">
        <v>251</v>
      </c>
      <c r="AO9" s="544"/>
      <c r="AP9" s="545">
        <f t="shared" ref="AP9:AZ9" si="19">ROUND(AVERAGE(AP91:AP102),1)</f>
        <v>108.3</v>
      </c>
      <c r="AQ9" s="545">
        <f t="shared" si="19"/>
        <v>111.8</v>
      </c>
      <c r="AR9" s="545">
        <f t="shared" si="19"/>
        <v>112</v>
      </c>
      <c r="AS9" s="545">
        <f t="shared" si="19"/>
        <v>100.8</v>
      </c>
      <c r="AT9" s="545">
        <f t="shared" si="19"/>
        <v>128</v>
      </c>
      <c r="AU9" s="545">
        <f t="shared" si="19"/>
        <v>111.6</v>
      </c>
      <c r="AV9" s="545">
        <f t="shared" si="19"/>
        <v>117.9</v>
      </c>
      <c r="AW9" s="545">
        <f t="shared" si="19"/>
        <v>100.5</v>
      </c>
      <c r="AX9" s="545">
        <f t="shared" si="19"/>
        <v>106.7</v>
      </c>
      <c r="AY9" s="545">
        <f t="shared" si="19"/>
        <v>107.1</v>
      </c>
      <c r="AZ9" s="545">
        <f t="shared" si="19"/>
        <v>99.2</v>
      </c>
    </row>
    <row r="10" spans="1:53">
      <c r="A10" s="537"/>
      <c r="B10" s="544" t="s">
        <v>264</v>
      </c>
      <c r="C10" s="544"/>
      <c r="D10" s="545">
        <f>ROUND(AVERAGE(D103:D114),1)</f>
        <v>110.8</v>
      </c>
      <c r="E10" s="545">
        <f t="shared" ref="E10:AD10" si="20">ROUND(AVERAGE(E103:E114),1)</f>
        <v>110.8</v>
      </c>
      <c r="F10" s="545">
        <f t="shared" si="20"/>
        <v>97.9</v>
      </c>
      <c r="G10" s="545">
        <f t="shared" si="20"/>
        <v>102.9</v>
      </c>
      <c r="H10" s="545">
        <f t="shared" si="20"/>
        <v>59.5</v>
      </c>
      <c r="I10" s="545">
        <f t="shared" si="20"/>
        <v>146</v>
      </c>
      <c r="J10" s="545">
        <f t="shared" si="20"/>
        <v>114.2</v>
      </c>
      <c r="K10" s="545">
        <f t="shared" si="20"/>
        <v>91.3</v>
      </c>
      <c r="L10" s="545">
        <f t="shared" si="20"/>
        <v>90.6</v>
      </c>
      <c r="M10" s="545">
        <f t="shared" ref="M10" si="21">SUM(M70:M81)/12</f>
        <v>0</v>
      </c>
      <c r="N10" s="545">
        <f t="shared" si="20"/>
        <v>86.2</v>
      </c>
      <c r="O10" s="545">
        <f t="shared" si="20"/>
        <v>116.8</v>
      </c>
      <c r="P10" s="545">
        <f t="shared" si="20"/>
        <v>100</v>
      </c>
      <c r="Q10" s="545">
        <f t="shared" si="20"/>
        <v>181.5</v>
      </c>
      <c r="R10" s="545">
        <f t="shared" si="20"/>
        <v>132.5</v>
      </c>
      <c r="S10" s="545">
        <f t="shared" si="20"/>
        <v>132.5</v>
      </c>
      <c r="T10" s="545">
        <f t="shared" ref="T10" si="22">SUM(T70:T81)/12</f>
        <v>0</v>
      </c>
      <c r="U10" s="545">
        <f t="shared" si="20"/>
        <v>111</v>
      </c>
      <c r="V10" s="545">
        <f t="shared" si="20"/>
        <v>117.6</v>
      </c>
      <c r="W10" s="545">
        <f t="shared" si="20"/>
        <v>123.3</v>
      </c>
      <c r="X10" s="545">
        <f t="shared" si="20"/>
        <v>111.1</v>
      </c>
      <c r="Y10" s="545">
        <f t="shared" si="20"/>
        <v>68.8</v>
      </c>
      <c r="Z10" s="545">
        <f t="shared" si="20"/>
        <v>102.1</v>
      </c>
      <c r="AA10" s="545">
        <f t="shared" si="20"/>
        <v>124.7</v>
      </c>
      <c r="AB10" s="545" t="e">
        <f t="shared" si="20"/>
        <v>#DIV/0!</v>
      </c>
      <c r="AC10" s="545">
        <f>ROUND(AVERAGE(AC103:AC114),1)</f>
        <v>95.1</v>
      </c>
      <c r="AD10" s="545">
        <f t="shared" si="20"/>
        <v>79.5</v>
      </c>
      <c r="AE10" s="545">
        <f>ROUND(AVERAGE(AE103:AE114),1)</f>
        <v>80.3</v>
      </c>
      <c r="AF10" s="545">
        <f>SUM(AF103:AF114)/12</f>
        <v>111.31666666666665</v>
      </c>
      <c r="AG10" s="545">
        <v>0</v>
      </c>
      <c r="AH10" s="545">
        <f>SUM(AH103:AH114)/12</f>
        <v>133.9</v>
      </c>
      <c r="AI10" s="545">
        <f>SUM(AI103:AI114)/12</f>
        <v>119.08333333333331</v>
      </c>
      <c r="AJ10" s="545">
        <f>SUM(AJ103:AJ114)/12</f>
        <v>57.066666666666663</v>
      </c>
      <c r="AK10" s="545">
        <f>SUM(AK103:AK114)/12</f>
        <v>108.03333333333335</v>
      </c>
      <c r="AL10" s="545">
        <f>SUM(AL103:AL114)/12</f>
        <v>108.24166666666667</v>
      </c>
      <c r="AM10" s="537"/>
      <c r="AN10" s="544" t="s">
        <v>264</v>
      </c>
      <c r="AO10" s="544"/>
      <c r="AP10" s="545">
        <f t="shared" ref="AP10:AZ10" si="23">ROUND(AVERAGE(AP103:AP114),1)</f>
        <v>110.8</v>
      </c>
      <c r="AQ10" s="545">
        <f t="shared" si="23"/>
        <v>117.1</v>
      </c>
      <c r="AR10" s="545">
        <f t="shared" si="23"/>
        <v>117.9</v>
      </c>
      <c r="AS10" s="545">
        <f t="shared" si="23"/>
        <v>106.3</v>
      </c>
      <c r="AT10" s="545">
        <f t="shared" si="23"/>
        <v>134.6</v>
      </c>
      <c r="AU10" s="545">
        <f t="shared" si="23"/>
        <v>115</v>
      </c>
      <c r="AV10" s="545">
        <f t="shared" si="23"/>
        <v>122.7</v>
      </c>
      <c r="AW10" s="545">
        <f t="shared" si="23"/>
        <v>101.5</v>
      </c>
      <c r="AX10" s="545">
        <f t="shared" si="23"/>
        <v>107.9</v>
      </c>
      <c r="AY10" s="545">
        <f t="shared" si="23"/>
        <v>108.2</v>
      </c>
      <c r="AZ10" s="545">
        <f t="shared" si="23"/>
        <v>102.2</v>
      </c>
    </row>
    <row r="11" spans="1:53">
      <c r="A11" s="537"/>
      <c r="B11" s="544" t="s">
        <v>265</v>
      </c>
      <c r="C11" s="544"/>
      <c r="D11" s="545">
        <f>ROUND(AVERAGE(D115:D126),1)</f>
        <v>110</v>
      </c>
      <c r="E11" s="545">
        <f t="shared" ref="E11:AD11" si="24">ROUND(AVERAGE(E115:E126),1)</f>
        <v>110</v>
      </c>
      <c r="F11" s="545">
        <f t="shared" si="24"/>
        <v>94.4</v>
      </c>
      <c r="G11" s="545">
        <f t="shared" si="24"/>
        <v>99.6</v>
      </c>
      <c r="H11" s="545">
        <f t="shared" si="24"/>
        <v>53.7</v>
      </c>
      <c r="I11" s="545">
        <f t="shared" si="24"/>
        <v>139.6</v>
      </c>
      <c r="J11" s="545">
        <f t="shared" si="24"/>
        <v>113.1</v>
      </c>
      <c r="K11" s="545">
        <f t="shared" si="24"/>
        <v>101.5</v>
      </c>
      <c r="L11" s="545">
        <f t="shared" si="24"/>
        <v>102.3</v>
      </c>
      <c r="M11" s="545">
        <f t="shared" ref="M11" si="25">SUM(M71:M82)/12</f>
        <v>0</v>
      </c>
      <c r="N11" s="545">
        <f t="shared" si="24"/>
        <v>69.7</v>
      </c>
      <c r="O11" s="545">
        <f t="shared" si="24"/>
        <v>101.7</v>
      </c>
      <c r="P11" s="545">
        <f t="shared" si="24"/>
        <v>91.2</v>
      </c>
      <c r="Q11" s="545">
        <f t="shared" si="24"/>
        <v>142.4</v>
      </c>
      <c r="R11" s="545">
        <f t="shared" si="24"/>
        <v>121</v>
      </c>
      <c r="S11" s="545">
        <f t="shared" si="24"/>
        <v>121</v>
      </c>
      <c r="T11" s="545">
        <f t="shared" ref="T11" si="26">SUM(T71:T82)/12</f>
        <v>0</v>
      </c>
      <c r="U11" s="545">
        <f t="shared" si="24"/>
        <v>117.5</v>
      </c>
      <c r="V11" s="545">
        <f t="shared" si="24"/>
        <v>116.5</v>
      </c>
      <c r="W11" s="545">
        <f t="shared" si="24"/>
        <v>123.2</v>
      </c>
      <c r="X11" s="545">
        <f t="shared" si="24"/>
        <v>109</v>
      </c>
      <c r="Y11" s="545">
        <f t="shared" si="24"/>
        <v>65.099999999999994</v>
      </c>
      <c r="Z11" s="545">
        <f t="shared" si="24"/>
        <v>145.9</v>
      </c>
      <c r="AA11" s="545">
        <f t="shared" si="24"/>
        <v>127.5</v>
      </c>
      <c r="AB11" s="545" t="e">
        <f t="shared" si="24"/>
        <v>#DIV/0!</v>
      </c>
      <c r="AC11" s="545">
        <f>ROUND(AVERAGE(AC115:AC126),1)</f>
        <v>103.1</v>
      </c>
      <c r="AD11" s="545">
        <f t="shared" si="24"/>
        <v>102</v>
      </c>
      <c r="AE11" s="545">
        <f>ROUND(AVERAGE(AE115:AE126),1)</f>
        <v>55.8</v>
      </c>
      <c r="AF11" s="545">
        <v>0</v>
      </c>
      <c r="AG11" s="545">
        <v>0</v>
      </c>
      <c r="AH11" s="545">
        <v>0</v>
      </c>
      <c r="AI11" s="545">
        <v>0</v>
      </c>
      <c r="AJ11" s="545">
        <v>0</v>
      </c>
      <c r="AK11" s="545">
        <v>0</v>
      </c>
      <c r="AL11" s="545">
        <v>0</v>
      </c>
      <c r="AM11" s="537"/>
      <c r="AN11" s="544" t="s">
        <v>265</v>
      </c>
      <c r="AO11" s="544"/>
      <c r="AP11" s="545">
        <f>ROUND(AVERAGE(AP115:AP126),1)</f>
        <v>110</v>
      </c>
      <c r="AQ11" s="545">
        <f t="shared" ref="AQ11:AZ11" si="27">ROUND(AVERAGE(AQ115:AQ126),1)</f>
        <v>111</v>
      </c>
      <c r="AR11" s="545">
        <f t="shared" si="27"/>
        <v>113.6</v>
      </c>
      <c r="AS11" s="545">
        <f t="shared" si="27"/>
        <v>104.3</v>
      </c>
      <c r="AT11" s="545">
        <f t="shared" si="27"/>
        <v>127</v>
      </c>
      <c r="AU11" s="545">
        <f t="shared" si="27"/>
        <v>104.5</v>
      </c>
      <c r="AV11" s="545">
        <f t="shared" si="27"/>
        <v>111</v>
      </c>
      <c r="AW11" s="545">
        <f t="shared" si="27"/>
        <v>93</v>
      </c>
      <c r="AX11" s="545">
        <f t="shared" si="27"/>
        <v>109.6</v>
      </c>
      <c r="AY11" s="545">
        <f t="shared" si="27"/>
        <v>107.6</v>
      </c>
      <c r="AZ11" s="545">
        <f t="shared" si="27"/>
        <v>144.19999999999999</v>
      </c>
    </row>
    <row r="12" spans="1:53">
      <c r="A12" s="537"/>
      <c r="B12" s="544" t="s">
        <v>266</v>
      </c>
      <c r="C12" s="544"/>
      <c r="D12" s="545">
        <f>ROUND(AVERAGE(D127:D138),1)</f>
        <v>106</v>
      </c>
      <c r="E12" s="545">
        <f t="shared" ref="E12:AD12" si="28">ROUND(AVERAGE(E127:E138),1)</f>
        <v>106</v>
      </c>
      <c r="F12" s="545">
        <f t="shared" si="28"/>
        <v>95.5</v>
      </c>
      <c r="G12" s="545">
        <f t="shared" si="28"/>
        <v>101.5</v>
      </c>
      <c r="H12" s="545">
        <f t="shared" si="28"/>
        <v>48.8</v>
      </c>
      <c r="I12" s="545">
        <f t="shared" si="28"/>
        <v>121.7</v>
      </c>
      <c r="J12" s="545">
        <f t="shared" si="28"/>
        <v>97.6</v>
      </c>
      <c r="K12" s="545">
        <f t="shared" si="28"/>
        <v>104.6</v>
      </c>
      <c r="L12" s="545">
        <f t="shared" si="28"/>
        <v>107.1</v>
      </c>
      <c r="M12" s="545">
        <f t="shared" ref="M12" si="29">SUM(M72:M83)/12</f>
        <v>0</v>
      </c>
      <c r="N12" s="545">
        <f t="shared" si="28"/>
        <v>166.1</v>
      </c>
      <c r="O12" s="545">
        <f t="shared" si="28"/>
        <v>86</v>
      </c>
      <c r="P12" s="545">
        <f t="shared" si="28"/>
        <v>82.4</v>
      </c>
      <c r="Q12" s="545">
        <f t="shared" si="28"/>
        <v>99.8</v>
      </c>
      <c r="R12" s="545">
        <f t="shared" si="28"/>
        <v>177.8</v>
      </c>
      <c r="S12" s="545">
        <f t="shared" si="28"/>
        <v>177.8</v>
      </c>
      <c r="T12" s="545">
        <f t="shared" ref="T12" si="30">SUM(T72:T83)/12</f>
        <v>0</v>
      </c>
      <c r="U12" s="545">
        <f t="shared" si="28"/>
        <v>108.4</v>
      </c>
      <c r="V12" s="545">
        <f t="shared" si="28"/>
        <v>109.9</v>
      </c>
      <c r="W12" s="545">
        <f t="shared" si="28"/>
        <v>115.5</v>
      </c>
      <c r="X12" s="545">
        <f t="shared" si="28"/>
        <v>103.4</v>
      </c>
      <c r="Y12" s="545">
        <f t="shared" si="28"/>
        <v>59.6</v>
      </c>
      <c r="Z12" s="545">
        <f t="shared" si="28"/>
        <v>130.19999999999999</v>
      </c>
      <c r="AA12" s="545">
        <f t="shared" si="28"/>
        <v>136</v>
      </c>
      <c r="AB12" s="545" t="e">
        <f t="shared" si="28"/>
        <v>#DIV/0!</v>
      </c>
      <c r="AC12" s="545">
        <f t="shared" si="28"/>
        <v>97</v>
      </c>
      <c r="AD12" s="545">
        <f t="shared" si="28"/>
        <v>88</v>
      </c>
      <c r="AE12" s="545">
        <f>ROUND(AVERAGE(AE127:AE138),1)</f>
        <v>67.400000000000006</v>
      </c>
      <c r="AF12" s="545">
        <v>0</v>
      </c>
      <c r="AG12" s="545">
        <v>0</v>
      </c>
      <c r="AH12" s="545">
        <v>0</v>
      </c>
      <c r="AI12" s="545">
        <v>0</v>
      </c>
      <c r="AJ12" s="545">
        <v>0</v>
      </c>
      <c r="AK12" s="545">
        <v>0</v>
      </c>
      <c r="AL12" s="545">
        <v>0</v>
      </c>
      <c r="AM12" s="537"/>
      <c r="AN12" s="544" t="s">
        <v>266</v>
      </c>
      <c r="AO12" s="544"/>
      <c r="AP12" s="545">
        <f>ROUND(AVERAGE(AP127:AP138),1)</f>
        <v>106</v>
      </c>
      <c r="AQ12" s="545">
        <f t="shared" ref="AQ12:AZ12" si="31">ROUND(AVERAGE(AQ127:AQ138),1)</f>
        <v>99.9</v>
      </c>
      <c r="AR12" s="545">
        <f t="shared" si="31"/>
        <v>97.9</v>
      </c>
      <c r="AS12" s="545">
        <f t="shared" si="31"/>
        <v>85.4</v>
      </c>
      <c r="AT12" s="545">
        <f t="shared" si="31"/>
        <v>115.9</v>
      </c>
      <c r="AU12" s="545">
        <f t="shared" si="31"/>
        <v>104.7</v>
      </c>
      <c r="AV12" s="545">
        <f t="shared" si="31"/>
        <v>112.5</v>
      </c>
      <c r="AW12" s="545">
        <f t="shared" si="31"/>
        <v>91.1</v>
      </c>
      <c r="AX12" s="545">
        <f t="shared" si="31"/>
        <v>108.8</v>
      </c>
      <c r="AY12" s="545">
        <f t="shared" si="31"/>
        <v>108.2</v>
      </c>
      <c r="AZ12" s="545">
        <f t="shared" si="31"/>
        <v>119.8</v>
      </c>
    </row>
    <row r="13" spans="1:53">
      <c r="A13" s="537"/>
      <c r="B13" s="544" t="s">
        <v>267</v>
      </c>
      <c r="C13" s="544"/>
      <c r="D13" s="545">
        <f>ROUND(AVERAGE(D139:D150),1)</f>
        <v>108.6</v>
      </c>
      <c r="E13" s="545">
        <f t="shared" ref="E13:AE13" si="32">ROUND(AVERAGE(E139:E150),1)</f>
        <v>108.6</v>
      </c>
      <c r="F13" s="545">
        <f t="shared" si="32"/>
        <v>98</v>
      </c>
      <c r="G13" s="545">
        <f t="shared" si="32"/>
        <v>104.6</v>
      </c>
      <c r="H13" s="545">
        <f t="shared" si="32"/>
        <v>46.4</v>
      </c>
      <c r="I13" s="545">
        <f t="shared" si="32"/>
        <v>107.9</v>
      </c>
      <c r="J13" s="545">
        <f t="shared" si="32"/>
        <v>107.3</v>
      </c>
      <c r="K13" s="545">
        <f t="shared" si="32"/>
        <v>91.7</v>
      </c>
      <c r="L13" s="545">
        <f t="shared" si="32"/>
        <v>92.2</v>
      </c>
      <c r="M13" s="545">
        <f t="shared" ref="M13" si="33">SUM(M73:M84)/12</f>
        <v>0</v>
      </c>
      <c r="N13" s="545">
        <f t="shared" si="32"/>
        <v>184.4</v>
      </c>
      <c r="O13" s="545">
        <f t="shared" si="32"/>
        <v>86.9</v>
      </c>
      <c r="P13" s="545">
        <f t="shared" si="32"/>
        <v>85.3</v>
      </c>
      <c r="Q13" s="545">
        <f t="shared" si="32"/>
        <v>92.9</v>
      </c>
      <c r="R13" s="545">
        <f t="shared" si="32"/>
        <v>180.7</v>
      </c>
      <c r="S13" s="545">
        <f t="shared" si="32"/>
        <v>180.7</v>
      </c>
      <c r="T13" s="545">
        <f t="shared" ref="T13" si="34">SUM(T73:T84)/12</f>
        <v>0</v>
      </c>
      <c r="U13" s="545">
        <f t="shared" si="32"/>
        <v>110.6</v>
      </c>
      <c r="V13" s="545">
        <f t="shared" si="32"/>
        <v>116</v>
      </c>
      <c r="W13" s="545">
        <f t="shared" si="32"/>
        <v>129.4</v>
      </c>
      <c r="X13" s="545">
        <f t="shared" si="32"/>
        <v>100.7</v>
      </c>
      <c r="Y13" s="545">
        <f t="shared" si="32"/>
        <v>66</v>
      </c>
      <c r="Z13" s="545">
        <f t="shared" si="32"/>
        <v>132.9</v>
      </c>
      <c r="AA13" s="545">
        <f t="shared" si="32"/>
        <v>140.80000000000001</v>
      </c>
      <c r="AB13" s="545" t="e">
        <f t="shared" si="32"/>
        <v>#DIV/0!</v>
      </c>
      <c r="AC13" s="545">
        <f t="shared" si="32"/>
        <v>105</v>
      </c>
      <c r="AD13" s="545">
        <f t="shared" si="32"/>
        <v>105.8</v>
      </c>
      <c r="AE13" s="545">
        <f t="shared" si="32"/>
        <v>81.599999999999994</v>
      </c>
      <c r="AF13" s="545">
        <v>0</v>
      </c>
      <c r="AG13" s="545">
        <v>0</v>
      </c>
      <c r="AH13" s="545">
        <v>0</v>
      </c>
      <c r="AI13" s="545">
        <v>0</v>
      </c>
      <c r="AJ13" s="545">
        <v>0</v>
      </c>
      <c r="AK13" s="545">
        <v>0</v>
      </c>
      <c r="AL13" s="545">
        <v>0</v>
      </c>
      <c r="AM13" s="537"/>
      <c r="AN13" s="544" t="s">
        <v>267</v>
      </c>
      <c r="AO13" s="544"/>
      <c r="AP13" s="545">
        <f t="shared" ref="AP13:AZ13" si="35">ROUND(AVERAGE(AP139:AP150),1)</f>
        <v>108.6</v>
      </c>
      <c r="AQ13" s="545">
        <f t="shared" si="35"/>
        <v>94</v>
      </c>
      <c r="AR13" s="545">
        <f t="shared" si="35"/>
        <v>92.4</v>
      </c>
      <c r="AS13" s="545">
        <f t="shared" si="35"/>
        <v>81.5</v>
      </c>
      <c r="AT13" s="545">
        <f t="shared" si="35"/>
        <v>108</v>
      </c>
      <c r="AU13" s="545">
        <f t="shared" si="35"/>
        <v>98</v>
      </c>
      <c r="AV13" s="545">
        <f t="shared" si="35"/>
        <v>103.2</v>
      </c>
      <c r="AW13" s="545">
        <f t="shared" si="35"/>
        <v>89</v>
      </c>
      <c r="AX13" s="545">
        <f t="shared" si="35"/>
        <v>115.3</v>
      </c>
      <c r="AY13" s="545">
        <f t="shared" si="35"/>
        <v>115.7</v>
      </c>
      <c r="AZ13" s="545">
        <f t="shared" si="35"/>
        <v>110.1</v>
      </c>
    </row>
    <row r="14" spans="1:53" hidden="1">
      <c r="A14" s="537"/>
      <c r="B14" s="544" t="s">
        <v>268</v>
      </c>
      <c r="C14" s="544"/>
      <c r="D14" s="545" t="e">
        <f>ROUND(AVERAGE(D151:D162),1)</f>
        <v>#DIV/0!</v>
      </c>
      <c r="E14" s="545" t="e">
        <f t="shared" ref="E14:AE14" si="36">ROUND(AVERAGE(E151:E162),1)</f>
        <v>#DIV/0!</v>
      </c>
      <c r="F14" s="545" t="e">
        <f t="shared" si="36"/>
        <v>#DIV/0!</v>
      </c>
      <c r="G14" s="545" t="e">
        <f t="shared" si="36"/>
        <v>#DIV/0!</v>
      </c>
      <c r="H14" s="545" t="e">
        <f t="shared" si="36"/>
        <v>#DIV/0!</v>
      </c>
      <c r="I14" s="545" t="e">
        <f t="shared" si="36"/>
        <v>#DIV/0!</v>
      </c>
      <c r="J14" s="545" t="e">
        <f t="shared" si="36"/>
        <v>#DIV/0!</v>
      </c>
      <c r="K14" s="545" t="e">
        <f t="shared" si="36"/>
        <v>#DIV/0!</v>
      </c>
      <c r="L14" s="545" t="e">
        <f t="shared" si="36"/>
        <v>#DIV/0!</v>
      </c>
      <c r="M14" s="545">
        <f t="shared" ref="M14" si="37">SUM(M74:M85)/12</f>
        <v>0</v>
      </c>
      <c r="N14" s="545" t="e">
        <f t="shared" si="36"/>
        <v>#DIV/0!</v>
      </c>
      <c r="O14" s="545" t="e">
        <f t="shared" si="36"/>
        <v>#DIV/0!</v>
      </c>
      <c r="P14" s="545" t="e">
        <f t="shared" si="36"/>
        <v>#DIV/0!</v>
      </c>
      <c r="Q14" s="545" t="e">
        <f t="shared" si="36"/>
        <v>#DIV/0!</v>
      </c>
      <c r="R14" s="545" t="e">
        <f t="shared" si="36"/>
        <v>#DIV/0!</v>
      </c>
      <c r="S14" s="545" t="e">
        <f t="shared" si="36"/>
        <v>#DIV/0!</v>
      </c>
      <c r="T14" s="545">
        <f t="shared" ref="T14" si="38">SUM(T74:T85)/12</f>
        <v>0</v>
      </c>
      <c r="U14" s="545" t="e">
        <f t="shared" si="36"/>
        <v>#DIV/0!</v>
      </c>
      <c r="V14" s="545" t="e">
        <f t="shared" si="36"/>
        <v>#DIV/0!</v>
      </c>
      <c r="W14" s="545" t="e">
        <f t="shared" si="36"/>
        <v>#DIV/0!</v>
      </c>
      <c r="X14" s="545" t="e">
        <f t="shared" si="36"/>
        <v>#DIV/0!</v>
      </c>
      <c r="Y14" s="545" t="e">
        <f t="shared" si="36"/>
        <v>#DIV/0!</v>
      </c>
      <c r="Z14" s="545" t="e">
        <f t="shared" si="36"/>
        <v>#DIV/0!</v>
      </c>
      <c r="AA14" s="545" t="e">
        <f t="shared" si="36"/>
        <v>#DIV/0!</v>
      </c>
      <c r="AB14" s="545" t="e">
        <f t="shared" si="36"/>
        <v>#DIV/0!</v>
      </c>
      <c r="AC14" s="545" t="e">
        <f t="shared" si="36"/>
        <v>#DIV/0!</v>
      </c>
      <c r="AD14" s="545" t="e">
        <f t="shared" si="36"/>
        <v>#DIV/0!</v>
      </c>
      <c r="AE14" s="545" t="e">
        <f t="shared" si="36"/>
        <v>#DIV/0!</v>
      </c>
      <c r="AF14" s="545">
        <v>0</v>
      </c>
      <c r="AG14" s="545">
        <v>0</v>
      </c>
      <c r="AH14" s="545">
        <v>0</v>
      </c>
      <c r="AI14" s="545">
        <v>0</v>
      </c>
      <c r="AJ14" s="545">
        <v>0</v>
      </c>
      <c r="AK14" s="545">
        <v>0</v>
      </c>
      <c r="AL14" s="545">
        <v>0</v>
      </c>
      <c r="AM14" s="537"/>
      <c r="AN14" s="544" t="s">
        <v>268</v>
      </c>
      <c r="AO14" s="544"/>
      <c r="AP14" s="545" t="e">
        <f>ROUND(AVERAGE(AP151:AP162),1)</f>
        <v>#DIV/0!</v>
      </c>
      <c r="AQ14" s="545" t="e">
        <f t="shared" ref="AQ14:AZ14" si="39">ROUND(AVERAGE(AQ151:AQ162),1)</f>
        <v>#DIV/0!</v>
      </c>
      <c r="AR14" s="545" t="e">
        <f t="shared" si="39"/>
        <v>#DIV/0!</v>
      </c>
      <c r="AS14" s="545" t="e">
        <f t="shared" si="39"/>
        <v>#DIV/0!</v>
      </c>
      <c r="AT14" s="545" t="e">
        <f t="shared" si="39"/>
        <v>#DIV/0!</v>
      </c>
      <c r="AU14" s="545" t="e">
        <f t="shared" si="39"/>
        <v>#DIV/0!</v>
      </c>
      <c r="AV14" s="545" t="e">
        <f t="shared" si="39"/>
        <v>#DIV/0!</v>
      </c>
      <c r="AW14" s="545" t="e">
        <f t="shared" si="39"/>
        <v>#DIV/0!</v>
      </c>
      <c r="AX14" s="545" t="e">
        <f t="shared" si="39"/>
        <v>#DIV/0!</v>
      </c>
      <c r="AY14" s="545" t="e">
        <f t="shared" si="39"/>
        <v>#DIV/0!</v>
      </c>
      <c r="AZ14" s="545" t="e">
        <f t="shared" si="39"/>
        <v>#DIV/0!</v>
      </c>
    </row>
    <row r="15" spans="1:53" hidden="1">
      <c r="A15" s="537"/>
      <c r="B15" s="544" t="s">
        <v>269</v>
      </c>
      <c r="C15" s="544"/>
      <c r="D15" s="545" t="e">
        <f>ROUND(AVERAGE(D163:D174),1)</f>
        <v>#DIV/0!</v>
      </c>
      <c r="E15" s="545" t="e">
        <f t="shared" ref="E15:AE15" si="40">ROUND(AVERAGE(E163:E174),1)</f>
        <v>#DIV/0!</v>
      </c>
      <c r="F15" s="545" t="e">
        <f t="shared" si="40"/>
        <v>#DIV/0!</v>
      </c>
      <c r="G15" s="545" t="e">
        <f t="shared" si="40"/>
        <v>#DIV/0!</v>
      </c>
      <c r="H15" s="545" t="e">
        <f t="shared" si="40"/>
        <v>#DIV/0!</v>
      </c>
      <c r="I15" s="545" t="e">
        <f t="shared" si="40"/>
        <v>#DIV/0!</v>
      </c>
      <c r="J15" s="545" t="e">
        <f t="shared" si="40"/>
        <v>#DIV/0!</v>
      </c>
      <c r="K15" s="545" t="e">
        <f t="shared" si="40"/>
        <v>#DIV/0!</v>
      </c>
      <c r="L15" s="545" t="e">
        <f t="shared" si="40"/>
        <v>#DIV/0!</v>
      </c>
      <c r="M15" s="545">
        <f t="shared" ref="M15" si="41">SUM(M75:M86)/12</f>
        <v>0</v>
      </c>
      <c r="N15" s="545" t="e">
        <f t="shared" si="40"/>
        <v>#DIV/0!</v>
      </c>
      <c r="O15" s="545" t="e">
        <f t="shared" si="40"/>
        <v>#DIV/0!</v>
      </c>
      <c r="P15" s="545" t="e">
        <f t="shared" si="40"/>
        <v>#DIV/0!</v>
      </c>
      <c r="Q15" s="545" t="e">
        <f t="shared" si="40"/>
        <v>#DIV/0!</v>
      </c>
      <c r="R15" s="545" t="e">
        <f t="shared" si="40"/>
        <v>#DIV/0!</v>
      </c>
      <c r="S15" s="545" t="e">
        <f t="shared" si="40"/>
        <v>#DIV/0!</v>
      </c>
      <c r="T15" s="545">
        <f t="shared" ref="T15" si="42">SUM(T75:T86)/12</f>
        <v>0</v>
      </c>
      <c r="U15" s="545" t="e">
        <f t="shared" si="40"/>
        <v>#DIV/0!</v>
      </c>
      <c r="V15" s="545" t="e">
        <f t="shared" si="40"/>
        <v>#DIV/0!</v>
      </c>
      <c r="W15" s="545" t="e">
        <f t="shared" si="40"/>
        <v>#DIV/0!</v>
      </c>
      <c r="X15" s="545" t="e">
        <f t="shared" si="40"/>
        <v>#DIV/0!</v>
      </c>
      <c r="Y15" s="545" t="e">
        <f t="shared" si="40"/>
        <v>#DIV/0!</v>
      </c>
      <c r="Z15" s="545" t="e">
        <f t="shared" si="40"/>
        <v>#DIV/0!</v>
      </c>
      <c r="AA15" s="545" t="e">
        <f t="shared" si="40"/>
        <v>#DIV/0!</v>
      </c>
      <c r="AB15" s="545" t="e">
        <f t="shared" si="40"/>
        <v>#DIV/0!</v>
      </c>
      <c r="AC15" s="545" t="e">
        <f t="shared" si="40"/>
        <v>#DIV/0!</v>
      </c>
      <c r="AD15" s="545" t="e">
        <f t="shared" si="40"/>
        <v>#DIV/0!</v>
      </c>
      <c r="AE15" s="545" t="e">
        <f t="shared" si="40"/>
        <v>#DIV/0!</v>
      </c>
      <c r="AF15" s="545">
        <v>0</v>
      </c>
      <c r="AG15" s="545">
        <v>0</v>
      </c>
      <c r="AH15" s="545">
        <v>0</v>
      </c>
      <c r="AI15" s="545">
        <v>0</v>
      </c>
      <c r="AJ15" s="545">
        <v>0</v>
      </c>
      <c r="AK15" s="545">
        <v>0</v>
      </c>
      <c r="AL15" s="545">
        <v>0</v>
      </c>
      <c r="AM15" s="537"/>
      <c r="AN15" s="544" t="s">
        <v>269</v>
      </c>
      <c r="AO15" s="544"/>
      <c r="AP15" s="545" t="e">
        <f t="shared" ref="AP15:AZ15" si="43">ROUND(AVERAGE(AP163:AP174),1)</f>
        <v>#DIV/0!</v>
      </c>
      <c r="AQ15" s="545" t="e">
        <f t="shared" si="43"/>
        <v>#DIV/0!</v>
      </c>
      <c r="AR15" s="545" t="e">
        <f t="shared" si="43"/>
        <v>#DIV/0!</v>
      </c>
      <c r="AS15" s="545" t="e">
        <f t="shared" si="43"/>
        <v>#DIV/0!</v>
      </c>
      <c r="AT15" s="545" t="e">
        <f t="shared" si="43"/>
        <v>#DIV/0!</v>
      </c>
      <c r="AU15" s="545" t="e">
        <f t="shared" si="43"/>
        <v>#DIV/0!</v>
      </c>
      <c r="AV15" s="545" t="e">
        <f t="shared" si="43"/>
        <v>#DIV/0!</v>
      </c>
      <c r="AW15" s="545" t="e">
        <f t="shared" si="43"/>
        <v>#DIV/0!</v>
      </c>
      <c r="AX15" s="545" t="e">
        <f t="shared" si="43"/>
        <v>#DIV/0!</v>
      </c>
      <c r="AY15" s="545" t="e">
        <f t="shared" si="43"/>
        <v>#DIV/0!</v>
      </c>
      <c r="AZ15" s="545" t="e">
        <f t="shared" si="43"/>
        <v>#DIV/0!</v>
      </c>
    </row>
    <row r="16" spans="1:53" hidden="1">
      <c r="A16" s="537"/>
      <c r="B16" s="544" t="s">
        <v>270</v>
      </c>
      <c r="C16" s="544"/>
      <c r="D16" s="545" t="e">
        <f>ROUND(AVERAGE(D175:D186),1)</f>
        <v>#DIV/0!</v>
      </c>
      <c r="E16" s="545" t="e">
        <f t="shared" ref="E16:AE16" si="44">ROUND(AVERAGE(E175:E186),1)</f>
        <v>#DIV/0!</v>
      </c>
      <c r="F16" s="545" t="e">
        <f t="shared" si="44"/>
        <v>#DIV/0!</v>
      </c>
      <c r="G16" s="545" t="e">
        <f t="shared" si="44"/>
        <v>#DIV/0!</v>
      </c>
      <c r="H16" s="545" t="e">
        <f t="shared" si="44"/>
        <v>#DIV/0!</v>
      </c>
      <c r="I16" s="545" t="e">
        <f t="shared" si="44"/>
        <v>#DIV/0!</v>
      </c>
      <c r="J16" s="545" t="e">
        <f t="shared" si="44"/>
        <v>#DIV/0!</v>
      </c>
      <c r="K16" s="545" t="e">
        <f t="shared" si="44"/>
        <v>#DIV/0!</v>
      </c>
      <c r="L16" s="545" t="e">
        <f t="shared" si="44"/>
        <v>#DIV/0!</v>
      </c>
      <c r="M16" s="545">
        <f t="shared" ref="M16" si="45">SUM(M76:M87)/12</f>
        <v>0</v>
      </c>
      <c r="N16" s="545" t="e">
        <f t="shared" si="44"/>
        <v>#DIV/0!</v>
      </c>
      <c r="O16" s="545" t="e">
        <f t="shared" si="44"/>
        <v>#DIV/0!</v>
      </c>
      <c r="P16" s="545" t="e">
        <f t="shared" si="44"/>
        <v>#DIV/0!</v>
      </c>
      <c r="Q16" s="545" t="e">
        <f t="shared" si="44"/>
        <v>#DIV/0!</v>
      </c>
      <c r="R16" s="545" t="e">
        <f t="shared" si="44"/>
        <v>#DIV/0!</v>
      </c>
      <c r="S16" s="545" t="e">
        <f t="shared" si="44"/>
        <v>#DIV/0!</v>
      </c>
      <c r="T16" s="545">
        <f t="shared" ref="T16" si="46">SUM(T76:T87)/12</f>
        <v>0</v>
      </c>
      <c r="U16" s="545" t="e">
        <f t="shared" si="44"/>
        <v>#DIV/0!</v>
      </c>
      <c r="V16" s="545" t="e">
        <f t="shared" si="44"/>
        <v>#DIV/0!</v>
      </c>
      <c r="W16" s="545" t="e">
        <f t="shared" si="44"/>
        <v>#DIV/0!</v>
      </c>
      <c r="X16" s="545" t="e">
        <f t="shared" si="44"/>
        <v>#DIV/0!</v>
      </c>
      <c r="Y16" s="545" t="e">
        <f t="shared" si="44"/>
        <v>#DIV/0!</v>
      </c>
      <c r="Z16" s="545" t="e">
        <f t="shared" si="44"/>
        <v>#DIV/0!</v>
      </c>
      <c r="AA16" s="545" t="e">
        <f t="shared" si="44"/>
        <v>#DIV/0!</v>
      </c>
      <c r="AB16" s="545" t="e">
        <f t="shared" si="44"/>
        <v>#DIV/0!</v>
      </c>
      <c r="AC16" s="545" t="e">
        <f t="shared" si="44"/>
        <v>#DIV/0!</v>
      </c>
      <c r="AD16" s="545" t="e">
        <f t="shared" si="44"/>
        <v>#DIV/0!</v>
      </c>
      <c r="AE16" s="545" t="e">
        <f t="shared" si="44"/>
        <v>#DIV/0!</v>
      </c>
      <c r="AF16" s="545">
        <v>0</v>
      </c>
      <c r="AG16" s="545">
        <v>0</v>
      </c>
      <c r="AH16" s="545">
        <v>0</v>
      </c>
      <c r="AI16" s="545">
        <v>0</v>
      </c>
      <c r="AJ16" s="545">
        <v>0</v>
      </c>
      <c r="AK16" s="545">
        <v>0</v>
      </c>
      <c r="AL16" s="545">
        <v>0</v>
      </c>
      <c r="AM16" s="545" t="s">
        <v>2</v>
      </c>
      <c r="AN16" s="544" t="s">
        <v>270</v>
      </c>
      <c r="AO16" s="544"/>
      <c r="AP16" s="545" t="e">
        <f t="shared" ref="AP16:AZ16" si="47">ROUND(AVERAGE(AP175:AP186),1)</f>
        <v>#DIV/0!</v>
      </c>
      <c r="AQ16" s="545" t="e">
        <f t="shared" si="47"/>
        <v>#DIV/0!</v>
      </c>
      <c r="AR16" s="545" t="e">
        <f t="shared" si="47"/>
        <v>#DIV/0!</v>
      </c>
      <c r="AS16" s="545" t="e">
        <f t="shared" si="47"/>
        <v>#DIV/0!</v>
      </c>
      <c r="AT16" s="545" t="e">
        <f t="shared" si="47"/>
        <v>#DIV/0!</v>
      </c>
      <c r="AU16" s="545" t="e">
        <f t="shared" si="47"/>
        <v>#DIV/0!</v>
      </c>
      <c r="AV16" s="545" t="e">
        <f t="shared" si="47"/>
        <v>#DIV/0!</v>
      </c>
      <c r="AW16" s="545" t="e">
        <f t="shared" si="47"/>
        <v>#DIV/0!</v>
      </c>
      <c r="AX16" s="545" t="e">
        <f t="shared" si="47"/>
        <v>#DIV/0!</v>
      </c>
      <c r="AY16" s="545" t="e">
        <f t="shared" si="47"/>
        <v>#DIV/0!</v>
      </c>
      <c r="AZ16" s="545" t="e">
        <f t="shared" si="47"/>
        <v>#DIV/0!</v>
      </c>
    </row>
    <row r="17" spans="1:68" hidden="1">
      <c r="A17" s="537"/>
      <c r="B17" s="546" t="s">
        <v>271</v>
      </c>
      <c r="C17" s="546"/>
      <c r="D17" s="547" t="e">
        <f>ROUND(AVERAGE(D187:D198),1)</f>
        <v>#DIV/0!</v>
      </c>
      <c r="E17" s="547" t="e">
        <f t="shared" ref="E17:AE17" si="48">ROUND(AVERAGE(E187:E198),1)</f>
        <v>#DIV/0!</v>
      </c>
      <c r="F17" s="547" t="e">
        <f t="shared" si="48"/>
        <v>#DIV/0!</v>
      </c>
      <c r="G17" s="547" t="e">
        <f t="shared" si="48"/>
        <v>#DIV/0!</v>
      </c>
      <c r="H17" s="547" t="e">
        <f t="shared" si="48"/>
        <v>#DIV/0!</v>
      </c>
      <c r="I17" s="547" t="e">
        <f t="shared" si="48"/>
        <v>#DIV/0!</v>
      </c>
      <c r="J17" s="547" t="e">
        <f t="shared" si="48"/>
        <v>#DIV/0!</v>
      </c>
      <c r="K17" s="547" t="e">
        <f t="shared" si="48"/>
        <v>#DIV/0!</v>
      </c>
      <c r="L17" s="547" t="e">
        <f t="shared" si="48"/>
        <v>#DIV/0!</v>
      </c>
      <c r="M17" s="545">
        <f t="shared" ref="M17" si="49">SUM(M77:M88)/12</f>
        <v>0</v>
      </c>
      <c r="N17" s="547" t="e">
        <f t="shared" si="48"/>
        <v>#DIV/0!</v>
      </c>
      <c r="O17" s="547" t="e">
        <f t="shared" si="48"/>
        <v>#DIV/0!</v>
      </c>
      <c r="P17" s="547" t="e">
        <f t="shared" si="48"/>
        <v>#DIV/0!</v>
      </c>
      <c r="Q17" s="547" t="e">
        <f t="shared" si="48"/>
        <v>#DIV/0!</v>
      </c>
      <c r="R17" s="547" t="e">
        <f t="shared" si="48"/>
        <v>#DIV/0!</v>
      </c>
      <c r="S17" s="547" t="e">
        <f t="shared" si="48"/>
        <v>#DIV/0!</v>
      </c>
      <c r="T17" s="545">
        <f t="shared" ref="T17" si="50">SUM(T77:T88)/12</f>
        <v>0</v>
      </c>
      <c r="U17" s="547" t="e">
        <f t="shared" si="48"/>
        <v>#DIV/0!</v>
      </c>
      <c r="V17" s="547" t="e">
        <f t="shared" si="48"/>
        <v>#DIV/0!</v>
      </c>
      <c r="W17" s="547" t="e">
        <f t="shared" si="48"/>
        <v>#DIV/0!</v>
      </c>
      <c r="X17" s="547" t="e">
        <f t="shared" si="48"/>
        <v>#DIV/0!</v>
      </c>
      <c r="Y17" s="547" t="e">
        <f t="shared" si="48"/>
        <v>#DIV/0!</v>
      </c>
      <c r="Z17" s="547" t="e">
        <f t="shared" si="48"/>
        <v>#DIV/0!</v>
      </c>
      <c r="AA17" s="547" t="e">
        <f t="shared" si="48"/>
        <v>#DIV/0!</v>
      </c>
      <c r="AB17" s="547" t="e">
        <f t="shared" si="48"/>
        <v>#DIV/0!</v>
      </c>
      <c r="AC17" s="547" t="e">
        <f t="shared" si="48"/>
        <v>#DIV/0!</v>
      </c>
      <c r="AD17" s="547" t="e">
        <f t="shared" si="48"/>
        <v>#DIV/0!</v>
      </c>
      <c r="AE17" s="547" t="e">
        <f t="shared" si="48"/>
        <v>#DIV/0!</v>
      </c>
      <c r="AF17" s="547" t="s">
        <v>2</v>
      </c>
      <c r="AG17" s="547" t="s">
        <v>2</v>
      </c>
      <c r="AH17" s="547" t="s">
        <v>2</v>
      </c>
      <c r="AI17" s="547" t="s">
        <v>2</v>
      </c>
      <c r="AJ17" s="547" t="s">
        <v>2</v>
      </c>
      <c r="AK17" s="547" t="s">
        <v>2</v>
      </c>
      <c r="AL17" s="547" t="s">
        <v>2</v>
      </c>
      <c r="AM17" s="548"/>
      <c r="AN17" s="546" t="s">
        <v>271</v>
      </c>
      <c r="AO17" s="546"/>
      <c r="AP17" s="547" t="e">
        <f t="shared" ref="AP17:AZ17" si="51">ROUND(AVERAGE(AP187:AP198),1)</f>
        <v>#DIV/0!</v>
      </c>
      <c r="AQ17" s="547" t="e">
        <f t="shared" si="51"/>
        <v>#DIV/0!</v>
      </c>
      <c r="AR17" s="547" t="e">
        <f t="shared" si="51"/>
        <v>#DIV/0!</v>
      </c>
      <c r="AS17" s="547" t="e">
        <f t="shared" si="51"/>
        <v>#DIV/0!</v>
      </c>
      <c r="AT17" s="547" t="e">
        <f t="shared" si="51"/>
        <v>#DIV/0!</v>
      </c>
      <c r="AU17" s="547" t="e">
        <f t="shared" si="51"/>
        <v>#DIV/0!</v>
      </c>
      <c r="AV17" s="547" t="e">
        <f t="shared" si="51"/>
        <v>#DIV/0!</v>
      </c>
      <c r="AW17" s="547" t="e">
        <f t="shared" si="51"/>
        <v>#DIV/0!</v>
      </c>
      <c r="AX17" s="547" t="e">
        <f t="shared" si="51"/>
        <v>#DIV/0!</v>
      </c>
      <c r="AY17" s="547" t="e">
        <f t="shared" si="51"/>
        <v>#DIV/0!</v>
      </c>
      <c r="AZ17" s="547" t="e">
        <f t="shared" si="51"/>
        <v>#DIV/0!</v>
      </c>
    </row>
    <row r="18" spans="1:68">
      <c r="A18" s="537"/>
      <c r="B18" s="544" t="s">
        <v>272</v>
      </c>
      <c r="C18" s="544"/>
      <c r="D18" s="545">
        <f t="shared" ref="D18:I18" si="52">ROUND(SUM(D34:D45)/12,1)</f>
        <v>96.7</v>
      </c>
      <c r="E18" s="545">
        <f t="shared" si="52"/>
        <v>96.7</v>
      </c>
      <c r="F18" s="545">
        <f t="shared" si="52"/>
        <v>94.6</v>
      </c>
      <c r="G18" s="545">
        <f t="shared" si="52"/>
        <v>93.7</v>
      </c>
      <c r="H18" s="545">
        <f t="shared" si="52"/>
        <v>101.4</v>
      </c>
      <c r="I18" s="545">
        <f t="shared" si="52"/>
        <v>97.5</v>
      </c>
      <c r="J18" s="545">
        <f t="shared" ref="J18:P18" si="53">ROUND(SUM(J34:J45)/12,1)</f>
        <v>95.8</v>
      </c>
      <c r="K18" s="545">
        <f t="shared" si="53"/>
        <v>147.19999999999999</v>
      </c>
      <c r="L18" s="545">
        <f t="shared" si="53"/>
        <v>151.1</v>
      </c>
      <c r="M18" s="545">
        <f t="shared" ref="M18" si="54">SUM(M78:M89)/12</f>
        <v>0</v>
      </c>
      <c r="N18" s="545">
        <f t="shared" si="53"/>
        <v>142</v>
      </c>
      <c r="O18" s="545">
        <f t="shared" si="53"/>
        <v>87.8</v>
      </c>
      <c r="P18" s="545">
        <f t="shared" si="53"/>
        <v>90.2</v>
      </c>
      <c r="Q18" s="545">
        <f t="shared" ref="Q18:AB18" si="55">ROUND(SUM(Q34:Q45)/12,1)</f>
        <v>78.599999999999994</v>
      </c>
      <c r="R18" s="545">
        <f t="shared" si="55"/>
        <v>95</v>
      </c>
      <c r="S18" s="545">
        <f t="shared" si="55"/>
        <v>95</v>
      </c>
      <c r="T18" s="545">
        <f t="shared" ref="T18" si="56">SUM(T78:T89)/12</f>
        <v>0</v>
      </c>
      <c r="U18" s="545">
        <f t="shared" si="55"/>
        <v>84.1</v>
      </c>
      <c r="V18" s="545">
        <f t="shared" si="55"/>
        <v>93.3</v>
      </c>
      <c r="W18" s="545">
        <f t="shared" si="55"/>
        <v>93.3</v>
      </c>
      <c r="X18" s="545">
        <f t="shared" si="55"/>
        <v>93.3</v>
      </c>
      <c r="Y18" s="545">
        <f t="shared" si="55"/>
        <v>94</v>
      </c>
      <c r="Z18" s="545">
        <f t="shared" si="55"/>
        <v>110.8</v>
      </c>
      <c r="AA18" s="545">
        <f t="shared" si="55"/>
        <v>100.2</v>
      </c>
      <c r="AB18" s="545">
        <f t="shared" si="55"/>
        <v>0</v>
      </c>
      <c r="AC18" s="545">
        <f>ROUND(SUM(AC34:AC45)/12,1)</f>
        <v>95.8</v>
      </c>
      <c r="AD18" s="545">
        <f>ROUND(SUM(AD34:AD45)/12,1)</f>
        <v>95.7</v>
      </c>
      <c r="AE18" s="545">
        <f>ROUND(SUM(AE34:AE45)/12,1)</f>
        <v>136.69999999999999</v>
      </c>
      <c r="AF18" s="545">
        <f>ROUND(SUM(AF34:AF45)/12,1)</f>
        <v>85.8</v>
      </c>
      <c r="AG18" s="545">
        <f t="shared" ref="AG18:AL18" si="57">ROUND(SUM(AG34:AG45)/12,1)</f>
        <v>0</v>
      </c>
      <c r="AH18" s="545">
        <f t="shared" si="57"/>
        <v>98.7</v>
      </c>
      <c r="AI18" s="545">
        <f t="shared" si="57"/>
        <v>72</v>
      </c>
      <c r="AJ18" s="545">
        <f t="shared" si="57"/>
        <v>113.2</v>
      </c>
      <c r="AK18" s="545">
        <f t="shared" si="57"/>
        <v>76</v>
      </c>
      <c r="AL18" s="545">
        <f t="shared" si="57"/>
        <v>109.2</v>
      </c>
      <c r="AM18" s="537"/>
      <c r="AN18" s="544" t="s">
        <v>272</v>
      </c>
      <c r="AO18" s="544"/>
      <c r="AP18" s="545">
        <f>ROUND(SUM(AP34:AP45)/12,1)</f>
        <v>96.7</v>
      </c>
      <c r="AQ18" s="545">
        <f>ROUND(SUM(AQ34:AQ45)/12,1)</f>
        <v>96.2</v>
      </c>
      <c r="AR18" s="545">
        <f>ROUND(SUM(AR34:AR45)/12,1)</f>
        <v>97.6</v>
      </c>
      <c r="AS18" s="545">
        <f t="shared" ref="AS18:AX18" si="58">ROUND(SUM(AS34:AS45)/12,1)</f>
        <v>93.7</v>
      </c>
      <c r="AT18" s="545">
        <f t="shared" si="58"/>
        <v>103.2</v>
      </c>
      <c r="AU18" s="545">
        <f t="shared" si="58"/>
        <v>92.8</v>
      </c>
      <c r="AV18" s="545">
        <f t="shared" si="58"/>
        <v>99.2</v>
      </c>
      <c r="AW18" s="545">
        <f t="shared" si="58"/>
        <v>81.599999999999994</v>
      </c>
      <c r="AX18" s="545">
        <f t="shared" si="58"/>
        <v>96.9</v>
      </c>
      <c r="AY18" s="545">
        <f>ROUND(SUM(AY34:AY45)/12,1)</f>
        <v>96.4</v>
      </c>
      <c r="AZ18" s="545">
        <f>ROUND(SUM(AZ34:AZ45)/12,1)</f>
        <v>105.5</v>
      </c>
    </row>
    <row r="19" spans="1:68">
      <c r="A19" s="537"/>
      <c r="B19" s="544" t="s">
        <v>273</v>
      </c>
      <c r="C19" s="544"/>
      <c r="D19" s="545">
        <f t="shared" ref="D19:I19" si="59">ROUND(SUM(D46:D57)/12,1)</f>
        <v>99.7</v>
      </c>
      <c r="E19" s="545">
        <f t="shared" si="59"/>
        <v>99.7</v>
      </c>
      <c r="F19" s="545">
        <f t="shared" si="59"/>
        <v>96.3</v>
      </c>
      <c r="G19" s="545">
        <f t="shared" si="59"/>
        <v>95.5</v>
      </c>
      <c r="H19" s="545">
        <f t="shared" si="59"/>
        <v>102.4</v>
      </c>
      <c r="I19" s="545">
        <f t="shared" si="59"/>
        <v>96.9</v>
      </c>
      <c r="J19" s="545">
        <f t="shared" ref="J19:P19" si="60">ROUND(SUM(J46:J57)/12,1)</f>
        <v>97.8</v>
      </c>
      <c r="K19" s="545">
        <f t="shared" si="60"/>
        <v>128.6</v>
      </c>
      <c r="L19" s="545">
        <f t="shared" si="60"/>
        <v>130.6</v>
      </c>
      <c r="M19" s="545">
        <f t="shared" ref="M19" si="61">SUM(M79:M90)/12</f>
        <v>0</v>
      </c>
      <c r="N19" s="545">
        <f t="shared" si="60"/>
        <v>122.7</v>
      </c>
      <c r="O19" s="545">
        <f t="shared" si="60"/>
        <v>102.3</v>
      </c>
      <c r="P19" s="545">
        <f t="shared" si="60"/>
        <v>102.2</v>
      </c>
      <c r="Q19" s="545">
        <f t="shared" ref="Q19:AB19" si="62">ROUND(SUM(Q46:Q57)/12,1)</f>
        <v>102.4</v>
      </c>
      <c r="R19" s="545">
        <f t="shared" si="62"/>
        <v>99.3</v>
      </c>
      <c r="S19" s="545">
        <f t="shared" si="62"/>
        <v>99.3</v>
      </c>
      <c r="T19" s="545">
        <f t="shared" ref="T19" si="63">SUM(T79:T90)/12</f>
        <v>0</v>
      </c>
      <c r="U19" s="545">
        <f t="shared" si="62"/>
        <v>95</v>
      </c>
      <c r="V19" s="545">
        <f t="shared" si="62"/>
        <v>97</v>
      </c>
      <c r="W19" s="545">
        <f t="shared" si="62"/>
        <v>98.4</v>
      </c>
      <c r="X19" s="545">
        <f t="shared" si="62"/>
        <v>95.5</v>
      </c>
      <c r="Y19" s="545">
        <f t="shared" si="62"/>
        <v>102.4</v>
      </c>
      <c r="Z19" s="545">
        <f t="shared" si="62"/>
        <v>108</v>
      </c>
      <c r="AA19" s="545">
        <f t="shared" si="62"/>
        <v>98.9</v>
      </c>
      <c r="AB19" s="545">
        <f t="shared" si="62"/>
        <v>0</v>
      </c>
      <c r="AC19" s="545">
        <f>ROUND(SUM(AC46:AC57)/12,1)</f>
        <v>97.2</v>
      </c>
      <c r="AD19" s="545">
        <f>ROUND(SUM(AD46:AD57)/12,1)</f>
        <v>98.5</v>
      </c>
      <c r="AE19" s="545">
        <f>ROUND(SUM(AE46:AE57)/12,1)</f>
        <v>106.1</v>
      </c>
      <c r="AF19" s="545">
        <f>ROUND(SUM(AF46:AF57)/12,1)</f>
        <v>90.6</v>
      </c>
      <c r="AG19" s="545">
        <f t="shared" ref="AG19:AL19" si="64">ROUND(SUM(AG46:AG57)/12,1)</f>
        <v>0</v>
      </c>
      <c r="AH19" s="545">
        <f t="shared" si="64"/>
        <v>97.1</v>
      </c>
      <c r="AI19" s="545">
        <f t="shared" si="64"/>
        <v>92.7</v>
      </c>
      <c r="AJ19" s="545">
        <f t="shared" si="64"/>
        <v>97.2</v>
      </c>
      <c r="AK19" s="545">
        <f t="shared" si="64"/>
        <v>91.4</v>
      </c>
      <c r="AL19" s="545">
        <f t="shared" si="64"/>
        <v>105.9</v>
      </c>
      <c r="AM19" s="537"/>
      <c r="AN19" s="544" t="s">
        <v>273</v>
      </c>
      <c r="AO19" s="544"/>
      <c r="AP19" s="545">
        <f>ROUND(SUM(AP46:AP57)/12,1)</f>
        <v>99.7</v>
      </c>
      <c r="AQ19" s="545">
        <f>ROUND(SUM(AQ46:AQ57)/12,1)</f>
        <v>101.9</v>
      </c>
      <c r="AR19" s="545">
        <f>ROUND(SUM(AR46:AR57)/12,1)</f>
        <v>103.1</v>
      </c>
      <c r="AS19" s="545">
        <f t="shared" ref="AS19:AX19" si="65">ROUND(SUM(AS46:AS57)/12,1)</f>
        <v>103.7</v>
      </c>
      <c r="AT19" s="545">
        <f t="shared" si="65"/>
        <v>102.2</v>
      </c>
      <c r="AU19" s="545">
        <f t="shared" si="65"/>
        <v>98.8</v>
      </c>
      <c r="AV19" s="545">
        <f t="shared" si="65"/>
        <v>104.7</v>
      </c>
      <c r="AW19" s="545">
        <f t="shared" si="65"/>
        <v>88.5</v>
      </c>
      <c r="AX19" s="545">
        <f t="shared" si="65"/>
        <v>98.6</v>
      </c>
      <c r="AY19" s="545">
        <f>ROUND(SUM(AY46:AY57)/12,1)</f>
        <v>98.5</v>
      </c>
      <c r="AZ19" s="545">
        <f>ROUND(SUM(AZ46:AZ57)/12,1)</f>
        <v>101.2</v>
      </c>
    </row>
    <row r="20" spans="1:68">
      <c r="A20" s="537"/>
      <c r="B20" s="544" t="s">
        <v>274</v>
      </c>
      <c r="C20" s="544"/>
      <c r="D20" s="545">
        <f t="shared" ref="D20:I20" si="66">ROUND(SUM(D58:D69)/12,1)</f>
        <v>100.6</v>
      </c>
      <c r="E20" s="545">
        <f t="shared" si="66"/>
        <v>100.6</v>
      </c>
      <c r="F20" s="545">
        <f t="shared" si="66"/>
        <v>101.3</v>
      </c>
      <c r="G20" s="545">
        <f t="shared" si="66"/>
        <v>101.5</v>
      </c>
      <c r="H20" s="545">
        <f t="shared" si="66"/>
        <v>100</v>
      </c>
      <c r="I20" s="545">
        <f t="shared" si="66"/>
        <v>100</v>
      </c>
      <c r="J20" s="545">
        <f t="shared" ref="J20:P20" si="67">ROUND(SUM(J58:J69)/12,1)</f>
        <v>101.6</v>
      </c>
      <c r="K20" s="545">
        <f t="shared" si="67"/>
        <v>96.3</v>
      </c>
      <c r="L20" s="545">
        <f t="shared" si="67"/>
        <v>97</v>
      </c>
      <c r="M20" s="545">
        <f t="shared" ref="M20" si="68">SUM(M80:M91)/12</f>
        <v>0</v>
      </c>
      <c r="N20" s="545">
        <f t="shared" si="67"/>
        <v>105.8</v>
      </c>
      <c r="O20" s="545">
        <f t="shared" si="67"/>
        <v>100.4</v>
      </c>
      <c r="P20" s="545">
        <f t="shared" si="67"/>
        <v>101.1</v>
      </c>
      <c r="Q20" s="545">
        <f t="shared" ref="Q20:AB20" si="69">ROUND(SUM(Q58:Q69)/12,1)</f>
        <v>97.7</v>
      </c>
      <c r="R20" s="545">
        <f t="shared" si="69"/>
        <v>95.4</v>
      </c>
      <c r="S20" s="545">
        <f t="shared" si="69"/>
        <v>95.4</v>
      </c>
      <c r="T20" s="545">
        <f t="shared" ref="T20" si="70">SUM(T80:T91)/12</f>
        <v>0</v>
      </c>
      <c r="U20" s="545">
        <f t="shared" si="69"/>
        <v>103.6</v>
      </c>
      <c r="V20" s="545">
        <f t="shared" si="69"/>
        <v>99.8</v>
      </c>
      <c r="W20" s="545">
        <f t="shared" si="69"/>
        <v>97.4</v>
      </c>
      <c r="X20" s="545">
        <f t="shared" si="69"/>
        <v>102.5</v>
      </c>
      <c r="Y20" s="545">
        <f t="shared" si="69"/>
        <v>103</v>
      </c>
      <c r="Z20" s="545">
        <f t="shared" si="69"/>
        <v>100.8</v>
      </c>
      <c r="AA20" s="545">
        <f t="shared" si="69"/>
        <v>102.8</v>
      </c>
      <c r="AB20" s="545">
        <f t="shared" si="69"/>
        <v>0</v>
      </c>
      <c r="AC20" s="545">
        <f>ROUND(SUM(AC58:AC69)/12,1)</f>
        <v>99.4</v>
      </c>
      <c r="AD20" s="545">
        <f>ROUND(SUM(AD58:AD69)/12,1)</f>
        <v>98.2</v>
      </c>
      <c r="AE20" s="545">
        <f>ROUND(SUM(AE58:AE69)/12,1)</f>
        <v>97.5</v>
      </c>
      <c r="AF20" s="545">
        <f>ROUND(SUM(AF58:AF69)/12,1)</f>
        <v>100.3</v>
      </c>
      <c r="AG20" s="545">
        <f t="shared" ref="AG20:AL20" si="71">ROUND(SUM(AG58:AG69)/12,1)</f>
        <v>0</v>
      </c>
      <c r="AH20" s="545">
        <f t="shared" si="71"/>
        <v>102.8</v>
      </c>
      <c r="AI20" s="545">
        <f t="shared" si="71"/>
        <v>102.7</v>
      </c>
      <c r="AJ20" s="545">
        <f t="shared" si="71"/>
        <v>93.8</v>
      </c>
      <c r="AK20" s="545">
        <f t="shared" si="71"/>
        <v>101.2</v>
      </c>
      <c r="AL20" s="545">
        <f t="shared" si="71"/>
        <v>100.2</v>
      </c>
      <c r="AM20" s="537"/>
      <c r="AN20" s="544" t="s">
        <v>274</v>
      </c>
      <c r="AO20" s="544"/>
      <c r="AP20" s="545">
        <f>ROUND(SUM(AP58:AP69)/12,1)</f>
        <v>100.6</v>
      </c>
      <c r="AQ20" s="545">
        <f>ROUND(SUM(AQ58:AQ69)/12,1)</f>
        <v>99.8</v>
      </c>
      <c r="AR20" s="545">
        <f>ROUND(SUM(AR58:AR69)/12,1)</f>
        <v>100.5</v>
      </c>
      <c r="AS20" s="545">
        <f t="shared" ref="AS20:AX20" si="72">ROUND(SUM(AS58:AS69)/12,1)</f>
        <v>99.4</v>
      </c>
      <c r="AT20" s="545">
        <f t="shared" si="72"/>
        <v>102</v>
      </c>
      <c r="AU20" s="545">
        <f t="shared" si="72"/>
        <v>98.3</v>
      </c>
      <c r="AV20" s="545">
        <f t="shared" si="72"/>
        <v>98.6</v>
      </c>
      <c r="AW20" s="545">
        <f t="shared" si="72"/>
        <v>97.9</v>
      </c>
      <c r="AX20" s="545">
        <f t="shared" si="72"/>
        <v>101</v>
      </c>
      <c r="AY20" s="545">
        <f>ROUND(SUM(AY58:AY69)/12,1)</f>
        <v>101</v>
      </c>
      <c r="AZ20" s="545">
        <f>ROUND(SUM(AZ58:AZ69)/12,1)</f>
        <v>101.2</v>
      </c>
    </row>
    <row r="21" spans="1:68">
      <c r="A21" s="537"/>
      <c r="B21" s="544" t="s">
        <v>275</v>
      </c>
      <c r="C21" s="544"/>
      <c r="D21" s="545">
        <f t="shared" ref="D21:I21" si="73">ROUND(SUM(D70:D81)/12,1)</f>
        <v>104.4</v>
      </c>
      <c r="E21" s="545">
        <f t="shared" si="73"/>
        <v>104.4</v>
      </c>
      <c r="F21" s="545">
        <f t="shared" si="73"/>
        <v>106.3</v>
      </c>
      <c r="G21" s="545">
        <f t="shared" si="73"/>
        <v>106.7</v>
      </c>
      <c r="H21" s="545">
        <f t="shared" si="73"/>
        <v>103.4</v>
      </c>
      <c r="I21" s="545">
        <f t="shared" si="73"/>
        <v>96.1</v>
      </c>
      <c r="J21" s="545">
        <f t="shared" ref="J21:P21" si="74">ROUND(SUM(J70:J81)/12,1)</f>
        <v>111.8</v>
      </c>
      <c r="K21" s="545">
        <f t="shared" si="74"/>
        <v>91.3</v>
      </c>
      <c r="L21" s="545">
        <f t="shared" si="74"/>
        <v>93.8</v>
      </c>
      <c r="M21" s="545">
        <f t="shared" ref="M21" si="75">SUM(M81:M92)/12</f>
        <v>0</v>
      </c>
      <c r="N21" s="545">
        <f t="shared" si="74"/>
        <v>89.2</v>
      </c>
      <c r="O21" s="545">
        <f t="shared" si="74"/>
        <v>113.5</v>
      </c>
      <c r="P21" s="545">
        <f t="shared" si="74"/>
        <v>113.3</v>
      </c>
      <c r="Q21" s="545">
        <f t="shared" ref="Q21:AB21" si="76">ROUND(SUM(Q70:Q81)/12,1)</f>
        <v>114.4</v>
      </c>
      <c r="R21" s="545">
        <f t="shared" si="76"/>
        <v>80.8</v>
      </c>
      <c r="S21" s="545">
        <f t="shared" si="76"/>
        <v>80.8</v>
      </c>
      <c r="T21" s="545">
        <f t="shared" ref="T21" si="77">SUM(T81:T92)/12</f>
        <v>0</v>
      </c>
      <c r="U21" s="545">
        <f t="shared" si="76"/>
        <v>121.1</v>
      </c>
      <c r="V21" s="545">
        <f t="shared" si="76"/>
        <v>102.7</v>
      </c>
      <c r="W21" s="545">
        <f t="shared" si="76"/>
        <v>96.3</v>
      </c>
      <c r="X21" s="545">
        <f t="shared" si="76"/>
        <v>110.1</v>
      </c>
      <c r="Y21" s="545">
        <f t="shared" si="76"/>
        <v>95</v>
      </c>
      <c r="Z21" s="545">
        <f t="shared" si="76"/>
        <v>100.1</v>
      </c>
      <c r="AA21" s="545">
        <f t="shared" si="76"/>
        <v>101.4</v>
      </c>
      <c r="AB21" s="545">
        <f t="shared" si="76"/>
        <v>0</v>
      </c>
      <c r="AC21" s="545">
        <f>ROUND(SUM(AC70:AC81)/12,1)</f>
        <v>93.5</v>
      </c>
      <c r="AD21" s="545">
        <f>ROUND(SUM(AD70:AD81)/12,1)</f>
        <v>86.9</v>
      </c>
      <c r="AE21" s="545">
        <f>ROUND(SUM(AE70:AE81)/12,1)</f>
        <v>87.1</v>
      </c>
      <c r="AF21" s="545">
        <f>ROUND(SUM(AF70:AF81)/12,1)</f>
        <v>103</v>
      </c>
      <c r="AG21" s="545">
        <f t="shared" ref="AG21:AL21" si="78">ROUND(SUM(AG70:AG81)/12,1)</f>
        <v>0</v>
      </c>
      <c r="AH21" s="545">
        <f t="shared" si="78"/>
        <v>109.3</v>
      </c>
      <c r="AI21" s="545">
        <f t="shared" si="78"/>
        <v>113.4</v>
      </c>
      <c r="AJ21" s="545">
        <f t="shared" si="78"/>
        <v>64</v>
      </c>
      <c r="AK21" s="545">
        <f t="shared" si="78"/>
        <v>109.6</v>
      </c>
      <c r="AL21" s="545">
        <f t="shared" si="78"/>
        <v>106.4</v>
      </c>
      <c r="AM21" s="537"/>
      <c r="AN21" s="544" t="s">
        <v>275</v>
      </c>
      <c r="AO21" s="544"/>
      <c r="AP21" s="545">
        <f>ROUND(SUM(AP70:AP81)/12,1)</f>
        <v>104.4</v>
      </c>
      <c r="AQ21" s="545">
        <f>ROUND(SUM(AQ70:AQ81)/12,1)</f>
        <v>101.4</v>
      </c>
      <c r="AR21" s="545">
        <f>ROUND(SUM(AR70:AR81)/12,1)</f>
        <v>103.3</v>
      </c>
      <c r="AS21" s="545">
        <f t="shared" ref="AS21:AX21" si="79">ROUND(SUM(AS70:AS81)/12,1)</f>
        <v>102.7</v>
      </c>
      <c r="AT21" s="545">
        <f t="shared" si="79"/>
        <v>104.2</v>
      </c>
      <c r="AU21" s="545">
        <f t="shared" si="79"/>
        <v>96.8</v>
      </c>
      <c r="AV21" s="545">
        <f t="shared" si="79"/>
        <v>100.8</v>
      </c>
      <c r="AW21" s="545">
        <f t="shared" si="79"/>
        <v>89.7</v>
      </c>
      <c r="AX21" s="545">
        <f t="shared" si="79"/>
        <v>105.8</v>
      </c>
      <c r="AY21" s="545">
        <f>ROUND(SUM(AY70:AY81)/12,1)</f>
        <v>106.1</v>
      </c>
      <c r="AZ21" s="545">
        <f>ROUND(SUM(AZ70:AZ81)/12,1)</f>
        <v>99</v>
      </c>
    </row>
    <row r="22" spans="1:68">
      <c r="A22" s="537"/>
      <c r="B22" s="544" t="s">
        <v>244</v>
      </c>
      <c r="C22" s="544"/>
      <c r="D22" s="545">
        <f>ROUND(AVERAGE(D82:D93),1)</f>
        <v>106</v>
      </c>
      <c r="E22" s="545">
        <f t="shared" ref="E22:AB22" si="80">ROUND(AVERAGE(E82:E93),1)</f>
        <v>106</v>
      </c>
      <c r="F22" s="545">
        <f t="shared" si="80"/>
        <v>108.4</v>
      </c>
      <c r="G22" s="545">
        <f t="shared" si="80"/>
        <v>106.6</v>
      </c>
      <c r="H22" s="545">
        <f t="shared" si="80"/>
        <v>122.1</v>
      </c>
      <c r="I22" s="545">
        <f t="shared" si="80"/>
        <v>100.9</v>
      </c>
      <c r="J22" s="545">
        <f t="shared" si="80"/>
        <v>106.3</v>
      </c>
      <c r="K22" s="545">
        <f t="shared" si="80"/>
        <v>92.2</v>
      </c>
      <c r="L22" s="545">
        <f t="shared" si="80"/>
        <v>93.6</v>
      </c>
      <c r="M22" s="545">
        <f t="shared" ref="M22" si="81">SUM(M82:M93)/12</f>
        <v>0</v>
      </c>
      <c r="N22" s="545">
        <f t="shared" si="80"/>
        <v>71.400000000000006</v>
      </c>
      <c r="O22" s="545">
        <f t="shared" si="80"/>
        <v>116</v>
      </c>
      <c r="P22" s="545">
        <f t="shared" si="80"/>
        <v>114.2</v>
      </c>
      <c r="Q22" s="545">
        <f t="shared" si="80"/>
        <v>122.8</v>
      </c>
      <c r="R22" s="545">
        <f t="shared" si="80"/>
        <v>116.4</v>
      </c>
      <c r="S22" s="545">
        <f t="shared" si="80"/>
        <v>116.4</v>
      </c>
      <c r="T22" s="545">
        <f t="shared" ref="T22" si="82">SUM(T82:T93)/12</f>
        <v>0</v>
      </c>
      <c r="U22" s="545">
        <f t="shared" si="80"/>
        <v>126.3</v>
      </c>
      <c r="V22" s="545">
        <f t="shared" si="80"/>
        <v>107.4</v>
      </c>
      <c r="W22" s="545">
        <f t="shared" si="80"/>
        <v>108.3</v>
      </c>
      <c r="X22" s="545">
        <f t="shared" si="80"/>
        <v>106.3</v>
      </c>
      <c r="Y22" s="545">
        <f t="shared" si="80"/>
        <v>89.5</v>
      </c>
      <c r="Z22" s="545">
        <f t="shared" si="80"/>
        <v>95.5</v>
      </c>
      <c r="AA22" s="545">
        <f t="shared" si="80"/>
        <v>105.2</v>
      </c>
      <c r="AB22" s="545" t="e">
        <f t="shared" si="80"/>
        <v>#DIV/0!</v>
      </c>
      <c r="AC22" s="545">
        <f>ROUND(AVERAGE(AC82:AC93),1)</f>
        <v>86.4</v>
      </c>
      <c r="AD22" s="545">
        <f>ROUND(AVERAGE(AD82:AD93),1)</f>
        <v>75.5</v>
      </c>
      <c r="AE22" s="545">
        <f>ROUND(AVERAGE(AE82:AE93),1)</f>
        <v>88</v>
      </c>
      <c r="AF22" s="545">
        <f>ROUND(SUM(AF82:AF93)/12,1)</f>
        <v>103.4</v>
      </c>
      <c r="AG22" s="545">
        <v>0</v>
      </c>
      <c r="AH22" s="545">
        <f>ROUND(SUM(AH82:AH93)/12,1)</f>
        <v>111.3</v>
      </c>
      <c r="AI22" s="545">
        <f>ROUND(SUM(AI82:AI93)/12,1)</f>
        <v>109.9</v>
      </c>
      <c r="AJ22" s="545">
        <f>ROUND(SUM(AJ82:AJ93)/12,1)</f>
        <v>48.6</v>
      </c>
      <c r="AK22" s="545">
        <f>ROUND(SUM(AK82:AK93)/12,1)</f>
        <v>109.1</v>
      </c>
      <c r="AL22" s="545">
        <f>ROUND(SUM(AL82:AL93)/12,1)</f>
        <v>102.6</v>
      </c>
      <c r="AM22" s="537"/>
      <c r="AN22" s="544" t="s">
        <v>244</v>
      </c>
      <c r="AO22" s="544"/>
      <c r="AP22" s="545">
        <f t="shared" ref="AP22:AZ22" si="83">ROUND(AVERAGE(AP82:AP93),1)</f>
        <v>106</v>
      </c>
      <c r="AQ22" s="545">
        <f t="shared" si="83"/>
        <v>103.6</v>
      </c>
      <c r="AR22" s="545">
        <f t="shared" si="83"/>
        <v>104.6</v>
      </c>
      <c r="AS22" s="545">
        <f t="shared" si="83"/>
        <v>100.4</v>
      </c>
      <c r="AT22" s="545">
        <f t="shared" si="83"/>
        <v>110.6</v>
      </c>
      <c r="AU22" s="545">
        <f t="shared" si="83"/>
        <v>101.1</v>
      </c>
      <c r="AV22" s="545">
        <f t="shared" si="83"/>
        <v>104.7</v>
      </c>
      <c r="AW22" s="545">
        <f t="shared" si="83"/>
        <v>94.7</v>
      </c>
      <c r="AX22" s="545">
        <f t="shared" si="83"/>
        <v>107.2</v>
      </c>
      <c r="AY22" s="545">
        <f t="shared" si="83"/>
        <v>107.9</v>
      </c>
      <c r="AZ22" s="545">
        <f t="shared" si="83"/>
        <v>95</v>
      </c>
    </row>
    <row r="23" spans="1:68">
      <c r="A23" s="537"/>
      <c r="B23" s="544" t="s">
        <v>276</v>
      </c>
      <c r="C23" s="544"/>
      <c r="D23" s="545">
        <f>ROUND(AVERAGE(D94:D105),1)</f>
        <v>108.5</v>
      </c>
      <c r="E23" s="545">
        <f t="shared" ref="E23:AB23" si="84">ROUND(AVERAGE(E94:E105),1)</f>
        <v>108.5</v>
      </c>
      <c r="F23" s="545">
        <f t="shared" si="84"/>
        <v>101.8</v>
      </c>
      <c r="G23" s="545">
        <f t="shared" si="84"/>
        <v>100.3</v>
      </c>
      <c r="H23" s="545">
        <f t="shared" si="84"/>
        <v>114</v>
      </c>
      <c r="I23" s="545">
        <f t="shared" si="84"/>
        <v>129</v>
      </c>
      <c r="J23" s="545">
        <f t="shared" si="84"/>
        <v>105.7</v>
      </c>
      <c r="K23" s="545">
        <f t="shared" si="84"/>
        <v>91.4</v>
      </c>
      <c r="L23" s="545">
        <f t="shared" si="84"/>
        <v>93.3</v>
      </c>
      <c r="M23" s="545">
        <f t="shared" ref="M23" si="85">SUM(M83:M94)/12</f>
        <v>0</v>
      </c>
      <c r="N23" s="545">
        <f t="shared" si="84"/>
        <v>88.6</v>
      </c>
      <c r="O23" s="545">
        <f t="shared" si="84"/>
        <v>116.2</v>
      </c>
      <c r="P23" s="545">
        <f t="shared" si="84"/>
        <v>107.2</v>
      </c>
      <c r="Q23" s="545">
        <f t="shared" si="84"/>
        <v>150.69999999999999</v>
      </c>
      <c r="R23" s="545">
        <f t="shared" si="84"/>
        <v>145.1</v>
      </c>
      <c r="S23" s="545">
        <f t="shared" si="84"/>
        <v>145.1</v>
      </c>
      <c r="T23" s="545">
        <f t="shared" ref="T23" si="86">SUM(T83:T94)/12</f>
        <v>0</v>
      </c>
      <c r="U23" s="545">
        <f t="shared" si="84"/>
        <v>111.9</v>
      </c>
      <c r="V23" s="545">
        <f t="shared" si="84"/>
        <v>113.9</v>
      </c>
      <c r="W23" s="545">
        <f t="shared" si="84"/>
        <v>118.3</v>
      </c>
      <c r="X23" s="545">
        <f t="shared" si="84"/>
        <v>108.9</v>
      </c>
      <c r="Y23" s="545">
        <f t="shared" si="84"/>
        <v>61.3</v>
      </c>
      <c r="Z23" s="545">
        <f t="shared" si="84"/>
        <v>98.8</v>
      </c>
      <c r="AA23" s="545">
        <f t="shared" si="84"/>
        <v>110.3</v>
      </c>
      <c r="AB23" s="545" t="e">
        <f t="shared" si="84"/>
        <v>#DIV/0!</v>
      </c>
      <c r="AC23" s="545">
        <f>ROUND(AVERAGE(AC94:AC105),1)</f>
        <v>92</v>
      </c>
      <c r="AD23" s="545">
        <f>ROUND(AVERAGE(AD94:AD105),1)</f>
        <v>79.2</v>
      </c>
      <c r="AE23" s="545">
        <f>ROUND(AVERAGE(AE94:AE105),1)</f>
        <v>87.2</v>
      </c>
      <c r="AF23" s="545">
        <f>ROUND(SUM(AF94:AF105)/12,1)</f>
        <v>106.3</v>
      </c>
      <c r="AG23" s="545">
        <v>0</v>
      </c>
      <c r="AH23" s="545">
        <f>ROUND(SUM(AH94:AH105)/12,1)</f>
        <v>123.2</v>
      </c>
      <c r="AI23" s="545">
        <f>ROUND(SUM(AI94:AI105)/12,1)</f>
        <v>114.8</v>
      </c>
      <c r="AJ23" s="545">
        <f>ROUND(SUM(AJ94:AJ105)/12,1)</f>
        <v>55.3</v>
      </c>
      <c r="AK23" s="545">
        <f>ROUND(SUM(AK94:AK105)/12,1)</f>
        <v>108.6</v>
      </c>
      <c r="AL23" s="545">
        <f>ROUND(SUM(AL94:AL105)/12,1)</f>
        <v>102</v>
      </c>
      <c r="AM23" s="537"/>
      <c r="AN23" s="544" t="s">
        <v>276</v>
      </c>
      <c r="AO23" s="544"/>
      <c r="AP23" s="545">
        <f t="shared" ref="AP23:AZ23" si="87">ROUND(AVERAGE(AP94:AP105),1)</f>
        <v>108.5</v>
      </c>
      <c r="AQ23" s="545">
        <f t="shared" si="87"/>
        <v>113.8</v>
      </c>
      <c r="AR23" s="545">
        <f t="shared" si="87"/>
        <v>113.7</v>
      </c>
      <c r="AS23" s="545">
        <f t="shared" si="87"/>
        <v>99.4</v>
      </c>
      <c r="AT23" s="545">
        <f t="shared" si="87"/>
        <v>134.30000000000001</v>
      </c>
      <c r="AU23" s="545">
        <f t="shared" si="87"/>
        <v>113.9</v>
      </c>
      <c r="AV23" s="545">
        <f t="shared" si="87"/>
        <v>121.1</v>
      </c>
      <c r="AW23" s="545">
        <f t="shared" si="87"/>
        <v>101.4</v>
      </c>
      <c r="AX23" s="545">
        <f t="shared" si="87"/>
        <v>106.1</v>
      </c>
      <c r="AY23" s="545">
        <f t="shared" si="87"/>
        <v>106.3</v>
      </c>
      <c r="AZ23" s="545">
        <f t="shared" si="87"/>
        <v>101.8</v>
      </c>
      <c r="BA23" s="545"/>
      <c r="BB23" s="545"/>
      <c r="BC23" s="545"/>
    </row>
    <row r="24" spans="1:68">
      <c r="A24" s="537"/>
      <c r="B24" s="544" t="s">
        <v>277</v>
      </c>
      <c r="C24" s="544"/>
      <c r="D24" s="545">
        <f>ROUND(AVERAGE(D106:D117),1)</f>
        <v>112.1</v>
      </c>
      <c r="E24" s="545">
        <f t="shared" ref="E24:AB24" si="88">ROUND(AVERAGE(E106:E117),1)</f>
        <v>112.1</v>
      </c>
      <c r="F24" s="545">
        <f t="shared" si="88"/>
        <v>99.2</v>
      </c>
      <c r="G24" s="545">
        <f t="shared" si="88"/>
        <v>104.8</v>
      </c>
      <c r="H24" s="545">
        <f t="shared" si="88"/>
        <v>55.5</v>
      </c>
      <c r="I24" s="545">
        <f t="shared" si="88"/>
        <v>147.30000000000001</v>
      </c>
      <c r="J24" s="545">
        <f t="shared" si="88"/>
        <v>116.3</v>
      </c>
      <c r="K24" s="545">
        <f t="shared" si="88"/>
        <v>92.6</v>
      </c>
      <c r="L24" s="545">
        <f t="shared" si="88"/>
        <v>91.7</v>
      </c>
      <c r="M24" s="545">
        <f t="shared" ref="M24" si="89">SUM(M84:M95)/12</f>
        <v>0</v>
      </c>
      <c r="N24" s="545">
        <f t="shared" si="88"/>
        <v>77.7</v>
      </c>
      <c r="O24" s="545">
        <f t="shared" si="88"/>
        <v>115.9</v>
      </c>
      <c r="P24" s="545">
        <f t="shared" si="88"/>
        <v>98.8</v>
      </c>
      <c r="Q24" s="545">
        <f t="shared" si="88"/>
        <v>181.5</v>
      </c>
      <c r="R24" s="545">
        <f t="shared" si="88"/>
        <v>128.5</v>
      </c>
      <c r="S24" s="545">
        <f t="shared" si="88"/>
        <v>128.5</v>
      </c>
      <c r="T24" s="545">
        <f t="shared" ref="T24" si="90">SUM(T84:T95)/12</f>
        <v>0</v>
      </c>
      <c r="U24" s="545">
        <f t="shared" si="88"/>
        <v>113.1</v>
      </c>
      <c r="V24" s="545">
        <f t="shared" si="88"/>
        <v>119.2</v>
      </c>
      <c r="W24" s="545">
        <f t="shared" si="88"/>
        <v>126</v>
      </c>
      <c r="X24" s="545">
        <f t="shared" si="88"/>
        <v>111.4</v>
      </c>
      <c r="Y24" s="545">
        <f t="shared" si="88"/>
        <v>69.5</v>
      </c>
      <c r="Z24" s="545">
        <f t="shared" si="88"/>
        <v>113.9</v>
      </c>
      <c r="AA24" s="545">
        <f t="shared" si="88"/>
        <v>124.9</v>
      </c>
      <c r="AB24" s="545" t="e">
        <f t="shared" si="88"/>
        <v>#DIV/0!</v>
      </c>
      <c r="AC24" s="545">
        <f>ROUND(AVERAGE(AC106:AC117),1)</f>
        <v>96.8</v>
      </c>
      <c r="AD24" s="545">
        <f>ROUND(AVERAGE(AD106:AD117),1)</f>
        <v>83.9</v>
      </c>
      <c r="AE24" s="545">
        <f>ROUND(AVERAGE(AE106:AE117),1)</f>
        <v>72.599999999999994</v>
      </c>
      <c r="AF24" s="545">
        <v>0</v>
      </c>
      <c r="AG24" s="545">
        <v>0</v>
      </c>
      <c r="AH24" s="545">
        <v>0</v>
      </c>
      <c r="AI24" s="545">
        <v>0</v>
      </c>
      <c r="AJ24" s="545">
        <v>0</v>
      </c>
      <c r="AK24" s="545">
        <v>0</v>
      </c>
      <c r="AL24" s="545">
        <v>0</v>
      </c>
      <c r="AM24" s="537"/>
      <c r="AN24" s="544" t="s">
        <v>277</v>
      </c>
      <c r="AO24" s="544"/>
      <c r="AP24" s="545">
        <f t="shared" ref="AP24:AZ24" si="91">ROUND(AVERAGE(AP106:AP117),1)</f>
        <v>112.1</v>
      </c>
      <c r="AQ24" s="545">
        <f t="shared" si="91"/>
        <v>117.4</v>
      </c>
      <c r="AR24" s="545">
        <f t="shared" si="91"/>
        <v>118.8</v>
      </c>
      <c r="AS24" s="545">
        <f t="shared" si="91"/>
        <v>107.2</v>
      </c>
      <c r="AT24" s="545">
        <f t="shared" si="91"/>
        <v>135.5</v>
      </c>
      <c r="AU24" s="545">
        <f t="shared" si="91"/>
        <v>113.6</v>
      </c>
      <c r="AV24" s="545">
        <f t="shared" si="91"/>
        <v>122.1</v>
      </c>
      <c r="AW24" s="545">
        <f t="shared" si="91"/>
        <v>98.7</v>
      </c>
      <c r="AX24" s="545">
        <f t="shared" si="91"/>
        <v>109.7</v>
      </c>
      <c r="AY24" s="545">
        <f t="shared" si="91"/>
        <v>109.5</v>
      </c>
      <c r="AZ24" s="545">
        <f t="shared" si="91"/>
        <v>113.4</v>
      </c>
      <c r="BA24" s="545"/>
      <c r="BB24" s="545"/>
      <c r="BC24" s="545"/>
    </row>
    <row r="25" spans="1:68">
      <c r="A25" s="537"/>
      <c r="B25" s="544" t="s">
        <v>278</v>
      </c>
      <c r="C25" s="544"/>
      <c r="D25" s="545">
        <f>ROUND(AVERAGE(D118:D129),1)</f>
        <v>107.6</v>
      </c>
      <c r="E25" s="545">
        <f t="shared" ref="E25:AC25" si="92">ROUND(AVERAGE(E118:E129),1)</f>
        <v>107.6</v>
      </c>
      <c r="F25" s="545">
        <f t="shared" si="92"/>
        <v>92.5</v>
      </c>
      <c r="G25" s="545">
        <f t="shared" si="92"/>
        <v>97.4</v>
      </c>
      <c r="H25" s="545">
        <f t="shared" si="92"/>
        <v>54.1</v>
      </c>
      <c r="I25" s="545">
        <f t="shared" si="92"/>
        <v>135</v>
      </c>
      <c r="J25" s="545">
        <f t="shared" si="92"/>
        <v>108.4</v>
      </c>
      <c r="K25" s="545">
        <f t="shared" si="92"/>
        <v>104.6</v>
      </c>
      <c r="L25" s="545">
        <f t="shared" si="92"/>
        <v>106</v>
      </c>
      <c r="M25" s="545">
        <f t="shared" ref="M25" si="93">SUM(M85:M96)/12</f>
        <v>0</v>
      </c>
      <c r="N25" s="545">
        <f t="shared" si="92"/>
        <v>79.7</v>
      </c>
      <c r="O25" s="545">
        <f t="shared" si="92"/>
        <v>96.9</v>
      </c>
      <c r="P25" s="545">
        <f t="shared" si="92"/>
        <v>88.7</v>
      </c>
      <c r="Q25" s="545">
        <f t="shared" si="92"/>
        <v>128.5</v>
      </c>
      <c r="R25" s="545">
        <f t="shared" si="92"/>
        <v>135.9</v>
      </c>
      <c r="S25" s="545">
        <f t="shared" si="92"/>
        <v>135.9</v>
      </c>
      <c r="T25" s="545">
        <f t="shared" ref="T25" si="94">SUM(T85:T96)/12</f>
        <v>0</v>
      </c>
      <c r="U25" s="545">
        <f t="shared" si="92"/>
        <v>114.8</v>
      </c>
      <c r="V25" s="545">
        <f t="shared" si="92"/>
        <v>112.2</v>
      </c>
      <c r="W25" s="545">
        <f t="shared" si="92"/>
        <v>116.4</v>
      </c>
      <c r="X25" s="545">
        <f t="shared" si="92"/>
        <v>107.3</v>
      </c>
      <c r="Y25" s="545">
        <f t="shared" si="92"/>
        <v>62.3</v>
      </c>
      <c r="Z25" s="545">
        <f t="shared" si="92"/>
        <v>141.69999999999999</v>
      </c>
      <c r="AA25" s="545">
        <f t="shared" si="92"/>
        <v>129.5</v>
      </c>
      <c r="AB25" s="545" t="e">
        <f t="shared" si="92"/>
        <v>#DIV/0!</v>
      </c>
      <c r="AC25" s="545">
        <f t="shared" si="92"/>
        <v>102</v>
      </c>
      <c r="AD25" s="545">
        <f>ROUND(AVERAGE(AD118:AD129),1)</f>
        <v>100.1</v>
      </c>
      <c r="AE25" s="545">
        <f>ROUND(AVERAGE(AE118:AE129),1)</f>
        <v>57.1</v>
      </c>
      <c r="AF25" s="545">
        <v>0</v>
      </c>
      <c r="AG25" s="545">
        <v>0</v>
      </c>
      <c r="AH25" s="545">
        <v>0</v>
      </c>
      <c r="AI25" s="545">
        <v>0</v>
      </c>
      <c r="AJ25" s="545">
        <v>0</v>
      </c>
      <c r="AK25" s="545">
        <v>0</v>
      </c>
      <c r="AL25" s="545">
        <v>0</v>
      </c>
      <c r="AM25" s="537"/>
      <c r="AN25" s="544" t="s">
        <v>278</v>
      </c>
      <c r="AO25" s="544"/>
      <c r="AP25" s="545">
        <f t="shared" ref="AP25:AZ25" si="95">ROUND(AVERAGE(AP118:AP129),1)</f>
        <v>107.6</v>
      </c>
      <c r="AQ25" s="545">
        <f t="shared" si="95"/>
        <v>108.2</v>
      </c>
      <c r="AR25" s="545">
        <f t="shared" si="95"/>
        <v>110.2</v>
      </c>
      <c r="AS25" s="545">
        <f t="shared" si="95"/>
        <v>101.6</v>
      </c>
      <c r="AT25" s="545">
        <f t="shared" si="95"/>
        <v>122.5</v>
      </c>
      <c r="AU25" s="545">
        <f t="shared" si="95"/>
        <v>103.4</v>
      </c>
      <c r="AV25" s="545">
        <f t="shared" si="95"/>
        <v>109.6</v>
      </c>
      <c r="AW25" s="545">
        <f t="shared" si="95"/>
        <v>92.6</v>
      </c>
      <c r="AX25" s="545">
        <f t="shared" si="95"/>
        <v>107.3</v>
      </c>
      <c r="AY25" s="545">
        <f t="shared" si="95"/>
        <v>105.5</v>
      </c>
      <c r="AZ25" s="545">
        <f t="shared" si="95"/>
        <v>139.30000000000001</v>
      </c>
      <c r="BA25" s="545"/>
      <c r="BB25" s="545"/>
      <c r="BC25" s="545"/>
    </row>
    <row r="26" spans="1:68">
      <c r="A26" s="537"/>
      <c r="B26" s="544" t="s">
        <v>279</v>
      </c>
      <c r="C26" s="544"/>
      <c r="D26" s="545">
        <f>ROUND(AVERAGE(D130:D141),1)</f>
        <v>107.6</v>
      </c>
      <c r="E26" s="545">
        <f t="shared" ref="E26:AE26" si="96">ROUND(AVERAGE(E130:E141),1)</f>
        <v>107.6</v>
      </c>
      <c r="F26" s="545">
        <f t="shared" si="96"/>
        <v>97.2</v>
      </c>
      <c r="G26" s="545">
        <f t="shared" si="96"/>
        <v>103.6</v>
      </c>
      <c r="H26" s="545">
        <f t="shared" si="96"/>
        <v>47.2</v>
      </c>
      <c r="I26" s="545">
        <f t="shared" si="96"/>
        <v>120.6</v>
      </c>
      <c r="J26" s="545">
        <f t="shared" si="96"/>
        <v>98.7</v>
      </c>
      <c r="K26" s="545">
        <f t="shared" si="96"/>
        <v>98.1</v>
      </c>
      <c r="L26" s="545">
        <f t="shared" si="96"/>
        <v>100</v>
      </c>
      <c r="M26" s="545">
        <f t="shared" ref="M26" si="97">SUM(M86:M97)/12</f>
        <v>0</v>
      </c>
      <c r="N26" s="545">
        <f t="shared" si="96"/>
        <v>196.3</v>
      </c>
      <c r="O26" s="545">
        <f t="shared" si="96"/>
        <v>85.9</v>
      </c>
      <c r="P26" s="545">
        <f t="shared" si="96"/>
        <v>80</v>
      </c>
      <c r="Q26" s="545">
        <f t="shared" si="96"/>
        <v>108.5</v>
      </c>
      <c r="R26" s="545">
        <f t="shared" si="96"/>
        <v>183.5</v>
      </c>
      <c r="S26" s="545">
        <f t="shared" si="96"/>
        <v>183.5</v>
      </c>
      <c r="T26" s="545">
        <f t="shared" ref="T26" si="98">SUM(T86:T97)/12</f>
        <v>0</v>
      </c>
      <c r="U26" s="545">
        <f t="shared" si="96"/>
        <v>109.3</v>
      </c>
      <c r="V26" s="545">
        <f t="shared" si="96"/>
        <v>112.8</v>
      </c>
      <c r="W26" s="545">
        <f t="shared" si="96"/>
        <v>122.2</v>
      </c>
      <c r="X26" s="545">
        <f t="shared" si="96"/>
        <v>102.2</v>
      </c>
      <c r="Y26" s="545">
        <f t="shared" si="96"/>
        <v>63.8</v>
      </c>
      <c r="Z26" s="545">
        <f t="shared" si="96"/>
        <v>128.6</v>
      </c>
      <c r="AA26" s="545">
        <f t="shared" si="96"/>
        <v>137</v>
      </c>
      <c r="AB26" s="545" t="e">
        <f t="shared" si="96"/>
        <v>#DIV/0!</v>
      </c>
      <c r="AC26" s="545">
        <f t="shared" si="96"/>
        <v>98.6</v>
      </c>
      <c r="AD26" s="545">
        <f t="shared" si="96"/>
        <v>90.4</v>
      </c>
      <c r="AE26" s="545">
        <f t="shared" si="96"/>
        <v>71.3</v>
      </c>
      <c r="AF26" s="545">
        <f t="shared" ref="AF26:AL26" si="99">ROUND(AVERAGE(AF130:AF141),1)</f>
        <v>107</v>
      </c>
      <c r="AG26" s="545" t="e">
        <f t="shared" si="99"/>
        <v>#DIV/0!</v>
      </c>
      <c r="AH26" s="545">
        <f t="shared" si="99"/>
        <v>123.7</v>
      </c>
      <c r="AI26" s="545">
        <f t="shared" si="99"/>
        <v>126.4</v>
      </c>
      <c r="AJ26" s="545">
        <f t="shared" si="99"/>
        <v>55.5</v>
      </c>
      <c r="AK26" s="545">
        <f t="shared" si="99"/>
        <v>107.7</v>
      </c>
      <c r="AL26" s="545">
        <f t="shared" si="99"/>
        <v>98.6</v>
      </c>
      <c r="AM26" s="537"/>
      <c r="AN26" s="544" t="s">
        <v>279</v>
      </c>
      <c r="AO26" s="544"/>
      <c r="AP26" s="545">
        <f>ROUND(AVERAGE(AP130:AP141),1)</f>
        <v>107.6</v>
      </c>
      <c r="AQ26" s="545">
        <f t="shared" ref="AQ26:AZ26" si="100">ROUND(AVERAGE(AQ130:AQ141),1)</f>
        <v>98.8</v>
      </c>
      <c r="AR26" s="545">
        <f t="shared" si="100"/>
        <v>96.3</v>
      </c>
      <c r="AS26" s="545">
        <f t="shared" si="100"/>
        <v>83.1</v>
      </c>
      <c r="AT26" s="545">
        <f t="shared" si="100"/>
        <v>115.3</v>
      </c>
      <c r="AU26" s="545">
        <f t="shared" si="100"/>
        <v>104.8</v>
      </c>
      <c r="AV26" s="545">
        <f t="shared" si="100"/>
        <v>111.9</v>
      </c>
      <c r="AW26" s="545">
        <f t="shared" si="100"/>
        <v>92.4</v>
      </c>
      <c r="AX26" s="545">
        <f t="shared" si="100"/>
        <v>111.6</v>
      </c>
      <c r="AY26" s="545">
        <f t="shared" si="100"/>
        <v>111.5</v>
      </c>
      <c r="AZ26" s="545">
        <f t="shared" si="100"/>
        <v>113.3</v>
      </c>
      <c r="BA26" s="545"/>
      <c r="BB26" s="545"/>
      <c r="BC26" s="545"/>
    </row>
    <row r="27" spans="1:68" hidden="1">
      <c r="A27" s="537"/>
      <c r="B27" s="544" t="s">
        <v>280</v>
      </c>
      <c r="C27" s="544"/>
      <c r="D27" s="545">
        <f>ROUND(AVERAGE(D142:D152),1)</f>
        <v>108.3</v>
      </c>
      <c r="E27" s="545">
        <f t="shared" ref="E27:AE27" si="101">ROUND(AVERAGE(E142:E152),1)</f>
        <v>108.3</v>
      </c>
      <c r="F27" s="545">
        <f t="shared" si="101"/>
        <v>97.5</v>
      </c>
      <c r="G27" s="545">
        <f t="shared" si="101"/>
        <v>104.1</v>
      </c>
      <c r="H27" s="545">
        <f t="shared" si="101"/>
        <v>46.2</v>
      </c>
      <c r="I27" s="545">
        <f t="shared" si="101"/>
        <v>106.7</v>
      </c>
      <c r="J27" s="545">
        <f t="shared" si="101"/>
        <v>108.4</v>
      </c>
      <c r="K27" s="545">
        <f t="shared" si="101"/>
        <v>94.7</v>
      </c>
      <c r="L27" s="545">
        <f t="shared" si="101"/>
        <v>95.4</v>
      </c>
      <c r="M27" s="545" t="e">
        <f t="shared" si="101"/>
        <v>#DIV/0!</v>
      </c>
      <c r="N27" s="545">
        <f t="shared" si="101"/>
        <v>172.4</v>
      </c>
      <c r="O27" s="545">
        <f t="shared" si="101"/>
        <v>86.8</v>
      </c>
      <c r="P27" s="545">
        <f t="shared" si="101"/>
        <v>88.9</v>
      </c>
      <c r="Q27" s="545">
        <f t="shared" si="101"/>
        <v>78.7</v>
      </c>
      <c r="R27" s="545">
        <f t="shared" si="101"/>
        <v>176.4</v>
      </c>
      <c r="S27" s="545">
        <f t="shared" si="101"/>
        <v>176.4</v>
      </c>
      <c r="T27" s="545" t="e">
        <f t="shared" si="101"/>
        <v>#DIV/0!</v>
      </c>
      <c r="U27" s="545">
        <f t="shared" si="101"/>
        <v>110.6</v>
      </c>
      <c r="V27" s="545">
        <f t="shared" si="101"/>
        <v>115.1</v>
      </c>
      <c r="W27" s="545">
        <f t="shared" si="101"/>
        <v>128.5</v>
      </c>
      <c r="X27" s="545">
        <f t="shared" si="101"/>
        <v>99.9</v>
      </c>
      <c r="Y27" s="545">
        <f t="shared" si="101"/>
        <v>62.2</v>
      </c>
      <c r="Z27" s="545">
        <f t="shared" si="101"/>
        <v>134.6</v>
      </c>
      <c r="AA27" s="545">
        <f t="shared" si="101"/>
        <v>142</v>
      </c>
      <c r="AB27" s="545" t="e">
        <f t="shared" si="101"/>
        <v>#DIV/0!</v>
      </c>
      <c r="AC27" s="545">
        <f t="shared" si="101"/>
        <v>106.5</v>
      </c>
      <c r="AD27" s="545">
        <f t="shared" si="101"/>
        <v>109.4</v>
      </c>
      <c r="AE27" s="545">
        <f t="shared" si="101"/>
        <v>83.6</v>
      </c>
      <c r="AF27" s="545">
        <f t="shared" ref="AF27:AL27" si="102">ROUND(AVERAGE(AF142:AF152),1)</f>
        <v>96.1</v>
      </c>
      <c r="AG27" s="545" t="e">
        <f t="shared" si="102"/>
        <v>#DIV/0!</v>
      </c>
      <c r="AH27" s="545">
        <f t="shared" si="102"/>
        <v>121.8</v>
      </c>
      <c r="AI27" s="545">
        <f t="shared" si="102"/>
        <v>130.30000000000001</v>
      </c>
      <c r="AJ27" s="545">
        <f t="shared" si="102"/>
        <v>42.9</v>
      </c>
      <c r="AK27" s="545">
        <f t="shared" si="102"/>
        <v>107.4</v>
      </c>
      <c r="AL27" s="545">
        <f t="shared" si="102"/>
        <v>104.9</v>
      </c>
      <c r="AM27" s="537"/>
      <c r="AN27" s="544" t="s">
        <v>280</v>
      </c>
      <c r="AO27" s="544"/>
      <c r="AP27" s="545">
        <f>ROUND(AVERAGE(AP142:AP152),1)</f>
        <v>108.3</v>
      </c>
      <c r="AQ27" s="545">
        <f t="shared" ref="AQ27:AZ27" si="103">ROUND(AVERAGE(AQ142:AQ152),1)</f>
        <v>93.3</v>
      </c>
      <c r="AR27" s="545">
        <f t="shared" si="103"/>
        <v>91.9</v>
      </c>
      <c r="AS27" s="545">
        <f t="shared" si="103"/>
        <v>80.8</v>
      </c>
      <c r="AT27" s="545">
        <f t="shared" si="103"/>
        <v>107.9</v>
      </c>
      <c r="AU27" s="545">
        <f t="shared" si="103"/>
        <v>96.9</v>
      </c>
      <c r="AV27" s="545">
        <f t="shared" si="103"/>
        <v>102.3</v>
      </c>
      <c r="AW27" s="545">
        <f t="shared" si="103"/>
        <v>87.4</v>
      </c>
      <c r="AX27" s="545">
        <f t="shared" si="103"/>
        <v>115.2</v>
      </c>
      <c r="AY27" s="545">
        <f t="shared" si="103"/>
        <v>115.4</v>
      </c>
      <c r="AZ27" s="545">
        <f t="shared" si="103"/>
        <v>111.9</v>
      </c>
      <c r="BA27" s="545"/>
      <c r="BB27" s="545"/>
      <c r="BC27" s="545"/>
      <c r="BD27" s="545"/>
      <c r="BE27" s="545"/>
      <c r="BF27" s="545"/>
      <c r="BG27" s="545"/>
      <c r="BH27" s="545"/>
      <c r="BI27" s="545"/>
      <c r="BJ27" s="545"/>
      <c r="BK27" s="545"/>
      <c r="BL27" s="545"/>
      <c r="BM27" s="545"/>
      <c r="BN27" s="545"/>
      <c r="BO27" s="545"/>
      <c r="BP27" s="545"/>
    </row>
    <row r="28" spans="1:68" hidden="1">
      <c r="A28" s="537"/>
      <c r="B28" s="544" t="s">
        <v>281</v>
      </c>
      <c r="C28" s="544"/>
      <c r="D28" s="545" t="e">
        <f>ROUND(AVERAGE(D153:D164),1)</f>
        <v>#DIV/0!</v>
      </c>
      <c r="E28" s="545" t="e">
        <f t="shared" ref="E28:AE28" si="104">ROUND(AVERAGE(E153:E164),1)</f>
        <v>#DIV/0!</v>
      </c>
      <c r="F28" s="545" t="e">
        <f t="shared" si="104"/>
        <v>#DIV/0!</v>
      </c>
      <c r="G28" s="545" t="e">
        <f t="shared" si="104"/>
        <v>#DIV/0!</v>
      </c>
      <c r="H28" s="545" t="e">
        <f t="shared" si="104"/>
        <v>#DIV/0!</v>
      </c>
      <c r="I28" s="545" t="e">
        <f t="shared" si="104"/>
        <v>#DIV/0!</v>
      </c>
      <c r="J28" s="545" t="e">
        <f t="shared" si="104"/>
        <v>#DIV/0!</v>
      </c>
      <c r="K28" s="545" t="e">
        <f t="shared" si="104"/>
        <v>#DIV/0!</v>
      </c>
      <c r="L28" s="545" t="e">
        <f t="shared" si="104"/>
        <v>#DIV/0!</v>
      </c>
      <c r="M28" s="545" t="e">
        <f t="shared" si="104"/>
        <v>#DIV/0!</v>
      </c>
      <c r="N28" s="545" t="e">
        <f t="shared" si="104"/>
        <v>#DIV/0!</v>
      </c>
      <c r="O28" s="545" t="e">
        <f t="shared" si="104"/>
        <v>#DIV/0!</v>
      </c>
      <c r="P28" s="545" t="e">
        <f t="shared" si="104"/>
        <v>#DIV/0!</v>
      </c>
      <c r="Q28" s="545" t="e">
        <f t="shared" si="104"/>
        <v>#DIV/0!</v>
      </c>
      <c r="R28" s="545" t="e">
        <f t="shared" si="104"/>
        <v>#DIV/0!</v>
      </c>
      <c r="S28" s="545" t="e">
        <f t="shared" si="104"/>
        <v>#DIV/0!</v>
      </c>
      <c r="T28" s="545" t="e">
        <f t="shared" si="104"/>
        <v>#DIV/0!</v>
      </c>
      <c r="U28" s="545" t="e">
        <f t="shared" si="104"/>
        <v>#DIV/0!</v>
      </c>
      <c r="V28" s="545" t="e">
        <f t="shared" si="104"/>
        <v>#DIV/0!</v>
      </c>
      <c r="W28" s="545" t="e">
        <f t="shared" si="104"/>
        <v>#DIV/0!</v>
      </c>
      <c r="X28" s="545" t="e">
        <f t="shared" si="104"/>
        <v>#DIV/0!</v>
      </c>
      <c r="Y28" s="545" t="e">
        <f t="shared" si="104"/>
        <v>#DIV/0!</v>
      </c>
      <c r="Z28" s="545" t="e">
        <f t="shared" si="104"/>
        <v>#DIV/0!</v>
      </c>
      <c r="AA28" s="545" t="e">
        <f t="shared" si="104"/>
        <v>#DIV/0!</v>
      </c>
      <c r="AB28" s="545" t="e">
        <f t="shared" si="104"/>
        <v>#DIV/0!</v>
      </c>
      <c r="AC28" s="545" t="e">
        <f t="shared" si="104"/>
        <v>#DIV/0!</v>
      </c>
      <c r="AD28" s="545" t="e">
        <f t="shared" si="104"/>
        <v>#DIV/0!</v>
      </c>
      <c r="AE28" s="545" t="e">
        <f t="shared" si="104"/>
        <v>#DIV/0!</v>
      </c>
      <c r="AF28" s="545" t="e">
        <f t="shared" ref="AF28:AL28" si="105">ROUND(AVERAGE(AF153:AF164),1)</f>
        <v>#DIV/0!</v>
      </c>
      <c r="AG28" s="545" t="e">
        <f t="shared" si="105"/>
        <v>#DIV/0!</v>
      </c>
      <c r="AH28" s="545" t="e">
        <f t="shared" si="105"/>
        <v>#DIV/0!</v>
      </c>
      <c r="AI28" s="545" t="e">
        <f t="shared" si="105"/>
        <v>#DIV/0!</v>
      </c>
      <c r="AJ28" s="545" t="e">
        <f t="shared" si="105"/>
        <v>#DIV/0!</v>
      </c>
      <c r="AK28" s="545" t="e">
        <f t="shared" si="105"/>
        <v>#DIV/0!</v>
      </c>
      <c r="AL28" s="545" t="e">
        <f t="shared" si="105"/>
        <v>#DIV/0!</v>
      </c>
      <c r="AM28" s="537"/>
      <c r="AN28" s="544" t="s">
        <v>281</v>
      </c>
      <c r="AO28" s="544"/>
      <c r="AP28" s="545" t="e">
        <f>ROUND(AVERAGE(AP153:AP164),1)</f>
        <v>#DIV/0!</v>
      </c>
      <c r="AQ28" s="545" t="e">
        <f t="shared" ref="AQ28:AZ28" si="106">ROUND(AVERAGE(AQ153:AQ164),1)</f>
        <v>#DIV/0!</v>
      </c>
      <c r="AR28" s="545" t="e">
        <f t="shared" si="106"/>
        <v>#DIV/0!</v>
      </c>
      <c r="AS28" s="545" t="e">
        <f t="shared" si="106"/>
        <v>#DIV/0!</v>
      </c>
      <c r="AT28" s="545" t="e">
        <f t="shared" si="106"/>
        <v>#DIV/0!</v>
      </c>
      <c r="AU28" s="545" t="e">
        <f t="shared" si="106"/>
        <v>#DIV/0!</v>
      </c>
      <c r="AV28" s="545" t="e">
        <f t="shared" si="106"/>
        <v>#DIV/0!</v>
      </c>
      <c r="AW28" s="545" t="e">
        <f t="shared" si="106"/>
        <v>#DIV/0!</v>
      </c>
      <c r="AX28" s="545" t="e">
        <f t="shared" si="106"/>
        <v>#DIV/0!</v>
      </c>
      <c r="AY28" s="545" t="e">
        <f t="shared" si="106"/>
        <v>#DIV/0!</v>
      </c>
      <c r="AZ28" s="545" t="e">
        <f t="shared" si="106"/>
        <v>#DIV/0!</v>
      </c>
      <c r="BA28" s="545"/>
      <c r="BB28" s="545"/>
      <c r="BC28" s="545"/>
      <c r="BD28" s="545"/>
      <c r="BE28" s="545"/>
      <c r="BF28" s="545"/>
      <c r="BG28" s="545"/>
      <c r="BH28" s="545"/>
      <c r="BI28" s="545"/>
      <c r="BJ28" s="545"/>
      <c r="BK28" s="545"/>
      <c r="BL28" s="545"/>
      <c r="BM28" s="545"/>
      <c r="BN28" s="545"/>
      <c r="BO28" s="545"/>
      <c r="BP28" s="545"/>
    </row>
    <row r="29" spans="1:68" hidden="1">
      <c r="A29" s="537"/>
      <c r="B29" s="544" t="s">
        <v>282</v>
      </c>
      <c r="C29" s="544"/>
      <c r="D29" s="545" t="e">
        <f>ROUND(AVERAGE(D165:D176),1)</f>
        <v>#DIV/0!</v>
      </c>
      <c r="E29" s="545" t="e">
        <f t="shared" ref="E29:AE29" si="107">ROUND(AVERAGE(E165:E176),1)</f>
        <v>#DIV/0!</v>
      </c>
      <c r="F29" s="545" t="e">
        <f t="shared" si="107"/>
        <v>#DIV/0!</v>
      </c>
      <c r="G29" s="545" t="e">
        <f t="shared" si="107"/>
        <v>#DIV/0!</v>
      </c>
      <c r="H29" s="545" t="e">
        <f t="shared" si="107"/>
        <v>#DIV/0!</v>
      </c>
      <c r="I29" s="545" t="e">
        <f t="shared" si="107"/>
        <v>#DIV/0!</v>
      </c>
      <c r="J29" s="545" t="e">
        <f t="shared" si="107"/>
        <v>#DIV/0!</v>
      </c>
      <c r="K29" s="545" t="e">
        <f t="shared" si="107"/>
        <v>#DIV/0!</v>
      </c>
      <c r="L29" s="545" t="e">
        <f t="shared" si="107"/>
        <v>#DIV/0!</v>
      </c>
      <c r="M29" s="545" t="e">
        <f t="shared" si="107"/>
        <v>#DIV/0!</v>
      </c>
      <c r="N29" s="545" t="e">
        <f t="shared" si="107"/>
        <v>#DIV/0!</v>
      </c>
      <c r="O29" s="545" t="e">
        <f t="shared" si="107"/>
        <v>#DIV/0!</v>
      </c>
      <c r="P29" s="545" t="e">
        <f t="shared" si="107"/>
        <v>#DIV/0!</v>
      </c>
      <c r="Q29" s="545" t="e">
        <f t="shared" si="107"/>
        <v>#DIV/0!</v>
      </c>
      <c r="R29" s="545" t="e">
        <f t="shared" si="107"/>
        <v>#DIV/0!</v>
      </c>
      <c r="S29" s="545" t="e">
        <f t="shared" si="107"/>
        <v>#DIV/0!</v>
      </c>
      <c r="T29" s="545" t="e">
        <f t="shared" si="107"/>
        <v>#DIV/0!</v>
      </c>
      <c r="U29" s="545" t="e">
        <f t="shared" si="107"/>
        <v>#DIV/0!</v>
      </c>
      <c r="V29" s="545" t="e">
        <f t="shared" si="107"/>
        <v>#DIV/0!</v>
      </c>
      <c r="W29" s="545" t="e">
        <f t="shared" si="107"/>
        <v>#DIV/0!</v>
      </c>
      <c r="X29" s="545" t="e">
        <f t="shared" si="107"/>
        <v>#DIV/0!</v>
      </c>
      <c r="Y29" s="545" t="e">
        <f t="shared" si="107"/>
        <v>#DIV/0!</v>
      </c>
      <c r="Z29" s="545" t="e">
        <f t="shared" si="107"/>
        <v>#DIV/0!</v>
      </c>
      <c r="AA29" s="545" t="e">
        <f t="shared" si="107"/>
        <v>#DIV/0!</v>
      </c>
      <c r="AB29" s="545" t="e">
        <f t="shared" si="107"/>
        <v>#DIV/0!</v>
      </c>
      <c r="AC29" s="545" t="e">
        <f t="shared" si="107"/>
        <v>#DIV/0!</v>
      </c>
      <c r="AD29" s="545" t="e">
        <f t="shared" si="107"/>
        <v>#DIV/0!</v>
      </c>
      <c r="AE29" s="545" t="e">
        <f t="shared" si="107"/>
        <v>#DIV/0!</v>
      </c>
      <c r="AF29" s="545" t="e">
        <f t="shared" ref="AF29:AL29" si="108">ROUND(AVERAGE(AF165:AF176),1)</f>
        <v>#DIV/0!</v>
      </c>
      <c r="AG29" s="545" t="e">
        <f t="shared" si="108"/>
        <v>#DIV/0!</v>
      </c>
      <c r="AH29" s="545" t="e">
        <f t="shared" si="108"/>
        <v>#DIV/0!</v>
      </c>
      <c r="AI29" s="545" t="e">
        <f t="shared" si="108"/>
        <v>#DIV/0!</v>
      </c>
      <c r="AJ29" s="545" t="e">
        <f t="shared" si="108"/>
        <v>#DIV/0!</v>
      </c>
      <c r="AK29" s="545" t="e">
        <f t="shared" si="108"/>
        <v>#DIV/0!</v>
      </c>
      <c r="AL29" s="545" t="e">
        <f t="shared" si="108"/>
        <v>#DIV/0!</v>
      </c>
      <c r="AM29" s="537"/>
      <c r="AN29" s="544" t="s">
        <v>282</v>
      </c>
      <c r="AO29" s="544"/>
      <c r="AP29" s="545" t="e">
        <f>ROUND(AVERAGE(AP165:AP176),1)</f>
        <v>#DIV/0!</v>
      </c>
      <c r="AQ29" s="545" t="e">
        <f t="shared" ref="AQ29:AZ29" si="109">ROUND(AVERAGE(AQ165:AQ176),1)</f>
        <v>#DIV/0!</v>
      </c>
      <c r="AR29" s="545" t="e">
        <f t="shared" si="109"/>
        <v>#DIV/0!</v>
      </c>
      <c r="AS29" s="545" t="e">
        <f t="shared" si="109"/>
        <v>#DIV/0!</v>
      </c>
      <c r="AT29" s="545" t="e">
        <f t="shared" si="109"/>
        <v>#DIV/0!</v>
      </c>
      <c r="AU29" s="545" t="e">
        <f t="shared" si="109"/>
        <v>#DIV/0!</v>
      </c>
      <c r="AV29" s="545" t="e">
        <f t="shared" si="109"/>
        <v>#DIV/0!</v>
      </c>
      <c r="AW29" s="545" t="e">
        <f t="shared" si="109"/>
        <v>#DIV/0!</v>
      </c>
      <c r="AX29" s="545" t="e">
        <f t="shared" si="109"/>
        <v>#DIV/0!</v>
      </c>
      <c r="AY29" s="545" t="e">
        <f t="shared" si="109"/>
        <v>#DIV/0!</v>
      </c>
      <c r="AZ29" s="545" t="e">
        <f t="shared" si="109"/>
        <v>#DIV/0!</v>
      </c>
      <c r="BA29" s="545"/>
      <c r="BB29" s="545"/>
      <c r="BC29" s="545"/>
      <c r="BD29" s="545"/>
      <c r="BE29" s="545"/>
      <c r="BF29" s="545"/>
      <c r="BG29" s="545"/>
      <c r="BH29" s="545"/>
      <c r="BI29" s="545"/>
      <c r="BJ29" s="545"/>
      <c r="BK29" s="545"/>
      <c r="BL29" s="545"/>
      <c r="BM29" s="545"/>
      <c r="BN29" s="545"/>
      <c r="BO29" s="545"/>
      <c r="BP29" s="545"/>
    </row>
    <row r="30" spans="1:68" hidden="1">
      <c r="A30" s="549"/>
      <c r="B30" s="550" t="s">
        <v>283</v>
      </c>
      <c r="C30" s="550"/>
      <c r="D30" s="548" t="e">
        <f t="shared" ref="D30:AE30" si="110">ROUND(AVERAGE(D177:D188),1)</f>
        <v>#DIV/0!</v>
      </c>
      <c r="E30" s="548" t="e">
        <f t="shared" si="110"/>
        <v>#DIV/0!</v>
      </c>
      <c r="F30" s="548" t="e">
        <f t="shared" si="110"/>
        <v>#DIV/0!</v>
      </c>
      <c r="G30" s="548" t="e">
        <f t="shared" si="110"/>
        <v>#DIV/0!</v>
      </c>
      <c r="H30" s="548" t="e">
        <f t="shared" si="110"/>
        <v>#DIV/0!</v>
      </c>
      <c r="I30" s="548" t="e">
        <f t="shared" si="110"/>
        <v>#DIV/0!</v>
      </c>
      <c r="J30" s="548" t="e">
        <f t="shared" si="110"/>
        <v>#DIV/0!</v>
      </c>
      <c r="K30" s="548" t="e">
        <f t="shared" si="110"/>
        <v>#DIV/0!</v>
      </c>
      <c r="L30" s="548" t="e">
        <f t="shared" si="110"/>
        <v>#DIV/0!</v>
      </c>
      <c r="M30" s="548" t="e">
        <f t="shared" si="110"/>
        <v>#DIV/0!</v>
      </c>
      <c r="N30" s="548" t="e">
        <f t="shared" si="110"/>
        <v>#DIV/0!</v>
      </c>
      <c r="O30" s="548" t="e">
        <f t="shared" si="110"/>
        <v>#DIV/0!</v>
      </c>
      <c r="P30" s="548" t="e">
        <f t="shared" si="110"/>
        <v>#DIV/0!</v>
      </c>
      <c r="Q30" s="548" t="e">
        <f t="shared" si="110"/>
        <v>#DIV/0!</v>
      </c>
      <c r="R30" s="548" t="e">
        <f t="shared" si="110"/>
        <v>#DIV/0!</v>
      </c>
      <c r="S30" s="548" t="e">
        <f t="shared" si="110"/>
        <v>#DIV/0!</v>
      </c>
      <c r="T30" s="548" t="e">
        <f t="shared" si="110"/>
        <v>#DIV/0!</v>
      </c>
      <c r="U30" s="548" t="e">
        <f t="shared" si="110"/>
        <v>#DIV/0!</v>
      </c>
      <c r="V30" s="548" t="e">
        <f t="shared" si="110"/>
        <v>#DIV/0!</v>
      </c>
      <c r="W30" s="548" t="e">
        <f t="shared" si="110"/>
        <v>#DIV/0!</v>
      </c>
      <c r="X30" s="548" t="e">
        <f t="shared" si="110"/>
        <v>#DIV/0!</v>
      </c>
      <c r="Y30" s="548" t="e">
        <f t="shared" si="110"/>
        <v>#DIV/0!</v>
      </c>
      <c r="Z30" s="548" t="e">
        <f t="shared" si="110"/>
        <v>#DIV/0!</v>
      </c>
      <c r="AA30" s="548" t="e">
        <f t="shared" si="110"/>
        <v>#DIV/0!</v>
      </c>
      <c r="AB30" s="548" t="e">
        <f t="shared" si="110"/>
        <v>#DIV/0!</v>
      </c>
      <c r="AC30" s="548" t="e">
        <f t="shared" si="110"/>
        <v>#DIV/0!</v>
      </c>
      <c r="AD30" s="548" t="e">
        <f t="shared" si="110"/>
        <v>#DIV/0!</v>
      </c>
      <c r="AE30" s="548" t="e">
        <f t="shared" si="110"/>
        <v>#DIV/0!</v>
      </c>
      <c r="AF30" s="548" t="e">
        <f t="shared" ref="AF30:AL30" si="111">ROUND(AVERAGE(AF177:AF188),1)</f>
        <v>#DIV/0!</v>
      </c>
      <c r="AG30" s="548" t="e">
        <f t="shared" si="111"/>
        <v>#DIV/0!</v>
      </c>
      <c r="AH30" s="548" t="e">
        <f t="shared" si="111"/>
        <v>#DIV/0!</v>
      </c>
      <c r="AI30" s="548" t="e">
        <f t="shared" si="111"/>
        <v>#DIV/0!</v>
      </c>
      <c r="AJ30" s="548" t="e">
        <f t="shared" si="111"/>
        <v>#DIV/0!</v>
      </c>
      <c r="AK30" s="548" t="e">
        <f t="shared" si="111"/>
        <v>#DIV/0!</v>
      </c>
      <c r="AL30" s="548" t="e">
        <f t="shared" si="111"/>
        <v>#DIV/0!</v>
      </c>
      <c r="AM30" s="549"/>
      <c r="AN30" s="550" t="s">
        <v>283</v>
      </c>
      <c r="AO30" s="550"/>
      <c r="AP30" s="548" t="e">
        <f>ROUND(AVERAGE(AP177:AP188),1)</f>
        <v>#DIV/0!</v>
      </c>
      <c r="AQ30" s="548" t="e">
        <f t="shared" ref="AQ30:AZ30" si="112">ROUND(AVERAGE(AQ177:AQ188),1)</f>
        <v>#DIV/0!</v>
      </c>
      <c r="AR30" s="548" t="e">
        <f t="shared" si="112"/>
        <v>#DIV/0!</v>
      </c>
      <c r="AS30" s="548" t="e">
        <f t="shared" si="112"/>
        <v>#DIV/0!</v>
      </c>
      <c r="AT30" s="548" t="e">
        <f t="shared" si="112"/>
        <v>#DIV/0!</v>
      </c>
      <c r="AU30" s="548" t="e">
        <f t="shared" si="112"/>
        <v>#DIV/0!</v>
      </c>
      <c r="AV30" s="548" t="e">
        <f t="shared" si="112"/>
        <v>#DIV/0!</v>
      </c>
      <c r="AW30" s="548" t="e">
        <f t="shared" si="112"/>
        <v>#DIV/0!</v>
      </c>
      <c r="AX30" s="548" t="e">
        <f t="shared" si="112"/>
        <v>#DIV/0!</v>
      </c>
      <c r="AY30" s="548" t="e">
        <f t="shared" si="112"/>
        <v>#DIV/0!</v>
      </c>
      <c r="AZ30" s="548" t="e">
        <f t="shared" si="112"/>
        <v>#DIV/0!</v>
      </c>
      <c r="BA30" s="545"/>
      <c r="BB30" s="545"/>
      <c r="BC30" s="545"/>
      <c r="BD30" s="545"/>
      <c r="BE30" s="545"/>
      <c r="BF30" s="545"/>
      <c r="BG30" s="545"/>
      <c r="BH30" s="545"/>
      <c r="BI30" s="545"/>
      <c r="BJ30" s="545"/>
      <c r="BK30" s="545"/>
      <c r="BL30" s="545"/>
      <c r="BM30" s="545"/>
      <c r="BN30" s="545"/>
      <c r="BO30" s="545"/>
      <c r="BP30" s="545"/>
    </row>
    <row r="31" spans="1:68">
      <c r="A31" s="537" t="s">
        <v>150</v>
      </c>
      <c r="B31" s="544" t="s">
        <v>3</v>
      </c>
      <c r="C31" s="537" t="s">
        <v>113</v>
      </c>
      <c r="D31" s="551">
        <v>97</v>
      </c>
      <c r="E31" s="551">
        <v>97</v>
      </c>
      <c r="F31" s="551">
        <v>91.8</v>
      </c>
      <c r="G31" s="551">
        <v>91.5</v>
      </c>
      <c r="H31" s="551">
        <v>94</v>
      </c>
      <c r="I31" s="551">
        <v>86.3</v>
      </c>
      <c r="J31" s="551">
        <v>110.8</v>
      </c>
      <c r="K31" s="551">
        <v>156.19999999999999</v>
      </c>
      <c r="L31" s="551">
        <v>158.9</v>
      </c>
      <c r="M31" s="551" t="s">
        <v>337</v>
      </c>
      <c r="N31" s="551">
        <v>131.1</v>
      </c>
      <c r="O31" s="551">
        <v>99</v>
      </c>
      <c r="P31" s="551">
        <v>100.6</v>
      </c>
      <c r="Q31" s="551">
        <v>92.9</v>
      </c>
      <c r="R31" s="551">
        <v>63.3</v>
      </c>
      <c r="S31" s="551">
        <v>63.3</v>
      </c>
      <c r="T31" s="551" t="s">
        <v>516</v>
      </c>
      <c r="U31" s="551">
        <v>82.4</v>
      </c>
      <c r="V31" s="551">
        <v>93</v>
      </c>
      <c r="W31" s="551">
        <v>91.5</v>
      </c>
      <c r="X31" s="551">
        <v>94.6</v>
      </c>
      <c r="Y31" s="551">
        <v>98.5</v>
      </c>
      <c r="Z31" s="551">
        <v>110.3</v>
      </c>
      <c r="AA31" s="551">
        <v>112.6</v>
      </c>
      <c r="AB31" s="551" t="s">
        <v>516</v>
      </c>
      <c r="AC31" s="552">
        <v>89.7</v>
      </c>
      <c r="AD31" s="551">
        <v>85.7</v>
      </c>
      <c r="AE31" s="553">
        <v>142.80000000000001</v>
      </c>
      <c r="AF31" s="553">
        <v>93.2</v>
      </c>
      <c r="AG31" s="553" t="s">
        <v>516</v>
      </c>
      <c r="AH31" s="553">
        <v>91.9</v>
      </c>
      <c r="AI31" s="553">
        <v>68.7</v>
      </c>
      <c r="AJ31" s="553">
        <v>113</v>
      </c>
      <c r="AK31" s="553">
        <v>59.8</v>
      </c>
      <c r="AL31" s="553">
        <v>122.6</v>
      </c>
      <c r="AM31" s="537" t="s">
        <v>150</v>
      </c>
      <c r="AN31" s="544" t="s">
        <v>3</v>
      </c>
      <c r="AO31" s="537" t="s">
        <v>113</v>
      </c>
      <c r="AP31" s="553">
        <v>97</v>
      </c>
      <c r="AQ31" s="553">
        <v>98</v>
      </c>
      <c r="AR31" s="553">
        <v>102.6</v>
      </c>
      <c r="AS31" s="553">
        <v>108.6</v>
      </c>
      <c r="AT31" s="553">
        <v>94</v>
      </c>
      <c r="AU31" s="553">
        <v>86.6</v>
      </c>
      <c r="AV31" s="553">
        <v>87.8</v>
      </c>
      <c r="AW31" s="553">
        <v>84.3</v>
      </c>
      <c r="AX31" s="553">
        <v>96.5</v>
      </c>
      <c r="AY31" s="553">
        <v>96.2</v>
      </c>
      <c r="AZ31" s="553">
        <v>101.5</v>
      </c>
    </row>
    <row r="32" spans="1:68">
      <c r="A32" s="537" t="s">
        <v>151</v>
      </c>
      <c r="B32" s="544"/>
      <c r="C32" s="537" t="s">
        <v>115</v>
      </c>
      <c r="D32" s="551">
        <v>96.7</v>
      </c>
      <c r="E32" s="551">
        <v>96.7</v>
      </c>
      <c r="F32" s="551">
        <v>91.9</v>
      </c>
      <c r="G32" s="551">
        <v>90.5</v>
      </c>
      <c r="H32" s="551">
        <v>102.4</v>
      </c>
      <c r="I32" s="551">
        <v>89.1</v>
      </c>
      <c r="J32" s="551">
        <v>107.5</v>
      </c>
      <c r="K32" s="551">
        <v>170.1</v>
      </c>
      <c r="L32" s="551">
        <v>175.4</v>
      </c>
      <c r="M32" s="551" t="s">
        <v>337</v>
      </c>
      <c r="N32" s="551">
        <v>116.3</v>
      </c>
      <c r="O32" s="551">
        <v>95.3</v>
      </c>
      <c r="P32" s="551">
        <v>98</v>
      </c>
      <c r="Q32" s="551">
        <v>84.8</v>
      </c>
      <c r="R32" s="551">
        <v>64.7</v>
      </c>
      <c r="S32" s="551">
        <v>64.7</v>
      </c>
      <c r="T32" s="551" t="s">
        <v>516</v>
      </c>
      <c r="U32" s="551">
        <v>84.4</v>
      </c>
      <c r="V32" s="551">
        <v>93.3</v>
      </c>
      <c r="W32" s="551">
        <v>91.9</v>
      </c>
      <c r="X32" s="551">
        <v>94.9</v>
      </c>
      <c r="Y32" s="551">
        <v>109.6</v>
      </c>
      <c r="Z32" s="551">
        <v>108.7</v>
      </c>
      <c r="AA32" s="551">
        <v>113.6</v>
      </c>
      <c r="AB32" s="551" t="s">
        <v>516</v>
      </c>
      <c r="AC32" s="552">
        <v>89</v>
      </c>
      <c r="AD32" s="551">
        <v>87</v>
      </c>
      <c r="AE32" s="553">
        <v>135.5</v>
      </c>
      <c r="AF32" s="553">
        <v>94.3</v>
      </c>
      <c r="AG32" s="553" t="s">
        <v>516</v>
      </c>
      <c r="AH32" s="553">
        <v>85.1</v>
      </c>
      <c r="AI32" s="553">
        <v>69.2</v>
      </c>
      <c r="AJ32" s="553">
        <v>115.3</v>
      </c>
      <c r="AK32" s="553">
        <v>60</v>
      </c>
      <c r="AL32" s="553">
        <v>123.8</v>
      </c>
      <c r="AM32" s="537" t="s">
        <v>151</v>
      </c>
      <c r="AN32" s="544"/>
      <c r="AO32" s="537" t="s">
        <v>115</v>
      </c>
      <c r="AP32" s="553">
        <v>96.7</v>
      </c>
      <c r="AQ32" s="553">
        <v>96</v>
      </c>
      <c r="AR32" s="553">
        <v>100.6</v>
      </c>
      <c r="AS32" s="553">
        <v>103.3</v>
      </c>
      <c r="AT32" s="553">
        <v>96.7</v>
      </c>
      <c r="AU32" s="553">
        <v>84.4</v>
      </c>
      <c r="AV32" s="553">
        <v>86.6</v>
      </c>
      <c r="AW32" s="553">
        <v>80.599999999999994</v>
      </c>
      <c r="AX32" s="553">
        <v>97</v>
      </c>
      <c r="AY32" s="553">
        <v>96.5</v>
      </c>
      <c r="AZ32" s="553">
        <v>105.9</v>
      </c>
    </row>
    <row r="33" spans="1:52">
      <c r="A33" s="537" t="s">
        <v>152</v>
      </c>
      <c r="B33" s="544"/>
      <c r="C33" s="537" t="s">
        <v>116</v>
      </c>
      <c r="D33" s="551">
        <v>88.8</v>
      </c>
      <c r="E33" s="551">
        <v>88.9</v>
      </c>
      <c r="F33" s="551">
        <v>89.1</v>
      </c>
      <c r="G33" s="551">
        <v>86</v>
      </c>
      <c r="H33" s="551">
        <v>112.6</v>
      </c>
      <c r="I33" s="551">
        <v>86.5</v>
      </c>
      <c r="J33" s="551">
        <v>79.3</v>
      </c>
      <c r="K33" s="551">
        <v>113.5</v>
      </c>
      <c r="L33" s="551">
        <v>112.6</v>
      </c>
      <c r="M33" s="551" t="s">
        <v>337</v>
      </c>
      <c r="N33" s="551">
        <v>102.7</v>
      </c>
      <c r="O33" s="551">
        <v>83</v>
      </c>
      <c r="P33" s="551">
        <v>81.3</v>
      </c>
      <c r="Q33" s="551">
        <v>89.6</v>
      </c>
      <c r="R33" s="551">
        <v>45</v>
      </c>
      <c r="S33" s="551">
        <v>45</v>
      </c>
      <c r="T33" s="551" t="s">
        <v>516</v>
      </c>
      <c r="U33" s="551">
        <v>82.6</v>
      </c>
      <c r="V33" s="551">
        <v>92.9</v>
      </c>
      <c r="W33" s="551">
        <v>93</v>
      </c>
      <c r="X33" s="551">
        <v>92.7</v>
      </c>
      <c r="Y33" s="551">
        <v>79.3</v>
      </c>
      <c r="Z33" s="551">
        <v>110.1</v>
      </c>
      <c r="AA33" s="551">
        <v>111.6</v>
      </c>
      <c r="AB33" s="551" t="s">
        <v>516</v>
      </c>
      <c r="AC33" s="552">
        <v>88</v>
      </c>
      <c r="AD33" s="551">
        <v>88.5</v>
      </c>
      <c r="AE33" s="553">
        <v>135</v>
      </c>
      <c r="AF33" s="553">
        <v>79.7</v>
      </c>
      <c r="AG33" s="553" t="s">
        <v>516</v>
      </c>
      <c r="AH33" s="553">
        <v>78.900000000000006</v>
      </c>
      <c r="AI33" s="553">
        <v>71.900000000000006</v>
      </c>
      <c r="AJ33" s="553">
        <v>113.2</v>
      </c>
      <c r="AK33" s="553">
        <v>60.1</v>
      </c>
      <c r="AL33" s="553">
        <v>88.2</v>
      </c>
      <c r="AM33" s="537" t="s">
        <v>152</v>
      </c>
      <c r="AN33" s="544"/>
      <c r="AO33" s="537" t="s">
        <v>116</v>
      </c>
      <c r="AP33" s="553">
        <v>88.8</v>
      </c>
      <c r="AQ33" s="553">
        <v>82.8</v>
      </c>
      <c r="AR33" s="553">
        <v>85.2</v>
      </c>
      <c r="AS33" s="553">
        <v>77.900000000000006</v>
      </c>
      <c r="AT33" s="553">
        <v>95.6</v>
      </c>
      <c r="AU33" s="553">
        <v>76.900000000000006</v>
      </c>
      <c r="AV33" s="553">
        <v>76.900000000000006</v>
      </c>
      <c r="AW33" s="553">
        <v>77</v>
      </c>
      <c r="AX33" s="553">
        <v>91.6</v>
      </c>
      <c r="AY33" s="553">
        <v>90.6</v>
      </c>
      <c r="AZ33" s="553">
        <v>110.6</v>
      </c>
    </row>
    <row r="34" spans="1:52">
      <c r="A34" s="537"/>
      <c r="B34" s="544"/>
      <c r="C34" s="537" t="s">
        <v>117</v>
      </c>
      <c r="D34" s="551">
        <v>91.4</v>
      </c>
      <c r="E34" s="551">
        <v>91.4</v>
      </c>
      <c r="F34" s="551">
        <v>91.5</v>
      </c>
      <c r="G34" s="551">
        <v>88.6</v>
      </c>
      <c r="H34" s="551">
        <v>114.5</v>
      </c>
      <c r="I34" s="551">
        <v>94</v>
      </c>
      <c r="J34" s="551">
        <v>84.8</v>
      </c>
      <c r="K34" s="551">
        <v>126.3</v>
      </c>
      <c r="L34" s="551">
        <v>127.4</v>
      </c>
      <c r="M34" s="551" t="s">
        <v>337</v>
      </c>
      <c r="N34" s="551">
        <v>115.7</v>
      </c>
      <c r="O34" s="551">
        <v>79.3</v>
      </c>
      <c r="P34" s="551">
        <v>81.8</v>
      </c>
      <c r="Q34" s="551">
        <v>69.3</v>
      </c>
      <c r="R34" s="551">
        <v>71.400000000000006</v>
      </c>
      <c r="S34" s="551">
        <v>71.400000000000006</v>
      </c>
      <c r="T34" s="551" t="s">
        <v>516</v>
      </c>
      <c r="U34" s="551">
        <v>83.9</v>
      </c>
      <c r="V34" s="551">
        <v>94.8</v>
      </c>
      <c r="W34" s="551">
        <v>97.7</v>
      </c>
      <c r="X34" s="551">
        <v>91.5</v>
      </c>
      <c r="Y34" s="551">
        <v>101.1</v>
      </c>
      <c r="Z34" s="551">
        <v>107</v>
      </c>
      <c r="AA34" s="551">
        <v>104.6</v>
      </c>
      <c r="AB34" s="551" t="s">
        <v>516</v>
      </c>
      <c r="AC34" s="552">
        <v>87.5</v>
      </c>
      <c r="AD34" s="551">
        <v>92.3</v>
      </c>
      <c r="AE34" s="553">
        <v>114.7</v>
      </c>
      <c r="AF34" s="553">
        <v>84.4</v>
      </c>
      <c r="AG34" s="553" t="s">
        <v>516</v>
      </c>
      <c r="AH34" s="553">
        <v>73.8</v>
      </c>
      <c r="AI34" s="553">
        <v>65.099999999999994</v>
      </c>
      <c r="AJ34" s="553">
        <v>114.3</v>
      </c>
      <c r="AK34" s="553">
        <v>62.3</v>
      </c>
      <c r="AL34" s="553">
        <v>95.6</v>
      </c>
      <c r="AM34" s="537"/>
      <c r="AN34" s="544"/>
      <c r="AO34" s="537" t="s">
        <v>117</v>
      </c>
      <c r="AP34" s="553">
        <v>91.4</v>
      </c>
      <c r="AQ34" s="553">
        <v>85.6</v>
      </c>
      <c r="AR34" s="553">
        <v>87.6</v>
      </c>
      <c r="AS34" s="553">
        <v>80.5</v>
      </c>
      <c r="AT34" s="553">
        <v>97.8</v>
      </c>
      <c r="AU34" s="553">
        <v>80.7</v>
      </c>
      <c r="AV34" s="553">
        <v>84.1</v>
      </c>
      <c r="AW34" s="553">
        <v>74.599999999999994</v>
      </c>
      <c r="AX34" s="553">
        <v>94.1</v>
      </c>
      <c r="AY34" s="553">
        <v>93.1</v>
      </c>
      <c r="AZ34" s="553">
        <v>110.4</v>
      </c>
    </row>
    <row r="35" spans="1:52">
      <c r="A35" s="537"/>
      <c r="B35" s="544"/>
      <c r="C35" s="537" t="s">
        <v>118</v>
      </c>
      <c r="D35" s="551">
        <v>94.5</v>
      </c>
      <c r="E35" s="551">
        <v>94.6</v>
      </c>
      <c r="F35" s="551">
        <v>95.8</v>
      </c>
      <c r="G35" s="551">
        <v>92.9</v>
      </c>
      <c r="H35" s="551">
        <v>118.3</v>
      </c>
      <c r="I35" s="551">
        <v>93.1</v>
      </c>
      <c r="J35" s="551">
        <v>88.4</v>
      </c>
      <c r="K35" s="551">
        <v>154.4</v>
      </c>
      <c r="L35" s="551">
        <v>158.19999999999999</v>
      </c>
      <c r="M35" s="551" t="s">
        <v>337</v>
      </c>
      <c r="N35" s="551">
        <v>139</v>
      </c>
      <c r="O35" s="551">
        <v>82.4</v>
      </c>
      <c r="P35" s="551">
        <v>85.1</v>
      </c>
      <c r="Q35" s="551">
        <v>71.8</v>
      </c>
      <c r="R35" s="551">
        <v>84.9</v>
      </c>
      <c r="S35" s="551">
        <v>84.9</v>
      </c>
      <c r="T35" s="551" t="s">
        <v>516</v>
      </c>
      <c r="U35" s="551">
        <v>82.4</v>
      </c>
      <c r="V35" s="551">
        <v>93.1</v>
      </c>
      <c r="W35" s="551">
        <v>94.7</v>
      </c>
      <c r="X35" s="551">
        <v>91.3</v>
      </c>
      <c r="Y35" s="551">
        <v>77.7</v>
      </c>
      <c r="Z35" s="551">
        <v>106.5</v>
      </c>
      <c r="AA35" s="551">
        <v>98.9</v>
      </c>
      <c r="AB35" s="551" t="s">
        <v>516</v>
      </c>
      <c r="AC35" s="552">
        <v>93.8</v>
      </c>
      <c r="AD35" s="551">
        <v>94.3</v>
      </c>
      <c r="AE35" s="553">
        <v>138.69999999999999</v>
      </c>
      <c r="AF35" s="553">
        <v>87.5</v>
      </c>
      <c r="AG35" s="553" t="s">
        <v>516</v>
      </c>
      <c r="AH35" s="553">
        <v>87.3</v>
      </c>
      <c r="AI35" s="553">
        <v>64.8</v>
      </c>
      <c r="AJ35" s="553">
        <v>131.80000000000001</v>
      </c>
      <c r="AK35" s="553">
        <v>71.2</v>
      </c>
      <c r="AL35" s="553">
        <v>105.6</v>
      </c>
      <c r="AM35" s="537"/>
      <c r="AN35" s="544"/>
      <c r="AO35" s="537" t="s">
        <v>118</v>
      </c>
      <c r="AP35" s="553">
        <v>94.5</v>
      </c>
      <c r="AQ35" s="553">
        <v>88.8</v>
      </c>
      <c r="AR35" s="553">
        <v>88.5</v>
      </c>
      <c r="AS35" s="553">
        <v>81.900000000000006</v>
      </c>
      <c r="AT35" s="553">
        <v>98.1</v>
      </c>
      <c r="AU35" s="553">
        <v>89.5</v>
      </c>
      <c r="AV35" s="553">
        <v>95</v>
      </c>
      <c r="AW35" s="553">
        <v>79.900000000000006</v>
      </c>
      <c r="AX35" s="553">
        <v>97.2</v>
      </c>
      <c r="AY35" s="553">
        <v>96.7</v>
      </c>
      <c r="AZ35" s="553">
        <v>106.1</v>
      </c>
    </row>
    <row r="36" spans="1:52">
      <c r="A36" s="537"/>
      <c r="B36" s="544"/>
      <c r="C36" s="537" t="s">
        <v>119</v>
      </c>
      <c r="D36" s="551">
        <v>95.7</v>
      </c>
      <c r="E36" s="551">
        <v>95.7</v>
      </c>
      <c r="F36" s="551">
        <v>97.4</v>
      </c>
      <c r="G36" s="551">
        <v>94.4</v>
      </c>
      <c r="H36" s="551">
        <v>120.6</v>
      </c>
      <c r="I36" s="551">
        <v>96.8</v>
      </c>
      <c r="J36" s="551">
        <v>88.6</v>
      </c>
      <c r="K36" s="551">
        <v>142.4</v>
      </c>
      <c r="L36" s="551">
        <v>145.19999999999999</v>
      </c>
      <c r="M36" s="551" t="s">
        <v>337</v>
      </c>
      <c r="N36" s="551">
        <v>140.1</v>
      </c>
      <c r="O36" s="551">
        <v>81.7</v>
      </c>
      <c r="P36" s="551">
        <v>85.9</v>
      </c>
      <c r="Q36" s="551">
        <v>65.5</v>
      </c>
      <c r="R36" s="551">
        <v>66.3</v>
      </c>
      <c r="S36" s="551">
        <v>66.3</v>
      </c>
      <c r="T36" s="551" t="s">
        <v>516</v>
      </c>
      <c r="U36" s="551">
        <v>85.6</v>
      </c>
      <c r="V36" s="551">
        <v>95.3</v>
      </c>
      <c r="W36" s="551">
        <v>95.9</v>
      </c>
      <c r="X36" s="551">
        <v>94.5</v>
      </c>
      <c r="Y36" s="551">
        <v>87.9</v>
      </c>
      <c r="Z36" s="551">
        <v>110.3</v>
      </c>
      <c r="AA36" s="551">
        <v>104.5</v>
      </c>
      <c r="AB36" s="551" t="s">
        <v>516</v>
      </c>
      <c r="AC36" s="552">
        <v>99.2</v>
      </c>
      <c r="AD36" s="551">
        <v>96.7</v>
      </c>
      <c r="AE36" s="553">
        <v>140</v>
      </c>
      <c r="AF36" s="553">
        <v>86.8</v>
      </c>
      <c r="AG36" s="553" t="s">
        <v>516</v>
      </c>
      <c r="AH36" s="553">
        <v>101.2</v>
      </c>
      <c r="AI36" s="553">
        <v>72.2</v>
      </c>
      <c r="AJ36" s="553">
        <v>135.5</v>
      </c>
      <c r="AK36" s="553">
        <v>80.400000000000006</v>
      </c>
      <c r="AL36" s="553">
        <v>102.6</v>
      </c>
      <c r="AM36" s="537"/>
      <c r="AN36" s="544"/>
      <c r="AO36" s="537" t="s">
        <v>119</v>
      </c>
      <c r="AP36" s="553">
        <v>95.7</v>
      </c>
      <c r="AQ36" s="553">
        <v>90.1</v>
      </c>
      <c r="AR36" s="553">
        <v>93.1</v>
      </c>
      <c r="AS36" s="553">
        <v>86.5</v>
      </c>
      <c r="AT36" s="553">
        <v>102.7</v>
      </c>
      <c r="AU36" s="553">
        <v>82.5</v>
      </c>
      <c r="AV36" s="553">
        <v>82</v>
      </c>
      <c r="AW36" s="553">
        <v>83.4</v>
      </c>
      <c r="AX36" s="553">
        <v>98.3</v>
      </c>
      <c r="AY36" s="553">
        <v>98.1</v>
      </c>
      <c r="AZ36" s="553">
        <v>101.6</v>
      </c>
    </row>
    <row r="37" spans="1:52">
      <c r="A37" s="537"/>
      <c r="B37" s="544"/>
      <c r="C37" s="537" t="s">
        <v>120</v>
      </c>
      <c r="D37" s="551">
        <v>96.2</v>
      </c>
      <c r="E37" s="551">
        <v>96.2</v>
      </c>
      <c r="F37" s="551">
        <v>93</v>
      </c>
      <c r="G37" s="551">
        <v>90.6</v>
      </c>
      <c r="H37" s="551">
        <v>111.7</v>
      </c>
      <c r="I37" s="551">
        <v>105.4</v>
      </c>
      <c r="J37" s="551">
        <v>96.3</v>
      </c>
      <c r="K37" s="551">
        <v>138.19999999999999</v>
      </c>
      <c r="L37" s="551">
        <v>139.30000000000001</v>
      </c>
      <c r="M37" s="551" t="s">
        <v>337</v>
      </c>
      <c r="N37" s="551">
        <v>145.80000000000001</v>
      </c>
      <c r="O37" s="551">
        <v>88.9</v>
      </c>
      <c r="P37" s="551">
        <v>90.8</v>
      </c>
      <c r="Q37" s="551">
        <v>81.599999999999994</v>
      </c>
      <c r="R37" s="551">
        <v>76.8</v>
      </c>
      <c r="S37" s="551">
        <v>76.8</v>
      </c>
      <c r="T37" s="551" t="s">
        <v>516</v>
      </c>
      <c r="U37" s="551">
        <v>87.1</v>
      </c>
      <c r="V37" s="551">
        <v>89.1</v>
      </c>
      <c r="W37" s="551">
        <v>85.6</v>
      </c>
      <c r="X37" s="551">
        <v>93</v>
      </c>
      <c r="Y37" s="551">
        <v>102.1</v>
      </c>
      <c r="Z37" s="551">
        <v>108.7</v>
      </c>
      <c r="AA37" s="551">
        <v>103.6</v>
      </c>
      <c r="AB37" s="551" t="s">
        <v>516</v>
      </c>
      <c r="AC37" s="552">
        <v>99.1</v>
      </c>
      <c r="AD37" s="551">
        <v>95.8</v>
      </c>
      <c r="AE37" s="553">
        <v>139.30000000000001</v>
      </c>
      <c r="AF37" s="553">
        <v>85.2</v>
      </c>
      <c r="AG37" s="553" t="s">
        <v>516</v>
      </c>
      <c r="AH37" s="553">
        <v>107.4</v>
      </c>
      <c r="AI37" s="553">
        <v>79.099999999999994</v>
      </c>
      <c r="AJ37" s="553">
        <v>117.4</v>
      </c>
      <c r="AK37" s="553">
        <v>80</v>
      </c>
      <c r="AL37" s="553">
        <v>107.2</v>
      </c>
      <c r="AM37" s="537"/>
      <c r="AN37" s="544"/>
      <c r="AO37" s="537" t="s">
        <v>120</v>
      </c>
      <c r="AP37" s="553">
        <v>96.2</v>
      </c>
      <c r="AQ37" s="553">
        <v>97.5</v>
      </c>
      <c r="AR37" s="553">
        <v>98.7</v>
      </c>
      <c r="AS37" s="553">
        <v>93.2</v>
      </c>
      <c r="AT37" s="553">
        <v>106.5</v>
      </c>
      <c r="AU37" s="553">
        <v>94.4</v>
      </c>
      <c r="AV37" s="553">
        <v>99</v>
      </c>
      <c r="AW37" s="553">
        <v>86.4</v>
      </c>
      <c r="AX37" s="553">
        <v>95.5</v>
      </c>
      <c r="AY37" s="553">
        <v>95.2</v>
      </c>
      <c r="AZ37" s="553">
        <v>101.2</v>
      </c>
    </row>
    <row r="38" spans="1:52">
      <c r="A38" s="537"/>
      <c r="B38" s="544"/>
      <c r="C38" s="537" t="s">
        <v>121</v>
      </c>
      <c r="D38" s="551">
        <v>97.1</v>
      </c>
      <c r="E38" s="551">
        <v>97.1</v>
      </c>
      <c r="F38" s="551">
        <v>94.7</v>
      </c>
      <c r="G38" s="551">
        <v>94.6</v>
      </c>
      <c r="H38" s="551">
        <v>95.9</v>
      </c>
      <c r="I38" s="551">
        <v>112.9</v>
      </c>
      <c r="J38" s="551">
        <v>92.9</v>
      </c>
      <c r="K38" s="551">
        <v>145.80000000000001</v>
      </c>
      <c r="L38" s="551">
        <v>148.6</v>
      </c>
      <c r="M38" s="551" t="s">
        <v>337</v>
      </c>
      <c r="N38" s="551">
        <v>154</v>
      </c>
      <c r="O38" s="551">
        <v>88.1</v>
      </c>
      <c r="P38" s="551">
        <v>89.6</v>
      </c>
      <c r="Q38" s="551">
        <v>82.2</v>
      </c>
      <c r="R38" s="551">
        <v>97.1</v>
      </c>
      <c r="S38" s="551">
        <v>97.1</v>
      </c>
      <c r="T38" s="551" t="s">
        <v>516</v>
      </c>
      <c r="U38" s="551">
        <v>85.1</v>
      </c>
      <c r="V38" s="551">
        <v>88.4</v>
      </c>
      <c r="W38" s="551">
        <v>85.9</v>
      </c>
      <c r="X38" s="551">
        <v>91.3</v>
      </c>
      <c r="Y38" s="551">
        <v>106.1</v>
      </c>
      <c r="Z38" s="551">
        <v>105.8</v>
      </c>
      <c r="AA38" s="551">
        <v>105.5</v>
      </c>
      <c r="AB38" s="551" t="s">
        <v>516</v>
      </c>
      <c r="AC38" s="552">
        <v>96.8</v>
      </c>
      <c r="AD38" s="551">
        <v>97.5</v>
      </c>
      <c r="AE38" s="553">
        <v>140.19999999999999</v>
      </c>
      <c r="AF38" s="553">
        <v>81.400000000000006</v>
      </c>
      <c r="AG38" s="553" t="s">
        <v>516</v>
      </c>
      <c r="AH38" s="553">
        <v>104.9</v>
      </c>
      <c r="AI38" s="553">
        <v>65.900000000000006</v>
      </c>
      <c r="AJ38" s="553">
        <v>112.3</v>
      </c>
      <c r="AK38" s="553">
        <v>79</v>
      </c>
      <c r="AL38" s="553">
        <v>106.7</v>
      </c>
      <c r="AM38" s="537"/>
      <c r="AN38" s="544"/>
      <c r="AO38" s="537" t="s">
        <v>121</v>
      </c>
      <c r="AP38" s="553">
        <v>97.1</v>
      </c>
      <c r="AQ38" s="553">
        <v>100</v>
      </c>
      <c r="AR38" s="553">
        <v>99.6</v>
      </c>
      <c r="AS38" s="553">
        <v>90.8</v>
      </c>
      <c r="AT38" s="553">
        <v>112.3</v>
      </c>
      <c r="AU38" s="553">
        <v>100.9</v>
      </c>
      <c r="AV38" s="553">
        <v>113.4</v>
      </c>
      <c r="AW38" s="553">
        <v>79</v>
      </c>
      <c r="AX38" s="553">
        <v>95.8</v>
      </c>
      <c r="AY38" s="553">
        <v>95.7</v>
      </c>
      <c r="AZ38" s="553">
        <v>97.9</v>
      </c>
    </row>
    <row r="39" spans="1:52">
      <c r="A39" s="537"/>
      <c r="B39" s="544"/>
      <c r="C39" s="537" t="s">
        <v>122</v>
      </c>
      <c r="D39" s="551">
        <v>98.4</v>
      </c>
      <c r="E39" s="551">
        <v>98.4</v>
      </c>
      <c r="F39" s="551">
        <v>93.6</v>
      </c>
      <c r="G39" s="551">
        <v>94.5</v>
      </c>
      <c r="H39" s="551">
        <v>86.4</v>
      </c>
      <c r="I39" s="551">
        <v>112.5</v>
      </c>
      <c r="J39" s="551">
        <v>88.8</v>
      </c>
      <c r="K39" s="551">
        <v>180.8</v>
      </c>
      <c r="L39" s="551">
        <v>187.8</v>
      </c>
      <c r="M39" s="551" t="s">
        <v>337</v>
      </c>
      <c r="N39" s="551">
        <v>139.19999999999999</v>
      </c>
      <c r="O39" s="551">
        <v>85.7</v>
      </c>
      <c r="P39" s="551">
        <v>89.6</v>
      </c>
      <c r="Q39" s="551">
        <v>70.7</v>
      </c>
      <c r="R39" s="551">
        <v>105.6</v>
      </c>
      <c r="S39" s="551">
        <v>105.6</v>
      </c>
      <c r="T39" s="551" t="s">
        <v>516</v>
      </c>
      <c r="U39" s="551">
        <v>85</v>
      </c>
      <c r="V39" s="551">
        <v>93.9</v>
      </c>
      <c r="W39" s="551">
        <v>95.2</v>
      </c>
      <c r="X39" s="551">
        <v>92.3</v>
      </c>
      <c r="Y39" s="551">
        <v>83.7</v>
      </c>
      <c r="Z39" s="551">
        <v>108.5</v>
      </c>
      <c r="AA39" s="551">
        <v>111.4</v>
      </c>
      <c r="AB39" s="551" t="s">
        <v>516</v>
      </c>
      <c r="AC39" s="552">
        <v>98.7</v>
      </c>
      <c r="AD39" s="551">
        <v>100.5</v>
      </c>
      <c r="AE39" s="553">
        <v>140.1</v>
      </c>
      <c r="AF39" s="553">
        <v>79.900000000000006</v>
      </c>
      <c r="AG39" s="553" t="s">
        <v>516</v>
      </c>
      <c r="AH39" s="553">
        <v>103.6</v>
      </c>
      <c r="AI39" s="553">
        <v>65.7</v>
      </c>
      <c r="AJ39" s="553">
        <v>120.1</v>
      </c>
      <c r="AK39" s="553">
        <v>78.599999999999994</v>
      </c>
      <c r="AL39" s="553">
        <v>112.7</v>
      </c>
      <c r="AM39" s="537"/>
      <c r="AN39" s="544"/>
      <c r="AO39" s="537" t="s">
        <v>122</v>
      </c>
      <c r="AP39" s="553">
        <v>98.4</v>
      </c>
      <c r="AQ39" s="553">
        <v>97.5</v>
      </c>
      <c r="AR39" s="553">
        <v>97.3</v>
      </c>
      <c r="AS39" s="553">
        <v>87.9</v>
      </c>
      <c r="AT39" s="553">
        <v>110.8</v>
      </c>
      <c r="AU39" s="553">
        <v>98.1</v>
      </c>
      <c r="AV39" s="553">
        <v>106.1</v>
      </c>
      <c r="AW39" s="553">
        <v>83.9</v>
      </c>
      <c r="AX39" s="553">
        <v>98.8</v>
      </c>
      <c r="AY39" s="553">
        <v>98.7</v>
      </c>
      <c r="AZ39" s="553">
        <v>100.5</v>
      </c>
    </row>
    <row r="40" spans="1:52">
      <c r="A40" s="537"/>
      <c r="B40" s="544"/>
      <c r="C40" s="537" t="s">
        <v>123</v>
      </c>
      <c r="D40" s="551">
        <v>100.3</v>
      </c>
      <c r="E40" s="551">
        <v>100.3</v>
      </c>
      <c r="F40" s="551">
        <v>97.3</v>
      </c>
      <c r="G40" s="551">
        <v>98.6</v>
      </c>
      <c r="H40" s="551">
        <v>87.6</v>
      </c>
      <c r="I40" s="551">
        <v>113</v>
      </c>
      <c r="J40" s="551">
        <v>95.9</v>
      </c>
      <c r="K40" s="551">
        <v>157.9</v>
      </c>
      <c r="L40" s="551">
        <v>163.1</v>
      </c>
      <c r="M40" s="551" t="s">
        <v>337</v>
      </c>
      <c r="N40" s="551">
        <v>137.69999999999999</v>
      </c>
      <c r="O40" s="551">
        <v>89</v>
      </c>
      <c r="P40" s="551">
        <v>91.3</v>
      </c>
      <c r="Q40" s="551">
        <v>80</v>
      </c>
      <c r="R40" s="551">
        <v>115.4</v>
      </c>
      <c r="S40" s="551">
        <v>115.4</v>
      </c>
      <c r="T40" s="551" t="s">
        <v>516</v>
      </c>
      <c r="U40" s="551">
        <v>85.1</v>
      </c>
      <c r="V40" s="551">
        <v>96.4</v>
      </c>
      <c r="W40" s="551">
        <v>96.1</v>
      </c>
      <c r="X40" s="551">
        <v>96.9</v>
      </c>
      <c r="Y40" s="551">
        <v>90</v>
      </c>
      <c r="Z40" s="551">
        <v>108.9</v>
      </c>
      <c r="AA40" s="551">
        <v>107.1</v>
      </c>
      <c r="AB40" s="551" t="s">
        <v>516</v>
      </c>
      <c r="AC40" s="552">
        <v>98.7</v>
      </c>
      <c r="AD40" s="551">
        <v>98</v>
      </c>
      <c r="AE40" s="553">
        <v>143.30000000000001</v>
      </c>
      <c r="AF40" s="553">
        <v>85.9</v>
      </c>
      <c r="AG40" s="553" t="s">
        <v>516</v>
      </c>
      <c r="AH40" s="553">
        <v>107.8</v>
      </c>
      <c r="AI40" s="553">
        <v>64</v>
      </c>
      <c r="AJ40" s="553">
        <v>121.7</v>
      </c>
      <c r="AK40" s="553">
        <v>78.900000000000006</v>
      </c>
      <c r="AL40" s="553">
        <v>112</v>
      </c>
      <c r="AM40" s="537"/>
      <c r="AN40" s="544"/>
      <c r="AO40" s="537" t="s">
        <v>123</v>
      </c>
      <c r="AP40" s="553">
        <v>100.3</v>
      </c>
      <c r="AQ40" s="553">
        <v>102.4</v>
      </c>
      <c r="AR40" s="553">
        <v>101.1</v>
      </c>
      <c r="AS40" s="553">
        <v>91.4</v>
      </c>
      <c r="AT40" s="553">
        <v>115.2</v>
      </c>
      <c r="AU40" s="553">
        <v>105.6</v>
      </c>
      <c r="AV40" s="553">
        <v>116.4</v>
      </c>
      <c r="AW40" s="553">
        <v>86.7</v>
      </c>
      <c r="AX40" s="553">
        <v>99.3</v>
      </c>
      <c r="AY40" s="553">
        <v>98.7</v>
      </c>
      <c r="AZ40" s="553">
        <v>110.5</v>
      </c>
    </row>
    <row r="41" spans="1:52">
      <c r="A41" s="537"/>
      <c r="B41" s="544"/>
      <c r="C41" s="537" t="s">
        <v>124</v>
      </c>
      <c r="D41" s="551">
        <v>98.4</v>
      </c>
      <c r="E41" s="551">
        <v>98.4</v>
      </c>
      <c r="F41" s="551">
        <v>94.1</v>
      </c>
      <c r="G41" s="551">
        <v>94.4</v>
      </c>
      <c r="H41" s="551">
        <v>91.8</v>
      </c>
      <c r="I41" s="551">
        <v>102.5</v>
      </c>
      <c r="J41" s="551">
        <v>94</v>
      </c>
      <c r="K41" s="551">
        <v>164.7</v>
      </c>
      <c r="L41" s="551">
        <v>171</v>
      </c>
      <c r="M41" s="551" t="s">
        <v>337</v>
      </c>
      <c r="N41" s="551">
        <v>152.9</v>
      </c>
      <c r="O41" s="551">
        <v>91.4</v>
      </c>
      <c r="P41" s="551">
        <v>94.7</v>
      </c>
      <c r="Q41" s="551">
        <v>78.599999999999994</v>
      </c>
      <c r="R41" s="551">
        <v>106.5</v>
      </c>
      <c r="S41" s="551">
        <v>106.5</v>
      </c>
      <c r="T41" s="551" t="s">
        <v>516</v>
      </c>
      <c r="U41" s="551">
        <v>83.8</v>
      </c>
      <c r="V41" s="551">
        <v>91.7</v>
      </c>
      <c r="W41" s="551">
        <v>86.7</v>
      </c>
      <c r="X41" s="551">
        <v>97.4</v>
      </c>
      <c r="Y41" s="551">
        <v>90.5</v>
      </c>
      <c r="Z41" s="551">
        <v>112.8</v>
      </c>
      <c r="AA41" s="551">
        <v>101.8</v>
      </c>
      <c r="AB41" s="551" t="s">
        <v>516</v>
      </c>
      <c r="AC41" s="552">
        <v>99.3</v>
      </c>
      <c r="AD41" s="551">
        <v>98.2</v>
      </c>
      <c r="AE41" s="553">
        <v>141.4</v>
      </c>
      <c r="AF41" s="553">
        <v>85.3</v>
      </c>
      <c r="AG41" s="553" t="s">
        <v>516</v>
      </c>
      <c r="AH41" s="553">
        <v>110.6</v>
      </c>
      <c r="AI41" s="553">
        <v>66.400000000000006</v>
      </c>
      <c r="AJ41" s="553">
        <v>119.1</v>
      </c>
      <c r="AK41" s="553">
        <v>78.099999999999994</v>
      </c>
      <c r="AL41" s="553">
        <v>112.5</v>
      </c>
      <c r="AM41" s="537"/>
      <c r="AN41" s="544"/>
      <c r="AO41" s="537" t="s">
        <v>124</v>
      </c>
      <c r="AP41" s="553">
        <v>98.4</v>
      </c>
      <c r="AQ41" s="553">
        <v>100.9</v>
      </c>
      <c r="AR41" s="553">
        <v>100.4</v>
      </c>
      <c r="AS41" s="553">
        <v>94.6</v>
      </c>
      <c r="AT41" s="553">
        <v>108.8</v>
      </c>
      <c r="AU41" s="553">
        <v>102.1</v>
      </c>
      <c r="AV41" s="553">
        <v>109.1</v>
      </c>
      <c r="AW41" s="553">
        <v>89.8</v>
      </c>
      <c r="AX41" s="553">
        <v>97.3</v>
      </c>
      <c r="AY41" s="553">
        <v>96.5</v>
      </c>
      <c r="AZ41" s="553">
        <v>111.2</v>
      </c>
    </row>
    <row r="42" spans="1:52">
      <c r="A42" s="537"/>
      <c r="B42" s="544"/>
      <c r="C42" s="537" t="s">
        <v>111</v>
      </c>
      <c r="D42" s="551">
        <v>98.2</v>
      </c>
      <c r="E42" s="551">
        <v>98.2</v>
      </c>
      <c r="F42" s="551">
        <v>98.6</v>
      </c>
      <c r="G42" s="551">
        <v>99.4</v>
      </c>
      <c r="H42" s="551">
        <v>92</v>
      </c>
      <c r="I42" s="551">
        <v>90.4</v>
      </c>
      <c r="J42" s="551">
        <v>105</v>
      </c>
      <c r="K42" s="551">
        <v>165.7</v>
      </c>
      <c r="L42" s="551">
        <v>172.5</v>
      </c>
      <c r="M42" s="551" t="s">
        <v>337</v>
      </c>
      <c r="N42" s="551">
        <v>126.2</v>
      </c>
      <c r="O42" s="551">
        <v>88.4</v>
      </c>
      <c r="P42" s="551">
        <v>89.7</v>
      </c>
      <c r="Q42" s="551">
        <v>83.3</v>
      </c>
      <c r="R42" s="551">
        <v>95.3</v>
      </c>
      <c r="S42" s="551">
        <v>95.3</v>
      </c>
      <c r="T42" s="551" t="s">
        <v>516</v>
      </c>
      <c r="U42" s="551">
        <v>81.8</v>
      </c>
      <c r="V42" s="551">
        <v>93</v>
      </c>
      <c r="W42" s="551">
        <v>92.9</v>
      </c>
      <c r="X42" s="551">
        <v>93.2</v>
      </c>
      <c r="Y42" s="551">
        <v>96.3</v>
      </c>
      <c r="Z42" s="551">
        <v>115</v>
      </c>
      <c r="AA42" s="551">
        <v>94.2</v>
      </c>
      <c r="AB42" s="551" t="s">
        <v>516</v>
      </c>
      <c r="AC42" s="554">
        <v>97.2</v>
      </c>
      <c r="AD42" s="551">
        <v>98.7</v>
      </c>
      <c r="AE42" s="553">
        <v>143.1</v>
      </c>
      <c r="AF42" s="553">
        <v>90.9</v>
      </c>
      <c r="AG42" s="553" t="s">
        <v>516</v>
      </c>
      <c r="AH42" s="553">
        <v>105.3</v>
      </c>
      <c r="AI42" s="553">
        <v>70.3</v>
      </c>
      <c r="AJ42" s="553">
        <v>98.9</v>
      </c>
      <c r="AK42" s="553">
        <v>77.3</v>
      </c>
      <c r="AL42" s="553">
        <v>120.8</v>
      </c>
      <c r="AM42" s="537"/>
      <c r="AN42" s="544"/>
      <c r="AO42" s="537" t="s">
        <v>111</v>
      </c>
      <c r="AP42" s="555">
        <v>98.2</v>
      </c>
      <c r="AQ42" s="553">
        <v>98.2</v>
      </c>
      <c r="AR42" s="553">
        <v>102.3</v>
      </c>
      <c r="AS42" s="553">
        <v>103.8</v>
      </c>
      <c r="AT42" s="553">
        <v>100.1</v>
      </c>
      <c r="AU42" s="553">
        <v>87.8</v>
      </c>
      <c r="AV42" s="553">
        <v>93</v>
      </c>
      <c r="AW42" s="553">
        <v>78.7</v>
      </c>
      <c r="AX42" s="553">
        <v>98.3</v>
      </c>
      <c r="AY42" s="553">
        <v>97.9</v>
      </c>
      <c r="AZ42" s="553">
        <v>105</v>
      </c>
    </row>
    <row r="43" spans="1:52">
      <c r="A43" s="537"/>
      <c r="B43" s="556" t="s">
        <v>69</v>
      </c>
      <c r="C43" s="557" t="s">
        <v>113</v>
      </c>
      <c r="D43" s="558">
        <v>101.3</v>
      </c>
      <c r="E43" s="558">
        <v>101.3</v>
      </c>
      <c r="F43" s="558">
        <v>97.7</v>
      </c>
      <c r="G43" s="558">
        <v>98</v>
      </c>
      <c r="H43" s="558">
        <v>95.8</v>
      </c>
      <c r="I43" s="558">
        <v>87.8</v>
      </c>
      <c r="J43" s="558">
        <v>113</v>
      </c>
      <c r="K43" s="558">
        <v>168</v>
      </c>
      <c r="L43" s="558">
        <v>175.4</v>
      </c>
      <c r="M43" s="558" t="s">
        <v>337</v>
      </c>
      <c r="N43" s="558">
        <v>151.4</v>
      </c>
      <c r="O43" s="558">
        <v>93.9</v>
      </c>
      <c r="P43" s="558">
        <v>94.7</v>
      </c>
      <c r="Q43" s="558">
        <v>90.5</v>
      </c>
      <c r="R43" s="558">
        <v>136.5</v>
      </c>
      <c r="S43" s="558">
        <v>136.5</v>
      </c>
      <c r="T43" s="558" t="s">
        <v>516</v>
      </c>
      <c r="U43" s="558">
        <v>81.900000000000006</v>
      </c>
      <c r="V43" s="558">
        <v>95.6</v>
      </c>
      <c r="W43" s="558">
        <v>97.1</v>
      </c>
      <c r="X43" s="558">
        <v>93.8</v>
      </c>
      <c r="Y43" s="558">
        <v>100.4</v>
      </c>
      <c r="Z43" s="558">
        <v>113.7</v>
      </c>
      <c r="AA43" s="558">
        <v>95.2</v>
      </c>
      <c r="AB43" s="558" t="s">
        <v>516</v>
      </c>
      <c r="AC43" s="559">
        <v>97.4</v>
      </c>
      <c r="AD43" s="558">
        <v>95.6</v>
      </c>
      <c r="AE43" s="558">
        <v>138.69999999999999</v>
      </c>
      <c r="AF43" s="558">
        <v>97.6</v>
      </c>
      <c r="AG43" s="558" t="s">
        <v>516</v>
      </c>
      <c r="AH43" s="558">
        <v>98.7</v>
      </c>
      <c r="AI43" s="558">
        <v>85.7</v>
      </c>
      <c r="AJ43" s="558">
        <v>104.9</v>
      </c>
      <c r="AK43" s="558">
        <v>76.5</v>
      </c>
      <c r="AL43" s="558">
        <v>127.3</v>
      </c>
      <c r="AM43" s="537"/>
      <c r="AN43" s="556" t="s">
        <v>69</v>
      </c>
      <c r="AO43" s="557" t="s">
        <v>113</v>
      </c>
      <c r="AP43" s="553">
        <v>101.3</v>
      </c>
      <c r="AQ43" s="558">
        <v>103.9</v>
      </c>
      <c r="AR43" s="558">
        <v>104</v>
      </c>
      <c r="AS43" s="558">
        <v>109.2</v>
      </c>
      <c r="AT43" s="558">
        <v>96.4</v>
      </c>
      <c r="AU43" s="558">
        <v>103.6</v>
      </c>
      <c r="AV43" s="558">
        <v>114</v>
      </c>
      <c r="AW43" s="558">
        <v>85.3</v>
      </c>
      <c r="AX43" s="558">
        <v>100.1</v>
      </c>
      <c r="AY43" s="558">
        <v>99.7</v>
      </c>
      <c r="AZ43" s="558">
        <v>107.4</v>
      </c>
    </row>
    <row r="44" spans="1:52">
      <c r="A44" s="537"/>
      <c r="B44" s="544"/>
      <c r="C44" s="537" t="s">
        <v>115</v>
      </c>
      <c r="D44" s="553">
        <v>97.3</v>
      </c>
      <c r="E44" s="553">
        <v>97.4</v>
      </c>
      <c r="F44" s="553">
        <v>91.5</v>
      </c>
      <c r="G44" s="553">
        <v>90.6</v>
      </c>
      <c r="H44" s="553">
        <v>98.7</v>
      </c>
      <c r="I44" s="553">
        <v>88.6</v>
      </c>
      <c r="J44" s="553">
        <v>111.4</v>
      </c>
      <c r="K44" s="553">
        <v>131.4</v>
      </c>
      <c r="L44" s="553">
        <v>135.30000000000001</v>
      </c>
      <c r="M44" s="553" t="s">
        <v>337</v>
      </c>
      <c r="N44" s="553">
        <v>150.69999999999999</v>
      </c>
      <c r="O44" s="553">
        <v>94.7</v>
      </c>
      <c r="P44" s="553">
        <v>97</v>
      </c>
      <c r="Q44" s="553">
        <v>85.8</v>
      </c>
      <c r="R44" s="553">
        <v>99.8</v>
      </c>
      <c r="S44" s="553">
        <v>99.8</v>
      </c>
      <c r="T44" s="553" t="s">
        <v>516</v>
      </c>
      <c r="U44" s="553">
        <v>84.1</v>
      </c>
      <c r="V44" s="553">
        <v>94.9</v>
      </c>
      <c r="W44" s="553">
        <v>94.1</v>
      </c>
      <c r="X44" s="553">
        <v>95.8</v>
      </c>
      <c r="Y44" s="553">
        <v>84.1</v>
      </c>
      <c r="Z44" s="553">
        <v>114.9</v>
      </c>
      <c r="AA44" s="553">
        <v>85.8</v>
      </c>
      <c r="AB44" s="553" t="s">
        <v>516</v>
      </c>
      <c r="AC44" s="552">
        <v>93.3</v>
      </c>
      <c r="AD44" s="553">
        <v>90.3</v>
      </c>
      <c r="AE44" s="553">
        <v>137.5</v>
      </c>
      <c r="AF44" s="553">
        <v>92.6</v>
      </c>
      <c r="AG44" s="553" t="s">
        <v>516</v>
      </c>
      <c r="AH44" s="553">
        <v>97.4</v>
      </c>
      <c r="AI44" s="553">
        <v>78.900000000000006</v>
      </c>
      <c r="AJ44" s="553">
        <v>104.4</v>
      </c>
      <c r="AK44" s="553">
        <v>74.599999999999994</v>
      </c>
      <c r="AL44" s="553">
        <v>116.6</v>
      </c>
      <c r="AM44" s="537"/>
      <c r="AN44" s="544"/>
      <c r="AO44" s="537" t="s">
        <v>115</v>
      </c>
      <c r="AP44" s="553">
        <v>97.3</v>
      </c>
      <c r="AQ44" s="553">
        <v>101.5</v>
      </c>
      <c r="AR44" s="553">
        <v>106</v>
      </c>
      <c r="AS44" s="553">
        <v>110.6</v>
      </c>
      <c r="AT44" s="553">
        <v>99.4</v>
      </c>
      <c r="AU44" s="553">
        <v>90.2</v>
      </c>
      <c r="AV44" s="553">
        <v>95.6</v>
      </c>
      <c r="AW44" s="553">
        <v>80.599999999999994</v>
      </c>
      <c r="AX44" s="553">
        <v>95.4</v>
      </c>
      <c r="AY44" s="553">
        <v>94.7</v>
      </c>
      <c r="AZ44" s="553">
        <v>108.5</v>
      </c>
    </row>
    <row r="45" spans="1:52">
      <c r="A45" s="537"/>
      <c r="B45" s="544"/>
      <c r="C45" s="537" t="s">
        <v>116</v>
      </c>
      <c r="D45" s="553">
        <v>91.5</v>
      </c>
      <c r="E45" s="553">
        <v>91.5</v>
      </c>
      <c r="F45" s="553">
        <v>89.7</v>
      </c>
      <c r="G45" s="553">
        <v>88</v>
      </c>
      <c r="H45" s="553">
        <v>102.9</v>
      </c>
      <c r="I45" s="553">
        <v>73.5</v>
      </c>
      <c r="J45" s="553">
        <v>91</v>
      </c>
      <c r="K45" s="553">
        <v>91.3</v>
      </c>
      <c r="L45" s="553">
        <v>89.5</v>
      </c>
      <c r="M45" s="553" t="s">
        <v>337</v>
      </c>
      <c r="N45" s="553">
        <v>151.69999999999999</v>
      </c>
      <c r="O45" s="553">
        <v>90.6</v>
      </c>
      <c r="P45" s="553">
        <v>92.5</v>
      </c>
      <c r="Q45" s="553">
        <v>83.4</v>
      </c>
      <c r="R45" s="553">
        <v>83.9</v>
      </c>
      <c r="S45" s="553">
        <v>83.9</v>
      </c>
      <c r="T45" s="553" t="s">
        <v>516</v>
      </c>
      <c r="U45" s="553">
        <v>83.3</v>
      </c>
      <c r="V45" s="553">
        <v>93.8</v>
      </c>
      <c r="W45" s="553">
        <v>98.1</v>
      </c>
      <c r="X45" s="553">
        <v>89</v>
      </c>
      <c r="Y45" s="553">
        <v>108.3</v>
      </c>
      <c r="Z45" s="553">
        <v>116.9</v>
      </c>
      <c r="AA45" s="553">
        <v>89.9</v>
      </c>
      <c r="AB45" s="553" t="s">
        <v>516</v>
      </c>
      <c r="AC45" s="552">
        <v>88.1</v>
      </c>
      <c r="AD45" s="553">
        <v>91</v>
      </c>
      <c r="AE45" s="553">
        <v>122.9</v>
      </c>
      <c r="AF45" s="553">
        <v>71.900000000000006</v>
      </c>
      <c r="AG45" s="553" t="s">
        <v>516</v>
      </c>
      <c r="AH45" s="553">
        <v>85.8</v>
      </c>
      <c r="AI45" s="553">
        <v>85.5</v>
      </c>
      <c r="AJ45" s="553">
        <v>77.900000000000006</v>
      </c>
      <c r="AK45" s="553">
        <v>74.5</v>
      </c>
      <c r="AL45" s="553">
        <v>91.1</v>
      </c>
      <c r="AM45" s="537"/>
      <c r="AN45" s="544"/>
      <c r="AO45" s="537" t="s">
        <v>116</v>
      </c>
      <c r="AP45" s="553">
        <v>91.5</v>
      </c>
      <c r="AQ45" s="553">
        <v>88.3</v>
      </c>
      <c r="AR45" s="553">
        <v>92.2</v>
      </c>
      <c r="AS45" s="553">
        <v>93.5</v>
      </c>
      <c r="AT45" s="553">
        <v>90.4</v>
      </c>
      <c r="AU45" s="553">
        <v>78.5</v>
      </c>
      <c r="AV45" s="553">
        <v>82.6</v>
      </c>
      <c r="AW45" s="553">
        <v>71.3</v>
      </c>
      <c r="AX45" s="553">
        <v>93</v>
      </c>
      <c r="AY45" s="553">
        <v>92.3</v>
      </c>
      <c r="AZ45" s="553">
        <v>105.6</v>
      </c>
    </row>
    <row r="46" spans="1:52">
      <c r="A46" s="537"/>
      <c r="B46" s="544"/>
      <c r="C46" s="537" t="s">
        <v>117</v>
      </c>
      <c r="D46" s="553">
        <v>95.5</v>
      </c>
      <c r="E46" s="553">
        <v>95.5</v>
      </c>
      <c r="F46" s="553">
        <v>90.3</v>
      </c>
      <c r="G46" s="553">
        <v>88</v>
      </c>
      <c r="H46" s="553">
        <v>107.5</v>
      </c>
      <c r="I46" s="553">
        <v>86.8</v>
      </c>
      <c r="J46" s="553">
        <v>97.6</v>
      </c>
      <c r="K46" s="553">
        <v>112.4</v>
      </c>
      <c r="L46" s="553">
        <v>112.7</v>
      </c>
      <c r="M46" s="553" t="s">
        <v>337</v>
      </c>
      <c r="N46" s="553">
        <v>169.1</v>
      </c>
      <c r="O46" s="553">
        <v>98</v>
      </c>
      <c r="P46" s="553">
        <v>99.9</v>
      </c>
      <c r="Q46" s="553">
        <v>90.8</v>
      </c>
      <c r="R46" s="553">
        <v>84.9</v>
      </c>
      <c r="S46" s="553">
        <v>84.9</v>
      </c>
      <c r="T46" s="553" t="s">
        <v>516</v>
      </c>
      <c r="U46" s="553">
        <v>87.8</v>
      </c>
      <c r="V46" s="553">
        <v>93.1</v>
      </c>
      <c r="W46" s="553">
        <v>94.3</v>
      </c>
      <c r="X46" s="553">
        <v>91.7</v>
      </c>
      <c r="Y46" s="553">
        <v>120.1</v>
      </c>
      <c r="Z46" s="553">
        <v>113.8</v>
      </c>
      <c r="AA46" s="553">
        <v>86.2</v>
      </c>
      <c r="AB46" s="553" t="s">
        <v>516</v>
      </c>
      <c r="AC46" s="552">
        <v>91.3</v>
      </c>
      <c r="AD46" s="553">
        <v>93.2</v>
      </c>
      <c r="AE46" s="553">
        <v>119.7</v>
      </c>
      <c r="AF46" s="553">
        <v>75.7</v>
      </c>
      <c r="AG46" s="553" t="s">
        <v>516</v>
      </c>
      <c r="AH46" s="553">
        <v>91.5</v>
      </c>
      <c r="AI46" s="553">
        <v>81.400000000000006</v>
      </c>
      <c r="AJ46" s="553">
        <v>92.1</v>
      </c>
      <c r="AK46" s="553">
        <v>73.400000000000006</v>
      </c>
      <c r="AL46" s="553">
        <v>101.5</v>
      </c>
      <c r="AM46" s="537"/>
      <c r="AN46" s="544"/>
      <c r="AO46" s="537" t="s">
        <v>117</v>
      </c>
      <c r="AP46" s="553">
        <v>95.5</v>
      </c>
      <c r="AQ46" s="553">
        <v>96.8</v>
      </c>
      <c r="AR46" s="553">
        <v>100.6</v>
      </c>
      <c r="AS46" s="553">
        <v>102.2</v>
      </c>
      <c r="AT46" s="553">
        <v>98.2</v>
      </c>
      <c r="AU46" s="553">
        <v>87.6</v>
      </c>
      <c r="AV46" s="553">
        <v>93.2</v>
      </c>
      <c r="AW46" s="553">
        <v>77.599999999999994</v>
      </c>
      <c r="AX46" s="553">
        <v>94.8</v>
      </c>
      <c r="AY46" s="553">
        <v>94.1</v>
      </c>
      <c r="AZ46" s="553">
        <v>108.3</v>
      </c>
    </row>
    <row r="47" spans="1:52">
      <c r="A47" s="537"/>
      <c r="B47" s="544"/>
      <c r="C47" s="537" t="s">
        <v>118</v>
      </c>
      <c r="D47" s="553">
        <v>97.2</v>
      </c>
      <c r="E47" s="553">
        <v>97.2</v>
      </c>
      <c r="F47" s="553">
        <v>92.5</v>
      </c>
      <c r="G47" s="553">
        <v>90.2</v>
      </c>
      <c r="H47" s="553">
        <v>109.9</v>
      </c>
      <c r="I47" s="553">
        <v>86.4</v>
      </c>
      <c r="J47" s="553">
        <v>100.6</v>
      </c>
      <c r="K47" s="553">
        <v>112.8</v>
      </c>
      <c r="L47" s="553">
        <v>112.5</v>
      </c>
      <c r="M47" s="553" t="s">
        <v>337</v>
      </c>
      <c r="N47" s="553">
        <v>166.6</v>
      </c>
      <c r="O47" s="553">
        <v>99.4</v>
      </c>
      <c r="P47" s="553">
        <v>102.6</v>
      </c>
      <c r="Q47" s="553">
        <v>87.2</v>
      </c>
      <c r="R47" s="553">
        <v>116.2</v>
      </c>
      <c r="S47" s="553">
        <v>116.2</v>
      </c>
      <c r="T47" s="553" t="s">
        <v>516</v>
      </c>
      <c r="U47" s="553">
        <v>86.8</v>
      </c>
      <c r="V47" s="553">
        <v>92.9</v>
      </c>
      <c r="W47" s="553">
        <v>92.7</v>
      </c>
      <c r="X47" s="553">
        <v>93.2</v>
      </c>
      <c r="Y47" s="553">
        <v>111.5</v>
      </c>
      <c r="Z47" s="553">
        <v>107.2</v>
      </c>
      <c r="AA47" s="553">
        <v>94.4</v>
      </c>
      <c r="AB47" s="553" t="s">
        <v>516</v>
      </c>
      <c r="AC47" s="552">
        <v>96.1</v>
      </c>
      <c r="AD47" s="553">
        <v>96.1</v>
      </c>
      <c r="AE47" s="553">
        <v>114.8</v>
      </c>
      <c r="AF47" s="553">
        <v>78.2</v>
      </c>
      <c r="AG47" s="553" t="s">
        <v>516</v>
      </c>
      <c r="AH47" s="553">
        <v>96</v>
      </c>
      <c r="AI47" s="553">
        <v>85.5</v>
      </c>
      <c r="AJ47" s="553">
        <v>112.3</v>
      </c>
      <c r="AK47" s="553">
        <v>74.099999999999994</v>
      </c>
      <c r="AL47" s="553">
        <v>103.8</v>
      </c>
      <c r="AM47" s="537"/>
      <c r="AN47" s="544"/>
      <c r="AO47" s="537" t="s">
        <v>118</v>
      </c>
      <c r="AP47" s="553">
        <v>97.2</v>
      </c>
      <c r="AQ47" s="553">
        <v>101.1</v>
      </c>
      <c r="AR47" s="553">
        <v>103.3</v>
      </c>
      <c r="AS47" s="553">
        <v>107.8</v>
      </c>
      <c r="AT47" s="553">
        <v>96.9</v>
      </c>
      <c r="AU47" s="553">
        <v>95.4</v>
      </c>
      <c r="AV47" s="553">
        <v>101.5</v>
      </c>
      <c r="AW47" s="553">
        <v>84.7</v>
      </c>
      <c r="AX47" s="553">
        <v>95.4</v>
      </c>
      <c r="AY47" s="553">
        <v>94.8</v>
      </c>
      <c r="AZ47" s="553">
        <v>106.1</v>
      </c>
    </row>
    <row r="48" spans="1:52">
      <c r="A48" s="537"/>
      <c r="B48" s="544"/>
      <c r="C48" s="537" t="s">
        <v>119</v>
      </c>
      <c r="D48" s="553">
        <v>98.7</v>
      </c>
      <c r="E48" s="553">
        <v>98.7</v>
      </c>
      <c r="F48" s="553">
        <v>94.6</v>
      </c>
      <c r="G48" s="553">
        <v>92.2</v>
      </c>
      <c r="H48" s="553">
        <v>112.9</v>
      </c>
      <c r="I48" s="553">
        <v>93</v>
      </c>
      <c r="J48" s="553">
        <v>97.8</v>
      </c>
      <c r="K48" s="553">
        <v>115.3</v>
      </c>
      <c r="L48" s="553">
        <v>114.5</v>
      </c>
      <c r="M48" s="553" t="s">
        <v>337</v>
      </c>
      <c r="N48" s="553">
        <v>142</v>
      </c>
      <c r="O48" s="553">
        <v>99.6</v>
      </c>
      <c r="P48" s="553">
        <v>101.6</v>
      </c>
      <c r="Q48" s="553">
        <v>91.6</v>
      </c>
      <c r="R48" s="553">
        <v>97.9</v>
      </c>
      <c r="S48" s="553">
        <v>97.9</v>
      </c>
      <c r="T48" s="553" t="s">
        <v>516</v>
      </c>
      <c r="U48" s="553">
        <v>89.3</v>
      </c>
      <c r="V48" s="553">
        <v>96.3</v>
      </c>
      <c r="W48" s="553">
        <v>98.4</v>
      </c>
      <c r="X48" s="553">
        <v>93.9</v>
      </c>
      <c r="Y48" s="553">
        <v>110.7</v>
      </c>
      <c r="Z48" s="553">
        <v>114.9</v>
      </c>
      <c r="AA48" s="553">
        <v>103.3</v>
      </c>
      <c r="AB48" s="553" t="s">
        <v>516</v>
      </c>
      <c r="AC48" s="552">
        <v>99.4</v>
      </c>
      <c r="AD48" s="553">
        <v>102.5</v>
      </c>
      <c r="AE48" s="553">
        <v>105.3</v>
      </c>
      <c r="AF48" s="553">
        <v>86</v>
      </c>
      <c r="AG48" s="553" t="s">
        <v>516</v>
      </c>
      <c r="AH48" s="553">
        <v>98</v>
      </c>
      <c r="AI48" s="553">
        <v>78.2</v>
      </c>
      <c r="AJ48" s="553">
        <v>120.4</v>
      </c>
      <c r="AK48" s="553">
        <v>74.2</v>
      </c>
      <c r="AL48" s="553">
        <v>102.4</v>
      </c>
      <c r="AM48" s="537"/>
      <c r="AN48" s="544"/>
      <c r="AO48" s="537" t="s">
        <v>119</v>
      </c>
      <c r="AP48" s="553">
        <v>98.7</v>
      </c>
      <c r="AQ48" s="553">
        <v>104.1</v>
      </c>
      <c r="AR48" s="553">
        <v>106.8</v>
      </c>
      <c r="AS48" s="553">
        <v>107.3</v>
      </c>
      <c r="AT48" s="553">
        <v>106</v>
      </c>
      <c r="AU48" s="553">
        <v>97.5</v>
      </c>
      <c r="AV48" s="553">
        <v>104.6</v>
      </c>
      <c r="AW48" s="553">
        <v>85</v>
      </c>
      <c r="AX48" s="553">
        <v>96.2</v>
      </c>
      <c r="AY48" s="553">
        <v>95.7</v>
      </c>
      <c r="AZ48" s="553">
        <v>104.6</v>
      </c>
    </row>
    <row r="49" spans="1:52">
      <c r="A49" s="537"/>
      <c r="B49" s="544"/>
      <c r="C49" s="537" t="s">
        <v>120</v>
      </c>
      <c r="D49" s="553">
        <v>101.4</v>
      </c>
      <c r="E49" s="553">
        <v>101.5</v>
      </c>
      <c r="F49" s="553">
        <v>95.6</v>
      </c>
      <c r="G49" s="553">
        <v>93.9</v>
      </c>
      <c r="H49" s="553">
        <v>108.4</v>
      </c>
      <c r="I49" s="553">
        <v>107.2</v>
      </c>
      <c r="J49" s="553">
        <v>101.3</v>
      </c>
      <c r="K49" s="553">
        <v>130</v>
      </c>
      <c r="L49" s="553">
        <v>131.5</v>
      </c>
      <c r="M49" s="553" t="s">
        <v>337</v>
      </c>
      <c r="N49" s="553">
        <v>116.2</v>
      </c>
      <c r="O49" s="553">
        <v>112</v>
      </c>
      <c r="P49" s="553">
        <v>112.8</v>
      </c>
      <c r="Q49" s="553">
        <v>108.5</v>
      </c>
      <c r="R49" s="553">
        <v>83.1</v>
      </c>
      <c r="S49" s="553">
        <v>83.1</v>
      </c>
      <c r="T49" s="553" t="s">
        <v>516</v>
      </c>
      <c r="U49" s="553">
        <v>92</v>
      </c>
      <c r="V49" s="553">
        <v>94.4</v>
      </c>
      <c r="W49" s="553">
        <v>93.7</v>
      </c>
      <c r="X49" s="553">
        <v>95.1</v>
      </c>
      <c r="Y49" s="553">
        <v>110.7</v>
      </c>
      <c r="Z49" s="553">
        <v>114.2</v>
      </c>
      <c r="AA49" s="553">
        <v>104</v>
      </c>
      <c r="AB49" s="553" t="s">
        <v>516</v>
      </c>
      <c r="AC49" s="552">
        <v>99.9</v>
      </c>
      <c r="AD49" s="553">
        <v>103.2</v>
      </c>
      <c r="AE49" s="553">
        <v>103.5</v>
      </c>
      <c r="AF49" s="553">
        <v>86.1</v>
      </c>
      <c r="AG49" s="553" t="s">
        <v>516</v>
      </c>
      <c r="AH49" s="553">
        <v>103.9</v>
      </c>
      <c r="AI49" s="553">
        <v>89.8</v>
      </c>
      <c r="AJ49" s="553">
        <v>95.5</v>
      </c>
      <c r="AK49" s="553">
        <v>88.9</v>
      </c>
      <c r="AL49" s="553">
        <v>108.8</v>
      </c>
      <c r="AM49" s="537"/>
      <c r="AN49" s="544"/>
      <c r="AO49" s="537" t="s">
        <v>120</v>
      </c>
      <c r="AP49" s="553">
        <v>101.4</v>
      </c>
      <c r="AQ49" s="553">
        <v>108.8</v>
      </c>
      <c r="AR49" s="553">
        <v>108.3</v>
      </c>
      <c r="AS49" s="553">
        <v>105</v>
      </c>
      <c r="AT49" s="553">
        <v>113.1</v>
      </c>
      <c r="AU49" s="553">
        <v>110.2</v>
      </c>
      <c r="AV49" s="553">
        <v>122.3</v>
      </c>
      <c r="AW49" s="553">
        <v>89</v>
      </c>
      <c r="AX49" s="553">
        <v>98</v>
      </c>
      <c r="AY49" s="553">
        <v>97.6</v>
      </c>
      <c r="AZ49" s="553">
        <v>106.3</v>
      </c>
    </row>
    <row r="50" spans="1:52">
      <c r="A50" s="537"/>
      <c r="B50" s="544"/>
      <c r="C50" s="537" t="s">
        <v>121</v>
      </c>
      <c r="D50" s="553">
        <v>101</v>
      </c>
      <c r="E50" s="553">
        <v>101</v>
      </c>
      <c r="F50" s="553">
        <v>96.1</v>
      </c>
      <c r="G50" s="553">
        <v>96.5</v>
      </c>
      <c r="H50" s="553">
        <v>92.4</v>
      </c>
      <c r="I50" s="553">
        <v>105.6</v>
      </c>
      <c r="J50" s="553">
        <v>101.4</v>
      </c>
      <c r="K50" s="553">
        <v>139.1</v>
      </c>
      <c r="L50" s="553">
        <v>142.19999999999999</v>
      </c>
      <c r="M50" s="553" t="s">
        <v>337</v>
      </c>
      <c r="N50" s="553">
        <v>108.5</v>
      </c>
      <c r="O50" s="553">
        <v>101.2</v>
      </c>
      <c r="P50" s="553">
        <v>100.5</v>
      </c>
      <c r="Q50" s="553">
        <v>103.9</v>
      </c>
      <c r="R50" s="553">
        <v>92.9</v>
      </c>
      <c r="S50" s="553">
        <v>92.9</v>
      </c>
      <c r="T50" s="553" t="s">
        <v>516</v>
      </c>
      <c r="U50" s="553">
        <v>96</v>
      </c>
      <c r="V50" s="553">
        <v>98.1</v>
      </c>
      <c r="W50" s="553">
        <v>101.6</v>
      </c>
      <c r="X50" s="553">
        <v>94.2</v>
      </c>
      <c r="Y50" s="553">
        <v>99.4</v>
      </c>
      <c r="Z50" s="553">
        <v>114.3</v>
      </c>
      <c r="AA50" s="553">
        <v>106.3</v>
      </c>
      <c r="AB50" s="553" t="s">
        <v>516</v>
      </c>
      <c r="AC50" s="552">
        <v>96.3</v>
      </c>
      <c r="AD50" s="553">
        <v>99.6</v>
      </c>
      <c r="AE50" s="553">
        <v>104.2</v>
      </c>
      <c r="AF50" s="553">
        <v>85.6</v>
      </c>
      <c r="AG50" s="553" t="s">
        <v>516</v>
      </c>
      <c r="AH50" s="553">
        <v>96.2</v>
      </c>
      <c r="AI50" s="553">
        <v>89.8</v>
      </c>
      <c r="AJ50" s="553">
        <v>91.6</v>
      </c>
      <c r="AK50" s="553">
        <v>88.3</v>
      </c>
      <c r="AL50" s="553">
        <v>111.2</v>
      </c>
      <c r="AM50" s="537"/>
      <c r="AN50" s="544"/>
      <c r="AO50" s="537" t="s">
        <v>121</v>
      </c>
      <c r="AP50" s="553">
        <v>101</v>
      </c>
      <c r="AQ50" s="553">
        <v>105.7</v>
      </c>
      <c r="AR50" s="553">
        <v>107.8</v>
      </c>
      <c r="AS50" s="553">
        <v>104.9</v>
      </c>
      <c r="AT50" s="553">
        <v>111.9</v>
      </c>
      <c r="AU50" s="553">
        <v>100.5</v>
      </c>
      <c r="AV50" s="553">
        <v>110.2</v>
      </c>
      <c r="AW50" s="553">
        <v>83.5</v>
      </c>
      <c r="AX50" s="553">
        <v>98.8</v>
      </c>
      <c r="AY50" s="553">
        <v>98.6</v>
      </c>
      <c r="AZ50" s="553">
        <v>101.7</v>
      </c>
    </row>
    <row r="51" spans="1:52">
      <c r="A51" s="537"/>
      <c r="B51" s="544"/>
      <c r="C51" s="537" t="s">
        <v>122</v>
      </c>
      <c r="D51" s="553">
        <v>100.6</v>
      </c>
      <c r="E51" s="553">
        <v>100.7</v>
      </c>
      <c r="F51" s="553">
        <v>94</v>
      </c>
      <c r="G51" s="553">
        <v>95.3</v>
      </c>
      <c r="H51" s="553">
        <v>83.8</v>
      </c>
      <c r="I51" s="553">
        <v>105.8</v>
      </c>
      <c r="J51" s="553">
        <v>94.9</v>
      </c>
      <c r="K51" s="553">
        <v>157.9</v>
      </c>
      <c r="L51" s="553">
        <v>163.5</v>
      </c>
      <c r="M51" s="553" t="s">
        <v>337</v>
      </c>
      <c r="N51" s="553">
        <v>115.6</v>
      </c>
      <c r="O51" s="553">
        <v>103.1</v>
      </c>
      <c r="P51" s="553">
        <v>102.8</v>
      </c>
      <c r="Q51" s="553">
        <v>104.4</v>
      </c>
      <c r="R51" s="553">
        <v>98.5</v>
      </c>
      <c r="S51" s="553">
        <v>98.5</v>
      </c>
      <c r="T51" s="553" t="s">
        <v>516</v>
      </c>
      <c r="U51" s="553">
        <v>98.8</v>
      </c>
      <c r="V51" s="553">
        <v>92.9</v>
      </c>
      <c r="W51" s="553">
        <v>92.2</v>
      </c>
      <c r="X51" s="553">
        <v>93.7</v>
      </c>
      <c r="Y51" s="553">
        <v>109.2</v>
      </c>
      <c r="Z51" s="553">
        <v>121</v>
      </c>
      <c r="AA51" s="553">
        <v>102.5</v>
      </c>
      <c r="AB51" s="553" t="s">
        <v>516</v>
      </c>
      <c r="AC51" s="552">
        <v>97.3</v>
      </c>
      <c r="AD51" s="553">
        <v>100.6</v>
      </c>
      <c r="AE51" s="553">
        <v>106.8</v>
      </c>
      <c r="AF51" s="553">
        <v>84.6</v>
      </c>
      <c r="AG51" s="553" t="s">
        <v>516</v>
      </c>
      <c r="AH51" s="553">
        <v>95.7</v>
      </c>
      <c r="AI51" s="553">
        <v>93.1</v>
      </c>
      <c r="AJ51" s="553">
        <v>93</v>
      </c>
      <c r="AK51" s="553">
        <v>87.2</v>
      </c>
      <c r="AL51" s="553">
        <v>111.3</v>
      </c>
      <c r="AM51" s="537"/>
      <c r="AN51" s="544"/>
      <c r="AO51" s="537" t="s">
        <v>122</v>
      </c>
      <c r="AP51" s="553">
        <v>100.6</v>
      </c>
      <c r="AQ51" s="553">
        <v>104.7</v>
      </c>
      <c r="AR51" s="553">
        <v>106.2</v>
      </c>
      <c r="AS51" s="553">
        <v>100.6</v>
      </c>
      <c r="AT51" s="553">
        <v>114.1</v>
      </c>
      <c r="AU51" s="553">
        <v>101.1</v>
      </c>
      <c r="AV51" s="553">
        <v>108.1</v>
      </c>
      <c r="AW51" s="553">
        <v>88.6</v>
      </c>
      <c r="AX51" s="553">
        <v>98.8</v>
      </c>
      <c r="AY51" s="553">
        <v>98.7</v>
      </c>
      <c r="AZ51" s="553">
        <v>100.4</v>
      </c>
    </row>
    <row r="52" spans="1:52">
      <c r="A52" s="537"/>
      <c r="B52" s="544"/>
      <c r="C52" s="537" t="s">
        <v>123</v>
      </c>
      <c r="D52" s="553">
        <v>100.2</v>
      </c>
      <c r="E52" s="553">
        <v>100.2</v>
      </c>
      <c r="F52" s="553">
        <v>96.8</v>
      </c>
      <c r="G52" s="553">
        <v>97</v>
      </c>
      <c r="H52" s="553">
        <v>95.3</v>
      </c>
      <c r="I52" s="553">
        <v>109.7</v>
      </c>
      <c r="J52" s="553">
        <v>97.8</v>
      </c>
      <c r="K52" s="553">
        <v>154.69999999999999</v>
      </c>
      <c r="L52" s="553">
        <v>160.1</v>
      </c>
      <c r="M52" s="553" t="s">
        <v>337</v>
      </c>
      <c r="N52" s="553">
        <v>108.7</v>
      </c>
      <c r="O52" s="553">
        <v>98.5</v>
      </c>
      <c r="P52" s="553">
        <v>99.8</v>
      </c>
      <c r="Q52" s="553">
        <v>93.4</v>
      </c>
      <c r="R52" s="553">
        <v>107.4</v>
      </c>
      <c r="S52" s="553">
        <v>107.4</v>
      </c>
      <c r="T52" s="553" t="s">
        <v>516</v>
      </c>
      <c r="U52" s="553">
        <v>99.6</v>
      </c>
      <c r="V52" s="553">
        <v>93.5</v>
      </c>
      <c r="W52" s="553">
        <v>92.4</v>
      </c>
      <c r="X52" s="553">
        <v>94.7</v>
      </c>
      <c r="Y52" s="553">
        <v>94</v>
      </c>
      <c r="Z52" s="553">
        <v>101.6</v>
      </c>
      <c r="AA52" s="553">
        <v>98.3</v>
      </c>
      <c r="AB52" s="553" t="s">
        <v>516</v>
      </c>
      <c r="AC52" s="552">
        <v>96.9</v>
      </c>
      <c r="AD52" s="553">
        <v>95.5</v>
      </c>
      <c r="AE52" s="553">
        <v>106.9</v>
      </c>
      <c r="AF52" s="553">
        <v>94.4</v>
      </c>
      <c r="AG52" s="553" t="s">
        <v>516</v>
      </c>
      <c r="AH52" s="553">
        <v>95.6</v>
      </c>
      <c r="AI52" s="553">
        <v>97.2</v>
      </c>
      <c r="AJ52" s="553">
        <v>103.8</v>
      </c>
      <c r="AK52" s="553">
        <v>99.4</v>
      </c>
      <c r="AL52" s="553">
        <v>112.6</v>
      </c>
      <c r="AM52" s="537"/>
      <c r="AN52" s="544"/>
      <c r="AO52" s="537" t="s">
        <v>123</v>
      </c>
      <c r="AP52" s="553">
        <v>100.2</v>
      </c>
      <c r="AQ52" s="553">
        <v>103.5</v>
      </c>
      <c r="AR52" s="553">
        <v>102.2</v>
      </c>
      <c r="AS52" s="553">
        <v>99.4</v>
      </c>
      <c r="AT52" s="553">
        <v>106.1</v>
      </c>
      <c r="AU52" s="553">
        <v>106.7</v>
      </c>
      <c r="AV52" s="553">
        <v>114.1</v>
      </c>
      <c r="AW52" s="553">
        <v>93.6</v>
      </c>
      <c r="AX52" s="553">
        <v>98.7</v>
      </c>
      <c r="AY52" s="553">
        <v>98.8</v>
      </c>
      <c r="AZ52" s="553">
        <v>98.3</v>
      </c>
    </row>
    <row r="53" spans="1:52">
      <c r="A53" s="537"/>
      <c r="B53" s="544"/>
      <c r="C53" s="537" t="s">
        <v>124</v>
      </c>
      <c r="D53" s="553">
        <v>100.7</v>
      </c>
      <c r="E53" s="553">
        <v>100.7</v>
      </c>
      <c r="F53" s="553">
        <v>99.5</v>
      </c>
      <c r="G53" s="553">
        <v>99.5</v>
      </c>
      <c r="H53" s="553">
        <v>99.2</v>
      </c>
      <c r="I53" s="553">
        <v>106.6</v>
      </c>
      <c r="J53" s="553">
        <v>99.1</v>
      </c>
      <c r="K53" s="553">
        <v>149.6</v>
      </c>
      <c r="L53" s="553">
        <v>155.19999999999999</v>
      </c>
      <c r="M53" s="553" t="s">
        <v>337</v>
      </c>
      <c r="N53" s="553">
        <v>118.7</v>
      </c>
      <c r="O53" s="553">
        <v>100.1</v>
      </c>
      <c r="P53" s="553">
        <v>100.7</v>
      </c>
      <c r="Q53" s="553">
        <v>97.8</v>
      </c>
      <c r="R53" s="553">
        <v>97.5</v>
      </c>
      <c r="S53" s="553">
        <v>97.5</v>
      </c>
      <c r="T53" s="553" t="s">
        <v>516</v>
      </c>
      <c r="U53" s="553">
        <v>99.2</v>
      </c>
      <c r="V53" s="553">
        <v>94.2</v>
      </c>
      <c r="W53" s="553">
        <v>93.6</v>
      </c>
      <c r="X53" s="553">
        <v>94.9</v>
      </c>
      <c r="Y53" s="553">
        <v>100.9</v>
      </c>
      <c r="Z53" s="553">
        <v>98.9</v>
      </c>
      <c r="AA53" s="553">
        <v>97.7</v>
      </c>
      <c r="AB53" s="553" t="s">
        <v>516</v>
      </c>
      <c r="AC53" s="552">
        <v>96.8</v>
      </c>
      <c r="AD53" s="553">
        <v>94.5</v>
      </c>
      <c r="AE53" s="553">
        <v>94.4</v>
      </c>
      <c r="AF53" s="553">
        <v>94.7</v>
      </c>
      <c r="AG53" s="553" t="s">
        <v>516</v>
      </c>
      <c r="AH53" s="553">
        <v>99.2</v>
      </c>
      <c r="AI53" s="553">
        <v>98.1</v>
      </c>
      <c r="AJ53" s="553">
        <v>103</v>
      </c>
      <c r="AK53" s="553">
        <v>103.4</v>
      </c>
      <c r="AL53" s="553">
        <v>112.2</v>
      </c>
      <c r="AM53" s="537"/>
      <c r="AN53" s="544"/>
      <c r="AO53" s="537" t="s">
        <v>124</v>
      </c>
      <c r="AP53" s="553">
        <v>100.7</v>
      </c>
      <c r="AQ53" s="553">
        <v>103.1</v>
      </c>
      <c r="AR53" s="553">
        <v>104.3</v>
      </c>
      <c r="AS53" s="553">
        <v>104.4</v>
      </c>
      <c r="AT53" s="553">
        <v>104.3</v>
      </c>
      <c r="AU53" s="553">
        <v>100</v>
      </c>
      <c r="AV53" s="553">
        <v>103.2</v>
      </c>
      <c r="AW53" s="553">
        <v>94.4</v>
      </c>
      <c r="AX53" s="553">
        <v>99.6</v>
      </c>
      <c r="AY53" s="553">
        <v>99.8</v>
      </c>
      <c r="AZ53" s="553">
        <v>96.1</v>
      </c>
    </row>
    <row r="54" spans="1:52">
      <c r="A54" s="537"/>
      <c r="B54" s="550"/>
      <c r="C54" s="549" t="s">
        <v>111</v>
      </c>
      <c r="D54" s="555">
        <v>100</v>
      </c>
      <c r="E54" s="555">
        <v>100</v>
      </c>
      <c r="F54" s="555">
        <v>100.5</v>
      </c>
      <c r="G54" s="555">
        <v>100.5</v>
      </c>
      <c r="H54" s="555">
        <v>100.7</v>
      </c>
      <c r="I54" s="555">
        <v>90.2</v>
      </c>
      <c r="J54" s="555">
        <v>97.4</v>
      </c>
      <c r="K54" s="555">
        <v>142.30000000000001</v>
      </c>
      <c r="L54" s="555">
        <v>148</v>
      </c>
      <c r="M54" s="555" t="s">
        <v>337</v>
      </c>
      <c r="N54" s="555">
        <v>126.5</v>
      </c>
      <c r="O54" s="555">
        <v>100.3</v>
      </c>
      <c r="P54" s="555">
        <v>99.5</v>
      </c>
      <c r="Q54" s="555">
        <v>103.4</v>
      </c>
      <c r="R54" s="555">
        <v>94</v>
      </c>
      <c r="S54" s="555">
        <v>94</v>
      </c>
      <c r="T54" s="555" t="s">
        <v>516</v>
      </c>
      <c r="U54" s="555">
        <v>96.4</v>
      </c>
      <c r="V54" s="555">
        <v>97.5</v>
      </c>
      <c r="W54" s="555">
        <v>102.1</v>
      </c>
      <c r="X54" s="555">
        <v>92.2</v>
      </c>
      <c r="Y54" s="555">
        <v>87.9</v>
      </c>
      <c r="Z54" s="555">
        <v>101.3</v>
      </c>
      <c r="AA54" s="555">
        <v>96.9</v>
      </c>
      <c r="AB54" s="555" t="s">
        <v>516</v>
      </c>
      <c r="AC54" s="554">
        <v>97.8</v>
      </c>
      <c r="AD54" s="555">
        <v>98</v>
      </c>
      <c r="AE54" s="555">
        <v>108.8</v>
      </c>
      <c r="AF54" s="555">
        <v>102.9</v>
      </c>
      <c r="AG54" s="555" t="s">
        <v>516</v>
      </c>
      <c r="AH54" s="555">
        <v>98.5</v>
      </c>
      <c r="AI54" s="555">
        <v>103</v>
      </c>
      <c r="AJ54" s="555">
        <v>82.4</v>
      </c>
      <c r="AK54" s="555">
        <v>103.2</v>
      </c>
      <c r="AL54" s="555">
        <v>109.1</v>
      </c>
      <c r="AM54" s="537"/>
      <c r="AN54" s="550"/>
      <c r="AO54" s="549" t="s">
        <v>111</v>
      </c>
      <c r="AP54" s="553">
        <v>100</v>
      </c>
      <c r="AQ54" s="555">
        <v>96.7</v>
      </c>
      <c r="AR54" s="555">
        <v>98.9</v>
      </c>
      <c r="AS54" s="555">
        <v>103.7</v>
      </c>
      <c r="AT54" s="555">
        <v>91.9</v>
      </c>
      <c r="AU54" s="555">
        <v>91.4</v>
      </c>
      <c r="AV54" s="555">
        <v>94.2</v>
      </c>
      <c r="AW54" s="555">
        <v>86.4</v>
      </c>
      <c r="AX54" s="555">
        <v>101.5</v>
      </c>
      <c r="AY54" s="555">
        <v>102</v>
      </c>
      <c r="AZ54" s="555">
        <v>92.2</v>
      </c>
    </row>
    <row r="55" spans="1:52">
      <c r="A55" s="537"/>
      <c r="B55" s="544" t="s">
        <v>70</v>
      </c>
      <c r="C55" s="537" t="s">
        <v>113</v>
      </c>
      <c r="D55" s="551">
        <v>103.1</v>
      </c>
      <c r="E55" s="551">
        <v>103.1</v>
      </c>
      <c r="F55" s="551">
        <v>101.1</v>
      </c>
      <c r="G55" s="551">
        <v>100.7</v>
      </c>
      <c r="H55" s="551">
        <v>103.6</v>
      </c>
      <c r="I55" s="551">
        <v>86.8</v>
      </c>
      <c r="J55" s="551">
        <v>102.8</v>
      </c>
      <c r="K55" s="551">
        <v>122.2</v>
      </c>
      <c r="L55" s="551">
        <v>123.1</v>
      </c>
      <c r="M55" s="551" t="s">
        <v>337</v>
      </c>
      <c r="N55" s="551">
        <v>95.7</v>
      </c>
      <c r="O55" s="551">
        <v>113.5</v>
      </c>
      <c r="P55" s="551">
        <v>111.3</v>
      </c>
      <c r="Q55" s="551">
        <v>121.7</v>
      </c>
      <c r="R55" s="551">
        <v>126.7</v>
      </c>
      <c r="S55" s="551">
        <v>126.7</v>
      </c>
      <c r="T55" s="551" t="s">
        <v>516</v>
      </c>
      <c r="U55" s="551">
        <v>97.7</v>
      </c>
      <c r="V55" s="551">
        <v>104.2</v>
      </c>
      <c r="W55" s="551">
        <v>107.4</v>
      </c>
      <c r="X55" s="551">
        <v>100.5</v>
      </c>
      <c r="Y55" s="551">
        <v>75.8</v>
      </c>
      <c r="Z55" s="551">
        <v>102.2</v>
      </c>
      <c r="AA55" s="551">
        <v>100.1</v>
      </c>
      <c r="AB55" s="551" t="s">
        <v>516</v>
      </c>
      <c r="AC55" s="559">
        <v>98.6</v>
      </c>
      <c r="AD55" s="551">
        <v>97.8</v>
      </c>
      <c r="AE55" s="553">
        <v>100</v>
      </c>
      <c r="AF55" s="553">
        <v>105.3</v>
      </c>
      <c r="AG55" s="553" t="s">
        <v>516</v>
      </c>
      <c r="AH55" s="553">
        <v>100</v>
      </c>
      <c r="AI55" s="553">
        <v>101.7</v>
      </c>
      <c r="AJ55" s="553">
        <v>91.6</v>
      </c>
      <c r="AK55" s="553">
        <v>102.6</v>
      </c>
      <c r="AL55" s="553">
        <v>107.9</v>
      </c>
      <c r="AM55" s="537"/>
      <c r="AN55" s="544" t="s">
        <v>70</v>
      </c>
      <c r="AO55" s="537" t="s">
        <v>113</v>
      </c>
      <c r="AP55" s="558">
        <v>103.1</v>
      </c>
      <c r="AQ55" s="553">
        <v>104.1</v>
      </c>
      <c r="AR55" s="553">
        <v>103.6</v>
      </c>
      <c r="AS55" s="553">
        <v>109.4</v>
      </c>
      <c r="AT55" s="553">
        <v>95.3</v>
      </c>
      <c r="AU55" s="553">
        <v>105.3</v>
      </c>
      <c r="AV55" s="553">
        <v>111.7</v>
      </c>
      <c r="AW55" s="553">
        <v>94.1</v>
      </c>
      <c r="AX55" s="553">
        <v>102.6</v>
      </c>
      <c r="AY55" s="553">
        <v>103.1</v>
      </c>
      <c r="AZ55" s="553">
        <v>93.7</v>
      </c>
    </row>
    <row r="56" spans="1:52">
      <c r="A56" s="537"/>
      <c r="B56" s="544"/>
      <c r="C56" s="537" t="s">
        <v>115</v>
      </c>
      <c r="D56" s="551">
        <v>101.7</v>
      </c>
      <c r="E56" s="551">
        <v>101.7</v>
      </c>
      <c r="F56" s="551">
        <v>100.3</v>
      </c>
      <c r="G56" s="551">
        <v>99.3</v>
      </c>
      <c r="H56" s="551">
        <v>108.4</v>
      </c>
      <c r="I56" s="551">
        <v>90.6</v>
      </c>
      <c r="J56" s="551">
        <v>94.1</v>
      </c>
      <c r="K56" s="551">
        <v>110.5</v>
      </c>
      <c r="L56" s="551">
        <v>109.1</v>
      </c>
      <c r="M56" s="551" t="s">
        <v>337</v>
      </c>
      <c r="N56" s="551">
        <v>99.9</v>
      </c>
      <c r="O56" s="551">
        <v>108.6</v>
      </c>
      <c r="P56" s="551">
        <v>105</v>
      </c>
      <c r="Q56" s="551">
        <v>122.2</v>
      </c>
      <c r="R56" s="551">
        <v>114.5</v>
      </c>
      <c r="S56" s="551">
        <v>114.5</v>
      </c>
      <c r="T56" s="551" t="s">
        <v>516</v>
      </c>
      <c r="U56" s="551">
        <v>99.1</v>
      </c>
      <c r="V56" s="551">
        <v>105.2</v>
      </c>
      <c r="W56" s="551">
        <v>108.5</v>
      </c>
      <c r="X56" s="551">
        <v>101.5</v>
      </c>
      <c r="Y56" s="551">
        <v>101</v>
      </c>
      <c r="Z56" s="551">
        <v>104.9</v>
      </c>
      <c r="AA56" s="551">
        <v>99.8</v>
      </c>
      <c r="AB56" s="551" t="s">
        <v>516</v>
      </c>
      <c r="AC56" s="552">
        <v>98.2</v>
      </c>
      <c r="AD56" s="551">
        <v>98.3</v>
      </c>
      <c r="AE56" s="553">
        <v>104.2</v>
      </c>
      <c r="AF56" s="553">
        <v>103.6</v>
      </c>
      <c r="AG56" s="553" t="s">
        <v>516</v>
      </c>
      <c r="AH56" s="553">
        <v>99.6</v>
      </c>
      <c r="AI56" s="553">
        <v>98.3</v>
      </c>
      <c r="AJ56" s="553">
        <v>90.6</v>
      </c>
      <c r="AK56" s="553">
        <v>101.7</v>
      </c>
      <c r="AL56" s="553">
        <v>98.4</v>
      </c>
      <c r="AM56" s="537"/>
      <c r="AN56" s="544"/>
      <c r="AO56" s="537" t="s">
        <v>115</v>
      </c>
      <c r="AP56" s="553">
        <v>101.7</v>
      </c>
      <c r="AQ56" s="553">
        <v>100.4</v>
      </c>
      <c r="AR56" s="553">
        <v>100</v>
      </c>
      <c r="AS56" s="553">
        <v>103.7</v>
      </c>
      <c r="AT56" s="553">
        <v>94.7</v>
      </c>
      <c r="AU56" s="553">
        <v>101.3</v>
      </c>
      <c r="AV56" s="553">
        <v>106.2</v>
      </c>
      <c r="AW56" s="553">
        <v>92.5</v>
      </c>
      <c r="AX56" s="553">
        <v>102.3</v>
      </c>
      <c r="AY56" s="553">
        <v>102.3</v>
      </c>
      <c r="AZ56" s="553">
        <v>101.2</v>
      </c>
    </row>
    <row r="57" spans="1:52">
      <c r="A57" s="537"/>
      <c r="B57" s="544"/>
      <c r="C57" s="537" t="s">
        <v>116</v>
      </c>
      <c r="D57" s="551">
        <v>95.8</v>
      </c>
      <c r="E57" s="551">
        <v>95.8</v>
      </c>
      <c r="F57" s="551">
        <v>94.5</v>
      </c>
      <c r="G57" s="551">
        <v>93</v>
      </c>
      <c r="H57" s="551">
        <v>107</v>
      </c>
      <c r="I57" s="551">
        <v>94</v>
      </c>
      <c r="J57" s="551">
        <v>89.1</v>
      </c>
      <c r="K57" s="551">
        <v>96.6</v>
      </c>
      <c r="L57" s="551">
        <v>94.3</v>
      </c>
      <c r="M57" s="551" t="s">
        <v>337</v>
      </c>
      <c r="N57" s="551">
        <v>104.4</v>
      </c>
      <c r="O57" s="551">
        <v>92.8</v>
      </c>
      <c r="P57" s="551">
        <v>89.9</v>
      </c>
      <c r="Q57" s="551">
        <v>103.6</v>
      </c>
      <c r="R57" s="551">
        <v>78.099999999999994</v>
      </c>
      <c r="S57" s="551">
        <v>78.099999999999994</v>
      </c>
      <c r="T57" s="551" t="s">
        <v>516</v>
      </c>
      <c r="U57" s="551">
        <v>96.8</v>
      </c>
      <c r="V57" s="551">
        <v>101.8</v>
      </c>
      <c r="W57" s="551">
        <v>103.5</v>
      </c>
      <c r="X57" s="551">
        <v>99.8</v>
      </c>
      <c r="Y57" s="551">
        <v>107.3</v>
      </c>
      <c r="Z57" s="551">
        <v>101.1</v>
      </c>
      <c r="AA57" s="551">
        <v>96.8</v>
      </c>
      <c r="AB57" s="551" t="s">
        <v>516</v>
      </c>
      <c r="AC57" s="552">
        <v>97.7</v>
      </c>
      <c r="AD57" s="551">
        <v>102.8</v>
      </c>
      <c r="AE57" s="553">
        <v>104.6</v>
      </c>
      <c r="AF57" s="553">
        <v>90.4</v>
      </c>
      <c r="AG57" s="553" t="s">
        <v>516</v>
      </c>
      <c r="AH57" s="553">
        <v>90.9</v>
      </c>
      <c r="AI57" s="553">
        <v>95.9</v>
      </c>
      <c r="AJ57" s="553">
        <v>90.6</v>
      </c>
      <c r="AK57" s="553">
        <v>100.7</v>
      </c>
      <c r="AL57" s="553">
        <v>91.1</v>
      </c>
      <c r="AM57" s="537"/>
      <c r="AN57" s="544"/>
      <c r="AO57" s="537" t="s">
        <v>116</v>
      </c>
      <c r="AP57" s="553">
        <v>95.8</v>
      </c>
      <c r="AQ57" s="553">
        <v>93.4</v>
      </c>
      <c r="AR57" s="553">
        <v>95.1</v>
      </c>
      <c r="AS57" s="553">
        <v>96.3</v>
      </c>
      <c r="AT57" s="553">
        <v>93.4</v>
      </c>
      <c r="AU57" s="553">
        <v>89.1</v>
      </c>
      <c r="AV57" s="553">
        <v>87.1</v>
      </c>
      <c r="AW57" s="553">
        <v>92.7</v>
      </c>
      <c r="AX57" s="553">
        <v>96.9</v>
      </c>
      <c r="AY57" s="553">
        <v>96.4</v>
      </c>
      <c r="AZ57" s="553">
        <v>104.9</v>
      </c>
    </row>
    <row r="58" spans="1:52">
      <c r="A58" s="537"/>
      <c r="B58" s="544"/>
      <c r="C58" s="537" t="s">
        <v>117</v>
      </c>
      <c r="D58" s="551">
        <v>95.7</v>
      </c>
      <c r="E58" s="551">
        <v>95.7</v>
      </c>
      <c r="F58" s="551">
        <v>96.5</v>
      </c>
      <c r="G58" s="551">
        <v>95.2</v>
      </c>
      <c r="H58" s="551">
        <v>106.7</v>
      </c>
      <c r="I58" s="551">
        <v>97.8</v>
      </c>
      <c r="J58" s="551">
        <v>93.7</v>
      </c>
      <c r="K58" s="551">
        <v>96.7</v>
      </c>
      <c r="L58" s="551">
        <v>94.9</v>
      </c>
      <c r="M58" s="551" t="s">
        <v>337</v>
      </c>
      <c r="N58" s="551">
        <v>103.2</v>
      </c>
      <c r="O58" s="551">
        <v>91.4</v>
      </c>
      <c r="P58" s="551">
        <v>91.8</v>
      </c>
      <c r="Q58" s="551">
        <v>89.8</v>
      </c>
      <c r="R58" s="551">
        <v>75.7</v>
      </c>
      <c r="S58" s="551">
        <v>75.7</v>
      </c>
      <c r="T58" s="551" t="s">
        <v>516</v>
      </c>
      <c r="U58" s="551">
        <v>95.9</v>
      </c>
      <c r="V58" s="551">
        <v>98.4</v>
      </c>
      <c r="W58" s="551">
        <v>95.7</v>
      </c>
      <c r="X58" s="551">
        <v>101.4</v>
      </c>
      <c r="Y58" s="551">
        <v>84.1</v>
      </c>
      <c r="Z58" s="551">
        <v>101.1</v>
      </c>
      <c r="AA58" s="551">
        <v>92.8</v>
      </c>
      <c r="AB58" s="551" t="s">
        <v>516</v>
      </c>
      <c r="AC58" s="552">
        <v>97.2</v>
      </c>
      <c r="AD58" s="551">
        <v>100.2</v>
      </c>
      <c r="AE58" s="553">
        <v>108.8</v>
      </c>
      <c r="AF58" s="553">
        <v>94</v>
      </c>
      <c r="AG58" s="553" t="s">
        <v>516</v>
      </c>
      <c r="AH58" s="553">
        <v>91.6</v>
      </c>
      <c r="AI58" s="553">
        <v>93.3</v>
      </c>
      <c r="AJ58" s="553">
        <v>96.6</v>
      </c>
      <c r="AK58" s="553">
        <v>100.1</v>
      </c>
      <c r="AL58" s="553">
        <v>94.4</v>
      </c>
      <c r="AM58" s="537"/>
      <c r="AN58" s="544"/>
      <c r="AO58" s="537" t="s">
        <v>117</v>
      </c>
      <c r="AP58" s="553">
        <v>95.7</v>
      </c>
      <c r="AQ58" s="553">
        <v>95.4</v>
      </c>
      <c r="AR58" s="553">
        <v>99.3</v>
      </c>
      <c r="AS58" s="553">
        <v>97.9</v>
      </c>
      <c r="AT58" s="553">
        <v>101.2</v>
      </c>
      <c r="AU58" s="553">
        <v>85.7</v>
      </c>
      <c r="AV58" s="553">
        <v>82.8</v>
      </c>
      <c r="AW58" s="553">
        <v>90.9</v>
      </c>
      <c r="AX58" s="553">
        <v>95.9</v>
      </c>
      <c r="AY58" s="553">
        <v>95.6</v>
      </c>
      <c r="AZ58" s="553">
        <v>101.7</v>
      </c>
    </row>
    <row r="59" spans="1:52">
      <c r="A59" s="537"/>
      <c r="B59" s="544"/>
      <c r="C59" s="537" t="s">
        <v>118</v>
      </c>
      <c r="D59" s="551">
        <v>98.1</v>
      </c>
      <c r="E59" s="551">
        <v>98.1</v>
      </c>
      <c r="F59" s="551">
        <v>100.9</v>
      </c>
      <c r="G59" s="551">
        <v>100.6</v>
      </c>
      <c r="H59" s="551">
        <v>103.4</v>
      </c>
      <c r="I59" s="551">
        <v>98.5</v>
      </c>
      <c r="J59" s="551">
        <v>98.5</v>
      </c>
      <c r="K59" s="551">
        <v>94.3</v>
      </c>
      <c r="L59" s="551">
        <v>93.9</v>
      </c>
      <c r="M59" s="551" t="s">
        <v>337</v>
      </c>
      <c r="N59" s="551">
        <v>97.6</v>
      </c>
      <c r="O59" s="551">
        <v>97</v>
      </c>
      <c r="P59" s="551">
        <v>94.7</v>
      </c>
      <c r="Q59" s="551">
        <v>105.6</v>
      </c>
      <c r="R59" s="551">
        <v>71.900000000000006</v>
      </c>
      <c r="S59" s="551">
        <v>71.900000000000006</v>
      </c>
      <c r="T59" s="551" t="s">
        <v>516</v>
      </c>
      <c r="U59" s="551">
        <v>97</v>
      </c>
      <c r="V59" s="551">
        <v>98.3</v>
      </c>
      <c r="W59" s="551">
        <v>97.2</v>
      </c>
      <c r="X59" s="551">
        <v>99.6</v>
      </c>
      <c r="Y59" s="551">
        <v>83.8</v>
      </c>
      <c r="Z59" s="551">
        <v>98.5</v>
      </c>
      <c r="AA59" s="551">
        <v>97.8</v>
      </c>
      <c r="AB59" s="551" t="s">
        <v>516</v>
      </c>
      <c r="AC59" s="552">
        <v>102.1</v>
      </c>
      <c r="AD59" s="551">
        <v>104.6</v>
      </c>
      <c r="AE59" s="553">
        <v>103</v>
      </c>
      <c r="AF59" s="553">
        <v>92.1</v>
      </c>
      <c r="AG59" s="553" t="s">
        <v>516</v>
      </c>
      <c r="AH59" s="553">
        <v>93</v>
      </c>
      <c r="AI59" s="553">
        <v>94.6</v>
      </c>
      <c r="AJ59" s="553">
        <v>122.5</v>
      </c>
      <c r="AK59" s="553">
        <v>99.1</v>
      </c>
      <c r="AL59" s="553">
        <v>97.4</v>
      </c>
      <c r="AM59" s="537"/>
      <c r="AN59" s="544"/>
      <c r="AO59" s="537" t="s">
        <v>118</v>
      </c>
      <c r="AP59" s="553">
        <v>98.1</v>
      </c>
      <c r="AQ59" s="553">
        <v>97.9</v>
      </c>
      <c r="AR59" s="553">
        <v>99.9</v>
      </c>
      <c r="AS59" s="553">
        <v>99.7</v>
      </c>
      <c r="AT59" s="553">
        <v>100.1</v>
      </c>
      <c r="AU59" s="553">
        <v>92.9</v>
      </c>
      <c r="AV59" s="553">
        <v>89.8</v>
      </c>
      <c r="AW59" s="553">
        <v>98.2</v>
      </c>
      <c r="AX59" s="553">
        <v>98.3</v>
      </c>
      <c r="AY59" s="553">
        <v>98.1</v>
      </c>
      <c r="AZ59" s="553">
        <v>100.6</v>
      </c>
    </row>
    <row r="60" spans="1:52">
      <c r="A60" s="537"/>
      <c r="B60" s="544"/>
      <c r="C60" s="537" t="s">
        <v>119</v>
      </c>
      <c r="D60" s="551">
        <v>99</v>
      </c>
      <c r="E60" s="551">
        <v>99</v>
      </c>
      <c r="F60" s="551">
        <v>101.8</v>
      </c>
      <c r="G60" s="551">
        <v>101.3</v>
      </c>
      <c r="H60" s="551">
        <v>105.4</v>
      </c>
      <c r="I60" s="551">
        <v>102.1</v>
      </c>
      <c r="J60" s="551">
        <v>103.3</v>
      </c>
      <c r="K60" s="551">
        <v>95.8</v>
      </c>
      <c r="L60" s="551">
        <v>96.4</v>
      </c>
      <c r="M60" s="551" t="s">
        <v>337</v>
      </c>
      <c r="N60" s="551">
        <v>106</v>
      </c>
      <c r="O60" s="551">
        <v>91.7</v>
      </c>
      <c r="P60" s="551">
        <v>92.3</v>
      </c>
      <c r="Q60" s="551">
        <v>89.7</v>
      </c>
      <c r="R60" s="551">
        <v>100.8</v>
      </c>
      <c r="S60" s="551">
        <v>100.8</v>
      </c>
      <c r="T60" s="551" t="s">
        <v>516</v>
      </c>
      <c r="U60" s="551">
        <v>98.6</v>
      </c>
      <c r="V60" s="551">
        <v>95.5</v>
      </c>
      <c r="W60" s="551">
        <v>90</v>
      </c>
      <c r="X60" s="551">
        <v>101.8</v>
      </c>
      <c r="Y60" s="551">
        <v>94.8</v>
      </c>
      <c r="Z60" s="551">
        <v>101.4</v>
      </c>
      <c r="AA60" s="551">
        <v>101.7</v>
      </c>
      <c r="AB60" s="551" t="s">
        <v>516</v>
      </c>
      <c r="AC60" s="552">
        <v>100.9</v>
      </c>
      <c r="AD60" s="551">
        <v>100.2</v>
      </c>
      <c r="AE60" s="553">
        <v>101.2</v>
      </c>
      <c r="AF60" s="553">
        <v>95.2</v>
      </c>
      <c r="AG60" s="553" t="s">
        <v>516</v>
      </c>
      <c r="AH60" s="553">
        <v>96.2</v>
      </c>
      <c r="AI60" s="553">
        <v>97.8</v>
      </c>
      <c r="AJ60" s="553">
        <v>119.4</v>
      </c>
      <c r="AK60" s="553">
        <v>98</v>
      </c>
      <c r="AL60" s="553">
        <v>101.4</v>
      </c>
      <c r="AM60" s="537"/>
      <c r="AN60" s="544"/>
      <c r="AO60" s="537" t="s">
        <v>119</v>
      </c>
      <c r="AP60" s="553">
        <v>99</v>
      </c>
      <c r="AQ60" s="553">
        <v>100.7</v>
      </c>
      <c r="AR60" s="553">
        <v>101.2</v>
      </c>
      <c r="AS60" s="553">
        <v>101.1</v>
      </c>
      <c r="AT60" s="553">
        <v>101.5</v>
      </c>
      <c r="AU60" s="553">
        <v>99.4</v>
      </c>
      <c r="AV60" s="553">
        <v>97.4</v>
      </c>
      <c r="AW60" s="553">
        <v>103</v>
      </c>
      <c r="AX60" s="553">
        <v>98.2</v>
      </c>
      <c r="AY60" s="553">
        <v>97.8</v>
      </c>
      <c r="AZ60" s="553">
        <v>105.6</v>
      </c>
    </row>
    <row r="61" spans="1:52">
      <c r="A61" s="537"/>
      <c r="B61" s="544"/>
      <c r="C61" s="537" t="s">
        <v>120</v>
      </c>
      <c r="D61" s="551">
        <v>100.7</v>
      </c>
      <c r="E61" s="551">
        <v>100.7</v>
      </c>
      <c r="F61" s="551">
        <v>100.4</v>
      </c>
      <c r="G61" s="551">
        <v>99</v>
      </c>
      <c r="H61" s="551">
        <v>111.4</v>
      </c>
      <c r="I61" s="551">
        <v>107.3</v>
      </c>
      <c r="J61" s="551">
        <v>102.4</v>
      </c>
      <c r="K61" s="551">
        <v>92.1</v>
      </c>
      <c r="L61" s="551">
        <v>93.2</v>
      </c>
      <c r="M61" s="551" t="s">
        <v>337</v>
      </c>
      <c r="N61" s="551">
        <v>93.3</v>
      </c>
      <c r="O61" s="551">
        <v>104.7</v>
      </c>
      <c r="P61" s="551">
        <v>103.9</v>
      </c>
      <c r="Q61" s="551">
        <v>107.8</v>
      </c>
      <c r="R61" s="551">
        <v>88.3</v>
      </c>
      <c r="S61" s="551">
        <v>88.3</v>
      </c>
      <c r="T61" s="551" t="s">
        <v>516</v>
      </c>
      <c r="U61" s="551">
        <v>100.1</v>
      </c>
      <c r="V61" s="551">
        <v>97.5</v>
      </c>
      <c r="W61" s="551">
        <v>93.9</v>
      </c>
      <c r="X61" s="551">
        <v>101.5</v>
      </c>
      <c r="Y61" s="551">
        <v>106.5</v>
      </c>
      <c r="Z61" s="551">
        <v>98.1</v>
      </c>
      <c r="AA61" s="551">
        <v>100.5</v>
      </c>
      <c r="AB61" s="551" t="s">
        <v>516</v>
      </c>
      <c r="AC61" s="552">
        <v>105</v>
      </c>
      <c r="AD61" s="551">
        <v>105.2</v>
      </c>
      <c r="AE61" s="553">
        <v>99.2</v>
      </c>
      <c r="AF61" s="553">
        <v>99.5</v>
      </c>
      <c r="AG61" s="553" t="s">
        <v>516</v>
      </c>
      <c r="AH61" s="553">
        <v>106</v>
      </c>
      <c r="AI61" s="553">
        <v>104.8</v>
      </c>
      <c r="AJ61" s="553">
        <v>106.8</v>
      </c>
      <c r="AK61" s="553">
        <v>96.8</v>
      </c>
      <c r="AL61" s="553">
        <v>99.7</v>
      </c>
      <c r="AM61" s="537"/>
      <c r="AN61" s="544"/>
      <c r="AO61" s="537" t="s">
        <v>120</v>
      </c>
      <c r="AP61" s="553">
        <v>100.7</v>
      </c>
      <c r="AQ61" s="553">
        <v>102.9</v>
      </c>
      <c r="AR61" s="553">
        <v>100.6</v>
      </c>
      <c r="AS61" s="553">
        <v>99.2</v>
      </c>
      <c r="AT61" s="553">
        <v>102.7</v>
      </c>
      <c r="AU61" s="553">
        <v>108.6</v>
      </c>
      <c r="AV61" s="553">
        <v>109.2</v>
      </c>
      <c r="AW61" s="553">
        <v>107.6</v>
      </c>
      <c r="AX61" s="553">
        <v>99.7</v>
      </c>
      <c r="AY61" s="553">
        <v>99.5</v>
      </c>
      <c r="AZ61" s="553">
        <v>102.8</v>
      </c>
    </row>
    <row r="62" spans="1:52">
      <c r="A62" s="537"/>
      <c r="B62" s="544"/>
      <c r="C62" s="537" t="s">
        <v>121</v>
      </c>
      <c r="D62" s="551">
        <v>101.7</v>
      </c>
      <c r="E62" s="551">
        <v>101.7</v>
      </c>
      <c r="F62" s="551">
        <v>101.7</v>
      </c>
      <c r="G62" s="551">
        <v>102.8</v>
      </c>
      <c r="H62" s="551">
        <v>93.6</v>
      </c>
      <c r="I62" s="551">
        <v>109.6</v>
      </c>
      <c r="J62" s="551">
        <v>107.7</v>
      </c>
      <c r="K62" s="551">
        <v>91.2</v>
      </c>
      <c r="L62" s="551">
        <v>92.6</v>
      </c>
      <c r="M62" s="551" t="s">
        <v>337</v>
      </c>
      <c r="N62" s="551">
        <v>98.5</v>
      </c>
      <c r="O62" s="551">
        <v>100.9</v>
      </c>
      <c r="P62" s="551">
        <v>102.7</v>
      </c>
      <c r="Q62" s="551">
        <v>94.1</v>
      </c>
      <c r="R62" s="551">
        <v>87.4</v>
      </c>
      <c r="S62" s="551">
        <v>87.4</v>
      </c>
      <c r="T62" s="551" t="s">
        <v>516</v>
      </c>
      <c r="U62" s="551">
        <v>100.5</v>
      </c>
      <c r="V62" s="551">
        <v>100.6</v>
      </c>
      <c r="W62" s="551">
        <v>100.8</v>
      </c>
      <c r="X62" s="551">
        <v>100.4</v>
      </c>
      <c r="Y62" s="551">
        <v>116.7</v>
      </c>
      <c r="Z62" s="551">
        <v>97.1</v>
      </c>
      <c r="AA62" s="551">
        <v>105.8</v>
      </c>
      <c r="AB62" s="551" t="s">
        <v>516</v>
      </c>
      <c r="AC62" s="552">
        <v>102.2</v>
      </c>
      <c r="AD62" s="551">
        <v>101.1</v>
      </c>
      <c r="AE62" s="553">
        <v>100.4</v>
      </c>
      <c r="AF62" s="553">
        <v>99.1</v>
      </c>
      <c r="AG62" s="553" t="s">
        <v>516</v>
      </c>
      <c r="AH62" s="553">
        <v>106.5</v>
      </c>
      <c r="AI62" s="553">
        <v>102.1</v>
      </c>
      <c r="AJ62" s="553">
        <v>100.4</v>
      </c>
      <c r="AK62" s="553">
        <v>97.4</v>
      </c>
      <c r="AL62" s="553">
        <v>103.4</v>
      </c>
      <c r="AM62" s="537"/>
      <c r="AN62" s="544"/>
      <c r="AO62" s="537" t="s">
        <v>121</v>
      </c>
      <c r="AP62" s="553">
        <v>101.7</v>
      </c>
      <c r="AQ62" s="553">
        <v>101.6</v>
      </c>
      <c r="AR62" s="553">
        <v>102.1</v>
      </c>
      <c r="AS62" s="553">
        <v>99.3</v>
      </c>
      <c r="AT62" s="553">
        <v>106</v>
      </c>
      <c r="AU62" s="553">
        <v>100.5</v>
      </c>
      <c r="AV62" s="553">
        <v>99.8</v>
      </c>
      <c r="AW62" s="553">
        <v>101.8</v>
      </c>
      <c r="AX62" s="553">
        <v>101.7</v>
      </c>
      <c r="AY62" s="553">
        <v>101.8</v>
      </c>
      <c r="AZ62" s="553">
        <v>99.6</v>
      </c>
    </row>
    <row r="63" spans="1:52">
      <c r="A63" s="537"/>
      <c r="B63" s="544"/>
      <c r="C63" s="537" t="s">
        <v>122</v>
      </c>
      <c r="D63" s="551">
        <v>99.2</v>
      </c>
      <c r="E63" s="551">
        <v>99.2</v>
      </c>
      <c r="F63" s="551">
        <v>98.3</v>
      </c>
      <c r="G63" s="551">
        <v>100.3</v>
      </c>
      <c r="H63" s="551">
        <v>82.4</v>
      </c>
      <c r="I63" s="551">
        <v>103.9</v>
      </c>
      <c r="J63" s="551">
        <v>100.9</v>
      </c>
      <c r="K63" s="551">
        <v>99.5</v>
      </c>
      <c r="L63" s="551">
        <v>101.7</v>
      </c>
      <c r="M63" s="551" t="s">
        <v>337</v>
      </c>
      <c r="N63" s="551">
        <v>87.9</v>
      </c>
      <c r="O63" s="551">
        <v>95.4</v>
      </c>
      <c r="P63" s="551">
        <v>95.2</v>
      </c>
      <c r="Q63" s="551">
        <v>95.9</v>
      </c>
      <c r="R63" s="551">
        <v>103.5</v>
      </c>
      <c r="S63" s="551">
        <v>103.5</v>
      </c>
      <c r="T63" s="551" t="s">
        <v>516</v>
      </c>
      <c r="U63" s="551">
        <v>103.4</v>
      </c>
      <c r="V63" s="551">
        <v>99.1</v>
      </c>
      <c r="W63" s="551">
        <v>100.1</v>
      </c>
      <c r="X63" s="551">
        <v>98</v>
      </c>
      <c r="Y63" s="551">
        <v>120.7</v>
      </c>
      <c r="Z63" s="551">
        <v>96.4</v>
      </c>
      <c r="AA63" s="551">
        <v>102.7</v>
      </c>
      <c r="AB63" s="551" t="s">
        <v>516</v>
      </c>
      <c r="AC63" s="552">
        <v>99.7</v>
      </c>
      <c r="AD63" s="551">
        <v>98</v>
      </c>
      <c r="AE63" s="553">
        <v>97.7</v>
      </c>
      <c r="AF63" s="553">
        <v>98</v>
      </c>
      <c r="AG63" s="553" t="s">
        <v>516</v>
      </c>
      <c r="AH63" s="553">
        <v>103.1</v>
      </c>
      <c r="AI63" s="553">
        <v>102.4</v>
      </c>
      <c r="AJ63" s="553">
        <v>98.6</v>
      </c>
      <c r="AK63" s="553">
        <v>96.6</v>
      </c>
      <c r="AL63" s="553">
        <v>100.5</v>
      </c>
      <c r="AM63" s="537"/>
      <c r="AN63" s="544"/>
      <c r="AO63" s="537" t="s">
        <v>122</v>
      </c>
      <c r="AP63" s="553">
        <v>99.2</v>
      </c>
      <c r="AQ63" s="553">
        <v>99.7</v>
      </c>
      <c r="AR63" s="553">
        <v>98.9</v>
      </c>
      <c r="AS63" s="553">
        <v>97.1</v>
      </c>
      <c r="AT63" s="553">
        <v>101.5</v>
      </c>
      <c r="AU63" s="553">
        <v>101.6</v>
      </c>
      <c r="AV63" s="553">
        <v>99.8</v>
      </c>
      <c r="AW63" s="553">
        <v>104.9</v>
      </c>
      <c r="AX63" s="553">
        <v>98.9</v>
      </c>
      <c r="AY63" s="553">
        <v>99</v>
      </c>
      <c r="AZ63" s="553">
        <v>97.6</v>
      </c>
    </row>
    <row r="64" spans="1:52">
      <c r="A64" s="537"/>
      <c r="B64" s="544"/>
      <c r="C64" s="537" t="s">
        <v>123</v>
      </c>
      <c r="D64" s="551">
        <v>101</v>
      </c>
      <c r="E64" s="551">
        <v>101</v>
      </c>
      <c r="F64" s="551">
        <v>98.5</v>
      </c>
      <c r="G64" s="551">
        <v>100.1</v>
      </c>
      <c r="H64" s="551">
        <v>86.3</v>
      </c>
      <c r="I64" s="551">
        <v>103.6</v>
      </c>
      <c r="J64" s="551">
        <v>104.4</v>
      </c>
      <c r="K64" s="551">
        <v>99.8</v>
      </c>
      <c r="L64" s="551">
        <v>99</v>
      </c>
      <c r="M64" s="551" t="s">
        <v>337</v>
      </c>
      <c r="N64" s="551">
        <v>104.7</v>
      </c>
      <c r="O64" s="551">
        <v>95.8</v>
      </c>
      <c r="P64" s="551">
        <v>97.5</v>
      </c>
      <c r="Q64" s="551">
        <v>89.6</v>
      </c>
      <c r="R64" s="551">
        <v>123.4</v>
      </c>
      <c r="S64" s="551">
        <v>123.4</v>
      </c>
      <c r="T64" s="551" t="s">
        <v>516</v>
      </c>
      <c r="U64" s="551">
        <v>103.9</v>
      </c>
      <c r="V64" s="551">
        <v>102.9</v>
      </c>
      <c r="W64" s="551">
        <v>106.8</v>
      </c>
      <c r="X64" s="551">
        <v>98.4</v>
      </c>
      <c r="Y64" s="551">
        <v>101.7</v>
      </c>
      <c r="Z64" s="551">
        <v>95.9</v>
      </c>
      <c r="AA64" s="551">
        <v>102.9</v>
      </c>
      <c r="AB64" s="551" t="s">
        <v>516</v>
      </c>
      <c r="AC64" s="552">
        <v>99.9</v>
      </c>
      <c r="AD64" s="551">
        <v>96.1</v>
      </c>
      <c r="AE64" s="553">
        <v>94.2</v>
      </c>
      <c r="AF64" s="553">
        <v>104.2</v>
      </c>
      <c r="AG64" s="553" t="s">
        <v>516</v>
      </c>
      <c r="AH64" s="553">
        <v>102.8</v>
      </c>
      <c r="AI64" s="553">
        <v>103</v>
      </c>
      <c r="AJ64" s="553">
        <v>107.8</v>
      </c>
      <c r="AK64" s="553">
        <v>96.8</v>
      </c>
      <c r="AL64" s="553">
        <v>103.2</v>
      </c>
      <c r="AM64" s="537"/>
      <c r="AN64" s="544"/>
      <c r="AO64" s="537" t="s">
        <v>123</v>
      </c>
      <c r="AP64" s="553">
        <v>101</v>
      </c>
      <c r="AQ64" s="553">
        <v>101.8</v>
      </c>
      <c r="AR64" s="553">
        <v>99.1</v>
      </c>
      <c r="AS64" s="553">
        <v>99</v>
      </c>
      <c r="AT64" s="553">
        <v>99.3</v>
      </c>
      <c r="AU64" s="553">
        <v>108.5</v>
      </c>
      <c r="AV64" s="553">
        <v>109.9</v>
      </c>
      <c r="AW64" s="553">
        <v>105.9</v>
      </c>
      <c r="AX64" s="553">
        <v>100.6</v>
      </c>
      <c r="AY64" s="553">
        <v>100.6</v>
      </c>
      <c r="AZ64" s="553">
        <v>100.4</v>
      </c>
    </row>
    <row r="65" spans="1:52">
      <c r="A65" s="537"/>
      <c r="B65" s="544"/>
      <c r="C65" s="537" t="s">
        <v>124</v>
      </c>
      <c r="D65" s="551">
        <v>103.1</v>
      </c>
      <c r="E65" s="551">
        <v>103.1</v>
      </c>
      <c r="F65" s="551">
        <v>104.1</v>
      </c>
      <c r="G65" s="551">
        <v>105.3</v>
      </c>
      <c r="H65" s="551">
        <v>94.2</v>
      </c>
      <c r="I65" s="551">
        <v>102.3</v>
      </c>
      <c r="J65" s="551">
        <v>102.8</v>
      </c>
      <c r="K65" s="551">
        <v>102.5</v>
      </c>
      <c r="L65" s="551">
        <v>102.5</v>
      </c>
      <c r="M65" s="551" t="s">
        <v>337</v>
      </c>
      <c r="N65" s="551">
        <v>104.4</v>
      </c>
      <c r="O65" s="551">
        <v>109.7</v>
      </c>
      <c r="P65" s="551">
        <v>113.2</v>
      </c>
      <c r="Q65" s="551">
        <v>96.2</v>
      </c>
      <c r="R65" s="551">
        <v>132.30000000000001</v>
      </c>
      <c r="S65" s="551">
        <v>132.30000000000001</v>
      </c>
      <c r="T65" s="551" t="s">
        <v>516</v>
      </c>
      <c r="U65" s="551">
        <v>104.4</v>
      </c>
      <c r="V65" s="551">
        <v>95.5</v>
      </c>
      <c r="W65" s="551">
        <v>92.8</v>
      </c>
      <c r="X65" s="551">
        <v>98.6</v>
      </c>
      <c r="Y65" s="551">
        <v>102.6</v>
      </c>
      <c r="Z65" s="551">
        <v>102.2</v>
      </c>
      <c r="AA65" s="551">
        <v>98.1</v>
      </c>
      <c r="AB65" s="551" t="s">
        <v>516</v>
      </c>
      <c r="AC65" s="552">
        <v>99.4</v>
      </c>
      <c r="AD65" s="553">
        <v>93.1</v>
      </c>
      <c r="AE65" s="553">
        <v>93.7</v>
      </c>
      <c r="AF65" s="553">
        <v>108.1</v>
      </c>
      <c r="AG65" s="553" t="s">
        <v>516</v>
      </c>
      <c r="AH65" s="553">
        <v>111.3</v>
      </c>
      <c r="AI65" s="553">
        <v>100.9</v>
      </c>
      <c r="AJ65" s="553">
        <v>102.2</v>
      </c>
      <c r="AK65" s="553">
        <v>104.4</v>
      </c>
      <c r="AL65" s="553">
        <v>102.7</v>
      </c>
      <c r="AM65" s="537"/>
      <c r="AN65" s="544"/>
      <c r="AO65" s="537" t="s">
        <v>124</v>
      </c>
      <c r="AP65" s="553">
        <v>103.1</v>
      </c>
      <c r="AQ65" s="553">
        <v>104.8</v>
      </c>
      <c r="AR65" s="553">
        <v>101.9</v>
      </c>
      <c r="AS65" s="553">
        <v>100.8</v>
      </c>
      <c r="AT65" s="553">
        <v>103.5</v>
      </c>
      <c r="AU65" s="553">
        <v>112.1</v>
      </c>
      <c r="AV65" s="553">
        <v>113.6</v>
      </c>
      <c r="AW65" s="553">
        <v>109.4</v>
      </c>
      <c r="AX65" s="553">
        <v>102.3</v>
      </c>
      <c r="AY65" s="553">
        <v>102.6</v>
      </c>
      <c r="AZ65" s="553">
        <v>97.8</v>
      </c>
    </row>
    <row r="66" spans="1:52">
      <c r="A66" s="537"/>
      <c r="B66" s="560" t="s">
        <v>5</v>
      </c>
      <c r="C66" s="537" t="s">
        <v>111</v>
      </c>
      <c r="D66" s="561">
        <v>100.9</v>
      </c>
      <c r="E66" s="561">
        <v>100.9</v>
      </c>
      <c r="F66" s="561">
        <v>101.9</v>
      </c>
      <c r="G66" s="561">
        <v>102.4</v>
      </c>
      <c r="H66" s="561">
        <v>97.7</v>
      </c>
      <c r="I66" s="561">
        <v>103.4</v>
      </c>
      <c r="J66" s="561">
        <v>100.3</v>
      </c>
      <c r="K66" s="561">
        <v>99</v>
      </c>
      <c r="L66" s="561">
        <v>99.2</v>
      </c>
      <c r="M66" s="561" t="s">
        <v>337</v>
      </c>
      <c r="N66" s="561">
        <v>104.4</v>
      </c>
      <c r="O66" s="561">
        <v>98.6</v>
      </c>
      <c r="P66" s="561">
        <v>102.4</v>
      </c>
      <c r="Q66" s="561">
        <v>83.9</v>
      </c>
      <c r="R66" s="561">
        <v>97.3</v>
      </c>
      <c r="S66" s="561">
        <v>97.3</v>
      </c>
      <c r="T66" s="561" t="s">
        <v>516</v>
      </c>
      <c r="U66" s="561">
        <v>102.6</v>
      </c>
      <c r="V66" s="561">
        <v>101.1</v>
      </c>
      <c r="W66" s="561">
        <v>103.2</v>
      </c>
      <c r="X66" s="561">
        <v>98.6</v>
      </c>
      <c r="Y66" s="561">
        <v>105.3</v>
      </c>
      <c r="Z66" s="561">
        <v>101.1</v>
      </c>
      <c r="AA66" s="561">
        <v>100.8</v>
      </c>
      <c r="AB66" s="561" t="s">
        <v>516</v>
      </c>
      <c r="AC66" s="554">
        <v>99.3</v>
      </c>
      <c r="AD66" s="561">
        <v>102.6</v>
      </c>
      <c r="AE66" s="562">
        <v>93.1</v>
      </c>
      <c r="AF66" s="562">
        <v>110.5</v>
      </c>
      <c r="AG66" s="562" t="s">
        <v>516</v>
      </c>
      <c r="AH66" s="562">
        <v>99.1</v>
      </c>
      <c r="AI66" s="562">
        <v>105.2</v>
      </c>
      <c r="AJ66" s="562">
        <v>73.099999999999994</v>
      </c>
      <c r="AK66" s="562">
        <v>105.7</v>
      </c>
      <c r="AL66" s="562">
        <v>99.9</v>
      </c>
      <c r="AM66" s="537"/>
      <c r="AN66" s="560" t="s">
        <v>5</v>
      </c>
      <c r="AO66" s="537" t="s">
        <v>111</v>
      </c>
      <c r="AP66" s="555">
        <v>100.9</v>
      </c>
      <c r="AQ66" s="561">
        <v>97.4</v>
      </c>
      <c r="AR66" s="561">
        <v>98.3</v>
      </c>
      <c r="AS66" s="561">
        <v>96.6</v>
      </c>
      <c r="AT66" s="561">
        <v>100.8</v>
      </c>
      <c r="AU66" s="561">
        <v>95</v>
      </c>
      <c r="AV66" s="561">
        <v>92.8</v>
      </c>
      <c r="AW66" s="561">
        <v>99</v>
      </c>
      <c r="AX66" s="561">
        <v>102.5</v>
      </c>
      <c r="AY66" s="561">
        <v>103</v>
      </c>
      <c r="AZ66" s="561">
        <v>94</v>
      </c>
    </row>
    <row r="67" spans="1:52">
      <c r="A67" s="537"/>
      <c r="B67" s="563" t="s">
        <v>284</v>
      </c>
      <c r="C67" s="557" t="s">
        <v>113</v>
      </c>
      <c r="D67" s="564">
        <v>102.9</v>
      </c>
      <c r="E67" s="564">
        <v>102.9</v>
      </c>
      <c r="F67" s="564">
        <v>106.4</v>
      </c>
      <c r="G67" s="564">
        <v>106.4</v>
      </c>
      <c r="H67" s="564">
        <v>106.8</v>
      </c>
      <c r="I67" s="564">
        <v>89.4</v>
      </c>
      <c r="J67" s="564">
        <v>99.3</v>
      </c>
      <c r="K67" s="564">
        <v>93</v>
      </c>
      <c r="L67" s="564">
        <v>93.9</v>
      </c>
      <c r="M67" s="564" t="s">
        <v>337</v>
      </c>
      <c r="N67" s="564">
        <v>136.69999999999999</v>
      </c>
      <c r="O67" s="564">
        <v>105.7</v>
      </c>
      <c r="P67" s="564">
        <v>108.2</v>
      </c>
      <c r="Q67" s="564">
        <v>96</v>
      </c>
      <c r="R67" s="564">
        <v>102.7</v>
      </c>
      <c r="S67" s="564">
        <v>102.7</v>
      </c>
      <c r="T67" s="564" t="s">
        <v>516</v>
      </c>
      <c r="U67" s="564">
        <v>108.2</v>
      </c>
      <c r="V67" s="564">
        <v>102.4</v>
      </c>
      <c r="W67" s="564">
        <v>103.8</v>
      </c>
      <c r="X67" s="564">
        <v>100.8</v>
      </c>
      <c r="Y67" s="564">
        <v>97.6</v>
      </c>
      <c r="Z67" s="564">
        <v>101.9</v>
      </c>
      <c r="AA67" s="564">
        <v>111.3</v>
      </c>
      <c r="AB67" s="564" t="s">
        <v>516</v>
      </c>
      <c r="AC67" s="565">
        <v>96</v>
      </c>
      <c r="AD67" s="564">
        <v>91.3</v>
      </c>
      <c r="AE67" s="566">
        <v>93.3</v>
      </c>
      <c r="AF67" s="566">
        <v>108.3</v>
      </c>
      <c r="AG67" s="566" t="s">
        <v>516</v>
      </c>
      <c r="AH67" s="566">
        <v>109.9</v>
      </c>
      <c r="AI67" s="566">
        <v>107.6</v>
      </c>
      <c r="AJ67" s="566">
        <v>70</v>
      </c>
      <c r="AK67" s="566">
        <v>104.9</v>
      </c>
      <c r="AL67" s="566">
        <v>97.7</v>
      </c>
      <c r="AM67" s="537"/>
      <c r="AN67" s="563" t="s">
        <v>284</v>
      </c>
      <c r="AO67" s="557" t="s">
        <v>113</v>
      </c>
      <c r="AP67" s="567">
        <v>102.9</v>
      </c>
      <c r="AQ67" s="564">
        <v>97.1</v>
      </c>
      <c r="AR67" s="564">
        <v>98.4</v>
      </c>
      <c r="AS67" s="564">
        <v>97.5</v>
      </c>
      <c r="AT67" s="564">
        <v>99.8</v>
      </c>
      <c r="AU67" s="564">
        <v>93.9</v>
      </c>
      <c r="AV67" s="564">
        <v>97.6</v>
      </c>
      <c r="AW67" s="564">
        <v>87.2</v>
      </c>
      <c r="AX67" s="564">
        <v>105.6</v>
      </c>
      <c r="AY67" s="564">
        <v>106</v>
      </c>
      <c r="AZ67" s="564">
        <v>99.4</v>
      </c>
    </row>
    <row r="68" spans="1:52">
      <c r="A68" s="537"/>
      <c r="B68" s="568" t="s">
        <v>114</v>
      </c>
      <c r="C68" s="537" t="s">
        <v>115</v>
      </c>
      <c r="D68" s="545">
        <v>104.4</v>
      </c>
      <c r="E68" s="545">
        <v>104.4</v>
      </c>
      <c r="F68" s="545">
        <v>104.6</v>
      </c>
      <c r="G68" s="545">
        <v>103.4</v>
      </c>
      <c r="H68" s="545">
        <v>113.7</v>
      </c>
      <c r="I68" s="545">
        <v>89.5</v>
      </c>
      <c r="J68" s="545">
        <v>108.9</v>
      </c>
      <c r="K68" s="545">
        <v>100.1</v>
      </c>
      <c r="L68" s="545">
        <v>102.9</v>
      </c>
      <c r="M68" s="545" t="s">
        <v>337</v>
      </c>
      <c r="N68" s="545">
        <v>141.30000000000001</v>
      </c>
      <c r="O68" s="545">
        <v>104.7</v>
      </c>
      <c r="P68" s="545">
        <v>103.6</v>
      </c>
      <c r="Q68" s="545">
        <v>108.9</v>
      </c>
      <c r="R68" s="545">
        <v>89</v>
      </c>
      <c r="S68" s="545">
        <v>89</v>
      </c>
      <c r="T68" s="545" t="s">
        <v>516</v>
      </c>
      <c r="U68" s="545">
        <v>112.9</v>
      </c>
      <c r="V68" s="545">
        <v>106.3</v>
      </c>
      <c r="W68" s="545">
        <v>96.5</v>
      </c>
      <c r="X68" s="545">
        <v>117.3</v>
      </c>
      <c r="Y68" s="545">
        <v>119.5</v>
      </c>
      <c r="Z68" s="545">
        <v>105.9</v>
      </c>
      <c r="AA68" s="545">
        <v>112.9</v>
      </c>
      <c r="AB68" s="545" t="s">
        <v>516</v>
      </c>
      <c r="AC68" s="569">
        <v>94.8</v>
      </c>
      <c r="AD68" s="545">
        <v>88.7</v>
      </c>
      <c r="AE68" s="570">
        <v>92.8</v>
      </c>
      <c r="AF68" s="570">
        <v>102.6</v>
      </c>
      <c r="AG68" s="570" t="s">
        <v>516</v>
      </c>
      <c r="AH68" s="570">
        <v>112.7</v>
      </c>
      <c r="AI68" s="570">
        <v>108.5</v>
      </c>
      <c r="AJ68" s="570">
        <v>66.5</v>
      </c>
      <c r="AK68" s="570">
        <v>104.6</v>
      </c>
      <c r="AL68" s="570">
        <v>106.6</v>
      </c>
      <c r="AM68" s="537"/>
      <c r="AN68" s="568" t="s">
        <v>114</v>
      </c>
      <c r="AO68" s="537" t="s">
        <v>115</v>
      </c>
      <c r="AP68" s="567">
        <v>104.4</v>
      </c>
      <c r="AQ68" s="545">
        <v>100.1</v>
      </c>
      <c r="AR68" s="545">
        <v>104.3</v>
      </c>
      <c r="AS68" s="545">
        <v>106.3</v>
      </c>
      <c r="AT68" s="545">
        <v>101.4</v>
      </c>
      <c r="AU68" s="545">
        <v>89.8</v>
      </c>
      <c r="AV68" s="545">
        <v>92.1</v>
      </c>
      <c r="AW68" s="545">
        <v>85.8</v>
      </c>
      <c r="AX68" s="545">
        <v>106.4</v>
      </c>
      <c r="AY68" s="545">
        <v>106.4</v>
      </c>
      <c r="AZ68" s="545">
        <v>106.6</v>
      </c>
    </row>
    <row r="69" spans="1:52">
      <c r="A69" s="537" t="s">
        <v>65</v>
      </c>
      <c r="B69" s="568" t="s">
        <v>114</v>
      </c>
      <c r="C69" s="537" t="s">
        <v>116</v>
      </c>
      <c r="D69" s="545">
        <v>100.8</v>
      </c>
      <c r="E69" s="545">
        <v>100.8</v>
      </c>
      <c r="F69" s="545">
        <v>100.5</v>
      </c>
      <c r="G69" s="545">
        <v>100.8</v>
      </c>
      <c r="H69" s="545">
        <v>98.4</v>
      </c>
      <c r="I69" s="545">
        <v>92.9</v>
      </c>
      <c r="J69" s="545">
        <v>96.8</v>
      </c>
      <c r="K69" s="545">
        <v>91.4</v>
      </c>
      <c r="L69" s="545">
        <v>94</v>
      </c>
      <c r="M69" s="545" t="s">
        <v>337</v>
      </c>
      <c r="N69" s="545">
        <v>91.1</v>
      </c>
      <c r="O69" s="545">
        <v>109.1</v>
      </c>
      <c r="P69" s="545">
        <v>107.5</v>
      </c>
      <c r="Q69" s="545">
        <v>115</v>
      </c>
      <c r="R69" s="545">
        <v>72.099999999999994</v>
      </c>
      <c r="S69" s="545">
        <v>72.099999999999994</v>
      </c>
      <c r="T69" s="545" t="s">
        <v>516</v>
      </c>
      <c r="U69" s="545">
        <v>115.5</v>
      </c>
      <c r="V69" s="545">
        <v>100.3</v>
      </c>
      <c r="W69" s="545">
        <v>88.2</v>
      </c>
      <c r="X69" s="545">
        <v>114.1</v>
      </c>
      <c r="Y69" s="545">
        <v>102.6</v>
      </c>
      <c r="Z69" s="545">
        <v>110.2</v>
      </c>
      <c r="AA69" s="545">
        <v>106.7</v>
      </c>
      <c r="AB69" s="545" t="s">
        <v>516</v>
      </c>
      <c r="AC69" s="569">
        <v>96.2</v>
      </c>
      <c r="AD69" s="545">
        <v>97.5</v>
      </c>
      <c r="AE69" s="570">
        <v>92.5</v>
      </c>
      <c r="AF69" s="570">
        <v>91.8</v>
      </c>
      <c r="AG69" s="570" t="s">
        <v>516</v>
      </c>
      <c r="AH69" s="570">
        <v>101.6</v>
      </c>
      <c r="AI69" s="570">
        <v>111.6</v>
      </c>
      <c r="AJ69" s="570">
        <v>61.4</v>
      </c>
      <c r="AK69" s="570">
        <v>109.9</v>
      </c>
      <c r="AL69" s="570">
        <v>95.4</v>
      </c>
      <c r="AM69" s="537" t="s">
        <v>160</v>
      </c>
      <c r="AN69" s="568" t="s">
        <v>114</v>
      </c>
      <c r="AO69" s="537" t="s">
        <v>116</v>
      </c>
      <c r="AP69" s="567">
        <v>100.8</v>
      </c>
      <c r="AQ69" s="545">
        <v>98.7</v>
      </c>
      <c r="AR69" s="545">
        <v>101.5</v>
      </c>
      <c r="AS69" s="545">
        <v>98.4</v>
      </c>
      <c r="AT69" s="545">
        <v>106</v>
      </c>
      <c r="AU69" s="545">
        <v>91.9</v>
      </c>
      <c r="AV69" s="545">
        <v>98.1</v>
      </c>
      <c r="AW69" s="545">
        <v>80.8</v>
      </c>
      <c r="AX69" s="545">
        <v>101.8</v>
      </c>
      <c r="AY69" s="545">
        <v>101.4</v>
      </c>
      <c r="AZ69" s="545">
        <v>107.8</v>
      </c>
    </row>
    <row r="70" spans="1:52">
      <c r="A70" s="537"/>
      <c r="B70" s="568" t="s">
        <v>114</v>
      </c>
      <c r="C70" s="537" t="s">
        <v>117</v>
      </c>
      <c r="D70" s="545">
        <v>101.4</v>
      </c>
      <c r="E70" s="545">
        <v>101.4</v>
      </c>
      <c r="F70" s="545">
        <v>104.9</v>
      </c>
      <c r="G70" s="545">
        <v>104.8</v>
      </c>
      <c r="H70" s="545">
        <v>105.6</v>
      </c>
      <c r="I70" s="545">
        <v>94.7</v>
      </c>
      <c r="J70" s="545">
        <v>107.1</v>
      </c>
      <c r="K70" s="545">
        <v>95.4</v>
      </c>
      <c r="L70" s="545">
        <v>99.6</v>
      </c>
      <c r="M70" s="545" t="s">
        <v>337</v>
      </c>
      <c r="N70" s="545">
        <v>85.3</v>
      </c>
      <c r="O70" s="545">
        <v>104</v>
      </c>
      <c r="P70" s="545">
        <v>105</v>
      </c>
      <c r="Q70" s="545">
        <v>100.2</v>
      </c>
      <c r="R70" s="545">
        <v>79.2</v>
      </c>
      <c r="S70" s="545">
        <v>79.2</v>
      </c>
      <c r="T70" s="545" t="s">
        <v>516</v>
      </c>
      <c r="U70" s="545">
        <v>118</v>
      </c>
      <c r="V70" s="545">
        <v>99.5</v>
      </c>
      <c r="W70" s="545">
        <v>89.9</v>
      </c>
      <c r="X70" s="545">
        <v>110.5</v>
      </c>
      <c r="Y70" s="545">
        <v>97.6</v>
      </c>
      <c r="Z70" s="545">
        <v>98.2</v>
      </c>
      <c r="AA70" s="545">
        <v>107.1</v>
      </c>
      <c r="AB70" s="545" t="s">
        <v>516</v>
      </c>
      <c r="AC70" s="569">
        <v>91.9</v>
      </c>
      <c r="AD70" s="545">
        <v>89</v>
      </c>
      <c r="AE70" s="570">
        <v>91.5</v>
      </c>
      <c r="AF70" s="570">
        <v>91.5</v>
      </c>
      <c r="AG70" s="570" t="s">
        <v>516</v>
      </c>
      <c r="AH70" s="570">
        <v>101.8</v>
      </c>
      <c r="AI70" s="570">
        <v>107.8</v>
      </c>
      <c r="AJ70" s="570">
        <v>65.099999999999994</v>
      </c>
      <c r="AK70" s="570">
        <v>109.9</v>
      </c>
      <c r="AL70" s="570">
        <v>104</v>
      </c>
      <c r="AM70" s="537"/>
      <c r="AN70" s="568" t="s">
        <v>114</v>
      </c>
      <c r="AO70" s="537" t="s">
        <v>117</v>
      </c>
      <c r="AP70" s="567">
        <v>101.4</v>
      </c>
      <c r="AQ70" s="545">
        <v>99.3</v>
      </c>
      <c r="AR70" s="545">
        <v>102.5</v>
      </c>
      <c r="AS70" s="545">
        <v>102.5</v>
      </c>
      <c r="AT70" s="545">
        <v>102.5</v>
      </c>
      <c r="AU70" s="545">
        <v>91.3</v>
      </c>
      <c r="AV70" s="545">
        <v>97.6</v>
      </c>
      <c r="AW70" s="545">
        <v>80.099999999999994</v>
      </c>
      <c r="AX70" s="545">
        <v>102.4</v>
      </c>
      <c r="AY70" s="545">
        <v>102.4</v>
      </c>
      <c r="AZ70" s="545">
        <v>102</v>
      </c>
    </row>
    <row r="71" spans="1:52">
      <c r="A71" s="537"/>
      <c r="B71" s="568" t="s">
        <v>114</v>
      </c>
      <c r="C71" s="537" t="s">
        <v>118</v>
      </c>
      <c r="D71" s="545">
        <v>105.5</v>
      </c>
      <c r="E71" s="545">
        <v>105.5</v>
      </c>
      <c r="F71" s="545">
        <v>111.6</v>
      </c>
      <c r="G71" s="545">
        <v>111</v>
      </c>
      <c r="H71" s="545">
        <v>116.2</v>
      </c>
      <c r="I71" s="545">
        <v>95.7</v>
      </c>
      <c r="J71" s="545">
        <v>110.6</v>
      </c>
      <c r="K71" s="545">
        <v>84.8</v>
      </c>
      <c r="L71" s="545">
        <v>87</v>
      </c>
      <c r="M71" s="545" t="s">
        <v>337</v>
      </c>
      <c r="N71" s="545">
        <v>93.8</v>
      </c>
      <c r="O71" s="545">
        <v>113.5</v>
      </c>
      <c r="P71" s="545">
        <v>109.9</v>
      </c>
      <c r="Q71" s="545">
        <v>127.4</v>
      </c>
      <c r="R71" s="545">
        <v>101.8</v>
      </c>
      <c r="S71" s="545">
        <v>101.8</v>
      </c>
      <c r="T71" s="545" t="s">
        <v>516</v>
      </c>
      <c r="U71" s="545">
        <v>118.8</v>
      </c>
      <c r="V71" s="545">
        <v>102.1</v>
      </c>
      <c r="W71" s="545">
        <v>96.2</v>
      </c>
      <c r="X71" s="545">
        <v>108.9</v>
      </c>
      <c r="Y71" s="545">
        <v>119.4</v>
      </c>
      <c r="Z71" s="545">
        <v>98.2</v>
      </c>
      <c r="AA71" s="545">
        <v>100.4</v>
      </c>
      <c r="AB71" s="545" t="s">
        <v>516</v>
      </c>
      <c r="AC71" s="569">
        <v>92</v>
      </c>
      <c r="AD71" s="545">
        <v>86.1</v>
      </c>
      <c r="AE71" s="570">
        <v>91</v>
      </c>
      <c r="AF71" s="570">
        <v>94.9</v>
      </c>
      <c r="AG71" s="570" t="s">
        <v>516</v>
      </c>
      <c r="AH71" s="570">
        <v>106.3</v>
      </c>
      <c r="AI71" s="570">
        <v>107.4</v>
      </c>
      <c r="AJ71" s="570">
        <v>69.7</v>
      </c>
      <c r="AK71" s="570">
        <v>109.8</v>
      </c>
      <c r="AL71" s="570">
        <v>103.9</v>
      </c>
      <c r="AM71" s="537"/>
      <c r="AN71" s="568" t="s">
        <v>114</v>
      </c>
      <c r="AO71" s="537" t="s">
        <v>118</v>
      </c>
      <c r="AP71" s="567">
        <v>105.5</v>
      </c>
      <c r="AQ71" s="545">
        <v>105.2</v>
      </c>
      <c r="AR71" s="545">
        <v>105.7</v>
      </c>
      <c r="AS71" s="545">
        <v>108.3</v>
      </c>
      <c r="AT71" s="545">
        <v>101.8</v>
      </c>
      <c r="AU71" s="545">
        <v>104.2</v>
      </c>
      <c r="AV71" s="545">
        <v>116.2</v>
      </c>
      <c r="AW71" s="545">
        <v>83</v>
      </c>
      <c r="AX71" s="545">
        <v>105.7</v>
      </c>
      <c r="AY71" s="545">
        <v>105.8</v>
      </c>
      <c r="AZ71" s="545">
        <v>103.7</v>
      </c>
    </row>
    <row r="72" spans="1:52">
      <c r="A72" s="537"/>
      <c r="B72" s="568" t="s">
        <v>114</v>
      </c>
      <c r="C72" s="537" t="s">
        <v>119</v>
      </c>
      <c r="D72" s="545">
        <v>108.6</v>
      </c>
      <c r="E72" s="545">
        <v>108.6</v>
      </c>
      <c r="F72" s="545">
        <v>116.8</v>
      </c>
      <c r="G72" s="545">
        <v>116.7</v>
      </c>
      <c r="H72" s="545">
        <v>117.4</v>
      </c>
      <c r="I72" s="545">
        <v>103.9</v>
      </c>
      <c r="J72" s="545">
        <v>109.2</v>
      </c>
      <c r="K72" s="545">
        <v>84.7</v>
      </c>
      <c r="L72" s="545">
        <v>88</v>
      </c>
      <c r="M72" s="545" t="s">
        <v>337</v>
      </c>
      <c r="N72" s="545">
        <v>116.6</v>
      </c>
      <c r="O72" s="545">
        <v>116.6</v>
      </c>
      <c r="P72" s="545">
        <v>120.7</v>
      </c>
      <c r="Q72" s="545">
        <v>100.7</v>
      </c>
      <c r="R72" s="545">
        <v>93.5</v>
      </c>
      <c r="S72" s="545">
        <v>93.5</v>
      </c>
      <c r="T72" s="545" t="s">
        <v>516</v>
      </c>
      <c r="U72" s="545">
        <v>119.6</v>
      </c>
      <c r="V72" s="545">
        <v>104.1</v>
      </c>
      <c r="W72" s="545">
        <v>97.5</v>
      </c>
      <c r="X72" s="545">
        <v>111.6</v>
      </c>
      <c r="Y72" s="545">
        <v>95.7</v>
      </c>
      <c r="Z72" s="545">
        <v>103.3</v>
      </c>
      <c r="AA72" s="545">
        <v>102.1</v>
      </c>
      <c r="AB72" s="545" t="s">
        <v>516</v>
      </c>
      <c r="AC72" s="569">
        <v>93.2</v>
      </c>
      <c r="AD72" s="545">
        <v>88.1</v>
      </c>
      <c r="AE72" s="570">
        <v>87.1</v>
      </c>
      <c r="AF72" s="570">
        <v>99.4</v>
      </c>
      <c r="AG72" s="570" t="s">
        <v>516</v>
      </c>
      <c r="AH72" s="570">
        <v>106.5</v>
      </c>
      <c r="AI72" s="570">
        <v>105</v>
      </c>
      <c r="AJ72" s="570">
        <v>74</v>
      </c>
      <c r="AK72" s="570">
        <v>109.6</v>
      </c>
      <c r="AL72" s="570">
        <v>102.8</v>
      </c>
      <c r="AM72" s="537"/>
      <c r="AN72" s="568" t="s">
        <v>114</v>
      </c>
      <c r="AO72" s="537" t="s">
        <v>119</v>
      </c>
      <c r="AP72" s="567">
        <v>108.6</v>
      </c>
      <c r="AQ72" s="545">
        <v>105.3</v>
      </c>
      <c r="AR72" s="545">
        <v>106</v>
      </c>
      <c r="AS72" s="545">
        <v>104.3</v>
      </c>
      <c r="AT72" s="545">
        <v>108.5</v>
      </c>
      <c r="AU72" s="545">
        <v>103.4</v>
      </c>
      <c r="AV72" s="545">
        <v>114.5</v>
      </c>
      <c r="AW72" s="545">
        <v>83.9</v>
      </c>
      <c r="AX72" s="545">
        <v>110.1</v>
      </c>
      <c r="AY72" s="545">
        <v>110.4</v>
      </c>
      <c r="AZ72" s="545">
        <v>103.7</v>
      </c>
    </row>
    <row r="73" spans="1:52">
      <c r="A73" s="537" t="s">
        <v>65</v>
      </c>
      <c r="B73" s="568" t="s">
        <v>114</v>
      </c>
      <c r="C73" s="537" t="s">
        <v>120</v>
      </c>
      <c r="D73" s="545">
        <v>110.2</v>
      </c>
      <c r="E73" s="545">
        <v>110.2</v>
      </c>
      <c r="F73" s="545">
        <v>115.7</v>
      </c>
      <c r="G73" s="545">
        <v>115</v>
      </c>
      <c r="H73" s="545">
        <v>120.9</v>
      </c>
      <c r="I73" s="545">
        <v>109.2</v>
      </c>
      <c r="J73" s="545">
        <v>117.8</v>
      </c>
      <c r="K73" s="545">
        <v>90.2</v>
      </c>
      <c r="L73" s="545">
        <v>94</v>
      </c>
      <c r="M73" s="545" t="s">
        <v>337</v>
      </c>
      <c r="N73" s="545">
        <v>141.80000000000001</v>
      </c>
      <c r="O73" s="545">
        <v>120.6</v>
      </c>
      <c r="P73" s="545">
        <v>120.2</v>
      </c>
      <c r="Q73" s="545">
        <v>122.2</v>
      </c>
      <c r="R73" s="545">
        <v>88.5</v>
      </c>
      <c r="S73" s="545">
        <v>88.5</v>
      </c>
      <c r="T73" s="545" t="s">
        <v>516</v>
      </c>
      <c r="U73" s="545">
        <v>118.5</v>
      </c>
      <c r="V73" s="545">
        <v>102.8</v>
      </c>
      <c r="W73" s="545">
        <v>96</v>
      </c>
      <c r="X73" s="545">
        <v>110.5</v>
      </c>
      <c r="Y73" s="545">
        <v>81.7</v>
      </c>
      <c r="Z73" s="545">
        <v>102.1</v>
      </c>
      <c r="AA73" s="545">
        <v>105.2</v>
      </c>
      <c r="AB73" s="545" t="s">
        <v>516</v>
      </c>
      <c r="AC73" s="569">
        <v>93.8</v>
      </c>
      <c r="AD73" s="545">
        <v>87.4</v>
      </c>
      <c r="AE73" s="570">
        <v>85.2</v>
      </c>
      <c r="AF73" s="570">
        <v>97.9</v>
      </c>
      <c r="AG73" s="570" t="s">
        <v>516</v>
      </c>
      <c r="AH73" s="570">
        <v>109.9</v>
      </c>
      <c r="AI73" s="570">
        <v>113.4</v>
      </c>
      <c r="AJ73" s="570">
        <v>66</v>
      </c>
      <c r="AK73" s="570">
        <v>108.9</v>
      </c>
      <c r="AL73" s="570">
        <v>110.6</v>
      </c>
      <c r="AM73" s="537" t="s">
        <v>160</v>
      </c>
      <c r="AN73" s="568" t="s">
        <v>114</v>
      </c>
      <c r="AO73" s="537" t="s">
        <v>120</v>
      </c>
      <c r="AP73" s="567">
        <v>110.2</v>
      </c>
      <c r="AQ73" s="545">
        <v>110.1</v>
      </c>
      <c r="AR73" s="545">
        <v>109.1</v>
      </c>
      <c r="AS73" s="545">
        <v>107.4</v>
      </c>
      <c r="AT73" s="545">
        <v>111.6</v>
      </c>
      <c r="AU73" s="545">
        <v>112.6</v>
      </c>
      <c r="AV73" s="545">
        <v>127.5</v>
      </c>
      <c r="AW73" s="545">
        <v>86.5</v>
      </c>
      <c r="AX73" s="545">
        <v>110.3</v>
      </c>
      <c r="AY73" s="545">
        <v>110.7</v>
      </c>
      <c r="AZ73" s="545">
        <v>102.4</v>
      </c>
    </row>
    <row r="74" spans="1:52">
      <c r="A74" s="537"/>
      <c r="B74" s="568" t="s">
        <v>114</v>
      </c>
      <c r="C74" s="537" t="s">
        <v>121</v>
      </c>
      <c r="D74" s="545">
        <v>111.3</v>
      </c>
      <c r="E74" s="545">
        <v>111.3</v>
      </c>
      <c r="F74" s="545">
        <v>116.9</v>
      </c>
      <c r="G74" s="545">
        <v>118</v>
      </c>
      <c r="H74" s="545">
        <v>108.2</v>
      </c>
      <c r="I74" s="545">
        <v>113.8</v>
      </c>
      <c r="J74" s="545">
        <v>115.3</v>
      </c>
      <c r="K74" s="545">
        <v>84.8</v>
      </c>
      <c r="L74" s="545">
        <v>88</v>
      </c>
      <c r="M74" s="545" t="s">
        <v>337</v>
      </c>
      <c r="N74" s="545">
        <v>151.69999999999999</v>
      </c>
      <c r="O74" s="545">
        <v>119.7</v>
      </c>
      <c r="P74" s="545">
        <v>118.1</v>
      </c>
      <c r="Q74" s="545">
        <v>125.9</v>
      </c>
      <c r="R74" s="545">
        <v>88.3</v>
      </c>
      <c r="S74" s="545">
        <v>88.3</v>
      </c>
      <c r="T74" s="545" t="s">
        <v>516</v>
      </c>
      <c r="U74" s="545">
        <v>118.6</v>
      </c>
      <c r="V74" s="545">
        <v>107</v>
      </c>
      <c r="W74" s="545">
        <v>107.6</v>
      </c>
      <c r="X74" s="545">
        <v>106.4</v>
      </c>
      <c r="Y74" s="545">
        <v>87.2</v>
      </c>
      <c r="Z74" s="545">
        <v>102.6</v>
      </c>
      <c r="AA74" s="545">
        <v>100.6</v>
      </c>
      <c r="AB74" s="545" t="s">
        <v>516</v>
      </c>
      <c r="AC74" s="569">
        <v>93.6</v>
      </c>
      <c r="AD74" s="545">
        <v>86.5</v>
      </c>
      <c r="AE74" s="570">
        <v>86.6</v>
      </c>
      <c r="AF74" s="570">
        <v>99.3</v>
      </c>
      <c r="AG74" s="570" t="s">
        <v>516</v>
      </c>
      <c r="AH74" s="570">
        <v>109</v>
      </c>
      <c r="AI74" s="570">
        <v>117.8</v>
      </c>
      <c r="AJ74" s="570">
        <v>63.5</v>
      </c>
      <c r="AK74" s="570">
        <v>109.1</v>
      </c>
      <c r="AL74" s="570">
        <v>107.4</v>
      </c>
      <c r="AM74" s="537"/>
      <c r="AN74" s="568" t="s">
        <v>114</v>
      </c>
      <c r="AO74" s="537" t="s">
        <v>121</v>
      </c>
      <c r="AP74" s="567">
        <v>111.3</v>
      </c>
      <c r="AQ74" s="545">
        <v>108.2</v>
      </c>
      <c r="AR74" s="545">
        <v>107.1</v>
      </c>
      <c r="AS74" s="545">
        <v>102.9</v>
      </c>
      <c r="AT74" s="545">
        <v>113.1</v>
      </c>
      <c r="AU74" s="545">
        <v>111.1</v>
      </c>
      <c r="AV74" s="545">
        <v>126.1</v>
      </c>
      <c r="AW74" s="545">
        <v>84.6</v>
      </c>
      <c r="AX74" s="545">
        <v>112.7</v>
      </c>
      <c r="AY74" s="545">
        <v>113.5</v>
      </c>
      <c r="AZ74" s="545">
        <v>96.9</v>
      </c>
    </row>
    <row r="75" spans="1:52">
      <c r="A75" s="537"/>
      <c r="B75" s="568" t="s">
        <v>114</v>
      </c>
      <c r="C75" s="537" t="s">
        <v>122</v>
      </c>
      <c r="D75" s="545">
        <v>108.1</v>
      </c>
      <c r="E75" s="545">
        <v>108.1</v>
      </c>
      <c r="F75" s="545">
        <v>115.5</v>
      </c>
      <c r="G75" s="545">
        <v>117.8</v>
      </c>
      <c r="H75" s="545">
        <v>97.6</v>
      </c>
      <c r="I75" s="545">
        <v>104.5</v>
      </c>
      <c r="J75" s="545">
        <v>114.3</v>
      </c>
      <c r="K75" s="545">
        <v>86.2</v>
      </c>
      <c r="L75" s="545">
        <v>88.9</v>
      </c>
      <c r="M75" s="545" t="s">
        <v>337</v>
      </c>
      <c r="N75" s="545">
        <v>93.8</v>
      </c>
      <c r="O75" s="545">
        <v>123.9</v>
      </c>
      <c r="P75" s="545">
        <v>124.8</v>
      </c>
      <c r="Q75" s="545">
        <v>120.8</v>
      </c>
      <c r="R75" s="545">
        <v>67.5</v>
      </c>
      <c r="S75" s="545">
        <v>67.5</v>
      </c>
      <c r="T75" s="545" t="s">
        <v>516</v>
      </c>
      <c r="U75" s="545">
        <v>121</v>
      </c>
      <c r="V75" s="545">
        <v>101.3</v>
      </c>
      <c r="W75" s="545">
        <v>96.7</v>
      </c>
      <c r="X75" s="545">
        <v>106.6</v>
      </c>
      <c r="Y75" s="545">
        <v>89.4</v>
      </c>
      <c r="Z75" s="545">
        <v>98.9</v>
      </c>
      <c r="AA75" s="545">
        <v>104.6</v>
      </c>
      <c r="AB75" s="545" t="s">
        <v>516</v>
      </c>
      <c r="AC75" s="569">
        <v>93.5</v>
      </c>
      <c r="AD75" s="545">
        <v>85.7</v>
      </c>
      <c r="AE75" s="570">
        <v>86.4</v>
      </c>
      <c r="AF75" s="570">
        <v>103.3</v>
      </c>
      <c r="AG75" s="570" t="s">
        <v>516</v>
      </c>
      <c r="AH75" s="570">
        <v>109.9</v>
      </c>
      <c r="AI75" s="570">
        <v>112.4</v>
      </c>
      <c r="AJ75" s="570">
        <v>69.7</v>
      </c>
      <c r="AK75" s="570">
        <v>108.9</v>
      </c>
      <c r="AL75" s="570">
        <v>107</v>
      </c>
      <c r="AM75" s="537"/>
      <c r="AN75" s="568" t="s">
        <v>114</v>
      </c>
      <c r="AO75" s="537" t="s">
        <v>122</v>
      </c>
      <c r="AP75" s="567">
        <v>108.1</v>
      </c>
      <c r="AQ75" s="545">
        <v>102.1</v>
      </c>
      <c r="AR75" s="545">
        <v>103.8</v>
      </c>
      <c r="AS75" s="545">
        <v>101</v>
      </c>
      <c r="AT75" s="545">
        <v>107.8</v>
      </c>
      <c r="AU75" s="545">
        <v>98</v>
      </c>
      <c r="AV75" s="545">
        <v>103.2</v>
      </c>
      <c r="AW75" s="545">
        <v>88.8</v>
      </c>
      <c r="AX75" s="545">
        <v>110.9</v>
      </c>
      <c r="AY75" s="545">
        <v>111.8</v>
      </c>
      <c r="AZ75" s="545">
        <v>95.5</v>
      </c>
    </row>
    <row r="76" spans="1:52">
      <c r="A76" s="537"/>
      <c r="B76" s="568" t="s">
        <v>114</v>
      </c>
      <c r="C76" s="537" t="s">
        <v>123</v>
      </c>
      <c r="D76" s="545">
        <v>105.2</v>
      </c>
      <c r="E76" s="545">
        <v>105.2</v>
      </c>
      <c r="F76" s="545">
        <v>108.1</v>
      </c>
      <c r="G76" s="545">
        <v>109.4</v>
      </c>
      <c r="H76" s="545">
        <v>98</v>
      </c>
      <c r="I76" s="545">
        <v>101.6</v>
      </c>
      <c r="J76" s="545">
        <v>108.4</v>
      </c>
      <c r="K76" s="545">
        <v>89.3</v>
      </c>
      <c r="L76" s="545">
        <v>91.8</v>
      </c>
      <c r="M76" s="545" t="s">
        <v>337</v>
      </c>
      <c r="N76" s="545">
        <v>72.7</v>
      </c>
      <c r="O76" s="545">
        <v>114.1</v>
      </c>
      <c r="P76" s="545">
        <v>115.7</v>
      </c>
      <c r="Q76" s="545">
        <v>107.8</v>
      </c>
      <c r="R76" s="545">
        <v>83.8</v>
      </c>
      <c r="S76" s="545">
        <v>83.8</v>
      </c>
      <c r="T76" s="545" t="s">
        <v>516</v>
      </c>
      <c r="U76" s="545">
        <v>124</v>
      </c>
      <c r="V76" s="545">
        <v>103</v>
      </c>
      <c r="W76" s="545">
        <v>95.7</v>
      </c>
      <c r="X76" s="545">
        <v>111.2</v>
      </c>
      <c r="Y76" s="545">
        <v>102</v>
      </c>
      <c r="Z76" s="545">
        <v>98.8</v>
      </c>
      <c r="AA76" s="545">
        <v>105</v>
      </c>
      <c r="AB76" s="545" t="s">
        <v>516</v>
      </c>
      <c r="AC76" s="569">
        <v>96.8</v>
      </c>
      <c r="AD76" s="545">
        <v>92.2</v>
      </c>
      <c r="AE76" s="570">
        <v>85.7</v>
      </c>
      <c r="AF76" s="570">
        <v>108.9</v>
      </c>
      <c r="AG76" s="570" t="s">
        <v>516</v>
      </c>
      <c r="AH76" s="570">
        <v>113.4</v>
      </c>
      <c r="AI76" s="570">
        <v>110.5</v>
      </c>
      <c r="AJ76" s="570">
        <v>66.099999999999994</v>
      </c>
      <c r="AK76" s="570">
        <v>109.2</v>
      </c>
      <c r="AL76" s="570">
        <v>103.4</v>
      </c>
      <c r="AM76" s="537"/>
      <c r="AN76" s="568" t="s">
        <v>114</v>
      </c>
      <c r="AO76" s="537" t="s">
        <v>123</v>
      </c>
      <c r="AP76" s="567">
        <v>105.2</v>
      </c>
      <c r="AQ76" s="545">
        <v>101.6</v>
      </c>
      <c r="AR76" s="545">
        <v>102.8</v>
      </c>
      <c r="AS76" s="545">
        <v>98.4</v>
      </c>
      <c r="AT76" s="545">
        <v>109.1</v>
      </c>
      <c r="AU76" s="545">
        <v>98.6</v>
      </c>
      <c r="AV76" s="545">
        <v>103.6</v>
      </c>
      <c r="AW76" s="545">
        <v>89.6</v>
      </c>
      <c r="AX76" s="545">
        <v>106.9</v>
      </c>
      <c r="AY76" s="545">
        <v>107.3</v>
      </c>
      <c r="AZ76" s="545">
        <v>100.2</v>
      </c>
    </row>
    <row r="77" spans="1:52">
      <c r="A77" s="537"/>
      <c r="B77" s="568" t="s">
        <v>114</v>
      </c>
      <c r="C77" s="537" t="s">
        <v>124</v>
      </c>
      <c r="D77" s="545">
        <v>99.7</v>
      </c>
      <c r="E77" s="545">
        <v>99.7</v>
      </c>
      <c r="F77" s="545">
        <v>98.7</v>
      </c>
      <c r="G77" s="545">
        <v>98.8</v>
      </c>
      <c r="H77" s="545">
        <v>98.3</v>
      </c>
      <c r="I77" s="545">
        <v>89.2</v>
      </c>
      <c r="J77" s="545">
        <v>109</v>
      </c>
      <c r="K77" s="545">
        <v>101.8</v>
      </c>
      <c r="L77" s="545">
        <v>104.3</v>
      </c>
      <c r="M77" s="545" t="s">
        <v>337</v>
      </c>
      <c r="N77" s="545">
        <v>65</v>
      </c>
      <c r="O77" s="545">
        <v>106.1</v>
      </c>
      <c r="P77" s="545">
        <v>108.9</v>
      </c>
      <c r="Q77" s="545">
        <v>95.5</v>
      </c>
      <c r="R77" s="545">
        <v>73.3</v>
      </c>
      <c r="S77" s="545">
        <v>73.3</v>
      </c>
      <c r="T77" s="545" t="s">
        <v>516</v>
      </c>
      <c r="U77" s="545">
        <v>124.8</v>
      </c>
      <c r="V77" s="545">
        <v>96.1</v>
      </c>
      <c r="W77" s="545">
        <v>84.6</v>
      </c>
      <c r="X77" s="545">
        <v>109.1</v>
      </c>
      <c r="Y77" s="545">
        <v>108.4</v>
      </c>
      <c r="Z77" s="545">
        <v>99.5</v>
      </c>
      <c r="AA77" s="545">
        <v>97.1</v>
      </c>
      <c r="AB77" s="545" t="s">
        <v>516</v>
      </c>
      <c r="AC77" s="569">
        <v>96.2</v>
      </c>
      <c r="AD77" s="545">
        <v>91.1</v>
      </c>
      <c r="AE77" s="570">
        <v>85.6</v>
      </c>
      <c r="AF77" s="570">
        <v>107.8</v>
      </c>
      <c r="AG77" s="570" t="s">
        <v>516</v>
      </c>
      <c r="AH77" s="570">
        <v>116.7</v>
      </c>
      <c r="AI77" s="570">
        <v>112.1</v>
      </c>
      <c r="AJ77" s="570">
        <v>56.7</v>
      </c>
      <c r="AK77" s="570">
        <v>110</v>
      </c>
      <c r="AL77" s="570">
        <v>107.1</v>
      </c>
      <c r="AM77" s="537"/>
      <c r="AN77" s="568" t="s">
        <v>114</v>
      </c>
      <c r="AO77" s="537" t="s">
        <v>124</v>
      </c>
      <c r="AP77" s="567">
        <v>99.7</v>
      </c>
      <c r="AQ77" s="545">
        <v>95.5</v>
      </c>
      <c r="AR77" s="545">
        <v>99</v>
      </c>
      <c r="AS77" s="545">
        <v>97.7</v>
      </c>
      <c r="AT77" s="545">
        <v>100.8</v>
      </c>
      <c r="AU77" s="545">
        <v>86.7</v>
      </c>
      <c r="AV77" s="545">
        <v>82.9</v>
      </c>
      <c r="AW77" s="545">
        <v>93.5</v>
      </c>
      <c r="AX77" s="545">
        <v>101.6</v>
      </c>
      <c r="AY77" s="545">
        <v>102</v>
      </c>
      <c r="AZ77" s="545">
        <v>95.2</v>
      </c>
    </row>
    <row r="78" spans="1:52">
      <c r="A78" s="537"/>
      <c r="B78" s="571" t="s">
        <v>114</v>
      </c>
      <c r="C78" s="549" t="s">
        <v>111</v>
      </c>
      <c r="D78" s="548">
        <v>98.2</v>
      </c>
      <c r="E78" s="548">
        <v>98.2</v>
      </c>
      <c r="F78" s="548">
        <v>95.6</v>
      </c>
      <c r="G78" s="548">
        <v>95.8</v>
      </c>
      <c r="H78" s="548">
        <v>94.1</v>
      </c>
      <c r="I78" s="548">
        <v>83.8</v>
      </c>
      <c r="J78" s="548">
        <v>110.4</v>
      </c>
      <c r="K78" s="548">
        <v>94.3</v>
      </c>
      <c r="L78" s="548">
        <v>96.1</v>
      </c>
      <c r="M78" s="548" t="s">
        <v>337</v>
      </c>
      <c r="N78" s="548">
        <v>62.3</v>
      </c>
      <c r="O78" s="548">
        <v>102.8</v>
      </c>
      <c r="P78" s="548">
        <v>101.3</v>
      </c>
      <c r="Q78" s="548">
        <v>108.4</v>
      </c>
      <c r="R78" s="548">
        <v>70.5</v>
      </c>
      <c r="S78" s="548">
        <v>70.5</v>
      </c>
      <c r="T78" s="548" t="s">
        <v>516</v>
      </c>
      <c r="U78" s="548">
        <v>120.2</v>
      </c>
      <c r="V78" s="548">
        <v>102.7</v>
      </c>
      <c r="W78" s="548">
        <v>97.2</v>
      </c>
      <c r="X78" s="548">
        <v>109</v>
      </c>
      <c r="Y78" s="548">
        <v>90.2</v>
      </c>
      <c r="Z78" s="548">
        <v>98.3</v>
      </c>
      <c r="AA78" s="548">
        <v>89.3</v>
      </c>
      <c r="AB78" s="548" t="s">
        <v>516</v>
      </c>
      <c r="AC78" s="572">
        <v>92.9</v>
      </c>
      <c r="AD78" s="548">
        <v>89.4</v>
      </c>
      <c r="AE78" s="573">
        <v>85.5</v>
      </c>
      <c r="AF78" s="573">
        <v>112.1</v>
      </c>
      <c r="AG78" s="573" t="s">
        <v>516</v>
      </c>
      <c r="AH78" s="573">
        <v>99.6</v>
      </c>
      <c r="AI78" s="573">
        <v>121.6</v>
      </c>
      <c r="AJ78" s="573">
        <v>51</v>
      </c>
      <c r="AK78" s="573">
        <v>110.1</v>
      </c>
      <c r="AL78" s="573">
        <v>106.2</v>
      </c>
      <c r="AM78" s="537"/>
      <c r="AN78" s="571" t="s">
        <v>114</v>
      </c>
      <c r="AO78" s="549" t="s">
        <v>111</v>
      </c>
      <c r="AP78" s="567">
        <v>98.2</v>
      </c>
      <c r="AQ78" s="545">
        <v>93.5</v>
      </c>
      <c r="AR78" s="545">
        <v>97.3</v>
      </c>
      <c r="AS78" s="545">
        <v>97.8</v>
      </c>
      <c r="AT78" s="545">
        <v>96.7</v>
      </c>
      <c r="AU78" s="545">
        <v>83.9</v>
      </c>
      <c r="AV78" s="545">
        <v>80.099999999999994</v>
      </c>
      <c r="AW78" s="545">
        <v>90.4</v>
      </c>
      <c r="AX78" s="545">
        <v>100.4</v>
      </c>
      <c r="AY78" s="545">
        <v>100.9</v>
      </c>
      <c r="AZ78" s="545">
        <v>92.1</v>
      </c>
    </row>
    <row r="79" spans="1:52">
      <c r="A79" s="574"/>
      <c r="B79" s="568" t="s">
        <v>232</v>
      </c>
      <c r="C79" s="557" t="s">
        <v>113</v>
      </c>
      <c r="D79" s="545">
        <v>102.4</v>
      </c>
      <c r="E79" s="545">
        <v>102.4</v>
      </c>
      <c r="F79" s="545">
        <v>98</v>
      </c>
      <c r="G79" s="545">
        <v>99.1</v>
      </c>
      <c r="H79" s="545">
        <v>89</v>
      </c>
      <c r="I79" s="545">
        <v>78.900000000000006</v>
      </c>
      <c r="J79" s="545">
        <v>119.2</v>
      </c>
      <c r="K79" s="545">
        <v>101.2</v>
      </c>
      <c r="L79" s="545">
        <v>102.9</v>
      </c>
      <c r="M79" s="545" t="s">
        <v>337</v>
      </c>
      <c r="N79" s="545">
        <v>69.8</v>
      </c>
      <c r="O79" s="545">
        <v>115.8</v>
      </c>
      <c r="P79" s="545">
        <v>113.7</v>
      </c>
      <c r="Q79" s="545">
        <v>124.2</v>
      </c>
      <c r="R79" s="545">
        <v>97</v>
      </c>
      <c r="S79" s="545">
        <v>97</v>
      </c>
      <c r="T79" s="545" t="s">
        <v>516</v>
      </c>
      <c r="U79" s="545">
        <v>122.3</v>
      </c>
      <c r="V79" s="545">
        <v>102.2</v>
      </c>
      <c r="W79" s="545">
        <v>94.1</v>
      </c>
      <c r="X79" s="545">
        <v>111.4</v>
      </c>
      <c r="Y79" s="545">
        <v>98.9</v>
      </c>
      <c r="Z79" s="545">
        <v>99</v>
      </c>
      <c r="AA79" s="545">
        <v>96</v>
      </c>
      <c r="AB79" s="545" t="s">
        <v>516</v>
      </c>
      <c r="AC79" s="569">
        <v>94.8</v>
      </c>
      <c r="AD79" s="545">
        <v>86.7</v>
      </c>
      <c r="AE79" s="570">
        <v>85.5</v>
      </c>
      <c r="AF79" s="570">
        <v>114.8</v>
      </c>
      <c r="AG79" s="570" t="s">
        <v>516</v>
      </c>
      <c r="AH79" s="570">
        <v>112.5</v>
      </c>
      <c r="AI79" s="570">
        <v>120.4</v>
      </c>
      <c r="AJ79" s="570">
        <v>57.9</v>
      </c>
      <c r="AK79" s="570">
        <v>109.4</v>
      </c>
      <c r="AL79" s="570">
        <v>114.5</v>
      </c>
      <c r="AM79" s="574"/>
      <c r="AN79" s="568" t="s">
        <v>232</v>
      </c>
      <c r="AO79" s="557" t="s">
        <v>113</v>
      </c>
      <c r="AP79" s="575">
        <v>102.4</v>
      </c>
      <c r="AQ79" s="564">
        <v>100.1</v>
      </c>
      <c r="AR79" s="564">
        <v>102.9</v>
      </c>
      <c r="AS79" s="564">
        <v>108.9</v>
      </c>
      <c r="AT79" s="564">
        <v>94.3</v>
      </c>
      <c r="AU79" s="564">
        <v>93</v>
      </c>
      <c r="AV79" s="564">
        <v>89.7</v>
      </c>
      <c r="AW79" s="564">
        <v>98.8</v>
      </c>
      <c r="AX79" s="564">
        <v>103.4</v>
      </c>
      <c r="AY79" s="564">
        <v>103.9</v>
      </c>
      <c r="AZ79" s="564">
        <v>95.3</v>
      </c>
    </row>
    <row r="80" spans="1:52">
      <c r="A80" s="574"/>
      <c r="B80" s="568"/>
      <c r="C80" s="537" t="s">
        <v>115</v>
      </c>
      <c r="D80" s="545">
        <v>102.9</v>
      </c>
      <c r="E80" s="545">
        <v>102.9</v>
      </c>
      <c r="F80" s="545">
        <v>97.7</v>
      </c>
      <c r="G80" s="545">
        <v>98</v>
      </c>
      <c r="H80" s="545">
        <v>94.8</v>
      </c>
      <c r="I80" s="545">
        <v>87.7</v>
      </c>
      <c r="J80" s="545">
        <v>119.1</v>
      </c>
      <c r="K80" s="545">
        <v>99.7</v>
      </c>
      <c r="L80" s="545">
        <v>101.9</v>
      </c>
      <c r="M80" s="545" t="s">
        <v>337</v>
      </c>
      <c r="N80" s="545">
        <v>63.2</v>
      </c>
      <c r="O80" s="545">
        <v>113.1</v>
      </c>
      <c r="P80" s="545">
        <v>112.4</v>
      </c>
      <c r="Q80" s="545">
        <v>115.7</v>
      </c>
      <c r="R80" s="545">
        <v>73.900000000000006</v>
      </c>
      <c r="S80" s="545">
        <v>73.900000000000006</v>
      </c>
      <c r="T80" s="545" t="s">
        <v>516</v>
      </c>
      <c r="U80" s="545">
        <v>124.2</v>
      </c>
      <c r="V80" s="545">
        <v>106.9</v>
      </c>
      <c r="W80" s="545">
        <v>99.5</v>
      </c>
      <c r="X80" s="545">
        <v>115.4</v>
      </c>
      <c r="Y80" s="545">
        <v>81.7</v>
      </c>
      <c r="Z80" s="545">
        <v>102.6</v>
      </c>
      <c r="AA80" s="545">
        <v>102.7</v>
      </c>
      <c r="AB80" s="545" t="s">
        <v>516</v>
      </c>
      <c r="AC80" s="569">
        <v>92.8</v>
      </c>
      <c r="AD80" s="545">
        <v>80.900000000000006</v>
      </c>
      <c r="AE80" s="570">
        <v>86.8</v>
      </c>
      <c r="AF80" s="570">
        <v>110.7</v>
      </c>
      <c r="AG80" s="570" t="s">
        <v>516</v>
      </c>
      <c r="AH80" s="570">
        <v>116.4</v>
      </c>
      <c r="AI80" s="570">
        <v>117.2</v>
      </c>
      <c r="AJ80" s="570">
        <v>63</v>
      </c>
      <c r="AK80" s="570">
        <v>109.7</v>
      </c>
      <c r="AL80" s="570">
        <v>114.1</v>
      </c>
      <c r="AM80" s="574"/>
      <c r="AN80" s="568"/>
      <c r="AO80" s="537" t="s">
        <v>115</v>
      </c>
      <c r="AP80" s="567">
        <v>102.9</v>
      </c>
      <c r="AQ80" s="545">
        <v>101.3</v>
      </c>
      <c r="AR80" s="545">
        <v>105.1</v>
      </c>
      <c r="AS80" s="545">
        <v>106.2</v>
      </c>
      <c r="AT80" s="545">
        <v>103.5</v>
      </c>
      <c r="AU80" s="545">
        <v>91.7</v>
      </c>
      <c r="AV80" s="545">
        <v>87.4</v>
      </c>
      <c r="AW80" s="545">
        <v>99.3</v>
      </c>
      <c r="AX80" s="545">
        <v>103.6</v>
      </c>
      <c r="AY80" s="545">
        <v>103.9</v>
      </c>
      <c r="AZ80" s="545">
        <v>99.5</v>
      </c>
    </row>
    <row r="81" spans="1:52">
      <c r="A81" s="574"/>
      <c r="B81" s="568"/>
      <c r="C81" s="537" t="s">
        <v>116</v>
      </c>
      <c r="D81" s="545">
        <v>99.1</v>
      </c>
      <c r="E81" s="545">
        <v>99.1</v>
      </c>
      <c r="F81" s="545">
        <v>96.1</v>
      </c>
      <c r="G81" s="545">
        <v>95.4</v>
      </c>
      <c r="H81" s="545">
        <v>101.1</v>
      </c>
      <c r="I81" s="545">
        <v>89.6</v>
      </c>
      <c r="J81" s="545">
        <v>100.6</v>
      </c>
      <c r="K81" s="545">
        <v>83.4</v>
      </c>
      <c r="L81" s="545">
        <v>82.9</v>
      </c>
      <c r="M81" s="545" t="s">
        <v>337</v>
      </c>
      <c r="N81" s="545">
        <v>54.4</v>
      </c>
      <c r="O81" s="545">
        <v>111.6</v>
      </c>
      <c r="P81" s="545">
        <v>108.5</v>
      </c>
      <c r="Q81" s="545">
        <v>123.5</v>
      </c>
      <c r="R81" s="545">
        <v>52.4</v>
      </c>
      <c r="S81" s="545">
        <v>52.4</v>
      </c>
      <c r="T81" s="545" t="s">
        <v>516</v>
      </c>
      <c r="U81" s="545">
        <v>122.9</v>
      </c>
      <c r="V81" s="545">
        <v>105.2</v>
      </c>
      <c r="W81" s="545">
        <v>100.2</v>
      </c>
      <c r="X81" s="545">
        <v>111</v>
      </c>
      <c r="Y81" s="545">
        <v>88.3</v>
      </c>
      <c r="Z81" s="545">
        <v>100.2</v>
      </c>
      <c r="AA81" s="545">
        <v>106.3</v>
      </c>
      <c r="AB81" s="545" t="s">
        <v>516</v>
      </c>
      <c r="AC81" s="569">
        <v>90.1</v>
      </c>
      <c r="AD81" s="545">
        <v>79.8</v>
      </c>
      <c r="AE81" s="570">
        <v>87.7</v>
      </c>
      <c r="AF81" s="570">
        <v>95.8</v>
      </c>
      <c r="AG81" s="570" t="s">
        <v>516</v>
      </c>
      <c r="AH81" s="570">
        <v>109.3</v>
      </c>
      <c r="AI81" s="570">
        <v>115.2</v>
      </c>
      <c r="AJ81" s="570">
        <v>64.900000000000006</v>
      </c>
      <c r="AK81" s="570">
        <v>110.4</v>
      </c>
      <c r="AL81" s="570">
        <v>96.1</v>
      </c>
      <c r="AM81" s="574"/>
      <c r="AN81" s="568"/>
      <c r="AO81" s="537" t="s">
        <v>116</v>
      </c>
      <c r="AP81" s="567">
        <v>99.1</v>
      </c>
      <c r="AQ81" s="545">
        <v>94.9</v>
      </c>
      <c r="AR81" s="545">
        <v>98</v>
      </c>
      <c r="AS81" s="545">
        <v>96.5</v>
      </c>
      <c r="AT81" s="545">
        <v>100.2</v>
      </c>
      <c r="AU81" s="545">
        <v>87.3</v>
      </c>
      <c r="AV81" s="545">
        <v>81.3</v>
      </c>
      <c r="AW81" s="545">
        <v>97.8</v>
      </c>
      <c r="AX81" s="545">
        <v>101</v>
      </c>
      <c r="AY81" s="545">
        <v>100.9</v>
      </c>
      <c r="AZ81" s="545">
        <v>101.9</v>
      </c>
    </row>
    <row r="82" spans="1:52">
      <c r="A82" s="574"/>
      <c r="B82" s="568"/>
      <c r="C82" s="537" t="s">
        <v>117</v>
      </c>
      <c r="D82" s="545">
        <v>101.2</v>
      </c>
      <c r="E82" s="545">
        <v>101.2</v>
      </c>
      <c r="F82" s="545">
        <v>102.1</v>
      </c>
      <c r="G82" s="545">
        <v>102.3</v>
      </c>
      <c r="H82" s="545">
        <v>100.3</v>
      </c>
      <c r="I82" s="545">
        <v>99.3</v>
      </c>
      <c r="J82" s="545">
        <v>106.1</v>
      </c>
      <c r="K82" s="545">
        <v>86.3</v>
      </c>
      <c r="L82" s="545">
        <v>86.1</v>
      </c>
      <c r="M82" s="545" t="s">
        <v>337</v>
      </c>
      <c r="N82" s="545">
        <v>62.2</v>
      </c>
      <c r="O82" s="545">
        <v>103.8</v>
      </c>
      <c r="P82" s="545">
        <v>107.8</v>
      </c>
      <c r="Q82" s="545">
        <v>88.4</v>
      </c>
      <c r="R82" s="545">
        <v>78.2</v>
      </c>
      <c r="S82" s="545">
        <v>78.2</v>
      </c>
      <c r="T82" s="545" t="s">
        <v>516</v>
      </c>
      <c r="U82" s="545">
        <v>125</v>
      </c>
      <c r="V82" s="545">
        <v>104.7</v>
      </c>
      <c r="W82" s="545">
        <v>100.7</v>
      </c>
      <c r="X82" s="545">
        <v>109.3</v>
      </c>
      <c r="Y82" s="545">
        <v>106.6</v>
      </c>
      <c r="Z82" s="545">
        <v>97.1</v>
      </c>
      <c r="AA82" s="545">
        <v>107.4</v>
      </c>
      <c r="AB82" s="545" t="s">
        <v>516</v>
      </c>
      <c r="AC82" s="569">
        <v>87.1</v>
      </c>
      <c r="AD82" s="545">
        <v>77.400000000000006</v>
      </c>
      <c r="AE82" s="570">
        <v>90</v>
      </c>
      <c r="AF82" s="570">
        <v>99.4</v>
      </c>
      <c r="AG82" s="570" t="s">
        <v>516</v>
      </c>
      <c r="AH82" s="570">
        <v>102.6</v>
      </c>
      <c r="AI82" s="570">
        <v>111.2</v>
      </c>
      <c r="AJ82" s="570">
        <v>62.8</v>
      </c>
      <c r="AK82" s="570">
        <v>110.2</v>
      </c>
      <c r="AL82" s="570">
        <v>100.9</v>
      </c>
      <c r="AM82" s="574"/>
      <c r="AN82" s="568"/>
      <c r="AO82" s="537" t="s">
        <v>117</v>
      </c>
      <c r="AP82" s="567">
        <v>101.2</v>
      </c>
      <c r="AQ82" s="545">
        <v>98.2</v>
      </c>
      <c r="AR82" s="545">
        <v>104</v>
      </c>
      <c r="AS82" s="545">
        <v>100.1</v>
      </c>
      <c r="AT82" s="545">
        <v>109.6</v>
      </c>
      <c r="AU82" s="545">
        <v>83.9</v>
      </c>
      <c r="AV82" s="545">
        <v>80.599999999999994</v>
      </c>
      <c r="AW82" s="545">
        <v>89.8</v>
      </c>
      <c r="AX82" s="545">
        <v>102.6</v>
      </c>
      <c r="AY82" s="545">
        <v>102.7</v>
      </c>
      <c r="AZ82" s="545">
        <v>100.1</v>
      </c>
    </row>
    <row r="83" spans="1:52">
      <c r="A83" s="574"/>
      <c r="B83" s="568"/>
      <c r="C83" s="537" t="s">
        <v>118</v>
      </c>
      <c r="D83" s="545">
        <v>103.8</v>
      </c>
      <c r="E83" s="545">
        <v>103.8</v>
      </c>
      <c r="F83" s="545">
        <v>104.9</v>
      </c>
      <c r="G83" s="545">
        <v>104.4</v>
      </c>
      <c r="H83" s="545">
        <v>108.5</v>
      </c>
      <c r="I83" s="545">
        <v>97.5</v>
      </c>
      <c r="J83" s="545">
        <v>107.9</v>
      </c>
      <c r="K83" s="545">
        <v>86.8</v>
      </c>
      <c r="L83" s="545">
        <v>87</v>
      </c>
      <c r="M83" s="545" t="s">
        <v>337</v>
      </c>
      <c r="N83" s="545">
        <v>72</v>
      </c>
      <c r="O83" s="545">
        <v>115.6</v>
      </c>
      <c r="P83" s="545">
        <v>117.3</v>
      </c>
      <c r="Q83" s="545">
        <v>109.4</v>
      </c>
      <c r="R83" s="545">
        <v>92.2</v>
      </c>
      <c r="S83" s="545">
        <v>92.2</v>
      </c>
      <c r="T83" s="545" t="s">
        <v>516</v>
      </c>
      <c r="U83" s="545">
        <v>127.7</v>
      </c>
      <c r="V83" s="545">
        <v>102.8</v>
      </c>
      <c r="W83" s="545">
        <v>100.9</v>
      </c>
      <c r="X83" s="545">
        <v>105</v>
      </c>
      <c r="Y83" s="545">
        <v>114</v>
      </c>
      <c r="Z83" s="545">
        <v>94.3</v>
      </c>
      <c r="AA83" s="545">
        <v>104.5</v>
      </c>
      <c r="AB83" s="545" t="s">
        <v>516</v>
      </c>
      <c r="AC83" s="569">
        <v>88.8</v>
      </c>
      <c r="AD83" s="545">
        <v>77.900000000000006</v>
      </c>
      <c r="AE83" s="570">
        <v>88.5</v>
      </c>
      <c r="AF83" s="570">
        <v>100.3</v>
      </c>
      <c r="AG83" s="570" t="s">
        <v>516</v>
      </c>
      <c r="AH83" s="570">
        <v>103.6</v>
      </c>
      <c r="AI83" s="570">
        <v>111.2</v>
      </c>
      <c r="AJ83" s="570">
        <v>74.5</v>
      </c>
      <c r="AK83" s="570">
        <v>109.9</v>
      </c>
      <c r="AL83" s="570">
        <v>102.4</v>
      </c>
      <c r="AM83" s="574"/>
      <c r="AN83" s="568"/>
      <c r="AO83" s="537" t="s">
        <v>118</v>
      </c>
      <c r="AP83" s="567">
        <v>103.8</v>
      </c>
      <c r="AQ83" s="545">
        <v>100.9</v>
      </c>
      <c r="AR83" s="545">
        <v>104.3</v>
      </c>
      <c r="AS83" s="545">
        <v>102.4</v>
      </c>
      <c r="AT83" s="545">
        <v>107.2</v>
      </c>
      <c r="AU83" s="545">
        <v>92.3</v>
      </c>
      <c r="AV83" s="545">
        <v>91.2</v>
      </c>
      <c r="AW83" s="545">
        <v>94.3</v>
      </c>
      <c r="AX83" s="545">
        <v>105.2</v>
      </c>
      <c r="AY83" s="545">
        <v>105.7</v>
      </c>
      <c r="AZ83" s="545">
        <v>97.1</v>
      </c>
    </row>
    <row r="84" spans="1:52">
      <c r="A84" s="574"/>
      <c r="B84" s="568"/>
      <c r="C84" s="537" t="s">
        <v>119</v>
      </c>
      <c r="D84" s="545">
        <v>103.6</v>
      </c>
      <c r="E84" s="545">
        <v>103.6</v>
      </c>
      <c r="F84" s="545">
        <v>106.5</v>
      </c>
      <c r="G84" s="545">
        <v>105.4</v>
      </c>
      <c r="H84" s="545">
        <v>114.8</v>
      </c>
      <c r="I84" s="545">
        <v>111.4</v>
      </c>
      <c r="J84" s="545">
        <v>108.8</v>
      </c>
      <c r="K84" s="545">
        <v>91.8</v>
      </c>
      <c r="L84" s="545">
        <v>93</v>
      </c>
      <c r="M84" s="545" t="s">
        <v>337</v>
      </c>
      <c r="N84" s="545">
        <v>72.5</v>
      </c>
      <c r="O84" s="545">
        <v>108.2</v>
      </c>
      <c r="P84" s="545">
        <v>112.2</v>
      </c>
      <c r="Q84" s="545">
        <v>93</v>
      </c>
      <c r="R84" s="545">
        <v>76.7</v>
      </c>
      <c r="S84" s="545">
        <v>76.7</v>
      </c>
      <c r="T84" s="545" t="s">
        <v>516</v>
      </c>
      <c r="U84" s="545">
        <v>129.69999999999999</v>
      </c>
      <c r="V84" s="545">
        <v>99.6</v>
      </c>
      <c r="W84" s="545">
        <v>97.7</v>
      </c>
      <c r="X84" s="545">
        <v>101.7</v>
      </c>
      <c r="Y84" s="545">
        <v>105.8</v>
      </c>
      <c r="Z84" s="545">
        <v>96</v>
      </c>
      <c r="AA84" s="545">
        <v>105.3</v>
      </c>
      <c r="AB84" s="545" t="s">
        <v>516</v>
      </c>
      <c r="AC84" s="569">
        <v>87.1</v>
      </c>
      <c r="AD84" s="545">
        <v>74.5</v>
      </c>
      <c r="AE84" s="570">
        <v>88.5</v>
      </c>
      <c r="AF84" s="570">
        <v>102.9</v>
      </c>
      <c r="AG84" s="570" t="s">
        <v>516</v>
      </c>
      <c r="AH84" s="570">
        <v>102.4</v>
      </c>
      <c r="AI84" s="570">
        <v>114.9</v>
      </c>
      <c r="AJ84" s="570">
        <v>70.2</v>
      </c>
      <c r="AK84" s="570">
        <v>109.4</v>
      </c>
      <c r="AL84" s="570">
        <v>104.4</v>
      </c>
      <c r="AM84" s="574"/>
      <c r="AN84" s="568"/>
      <c r="AO84" s="537" t="s">
        <v>119</v>
      </c>
      <c r="AP84" s="567">
        <v>103.6</v>
      </c>
      <c r="AQ84" s="545">
        <v>102.6</v>
      </c>
      <c r="AR84" s="545">
        <v>108.4</v>
      </c>
      <c r="AS84" s="545">
        <v>102.1</v>
      </c>
      <c r="AT84" s="545">
        <v>117.4</v>
      </c>
      <c r="AU84" s="545">
        <v>88.1</v>
      </c>
      <c r="AV84" s="545">
        <v>82.8</v>
      </c>
      <c r="AW84" s="545">
        <v>97.3</v>
      </c>
      <c r="AX84" s="545">
        <v>104.1</v>
      </c>
      <c r="AY84" s="545">
        <v>104.6</v>
      </c>
      <c r="AZ84" s="545">
        <v>94.8</v>
      </c>
    </row>
    <row r="85" spans="1:52">
      <c r="A85" s="574"/>
      <c r="B85" s="568"/>
      <c r="C85" s="537" t="s">
        <v>120</v>
      </c>
      <c r="D85" s="545">
        <v>107.7</v>
      </c>
      <c r="E85" s="545">
        <v>107.7</v>
      </c>
      <c r="F85" s="545">
        <v>109</v>
      </c>
      <c r="G85" s="545">
        <v>107</v>
      </c>
      <c r="H85" s="545">
        <v>124.9</v>
      </c>
      <c r="I85" s="545">
        <v>121</v>
      </c>
      <c r="J85" s="545">
        <v>105.5</v>
      </c>
      <c r="K85" s="545">
        <v>92.7</v>
      </c>
      <c r="L85" s="545">
        <v>94.1</v>
      </c>
      <c r="M85" s="545" t="s">
        <v>337</v>
      </c>
      <c r="N85" s="545">
        <v>80.2</v>
      </c>
      <c r="O85" s="545">
        <v>118.4</v>
      </c>
      <c r="P85" s="545">
        <v>120</v>
      </c>
      <c r="Q85" s="545">
        <v>111.9</v>
      </c>
      <c r="R85" s="545">
        <v>91.2</v>
      </c>
      <c r="S85" s="545">
        <v>91.2</v>
      </c>
      <c r="T85" s="545" t="s">
        <v>516</v>
      </c>
      <c r="U85" s="545">
        <v>129.69999999999999</v>
      </c>
      <c r="V85" s="545">
        <v>104.7</v>
      </c>
      <c r="W85" s="545">
        <v>106.3</v>
      </c>
      <c r="X85" s="545">
        <v>102.9</v>
      </c>
      <c r="Y85" s="545">
        <v>114</v>
      </c>
      <c r="Z85" s="545">
        <v>97.7</v>
      </c>
      <c r="AA85" s="545">
        <v>109.2</v>
      </c>
      <c r="AB85" s="545" t="s">
        <v>516</v>
      </c>
      <c r="AC85" s="569">
        <v>88.1</v>
      </c>
      <c r="AD85" s="545">
        <v>75.900000000000006</v>
      </c>
      <c r="AE85" s="570">
        <v>85.8</v>
      </c>
      <c r="AF85" s="570">
        <v>103.3</v>
      </c>
      <c r="AG85" s="570" t="s">
        <v>516</v>
      </c>
      <c r="AH85" s="570">
        <v>110.3</v>
      </c>
      <c r="AI85" s="570">
        <v>119.3</v>
      </c>
      <c r="AJ85" s="570">
        <v>53</v>
      </c>
      <c r="AK85" s="570">
        <v>110.3</v>
      </c>
      <c r="AL85" s="570">
        <v>102.2</v>
      </c>
      <c r="AM85" s="574"/>
      <c r="AN85" s="568"/>
      <c r="AO85" s="537" t="s">
        <v>120</v>
      </c>
      <c r="AP85" s="567">
        <v>107.7</v>
      </c>
      <c r="AQ85" s="545">
        <v>108.9</v>
      </c>
      <c r="AR85" s="545">
        <v>109.3</v>
      </c>
      <c r="AS85" s="545">
        <v>97.7</v>
      </c>
      <c r="AT85" s="545">
        <v>126</v>
      </c>
      <c r="AU85" s="545">
        <v>107.8</v>
      </c>
      <c r="AV85" s="545">
        <v>113</v>
      </c>
      <c r="AW85" s="545">
        <v>98.6</v>
      </c>
      <c r="AX85" s="545">
        <v>107.2</v>
      </c>
      <c r="AY85" s="545">
        <v>107.9</v>
      </c>
      <c r="AZ85" s="545">
        <v>95.7</v>
      </c>
    </row>
    <row r="86" spans="1:52">
      <c r="A86" s="574"/>
      <c r="B86" s="568"/>
      <c r="C86" s="537" t="s">
        <v>121</v>
      </c>
      <c r="D86" s="545">
        <v>107.9</v>
      </c>
      <c r="E86" s="545">
        <v>107.9</v>
      </c>
      <c r="F86" s="545">
        <v>111.3</v>
      </c>
      <c r="G86" s="545">
        <v>110.1</v>
      </c>
      <c r="H86" s="545">
        <v>121.1</v>
      </c>
      <c r="I86" s="545">
        <v>123.5</v>
      </c>
      <c r="J86" s="545">
        <v>106.4</v>
      </c>
      <c r="K86" s="545">
        <v>91.9</v>
      </c>
      <c r="L86" s="545">
        <v>93.8</v>
      </c>
      <c r="M86" s="545" t="s">
        <v>337</v>
      </c>
      <c r="N86" s="545">
        <v>78.7</v>
      </c>
      <c r="O86" s="545">
        <v>109.4</v>
      </c>
      <c r="P86" s="545">
        <v>107</v>
      </c>
      <c r="Q86" s="545">
        <v>118.8</v>
      </c>
      <c r="R86" s="545">
        <v>135</v>
      </c>
      <c r="S86" s="545">
        <v>135</v>
      </c>
      <c r="T86" s="545" t="s">
        <v>516</v>
      </c>
      <c r="U86" s="545">
        <v>130.30000000000001</v>
      </c>
      <c r="V86" s="545">
        <v>105.1</v>
      </c>
      <c r="W86" s="545">
        <v>109.7</v>
      </c>
      <c r="X86" s="545">
        <v>99.8</v>
      </c>
      <c r="Y86" s="545">
        <v>101.1</v>
      </c>
      <c r="Z86" s="545">
        <v>94.7</v>
      </c>
      <c r="AA86" s="545">
        <v>109.6</v>
      </c>
      <c r="AB86" s="545" t="s">
        <v>516</v>
      </c>
      <c r="AC86" s="569">
        <v>84.7</v>
      </c>
      <c r="AD86" s="545">
        <v>72.8</v>
      </c>
      <c r="AE86" s="570">
        <v>86.1</v>
      </c>
      <c r="AF86" s="570">
        <v>102.8</v>
      </c>
      <c r="AG86" s="570" t="s">
        <v>516</v>
      </c>
      <c r="AH86" s="570">
        <v>104.6</v>
      </c>
      <c r="AI86" s="570">
        <v>118.2</v>
      </c>
      <c r="AJ86" s="570">
        <v>47.1</v>
      </c>
      <c r="AK86" s="570">
        <v>109.9</v>
      </c>
      <c r="AL86" s="570">
        <v>102.6</v>
      </c>
      <c r="AM86" s="574"/>
      <c r="AN86" s="568"/>
      <c r="AO86" s="537" t="s">
        <v>121</v>
      </c>
      <c r="AP86" s="545">
        <v>107.9</v>
      </c>
      <c r="AQ86" s="545">
        <v>110.9</v>
      </c>
      <c r="AR86" s="545">
        <v>111.3</v>
      </c>
      <c r="AS86" s="545">
        <v>99.4</v>
      </c>
      <c r="AT86" s="545">
        <v>128.4</v>
      </c>
      <c r="AU86" s="545">
        <v>109.8</v>
      </c>
      <c r="AV86" s="545">
        <v>120.5</v>
      </c>
      <c r="AW86" s="545">
        <v>91</v>
      </c>
      <c r="AX86" s="545">
        <v>106.6</v>
      </c>
      <c r="AY86" s="545">
        <v>107.5</v>
      </c>
      <c r="AZ86" s="545">
        <v>90.5</v>
      </c>
    </row>
    <row r="87" spans="1:52">
      <c r="A87" s="574"/>
      <c r="B87" s="568"/>
      <c r="C87" s="537" t="s">
        <v>122</v>
      </c>
      <c r="D87" s="545">
        <v>106.5</v>
      </c>
      <c r="E87" s="545">
        <v>106.5</v>
      </c>
      <c r="F87" s="545">
        <v>110</v>
      </c>
      <c r="G87" s="545">
        <v>109.6</v>
      </c>
      <c r="H87" s="545">
        <v>112.5</v>
      </c>
      <c r="I87" s="545">
        <v>118</v>
      </c>
      <c r="J87" s="545">
        <v>99.3</v>
      </c>
      <c r="K87" s="545">
        <v>98.5</v>
      </c>
      <c r="L87" s="545">
        <v>101.7</v>
      </c>
      <c r="M87" s="545" t="s">
        <v>337</v>
      </c>
      <c r="N87" s="545">
        <v>66.8</v>
      </c>
      <c r="O87" s="545">
        <v>111.5</v>
      </c>
      <c r="P87" s="545">
        <v>108.1</v>
      </c>
      <c r="Q87" s="545">
        <v>124.2</v>
      </c>
      <c r="R87" s="545">
        <v>128.9</v>
      </c>
      <c r="S87" s="545">
        <v>128.9</v>
      </c>
      <c r="T87" s="545" t="s">
        <v>516</v>
      </c>
      <c r="U87" s="545">
        <v>131</v>
      </c>
      <c r="V87" s="545">
        <v>104</v>
      </c>
      <c r="W87" s="545">
        <v>106.1</v>
      </c>
      <c r="X87" s="545">
        <v>101.6</v>
      </c>
      <c r="Y87" s="545">
        <v>85.5</v>
      </c>
      <c r="Z87" s="545">
        <v>93.5</v>
      </c>
      <c r="AA87" s="545">
        <v>111.3</v>
      </c>
      <c r="AB87" s="545" t="s">
        <v>516</v>
      </c>
      <c r="AC87" s="569">
        <v>85.8</v>
      </c>
      <c r="AD87" s="545">
        <v>78.3</v>
      </c>
      <c r="AE87" s="570">
        <v>87.5</v>
      </c>
      <c r="AF87" s="570">
        <v>102.3</v>
      </c>
      <c r="AG87" s="570" t="s">
        <v>516</v>
      </c>
      <c r="AH87" s="570">
        <v>105.9</v>
      </c>
      <c r="AI87" s="570">
        <v>100.6</v>
      </c>
      <c r="AJ87" s="570">
        <v>53.2</v>
      </c>
      <c r="AK87" s="570">
        <v>109</v>
      </c>
      <c r="AL87" s="570">
        <v>99.1</v>
      </c>
      <c r="AM87" s="574"/>
      <c r="AN87" s="568"/>
      <c r="AO87" s="537" t="s">
        <v>122</v>
      </c>
      <c r="AP87" s="545">
        <v>106.5</v>
      </c>
      <c r="AQ87" s="545">
        <v>106</v>
      </c>
      <c r="AR87" s="545">
        <v>106</v>
      </c>
      <c r="AS87" s="545">
        <v>94.5</v>
      </c>
      <c r="AT87" s="545">
        <v>122.5</v>
      </c>
      <c r="AU87" s="545">
        <v>106</v>
      </c>
      <c r="AV87" s="545">
        <v>115.6</v>
      </c>
      <c r="AW87" s="545">
        <v>89.1</v>
      </c>
      <c r="AX87" s="545">
        <v>106.8</v>
      </c>
      <c r="AY87" s="545">
        <v>107.5</v>
      </c>
      <c r="AZ87" s="545">
        <v>93.1</v>
      </c>
    </row>
    <row r="88" spans="1:52">
      <c r="A88" s="574"/>
      <c r="B88" s="568"/>
      <c r="C88" s="537" t="s">
        <v>123</v>
      </c>
      <c r="D88" s="545">
        <v>109.7</v>
      </c>
      <c r="E88" s="545">
        <v>109.7</v>
      </c>
      <c r="F88" s="545">
        <v>114.8</v>
      </c>
      <c r="G88" s="545">
        <v>114.5</v>
      </c>
      <c r="H88" s="545">
        <v>117.2</v>
      </c>
      <c r="I88" s="545">
        <v>109.1</v>
      </c>
      <c r="J88" s="545">
        <v>105.1</v>
      </c>
      <c r="K88" s="545">
        <v>97</v>
      </c>
      <c r="L88" s="545">
        <v>100.3</v>
      </c>
      <c r="M88" s="545" t="s">
        <v>337</v>
      </c>
      <c r="N88" s="545">
        <v>71.900000000000006</v>
      </c>
      <c r="O88" s="545">
        <v>117.8</v>
      </c>
      <c r="P88" s="545">
        <v>117.6</v>
      </c>
      <c r="Q88" s="545">
        <v>118.5</v>
      </c>
      <c r="R88" s="545">
        <v>118.2</v>
      </c>
      <c r="S88" s="545">
        <v>118.2</v>
      </c>
      <c r="T88" s="545" t="s">
        <v>516</v>
      </c>
      <c r="U88" s="545">
        <v>129.4</v>
      </c>
      <c r="V88" s="545">
        <v>112.1</v>
      </c>
      <c r="W88" s="545">
        <v>116.5</v>
      </c>
      <c r="X88" s="545">
        <v>107.2</v>
      </c>
      <c r="Y88" s="545">
        <v>82.1</v>
      </c>
      <c r="Z88" s="545">
        <v>95.3</v>
      </c>
      <c r="AA88" s="545">
        <v>113.2</v>
      </c>
      <c r="AB88" s="545" t="s">
        <v>516</v>
      </c>
      <c r="AC88" s="569">
        <v>86.5</v>
      </c>
      <c r="AD88" s="545">
        <v>75.099999999999994</v>
      </c>
      <c r="AE88" s="570">
        <v>88.4</v>
      </c>
      <c r="AF88" s="570">
        <v>106.8</v>
      </c>
      <c r="AG88" s="570" t="s">
        <v>516</v>
      </c>
      <c r="AH88" s="570">
        <v>115.5</v>
      </c>
      <c r="AI88" s="570">
        <v>101</v>
      </c>
      <c r="AJ88" s="570">
        <v>53.7</v>
      </c>
      <c r="AK88" s="570">
        <v>109.2</v>
      </c>
      <c r="AL88" s="570">
        <v>103</v>
      </c>
      <c r="AM88" s="574"/>
      <c r="AN88" s="568"/>
      <c r="AO88" s="537" t="s">
        <v>123</v>
      </c>
      <c r="AP88" s="545">
        <v>109.7</v>
      </c>
      <c r="AQ88" s="545">
        <v>104.5</v>
      </c>
      <c r="AR88" s="545">
        <v>103.2</v>
      </c>
      <c r="AS88" s="545">
        <v>94.5</v>
      </c>
      <c r="AT88" s="545">
        <v>115.5</v>
      </c>
      <c r="AU88" s="545">
        <v>107.9</v>
      </c>
      <c r="AV88" s="545">
        <v>117.1</v>
      </c>
      <c r="AW88" s="545">
        <v>91.7</v>
      </c>
      <c r="AX88" s="545">
        <v>112.1</v>
      </c>
      <c r="AY88" s="545">
        <v>112.9</v>
      </c>
      <c r="AZ88" s="545">
        <v>96.5</v>
      </c>
    </row>
    <row r="89" spans="1:52">
      <c r="A89" s="574"/>
      <c r="B89" s="568"/>
      <c r="C89" s="537" t="s">
        <v>124</v>
      </c>
      <c r="D89" s="545">
        <v>106</v>
      </c>
      <c r="E89" s="545">
        <v>106</v>
      </c>
      <c r="F89" s="545">
        <v>110.6</v>
      </c>
      <c r="G89" s="545">
        <v>109.2</v>
      </c>
      <c r="H89" s="545">
        <v>121</v>
      </c>
      <c r="I89" s="545">
        <v>93.3</v>
      </c>
      <c r="J89" s="545">
        <v>104.2</v>
      </c>
      <c r="K89" s="545">
        <v>96.7</v>
      </c>
      <c r="L89" s="545">
        <v>99</v>
      </c>
      <c r="M89" s="545" t="s">
        <v>337</v>
      </c>
      <c r="N89" s="545">
        <v>69.3</v>
      </c>
      <c r="O89" s="545">
        <v>119</v>
      </c>
      <c r="P89" s="545">
        <v>117.2</v>
      </c>
      <c r="Q89" s="545">
        <v>125.8</v>
      </c>
      <c r="R89" s="545">
        <v>120.6</v>
      </c>
      <c r="S89" s="545">
        <v>120.6</v>
      </c>
      <c r="T89" s="545" t="s">
        <v>516</v>
      </c>
      <c r="U89" s="545">
        <v>128.19999999999999</v>
      </c>
      <c r="V89" s="545">
        <v>104.8</v>
      </c>
      <c r="W89" s="545">
        <v>102.9</v>
      </c>
      <c r="X89" s="545">
        <v>107</v>
      </c>
      <c r="Y89" s="545">
        <v>95.9</v>
      </c>
      <c r="Z89" s="545">
        <v>95.7</v>
      </c>
      <c r="AA89" s="545">
        <v>104.2</v>
      </c>
      <c r="AB89" s="545" t="s">
        <v>516</v>
      </c>
      <c r="AC89" s="569">
        <v>84.9</v>
      </c>
      <c r="AD89" s="545">
        <v>71.5</v>
      </c>
      <c r="AE89" s="570">
        <v>90.1</v>
      </c>
      <c r="AF89" s="570">
        <v>106.1</v>
      </c>
      <c r="AG89" s="570" t="s">
        <v>516</v>
      </c>
      <c r="AH89" s="570">
        <v>120.5</v>
      </c>
      <c r="AI89" s="570">
        <v>103.8</v>
      </c>
      <c r="AJ89" s="570">
        <v>41.3</v>
      </c>
      <c r="AK89" s="570">
        <v>108.4</v>
      </c>
      <c r="AL89" s="570">
        <v>102.3</v>
      </c>
      <c r="AM89" s="574"/>
      <c r="AN89" s="568"/>
      <c r="AO89" s="537" t="s">
        <v>124</v>
      </c>
      <c r="AP89" s="545">
        <v>106</v>
      </c>
      <c r="AQ89" s="545">
        <v>101.5</v>
      </c>
      <c r="AR89" s="545">
        <v>97.5</v>
      </c>
      <c r="AS89" s="545">
        <v>93.8</v>
      </c>
      <c r="AT89" s="545">
        <v>102.6</v>
      </c>
      <c r="AU89" s="545">
        <v>111.5</v>
      </c>
      <c r="AV89" s="545">
        <v>119</v>
      </c>
      <c r="AW89" s="545">
        <v>98.4</v>
      </c>
      <c r="AX89" s="545">
        <v>108</v>
      </c>
      <c r="AY89" s="545">
        <v>108.8</v>
      </c>
      <c r="AZ89" s="545">
        <v>95</v>
      </c>
    </row>
    <row r="90" spans="1:52">
      <c r="A90" s="574"/>
      <c r="B90" s="571"/>
      <c r="C90" s="549" t="s">
        <v>111</v>
      </c>
      <c r="D90" s="548">
        <v>106.3</v>
      </c>
      <c r="E90" s="548">
        <v>106.3</v>
      </c>
      <c r="F90" s="548">
        <v>107.5</v>
      </c>
      <c r="G90" s="548">
        <v>106</v>
      </c>
      <c r="H90" s="548">
        <v>120</v>
      </c>
      <c r="I90" s="548">
        <v>87.5</v>
      </c>
      <c r="J90" s="548">
        <v>108.6</v>
      </c>
      <c r="K90" s="548">
        <v>96.2</v>
      </c>
      <c r="L90" s="548">
        <v>97.4</v>
      </c>
      <c r="M90" s="548" t="s">
        <v>337</v>
      </c>
      <c r="N90" s="548">
        <v>69</v>
      </c>
      <c r="O90" s="548">
        <v>120.4</v>
      </c>
      <c r="P90" s="548">
        <v>119.9</v>
      </c>
      <c r="Q90" s="548">
        <v>122.2</v>
      </c>
      <c r="R90" s="548">
        <v>157.9</v>
      </c>
      <c r="S90" s="548">
        <v>157.9</v>
      </c>
      <c r="T90" s="548" t="s">
        <v>516</v>
      </c>
      <c r="U90" s="548">
        <v>121.3</v>
      </c>
      <c r="V90" s="548">
        <v>109.8</v>
      </c>
      <c r="W90" s="548">
        <v>111.8</v>
      </c>
      <c r="X90" s="548">
        <v>107.5</v>
      </c>
      <c r="Y90" s="548">
        <v>85.5</v>
      </c>
      <c r="Z90" s="548">
        <v>94</v>
      </c>
      <c r="AA90" s="548">
        <v>96</v>
      </c>
      <c r="AB90" s="548" t="s">
        <v>516</v>
      </c>
      <c r="AC90" s="572">
        <v>82.7</v>
      </c>
      <c r="AD90" s="548">
        <v>74.099999999999994</v>
      </c>
      <c r="AE90" s="570">
        <v>88.8</v>
      </c>
      <c r="AF90" s="570">
        <v>106.7</v>
      </c>
      <c r="AG90" s="570" t="s">
        <v>516</v>
      </c>
      <c r="AH90" s="570">
        <v>103.6</v>
      </c>
      <c r="AI90" s="570">
        <v>109.3</v>
      </c>
      <c r="AJ90" s="570">
        <v>33.4</v>
      </c>
      <c r="AK90" s="570">
        <v>108.6</v>
      </c>
      <c r="AL90" s="570">
        <v>105.3</v>
      </c>
      <c r="AM90" s="574"/>
      <c r="AN90" s="571"/>
      <c r="AO90" s="549" t="s">
        <v>111</v>
      </c>
      <c r="AP90" s="548">
        <v>106.3</v>
      </c>
      <c r="AQ90" s="548">
        <v>101.5</v>
      </c>
      <c r="AR90" s="548">
        <v>101.6</v>
      </c>
      <c r="AS90" s="548">
        <v>103.6</v>
      </c>
      <c r="AT90" s="548">
        <v>98.7</v>
      </c>
      <c r="AU90" s="548">
        <v>101.3</v>
      </c>
      <c r="AV90" s="548">
        <v>106.4</v>
      </c>
      <c r="AW90" s="548">
        <v>92.5</v>
      </c>
      <c r="AX90" s="548">
        <v>108.4</v>
      </c>
      <c r="AY90" s="548">
        <v>109.5</v>
      </c>
      <c r="AZ90" s="548">
        <v>89.9</v>
      </c>
    </row>
    <row r="91" spans="1:52">
      <c r="A91" s="537"/>
      <c r="B91" s="568" t="s">
        <v>245</v>
      </c>
      <c r="C91" s="557" t="s">
        <v>113</v>
      </c>
      <c r="D91" s="545">
        <v>109.3</v>
      </c>
      <c r="E91" s="545">
        <v>109.3</v>
      </c>
      <c r="F91" s="545">
        <v>110.6</v>
      </c>
      <c r="G91" s="545">
        <v>107.4</v>
      </c>
      <c r="H91" s="545">
        <v>135.19999999999999</v>
      </c>
      <c r="I91" s="545">
        <v>79.5</v>
      </c>
      <c r="J91" s="545">
        <v>114.1</v>
      </c>
      <c r="K91" s="545">
        <v>91</v>
      </c>
      <c r="L91" s="545">
        <v>92</v>
      </c>
      <c r="M91" s="545" t="s">
        <v>337</v>
      </c>
      <c r="N91" s="545">
        <v>75.900000000000006</v>
      </c>
      <c r="O91" s="545">
        <v>125.1</v>
      </c>
      <c r="P91" s="545">
        <v>118.8</v>
      </c>
      <c r="Q91" s="545">
        <v>149</v>
      </c>
      <c r="R91" s="545">
        <v>187</v>
      </c>
      <c r="S91" s="545">
        <v>187</v>
      </c>
      <c r="T91" s="545" t="s">
        <v>516</v>
      </c>
      <c r="U91" s="545">
        <v>122.9</v>
      </c>
      <c r="V91" s="545">
        <v>113.4</v>
      </c>
      <c r="W91" s="545">
        <v>117.9</v>
      </c>
      <c r="X91" s="545">
        <v>108.4</v>
      </c>
      <c r="Y91" s="545">
        <v>61.5</v>
      </c>
      <c r="Z91" s="545">
        <v>93.9</v>
      </c>
      <c r="AA91" s="545">
        <v>99.3</v>
      </c>
      <c r="AB91" s="545" t="s">
        <v>516</v>
      </c>
      <c r="AC91" s="565">
        <v>88.2</v>
      </c>
      <c r="AD91" s="545">
        <v>78.400000000000006</v>
      </c>
      <c r="AE91" s="566">
        <v>87.6</v>
      </c>
      <c r="AF91" s="566">
        <v>107.8</v>
      </c>
      <c r="AG91" s="566" t="s">
        <v>516</v>
      </c>
      <c r="AH91" s="566">
        <v>121.7</v>
      </c>
      <c r="AI91" s="566">
        <v>109.1</v>
      </c>
      <c r="AJ91" s="566">
        <v>31.8</v>
      </c>
      <c r="AK91" s="566">
        <v>108.3</v>
      </c>
      <c r="AL91" s="566">
        <v>108.1</v>
      </c>
      <c r="AM91" s="537"/>
      <c r="AN91" s="568" t="s">
        <v>245</v>
      </c>
      <c r="AO91" s="557" t="s">
        <v>113</v>
      </c>
      <c r="AP91" s="545">
        <v>109.3</v>
      </c>
      <c r="AQ91" s="545">
        <v>106.7</v>
      </c>
      <c r="AR91" s="545">
        <v>105.3</v>
      </c>
      <c r="AS91" s="545">
        <v>112</v>
      </c>
      <c r="AT91" s="545">
        <v>95.7</v>
      </c>
      <c r="AU91" s="545">
        <v>110.2</v>
      </c>
      <c r="AV91" s="545">
        <v>117</v>
      </c>
      <c r="AW91" s="545">
        <v>98.2</v>
      </c>
      <c r="AX91" s="545">
        <v>110.4</v>
      </c>
      <c r="AY91" s="545">
        <v>111.4</v>
      </c>
      <c r="AZ91" s="545">
        <v>92.6</v>
      </c>
    </row>
    <row r="92" spans="1:52">
      <c r="A92" s="537"/>
      <c r="B92" s="568"/>
      <c r="C92" s="537" t="s">
        <v>115</v>
      </c>
      <c r="D92" s="545">
        <v>107.1</v>
      </c>
      <c r="E92" s="545">
        <v>107.1</v>
      </c>
      <c r="F92" s="545">
        <v>109</v>
      </c>
      <c r="G92" s="545">
        <v>103.7</v>
      </c>
      <c r="H92" s="545">
        <v>150.9</v>
      </c>
      <c r="I92" s="545">
        <v>82.9</v>
      </c>
      <c r="J92" s="545">
        <v>113</v>
      </c>
      <c r="K92" s="545">
        <v>93.6</v>
      </c>
      <c r="L92" s="545">
        <v>94.7</v>
      </c>
      <c r="M92" s="545" t="s">
        <v>337</v>
      </c>
      <c r="N92" s="545">
        <v>71.099999999999994</v>
      </c>
      <c r="O92" s="545">
        <v>121</v>
      </c>
      <c r="P92" s="545">
        <v>112.4</v>
      </c>
      <c r="Q92" s="545">
        <v>154</v>
      </c>
      <c r="R92" s="545">
        <v>119.4</v>
      </c>
      <c r="S92" s="545">
        <v>119.4</v>
      </c>
      <c r="T92" s="545" t="s">
        <v>516</v>
      </c>
      <c r="U92" s="545">
        <v>122</v>
      </c>
      <c r="V92" s="545">
        <v>114.9</v>
      </c>
      <c r="W92" s="545">
        <v>115.9</v>
      </c>
      <c r="X92" s="545">
        <v>113.7</v>
      </c>
      <c r="Y92" s="545">
        <v>54.3</v>
      </c>
      <c r="Z92" s="545">
        <v>96</v>
      </c>
      <c r="AA92" s="545">
        <v>101.8</v>
      </c>
      <c r="AB92" s="545" t="s">
        <v>516</v>
      </c>
      <c r="AC92" s="569">
        <v>86.8</v>
      </c>
      <c r="AD92" s="545">
        <v>74.400000000000006</v>
      </c>
      <c r="AE92" s="570">
        <v>87.6</v>
      </c>
      <c r="AF92" s="570">
        <v>104.9</v>
      </c>
      <c r="AG92" s="570" t="s">
        <v>516</v>
      </c>
      <c r="AH92" s="570">
        <v>125.4</v>
      </c>
      <c r="AI92" s="570">
        <v>109.9</v>
      </c>
      <c r="AJ92" s="570">
        <v>30.1</v>
      </c>
      <c r="AK92" s="570">
        <v>108</v>
      </c>
      <c r="AL92" s="570">
        <v>107.9</v>
      </c>
      <c r="AM92" s="537"/>
      <c r="AN92" s="568"/>
      <c r="AO92" s="537" t="s">
        <v>115</v>
      </c>
      <c r="AP92" s="545">
        <v>107.1</v>
      </c>
      <c r="AQ92" s="545">
        <v>103.4</v>
      </c>
      <c r="AR92" s="545">
        <v>102.8</v>
      </c>
      <c r="AS92" s="545">
        <v>105.7</v>
      </c>
      <c r="AT92" s="545">
        <v>98.5</v>
      </c>
      <c r="AU92" s="545">
        <v>105</v>
      </c>
      <c r="AV92" s="545">
        <v>108.3</v>
      </c>
      <c r="AW92" s="545">
        <v>99.3</v>
      </c>
      <c r="AX92" s="545">
        <v>108.8</v>
      </c>
      <c r="AY92" s="545">
        <v>109.5</v>
      </c>
      <c r="AZ92" s="545">
        <v>96.9</v>
      </c>
    </row>
    <row r="93" spans="1:52">
      <c r="A93" s="537"/>
      <c r="B93" s="568"/>
      <c r="C93" s="537" t="s">
        <v>116</v>
      </c>
      <c r="D93" s="545">
        <v>103.4</v>
      </c>
      <c r="E93" s="545">
        <v>103.4</v>
      </c>
      <c r="F93" s="545">
        <v>104</v>
      </c>
      <c r="G93" s="545">
        <v>99.5</v>
      </c>
      <c r="H93" s="545">
        <v>139.30000000000001</v>
      </c>
      <c r="I93" s="545">
        <v>88.2</v>
      </c>
      <c r="J93" s="545">
        <v>96.7</v>
      </c>
      <c r="K93" s="545">
        <v>83.6</v>
      </c>
      <c r="L93" s="545">
        <v>84</v>
      </c>
      <c r="M93" s="545" t="s">
        <v>337</v>
      </c>
      <c r="N93" s="545">
        <v>66.599999999999994</v>
      </c>
      <c r="O93" s="545">
        <v>122</v>
      </c>
      <c r="P93" s="545">
        <v>112.4</v>
      </c>
      <c r="Q93" s="545">
        <v>158.80000000000001</v>
      </c>
      <c r="R93" s="545">
        <v>91.9</v>
      </c>
      <c r="S93" s="545">
        <v>91.9</v>
      </c>
      <c r="T93" s="545" t="s">
        <v>516</v>
      </c>
      <c r="U93" s="545">
        <v>117.9</v>
      </c>
      <c r="V93" s="545">
        <v>112.6</v>
      </c>
      <c r="W93" s="545">
        <v>113.5</v>
      </c>
      <c r="X93" s="545">
        <v>111.6</v>
      </c>
      <c r="Y93" s="545">
        <v>67.7</v>
      </c>
      <c r="Z93" s="545">
        <v>97.5</v>
      </c>
      <c r="AA93" s="545">
        <v>100.9</v>
      </c>
      <c r="AB93" s="545" t="s">
        <v>516</v>
      </c>
      <c r="AC93" s="569">
        <v>86.1</v>
      </c>
      <c r="AD93" s="545">
        <v>75.400000000000006</v>
      </c>
      <c r="AE93" s="576">
        <v>87.6</v>
      </c>
      <c r="AF93" s="576">
        <v>97.7</v>
      </c>
      <c r="AG93" s="576" t="s">
        <v>516</v>
      </c>
      <c r="AH93" s="576">
        <v>119.4</v>
      </c>
      <c r="AI93" s="576">
        <v>110</v>
      </c>
      <c r="AJ93" s="576">
        <v>32.299999999999997</v>
      </c>
      <c r="AK93" s="576">
        <v>107.9</v>
      </c>
      <c r="AL93" s="576">
        <v>93.3</v>
      </c>
      <c r="AM93" s="537"/>
      <c r="AN93" s="568"/>
      <c r="AO93" s="537" t="s">
        <v>116</v>
      </c>
      <c r="AP93" s="545">
        <v>103.4</v>
      </c>
      <c r="AQ93" s="545">
        <v>97.7</v>
      </c>
      <c r="AR93" s="545">
        <v>101.1</v>
      </c>
      <c r="AS93" s="545">
        <v>98.6</v>
      </c>
      <c r="AT93" s="545">
        <v>104.8</v>
      </c>
      <c r="AU93" s="545">
        <v>89.1</v>
      </c>
      <c r="AV93" s="545">
        <v>84.8</v>
      </c>
      <c r="AW93" s="545">
        <v>96.7</v>
      </c>
      <c r="AX93" s="545">
        <v>106.1</v>
      </c>
      <c r="AY93" s="545">
        <v>106.5</v>
      </c>
      <c r="AZ93" s="545">
        <v>98.2</v>
      </c>
    </row>
    <row r="94" spans="1:52">
      <c r="A94" s="537"/>
      <c r="B94" s="568"/>
      <c r="C94" s="537" t="s">
        <v>117</v>
      </c>
      <c r="D94" s="545">
        <v>106.2</v>
      </c>
      <c r="E94" s="545">
        <v>106.2</v>
      </c>
      <c r="F94" s="545">
        <v>107.9</v>
      </c>
      <c r="G94" s="545">
        <v>103.7</v>
      </c>
      <c r="H94" s="545">
        <v>140.9</v>
      </c>
      <c r="I94" s="545">
        <v>104.3</v>
      </c>
      <c r="J94" s="545">
        <v>99.8</v>
      </c>
      <c r="K94" s="545">
        <v>88.9</v>
      </c>
      <c r="L94" s="545">
        <v>90.1</v>
      </c>
      <c r="M94" s="545" t="s">
        <v>337</v>
      </c>
      <c r="N94" s="545">
        <v>66.400000000000006</v>
      </c>
      <c r="O94" s="545">
        <v>121.2</v>
      </c>
      <c r="P94" s="545">
        <v>112.9</v>
      </c>
      <c r="Q94" s="545">
        <v>153.1</v>
      </c>
      <c r="R94" s="545">
        <v>110.2</v>
      </c>
      <c r="S94" s="545">
        <v>110.2</v>
      </c>
      <c r="T94" s="545" t="s">
        <v>516</v>
      </c>
      <c r="U94" s="545">
        <v>117.9</v>
      </c>
      <c r="V94" s="545">
        <v>112.2</v>
      </c>
      <c r="W94" s="545">
        <v>113.6</v>
      </c>
      <c r="X94" s="545">
        <v>110.5</v>
      </c>
      <c r="Y94" s="545">
        <v>52.6</v>
      </c>
      <c r="Z94" s="545">
        <v>91.5</v>
      </c>
      <c r="AA94" s="545">
        <v>106.8</v>
      </c>
      <c r="AB94" s="545" t="s">
        <v>516</v>
      </c>
      <c r="AC94" s="569">
        <v>88.5</v>
      </c>
      <c r="AD94" s="545">
        <v>79</v>
      </c>
      <c r="AE94" s="576">
        <v>87.6</v>
      </c>
      <c r="AF94" s="576">
        <v>96.6</v>
      </c>
      <c r="AG94" s="576" t="s">
        <v>516</v>
      </c>
      <c r="AH94" s="576">
        <v>118.6</v>
      </c>
      <c r="AI94" s="576">
        <v>110.5</v>
      </c>
      <c r="AJ94" s="576">
        <v>40.299999999999997</v>
      </c>
      <c r="AK94" s="576">
        <v>108.6</v>
      </c>
      <c r="AL94" s="576">
        <v>97</v>
      </c>
      <c r="AM94" s="537"/>
      <c r="AN94" s="568"/>
      <c r="AO94" s="537" t="s">
        <v>117</v>
      </c>
      <c r="AP94" s="545">
        <v>106.2</v>
      </c>
      <c r="AQ94" s="545">
        <v>104.2</v>
      </c>
      <c r="AR94" s="545">
        <v>107.8</v>
      </c>
      <c r="AS94" s="545">
        <v>102.1</v>
      </c>
      <c r="AT94" s="545">
        <v>116.1</v>
      </c>
      <c r="AU94" s="545">
        <v>95.2</v>
      </c>
      <c r="AV94" s="545">
        <v>93.6</v>
      </c>
      <c r="AW94" s="545">
        <v>98.1</v>
      </c>
      <c r="AX94" s="545">
        <v>107.1</v>
      </c>
      <c r="AY94" s="545">
        <v>107.5</v>
      </c>
      <c r="AZ94" s="545">
        <v>98.7</v>
      </c>
    </row>
    <row r="95" spans="1:52">
      <c r="A95" s="537"/>
      <c r="B95" s="568"/>
      <c r="C95" s="537" t="s">
        <v>118</v>
      </c>
      <c r="D95" s="545">
        <v>108.7</v>
      </c>
      <c r="E95" s="545">
        <v>108.7</v>
      </c>
      <c r="F95" s="545">
        <v>107.4</v>
      </c>
      <c r="G95" s="545">
        <v>104.4</v>
      </c>
      <c r="H95" s="545">
        <v>130.80000000000001</v>
      </c>
      <c r="I95" s="545">
        <v>118.3</v>
      </c>
      <c r="J95" s="545">
        <v>107.1</v>
      </c>
      <c r="K95" s="545">
        <v>83.9</v>
      </c>
      <c r="L95" s="545">
        <v>84.6</v>
      </c>
      <c r="M95" s="545" t="s">
        <v>337</v>
      </c>
      <c r="N95" s="545">
        <v>88.5</v>
      </c>
      <c r="O95" s="545">
        <v>119.4</v>
      </c>
      <c r="P95" s="545">
        <v>101.7</v>
      </c>
      <c r="Q95" s="545">
        <v>187.7</v>
      </c>
      <c r="R95" s="545">
        <v>137.9</v>
      </c>
      <c r="S95" s="545">
        <v>137.9</v>
      </c>
      <c r="T95" s="545" t="s">
        <v>516</v>
      </c>
      <c r="U95" s="545">
        <v>118.8</v>
      </c>
      <c r="V95" s="545">
        <v>111.9</v>
      </c>
      <c r="W95" s="545">
        <v>116</v>
      </c>
      <c r="X95" s="545">
        <v>107.3</v>
      </c>
      <c r="Y95" s="545">
        <v>56.1</v>
      </c>
      <c r="Z95" s="545">
        <v>94.1</v>
      </c>
      <c r="AA95" s="545">
        <v>103</v>
      </c>
      <c r="AB95" s="545" t="s">
        <v>516</v>
      </c>
      <c r="AC95" s="569">
        <v>90.8</v>
      </c>
      <c r="AD95" s="545">
        <v>79.900000000000006</v>
      </c>
      <c r="AE95" s="576">
        <v>87.6</v>
      </c>
      <c r="AF95" s="576">
        <v>97.4</v>
      </c>
      <c r="AG95" s="576" t="s">
        <v>516</v>
      </c>
      <c r="AH95" s="576">
        <v>117.6</v>
      </c>
      <c r="AI95" s="576">
        <v>111.9</v>
      </c>
      <c r="AJ95" s="576">
        <v>58.8</v>
      </c>
      <c r="AK95" s="576">
        <v>108.7</v>
      </c>
      <c r="AL95" s="576">
        <v>101</v>
      </c>
      <c r="AM95" s="537"/>
      <c r="AN95" s="568"/>
      <c r="AO95" s="537" t="s">
        <v>118</v>
      </c>
      <c r="AP95" s="545">
        <v>108.7</v>
      </c>
      <c r="AQ95" s="545">
        <v>113.9</v>
      </c>
      <c r="AR95" s="545">
        <v>119</v>
      </c>
      <c r="AS95" s="545">
        <v>111.8</v>
      </c>
      <c r="AT95" s="545">
        <v>129.30000000000001</v>
      </c>
      <c r="AU95" s="545">
        <v>101.3</v>
      </c>
      <c r="AV95" s="545">
        <v>101.3</v>
      </c>
      <c r="AW95" s="545">
        <v>101.4</v>
      </c>
      <c r="AX95" s="545">
        <v>106.3</v>
      </c>
      <c r="AY95" s="545">
        <v>106.8</v>
      </c>
      <c r="AZ95" s="545">
        <v>97.3</v>
      </c>
    </row>
    <row r="96" spans="1:52">
      <c r="A96" s="537"/>
      <c r="B96" s="568"/>
      <c r="C96" s="537" t="s">
        <v>119</v>
      </c>
      <c r="D96" s="545">
        <v>107.6</v>
      </c>
      <c r="E96" s="545">
        <v>107.6</v>
      </c>
      <c r="F96" s="545">
        <v>103.3</v>
      </c>
      <c r="G96" s="545">
        <v>98.8</v>
      </c>
      <c r="H96" s="545">
        <v>138.4</v>
      </c>
      <c r="I96" s="545">
        <v>125.9</v>
      </c>
      <c r="J96" s="545">
        <v>109.7</v>
      </c>
      <c r="K96" s="545">
        <v>84</v>
      </c>
      <c r="L96" s="545">
        <v>84.6</v>
      </c>
      <c r="M96" s="545" t="s">
        <v>337</v>
      </c>
      <c r="N96" s="545">
        <v>75.2</v>
      </c>
      <c r="O96" s="545">
        <v>113</v>
      </c>
      <c r="P96" s="545">
        <v>105.4</v>
      </c>
      <c r="Q96" s="545">
        <v>142.1</v>
      </c>
      <c r="R96" s="545">
        <v>124.5</v>
      </c>
      <c r="S96" s="545">
        <v>124.5</v>
      </c>
      <c r="T96" s="545" t="s">
        <v>516</v>
      </c>
      <c r="U96" s="545">
        <v>116.4</v>
      </c>
      <c r="V96" s="545">
        <v>112.6</v>
      </c>
      <c r="W96" s="545">
        <v>116.5</v>
      </c>
      <c r="X96" s="545">
        <v>108.2</v>
      </c>
      <c r="Y96" s="545">
        <v>53.4</v>
      </c>
      <c r="Z96" s="545">
        <v>100.3</v>
      </c>
      <c r="AA96" s="545">
        <v>108.3</v>
      </c>
      <c r="AB96" s="545" t="s">
        <v>516</v>
      </c>
      <c r="AC96" s="569">
        <v>91.6</v>
      </c>
      <c r="AD96" s="545">
        <v>79.599999999999994</v>
      </c>
      <c r="AE96" s="576">
        <v>87.6</v>
      </c>
      <c r="AF96" s="576">
        <v>99.5</v>
      </c>
      <c r="AG96" s="576" t="s">
        <v>516</v>
      </c>
      <c r="AH96" s="576">
        <v>119.3</v>
      </c>
      <c r="AI96" s="576">
        <v>115.6</v>
      </c>
      <c r="AJ96" s="576">
        <v>58.5</v>
      </c>
      <c r="AK96" s="576">
        <v>108.9</v>
      </c>
      <c r="AL96" s="576">
        <v>103</v>
      </c>
      <c r="AM96" s="537"/>
      <c r="AN96" s="568"/>
      <c r="AO96" s="537" t="s">
        <v>119</v>
      </c>
      <c r="AP96" s="545">
        <v>107.6</v>
      </c>
      <c r="AQ96" s="545">
        <v>112.2</v>
      </c>
      <c r="AR96" s="545">
        <v>119.4</v>
      </c>
      <c r="AS96" s="545">
        <v>108.2</v>
      </c>
      <c r="AT96" s="545">
        <v>135.4</v>
      </c>
      <c r="AU96" s="545">
        <v>94.5</v>
      </c>
      <c r="AV96" s="545">
        <v>91.2</v>
      </c>
      <c r="AW96" s="545">
        <v>100.4</v>
      </c>
      <c r="AX96" s="545">
        <v>105.4</v>
      </c>
      <c r="AY96" s="545">
        <v>105.6</v>
      </c>
      <c r="AZ96" s="545">
        <v>101.2</v>
      </c>
    </row>
    <row r="97" spans="1:52">
      <c r="A97" s="537"/>
      <c r="B97" s="568"/>
      <c r="C97" s="537" t="s">
        <v>120</v>
      </c>
      <c r="D97" s="545">
        <v>110.8</v>
      </c>
      <c r="E97" s="545">
        <v>110.8</v>
      </c>
      <c r="F97" s="545">
        <v>103.4</v>
      </c>
      <c r="G97" s="545">
        <v>97.8</v>
      </c>
      <c r="H97" s="545">
        <v>147.1</v>
      </c>
      <c r="I97" s="545">
        <v>131.30000000000001</v>
      </c>
      <c r="J97" s="545">
        <v>105.3</v>
      </c>
      <c r="K97" s="545">
        <v>85.2</v>
      </c>
      <c r="L97" s="545">
        <v>86.1</v>
      </c>
      <c r="M97" s="545" t="s">
        <v>337</v>
      </c>
      <c r="N97" s="545">
        <v>79</v>
      </c>
      <c r="O97" s="545">
        <v>126.1</v>
      </c>
      <c r="P97" s="545">
        <v>115.6</v>
      </c>
      <c r="Q97" s="545">
        <v>166.7</v>
      </c>
      <c r="R97" s="545">
        <v>144.1</v>
      </c>
      <c r="S97" s="545">
        <v>144.1</v>
      </c>
      <c r="T97" s="545" t="s">
        <v>516</v>
      </c>
      <c r="U97" s="545">
        <v>114.4</v>
      </c>
      <c r="V97" s="545">
        <v>115.8</v>
      </c>
      <c r="W97" s="545">
        <v>121.9</v>
      </c>
      <c r="X97" s="545">
        <v>108.9</v>
      </c>
      <c r="Y97" s="545">
        <v>48.2</v>
      </c>
      <c r="Z97" s="545">
        <v>100.4</v>
      </c>
      <c r="AA97" s="545">
        <v>115.4</v>
      </c>
      <c r="AB97" s="545" t="s">
        <v>516</v>
      </c>
      <c r="AC97" s="569">
        <v>94.9</v>
      </c>
      <c r="AD97" s="545">
        <v>83.1</v>
      </c>
      <c r="AE97" s="576">
        <v>87.6</v>
      </c>
      <c r="AF97" s="576">
        <v>102.7</v>
      </c>
      <c r="AG97" s="576" t="s">
        <v>516</v>
      </c>
      <c r="AH97" s="576">
        <v>128.30000000000001</v>
      </c>
      <c r="AI97" s="576">
        <v>117.7</v>
      </c>
      <c r="AJ97" s="576">
        <v>52.8</v>
      </c>
      <c r="AK97" s="576">
        <v>108.8</v>
      </c>
      <c r="AL97" s="576">
        <v>100.1</v>
      </c>
      <c r="AM97" s="537"/>
      <c r="AN97" s="568"/>
      <c r="AO97" s="537" t="s">
        <v>120</v>
      </c>
      <c r="AP97" s="545">
        <v>110.8</v>
      </c>
      <c r="AQ97" s="545">
        <v>118.6</v>
      </c>
      <c r="AR97" s="545">
        <v>116.6</v>
      </c>
      <c r="AS97" s="545">
        <v>100.2</v>
      </c>
      <c r="AT97" s="545">
        <v>140.1</v>
      </c>
      <c r="AU97" s="545">
        <v>123.7</v>
      </c>
      <c r="AV97" s="545">
        <v>134.6</v>
      </c>
      <c r="AW97" s="545">
        <v>104.4</v>
      </c>
      <c r="AX97" s="545">
        <v>107.2</v>
      </c>
      <c r="AY97" s="545">
        <v>107.4</v>
      </c>
      <c r="AZ97" s="545">
        <v>104.3</v>
      </c>
    </row>
    <row r="98" spans="1:52">
      <c r="A98" s="537"/>
      <c r="B98" s="568"/>
      <c r="C98" s="537" t="s">
        <v>121</v>
      </c>
      <c r="D98" s="545">
        <v>110.2</v>
      </c>
      <c r="E98" s="545">
        <v>110.2</v>
      </c>
      <c r="F98" s="545">
        <v>107.2</v>
      </c>
      <c r="G98" s="545">
        <v>102.5</v>
      </c>
      <c r="H98" s="545">
        <v>143.5</v>
      </c>
      <c r="I98" s="545">
        <v>141.69999999999999</v>
      </c>
      <c r="J98" s="545">
        <v>104.8</v>
      </c>
      <c r="K98" s="545">
        <v>83.3</v>
      </c>
      <c r="L98" s="545">
        <v>85.2</v>
      </c>
      <c r="M98" s="545" t="s">
        <v>337</v>
      </c>
      <c r="N98" s="545">
        <v>71.900000000000006</v>
      </c>
      <c r="O98" s="545">
        <v>116.4</v>
      </c>
      <c r="P98" s="545">
        <v>107.9</v>
      </c>
      <c r="Q98" s="545">
        <v>149</v>
      </c>
      <c r="R98" s="545">
        <v>173.3</v>
      </c>
      <c r="S98" s="545">
        <v>173.3</v>
      </c>
      <c r="T98" s="545" t="s">
        <v>516</v>
      </c>
      <c r="U98" s="545">
        <v>110.7</v>
      </c>
      <c r="V98" s="545">
        <v>111.3</v>
      </c>
      <c r="W98" s="545">
        <v>117.8</v>
      </c>
      <c r="X98" s="545">
        <v>104</v>
      </c>
      <c r="Y98" s="545">
        <v>58.1</v>
      </c>
      <c r="Z98" s="545">
        <v>96.5</v>
      </c>
      <c r="AA98" s="545">
        <v>110.3</v>
      </c>
      <c r="AB98" s="545" t="s">
        <v>516</v>
      </c>
      <c r="AC98" s="569">
        <v>93.1</v>
      </c>
      <c r="AD98" s="545">
        <v>86.3</v>
      </c>
      <c r="AE98" s="576">
        <v>87.6</v>
      </c>
      <c r="AF98" s="576">
        <v>103.7</v>
      </c>
      <c r="AG98" s="576" t="s">
        <v>516</v>
      </c>
      <c r="AH98" s="576">
        <v>119.5</v>
      </c>
      <c r="AI98" s="576">
        <v>111</v>
      </c>
      <c r="AJ98" s="576">
        <v>45.7</v>
      </c>
      <c r="AK98" s="576">
        <v>109.6</v>
      </c>
      <c r="AL98" s="576">
        <v>99.2</v>
      </c>
      <c r="AM98" s="537"/>
      <c r="AN98" s="568"/>
      <c r="AO98" s="537" t="s">
        <v>121</v>
      </c>
      <c r="AP98" s="545">
        <v>110.2</v>
      </c>
      <c r="AQ98" s="545">
        <v>118.8</v>
      </c>
      <c r="AR98" s="545">
        <v>118.6</v>
      </c>
      <c r="AS98" s="545">
        <v>97.6</v>
      </c>
      <c r="AT98" s="545">
        <v>148.9</v>
      </c>
      <c r="AU98" s="545">
        <v>119.3</v>
      </c>
      <c r="AV98" s="545">
        <v>132.9</v>
      </c>
      <c r="AW98" s="545">
        <v>95.4</v>
      </c>
      <c r="AX98" s="545">
        <v>106.2</v>
      </c>
      <c r="AY98" s="545">
        <v>106.6</v>
      </c>
      <c r="AZ98" s="545">
        <v>99.6</v>
      </c>
    </row>
    <row r="99" spans="1:52">
      <c r="A99" s="537"/>
      <c r="B99" s="568"/>
      <c r="C99" s="537" t="s">
        <v>122</v>
      </c>
      <c r="D99" s="545">
        <v>110.7</v>
      </c>
      <c r="E99" s="545">
        <v>110.7</v>
      </c>
      <c r="F99" s="545">
        <v>104.5</v>
      </c>
      <c r="G99" s="545">
        <v>103.1</v>
      </c>
      <c r="H99" s="545">
        <v>115.4</v>
      </c>
      <c r="I99" s="545">
        <v>140.4</v>
      </c>
      <c r="J99" s="545">
        <v>103.5</v>
      </c>
      <c r="K99" s="545">
        <v>97.5</v>
      </c>
      <c r="L99" s="545">
        <v>100.7</v>
      </c>
      <c r="M99" s="545" t="s">
        <v>337</v>
      </c>
      <c r="N99" s="545">
        <v>80.7</v>
      </c>
      <c r="O99" s="545">
        <v>117.4</v>
      </c>
      <c r="P99" s="545">
        <v>112.7</v>
      </c>
      <c r="Q99" s="545">
        <v>135.5</v>
      </c>
      <c r="R99" s="545">
        <v>207</v>
      </c>
      <c r="S99" s="545">
        <v>207</v>
      </c>
      <c r="T99" s="545" t="s">
        <v>516</v>
      </c>
      <c r="U99" s="545">
        <v>110.8</v>
      </c>
      <c r="V99" s="545">
        <v>111.2</v>
      </c>
      <c r="W99" s="545">
        <v>116.9</v>
      </c>
      <c r="X99" s="545">
        <v>104.7</v>
      </c>
      <c r="Y99" s="545">
        <v>57.5</v>
      </c>
      <c r="Z99" s="545">
        <v>93.9</v>
      </c>
      <c r="AA99" s="545">
        <v>104</v>
      </c>
      <c r="AB99" s="545" t="s">
        <v>516</v>
      </c>
      <c r="AC99" s="569">
        <v>94.6</v>
      </c>
      <c r="AD99" s="545">
        <v>85.7</v>
      </c>
      <c r="AE99" s="576">
        <v>87.6</v>
      </c>
      <c r="AF99" s="576">
        <v>101</v>
      </c>
      <c r="AG99" s="576" t="s">
        <v>516</v>
      </c>
      <c r="AH99" s="576">
        <v>125.9</v>
      </c>
      <c r="AI99" s="576">
        <v>110.8</v>
      </c>
      <c r="AJ99" s="576">
        <v>52.4</v>
      </c>
      <c r="AK99" s="576">
        <v>108.3</v>
      </c>
      <c r="AL99" s="576">
        <v>102</v>
      </c>
      <c r="AM99" s="537"/>
      <c r="AN99" s="568"/>
      <c r="AO99" s="537" t="s">
        <v>122</v>
      </c>
      <c r="AP99" s="545">
        <v>110.7</v>
      </c>
      <c r="AQ99" s="545">
        <v>119.9</v>
      </c>
      <c r="AR99" s="545">
        <v>116.6</v>
      </c>
      <c r="AS99" s="545">
        <v>96.2</v>
      </c>
      <c r="AT99" s="545">
        <v>145.9</v>
      </c>
      <c r="AU99" s="545">
        <v>128.19999999999999</v>
      </c>
      <c r="AV99" s="545">
        <v>143.5</v>
      </c>
      <c r="AW99" s="545">
        <v>101.3</v>
      </c>
      <c r="AX99" s="545">
        <v>106.5</v>
      </c>
      <c r="AY99" s="545">
        <v>106.8</v>
      </c>
      <c r="AZ99" s="545">
        <v>101.3</v>
      </c>
    </row>
    <row r="100" spans="1:52">
      <c r="A100" s="537"/>
      <c r="B100" s="568"/>
      <c r="C100" s="537" t="s">
        <v>123</v>
      </c>
      <c r="D100" s="545">
        <v>110.1</v>
      </c>
      <c r="E100" s="545">
        <v>110.1</v>
      </c>
      <c r="F100" s="545">
        <v>102.1</v>
      </c>
      <c r="G100" s="545">
        <v>100.8</v>
      </c>
      <c r="H100" s="545">
        <v>112</v>
      </c>
      <c r="I100" s="545">
        <v>143.4</v>
      </c>
      <c r="J100" s="545">
        <v>103.5</v>
      </c>
      <c r="K100" s="545">
        <v>106.8</v>
      </c>
      <c r="L100" s="545">
        <v>111.7</v>
      </c>
      <c r="M100" s="545" t="s">
        <v>337</v>
      </c>
      <c r="N100" s="545">
        <v>103.8</v>
      </c>
      <c r="O100" s="545">
        <v>109.3</v>
      </c>
      <c r="P100" s="545">
        <v>103.6</v>
      </c>
      <c r="Q100" s="545">
        <v>131.19999999999999</v>
      </c>
      <c r="R100" s="545">
        <v>174.6</v>
      </c>
      <c r="S100" s="545">
        <v>174.6</v>
      </c>
      <c r="T100" s="545" t="s">
        <v>516</v>
      </c>
      <c r="U100" s="545">
        <v>110.2</v>
      </c>
      <c r="V100" s="545">
        <v>115.7</v>
      </c>
      <c r="W100" s="545">
        <v>122.3</v>
      </c>
      <c r="X100" s="545">
        <v>108.2</v>
      </c>
      <c r="Y100" s="545">
        <v>73.2</v>
      </c>
      <c r="Z100" s="545">
        <v>98.6</v>
      </c>
      <c r="AA100" s="545">
        <v>95</v>
      </c>
      <c r="AB100" s="545" t="s">
        <v>516</v>
      </c>
      <c r="AC100" s="569">
        <v>94.1</v>
      </c>
      <c r="AD100" s="545">
        <v>79.7</v>
      </c>
      <c r="AE100" s="576">
        <v>87.6</v>
      </c>
      <c r="AF100" s="576">
        <v>107.2</v>
      </c>
      <c r="AG100" s="576" t="s">
        <v>516</v>
      </c>
      <c r="AH100" s="576">
        <v>128.69999999999999</v>
      </c>
      <c r="AI100" s="576">
        <v>110.3</v>
      </c>
      <c r="AJ100" s="576">
        <v>67.900000000000006</v>
      </c>
      <c r="AK100" s="576">
        <v>108.9</v>
      </c>
      <c r="AL100" s="576">
        <v>104.3</v>
      </c>
      <c r="AM100" s="537"/>
      <c r="AN100" s="568"/>
      <c r="AO100" s="537" t="s">
        <v>123</v>
      </c>
      <c r="AP100" s="545">
        <v>110.1</v>
      </c>
      <c r="AQ100" s="545">
        <v>120.2</v>
      </c>
      <c r="AR100" s="545">
        <v>114.3</v>
      </c>
      <c r="AS100" s="545">
        <v>89.3</v>
      </c>
      <c r="AT100" s="545">
        <v>150.19999999999999</v>
      </c>
      <c r="AU100" s="545">
        <v>135.19999999999999</v>
      </c>
      <c r="AV100" s="545">
        <v>150.6</v>
      </c>
      <c r="AW100" s="545">
        <v>107.9</v>
      </c>
      <c r="AX100" s="545">
        <v>105.4</v>
      </c>
      <c r="AY100" s="545">
        <v>105.6</v>
      </c>
      <c r="AZ100" s="545">
        <v>102</v>
      </c>
    </row>
    <row r="101" spans="1:52">
      <c r="A101" s="537"/>
      <c r="B101" s="568"/>
      <c r="C101" s="537" t="s">
        <v>124</v>
      </c>
      <c r="D101" s="545">
        <v>108.4</v>
      </c>
      <c r="E101" s="545">
        <v>108.4</v>
      </c>
      <c r="F101" s="545">
        <v>102.5</v>
      </c>
      <c r="G101" s="545">
        <v>100.1</v>
      </c>
      <c r="H101" s="545">
        <v>121.3</v>
      </c>
      <c r="I101" s="545">
        <v>135.1</v>
      </c>
      <c r="J101" s="545">
        <v>103.1</v>
      </c>
      <c r="K101" s="545">
        <v>96.1</v>
      </c>
      <c r="L101" s="545">
        <v>100.3</v>
      </c>
      <c r="M101" s="545" t="s">
        <v>337</v>
      </c>
      <c r="N101" s="545">
        <v>104.9</v>
      </c>
      <c r="O101" s="545">
        <v>115.7</v>
      </c>
      <c r="P101" s="545">
        <v>110.6</v>
      </c>
      <c r="Q101" s="545">
        <v>135.1</v>
      </c>
      <c r="R101" s="545">
        <v>165.5</v>
      </c>
      <c r="S101" s="545">
        <v>165.5</v>
      </c>
      <c r="T101" s="545" t="s">
        <v>516</v>
      </c>
      <c r="U101" s="545">
        <v>107.7</v>
      </c>
      <c r="V101" s="545">
        <v>108.9</v>
      </c>
      <c r="W101" s="545">
        <v>110.8</v>
      </c>
      <c r="X101" s="545">
        <v>106.8</v>
      </c>
      <c r="Y101" s="545">
        <v>64.599999999999994</v>
      </c>
      <c r="Z101" s="545">
        <v>99.5</v>
      </c>
      <c r="AA101" s="545">
        <v>99.1</v>
      </c>
      <c r="AB101" s="545" t="s">
        <v>516</v>
      </c>
      <c r="AC101" s="569">
        <v>91.2</v>
      </c>
      <c r="AD101" s="545">
        <v>75</v>
      </c>
      <c r="AE101" s="576">
        <v>87.6</v>
      </c>
      <c r="AF101" s="576">
        <v>111</v>
      </c>
      <c r="AG101" s="576" t="s">
        <v>516</v>
      </c>
      <c r="AH101" s="576">
        <v>125.3</v>
      </c>
      <c r="AI101" s="576">
        <v>111.3</v>
      </c>
      <c r="AJ101" s="576">
        <v>65</v>
      </c>
      <c r="AK101" s="576">
        <v>108.6</v>
      </c>
      <c r="AL101" s="576">
        <v>101.3</v>
      </c>
      <c r="AM101" s="537"/>
      <c r="AN101" s="568"/>
      <c r="AO101" s="537" t="s">
        <v>124</v>
      </c>
      <c r="AP101" s="545">
        <v>108.4</v>
      </c>
      <c r="AQ101" s="545">
        <v>117.5</v>
      </c>
      <c r="AR101" s="545">
        <v>112.2</v>
      </c>
      <c r="AS101" s="545">
        <v>91.9</v>
      </c>
      <c r="AT101" s="545">
        <v>141.4</v>
      </c>
      <c r="AU101" s="545">
        <v>130.6</v>
      </c>
      <c r="AV101" s="545">
        <v>146.4</v>
      </c>
      <c r="AW101" s="545">
        <v>102.9</v>
      </c>
      <c r="AX101" s="545">
        <v>104.2</v>
      </c>
      <c r="AY101" s="545">
        <v>104.4</v>
      </c>
      <c r="AZ101" s="545">
        <v>100.2</v>
      </c>
    </row>
    <row r="102" spans="1:52">
      <c r="A102" s="537"/>
      <c r="B102" s="568"/>
      <c r="C102" s="549" t="s">
        <v>111</v>
      </c>
      <c r="D102" s="545">
        <v>107.5</v>
      </c>
      <c r="E102" s="545">
        <v>107.5</v>
      </c>
      <c r="F102" s="545">
        <v>98.9</v>
      </c>
      <c r="G102" s="545">
        <v>96.8</v>
      </c>
      <c r="H102" s="545">
        <v>115.3</v>
      </c>
      <c r="I102" s="545">
        <v>121.4</v>
      </c>
      <c r="J102" s="545">
        <v>102.6</v>
      </c>
      <c r="K102" s="545">
        <v>97.5</v>
      </c>
      <c r="L102" s="545">
        <v>100.5</v>
      </c>
      <c r="M102" s="545" t="s">
        <v>337</v>
      </c>
      <c r="N102" s="545">
        <v>110.9</v>
      </c>
      <c r="O102" s="545">
        <v>123.9</v>
      </c>
      <c r="P102" s="545">
        <v>120</v>
      </c>
      <c r="Q102" s="545">
        <v>138.9</v>
      </c>
      <c r="R102" s="545">
        <v>121.3</v>
      </c>
      <c r="S102" s="545">
        <v>121.3</v>
      </c>
      <c r="T102" s="545" t="s">
        <v>516</v>
      </c>
      <c r="U102" s="545">
        <v>107.3</v>
      </c>
      <c r="V102" s="545">
        <v>113</v>
      </c>
      <c r="W102" s="545">
        <v>117.7</v>
      </c>
      <c r="X102" s="545">
        <v>107.7</v>
      </c>
      <c r="Y102" s="545">
        <v>65.3</v>
      </c>
      <c r="Z102" s="545">
        <v>99</v>
      </c>
      <c r="AA102" s="545">
        <v>109.2</v>
      </c>
      <c r="AB102" s="545" t="s">
        <v>516</v>
      </c>
      <c r="AC102" s="572">
        <v>90</v>
      </c>
      <c r="AD102" s="545">
        <v>75.8</v>
      </c>
      <c r="AE102" s="577">
        <v>87.6</v>
      </c>
      <c r="AF102" s="577">
        <v>115.3</v>
      </c>
      <c r="AG102" s="577" t="s">
        <v>516</v>
      </c>
      <c r="AH102" s="577">
        <v>118.3</v>
      </c>
      <c r="AI102" s="577">
        <v>117.6</v>
      </c>
      <c r="AJ102" s="577">
        <v>52.9</v>
      </c>
      <c r="AK102" s="577">
        <v>108.4</v>
      </c>
      <c r="AL102" s="577">
        <v>101.3</v>
      </c>
      <c r="AM102" s="537"/>
      <c r="AN102" s="568"/>
      <c r="AO102" s="549" t="s">
        <v>111</v>
      </c>
      <c r="AP102" s="548">
        <v>107.5</v>
      </c>
      <c r="AQ102" s="548">
        <v>108.8</v>
      </c>
      <c r="AR102" s="548">
        <v>109.8</v>
      </c>
      <c r="AS102" s="548">
        <v>95.7</v>
      </c>
      <c r="AT102" s="548">
        <v>130.1</v>
      </c>
      <c r="AU102" s="548">
        <v>106.3</v>
      </c>
      <c r="AV102" s="548">
        <v>110.3</v>
      </c>
      <c r="AW102" s="548">
        <v>99.4</v>
      </c>
      <c r="AX102" s="548">
        <v>107</v>
      </c>
      <c r="AY102" s="548">
        <v>107.4</v>
      </c>
      <c r="AZ102" s="548">
        <v>98.4</v>
      </c>
    </row>
    <row r="103" spans="1:52">
      <c r="A103" s="574"/>
      <c r="B103" s="563" t="s">
        <v>256</v>
      </c>
      <c r="C103" s="557" t="s">
        <v>113</v>
      </c>
      <c r="D103" s="564">
        <v>108.4</v>
      </c>
      <c r="E103" s="564">
        <v>108.4</v>
      </c>
      <c r="F103" s="564">
        <v>97.4</v>
      </c>
      <c r="G103" s="564">
        <v>100.3</v>
      </c>
      <c r="H103" s="564">
        <v>74.3</v>
      </c>
      <c r="I103" s="564">
        <v>126.7</v>
      </c>
      <c r="J103" s="564">
        <v>110.8</v>
      </c>
      <c r="K103" s="564">
        <v>98.9</v>
      </c>
      <c r="L103" s="564">
        <v>100</v>
      </c>
      <c r="M103" s="564" t="s">
        <v>337</v>
      </c>
      <c r="N103" s="564">
        <v>110.2</v>
      </c>
      <c r="O103" s="564">
        <v>111.7</v>
      </c>
      <c r="P103" s="564">
        <v>99.3</v>
      </c>
      <c r="Q103" s="564">
        <v>159.6</v>
      </c>
      <c r="R103" s="564">
        <v>154</v>
      </c>
      <c r="S103" s="564">
        <v>154</v>
      </c>
      <c r="T103" s="564" t="s">
        <v>516</v>
      </c>
      <c r="U103" s="564">
        <v>108.4</v>
      </c>
      <c r="V103" s="564">
        <v>114.5</v>
      </c>
      <c r="W103" s="564">
        <v>117.2</v>
      </c>
      <c r="X103" s="564">
        <v>111.5</v>
      </c>
      <c r="Y103" s="564">
        <v>67.400000000000006</v>
      </c>
      <c r="Z103" s="564">
        <v>99.6</v>
      </c>
      <c r="AA103" s="564">
        <v>118.9</v>
      </c>
      <c r="AB103" s="564" t="s">
        <v>516</v>
      </c>
      <c r="AC103" s="565">
        <v>95</v>
      </c>
      <c r="AD103" s="564">
        <v>79.2</v>
      </c>
      <c r="AE103" s="576">
        <v>87.6</v>
      </c>
      <c r="AF103" s="576">
        <v>117.3</v>
      </c>
      <c r="AG103" s="576" t="s">
        <v>516</v>
      </c>
      <c r="AH103" s="576">
        <v>128.6</v>
      </c>
      <c r="AI103" s="576">
        <v>122.9</v>
      </c>
      <c r="AJ103" s="576">
        <v>58.3</v>
      </c>
      <c r="AK103" s="576">
        <v>108.1</v>
      </c>
      <c r="AL103" s="576">
        <v>107.7</v>
      </c>
      <c r="AM103" s="574"/>
      <c r="AN103" s="563" t="s">
        <v>256</v>
      </c>
      <c r="AO103" s="557" t="s">
        <v>113</v>
      </c>
      <c r="AP103" s="545">
        <v>108.4</v>
      </c>
      <c r="AQ103" s="545">
        <v>112.9</v>
      </c>
      <c r="AR103" s="578">
        <v>110.5</v>
      </c>
      <c r="AS103" s="578">
        <v>102.2</v>
      </c>
      <c r="AT103" s="578">
        <v>122.4</v>
      </c>
      <c r="AU103" s="578">
        <v>118.9</v>
      </c>
      <c r="AV103" s="578">
        <v>127.4</v>
      </c>
      <c r="AW103" s="578">
        <v>104</v>
      </c>
      <c r="AX103" s="578">
        <v>106.3</v>
      </c>
      <c r="AY103" s="578">
        <v>106.6</v>
      </c>
      <c r="AZ103" s="578">
        <v>102.4</v>
      </c>
    </row>
    <row r="104" spans="1:52">
      <c r="A104" s="574"/>
      <c r="B104" s="568"/>
      <c r="C104" s="537" t="s">
        <v>115</v>
      </c>
      <c r="D104" s="545">
        <v>110</v>
      </c>
      <c r="E104" s="545">
        <v>110</v>
      </c>
      <c r="F104" s="545">
        <v>95.2</v>
      </c>
      <c r="G104" s="545">
        <v>98.2</v>
      </c>
      <c r="H104" s="545">
        <v>71.599999999999994</v>
      </c>
      <c r="I104" s="545">
        <v>129</v>
      </c>
      <c r="J104" s="545">
        <v>113.8</v>
      </c>
      <c r="K104" s="545">
        <v>92.1</v>
      </c>
      <c r="L104" s="545">
        <v>92.5</v>
      </c>
      <c r="M104" s="545" t="s">
        <v>337</v>
      </c>
      <c r="N104" s="545">
        <v>101.1</v>
      </c>
      <c r="O104" s="545">
        <v>120</v>
      </c>
      <c r="P104" s="545">
        <v>106</v>
      </c>
      <c r="Q104" s="545">
        <v>173.8</v>
      </c>
      <c r="R104" s="545">
        <v>133.19999999999999</v>
      </c>
      <c r="S104" s="545">
        <v>133.19999999999999</v>
      </c>
      <c r="T104" s="545" t="s">
        <v>516</v>
      </c>
      <c r="U104" s="545">
        <v>109.6</v>
      </c>
      <c r="V104" s="545">
        <v>121.5</v>
      </c>
      <c r="W104" s="545">
        <v>127.1</v>
      </c>
      <c r="X104" s="545">
        <v>115.2</v>
      </c>
      <c r="Y104" s="545">
        <v>70.400000000000006</v>
      </c>
      <c r="Z104" s="545">
        <v>104.8</v>
      </c>
      <c r="AA104" s="545">
        <v>124</v>
      </c>
      <c r="AB104" s="545" t="s">
        <v>516</v>
      </c>
      <c r="AC104" s="569">
        <v>90.7</v>
      </c>
      <c r="AD104" s="545">
        <v>72.599999999999994</v>
      </c>
      <c r="AE104" s="576">
        <v>87.6</v>
      </c>
      <c r="AF104" s="576">
        <v>117.8</v>
      </c>
      <c r="AG104" s="576" t="s">
        <v>516</v>
      </c>
      <c r="AH104" s="576">
        <v>125.1</v>
      </c>
      <c r="AI104" s="576">
        <v>120.5</v>
      </c>
      <c r="AJ104" s="576">
        <v>55.9</v>
      </c>
      <c r="AK104" s="576">
        <v>108.2</v>
      </c>
      <c r="AL104" s="576">
        <v>108.2</v>
      </c>
      <c r="AM104" s="574"/>
      <c r="AN104" s="568"/>
      <c r="AO104" s="537" t="s">
        <v>115</v>
      </c>
      <c r="AP104" s="545">
        <v>110</v>
      </c>
      <c r="AQ104" s="545">
        <v>113.9</v>
      </c>
      <c r="AR104" s="578">
        <v>112.1</v>
      </c>
      <c r="AS104" s="578">
        <v>103.2</v>
      </c>
      <c r="AT104" s="578">
        <v>124.8</v>
      </c>
      <c r="AU104" s="578">
        <v>118.4</v>
      </c>
      <c r="AV104" s="578">
        <v>128.9</v>
      </c>
      <c r="AW104" s="578">
        <v>100</v>
      </c>
      <c r="AX104" s="578">
        <v>108.2</v>
      </c>
      <c r="AY104" s="578">
        <v>108.2</v>
      </c>
      <c r="AZ104" s="578">
        <v>108</v>
      </c>
    </row>
    <row r="105" spans="1:52">
      <c r="A105" s="574"/>
      <c r="B105" s="568"/>
      <c r="C105" s="537" t="s">
        <v>116</v>
      </c>
      <c r="D105" s="545">
        <v>103.7</v>
      </c>
      <c r="E105" s="545">
        <v>103.7</v>
      </c>
      <c r="F105" s="545">
        <v>92.3</v>
      </c>
      <c r="G105" s="545">
        <v>96.8</v>
      </c>
      <c r="H105" s="545">
        <v>57.2</v>
      </c>
      <c r="I105" s="545">
        <v>130.6</v>
      </c>
      <c r="J105" s="545">
        <v>104.9</v>
      </c>
      <c r="K105" s="545">
        <v>82.9</v>
      </c>
      <c r="L105" s="545">
        <v>82.7</v>
      </c>
      <c r="M105" s="545" t="s">
        <v>337</v>
      </c>
      <c r="N105" s="545">
        <v>70.599999999999994</v>
      </c>
      <c r="O105" s="545">
        <v>100.2</v>
      </c>
      <c r="P105" s="545">
        <v>91</v>
      </c>
      <c r="Q105" s="545">
        <v>135.69999999999999</v>
      </c>
      <c r="R105" s="545">
        <v>95.7</v>
      </c>
      <c r="S105" s="545">
        <v>95.7</v>
      </c>
      <c r="T105" s="545" t="s">
        <v>516</v>
      </c>
      <c r="U105" s="545">
        <v>110.1</v>
      </c>
      <c r="V105" s="545">
        <v>118</v>
      </c>
      <c r="W105" s="545">
        <v>121.6</v>
      </c>
      <c r="X105" s="545">
        <v>113.9</v>
      </c>
      <c r="Y105" s="545">
        <v>68.2</v>
      </c>
      <c r="Z105" s="545">
        <v>106.8</v>
      </c>
      <c r="AA105" s="545">
        <v>129</v>
      </c>
      <c r="AB105" s="545" t="s">
        <v>516</v>
      </c>
      <c r="AC105" s="569">
        <v>89.6</v>
      </c>
      <c r="AD105" s="545">
        <v>74</v>
      </c>
      <c r="AE105" s="576">
        <v>82.4</v>
      </c>
      <c r="AF105" s="576">
        <v>105.6</v>
      </c>
      <c r="AG105" s="576" t="s">
        <v>516</v>
      </c>
      <c r="AH105" s="576">
        <v>122.7</v>
      </c>
      <c r="AI105" s="576">
        <v>117.5</v>
      </c>
      <c r="AJ105" s="576">
        <v>55.5</v>
      </c>
      <c r="AK105" s="576">
        <v>107.9</v>
      </c>
      <c r="AL105" s="576">
        <v>99.2</v>
      </c>
      <c r="AM105" s="574"/>
      <c r="AN105" s="568"/>
      <c r="AO105" s="537" t="s">
        <v>116</v>
      </c>
      <c r="AP105" s="545">
        <v>103.7</v>
      </c>
      <c r="AQ105" s="545">
        <v>104.4</v>
      </c>
      <c r="AR105" s="578">
        <v>107.9</v>
      </c>
      <c r="AS105" s="578">
        <v>94.4</v>
      </c>
      <c r="AT105" s="578">
        <v>127.1</v>
      </c>
      <c r="AU105" s="578">
        <v>95.7</v>
      </c>
      <c r="AV105" s="578">
        <v>92.8</v>
      </c>
      <c r="AW105" s="578">
        <v>101</v>
      </c>
      <c r="AX105" s="578">
        <v>103.4</v>
      </c>
      <c r="AY105" s="578">
        <v>103.1</v>
      </c>
      <c r="AZ105" s="578">
        <v>108.1</v>
      </c>
    </row>
    <row r="106" spans="1:52">
      <c r="A106" s="574"/>
      <c r="B106" s="568"/>
      <c r="C106" s="537" t="s">
        <v>117</v>
      </c>
      <c r="D106" s="545">
        <v>109.1</v>
      </c>
      <c r="E106" s="545">
        <v>109.1</v>
      </c>
      <c r="F106" s="545">
        <v>95.1</v>
      </c>
      <c r="G106" s="545">
        <v>100.2</v>
      </c>
      <c r="H106" s="545">
        <v>55.4</v>
      </c>
      <c r="I106" s="545">
        <v>142.4</v>
      </c>
      <c r="J106" s="545">
        <v>107.6</v>
      </c>
      <c r="K106" s="545">
        <v>84.5</v>
      </c>
      <c r="L106" s="545">
        <v>84.2</v>
      </c>
      <c r="M106" s="545" t="s">
        <v>337</v>
      </c>
      <c r="N106" s="545">
        <v>66.2</v>
      </c>
      <c r="O106" s="545">
        <v>124.8</v>
      </c>
      <c r="P106" s="545">
        <v>106.7</v>
      </c>
      <c r="Q106" s="545">
        <v>194.6</v>
      </c>
      <c r="R106" s="545">
        <v>114.4</v>
      </c>
      <c r="S106" s="545">
        <v>114.4</v>
      </c>
      <c r="T106" s="545" t="s">
        <v>516</v>
      </c>
      <c r="U106" s="545">
        <v>109.6</v>
      </c>
      <c r="V106" s="545">
        <v>116.3</v>
      </c>
      <c r="W106" s="545">
        <v>121.1</v>
      </c>
      <c r="X106" s="545">
        <v>110.9</v>
      </c>
      <c r="Y106" s="545">
        <v>67.3</v>
      </c>
      <c r="Z106" s="545">
        <v>102.4</v>
      </c>
      <c r="AA106" s="545">
        <v>136.69999999999999</v>
      </c>
      <c r="AB106" s="545" t="s">
        <v>516</v>
      </c>
      <c r="AC106" s="569">
        <v>93.1</v>
      </c>
      <c r="AD106" s="545">
        <v>80.8</v>
      </c>
      <c r="AE106" s="576">
        <v>82.4</v>
      </c>
      <c r="AF106" s="576">
        <v>106</v>
      </c>
      <c r="AG106" s="576" t="s">
        <v>516</v>
      </c>
      <c r="AH106" s="576">
        <v>127.7</v>
      </c>
      <c r="AI106" s="576">
        <v>113.5</v>
      </c>
      <c r="AJ106" s="576">
        <v>53.4</v>
      </c>
      <c r="AK106" s="576">
        <v>108</v>
      </c>
      <c r="AL106" s="576">
        <v>101.6</v>
      </c>
      <c r="AM106" s="574"/>
      <c r="AN106" s="568"/>
      <c r="AO106" s="537" t="s">
        <v>117</v>
      </c>
      <c r="AP106" s="545">
        <v>109.1</v>
      </c>
      <c r="AQ106" s="545">
        <v>114.7</v>
      </c>
      <c r="AR106" s="578">
        <v>116.3</v>
      </c>
      <c r="AS106" s="578">
        <v>104.1</v>
      </c>
      <c r="AT106" s="578">
        <v>133.80000000000001</v>
      </c>
      <c r="AU106" s="578">
        <v>110.7</v>
      </c>
      <c r="AV106" s="578">
        <v>118.6</v>
      </c>
      <c r="AW106" s="578">
        <v>96.8</v>
      </c>
      <c r="AX106" s="578">
        <v>106.6</v>
      </c>
      <c r="AY106" s="578">
        <v>106.7</v>
      </c>
      <c r="AZ106" s="578">
        <v>104.6</v>
      </c>
    </row>
    <row r="107" spans="1:52">
      <c r="A107" s="574"/>
      <c r="B107" s="568" t="s">
        <v>285</v>
      </c>
      <c r="C107" s="537" t="s">
        <v>118</v>
      </c>
      <c r="D107" s="545">
        <v>110.4</v>
      </c>
      <c r="E107" s="545">
        <v>110.4</v>
      </c>
      <c r="F107" s="545">
        <v>100.7</v>
      </c>
      <c r="G107" s="545">
        <v>106.2</v>
      </c>
      <c r="H107" s="545">
        <v>57.7</v>
      </c>
      <c r="I107" s="545">
        <v>152</v>
      </c>
      <c r="J107" s="545">
        <v>116.4</v>
      </c>
      <c r="K107" s="545">
        <v>90.1</v>
      </c>
      <c r="L107" s="545">
        <v>88.4</v>
      </c>
      <c r="M107" s="545" t="s">
        <v>337</v>
      </c>
      <c r="N107" s="545">
        <v>65.5</v>
      </c>
      <c r="O107" s="545">
        <v>116.4</v>
      </c>
      <c r="P107" s="545">
        <v>91.5</v>
      </c>
      <c r="Q107" s="545">
        <v>212.3</v>
      </c>
      <c r="R107" s="545">
        <v>119.2</v>
      </c>
      <c r="S107" s="545">
        <v>119.2</v>
      </c>
      <c r="T107" s="545" t="s">
        <v>516</v>
      </c>
      <c r="U107" s="545">
        <v>110</v>
      </c>
      <c r="V107" s="545">
        <v>114.8</v>
      </c>
      <c r="W107" s="545">
        <v>121</v>
      </c>
      <c r="X107" s="545">
        <v>107.7</v>
      </c>
      <c r="Y107" s="545">
        <v>60.2</v>
      </c>
      <c r="Z107" s="545">
        <v>100.9</v>
      </c>
      <c r="AA107" s="545">
        <v>125.5</v>
      </c>
      <c r="AB107" s="545" t="s">
        <v>516</v>
      </c>
      <c r="AC107" s="569">
        <v>93.1</v>
      </c>
      <c r="AD107" s="545">
        <v>79.5</v>
      </c>
      <c r="AE107" s="576">
        <v>87.6</v>
      </c>
      <c r="AF107" s="576">
        <v>108.2</v>
      </c>
      <c r="AG107" s="576" t="s">
        <v>516</v>
      </c>
      <c r="AH107" s="576">
        <v>127.1</v>
      </c>
      <c r="AI107" s="576">
        <v>115.8</v>
      </c>
      <c r="AJ107" s="576">
        <v>54.8</v>
      </c>
      <c r="AK107" s="576">
        <v>107.8</v>
      </c>
      <c r="AL107" s="576">
        <v>109.5</v>
      </c>
      <c r="AM107" s="574"/>
      <c r="AN107" s="568" t="s">
        <v>285</v>
      </c>
      <c r="AO107" s="537" t="s">
        <v>118</v>
      </c>
      <c r="AP107" s="545">
        <v>110.4</v>
      </c>
      <c r="AQ107" s="545">
        <v>119.9</v>
      </c>
      <c r="AR107" s="578">
        <v>124.3</v>
      </c>
      <c r="AS107" s="578">
        <v>114</v>
      </c>
      <c r="AT107" s="578">
        <v>139</v>
      </c>
      <c r="AU107" s="578">
        <v>108.9</v>
      </c>
      <c r="AV107" s="578">
        <v>115.3</v>
      </c>
      <c r="AW107" s="578">
        <v>97.7</v>
      </c>
      <c r="AX107" s="578">
        <v>106.1</v>
      </c>
      <c r="AY107" s="578">
        <v>106.2</v>
      </c>
      <c r="AZ107" s="578">
        <v>103.7</v>
      </c>
    </row>
    <row r="108" spans="1:52">
      <c r="A108" s="574"/>
      <c r="B108" s="568"/>
      <c r="C108" s="537" t="s">
        <v>119</v>
      </c>
      <c r="D108" s="545">
        <v>115.4</v>
      </c>
      <c r="E108" s="545">
        <v>115.4</v>
      </c>
      <c r="F108" s="545">
        <v>100.3</v>
      </c>
      <c r="G108" s="545">
        <v>105.3</v>
      </c>
      <c r="H108" s="545">
        <v>61.3</v>
      </c>
      <c r="I108" s="545">
        <v>163.1</v>
      </c>
      <c r="J108" s="545">
        <v>114.9</v>
      </c>
      <c r="K108" s="545">
        <v>89.8</v>
      </c>
      <c r="L108" s="545">
        <v>88.6</v>
      </c>
      <c r="M108" s="545" t="s">
        <v>337</v>
      </c>
      <c r="N108" s="545">
        <v>84.3</v>
      </c>
      <c r="O108" s="545">
        <v>123.7</v>
      </c>
      <c r="P108" s="545">
        <v>107.4</v>
      </c>
      <c r="Q108" s="545">
        <v>186.7</v>
      </c>
      <c r="R108" s="545">
        <v>158.69999999999999</v>
      </c>
      <c r="S108" s="545">
        <v>158.69999999999999</v>
      </c>
      <c r="T108" s="545" t="s">
        <v>516</v>
      </c>
      <c r="U108" s="545">
        <v>111</v>
      </c>
      <c r="V108" s="545">
        <v>122.4</v>
      </c>
      <c r="W108" s="545">
        <v>129.9</v>
      </c>
      <c r="X108" s="545">
        <v>113.9</v>
      </c>
      <c r="Y108" s="545">
        <v>71.400000000000006</v>
      </c>
      <c r="Z108" s="545">
        <v>103.2</v>
      </c>
      <c r="AA108" s="545">
        <v>139.80000000000001</v>
      </c>
      <c r="AB108" s="545" t="s">
        <v>516</v>
      </c>
      <c r="AC108" s="569">
        <v>94.9</v>
      </c>
      <c r="AD108" s="545">
        <v>80.7</v>
      </c>
      <c r="AE108" s="576">
        <v>87.6</v>
      </c>
      <c r="AF108" s="576">
        <v>111.1</v>
      </c>
      <c r="AG108" s="576" t="s">
        <v>516</v>
      </c>
      <c r="AH108" s="576">
        <v>125.5</v>
      </c>
      <c r="AI108" s="576">
        <v>121.9</v>
      </c>
      <c r="AJ108" s="576">
        <v>60</v>
      </c>
      <c r="AK108" s="576">
        <v>107.9</v>
      </c>
      <c r="AL108" s="576">
        <v>108.3</v>
      </c>
      <c r="AM108" s="574"/>
      <c r="AN108" s="568"/>
      <c r="AO108" s="537" t="s">
        <v>119</v>
      </c>
      <c r="AP108" s="545">
        <v>115.4</v>
      </c>
      <c r="AQ108" s="545">
        <v>123.1</v>
      </c>
      <c r="AR108" s="578">
        <v>127.7</v>
      </c>
      <c r="AS108" s="578">
        <v>113.4</v>
      </c>
      <c r="AT108" s="578">
        <v>148.30000000000001</v>
      </c>
      <c r="AU108" s="578">
        <v>111.7</v>
      </c>
      <c r="AV108" s="578">
        <v>118</v>
      </c>
      <c r="AW108" s="578">
        <v>100.7</v>
      </c>
      <c r="AX108" s="578">
        <v>111.8</v>
      </c>
      <c r="AY108" s="578">
        <v>112</v>
      </c>
      <c r="AZ108" s="578">
        <v>108.3</v>
      </c>
    </row>
    <row r="109" spans="1:52">
      <c r="A109" s="574"/>
      <c r="B109" s="568"/>
      <c r="C109" s="537" t="s">
        <v>120</v>
      </c>
      <c r="D109" s="545">
        <v>116.5</v>
      </c>
      <c r="E109" s="545">
        <v>116.5</v>
      </c>
      <c r="F109" s="545">
        <v>98.8</v>
      </c>
      <c r="G109" s="545">
        <v>103.5</v>
      </c>
      <c r="H109" s="545">
        <v>62.1</v>
      </c>
      <c r="I109" s="545">
        <v>168.8</v>
      </c>
      <c r="J109" s="545">
        <v>117.4</v>
      </c>
      <c r="K109" s="545">
        <v>88.2</v>
      </c>
      <c r="L109" s="545">
        <v>87.5</v>
      </c>
      <c r="M109" s="545" t="s">
        <v>337</v>
      </c>
      <c r="N109" s="545">
        <v>90.9</v>
      </c>
      <c r="O109" s="545">
        <v>140.4</v>
      </c>
      <c r="P109" s="545">
        <v>119</v>
      </c>
      <c r="Q109" s="545">
        <v>222.9</v>
      </c>
      <c r="R109" s="545">
        <v>110.8</v>
      </c>
      <c r="S109" s="545">
        <v>110.8</v>
      </c>
      <c r="T109" s="545" t="s">
        <v>516</v>
      </c>
      <c r="U109" s="545">
        <v>110.7</v>
      </c>
      <c r="V109" s="545">
        <v>120.3</v>
      </c>
      <c r="W109" s="545">
        <v>126.9</v>
      </c>
      <c r="X109" s="545">
        <v>112.9</v>
      </c>
      <c r="Y109" s="545">
        <v>72.3</v>
      </c>
      <c r="Z109" s="545">
        <v>100.9</v>
      </c>
      <c r="AA109" s="545">
        <v>141</v>
      </c>
      <c r="AB109" s="545" t="s">
        <v>516</v>
      </c>
      <c r="AC109" s="569">
        <v>95.6</v>
      </c>
      <c r="AD109" s="545">
        <v>77.099999999999994</v>
      </c>
      <c r="AE109" s="576">
        <v>82.4</v>
      </c>
      <c r="AF109" s="576">
        <v>115.8</v>
      </c>
      <c r="AG109" s="576" t="s">
        <v>516</v>
      </c>
      <c r="AH109" s="576">
        <v>138.9</v>
      </c>
      <c r="AI109" s="576">
        <v>120.1</v>
      </c>
      <c r="AJ109" s="576">
        <v>59.7</v>
      </c>
      <c r="AK109" s="576">
        <v>108.1</v>
      </c>
      <c r="AL109" s="576">
        <v>109.7</v>
      </c>
      <c r="AM109" s="574"/>
      <c r="AN109" s="568"/>
      <c r="AO109" s="537" t="s">
        <v>120</v>
      </c>
      <c r="AP109" s="545">
        <v>116.5</v>
      </c>
      <c r="AQ109" s="545">
        <v>126.3</v>
      </c>
      <c r="AR109" s="578">
        <v>125.3</v>
      </c>
      <c r="AS109" s="578">
        <v>107.8</v>
      </c>
      <c r="AT109" s="578">
        <v>150.5</v>
      </c>
      <c r="AU109" s="578">
        <v>128.69999999999999</v>
      </c>
      <c r="AV109" s="578">
        <v>143.30000000000001</v>
      </c>
      <c r="AW109" s="578">
        <v>103</v>
      </c>
      <c r="AX109" s="578">
        <v>112</v>
      </c>
      <c r="AY109" s="578">
        <v>112.4</v>
      </c>
      <c r="AZ109" s="578">
        <v>104.3</v>
      </c>
    </row>
    <row r="110" spans="1:52">
      <c r="A110" s="574"/>
      <c r="B110" s="568"/>
      <c r="C110" s="537" t="s">
        <v>121</v>
      </c>
      <c r="D110" s="545">
        <v>114.8</v>
      </c>
      <c r="E110" s="545">
        <v>114.8</v>
      </c>
      <c r="F110" s="545">
        <v>102.2</v>
      </c>
      <c r="G110" s="545">
        <v>108.7</v>
      </c>
      <c r="H110" s="545">
        <v>51.8</v>
      </c>
      <c r="I110" s="545">
        <v>166.3</v>
      </c>
      <c r="J110" s="545">
        <v>117.8</v>
      </c>
      <c r="K110" s="545">
        <v>82.9</v>
      </c>
      <c r="L110" s="545">
        <v>81.400000000000006</v>
      </c>
      <c r="M110" s="545" t="s">
        <v>337</v>
      </c>
      <c r="N110" s="545">
        <v>91.9</v>
      </c>
      <c r="O110" s="545">
        <v>128.6</v>
      </c>
      <c r="P110" s="545">
        <v>111.5</v>
      </c>
      <c r="Q110" s="545">
        <v>194.3</v>
      </c>
      <c r="R110" s="545">
        <v>126.8</v>
      </c>
      <c r="S110" s="545">
        <v>126.8</v>
      </c>
      <c r="T110" s="545" t="s">
        <v>516</v>
      </c>
      <c r="U110" s="545">
        <v>109.9</v>
      </c>
      <c r="V110" s="545">
        <v>118.6</v>
      </c>
      <c r="W110" s="545">
        <v>127.6</v>
      </c>
      <c r="X110" s="545">
        <v>108.4</v>
      </c>
      <c r="Y110" s="545">
        <v>63.9</v>
      </c>
      <c r="Z110" s="545">
        <v>99.3</v>
      </c>
      <c r="AA110" s="545">
        <v>119.8</v>
      </c>
      <c r="AB110" s="545" t="s">
        <v>516</v>
      </c>
      <c r="AC110" s="569">
        <v>95.4</v>
      </c>
      <c r="AD110" s="545">
        <v>78.099999999999994</v>
      </c>
      <c r="AE110" s="576">
        <v>77.3</v>
      </c>
      <c r="AF110" s="576">
        <v>113.9</v>
      </c>
      <c r="AG110" s="576" t="s">
        <v>516</v>
      </c>
      <c r="AH110" s="576">
        <v>140.19999999999999</v>
      </c>
      <c r="AI110" s="576">
        <v>117.7</v>
      </c>
      <c r="AJ110" s="576">
        <v>56.9</v>
      </c>
      <c r="AK110" s="576">
        <v>108.5</v>
      </c>
      <c r="AL110" s="576">
        <v>108.7</v>
      </c>
      <c r="AM110" s="574"/>
      <c r="AN110" s="568"/>
      <c r="AO110" s="537" t="s">
        <v>121</v>
      </c>
      <c r="AP110" s="545">
        <v>114.8</v>
      </c>
      <c r="AQ110" s="545">
        <v>122.9</v>
      </c>
      <c r="AR110" s="578">
        <v>125.8</v>
      </c>
      <c r="AS110" s="578">
        <v>108.8</v>
      </c>
      <c r="AT110" s="578">
        <v>150.19999999999999</v>
      </c>
      <c r="AU110" s="578">
        <v>115.7</v>
      </c>
      <c r="AV110" s="578">
        <v>124.8</v>
      </c>
      <c r="AW110" s="578">
        <v>99.7</v>
      </c>
      <c r="AX110" s="578">
        <v>111.1</v>
      </c>
      <c r="AY110" s="578">
        <v>111.7</v>
      </c>
      <c r="AZ110" s="578">
        <v>99.8</v>
      </c>
    </row>
    <row r="111" spans="1:52">
      <c r="A111" s="574"/>
      <c r="B111" s="568"/>
      <c r="C111" s="537" t="s">
        <v>122</v>
      </c>
      <c r="D111" s="545">
        <v>109.9</v>
      </c>
      <c r="E111" s="545">
        <v>109.9</v>
      </c>
      <c r="F111" s="545">
        <v>99.5</v>
      </c>
      <c r="G111" s="545">
        <v>105.8</v>
      </c>
      <c r="H111" s="545">
        <v>50.4</v>
      </c>
      <c r="I111" s="545">
        <v>149.80000000000001</v>
      </c>
      <c r="J111" s="545">
        <v>116.6</v>
      </c>
      <c r="K111" s="545">
        <v>80.599999999999994</v>
      </c>
      <c r="L111" s="545">
        <v>78.8</v>
      </c>
      <c r="M111" s="545" t="s">
        <v>337</v>
      </c>
      <c r="N111" s="545">
        <v>90</v>
      </c>
      <c r="O111" s="545">
        <v>107.4</v>
      </c>
      <c r="P111" s="545">
        <v>87.9</v>
      </c>
      <c r="Q111" s="545">
        <v>182.6</v>
      </c>
      <c r="R111" s="545">
        <v>137.80000000000001</v>
      </c>
      <c r="S111" s="545">
        <v>137.80000000000001</v>
      </c>
      <c r="T111" s="545" t="s">
        <v>516</v>
      </c>
      <c r="U111" s="545">
        <v>108.5</v>
      </c>
      <c r="V111" s="545">
        <v>118.3</v>
      </c>
      <c r="W111" s="545">
        <v>129.5</v>
      </c>
      <c r="X111" s="545">
        <v>105.6</v>
      </c>
      <c r="Y111" s="545">
        <v>86.3</v>
      </c>
      <c r="Z111" s="545">
        <v>101.3</v>
      </c>
      <c r="AA111" s="545">
        <v>117.6</v>
      </c>
      <c r="AB111" s="545" t="s">
        <v>516</v>
      </c>
      <c r="AC111" s="569">
        <v>93.1</v>
      </c>
      <c r="AD111" s="545">
        <v>74.7</v>
      </c>
      <c r="AE111" s="576">
        <v>77.3</v>
      </c>
      <c r="AF111" s="576">
        <v>108.3</v>
      </c>
      <c r="AG111" s="576" t="s">
        <v>516</v>
      </c>
      <c r="AH111" s="576">
        <v>139.69999999999999</v>
      </c>
      <c r="AI111" s="576">
        <v>114.6</v>
      </c>
      <c r="AJ111" s="576">
        <v>57</v>
      </c>
      <c r="AK111" s="576">
        <v>108.1</v>
      </c>
      <c r="AL111" s="576">
        <v>107.2</v>
      </c>
      <c r="AM111" s="574"/>
      <c r="AN111" s="568"/>
      <c r="AO111" s="537" t="s">
        <v>122</v>
      </c>
      <c r="AP111" s="545">
        <v>109.9</v>
      </c>
      <c r="AQ111" s="545">
        <v>117</v>
      </c>
      <c r="AR111" s="578">
        <v>119.4</v>
      </c>
      <c r="AS111" s="578">
        <v>107.5</v>
      </c>
      <c r="AT111" s="578">
        <v>136.4</v>
      </c>
      <c r="AU111" s="578">
        <v>111.1</v>
      </c>
      <c r="AV111" s="578">
        <v>118.2</v>
      </c>
      <c r="AW111" s="578">
        <v>98.7</v>
      </c>
      <c r="AX111" s="578">
        <v>106.6</v>
      </c>
      <c r="AY111" s="578">
        <v>107.1</v>
      </c>
      <c r="AZ111" s="578">
        <v>98.8</v>
      </c>
    </row>
    <row r="112" spans="1:52">
      <c r="A112" s="574"/>
      <c r="B112" s="568"/>
      <c r="C112" s="537" t="s">
        <v>123</v>
      </c>
      <c r="D112" s="545">
        <v>112.1</v>
      </c>
      <c r="E112" s="545">
        <v>112.1</v>
      </c>
      <c r="F112" s="545">
        <v>98.2</v>
      </c>
      <c r="G112" s="545">
        <v>103.5</v>
      </c>
      <c r="H112" s="545">
        <v>57.2</v>
      </c>
      <c r="I112" s="545">
        <v>149.1</v>
      </c>
      <c r="J112" s="545">
        <v>117.2</v>
      </c>
      <c r="K112" s="545">
        <v>101.3</v>
      </c>
      <c r="L112" s="545">
        <v>100.4</v>
      </c>
      <c r="M112" s="545" t="s">
        <v>337</v>
      </c>
      <c r="N112" s="545">
        <v>98.5</v>
      </c>
      <c r="O112" s="545">
        <v>114.8</v>
      </c>
      <c r="P112" s="545">
        <v>98.8</v>
      </c>
      <c r="Q112" s="545">
        <v>176.4</v>
      </c>
      <c r="R112" s="545">
        <v>151.69999999999999</v>
      </c>
      <c r="S112" s="545">
        <v>151.69999999999999</v>
      </c>
      <c r="T112" s="545" t="s">
        <v>516</v>
      </c>
      <c r="U112" s="545">
        <v>114.7</v>
      </c>
      <c r="V112" s="545">
        <v>116.8</v>
      </c>
      <c r="W112" s="545">
        <v>122.6</v>
      </c>
      <c r="X112" s="545">
        <v>110.2</v>
      </c>
      <c r="Y112" s="545">
        <v>70.099999999999994</v>
      </c>
      <c r="Z112" s="545">
        <v>100.2</v>
      </c>
      <c r="AA112" s="545">
        <v>117.2</v>
      </c>
      <c r="AB112" s="545" t="s">
        <v>516</v>
      </c>
      <c r="AC112" s="569">
        <v>98.2</v>
      </c>
      <c r="AD112" s="545">
        <v>81.400000000000006</v>
      </c>
      <c r="AE112" s="576">
        <v>72.099999999999994</v>
      </c>
      <c r="AF112" s="576">
        <v>110.7</v>
      </c>
      <c r="AG112" s="576" t="s">
        <v>516</v>
      </c>
      <c r="AH112" s="576">
        <v>146.19999999999999</v>
      </c>
      <c r="AI112" s="576">
        <v>119.6</v>
      </c>
      <c r="AJ112" s="576">
        <v>57.1</v>
      </c>
      <c r="AK112" s="576">
        <v>107.9</v>
      </c>
      <c r="AL112" s="576">
        <v>113</v>
      </c>
      <c r="AM112" s="574"/>
      <c r="AN112" s="568"/>
      <c r="AO112" s="537" t="s">
        <v>123</v>
      </c>
      <c r="AP112" s="545">
        <v>112.1</v>
      </c>
      <c r="AQ112" s="545">
        <v>118.5</v>
      </c>
      <c r="AR112" s="578">
        <v>117.9</v>
      </c>
      <c r="AS112" s="578">
        <v>107.1</v>
      </c>
      <c r="AT112" s="578">
        <v>133.5</v>
      </c>
      <c r="AU112" s="578">
        <v>119.9</v>
      </c>
      <c r="AV112" s="578">
        <v>129.80000000000001</v>
      </c>
      <c r="AW112" s="578">
        <v>102.4</v>
      </c>
      <c r="AX112" s="578">
        <v>109.2</v>
      </c>
      <c r="AY112" s="578">
        <v>109.7</v>
      </c>
      <c r="AZ112" s="578">
        <v>100.3</v>
      </c>
    </row>
    <row r="113" spans="1:52">
      <c r="A113" s="574"/>
      <c r="B113" s="568"/>
      <c r="C113" s="537" t="s">
        <v>124</v>
      </c>
      <c r="D113" s="545">
        <v>110.5</v>
      </c>
      <c r="E113" s="545">
        <v>110.5</v>
      </c>
      <c r="F113" s="545">
        <v>96.9</v>
      </c>
      <c r="G113" s="545">
        <v>101.7</v>
      </c>
      <c r="H113" s="545">
        <v>60</v>
      </c>
      <c r="I113" s="545">
        <v>140.9</v>
      </c>
      <c r="J113" s="545">
        <v>117.6</v>
      </c>
      <c r="K113" s="545">
        <v>98.6</v>
      </c>
      <c r="L113" s="545">
        <v>97.4</v>
      </c>
      <c r="M113" s="545" t="s">
        <v>337</v>
      </c>
      <c r="N113" s="545">
        <v>97.5</v>
      </c>
      <c r="O113" s="545">
        <v>111.4</v>
      </c>
      <c r="P113" s="545">
        <v>95.9</v>
      </c>
      <c r="Q113" s="545">
        <v>171.1</v>
      </c>
      <c r="R113" s="545">
        <v>164.5</v>
      </c>
      <c r="S113" s="545">
        <v>164.5</v>
      </c>
      <c r="T113" s="545" t="s">
        <v>516</v>
      </c>
      <c r="U113" s="545">
        <v>115.6</v>
      </c>
      <c r="V113" s="545">
        <v>112.5</v>
      </c>
      <c r="W113" s="545">
        <v>113.1</v>
      </c>
      <c r="X113" s="545">
        <v>111.8</v>
      </c>
      <c r="Y113" s="545">
        <v>72.3</v>
      </c>
      <c r="Z113" s="545">
        <v>101.3</v>
      </c>
      <c r="AA113" s="545">
        <v>116.9</v>
      </c>
      <c r="AB113" s="545" t="s">
        <v>516</v>
      </c>
      <c r="AC113" s="569">
        <v>100.8</v>
      </c>
      <c r="AD113" s="545">
        <v>84.4</v>
      </c>
      <c r="AE113" s="576">
        <v>67</v>
      </c>
      <c r="AF113" s="576">
        <v>108.5</v>
      </c>
      <c r="AG113" s="576" t="s">
        <v>516</v>
      </c>
      <c r="AH113" s="576">
        <v>149.9</v>
      </c>
      <c r="AI113" s="576">
        <v>120.3</v>
      </c>
      <c r="AJ113" s="576">
        <v>63.7</v>
      </c>
      <c r="AK113" s="576">
        <v>107.7</v>
      </c>
      <c r="AL113" s="576">
        <v>112.6</v>
      </c>
      <c r="AM113" s="574"/>
      <c r="AN113" s="568"/>
      <c r="AO113" s="537" t="s">
        <v>124</v>
      </c>
      <c r="AP113" s="545">
        <v>110.5</v>
      </c>
      <c r="AQ113" s="545">
        <v>118.7</v>
      </c>
      <c r="AR113" s="578">
        <v>115.7</v>
      </c>
      <c r="AS113" s="578">
        <v>108.2</v>
      </c>
      <c r="AT113" s="578">
        <v>126.6</v>
      </c>
      <c r="AU113" s="578">
        <v>126.2</v>
      </c>
      <c r="AV113" s="578">
        <v>136.5</v>
      </c>
      <c r="AW113" s="578">
        <v>108.3</v>
      </c>
      <c r="AX113" s="578">
        <v>106.7</v>
      </c>
      <c r="AY113" s="578">
        <v>107.3</v>
      </c>
      <c r="AZ113" s="578">
        <v>96.3</v>
      </c>
    </row>
    <row r="114" spans="1:52">
      <c r="A114" s="574"/>
      <c r="B114" s="571"/>
      <c r="C114" s="549" t="s">
        <v>111</v>
      </c>
      <c r="D114" s="548">
        <v>108.2</v>
      </c>
      <c r="E114" s="548">
        <v>108.2</v>
      </c>
      <c r="F114" s="548">
        <v>98.7</v>
      </c>
      <c r="G114" s="548">
        <v>104.3</v>
      </c>
      <c r="H114" s="548">
        <v>54.9</v>
      </c>
      <c r="I114" s="548">
        <v>133</v>
      </c>
      <c r="J114" s="548">
        <v>115.9</v>
      </c>
      <c r="K114" s="548">
        <v>105.7</v>
      </c>
      <c r="L114" s="548">
        <v>105.6</v>
      </c>
      <c r="M114" s="548" t="s">
        <v>337</v>
      </c>
      <c r="N114" s="548">
        <v>67.7</v>
      </c>
      <c r="O114" s="548">
        <v>102.5</v>
      </c>
      <c r="P114" s="548">
        <v>85.5</v>
      </c>
      <c r="Q114" s="548">
        <v>167.9</v>
      </c>
      <c r="R114" s="548">
        <v>123.5</v>
      </c>
      <c r="S114" s="548">
        <v>123.5</v>
      </c>
      <c r="T114" s="548" t="s">
        <v>516</v>
      </c>
      <c r="U114" s="548">
        <v>113.5</v>
      </c>
      <c r="V114" s="548">
        <v>117</v>
      </c>
      <c r="W114" s="548">
        <v>122</v>
      </c>
      <c r="X114" s="548">
        <v>111.3</v>
      </c>
      <c r="Y114" s="548">
        <v>55.6</v>
      </c>
      <c r="Z114" s="548">
        <v>104.1</v>
      </c>
      <c r="AA114" s="548">
        <v>109.4</v>
      </c>
      <c r="AB114" s="548" t="s">
        <v>516</v>
      </c>
      <c r="AC114" s="572">
        <v>101.2</v>
      </c>
      <c r="AD114" s="548">
        <v>91.7</v>
      </c>
      <c r="AE114" s="577">
        <v>72.099999999999994</v>
      </c>
      <c r="AF114" s="577">
        <v>112.6</v>
      </c>
      <c r="AG114" s="577" t="s">
        <v>516</v>
      </c>
      <c r="AH114" s="577">
        <v>135.19999999999999</v>
      </c>
      <c r="AI114" s="577">
        <v>124.6</v>
      </c>
      <c r="AJ114" s="577">
        <v>52.5</v>
      </c>
      <c r="AK114" s="577">
        <v>108.2</v>
      </c>
      <c r="AL114" s="577">
        <v>113.2</v>
      </c>
      <c r="AM114" s="574"/>
      <c r="AN114" s="571"/>
      <c r="AO114" s="549" t="s">
        <v>111</v>
      </c>
      <c r="AP114" s="548">
        <v>108.2</v>
      </c>
      <c r="AQ114" s="548">
        <v>112.5</v>
      </c>
      <c r="AR114" s="579">
        <v>112.1</v>
      </c>
      <c r="AS114" s="579">
        <v>104.7</v>
      </c>
      <c r="AT114" s="579">
        <v>122.6</v>
      </c>
      <c r="AU114" s="579">
        <v>113.6</v>
      </c>
      <c r="AV114" s="579">
        <v>118.2</v>
      </c>
      <c r="AW114" s="579">
        <v>105.6</v>
      </c>
      <c r="AX114" s="579">
        <v>106.2</v>
      </c>
      <c r="AY114" s="579">
        <v>107</v>
      </c>
      <c r="AZ114" s="579">
        <v>91.7</v>
      </c>
    </row>
    <row r="115" spans="1:52">
      <c r="A115" s="537"/>
      <c r="B115" s="563" t="s">
        <v>286</v>
      </c>
      <c r="C115" s="557" t="s">
        <v>113</v>
      </c>
      <c r="D115" s="545">
        <v>114.7</v>
      </c>
      <c r="E115" s="545">
        <v>114.7</v>
      </c>
      <c r="F115" s="545">
        <v>103</v>
      </c>
      <c r="G115" s="545">
        <v>109.3</v>
      </c>
      <c r="H115" s="545">
        <v>53.4</v>
      </c>
      <c r="I115" s="545">
        <v>137.30000000000001</v>
      </c>
      <c r="J115" s="545">
        <v>122.7</v>
      </c>
      <c r="K115" s="545">
        <v>98.8</v>
      </c>
      <c r="L115" s="545">
        <v>98</v>
      </c>
      <c r="M115" s="545" t="s">
        <v>337</v>
      </c>
      <c r="N115" s="545">
        <v>56.9</v>
      </c>
      <c r="O115" s="545">
        <v>112.4</v>
      </c>
      <c r="P115" s="545">
        <v>96.8</v>
      </c>
      <c r="Q115" s="545">
        <v>172.6</v>
      </c>
      <c r="R115" s="545">
        <v>134.5</v>
      </c>
      <c r="S115" s="545">
        <v>134.5</v>
      </c>
      <c r="T115" s="545" t="s">
        <v>516</v>
      </c>
      <c r="U115" s="545">
        <v>116.2</v>
      </c>
      <c r="V115" s="545">
        <v>121.9</v>
      </c>
      <c r="W115" s="545">
        <v>129.19999999999999</v>
      </c>
      <c r="X115" s="545">
        <v>113.6</v>
      </c>
      <c r="Y115" s="545">
        <v>67.099999999999994</v>
      </c>
      <c r="Z115" s="545">
        <v>144.5</v>
      </c>
      <c r="AA115" s="545">
        <v>122.1</v>
      </c>
      <c r="AB115" s="545" t="s">
        <v>516</v>
      </c>
      <c r="AC115" s="565">
        <v>101.3</v>
      </c>
      <c r="AD115" s="564">
        <v>100.3</v>
      </c>
      <c r="AE115" s="580">
        <v>51.5</v>
      </c>
      <c r="AF115" s="580">
        <v>111.8</v>
      </c>
      <c r="AG115" s="580" t="s">
        <v>516</v>
      </c>
      <c r="AH115" s="580">
        <v>115.5</v>
      </c>
      <c r="AI115" s="580">
        <v>127.5</v>
      </c>
      <c r="AJ115" s="580">
        <v>55.3</v>
      </c>
      <c r="AK115" s="580">
        <v>108</v>
      </c>
      <c r="AL115" s="580">
        <v>116.5</v>
      </c>
      <c r="AM115" s="537"/>
      <c r="AN115" s="563" t="s">
        <v>286</v>
      </c>
      <c r="AO115" s="557" t="s">
        <v>113</v>
      </c>
      <c r="AP115" s="545">
        <v>114.7</v>
      </c>
      <c r="AQ115" s="564">
        <v>116</v>
      </c>
      <c r="AR115" s="581">
        <v>115.5</v>
      </c>
      <c r="AS115" s="581">
        <v>106</v>
      </c>
      <c r="AT115" s="581">
        <v>129.30000000000001</v>
      </c>
      <c r="AU115" s="581">
        <v>117</v>
      </c>
      <c r="AV115" s="581">
        <v>131.30000000000001</v>
      </c>
      <c r="AW115" s="581">
        <v>91.8</v>
      </c>
      <c r="AX115" s="581">
        <v>114.1</v>
      </c>
      <c r="AY115" s="581">
        <v>112.5</v>
      </c>
      <c r="AZ115" s="581">
        <v>143.1</v>
      </c>
    </row>
    <row r="116" spans="1:52">
      <c r="A116" s="537"/>
      <c r="B116" s="568"/>
      <c r="C116" s="537" t="s">
        <v>115</v>
      </c>
      <c r="D116" s="545">
        <v>113.9</v>
      </c>
      <c r="E116" s="545">
        <v>113.9</v>
      </c>
      <c r="F116" s="545">
        <v>98.9</v>
      </c>
      <c r="G116" s="545">
        <v>105</v>
      </c>
      <c r="H116" s="545">
        <v>51.5</v>
      </c>
      <c r="I116" s="545">
        <v>136.5</v>
      </c>
      <c r="J116" s="545">
        <v>120.8</v>
      </c>
      <c r="K116" s="545">
        <v>99.7</v>
      </c>
      <c r="L116" s="545">
        <v>99.9</v>
      </c>
      <c r="M116" s="545" t="s">
        <v>337</v>
      </c>
      <c r="N116" s="545">
        <v>61.9</v>
      </c>
      <c r="O116" s="545">
        <v>112.6</v>
      </c>
      <c r="P116" s="545">
        <v>101</v>
      </c>
      <c r="Q116" s="545">
        <v>157.19999999999999</v>
      </c>
      <c r="R116" s="545">
        <v>95.3</v>
      </c>
      <c r="S116" s="545">
        <v>95.3</v>
      </c>
      <c r="T116" s="545" t="s">
        <v>516</v>
      </c>
      <c r="U116" s="545">
        <v>118.7</v>
      </c>
      <c r="V116" s="545">
        <v>126.4</v>
      </c>
      <c r="W116" s="545">
        <v>134.6</v>
      </c>
      <c r="X116" s="545">
        <v>117.1</v>
      </c>
      <c r="Y116" s="545">
        <v>68</v>
      </c>
      <c r="Z116" s="545">
        <v>152.1</v>
      </c>
      <c r="AA116" s="545">
        <v>126.8</v>
      </c>
      <c r="AB116" s="545" t="s">
        <v>516</v>
      </c>
      <c r="AC116" s="569">
        <v>97.8</v>
      </c>
      <c r="AD116" s="545">
        <v>91.3</v>
      </c>
      <c r="AE116" s="576">
        <v>56.7</v>
      </c>
      <c r="AF116" s="576">
        <v>106.2</v>
      </c>
      <c r="AG116" s="576" t="s">
        <v>516</v>
      </c>
      <c r="AH116" s="576">
        <v>118.6</v>
      </c>
      <c r="AI116" s="576">
        <v>127.7</v>
      </c>
      <c r="AJ116" s="576">
        <v>56.3</v>
      </c>
      <c r="AK116" s="576">
        <v>107.9</v>
      </c>
      <c r="AL116" s="576">
        <v>115.3</v>
      </c>
      <c r="AM116" s="537"/>
      <c r="AN116" s="568"/>
      <c r="AO116" s="537" t="s">
        <v>115</v>
      </c>
      <c r="AP116" s="545">
        <v>113.9</v>
      </c>
      <c r="AQ116" s="545">
        <v>112.2</v>
      </c>
      <c r="AR116" s="578">
        <v>115.3</v>
      </c>
      <c r="AS116" s="578">
        <v>103.4</v>
      </c>
      <c r="AT116" s="578">
        <v>132.5</v>
      </c>
      <c r="AU116" s="578">
        <v>104.3</v>
      </c>
      <c r="AV116" s="578">
        <v>112.2</v>
      </c>
      <c r="AW116" s="578">
        <v>90.4</v>
      </c>
      <c r="AX116" s="578">
        <v>114.7</v>
      </c>
      <c r="AY116" s="578">
        <v>112.7</v>
      </c>
      <c r="AZ116" s="578">
        <v>151</v>
      </c>
    </row>
    <row r="117" spans="1:52">
      <c r="A117" s="537"/>
      <c r="B117" s="568"/>
      <c r="C117" s="537" t="s">
        <v>116</v>
      </c>
      <c r="D117" s="545">
        <v>109.7</v>
      </c>
      <c r="E117" s="545">
        <v>109.7</v>
      </c>
      <c r="F117" s="545">
        <v>98</v>
      </c>
      <c r="G117" s="545">
        <v>104.1</v>
      </c>
      <c r="H117" s="545">
        <v>50.6</v>
      </c>
      <c r="I117" s="545">
        <v>128.4</v>
      </c>
      <c r="J117" s="545">
        <v>111</v>
      </c>
      <c r="K117" s="545">
        <v>90.6</v>
      </c>
      <c r="L117" s="545">
        <v>90.1</v>
      </c>
      <c r="M117" s="545" t="s">
        <v>337</v>
      </c>
      <c r="N117" s="545">
        <v>61.1</v>
      </c>
      <c r="O117" s="545">
        <v>95.3</v>
      </c>
      <c r="P117" s="545">
        <v>84</v>
      </c>
      <c r="Q117" s="545">
        <v>138.80000000000001</v>
      </c>
      <c r="R117" s="545">
        <v>104.9</v>
      </c>
      <c r="S117" s="545">
        <v>104.9</v>
      </c>
      <c r="T117" s="545" t="s">
        <v>516</v>
      </c>
      <c r="U117" s="545">
        <v>118.3</v>
      </c>
      <c r="V117" s="545">
        <v>124.8</v>
      </c>
      <c r="W117" s="545">
        <v>134.4</v>
      </c>
      <c r="X117" s="545">
        <v>113.8</v>
      </c>
      <c r="Y117" s="545">
        <v>79.599999999999994</v>
      </c>
      <c r="Z117" s="545">
        <v>156.1</v>
      </c>
      <c r="AA117" s="545">
        <v>126.4</v>
      </c>
      <c r="AB117" s="545" t="s">
        <v>516</v>
      </c>
      <c r="AC117" s="569">
        <v>96.8</v>
      </c>
      <c r="AD117" s="545">
        <v>87.3</v>
      </c>
      <c r="AE117" s="576">
        <v>56.7</v>
      </c>
      <c r="AF117" s="576">
        <v>97.4</v>
      </c>
      <c r="AG117" s="576" t="s">
        <v>516</v>
      </c>
      <c r="AH117" s="576">
        <v>123</v>
      </c>
      <c r="AI117" s="576">
        <v>133.9</v>
      </c>
      <c r="AJ117" s="576">
        <v>52.6</v>
      </c>
      <c r="AK117" s="576">
        <v>107.7</v>
      </c>
      <c r="AL117" s="576">
        <v>105.7</v>
      </c>
      <c r="AM117" s="537"/>
      <c r="AN117" s="568"/>
      <c r="AO117" s="537" t="s">
        <v>116</v>
      </c>
      <c r="AP117" s="545">
        <v>109.7</v>
      </c>
      <c r="AQ117" s="545">
        <v>106.4</v>
      </c>
      <c r="AR117" s="578">
        <v>110.8</v>
      </c>
      <c r="AS117" s="578">
        <v>101.9</v>
      </c>
      <c r="AT117" s="578">
        <v>123.6</v>
      </c>
      <c r="AU117" s="578">
        <v>95.6</v>
      </c>
      <c r="AV117" s="578">
        <v>99.1</v>
      </c>
      <c r="AW117" s="578">
        <v>89.3</v>
      </c>
      <c r="AX117" s="578">
        <v>111.2</v>
      </c>
      <c r="AY117" s="578">
        <v>108.5</v>
      </c>
      <c r="AZ117" s="578">
        <v>158.4</v>
      </c>
    </row>
    <row r="118" spans="1:52">
      <c r="A118" s="537"/>
      <c r="B118" s="568"/>
      <c r="C118" s="537" t="s">
        <v>117</v>
      </c>
      <c r="D118" s="545">
        <v>110.7</v>
      </c>
      <c r="E118" s="545">
        <v>110.8</v>
      </c>
      <c r="F118" s="545">
        <v>96.7</v>
      </c>
      <c r="G118" s="545">
        <v>102</v>
      </c>
      <c r="H118" s="545">
        <v>55.5</v>
      </c>
      <c r="I118" s="545">
        <v>132.5</v>
      </c>
      <c r="J118" s="545">
        <v>117.4</v>
      </c>
      <c r="K118" s="545">
        <v>96.6</v>
      </c>
      <c r="L118" s="545">
        <v>97.3</v>
      </c>
      <c r="M118" s="545" t="s">
        <v>337</v>
      </c>
      <c r="N118" s="545">
        <v>54.9</v>
      </c>
      <c r="O118" s="545">
        <v>98.1</v>
      </c>
      <c r="P118" s="545">
        <v>85.9</v>
      </c>
      <c r="Q118" s="545">
        <v>145.19999999999999</v>
      </c>
      <c r="R118" s="545">
        <v>128.5</v>
      </c>
      <c r="S118" s="545">
        <v>128.5</v>
      </c>
      <c r="T118" s="545" t="s">
        <v>516</v>
      </c>
      <c r="U118" s="545">
        <v>120.5</v>
      </c>
      <c r="V118" s="545">
        <v>119.7</v>
      </c>
      <c r="W118" s="545">
        <v>129.4</v>
      </c>
      <c r="X118" s="545">
        <v>108.6</v>
      </c>
      <c r="Y118" s="545">
        <v>73.900000000000006</v>
      </c>
      <c r="Z118" s="545">
        <v>150.30000000000001</v>
      </c>
      <c r="AA118" s="545">
        <v>132.5</v>
      </c>
      <c r="AB118" s="545" t="s">
        <v>516</v>
      </c>
      <c r="AC118" s="569">
        <v>102.8</v>
      </c>
      <c r="AD118" s="545">
        <v>99</v>
      </c>
      <c r="AE118" s="576">
        <v>51.5</v>
      </c>
      <c r="AF118" s="576">
        <v>101.7</v>
      </c>
      <c r="AG118" s="576" t="s">
        <v>516</v>
      </c>
      <c r="AH118" s="576">
        <v>118.7</v>
      </c>
      <c r="AI118" s="576">
        <v>141.1</v>
      </c>
      <c r="AJ118" s="576">
        <v>54.8</v>
      </c>
      <c r="AK118" s="576">
        <v>107.8</v>
      </c>
      <c r="AL118" s="576">
        <v>112</v>
      </c>
      <c r="AM118" s="537"/>
      <c r="AN118" s="568"/>
      <c r="AO118" s="537" t="s">
        <v>117</v>
      </c>
      <c r="AP118" s="545">
        <v>110.7</v>
      </c>
      <c r="AQ118" s="545">
        <v>111.8</v>
      </c>
      <c r="AR118" s="578">
        <v>117.3</v>
      </c>
      <c r="AS118" s="578">
        <v>113.3</v>
      </c>
      <c r="AT118" s="578">
        <v>122.9</v>
      </c>
      <c r="AU118" s="578">
        <v>98.4</v>
      </c>
      <c r="AV118" s="578">
        <v>102.6</v>
      </c>
      <c r="AW118" s="578">
        <v>90.8</v>
      </c>
      <c r="AX118" s="578">
        <v>110.2</v>
      </c>
      <c r="AY118" s="578">
        <v>107.8</v>
      </c>
      <c r="AZ118" s="578">
        <v>153.30000000000001</v>
      </c>
    </row>
    <row r="119" spans="1:52">
      <c r="A119" s="537"/>
      <c r="B119" s="568"/>
      <c r="C119" s="537" t="s">
        <v>118</v>
      </c>
      <c r="D119" s="545">
        <v>111.8</v>
      </c>
      <c r="E119" s="545">
        <v>111.8</v>
      </c>
      <c r="F119" s="545">
        <v>98</v>
      </c>
      <c r="G119" s="545">
        <v>104</v>
      </c>
      <c r="H119" s="545">
        <v>50.7</v>
      </c>
      <c r="I119" s="545">
        <v>139.4</v>
      </c>
      <c r="J119" s="545">
        <v>121.2</v>
      </c>
      <c r="K119" s="545">
        <v>95.9</v>
      </c>
      <c r="L119" s="545">
        <v>96.3</v>
      </c>
      <c r="M119" s="545" t="s">
        <v>337</v>
      </c>
      <c r="N119" s="545">
        <v>65.400000000000006</v>
      </c>
      <c r="O119" s="545">
        <v>107.4</v>
      </c>
      <c r="P119" s="545">
        <v>92.3</v>
      </c>
      <c r="Q119" s="545">
        <v>165.5</v>
      </c>
      <c r="R119" s="545">
        <v>28.9</v>
      </c>
      <c r="S119" s="545">
        <v>28.9</v>
      </c>
      <c r="T119" s="545" t="s">
        <v>516</v>
      </c>
      <c r="U119" s="545">
        <v>124.4</v>
      </c>
      <c r="V119" s="545">
        <v>120.9</v>
      </c>
      <c r="W119" s="545">
        <v>130.5</v>
      </c>
      <c r="X119" s="545">
        <v>110.1</v>
      </c>
      <c r="Y119" s="545">
        <v>70.400000000000006</v>
      </c>
      <c r="Z119" s="545">
        <v>151.9</v>
      </c>
      <c r="AA119" s="545">
        <v>128.6</v>
      </c>
      <c r="AB119" s="545" t="s">
        <v>516</v>
      </c>
      <c r="AC119" s="569">
        <v>107.5</v>
      </c>
      <c r="AD119" s="545">
        <v>109.9</v>
      </c>
      <c r="AE119" s="576">
        <v>56.7</v>
      </c>
      <c r="AF119" s="576">
        <v>104.4</v>
      </c>
      <c r="AG119" s="576" t="s">
        <v>516</v>
      </c>
      <c r="AH119" s="576">
        <v>116</v>
      </c>
      <c r="AI119" s="576">
        <v>135.69999999999999</v>
      </c>
      <c r="AJ119" s="576">
        <v>59.2</v>
      </c>
      <c r="AK119" s="576">
        <v>108</v>
      </c>
      <c r="AL119" s="576">
        <v>114.6</v>
      </c>
      <c r="AM119" s="537"/>
      <c r="AN119" s="568"/>
      <c r="AO119" s="537" t="s">
        <v>118</v>
      </c>
      <c r="AP119" s="545">
        <v>111.8</v>
      </c>
      <c r="AQ119" s="545">
        <v>108.9</v>
      </c>
      <c r="AR119" s="578">
        <v>109.1</v>
      </c>
      <c r="AS119" s="578">
        <v>97.7</v>
      </c>
      <c r="AT119" s="578">
        <v>125.5</v>
      </c>
      <c r="AU119" s="578">
        <v>108.3</v>
      </c>
      <c r="AV119" s="578">
        <v>115</v>
      </c>
      <c r="AW119" s="578">
        <v>96.5</v>
      </c>
      <c r="AX119" s="578">
        <v>113.1</v>
      </c>
      <c r="AY119" s="578">
        <v>110.4</v>
      </c>
      <c r="AZ119" s="578">
        <v>162</v>
      </c>
    </row>
    <row r="120" spans="1:52">
      <c r="A120" s="537"/>
      <c r="B120" s="568"/>
      <c r="C120" s="537" t="s">
        <v>119</v>
      </c>
      <c r="D120" s="545">
        <v>113</v>
      </c>
      <c r="E120" s="545">
        <v>113</v>
      </c>
      <c r="F120" s="545">
        <v>95.4</v>
      </c>
      <c r="G120" s="545">
        <v>100.9</v>
      </c>
      <c r="H120" s="545">
        <v>52.5</v>
      </c>
      <c r="I120" s="545">
        <v>145.4</v>
      </c>
      <c r="J120" s="545">
        <v>121.9</v>
      </c>
      <c r="K120" s="545">
        <v>101.1</v>
      </c>
      <c r="L120" s="545">
        <v>102.2</v>
      </c>
      <c r="M120" s="545" t="s">
        <v>337</v>
      </c>
      <c r="N120" s="545">
        <v>74.3</v>
      </c>
      <c r="O120" s="545">
        <v>106.6</v>
      </c>
      <c r="P120" s="545">
        <v>93</v>
      </c>
      <c r="Q120" s="545">
        <v>159.1</v>
      </c>
      <c r="R120" s="545">
        <v>78.900000000000006</v>
      </c>
      <c r="S120" s="545">
        <v>78.900000000000006</v>
      </c>
      <c r="T120" s="545" t="s">
        <v>516</v>
      </c>
      <c r="U120" s="545">
        <v>125.7</v>
      </c>
      <c r="V120" s="545">
        <v>120.2</v>
      </c>
      <c r="W120" s="545">
        <v>130.19999999999999</v>
      </c>
      <c r="X120" s="545">
        <v>108.9</v>
      </c>
      <c r="Y120" s="545">
        <v>65.099999999999994</v>
      </c>
      <c r="Z120" s="545">
        <v>153.69999999999999</v>
      </c>
      <c r="AA120" s="545">
        <v>136.1</v>
      </c>
      <c r="AB120" s="545" t="s">
        <v>516</v>
      </c>
      <c r="AC120" s="569">
        <v>103.8</v>
      </c>
      <c r="AD120" s="545">
        <v>104.8</v>
      </c>
      <c r="AE120" s="576">
        <v>56.7</v>
      </c>
      <c r="AF120" s="576">
        <v>106.4</v>
      </c>
      <c r="AG120" s="576" t="s">
        <v>516</v>
      </c>
      <c r="AH120" s="576">
        <v>108.2</v>
      </c>
      <c r="AI120" s="576">
        <v>135.5</v>
      </c>
      <c r="AJ120" s="576">
        <v>61.4</v>
      </c>
      <c r="AK120" s="576">
        <v>107.9</v>
      </c>
      <c r="AL120" s="576">
        <v>116.5</v>
      </c>
      <c r="AM120" s="537"/>
      <c r="AN120" s="568"/>
      <c r="AO120" s="537" t="s">
        <v>119</v>
      </c>
      <c r="AP120" s="545">
        <v>113</v>
      </c>
      <c r="AQ120" s="545">
        <v>113.8</v>
      </c>
      <c r="AR120" s="578">
        <v>117.8</v>
      </c>
      <c r="AS120" s="578">
        <v>109.1</v>
      </c>
      <c r="AT120" s="578">
        <v>130.30000000000001</v>
      </c>
      <c r="AU120" s="578">
        <v>103.9</v>
      </c>
      <c r="AV120" s="578">
        <v>108.6</v>
      </c>
      <c r="AW120" s="578">
        <v>95.5</v>
      </c>
      <c r="AX120" s="578">
        <v>112.7</v>
      </c>
      <c r="AY120" s="578">
        <v>110.4</v>
      </c>
      <c r="AZ120" s="578">
        <v>153.1</v>
      </c>
    </row>
    <row r="121" spans="1:52">
      <c r="A121" s="537"/>
      <c r="B121" s="568"/>
      <c r="C121" s="537" t="s">
        <v>120</v>
      </c>
      <c r="D121" s="545">
        <v>113.7</v>
      </c>
      <c r="E121" s="545">
        <v>113.7</v>
      </c>
      <c r="F121" s="545">
        <v>94.9</v>
      </c>
      <c r="G121" s="545">
        <v>99.2</v>
      </c>
      <c r="H121" s="545">
        <v>60.9</v>
      </c>
      <c r="I121" s="545">
        <v>143.69999999999999</v>
      </c>
      <c r="J121" s="545">
        <v>116.3</v>
      </c>
      <c r="K121" s="545">
        <v>105.7</v>
      </c>
      <c r="L121" s="545">
        <v>107.6</v>
      </c>
      <c r="M121" s="545" t="s">
        <v>337</v>
      </c>
      <c r="N121" s="545">
        <v>77.900000000000006</v>
      </c>
      <c r="O121" s="545">
        <v>112.5</v>
      </c>
      <c r="P121" s="545">
        <v>97.7</v>
      </c>
      <c r="Q121" s="545">
        <v>169.7</v>
      </c>
      <c r="R121" s="545">
        <v>111</v>
      </c>
      <c r="S121" s="545">
        <v>111</v>
      </c>
      <c r="T121" s="545" t="s">
        <v>516</v>
      </c>
      <c r="U121" s="545">
        <v>120.2</v>
      </c>
      <c r="V121" s="545">
        <v>119.6</v>
      </c>
      <c r="W121" s="545">
        <v>128.5</v>
      </c>
      <c r="X121" s="545">
        <v>109.5</v>
      </c>
      <c r="Y121" s="545">
        <v>52.8</v>
      </c>
      <c r="Z121" s="545">
        <v>147.1</v>
      </c>
      <c r="AA121" s="545">
        <v>135.4</v>
      </c>
      <c r="AB121" s="545" t="s">
        <v>516</v>
      </c>
      <c r="AC121" s="569">
        <v>109.9</v>
      </c>
      <c r="AD121" s="545">
        <v>114.5</v>
      </c>
      <c r="AE121" s="576">
        <v>56.7</v>
      </c>
      <c r="AF121" s="576">
        <v>109.6</v>
      </c>
      <c r="AG121" s="576" t="s">
        <v>516</v>
      </c>
      <c r="AH121" s="576">
        <v>117.7</v>
      </c>
      <c r="AI121" s="576">
        <v>135.4</v>
      </c>
      <c r="AJ121" s="576">
        <v>56.3</v>
      </c>
      <c r="AK121" s="576">
        <v>107.9</v>
      </c>
      <c r="AL121" s="576">
        <v>113.5</v>
      </c>
      <c r="AM121" s="537"/>
      <c r="AN121" s="568"/>
      <c r="AO121" s="537" t="s">
        <v>120</v>
      </c>
      <c r="AP121" s="545">
        <v>113.7</v>
      </c>
      <c r="AQ121" s="545">
        <v>115.6</v>
      </c>
      <c r="AR121" s="578">
        <v>116.9</v>
      </c>
      <c r="AS121" s="578">
        <v>109.2</v>
      </c>
      <c r="AT121" s="578">
        <v>127.9</v>
      </c>
      <c r="AU121" s="578">
        <v>112.6</v>
      </c>
      <c r="AV121" s="578">
        <v>122.5</v>
      </c>
      <c r="AW121" s="578">
        <v>95</v>
      </c>
      <c r="AX121" s="578">
        <v>112.8</v>
      </c>
      <c r="AY121" s="578">
        <v>110.9</v>
      </c>
      <c r="AZ121" s="578">
        <v>146.19999999999999</v>
      </c>
    </row>
    <row r="122" spans="1:52">
      <c r="A122" s="537"/>
      <c r="B122" s="568"/>
      <c r="C122" s="537" t="s">
        <v>121</v>
      </c>
      <c r="D122" s="545">
        <v>111.6</v>
      </c>
      <c r="E122" s="545">
        <v>111.6</v>
      </c>
      <c r="F122" s="545">
        <v>90.8</v>
      </c>
      <c r="G122" s="545">
        <v>96.3</v>
      </c>
      <c r="H122" s="545">
        <v>47.8</v>
      </c>
      <c r="I122" s="545">
        <v>143.4</v>
      </c>
      <c r="J122" s="545">
        <v>114.3</v>
      </c>
      <c r="K122" s="545">
        <v>102.3</v>
      </c>
      <c r="L122" s="545">
        <v>104.2</v>
      </c>
      <c r="M122" s="545" t="s">
        <v>337</v>
      </c>
      <c r="N122" s="545">
        <v>75.900000000000006</v>
      </c>
      <c r="O122" s="545">
        <v>104.3</v>
      </c>
      <c r="P122" s="545">
        <v>93.1</v>
      </c>
      <c r="Q122" s="545">
        <v>147.4</v>
      </c>
      <c r="R122" s="545">
        <v>158.80000000000001</v>
      </c>
      <c r="S122" s="545">
        <v>158.80000000000001</v>
      </c>
      <c r="T122" s="545" t="s">
        <v>516</v>
      </c>
      <c r="U122" s="545">
        <v>118.4</v>
      </c>
      <c r="V122" s="545">
        <v>117.1</v>
      </c>
      <c r="W122" s="545">
        <v>127.8</v>
      </c>
      <c r="X122" s="545">
        <v>104.9</v>
      </c>
      <c r="Y122" s="545">
        <v>59.3</v>
      </c>
      <c r="Z122" s="545">
        <v>144.80000000000001</v>
      </c>
      <c r="AA122" s="545">
        <v>131.30000000000001</v>
      </c>
      <c r="AB122" s="545" t="s">
        <v>516</v>
      </c>
      <c r="AC122" s="569">
        <v>109.3</v>
      </c>
      <c r="AD122" s="545">
        <v>114.1</v>
      </c>
      <c r="AE122" s="576">
        <v>56.7</v>
      </c>
      <c r="AF122" s="576">
        <v>106</v>
      </c>
      <c r="AG122" s="576" t="s">
        <v>516</v>
      </c>
      <c r="AH122" s="576">
        <v>116.2</v>
      </c>
      <c r="AI122" s="576">
        <v>135.4</v>
      </c>
      <c r="AJ122" s="576">
        <v>57.4</v>
      </c>
      <c r="AK122" s="576">
        <v>107.9</v>
      </c>
      <c r="AL122" s="576">
        <v>111.2</v>
      </c>
      <c r="AM122" s="537"/>
      <c r="AN122" s="568"/>
      <c r="AO122" s="537" t="s">
        <v>121</v>
      </c>
      <c r="AP122" s="545">
        <v>111.6</v>
      </c>
      <c r="AQ122" s="545">
        <v>115</v>
      </c>
      <c r="AR122" s="578">
        <v>119.6</v>
      </c>
      <c r="AS122" s="578">
        <v>113.6</v>
      </c>
      <c r="AT122" s="578">
        <v>128.19999999999999</v>
      </c>
      <c r="AU122" s="578">
        <v>103.4</v>
      </c>
      <c r="AV122" s="578">
        <v>109.7</v>
      </c>
      <c r="AW122" s="578">
        <v>92.4</v>
      </c>
      <c r="AX122" s="578">
        <v>110.1</v>
      </c>
      <c r="AY122" s="578">
        <v>108.5</v>
      </c>
      <c r="AZ122" s="578">
        <v>138.9</v>
      </c>
    </row>
    <row r="123" spans="1:52">
      <c r="A123" s="537"/>
      <c r="B123" s="568"/>
      <c r="C123" s="537" t="s">
        <v>122</v>
      </c>
      <c r="D123" s="545">
        <v>106.9</v>
      </c>
      <c r="E123" s="545">
        <v>106.9</v>
      </c>
      <c r="F123" s="545">
        <v>90.2</v>
      </c>
      <c r="G123" s="545">
        <v>95.3</v>
      </c>
      <c r="H123" s="545">
        <v>50.7</v>
      </c>
      <c r="I123" s="545">
        <v>150.19999999999999</v>
      </c>
      <c r="J123" s="545">
        <v>104.1</v>
      </c>
      <c r="K123" s="545">
        <v>101.3</v>
      </c>
      <c r="L123" s="545">
        <v>103.4</v>
      </c>
      <c r="M123" s="545" t="s">
        <v>337</v>
      </c>
      <c r="N123" s="545">
        <v>72.5</v>
      </c>
      <c r="O123" s="545">
        <v>95</v>
      </c>
      <c r="P123" s="545">
        <v>86.8</v>
      </c>
      <c r="Q123" s="545">
        <v>126.9</v>
      </c>
      <c r="R123" s="545">
        <v>130.80000000000001</v>
      </c>
      <c r="S123" s="545">
        <v>130.80000000000001</v>
      </c>
      <c r="T123" s="545" t="s">
        <v>516</v>
      </c>
      <c r="U123" s="545">
        <v>113.6</v>
      </c>
      <c r="V123" s="545">
        <v>107.7</v>
      </c>
      <c r="W123" s="545">
        <v>112.3</v>
      </c>
      <c r="X123" s="545">
        <v>102.5</v>
      </c>
      <c r="Y123" s="545">
        <v>55.9</v>
      </c>
      <c r="Z123" s="545">
        <v>143.80000000000001</v>
      </c>
      <c r="AA123" s="545">
        <v>130.80000000000001</v>
      </c>
      <c r="AB123" s="545" t="s">
        <v>516</v>
      </c>
      <c r="AC123" s="569">
        <v>106.9</v>
      </c>
      <c r="AD123" s="545">
        <v>108.5</v>
      </c>
      <c r="AE123" s="576">
        <v>56.7</v>
      </c>
      <c r="AF123" s="576">
        <v>108.2</v>
      </c>
      <c r="AG123" s="576" t="s">
        <v>516</v>
      </c>
      <c r="AH123" s="576">
        <v>119.1</v>
      </c>
      <c r="AI123" s="576">
        <v>132.4</v>
      </c>
      <c r="AJ123" s="576">
        <v>57.3</v>
      </c>
      <c r="AK123" s="576">
        <v>108.5</v>
      </c>
      <c r="AL123" s="576">
        <v>103.4</v>
      </c>
      <c r="AM123" s="537"/>
      <c r="AN123" s="568"/>
      <c r="AO123" s="537" t="s">
        <v>122</v>
      </c>
      <c r="AP123" s="545">
        <v>106.9</v>
      </c>
      <c r="AQ123" s="545">
        <v>110</v>
      </c>
      <c r="AR123" s="578">
        <v>116.6</v>
      </c>
      <c r="AS123" s="578">
        <v>105</v>
      </c>
      <c r="AT123" s="578">
        <v>133.30000000000001</v>
      </c>
      <c r="AU123" s="578">
        <v>93.6</v>
      </c>
      <c r="AV123" s="578">
        <v>93.2</v>
      </c>
      <c r="AW123" s="578">
        <v>94.3</v>
      </c>
      <c r="AX123" s="578">
        <v>105.4</v>
      </c>
      <c r="AY123" s="578">
        <v>103.6</v>
      </c>
      <c r="AZ123" s="578">
        <v>137.30000000000001</v>
      </c>
    </row>
    <row r="124" spans="1:52">
      <c r="A124" s="537"/>
      <c r="B124" s="568"/>
      <c r="C124" s="537" t="s">
        <v>123</v>
      </c>
      <c r="D124" s="545">
        <v>107.2</v>
      </c>
      <c r="E124" s="545">
        <v>107.2</v>
      </c>
      <c r="F124" s="545">
        <v>88.2</v>
      </c>
      <c r="G124" s="545">
        <v>92.5</v>
      </c>
      <c r="H124" s="545">
        <v>55.2</v>
      </c>
      <c r="I124" s="545">
        <v>152.5</v>
      </c>
      <c r="J124" s="545">
        <v>104.4</v>
      </c>
      <c r="K124" s="545">
        <v>107.6</v>
      </c>
      <c r="L124" s="545">
        <v>109.4</v>
      </c>
      <c r="M124" s="545" t="s">
        <v>337</v>
      </c>
      <c r="N124" s="545">
        <v>73.5</v>
      </c>
      <c r="O124" s="545">
        <v>91.7</v>
      </c>
      <c r="P124" s="545">
        <v>87.4</v>
      </c>
      <c r="Q124" s="545">
        <v>108.1</v>
      </c>
      <c r="R124" s="545">
        <v>174.5</v>
      </c>
      <c r="S124" s="545">
        <v>174.5</v>
      </c>
      <c r="T124" s="545" t="s">
        <v>516</v>
      </c>
      <c r="U124" s="545">
        <v>113.2</v>
      </c>
      <c r="V124" s="545">
        <v>109.7</v>
      </c>
      <c r="W124" s="545">
        <v>112.3</v>
      </c>
      <c r="X124" s="545">
        <v>106.7</v>
      </c>
      <c r="Y124" s="545">
        <v>79.5</v>
      </c>
      <c r="Z124" s="545">
        <v>138.19999999999999</v>
      </c>
      <c r="AA124" s="545">
        <v>124.2</v>
      </c>
      <c r="AB124" s="545" t="s">
        <v>516</v>
      </c>
      <c r="AC124" s="569">
        <v>104.7</v>
      </c>
      <c r="AD124" s="545">
        <v>103.3</v>
      </c>
      <c r="AE124" s="576">
        <v>56.7</v>
      </c>
      <c r="AF124" s="576">
        <v>112</v>
      </c>
      <c r="AG124" s="576" t="s">
        <v>516</v>
      </c>
      <c r="AH124" s="576">
        <v>116.6</v>
      </c>
      <c r="AI124" s="576">
        <v>129.4</v>
      </c>
      <c r="AJ124" s="576">
        <v>67.599999999999994</v>
      </c>
      <c r="AK124" s="576">
        <v>108</v>
      </c>
      <c r="AL124" s="576">
        <v>105.3</v>
      </c>
      <c r="AM124" s="537"/>
      <c r="AN124" s="568"/>
      <c r="AO124" s="537" t="s">
        <v>123</v>
      </c>
      <c r="AP124" s="545">
        <v>107.2</v>
      </c>
      <c r="AQ124" s="545">
        <v>112.7</v>
      </c>
      <c r="AR124" s="578">
        <v>116</v>
      </c>
      <c r="AS124" s="578">
        <v>103.2</v>
      </c>
      <c r="AT124" s="578">
        <v>134.5</v>
      </c>
      <c r="AU124" s="578">
        <v>104.4</v>
      </c>
      <c r="AV124" s="578">
        <v>110</v>
      </c>
      <c r="AW124" s="578">
        <v>94.6</v>
      </c>
      <c r="AX124" s="578">
        <v>104.7</v>
      </c>
      <c r="AY124" s="578">
        <v>103.2</v>
      </c>
      <c r="AZ124" s="578">
        <v>132.19999999999999</v>
      </c>
    </row>
    <row r="125" spans="1:52">
      <c r="A125" s="537"/>
      <c r="B125" s="568"/>
      <c r="C125" s="537" t="s">
        <v>124</v>
      </c>
      <c r="D125" s="545">
        <v>103.7</v>
      </c>
      <c r="E125" s="545">
        <v>103.7</v>
      </c>
      <c r="F125" s="545">
        <v>87.9</v>
      </c>
      <c r="G125" s="545">
        <v>91.4</v>
      </c>
      <c r="H125" s="545">
        <v>60.8</v>
      </c>
      <c r="I125" s="545">
        <v>140.1</v>
      </c>
      <c r="J125" s="545">
        <v>100.4</v>
      </c>
      <c r="K125" s="545">
        <v>111.1</v>
      </c>
      <c r="L125" s="545">
        <v>111.6</v>
      </c>
      <c r="M125" s="545" t="s">
        <v>337</v>
      </c>
      <c r="N125" s="545">
        <v>79.2</v>
      </c>
      <c r="O125" s="545">
        <v>93.3</v>
      </c>
      <c r="P125" s="545">
        <v>89.5</v>
      </c>
      <c r="Q125" s="545">
        <v>107.8</v>
      </c>
      <c r="R125" s="545">
        <v>144.5</v>
      </c>
      <c r="S125" s="545">
        <v>144.5</v>
      </c>
      <c r="T125" s="545" t="s">
        <v>516</v>
      </c>
      <c r="U125" s="545">
        <v>112.4</v>
      </c>
      <c r="V125" s="545">
        <v>102.4</v>
      </c>
      <c r="W125" s="545">
        <v>98.2</v>
      </c>
      <c r="X125" s="545">
        <v>107.2</v>
      </c>
      <c r="Y125" s="545">
        <v>54.8</v>
      </c>
      <c r="Z125" s="545">
        <v>138.69999999999999</v>
      </c>
      <c r="AA125" s="545">
        <v>118.3</v>
      </c>
      <c r="AB125" s="545" t="s">
        <v>516</v>
      </c>
      <c r="AC125" s="569">
        <v>100.1</v>
      </c>
      <c r="AD125" s="545">
        <v>95.1</v>
      </c>
      <c r="AE125" s="576">
        <v>56.7</v>
      </c>
      <c r="AF125" s="576">
        <v>111.9</v>
      </c>
      <c r="AG125" s="576" t="s">
        <v>516</v>
      </c>
      <c r="AH125" s="576">
        <v>119.1</v>
      </c>
      <c r="AI125" s="576">
        <v>127.7</v>
      </c>
      <c r="AJ125" s="576">
        <v>58.2</v>
      </c>
      <c r="AK125" s="576">
        <v>107.8</v>
      </c>
      <c r="AL125" s="576">
        <v>103.2</v>
      </c>
      <c r="AM125" s="537"/>
      <c r="AN125" s="568"/>
      <c r="AO125" s="537" t="s">
        <v>124</v>
      </c>
      <c r="AP125" s="545">
        <v>103.7</v>
      </c>
      <c r="AQ125" s="545">
        <v>107.3</v>
      </c>
      <c r="AR125" s="578">
        <v>106.6</v>
      </c>
      <c r="AS125" s="578">
        <v>93.7</v>
      </c>
      <c r="AT125" s="578">
        <v>125</v>
      </c>
      <c r="AU125" s="578">
        <v>109</v>
      </c>
      <c r="AV125" s="578">
        <v>115.4</v>
      </c>
      <c r="AW125" s="578">
        <v>97.8</v>
      </c>
      <c r="AX125" s="578">
        <v>102</v>
      </c>
      <c r="AY125" s="578">
        <v>100.3</v>
      </c>
      <c r="AZ125" s="578">
        <v>133</v>
      </c>
    </row>
    <row r="126" spans="1:52">
      <c r="A126" s="537"/>
      <c r="B126" s="571"/>
      <c r="C126" s="549" t="s">
        <v>111</v>
      </c>
      <c r="D126" s="548">
        <v>103.3</v>
      </c>
      <c r="E126" s="548">
        <v>103.3</v>
      </c>
      <c r="F126" s="548">
        <v>90.4</v>
      </c>
      <c r="G126" s="548">
        <v>95</v>
      </c>
      <c r="H126" s="548">
        <v>55.2</v>
      </c>
      <c r="I126" s="548">
        <v>125.2</v>
      </c>
      <c r="J126" s="548">
        <v>102.1</v>
      </c>
      <c r="K126" s="548">
        <v>107.3</v>
      </c>
      <c r="L126" s="548">
        <v>107.8</v>
      </c>
      <c r="M126" s="548" t="s">
        <v>337</v>
      </c>
      <c r="N126" s="548">
        <v>83.3</v>
      </c>
      <c r="O126" s="548">
        <v>91.3</v>
      </c>
      <c r="P126" s="548">
        <v>86.4</v>
      </c>
      <c r="Q126" s="548">
        <v>110.5</v>
      </c>
      <c r="R126" s="548">
        <v>161.5</v>
      </c>
      <c r="S126" s="548">
        <v>161.5</v>
      </c>
      <c r="T126" s="548" t="s">
        <v>516</v>
      </c>
      <c r="U126" s="548">
        <v>108.1</v>
      </c>
      <c r="V126" s="548">
        <v>108.1</v>
      </c>
      <c r="W126" s="548">
        <v>110.4</v>
      </c>
      <c r="X126" s="548">
        <v>105.5</v>
      </c>
      <c r="Y126" s="548">
        <v>54.8</v>
      </c>
      <c r="Z126" s="548">
        <v>129.19999999999999</v>
      </c>
      <c r="AA126" s="548">
        <v>117.8</v>
      </c>
      <c r="AB126" s="548" t="s">
        <v>516</v>
      </c>
      <c r="AC126" s="572">
        <v>96</v>
      </c>
      <c r="AD126" s="548">
        <v>95.5</v>
      </c>
      <c r="AE126" s="577">
        <v>56.7</v>
      </c>
      <c r="AF126" s="577">
        <v>108.1</v>
      </c>
      <c r="AG126" s="577" t="s">
        <v>516</v>
      </c>
      <c r="AH126" s="577">
        <v>101.8</v>
      </c>
      <c r="AI126" s="577">
        <v>130.80000000000001</v>
      </c>
      <c r="AJ126" s="577">
        <v>47.1</v>
      </c>
      <c r="AK126" s="577">
        <v>108</v>
      </c>
      <c r="AL126" s="577">
        <v>103.5</v>
      </c>
      <c r="AM126" s="537"/>
      <c r="AN126" s="571"/>
      <c r="AO126" s="549" t="s">
        <v>111</v>
      </c>
      <c r="AP126" s="548">
        <v>103.3</v>
      </c>
      <c r="AQ126" s="548">
        <v>102.4</v>
      </c>
      <c r="AR126" s="548">
        <v>101.9</v>
      </c>
      <c r="AS126" s="548">
        <v>95.6</v>
      </c>
      <c r="AT126" s="548">
        <v>111</v>
      </c>
      <c r="AU126" s="548">
        <v>103.8</v>
      </c>
      <c r="AV126" s="548">
        <v>112.8</v>
      </c>
      <c r="AW126" s="548">
        <v>88</v>
      </c>
      <c r="AX126" s="548">
        <v>103.8</v>
      </c>
      <c r="AY126" s="548">
        <v>102.7</v>
      </c>
      <c r="AZ126" s="548">
        <v>122.4</v>
      </c>
    </row>
    <row r="127" spans="1:52">
      <c r="A127" s="537"/>
      <c r="B127" s="563" t="s">
        <v>287</v>
      </c>
      <c r="C127" s="557" t="s">
        <v>113</v>
      </c>
      <c r="D127" s="545">
        <v>104</v>
      </c>
      <c r="E127" s="545">
        <v>104</v>
      </c>
      <c r="F127" s="545">
        <v>93.3</v>
      </c>
      <c r="G127" s="545">
        <v>98.9</v>
      </c>
      <c r="H127" s="545">
        <v>49.8</v>
      </c>
      <c r="I127" s="545">
        <v>109.4</v>
      </c>
      <c r="J127" s="545">
        <v>101.3</v>
      </c>
      <c r="K127" s="545">
        <v>110.3</v>
      </c>
      <c r="L127" s="545">
        <v>112.2</v>
      </c>
      <c r="M127" s="545" t="s">
        <v>337</v>
      </c>
      <c r="N127" s="545">
        <v>87.8</v>
      </c>
      <c r="O127" s="545">
        <v>88.1</v>
      </c>
      <c r="P127" s="545">
        <v>84.2</v>
      </c>
      <c r="Q127" s="545">
        <v>103.4</v>
      </c>
      <c r="R127" s="545">
        <v>198.8</v>
      </c>
      <c r="S127" s="545">
        <v>198.8</v>
      </c>
      <c r="T127" s="545" t="s">
        <v>516</v>
      </c>
      <c r="U127" s="545">
        <v>108.4</v>
      </c>
      <c r="V127" s="545">
        <v>109.3</v>
      </c>
      <c r="W127" s="545">
        <v>111</v>
      </c>
      <c r="X127" s="545">
        <v>107.3</v>
      </c>
      <c r="Y127" s="545">
        <v>70.8</v>
      </c>
      <c r="Z127" s="545">
        <v>131.80000000000001</v>
      </c>
      <c r="AA127" s="545">
        <v>125.1</v>
      </c>
      <c r="AB127" s="545" t="s">
        <v>516</v>
      </c>
      <c r="AC127" s="569">
        <v>96.5</v>
      </c>
      <c r="AD127" s="545">
        <v>91.5</v>
      </c>
      <c r="AE127" s="576">
        <v>56.7</v>
      </c>
      <c r="AF127" s="576">
        <v>108.1</v>
      </c>
      <c r="AG127" s="576" t="s">
        <v>516</v>
      </c>
      <c r="AH127" s="576">
        <v>115.3</v>
      </c>
      <c r="AI127" s="576">
        <v>124.7</v>
      </c>
      <c r="AJ127" s="576">
        <v>53.3</v>
      </c>
      <c r="AK127" s="576">
        <v>107.8</v>
      </c>
      <c r="AL127" s="576">
        <v>103.6</v>
      </c>
      <c r="AM127" s="537"/>
      <c r="AN127" s="563" t="s">
        <v>287</v>
      </c>
      <c r="AO127" s="557" t="s">
        <v>113</v>
      </c>
      <c r="AP127" s="545">
        <v>104</v>
      </c>
      <c r="AQ127" s="545">
        <v>101.6</v>
      </c>
      <c r="AR127" s="545">
        <v>99.7</v>
      </c>
      <c r="AS127" s="545">
        <v>96.5</v>
      </c>
      <c r="AT127" s="545">
        <v>104.1</v>
      </c>
      <c r="AU127" s="545">
        <v>106.5</v>
      </c>
      <c r="AV127" s="545">
        <v>117.5</v>
      </c>
      <c r="AW127" s="545">
        <v>87.1</v>
      </c>
      <c r="AX127" s="545">
        <v>105.1</v>
      </c>
      <c r="AY127" s="545">
        <v>103.9</v>
      </c>
      <c r="AZ127" s="545">
        <v>127.2</v>
      </c>
    </row>
    <row r="128" spans="1:52">
      <c r="A128" s="537"/>
      <c r="B128" s="568"/>
      <c r="C128" s="537" t="s">
        <v>115</v>
      </c>
      <c r="D128" s="545">
        <v>103.9</v>
      </c>
      <c r="E128" s="545">
        <v>103.9</v>
      </c>
      <c r="F128" s="545">
        <v>93.4</v>
      </c>
      <c r="G128" s="545">
        <v>98.1</v>
      </c>
      <c r="H128" s="545">
        <v>56.6</v>
      </c>
      <c r="I128" s="545">
        <v>116.7</v>
      </c>
      <c r="J128" s="545">
        <v>105.6</v>
      </c>
      <c r="K128" s="545">
        <v>112.8</v>
      </c>
      <c r="L128" s="545">
        <v>115.6</v>
      </c>
      <c r="M128" s="545" t="s">
        <v>337</v>
      </c>
      <c r="N128" s="545">
        <v>92.1</v>
      </c>
      <c r="O128" s="545">
        <v>88</v>
      </c>
      <c r="P128" s="545">
        <v>83.7</v>
      </c>
      <c r="Q128" s="545">
        <v>105</v>
      </c>
      <c r="R128" s="545">
        <v>172.7</v>
      </c>
      <c r="S128" s="545">
        <v>172.7</v>
      </c>
      <c r="T128" s="545" t="s">
        <v>516</v>
      </c>
      <c r="U128" s="545">
        <v>105.8</v>
      </c>
      <c r="V128" s="545">
        <v>106.2</v>
      </c>
      <c r="W128" s="545">
        <v>103.4</v>
      </c>
      <c r="X128" s="545">
        <v>109.4</v>
      </c>
      <c r="Y128" s="545">
        <v>65.3</v>
      </c>
      <c r="Z128" s="545">
        <v>135.30000000000001</v>
      </c>
      <c r="AA128" s="545">
        <v>137.1</v>
      </c>
      <c r="AB128" s="545" t="s">
        <v>516</v>
      </c>
      <c r="AC128" s="569">
        <v>92.6</v>
      </c>
      <c r="AD128" s="545">
        <v>81.900000000000006</v>
      </c>
      <c r="AE128" s="576">
        <v>61.8</v>
      </c>
      <c r="AF128" s="576">
        <v>104.1</v>
      </c>
      <c r="AG128" s="576" t="s">
        <v>516</v>
      </c>
      <c r="AH128" s="576">
        <v>118</v>
      </c>
      <c r="AI128" s="576">
        <v>126.5</v>
      </c>
      <c r="AJ128" s="576">
        <v>52.2</v>
      </c>
      <c r="AK128" s="576">
        <v>107.7</v>
      </c>
      <c r="AL128" s="576">
        <v>107.5</v>
      </c>
      <c r="AM128" s="537"/>
      <c r="AN128" s="568"/>
      <c r="AO128" s="537" t="s">
        <v>115</v>
      </c>
      <c r="AP128" s="545">
        <v>103.9</v>
      </c>
      <c r="AQ128" s="545">
        <v>102.3</v>
      </c>
      <c r="AR128" s="545">
        <v>102.6</v>
      </c>
      <c r="AS128" s="545">
        <v>96.9</v>
      </c>
      <c r="AT128" s="545">
        <v>110.7</v>
      </c>
      <c r="AU128" s="545">
        <v>101.5</v>
      </c>
      <c r="AV128" s="545">
        <v>108.9</v>
      </c>
      <c r="AW128" s="545">
        <v>88.3</v>
      </c>
      <c r="AX128" s="545">
        <v>104.6</v>
      </c>
      <c r="AY128" s="545">
        <v>103.1</v>
      </c>
      <c r="AZ128" s="545">
        <v>131.69999999999999</v>
      </c>
    </row>
    <row r="129" spans="1:52">
      <c r="A129" s="537"/>
      <c r="B129" s="568"/>
      <c r="C129" s="537" t="s">
        <v>116</v>
      </c>
      <c r="D129" s="545">
        <v>101.5</v>
      </c>
      <c r="E129" s="545">
        <v>101.5</v>
      </c>
      <c r="F129" s="545">
        <v>90.8</v>
      </c>
      <c r="G129" s="545">
        <v>95.5</v>
      </c>
      <c r="H129" s="545">
        <v>53.9</v>
      </c>
      <c r="I129" s="545">
        <v>122</v>
      </c>
      <c r="J129" s="545">
        <v>91.4</v>
      </c>
      <c r="K129" s="545">
        <v>103.1</v>
      </c>
      <c r="L129" s="545">
        <v>104.9</v>
      </c>
      <c r="M129" s="545" t="s">
        <v>337</v>
      </c>
      <c r="N129" s="545">
        <v>120.1</v>
      </c>
      <c r="O129" s="545">
        <v>86.3</v>
      </c>
      <c r="P129" s="545">
        <v>84.4</v>
      </c>
      <c r="Q129" s="545">
        <v>93.6</v>
      </c>
      <c r="R129" s="545">
        <v>141.5</v>
      </c>
      <c r="S129" s="545">
        <v>141.5</v>
      </c>
      <c r="T129" s="545" t="s">
        <v>516</v>
      </c>
      <c r="U129" s="545">
        <v>106.9</v>
      </c>
      <c r="V129" s="545">
        <v>104.9</v>
      </c>
      <c r="W129" s="545">
        <v>102.9</v>
      </c>
      <c r="X129" s="545">
        <v>107.1</v>
      </c>
      <c r="Y129" s="545">
        <v>45.1</v>
      </c>
      <c r="Z129" s="545">
        <v>135.69999999999999</v>
      </c>
      <c r="AA129" s="545">
        <v>137.1</v>
      </c>
      <c r="AB129" s="545" t="s">
        <v>516</v>
      </c>
      <c r="AC129" s="569">
        <v>93.4</v>
      </c>
      <c r="AD129" s="545">
        <v>83.3</v>
      </c>
      <c r="AE129" s="576">
        <v>61.8</v>
      </c>
      <c r="AF129" s="576">
        <v>94.2</v>
      </c>
      <c r="AG129" s="576" t="s">
        <v>516</v>
      </c>
      <c r="AH129" s="576">
        <v>113.8</v>
      </c>
      <c r="AI129" s="576">
        <v>127.9</v>
      </c>
      <c r="AJ129" s="576">
        <v>64</v>
      </c>
      <c r="AK129" s="576">
        <v>107.6</v>
      </c>
      <c r="AL129" s="576">
        <v>94.4</v>
      </c>
      <c r="AM129" s="537"/>
      <c r="AN129" s="568"/>
      <c r="AO129" s="537" t="s">
        <v>116</v>
      </c>
      <c r="AP129" s="545">
        <v>101.5</v>
      </c>
      <c r="AQ129" s="545">
        <v>97.4</v>
      </c>
      <c r="AR129" s="545">
        <v>98.1</v>
      </c>
      <c r="AS129" s="545">
        <v>85</v>
      </c>
      <c r="AT129" s="545">
        <v>117</v>
      </c>
      <c r="AU129" s="545">
        <v>95.8</v>
      </c>
      <c r="AV129" s="545">
        <v>98.7</v>
      </c>
      <c r="AW129" s="545">
        <v>90.6</v>
      </c>
      <c r="AX129" s="545">
        <v>103.4</v>
      </c>
      <c r="AY129" s="545">
        <v>101.7</v>
      </c>
      <c r="AZ129" s="545">
        <v>134.19999999999999</v>
      </c>
    </row>
    <row r="130" spans="1:52">
      <c r="A130" s="537"/>
      <c r="B130" s="568"/>
      <c r="C130" s="537" t="s">
        <v>117</v>
      </c>
      <c r="D130" s="545">
        <v>103</v>
      </c>
      <c r="E130" s="545">
        <v>103</v>
      </c>
      <c r="F130" s="545">
        <v>92.2</v>
      </c>
      <c r="G130" s="545">
        <v>98</v>
      </c>
      <c r="H130" s="545">
        <v>47.4</v>
      </c>
      <c r="I130" s="545">
        <v>124</v>
      </c>
      <c r="J130" s="545">
        <v>93.6</v>
      </c>
      <c r="K130" s="545">
        <v>101.6</v>
      </c>
      <c r="L130" s="545">
        <v>102.9</v>
      </c>
      <c r="M130" s="545" t="s">
        <v>337</v>
      </c>
      <c r="N130" s="545">
        <v>121.6</v>
      </c>
      <c r="O130" s="545">
        <v>88.8</v>
      </c>
      <c r="P130" s="545">
        <v>85.5</v>
      </c>
      <c r="Q130" s="545">
        <v>101.2</v>
      </c>
      <c r="R130" s="545">
        <v>155.5</v>
      </c>
      <c r="S130" s="545">
        <v>155.5</v>
      </c>
      <c r="T130" s="545" t="s">
        <v>516</v>
      </c>
      <c r="U130" s="545">
        <v>104.7</v>
      </c>
      <c r="V130" s="545">
        <v>107</v>
      </c>
      <c r="W130" s="545">
        <v>108.2</v>
      </c>
      <c r="X130" s="545">
        <v>105.7</v>
      </c>
      <c r="Y130" s="545">
        <v>55.7</v>
      </c>
      <c r="Z130" s="545">
        <v>127.7</v>
      </c>
      <c r="AA130" s="545">
        <v>141.4</v>
      </c>
      <c r="AB130" s="545" t="s">
        <v>516</v>
      </c>
      <c r="AC130" s="569">
        <v>95.7</v>
      </c>
      <c r="AD130" s="545">
        <v>87.1</v>
      </c>
      <c r="AE130" s="576">
        <v>61.8</v>
      </c>
      <c r="AF130" s="576">
        <v>92.5</v>
      </c>
      <c r="AG130" s="576" t="s">
        <v>516</v>
      </c>
      <c r="AH130" s="576">
        <v>115.6</v>
      </c>
      <c r="AI130" s="576">
        <v>128.30000000000001</v>
      </c>
      <c r="AJ130" s="576">
        <v>64.7</v>
      </c>
      <c r="AK130" s="576">
        <v>107.8</v>
      </c>
      <c r="AL130" s="576">
        <v>95.7</v>
      </c>
      <c r="AM130" s="537"/>
      <c r="AN130" s="568"/>
      <c r="AO130" s="537" t="s">
        <v>117</v>
      </c>
      <c r="AP130" s="545">
        <v>103</v>
      </c>
      <c r="AQ130" s="545">
        <v>99.5</v>
      </c>
      <c r="AR130" s="545">
        <v>99.7</v>
      </c>
      <c r="AS130" s="545">
        <v>88.7</v>
      </c>
      <c r="AT130" s="545">
        <v>115.6</v>
      </c>
      <c r="AU130" s="545">
        <v>98.9</v>
      </c>
      <c r="AV130" s="545">
        <v>104.4</v>
      </c>
      <c r="AW130" s="545">
        <v>89.2</v>
      </c>
      <c r="AX130" s="545">
        <v>104.7</v>
      </c>
      <c r="AY130" s="545">
        <v>103.5</v>
      </c>
      <c r="AZ130" s="545">
        <v>126.3</v>
      </c>
    </row>
    <row r="131" spans="1:52">
      <c r="A131" s="537"/>
      <c r="B131" s="568"/>
      <c r="C131" s="537" t="s">
        <v>118</v>
      </c>
      <c r="D131" s="545">
        <v>105.3</v>
      </c>
      <c r="E131" s="545">
        <v>105.3</v>
      </c>
      <c r="F131" s="545">
        <v>96.6</v>
      </c>
      <c r="G131" s="545">
        <v>103.3</v>
      </c>
      <c r="H131" s="545">
        <v>44.4</v>
      </c>
      <c r="I131" s="545">
        <v>132.6</v>
      </c>
      <c r="J131" s="545">
        <v>96.6</v>
      </c>
      <c r="K131" s="545">
        <v>99.2</v>
      </c>
      <c r="L131" s="545">
        <v>100.9</v>
      </c>
      <c r="M131" s="545" t="s">
        <v>337</v>
      </c>
      <c r="N131" s="545">
        <v>139.5</v>
      </c>
      <c r="O131" s="545">
        <v>93.9</v>
      </c>
      <c r="P131" s="545">
        <v>86.2</v>
      </c>
      <c r="Q131" s="545">
        <v>123.6</v>
      </c>
      <c r="R131" s="545">
        <v>145.5</v>
      </c>
      <c r="S131" s="545">
        <v>145.5</v>
      </c>
      <c r="T131" s="545" t="s">
        <v>516</v>
      </c>
      <c r="U131" s="545">
        <v>103.5</v>
      </c>
      <c r="V131" s="545">
        <v>106.1</v>
      </c>
      <c r="W131" s="545">
        <v>111.4</v>
      </c>
      <c r="X131" s="545">
        <v>100</v>
      </c>
      <c r="Y131" s="545">
        <v>53</v>
      </c>
      <c r="Z131" s="545">
        <v>128.1</v>
      </c>
      <c r="AA131" s="545">
        <v>131.4</v>
      </c>
      <c r="AB131" s="545" t="s">
        <v>516</v>
      </c>
      <c r="AC131" s="569">
        <v>96.7</v>
      </c>
      <c r="AD131" s="545">
        <v>89.4</v>
      </c>
      <c r="AE131" s="576">
        <v>61.8</v>
      </c>
      <c r="AF131" s="576">
        <v>96.3</v>
      </c>
      <c r="AG131" s="576" t="s">
        <v>516</v>
      </c>
      <c r="AH131" s="576">
        <v>116.2</v>
      </c>
      <c r="AI131" s="576">
        <v>124</v>
      </c>
      <c r="AJ131" s="576">
        <v>67.5</v>
      </c>
      <c r="AK131" s="576">
        <v>107.3</v>
      </c>
      <c r="AL131" s="576">
        <v>97.3</v>
      </c>
      <c r="AM131" s="537"/>
      <c r="AN131" s="568"/>
      <c r="AO131" s="537" t="s">
        <v>118</v>
      </c>
      <c r="AP131" s="545">
        <v>105.3</v>
      </c>
      <c r="AQ131" s="545">
        <v>103.7</v>
      </c>
      <c r="AR131" s="545">
        <v>106.9</v>
      </c>
      <c r="AS131" s="545">
        <v>96.3</v>
      </c>
      <c r="AT131" s="545">
        <v>122.2</v>
      </c>
      <c r="AU131" s="545">
        <v>95.8</v>
      </c>
      <c r="AV131" s="545">
        <v>100.4</v>
      </c>
      <c r="AW131" s="545">
        <v>87.7</v>
      </c>
      <c r="AX131" s="545">
        <v>106.1</v>
      </c>
      <c r="AY131" s="545">
        <v>105.6</v>
      </c>
      <c r="AZ131" s="545">
        <v>115.4</v>
      </c>
    </row>
    <row r="132" spans="1:52">
      <c r="A132" s="537"/>
      <c r="B132" s="568"/>
      <c r="C132" s="537" t="s">
        <v>119</v>
      </c>
      <c r="D132" s="545">
        <v>104.9</v>
      </c>
      <c r="E132" s="545">
        <v>104.9</v>
      </c>
      <c r="F132" s="545">
        <v>93.9</v>
      </c>
      <c r="G132" s="545">
        <v>99.9</v>
      </c>
      <c r="H132" s="545">
        <v>47.2</v>
      </c>
      <c r="I132" s="545">
        <v>140.19999999999999</v>
      </c>
      <c r="J132" s="545">
        <v>92.9</v>
      </c>
      <c r="K132" s="545">
        <v>105.1</v>
      </c>
      <c r="L132" s="545">
        <v>107.5</v>
      </c>
      <c r="M132" s="545" t="s">
        <v>337</v>
      </c>
      <c r="N132" s="545">
        <v>149.4</v>
      </c>
      <c r="O132" s="545">
        <v>88.4</v>
      </c>
      <c r="P132" s="545">
        <v>86.9</v>
      </c>
      <c r="Q132" s="545">
        <v>94.2</v>
      </c>
      <c r="R132" s="545">
        <v>163.4</v>
      </c>
      <c r="S132" s="545">
        <v>163.4</v>
      </c>
      <c r="T132" s="545" t="s">
        <v>516</v>
      </c>
      <c r="U132" s="545">
        <v>105.9</v>
      </c>
      <c r="V132" s="545">
        <v>104.3</v>
      </c>
      <c r="W132" s="545">
        <v>106.4</v>
      </c>
      <c r="X132" s="545">
        <v>101.8</v>
      </c>
      <c r="Y132" s="545">
        <v>59.7</v>
      </c>
      <c r="Z132" s="545">
        <v>128.5</v>
      </c>
      <c r="AA132" s="545">
        <v>132</v>
      </c>
      <c r="AB132" s="545" t="s">
        <v>516</v>
      </c>
      <c r="AC132" s="569">
        <v>97.1</v>
      </c>
      <c r="AD132" s="545">
        <v>85.5</v>
      </c>
      <c r="AE132" s="576">
        <v>67</v>
      </c>
      <c r="AF132" s="576">
        <v>104</v>
      </c>
      <c r="AG132" s="576" t="s">
        <v>516</v>
      </c>
      <c r="AH132" s="576">
        <v>121</v>
      </c>
      <c r="AI132" s="576">
        <v>130.1</v>
      </c>
      <c r="AJ132" s="576">
        <v>66.7</v>
      </c>
      <c r="AK132" s="576">
        <v>107.6</v>
      </c>
      <c r="AL132" s="576">
        <v>96.1</v>
      </c>
      <c r="AM132" s="537"/>
      <c r="AN132" s="568"/>
      <c r="AO132" s="537" t="s">
        <v>119</v>
      </c>
      <c r="AP132" s="545">
        <v>104.9</v>
      </c>
      <c r="AQ132" s="545">
        <v>104.1</v>
      </c>
      <c r="AR132" s="545">
        <v>107.8</v>
      </c>
      <c r="AS132" s="545">
        <v>92.8</v>
      </c>
      <c r="AT132" s="545">
        <v>129.4</v>
      </c>
      <c r="AU132" s="545">
        <v>94.9</v>
      </c>
      <c r="AV132" s="545">
        <v>95.3</v>
      </c>
      <c r="AW132" s="545">
        <v>94.1</v>
      </c>
      <c r="AX132" s="545">
        <v>105.3</v>
      </c>
      <c r="AY132" s="545">
        <v>104.5</v>
      </c>
      <c r="AZ132" s="545">
        <v>119.5</v>
      </c>
    </row>
    <row r="133" spans="1:52">
      <c r="A133" s="537"/>
      <c r="B133" s="568"/>
      <c r="C133" s="537" t="s">
        <v>120</v>
      </c>
      <c r="D133" s="545">
        <v>107.9</v>
      </c>
      <c r="E133" s="545">
        <v>107.9</v>
      </c>
      <c r="F133" s="545">
        <v>94.4</v>
      </c>
      <c r="G133" s="545">
        <v>100.4</v>
      </c>
      <c r="H133" s="545">
        <v>47.3</v>
      </c>
      <c r="I133" s="545">
        <v>142.1</v>
      </c>
      <c r="J133" s="545">
        <v>93.3</v>
      </c>
      <c r="K133" s="545">
        <v>104.2</v>
      </c>
      <c r="L133" s="545">
        <v>106.9</v>
      </c>
      <c r="M133" s="545" t="s">
        <v>337</v>
      </c>
      <c r="N133" s="545">
        <v>167.4</v>
      </c>
      <c r="O133" s="545">
        <v>90.4</v>
      </c>
      <c r="P133" s="545">
        <v>90</v>
      </c>
      <c r="Q133" s="545">
        <v>91.8</v>
      </c>
      <c r="R133" s="545">
        <v>204.6</v>
      </c>
      <c r="S133" s="545">
        <v>204.6</v>
      </c>
      <c r="T133" s="545" t="s">
        <v>516</v>
      </c>
      <c r="U133" s="545">
        <v>107.2</v>
      </c>
      <c r="V133" s="545">
        <v>110.4</v>
      </c>
      <c r="W133" s="545">
        <v>117.7</v>
      </c>
      <c r="X133" s="545">
        <v>102.1</v>
      </c>
      <c r="Y133" s="545">
        <v>64.599999999999994</v>
      </c>
      <c r="Z133" s="545">
        <v>128.1</v>
      </c>
      <c r="AA133" s="545">
        <v>131.80000000000001</v>
      </c>
      <c r="AB133" s="545" t="s">
        <v>516</v>
      </c>
      <c r="AC133" s="569">
        <v>95.9</v>
      </c>
      <c r="AD133" s="545">
        <v>83.9</v>
      </c>
      <c r="AE133" s="576">
        <v>72.099999999999994</v>
      </c>
      <c r="AF133" s="576">
        <v>107.1</v>
      </c>
      <c r="AG133" s="576" t="s">
        <v>516</v>
      </c>
      <c r="AH133" s="576">
        <v>126.4</v>
      </c>
      <c r="AI133" s="576">
        <v>129.1</v>
      </c>
      <c r="AJ133" s="576">
        <v>50.1</v>
      </c>
      <c r="AK133" s="576">
        <v>107.5</v>
      </c>
      <c r="AL133" s="576">
        <v>96.2</v>
      </c>
      <c r="AM133" s="537"/>
      <c r="AN133" s="568"/>
      <c r="AO133" s="537" t="s">
        <v>120</v>
      </c>
      <c r="AP133" s="545">
        <v>107.9</v>
      </c>
      <c r="AQ133" s="545">
        <v>107</v>
      </c>
      <c r="AR133" s="545">
        <v>109</v>
      </c>
      <c r="AS133" s="545">
        <v>94</v>
      </c>
      <c r="AT133" s="545">
        <v>130.5</v>
      </c>
      <c r="AU133" s="545">
        <v>102</v>
      </c>
      <c r="AV133" s="545">
        <v>107.1</v>
      </c>
      <c r="AW133" s="545">
        <v>93.2</v>
      </c>
      <c r="AX133" s="545">
        <v>108.3</v>
      </c>
      <c r="AY133" s="545">
        <v>107.7</v>
      </c>
      <c r="AZ133" s="545">
        <v>118.7</v>
      </c>
    </row>
    <row r="134" spans="1:52">
      <c r="A134" s="537"/>
      <c r="B134" s="568"/>
      <c r="C134" s="537" t="s">
        <v>121</v>
      </c>
      <c r="D134" s="545">
        <v>107.2</v>
      </c>
      <c r="E134" s="545">
        <v>107.2</v>
      </c>
      <c r="F134" s="545">
        <v>97.5</v>
      </c>
      <c r="G134" s="545">
        <v>104.8</v>
      </c>
      <c r="H134" s="545">
        <v>40.4</v>
      </c>
      <c r="I134" s="545">
        <v>137.6</v>
      </c>
      <c r="J134" s="545">
        <v>93.7</v>
      </c>
      <c r="K134" s="545">
        <v>103.5</v>
      </c>
      <c r="L134" s="545">
        <v>106.9</v>
      </c>
      <c r="M134" s="545" t="s">
        <v>337</v>
      </c>
      <c r="N134" s="545">
        <v>190.3</v>
      </c>
      <c r="O134" s="545">
        <v>82.7</v>
      </c>
      <c r="P134" s="545">
        <v>83.2</v>
      </c>
      <c r="Q134" s="545">
        <v>80.8</v>
      </c>
      <c r="R134" s="545">
        <v>163.69999999999999</v>
      </c>
      <c r="S134" s="545">
        <v>163.69999999999999</v>
      </c>
      <c r="T134" s="545" t="s">
        <v>516</v>
      </c>
      <c r="U134" s="545">
        <v>110.4</v>
      </c>
      <c r="V134" s="545">
        <v>114.2</v>
      </c>
      <c r="W134" s="545">
        <v>125.3</v>
      </c>
      <c r="X134" s="545">
        <v>101.5</v>
      </c>
      <c r="Y134" s="545">
        <v>52.5</v>
      </c>
      <c r="Z134" s="545">
        <v>124.5</v>
      </c>
      <c r="AA134" s="545">
        <v>132.19999999999999</v>
      </c>
      <c r="AB134" s="545" t="s">
        <v>516</v>
      </c>
      <c r="AC134" s="569">
        <v>93.7</v>
      </c>
      <c r="AD134" s="545">
        <v>83</v>
      </c>
      <c r="AE134" s="576">
        <v>72.099999999999994</v>
      </c>
      <c r="AF134" s="576">
        <v>105.3</v>
      </c>
      <c r="AG134" s="576" t="s">
        <v>516</v>
      </c>
      <c r="AH134" s="576">
        <v>121</v>
      </c>
      <c r="AI134" s="576">
        <v>126</v>
      </c>
      <c r="AJ134" s="576">
        <v>48.5</v>
      </c>
      <c r="AK134" s="576">
        <v>108.3</v>
      </c>
      <c r="AL134" s="576">
        <v>96.2</v>
      </c>
      <c r="AM134" s="537"/>
      <c r="AN134" s="568"/>
      <c r="AO134" s="537" t="s">
        <v>121</v>
      </c>
      <c r="AP134" s="545">
        <v>107.2</v>
      </c>
      <c r="AQ134" s="545">
        <v>99.7</v>
      </c>
      <c r="AR134" s="545">
        <v>100.3</v>
      </c>
      <c r="AS134" s="545">
        <v>80.3</v>
      </c>
      <c r="AT134" s="545">
        <v>129.1</v>
      </c>
      <c r="AU134" s="545">
        <v>98.4</v>
      </c>
      <c r="AV134" s="545">
        <v>103.8</v>
      </c>
      <c r="AW134" s="545">
        <v>88.8</v>
      </c>
      <c r="AX134" s="545">
        <v>110.6</v>
      </c>
      <c r="AY134" s="545">
        <v>110.5</v>
      </c>
      <c r="AZ134" s="545">
        <v>112</v>
      </c>
    </row>
    <row r="135" spans="1:52">
      <c r="A135" s="537"/>
      <c r="B135" s="568"/>
      <c r="C135" s="537" t="s">
        <v>122</v>
      </c>
      <c r="D135" s="545">
        <v>107.3</v>
      </c>
      <c r="E135" s="545">
        <v>107.3</v>
      </c>
      <c r="F135" s="545">
        <v>98.2</v>
      </c>
      <c r="G135" s="545">
        <v>104.6</v>
      </c>
      <c r="H135" s="545">
        <v>48</v>
      </c>
      <c r="I135" s="545">
        <v>109.6</v>
      </c>
      <c r="J135" s="545">
        <v>95.2</v>
      </c>
      <c r="K135" s="545">
        <v>107.5</v>
      </c>
      <c r="L135" s="545">
        <v>110.8</v>
      </c>
      <c r="M135" s="545" t="s">
        <v>337</v>
      </c>
      <c r="N135" s="545">
        <v>218.1</v>
      </c>
      <c r="O135" s="545">
        <v>82.4</v>
      </c>
      <c r="P135" s="545">
        <v>82.2</v>
      </c>
      <c r="Q135" s="545">
        <v>83.1</v>
      </c>
      <c r="R135" s="545">
        <v>152.69999999999999</v>
      </c>
      <c r="S135" s="545">
        <v>152.69999999999999</v>
      </c>
      <c r="T135" s="545" t="s">
        <v>516</v>
      </c>
      <c r="U135" s="545">
        <v>113.6</v>
      </c>
      <c r="V135" s="545">
        <v>115.9</v>
      </c>
      <c r="W135" s="545">
        <v>128.30000000000001</v>
      </c>
      <c r="X135" s="545">
        <v>101.9</v>
      </c>
      <c r="Y135" s="545">
        <v>53.7</v>
      </c>
      <c r="Z135" s="545">
        <v>130.4</v>
      </c>
      <c r="AA135" s="545">
        <v>145.80000000000001</v>
      </c>
      <c r="AB135" s="545" t="s">
        <v>516</v>
      </c>
      <c r="AC135" s="569">
        <v>99.1</v>
      </c>
      <c r="AD135" s="545">
        <v>91.5</v>
      </c>
      <c r="AE135" s="576">
        <v>72.099999999999994</v>
      </c>
      <c r="AF135" s="576">
        <v>107.5</v>
      </c>
      <c r="AG135" s="576" t="s">
        <v>516</v>
      </c>
      <c r="AH135" s="576">
        <v>128.9</v>
      </c>
      <c r="AI135" s="576">
        <v>123.5</v>
      </c>
      <c r="AJ135" s="576">
        <v>48.8</v>
      </c>
      <c r="AK135" s="576">
        <v>107.7</v>
      </c>
      <c r="AL135" s="576">
        <v>98.4</v>
      </c>
      <c r="AM135" s="537"/>
      <c r="AN135" s="568"/>
      <c r="AO135" s="537" t="s">
        <v>122</v>
      </c>
      <c r="AP135" s="545">
        <v>107.3</v>
      </c>
      <c r="AQ135" s="545">
        <v>92.4</v>
      </c>
      <c r="AR135" s="545">
        <v>89.9</v>
      </c>
      <c r="AS135" s="545">
        <v>75.099999999999994</v>
      </c>
      <c r="AT135" s="545">
        <v>111.3</v>
      </c>
      <c r="AU135" s="545">
        <v>98.7</v>
      </c>
      <c r="AV135" s="545">
        <v>103.5</v>
      </c>
      <c r="AW135" s="545">
        <v>90.2</v>
      </c>
      <c r="AX135" s="545">
        <v>114.1</v>
      </c>
      <c r="AY135" s="545">
        <v>114.1</v>
      </c>
      <c r="AZ135" s="545">
        <v>114.3</v>
      </c>
    </row>
    <row r="136" spans="1:52">
      <c r="A136" s="537"/>
      <c r="B136" s="568"/>
      <c r="C136" s="537" t="s">
        <v>123</v>
      </c>
      <c r="D136" s="545">
        <v>109.8</v>
      </c>
      <c r="E136" s="545">
        <v>109.8</v>
      </c>
      <c r="F136" s="545">
        <v>97.3</v>
      </c>
      <c r="G136" s="545">
        <v>103.8</v>
      </c>
      <c r="H136" s="545">
        <v>47.1</v>
      </c>
      <c r="I136" s="545">
        <v>113</v>
      </c>
      <c r="J136" s="545">
        <v>99.4</v>
      </c>
      <c r="K136" s="545">
        <v>103.1</v>
      </c>
      <c r="L136" s="545">
        <v>106</v>
      </c>
      <c r="M136" s="545" t="s">
        <v>337</v>
      </c>
      <c r="N136" s="545">
        <v>236.6</v>
      </c>
      <c r="O136" s="545">
        <v>81.400000000000006</v>
      </c>
      <c r="P136" s="545">
        <v>78.7</v>
      </c>
      <c r="Q136" s="545">
        <v>91.7</v>
      </c>
      <c r="R136" s="545">
        <v>180.8</v>
      </c>
      <c r="S136" s="545">
        <v>180.8</v>
      </c>
      <c r="T136" s="545" t="s">
        <v>516</v>
      </c>
      <c r="U136" s="545">
        <v>114.9</v>
      </c>
      <c r="V136" s="545">
        <v>121.3</v>
      </c>
      <c r="W136" s="545">
        <v>138.1</v>
      </c>
      <c r="X136" s="545">
        <v>102.1</v>
      </c>
      <c r="Y136" s="545">
        <v>60.1</v>
      </c>
      <c r="Z136" s="545">
        <v>131.6</v>
      </c>
      <c r="AA136" s="545">
        <v>150.80000000000001</v>
      </c>
      <c r="AB136" s="545" t="s">
        <v>516</v>
      </c>
      <c r="AC136" s="569">
        <v>100.1</v>
      </c>
      <c r="AD136" s="545">
        <v>88.1</v>
      </c>
      <c r="AE136" s="576">
        <v>72.099999999999994</v>
      </c>
      <c r="AF136" s="576">
        <v>110.2</v>
      </c>
      <c r="AG136" s="576" t="s">
        <v>516</v>
      </c>
      <c r="AH136" s="576">
        <v>134.6</v>
      </c>
      <c r="AI136" s="576">
        <v>125.4</v>
      </c>
      <c r="AJ136" s="576">
        <v>59</v>
      </c>
      <c r="AK136" s="576">
        <v>108.1</v>
      </c>
      <c r="AL136" s="576">
        <v>100.4</v>
      </c>
      <c r="AM136" s="537"/>
      <c r="AN136" s="568"/>
      <c r="AO136" s="537" t="s">
        <v>123</v>
      </c>
      <c r="AP136" s="545">
        <v>109.8</v>
      </c>
      <c r="AQ136" s="545">
        <v>95.3</v>
      </c>
      <c r="AR136" s="545">
        <v>87.2</v>
      </c>
      <c r="AS136" s="545">
        <v>69.900000000000006</v>
      </c>
      <c r="AT136" s="545">
        <v>112.2</v>
      </c>
      <c r="AU136" s="545">
        <v>115.3</v>
      </c>
      <c r="AV136" s="545">
        <v>127.9</v>
      </c>
      <c r="AW136" s="545">
        <v>93.2</v>
      </c>
      <c r="AX136" s="545">
        <v>116.4</v>
      </c>
      <c r="AY136" s="545">
        <v>116.6</v>
      </c>
      <c r="AZ136" s="545">
        <v>114.1</v>
      </c>
    </row>
    <row r="137" spans="1:52">
      <c r="A137" s="537"/>
      <c r="B137" s="568"/>
      <c r="C137" s="537" t="s">
        <v>124</v>
      </c>
      <c r="D137" s="545">
        <v>108</v>
      </c>
      <c r="E137" s="545">
        <v>108</v>
      </c>
      <c r="F137" s="545">
        <v>99.9</v>
      </c>
      <c r="G137" s="545">
        <v>105.8</v>
      </c>
      <c r="H137" s="545">
        <v>53.4</v>
      </c>
      <c r="I137" s="545">
        <v>106.9</v>
      </c>
      <c r="J137" s="545">
        <v>99.5</v>
      </c>
      <c r="K137" s="545">
        <v>105.3</v>
      </c>
      <c r="L137" s="545">
        <v>108.6</v>
      </c>
      <c r="M137" s="545" t="s">
        <v>337</v>
      </c>
      <c r="N137" s="545">
        <v>241.4</v>
      </c>
      <c r="O137" s="545">
        <v>80.099999999999994</v>
      </c>
      <c r="P137" s="545">
        <v>74.3</v>
      </c>
      <c r="Q137" s="545">
        <v>102.2</v>
      </c>
      <c r="R137" s="545">
        <v>232.3</v>
      </c>
      <c r="S137" s="545">
        <v>232.3</v>
      </c>
      <c r="T137" s="545" t="s">
        <v>516</v>
      </c>
      <c r="U137" s="545">
        <v>112.4</v>
      </c>
      <c r="V137" s="545">
        <v>105.2</v>
      </c>
      <c r="W137" s="545">
        <v>109.2</v>
      </c>
      <c r="X137" s="545">
        <v>100.6</v>
      </c>
      <c r="Y137" s="545">
        <v>61.6</v>
      </c>
      <c r="Z137" s="545">
        <v>134.9</v>
      </c>
      <c r="AA137" s="545">
        <v>135.4</v>
      </c>
      <c r="AB137" s="545" t="s">
        <v>516</v>
      </c>
      <c r="AC137" s="569">
        <v>101.3</v>
      </c>
      <c r="AD137" s="545">
        <v>89.7</v>
      </c>
      <c r="AE137" s="576">
        <v>72.099999999999994</v>
      </c>
      <c r="AF137" s="576">
        <v>109.6</v>
      </c>
      <c r="AG137" s="576" t="s">
        <v>516</v>
      </c>
      <c r="AH137" s="576">
        <v>134.30000000000001</v>
      </c>
      <c r="AI137" s="576">
        <v>128</v>
      </c>
      <c r="AJ137" s="576">
        <v>61.1</v>
      </c>
      <c r="AK137" s="576">
        <v>108</v>
      </c>
      <c r="AL137" s="576">
        <v>101</v>
      </c>
      <c r="AM137" s="537"/>
      <c r="AN137" s="568"/>
      <c r="AO137" s="537" t="s">
        <v>124</v>
      </c>
      <c r="AP137" s="545">
        <v>108</v>
      </c>
      <c r="AQ137" s="545">
        <v>98.4</v>
      </c>
      <c r="AR137" s="545">
        <v>85.8</v>
      </c>
      <c r="AS137" s="545">
        <v>71</v>
      </c>
      <c r="AT137" s="545">
        <v>107.2</v>
      </c>
      <c r="AU137" s="545">
        <v>129.80000000000001</v>
      </c>
      <c r="AV137" s="545">
        <v>147.69999999999999</v>
      </c>
      <c r="AW137" s="545">
        <v>98.5</v>
      </c>
      <c r="AX137" s="545">
        <v>112.4</v>
      </c>
      <c r="AY137" s="545">
        <v>112.1</v>
      </c>
      <c r="AZ137" s="545">
        <v>117.8</v>
      </c>
    </row>
    <row r="138" spans="1:52">
      <c r="A138" s="537"/>
      <c r="B138" s="571"/>
      <c r="C138" s="549" t="s">
        <v>111</v>
      </c>
      <c r="D138" s="545">
        <v>108.7</v>
      </c>
      <c r="E138" s="545">
        <v>108.7</v>
      </c>
      <c r="F138" s="545">
        <v>98.3</v>
      </c>
      <c r="G138" s="545">
        <v>104.5</v>
      </c>
      <c r="H138" s="545">
        <v>49.6</v>
      </c>
      <c r="I138" s="545">
        <v>106</v>
      </c>
      <c r="J138" s="545">
        <v>108.8</v>
      </c>
      <c r="K138" s="545">
        <v>98.9</v>
      </c>
      <c r="L138" s="545">
        <v>101.6</v>
      </c>
      <c r="M138" s="545" t="s">
        <v>337</v>
      </c>
      <c r="N138" s="545">
        <v>229.2</v>
      </c>
      <c r="O138" s="545">
        <v>81.5</v>
      </c>
      <c r="P138" s="545">
        <v>69.8</v>
      </c>
      <c r="Q138" s="545">
        <v>126.7</v>
      </c>
      <c r="R138" s="545">
        <v>222.2</v>
      </c>
      <c r="S138" s="545">
        <v>222.2</v>
      </c>
      <c r="T138" s="545" t="s">
        <v>516</v>
      </c>
      <c r="U138" s="545">
        <v>107.5</v>
      </c>
      <c r="V138" s="545">
        <v>113.6</v>
      </c>
      <c r="W138" s="545">
        <v>124.6</v>
      </c>
      <c r="X138" s="545">
        <v>101.2</v>
      </c>
      <c r="Y138" s="545">
        <v>72.599999999999994</v>
      </c>
      <c r="Z138" s="545">
        <v>126.3</v>
      </c>
      <c r="AA138" s="545">
        <v>131.69999999999999</v>
      </c>
      <c r="AB138" s="545" t="s">
        <v>516</v>
      </c>
      <c r="AC138" s="569">
        <v>101.9</v>
      </c>
      <c r="AD138" s="545">
        <v>100.8</v>
      </c>
      <c r="AE138" s="576">
        <v>77.3</v>
      </c>
      <c r="AF138" s="576">
        <v>115.2</v>
      </c>
      <c r="AG138" s="576" t="s">
        <v>516</v>
      </c>
      <c r="AH138" s="576">
        <v>114.2</v>
      </c>
      <c r="AI138" s="576">
        <v>126.3</v>
      </c>
      <c r="AJ138" s="576">
        <v>52.8</v>
      </c>
      <c r="AK138" s="576">
        <v>108</v>
      </c>
      <c r="AL138" s="576">
        <v>106.2</v>
      </c>
      <c r="AM138" s="537"/>
      <c r="AN138" s="571"/>
      <c r="AO138" s="549" t="s">
        <v>111</v>
      </c>
      <c r="AP138" s="548">
        <v>108.7</v>
      </c>
      <c r="AQ138" s="548">
        <v>96.9</v>
      </c>
      <c r="AR138" s="548">
        <v>87.9</v>
      </c>
      <c r="AS138" s="548">
        <v>78.599999999999994</v>
      </c>
      <c r="AT138" s="548">
        <v>101.2</v>
      </c>
      <c r="AU138" s="548">
        <v>119.2</v>
      </c>
      <c r="AV138" s="548">
        <v>134.80000000000001</v>
      </c>
      <c r="AW138" s="548">
        <v>91.9</v>
      </c>
      <c r="AX138" s="548">
        <v>114.1</v>
      </c>
      <c r="AY138" s="548">
        <v>114.5</v>
      </c>
      <c r="AZ138" s="548">
        <v>106.9</v>
      </c>
    </row>
    <row r="139" spans="1:52">
      <c r="A139" s="537"/>
      <c r="B139" s="568" t="s">
        <v>288</v>
      </c>
      <c r="C139" s="537" t="s">
        <v>113</v>
      </c>
      <c r="D139" s="564">
        <v>112</v>
      </c>
      <c r="E139" s="564">
        <v>112</v>
      </c>
      <c r="F139" s="564">
        <v>100</v>
      </c>
      <c r="G139" s="564">
        <v>107.3</v>
      </c>
      <c r="H139" s="564">
        <v>42.9</v>
      </c>
      <c r="I139" s="564">
        <v>111.7</v>
      </c>
      <c r="J139" s="564">
        <v>114.4</v>
      </c>
      <c r="K139" s="564">
        <v>85.7</v>
      </c>
      <c r="L139" s="564">
        <v>87.1</v>
      </c>
      <c r="M139" s="564" t="s">
        <v>337</v>
      </c>
      <c r="N139" s="564">
        <v>229</v>
      </c>
      <c r="O139" s="564">
        <v>87.7</v>
      </c>
      <c r="P139" s="564">
        <v>71.3</v>
      </c>
      <c r="Q139" s="564">
        <v>150.69999999999999</v>
      </c>
      <c r="R139" s="564">
        <v>222.2</v>
      </c>
      <c r="S139" s="564">
        <v>222.2</v>
      </c>
      <c r="T139" s="564" t="s">
        <v>516</v>
      </c>
      <c r="U139" s="564">
        <v>112.3</v>
      </c>
      <c r="V139" s="564">
        <v>120.3</v>
      </c>
      <c r="W139" s="564">
        <v>136.4</v>
      </c>
      <c r="X139" s="564">
        <v>102</v>
      </c>
      <c r="Y139" s="564">
        <v>72.5</v>
      </c>
      <c r="Z139" s="564">
        <v>126.5</v>
      </c>
      <c r="AA139" s="564">
        <v>139.30000000000001</v>
      </c>
      <c r="AB139" s="564" t="s">
        <v>516</v>
      </c>
      <c r="AC139" s="565">
        <v>100.8</v>
      </c>
      <c r="AD139" s="564">
        <v>95.9</v>
      </c>
      <c r="AE139" s="580">
        <v>77.3</v>
      </c>
      <c r="AF139" s="580">
        <v>114.2</v>
      </c>
      <c r="AG139" s="580" t="s">
        <v>516</v>
      </c>
      <c r="AH139" s="580">
        <v>118.7</v>
      </c>
      <c r="AI139" s="580">
        <v>129.30000000000001</v>
      </c>
      <c r="AJ139" s="580">
        <v>52.4</v>
      </c>
      <c r="AK139" s="580">
        <v>107.5</v>
      </c>
      <c r="AL139" s="580">
        <v>106.9</v>
      </c>
      <c r="AM139" s="537"/>
      <c r="AN139" s="568" t="s">
        <v>288</v>
      </c>
      <c r="AO139" s="537" t="s">
        <v>113</v>
      </c>
      <c r="AP139" s="545">
        <v>112</v>
      </c>
      <c r="AQ139" s="545">
        <v>100.4</v>
      </c>
      <c r="AR139" s="545">
        <v>94.5</v>
      </c>
      <c r="AS139" s="545">
        <v>87.4</v>
      </c>
      <c r="AT139" s="545">
        <v>104.7</v>
      </c>
      <c r="AU139" s="545">
        <v>115</v>
      </c>
      <c r="AV139" s="545">
        <v>124.3</v>
      </c>
      <c r="AW139" s="545">
        <v>98.7</v>
      </c>
      <c r="AX139" s="545">
        <v>117.4</v>
      </c>
      <c r="AY139" s="545">
        <v>118.3</v>
      </c>
      <c r="AZ139" s="545">
        <v>101.8</v>
      </c>
    </row>
    <row r="140" spans="1:52">
      <c r="A140" s="537"/>
      <c r="B140" s="568"/>
      <c r="C140" s="537" t="s">
        <v>115</v>
      </c>
      <c r="D140" s="545">
        <v>112</v>
      </c>
      <c r="E140" s="545">
        <v>112</v>
      </c>
      <c r="F140" s="545">
        <v>100.3</v>
      </c>
      <c r="G140" s="545">
        <v>107.3</v>
      </c>
      <c r="H140" s="545">
        <v>45.7</v>
      </c>
      <c r="I140" s="545">
        <v>118.1</v>
      </c>
      <c r="J140" s="545">
        <v>112.5</v>
      </c>
      <c r="K140" s="545">
        <v>82.6</v>
      </c>
      <c r="L140" s="545">
        <v>82.3</v>
      </c>
      <c r="M140" s="545" t="s">
        <v>337</v>
      </c>
      <c r="N140" s="545">
        <v>222.3</v>
      </c>
      <c r="O140" s="545">
        <v>90.2</v>
      </c>
      <c r="P140" s="545">
        <v>73.400000000000006</v>
      </c>
      <c r="Q140" s="545">
        <v>155</v>
      </c>
      <c r="R140" s="545">
        <v>184.8</v>
      </c>
      <c r="S140" s="545">
        <v>184.8</v>
      </c>
      <c r="T140" s="545" t="s">
        <v>516</v>
      </c>
      <c r="U140" s="545">
        <v>116.8</v>
      </c>
      <c r="V140" s="545">
        <v>120.4</v>
      </c>
      <c r="W140" s="545">
        <v>134.4</v>
      </c>
      <c r="X140" s="545">
        <v>104.6</v>
      </c>
      <c r="Y140" s="545">
        <v>79.900000000000006</v>
      </c>
      <c r="Z140" s="545">
        <v>128.69999999999999</v>
      </c>
      <c r="AA140" s="545">
        <v>138.69999999999999</v>
      </c>
      <c r="AB140" s="545" t="s">
        <v>516</v>
      </c>
      <c r="AC140" s="569">
        <v>100</v>
      </c>
      <c r="AD140" s="545">
        <v>93.2</v>
      </c>
      <c r="AE140" s="576">
        <v>77.3</v>
      </c>
      <c r="AF140" s="576">
        <v>115.5</v>
      </c>
      <c r="AG140" s="576" t="s">
        <v>516</v>
      </c>
      <c r="AH140" s="576">
        <v>127.4</v>
      </c>
      <c r="AI140" s="576">
        <v>124.3</v>
      </c>
      <c r="AJ140" s="576">
        <v>45.9</v>
      </c>
      <c r="AK140" s="576">
        <v>107.7</v>
      </c>
      <c r="AL140" s="576">
        <v>104.7</v>
      </c>
      <c r="AM140" s="537"/>
      <c r="AN140" s="568"/>
      <c r="AO140" s="537" t="s">
        <v>115</v>
      </c>
      <c r="AP140" s="545">
        <v>112</v>
      </c>
      <c r="AQ140" s="545">
        <v>97.7</v>
      </c>
      <c r="AR140" s="545">
        <v>97</v>
      </c>
      <c r="AS140" s="545">
        <v>88.9</v>
      </c>
      <c r="AT140" s="545">
        <v>108.7</v>
      </c>
      <c r="AU140" s="545">
        <v>99.3</v>
      </c>
      <c r="AV140" s="545">
        <v>102.6</v>
      </c>
      <c r="AW140" s="545">
        <v>93.6</v>
      </c>
      <c r="AX140" s="545">
        <v>118.6</v>
      </c>
      <c r="AY140" s="545">
        <v>119.3</v>
      </c>
      <c r="AZ140" s="545">
        <v>107.3</v>
      </c>
    </row>
    <row r="141" spans="1:52">
      <c r="A141" s="537"/>
      <c r="B141" s="568"/>
      <c r="C141" s="537" t="s">
        <v>116</v>
      </c>
      <c r="D141" s="545">
        <v>104.6</v>
      </c>
      <c r="E141" s="545">
        <v>104.6</v>
      </c>
      <c r="F141" s="545">
        <v>97.8</v>
      </c>
      <c r="G141" s="545">
        <v>103.5</v>
      </c>
      <c r="H141" s="545">
        <v>52.9</v>
      </c>
      <c r="I141" s="545">
        <v>104.9</v>
      </c>
      <c r="J141" s="545">
        <v>84.9</v>
      </c>
      <c r="K141" s="545">
        <v>80</v>
      </c>
      <c r="L141" s="545">
        <v>78.599999999999994</v>
      </c>
      <c r="M141" s="545" t="s">
        <v>337</v>
      </c>
      <c r="N141" s="545">
        <v>210.2</v>
      </c>
      <c r="O141" s="545">
        <v>83.5</v>
      </c>
      <c r="P141" s="545">
        <v>78.900000000000006</v>
      </c>
      <c r="Q141" s="545">
        <v>101.1</v>
      </c>
      <c r="R141" s="545">
        <v>174.6</v>
      </c>
      <c r="S141" s="545">
        <v>174.6</v>
      </c>
      <c r="T141" s="545" t="s">
        <v>516</v>
      </c>
      <c r="U141" s="545">
        <v>102.5</v>
      </c>
      <c r="V141" s="545">
        <v>114.9</v>
      </c>
      <c r="W141" s="545">
        <v>125.8</v>
      </c>
      <c r="X141" s="545">
        <v>102.5</v>
      </c>
      <c r="Y141" s="545">
        <v>79.3</v>
      </c>
      <c r="Z141" s="545">
        <v>128.19999999999999</v>
      </c>
      <c r="AA141" s="545">
        <v>133.6</v>
      </c>
      <c r="AB141" s="545" t="s">
        <v>516</v>
      </c>
      <c r="AC141" s="569">
        <v>100.6</v>
      </c>
      <c r="AD141" s="545">
        <v>96.4</v>
      </c>
      <c r="AE141" s="576">
        <v>72.099999999999994</v>
      </c>
      <c r="AF141" s="576">
        <v>106.1</v>
      </c>
      <c r="AG141" s="576" t="s">
        <v>516</v>
      </c>
      <c r="AH141" s="576">
        <v>125.9</v>
      </c>
      <c r="AI141" s="576">
        <v>122.8</v>
      </c>
      <c r="AJ141" s="576">
        <v>48</v>
      </c>
      <c r="AK141" s="576">
        <v>107.3</v>
      </c>
      <c r="AL141" s="576">
        <v>83.6</v>
      </c>
      <c r="AM141" s="537"/>
      <c r="AN141" s="568"/>
      <c r="AO141" s="537" t="s">
        <v>116</v>
      </c>
      <c r="AP141" s="545">
        <v>104.6</v>
      </c>
      <c r="AQ141" s="545">
        <v>90</v>
      </c>
      <c r="AR141" s="545">
        <v>89.8</v>
      </c>
      <c r="AS141" s="545">
        <v>74.599999999999994</v>
      </c>
      <c r="AT141" s="545">
        <v>111.8</v>
      </c>
      <c r="AU141" s="545">
        <v>90.3</v>
      </c>
      <c r="AV141" s="545">
        <v>91</v>
      </c>
      <c r="AW141" s="545">
        <v>89.2</v>
      </c>
      <c r="AX141" s="545">
        <v>111.3</v>
      </c>
      <c r="AY141" s="545">
        <v>111.6</v>
      </c>
      <c r="AZ141" s="545">
        <v>105.3</v>
      </c>
    </row>
    <row r="142" spans="1:52">
      <c r="A142" s="537"/>
      <c r="B142" s="568"/>
      <c r="C142" s="537" t="s">
        <v>117</v>
      </c>
      <c r="D142" s="545">
        <v>104.9</v>
      </c>
      <c r="E142" s="545">
        <v>104.9</v>
      </c>
      <c r="F142" s="545">
        <v>99</v>
      </c>
      <c r="G142" s="545">
        <v>105.8</v>
      </c>
      <c r="H142" s="545">
        <v>46.4</v>
      </c>
      <c r="I142" s="545">
        <v>106.5</v>
      </c>
      <c r="J142" s="545">
        <v>93.8</v>
      </c>
      <c r="K142" s="545">
        <v>83.7</v>
      </c>
      <c r="L142" s="545">
        <v>82.9</v>
      </c>
      <c r="M142" s="545" t="s">
        <v>337</v>
      </c>
      <c r="N142" s="545">
        <v>203.8</v>
      </c>
      <c r="O142" s="545">
        <v>84.2</v>
      </c>
      <c r="P142" s="545">
        <v>81.3</v>
      </c>
      <c r="Q142" s="545">
        <v>95.1</v>
      </c>
      <c r="R142" s="545">
        <v>158.19999999999999</v>
      </c>
      <c r="S142" s="545">
        <v>158.19999999999999</v>
      </c>
      <c r="T142" s="545" t="s">
        <v>516</v>
      </c>
      <c r="U142" s="545">
        <v>106.7</v>
      </c>
      <c r="V142" s="545">
        <v>113.5</v>
      </c>
      <c r="W142" s="545">
        <v>125.3</v>
      </c>
      <c r="X142" s="545">
        <v>100.2</v>
      </c>
      <c r="Y142" s="545">
        <v>66.599999999999994</v>
      </c>
      <c r="Z142" s="545">
        <v>119.2</v>
      </c>
      <c r="AA142" s="545">
        <v>134.1</v>
      </c>
      <c r="AB142" s="545" t="s">
        <v>516</v>
      </c>
      <c r="AC142" s="569">
        <v>99.3</v>
      </c>
      <c r="AD142" s="545">
        <v>94.7</v>
      </c>
      <c r="AE142" s="576">
        <v>72.099999999999994</v>
      </c>
      <c r="AF142" s="576">
        <v>110.3</v>
      </c>
      <c r="AG142" s="576" t="s">
        <v>516</v>
      </c>
      <c r="AH142" s="576">
        <v>124.1</v>
      </c>
      <c r="AI142" s="576">
        <v>123.4</v>
      </c>
      <c r="AJ142" s="576">
        <v>44</v>
      </c>
      <c r="AK142" s="576">
        <v>107.4</v>
      </c>
      <c r="AL142" s="576">
        <v>91.2</v>
      </c>
      <c r="AM142" s="537"/>
      <c r="AN142" s="568"/>
      <c r="AO142" s="537" t="s">
        <v>117</v>
      </c>
      <c r="AP142" s="545">
        <v>104.9</v>
      </c>
      <c r="AQ142" s="545">
        <v>89.3</v>
      </c>
      <c r="AR142" s="545">
        <v>93.3</v>
      </c>
      <c r="AS142" s="545">
        <v>81.7</v>
      </c>
      <c r="AT142" s="545">
        <v>110</v>
      </c>
      <c r="AU142" s="545">
        <v>79.099999999999994</v>
      </c>
      <c r="AV142" s="545">
        <v>77.7</v>
      </c>
      <c r="AW142" s="545">
        <v>81.599999999999994</v>
      </c>
      <c r="AX142" s="545">
        <v>112</v>
      </c>
      <c r="AY142" s="545">
        <v>113</v>
      </c>
      <c r="AZ142" s="545">
        <v>95.1</v>
      </c>
    </row>
    <row r="143" spans="1:52">
      <c r="A143" s="537"/>
      <c r="B143" s="568"/>
      <c r="C143" s="537" t="s">
        <v>118</v>
      </c>
      <c r="D143" s="545">
        <v>107.2</v>
      </c>
      <c r="E143" s="545">
        <v>107.2</v>
      </c>
      <c r="F143" s="545">
        <v>103.6</v>
      </c>
      <c r="G143" s="545">
        <v>111.3</v>
      </c>
      <c r="H143" s="545">
        <v>43.8</v>
      </c>
      <c r="I143" s="545">
        <v>103.3</v>
      </c>
      <c r="J143" s="545">
        <v>99.9</v>
      </c>
      <c r="K143" s="545">
        <v>89.9</v>
      </c>
      <c r="L143" s="545">
        <v>89.8</v>
      </c>
      <c r="M143" s="545" t="s">
        <v>337</v>
      </c>
      <c r="N143" s="545">
        <v>198</v>
      </c>
      <c r="O143" s="545">
        <v>86.6</v>
      </c>
      <c r="P143" s="545">
        <v>85.7</v>
      </c>
      <c r="Q143" s="545">
        <v>90.2</v>
      </c>
      <c r="R143" s="545">
        <v>184.5</v>
      </c>
      <c r="S143" s="545">
        <v>184.5</v>
      </c>
      <c r="T143" s="545" t="s">
        <v>516</v>
      </c>
      <c r="U143" s="545">
        <v>106.7</v>
      </c>
      <c r="V143" s="545">
        <v>110.6</v>
      </c>
      <c r="W143" s="545">
        <v>123</v>
      </c>
      <c r="X143" s="545">
        <v>96.5</v>
      </c>
      <c r="Y143" s="545">
        <v>57</v>
      </c>
      <c r="Z143" s="545">
        <v>121.9</v>
      </c>
      <c r="AA143" s="545">
        <v>136.19999999999999</v>
      </c>
      <c r="AB143" s="545" t="s">
        <v>516</v>
      </c>
      <c r="AC143" s="569">
        <v>104</v>
      </c>
      <c r="AD143" s="545">
        <v>103.6</v>
      </c>
      <c r="AE143" s="576">
        <v>77.3</v>
      </c>
      <c r="AF143" s="576">
        <v>96</v>
      </c>
      <c r="AG143" s="576" t="s">
        <v>516</v>
      </c>
      <c r="AH143" s="576">
        <v>125.7</v>
      </c>
      <c r="AI143" s="576">
        <v>126.4</v>
      </c>
      <c r="AJ143" s="576">
        <v>44.9</v>
      </c>
      <c r="AK143" s="576">
        <v>107.4</v>
      </c>
      <c r="AL143" s="576">
        <v>97.3</v>
      </c>
      <c r="AM143" s="537"/>
      <c r="AN143" s="568"/>
      <c r="AO143" s="537" t="s">
        <v>118</v>
      </c>
      <c r="AP143" s="545">
        <v>107.2</v>
      </c>
      <c r="AQ143" s="545">
        <v>93.3</v>
      </c>
      <c r="AR143" s="545">
        <v>92.2</v>
      </c>
      <c r="AS143" s="545">
        <v>81.2</v>
      </c>
      <c r="AT143" s="545">
        <v>108</v>
      </c>
      <c r="AU143" s="545">
        <v>96</v>
      </c>
      <c r="AV143" s="545">
        <v>100.1</v>
      </c>
      <c r="AW143" s="545">
        <v>88.9</v>
      </c>
      <c r="AX143" s="545">
        <v>113.6</v>
      </c>
      <c r="AY143" s="545">
        <v>114.6</v>
      </c>
      <c r="AZ143" s="545">
        <v>96.2</v>
      </c>
    </row>
    <row r="144" spans="1:52">
      <c r="A144" s="537"/>
      <c r="B144" s="568"/>
      <c r="C144" s="537" t="s">
        <v>119</v>
      </c>
      <c r="D144" s="545">
        <v>107.5</v>
      </c>
      <c r="E144" s="545">
        <v>107.5</v>
      </c>
      <c r="F144" s="545">
        <v>97.5</v>
      </c>
      <c r="G144" s="545">
        <v>103.8</v>
      </c>
      <c r="H144" s="545">
        <v>48.5</v>
      </c>
      <c r="I144" s="545">
        <v>105</v>
      </c>
      <c r="J144" s="545">
        <v>102.7</v>
      </c>
      <c r="K144" s="545">
        <v>84</v>
      </c>
      <c r="L144" s="545">
        <v>83.3</v>
      </c>
      <c r="M144" s="545" t="s">
        <v>337</v>
      </c>
      <c r="N144" s="545">
        <v>192</v>
      </c>
      <c r="O144" s="545">
        <v>92.4</v>
      </c>
      <c r="P144" s="545">
        <v>88.8</v>
      </c>
      <c r="Q144" s="545">
        <v>106</v>
      </c>
      <c r="R144" s="545">
        <v>168.4</v>
      </c>
      <c r="S144" s="545">
        <v>168.4</v>
      </c>
      <c r="T144" s="545" t="s">
        <v>516</v>
      </c>
      <c r="U144" s="545">
        <v>107.3</v>
      </c>
      <c r="V144" s="545">
        <v>113.4</v>
      </c>
      <c r="W144" s="545">
        <v>126.9</v>
      </c>
      <c r="X144" s="545">
        <v>97.9</v>
      </c>
      <c r="Y144" s="545">
        <v>45.8</v>
      </c>
      <c r="Z144" s="545">
        <v>126.5</v>
      </c>
      <c r="AA144" s="545">
        <v>144.69999999999999</v>
      </c>
      <c r="AB144" s="545" t="s">
        <v>516</v>
      </c>
      <c r="AC144" s="569">
        <v>108.1</v>
      </c>
      <c r="AD144" s="545">
        <v>106.6</v>
      </c>
      <c r="AE144" s="576">
        <v>82.4</v>
      </c>
      <c r="AF144" s="576">
        <v>94.6</v>
      </c>
      <c r="AG144" s="576" t="s">
        <v>516</v>
      </c>
      <c r="AH144" s="576">
        <v>132.80000000000001</v>
      </c>
      <c r="AI144" s="576">
        <v>136.30000000000001</v>
      </c>
      <c r="AJ144" s="576">
        <v>42.9</v>
      </c>
      <c r="AK144" s="576">
        <v>107.6</v>
      </c>
      <c r="AL144" s="576">
        <v>97.9</v>
      </c>
      <c r="AM144" s="537"/>
      <c r="AN144" s="568"/>
      <c r="AO144" s="537" t="s">
        <v>119</v>
      </c>
      <c r="AP144" s="545">
        <v>107.5</v>
      </c>
      <c r="AQ144" s="545">
        <v>95.4</v>
      </c>
      <c r="AR144" s="545">
        <v>93.9</v>
      </c>
      <c r="AS144" s="545">
        <v>84.5</v>
      </c>
      <c r="AT144" s="545">
        <v>107.5</v>
      </c>
      <c r="AU144" s="545">
        <v>99.1</v>
      </c>
      <c r="AV144" s="545">
        <v>102.8</v>
      </c>
      <c r="AW144" s="545">
        <v>92.6</v>
      </c>
      <c r="AX144" s="545">
        <v>113.1</v>
      </c>
      <c r="AY144" s="545">
        <v>114</v>
      </c>
      <c r="AZ144" s="545">
        <v>96.2</v>
      </c>
    </row>
    <row r="145" spans="1:52">
      <c r="A145" s="537"/>
      <c r="B145" s="568"/>
      <c r="C145" s="537" t="s">
        <v>120</v>
      </c>
      <c r="D145" s="545">
        <v>109.5</v>
      </c>
      <c r="E145" s="545">
        <v>109.5</v>
      </c>
      <c r="F145" s="545">
        <v>97.5</v>
      </c>
      <c r="G145" s="545">
        <v>103.5</v>
      </c>
      <c r="H145" s="545">
        <v>51.3</v>
      </c>
      <c r="I145" s="545">
        <v>103</v>
      </c>
      <c r="J145" s="545">
        <v>113.2</v>
      </c>
      <c r="K145" s="545">
        <v>93.1</v>
      </c>
      <c r="L145" s="545">
        <v>93.4</v>
      </c>
      <c r="M145" s="545" t="s">
        <v>337</v>
      </c>
      <c r="N145" s="545">
        <v>190.1</v>
      </c>
      <c r="O145" s="545">
        <v>93.5</v>
      </c>
      <c r="P145" s="545">
        <v>94.6</v>
      </c>
      <c r="Q145" s="545">
        <v>89.2</v>
      </c>
      <c r="R145" s="545">
        <v>174.6</v>
      </c>
      <c r="S145" s="545">
        <v>174.6</v>
      </c>
      <c r="T145" s="545" t="s">
        <v>516</v>
      </c>
      <c r="U145" s="545">
        <v>109.2</v>
      </c>
      <c r="V145" s="545">
        <v>115.3</v>
      </c>
      <c r="W145" s="545">
        <v>128.4</v>
      </c>
      <c r="X145" s="545">
        <v>100.4</v>
      </c>
      <c r="Y145" s="545">
        <v>57</v>
      </c>
      <c r="Z145" s="545">
        <v>131.6</v>
      </c>
      <c r="AA145" s="545">
        <v>149.69999999999999</v>
      </c>
      <c r="AB145" s="545" t="s">
        <v>516</v>
      </c>
      <c r="AC145" s="569">
        <v>105.6</v>
      </c>
      <c r="AD145" s="545">
        <v>106.9</v>
      </c>
      <c r="AE145" s="576">
        <v>82.4</v>
      </c>
      <c r="AF145" s="576">
        <v>93.5</v>
      </c>
      <c r="AG145" s="576" t="s">
        <v>516</v>
      </c>
      <c r="AH145" s="576">
        <v>122.5</v>
      </c>
      <c r="AI145" s="576">
        <v>128.6</v>
      </c>
      <c r="AJ145" s="576">
        <v>47.7</v>
      </c>
      <c r="AK145" s="576">
        <v>107.5</v>
      </c>
      <c r="AL145" s="576">
        <v>108</v>
      </c>
      <c r="AM145" s="537"/>
      <c r="AN145" s="568"/>
      <c r="AO145" s="537" t="s">
        <v>120</v>
      </c>
      <c r="AP145" s="545">
        <v>109.5</v>
      </c>
      <c r="AQ145" s="545">
        <v>96.5</v>
      </c>
      <c r="AR145" s="545">
        <v>92.3</v>
      </c>
      <c r="AS145" s="545">
        <v>83.5</v>
      </c>
      <c r="AT145" s="545">
        <v>105</v>
      </c>
      <c r="AU145" s="545">
        <v>107.1</v>
      </c>
      <c r="AV145" s="545">
        <v>116.6</v>
      </c>
      <c r="AW145" s="545">
        <v>90.3</v>
      </c>
      <c r="AX145" s="545">
        <v>115.5</v>
      </c>
      <c r="AY145" s="545">
        <v>116.2</v>
      </c>
      <c r="AZ145" s="545">
        <v>103</v>
      </c>
    </row>
    <row r="146" spans="1:52">
      <c r="A146" s="537"/>
      <c r="B146" s="568"/>
      <c r="C146" s="537" t="s">
        <v>121</v>
      </c>
      <c r="D146" s="545">
        <v>110.6</v>
      </c>
      <c r="E146" s="545">
        <v>110.6</v>
      </c>
      <c r="F146" s="545">
        <v>96.9</v>
      </c>
      <c r="G146" s="545">
        <v>104</v>
      </c>
      <c r="H146" s="545">
        <v>41.5</v>
      </c>
      <c r="I146" s="545">
        <v>104.8</v>
      </c>
      <c r="J146" s="545">
        <v>113.5</v>
      </c>
      <c r="K146" s="545">
        <v>95.8</v>
      </c>
      <c r="L146" s="545">
        <v>97.4</v>
      </c>
      <c r="M146" s="545" t="s">
        <v>337</v>
      </c>
      <c r="N146" s="545">
        <v>188</v>
      </c>
      <c r="O146" s="545">
        <v>93.7</v>
      </c>
      <c r="P146" s="545">
        <v>94</v>
      </c>
      <c r="Q146" s="545">
        <v>92.6</v>
      </c>
      <c r="R146" s="545">
        <v>207.2</v>
      </c>
      <c r="S146" s="545">
        <v>207.2</v>
      </c>
      <c r="T146" s="545" t="s">
        <v>516</v>
      </c>
      <c r="U146" s="545">
        <v>109.8</v>
      </c>
      <c r="V146" s="545">
        <v>116.1</v>
      </c>
      <c r="W146" s="545">
        <v>131.30000000000001</v>
      </c>
      <c r="X146" s="545">
        <v>99</v>
      </c>
      <c r="Y146" s="545">
        <v>73.400000000000006</v>
      </c>
      <c r="Z146" s="545">
        <v>137.6</v>
      </c>
      <c r="AA146" s="545">
        <v>138</v>
      </c>
      <c r="AB146" s="545" t="s">
        <v>516</v>
      </c>
      <c r="AC146" s="569">
        <v>104.7</v>
      </c>
      <c r="AD146" s="545">
        <v>108.2</v>
      </c>
      <c r="AE146" s="576">
        <v>87.6</v>
      </c>
      <c r="AF146" s="576">
        <v>92.9</v>
      </c>
      <c r="AG146" s="576" t="s">
        <v>516</v>
      </c>
      <c r="AH146" s="576">
        <v>115.3</v>
      </c>
      <c r="AI146" s="576">
        <v>132.30000000000001</v>
      </c>
      <c r="AJ146" s="576">
        <v>40.200000000000003</v>
      </c>
      <c r="AK146" s="576">
        <v>106.9</v>
      </c>
      <c r="AL146" s="576">
        <v>108.9</v>
      </c>
      <c r="AM146" s="537"/>
      <c r="AN146" s="568"/>
      <c r="AO146" s="537" t="s">
        <v>121</v>
      </c>
      <c r="AP146" s="545">
        <v>110.6</v>
      </c>
      <c r="AQ146" s="545">
        <v>99.4</v>
      </c>
      <c r="AR146" s="545">
        <v>98</v>
      </c>
      <c r="AS146" s="545">
        <v>90.2</v>
      </c>
      <c r="AT146" s="545">
        <v>109.2</v>
      </c>
      <c r="AU146" s="545">
        <v>102.9</v>
      </c>
      <c r="AV146" s="545">
        <v>112.8</v>
      </c>
      <c r="AW146" s="545">
        <v>85.6</v>
      </c>
      <c r="AX146" s="545">
        <v>115.7</v>
      </c>
      <c r="AY146" s="545">
        <v>115.9</v>
      </c>
      <c r="AZ146" s="545">
        <v>112.4</v>
      </c>
    </row>
    <row r="147" spans="1:52">
      <c r="A147" s="537"/>
      <c r="B147" s="568"/>
      <c r="C147" s="537" t="s">
        <v>122</v>
      </c>
      <c r="D147" s="545">
        <v>109.9</v>
      </c>
      <c r="E147" s="545">
        <v>109.9</v>
      </c>
      <c r="F147" s="545">
        <v>98.8</v>
      </c>
      <c r="G147" s="545">
        <v>105.6</v>
      </c>
      <c r="H147" s="545">
        <v>46.1</v>
      </c>
      <c r="I147" s="545">
        <v>105.9</v>
      </c>
      <c r="J147" s="545">
        <v>115.9</v>
      </c>
      <c r="K147" s="545">
        <v>97.1</v>
      </c>
      <c r="L147" s="545">
        <v>98.3</v>
      </c>
      <c r="M147" s="545" t="s">
        <v>337</v>
      </c>
      <c r="N147" s="545">
        <v>179.8</v>
      </c>
      <c r="O147" s="545">
        <v>88.2</v>
      </c>
      <c r="P147" s="545">
        <v>95.7</v>
      </c>
      <c r="Q147" s="545">
        <v>59.3</v>
      </c>
      <c r="R147" s="545">
        <v>195.7</v>
      </c>
      <c r="S147" s="545">
        <v>195.7</v>
      </c>
      <c r="T147" s="545" t="s">
        <v>516</v>
      </c>
      <c r="U147" s="545">
        <v>111.4</v>
      </c>
      <c r="V147" s="545">
        <v>111.6</v>
      </c>
      <c r="W147" s="545">
        <v>123.1</v>
      </c>
      <c r="X147" s="545">
        <v>98.5</v>
      </c>
      <c r="Y147" s="545">
        <v>66.7</v>
      </c>
      <c r="Z147" s="545">
        <v>142.9</v>
      </c>
      <c r="AA147" s="545">
        <v>142.19999999999999</v>
      </c>
      <c r="AB147" s="545" t="s">
        <v>516</v>
      </c>
      <c r="AC147" s="569">
        <v>106.3</v>
      </c>
      <c r="AD147" s="545">
        <v>111.7</v>
      </c>
      <c r="AE147" s="576">
        <v>87.6</v>
      </c>
      <c r="AF147" s="576">
        <v>87.7</v>
      </c>
      <c r="AG147" s="576" t="s">
        <v>516</v>
      </c>
      <c r="AH147" s="576">
        <v>118.1</v>
      </c>
      <c r="AI147" s="576">
        <v>129.69999999999999</v>
      </c>
      <c r="AJ147" s="576">
        <v>40.299999999999997</v>
      </c>
      <c r="AK147" s="576">
        <v>107.7</v>
      </c>
      <c r="AL147" s="576">
        <v>111</v>
      </c>
      <c r="AM147" s="537"/>
      <c r="AN147" s="568"/>
      <c r="AO147" s="537" t="s">
        <v>122</v>
      </c>
      <c r="AP147" s="545">
        <v>109.9</v>
      </c>
      <c r="AQ147" s="545">
        <v>94.8</v>
      </c>
      <c r="AR147" s="545">
        <v>89.9</v>
      </c>
      <c r="AS147" s="545">
        <v>78.3</v>
      </c>
      <c r="AT147" s="545">
        <v>106.6</v>
      </c>
      <c r="AU147" s="545">
        <v>107.2</v>
      </c>
      <c r="AV147" s="545">
        <v>118</v>
      </c>
      <c r="AW147" s="545">
        <v>88.1</v>
      </c>
      <c r="AX147" s="545">
        <v>116.8</v>
      </c>
      <c r="AY147" s="545">
        <v>116.5</v>
      </c>
      <c r="AZ147" s="545">
        <v>122.7</v>
      </c>
    </row>
    <row r="148" spans="1:52">
      <c r="A148" s="537"/>
      <c r="B148" s="568"/>
      <c r="C148" s="537" t="s">
        <v>123</v>
      </c>
      <c r="D148" s="545">
        <v>111.5</v>
      </c>
      <c r="E148" s="545">
        <v>111.5</v>
      </c>
      <c r="F148" s="545">
        <v>97.5</v>
      </c>
      <c r="G148" s="545">
        <v>104.2</v>
      </c>
      <c r="H148" s="545">
        <v>44.8</v>
      </c>
      <c r="I148" s="545">
        <v>107.1</v>
      </c>
      <c r="J148" s="545">
        <v>117.3</v>
      </c>
      <c r="K148" s="545">
        <v>104.4</v>
      </c>
      <c r="L148" s="545">
        <v>106.8</v>
      </c>
      <c r="M148" s="545" t="s">
        <v>337</v>
      </c>
      <c r="N148" s="545">
        <v>174.5</v>
      </c>
      <c r="O148" s="545">
        <v>85</v>
      </c>
      <c r="P148" s="545">
        <v>91.9</v>
      </c>
      <c r="Q148" s="545">
        <v>58.6</v>
      </c>
      <c r="R148" s="545">
        <v>170.1</v>
      </c>
      <c r="S148" s="545">
        <v>170.1</v>
      </c>
      <c r="T148" s="545" t="s">
        <v>516</v>
      </c>
      <c r="U148" s="545">
        <v>114.4</v>
      </c>
      <c r="V148" s="545">
        <v>121.3</v>
      </c>
      <c r="W148" s="545">
        <v>137.9</v>
      </c>
      <c r="X148" s="545">
        <v>102.6</v>
      </c>
      <c r="Y148" s="545">
        <v>66.099999999999994</v>
      </c>
      <c r="Z148" s="545">
        <v>145.69999999999999</v>
      </c>
      <c r="AA148" s="545">
        <v>150.30000000000001</v>
      </c>
      <c r="AB148" s="545" t="s">
        <v>516</v>
      </c>
      <c r="AC148" s="569">
        <v>111.2</v>
      </c>
      <c r="AD148" s="545">
        <v>119.9</v>
      </c>
      <c r="AE148" s="576">
        <v>87.6</v>
      </c>
      <c r="AF148" s="576">
        <v>95.3</v>
      </c>
      <c r="AG148" s="576" t="s">
        <v>516</v>
      </c>
      <c r="AH148" s="576">
        <v>117.5</v>
      </c>
      <c r="AI148" s="576">
        <v>132</v>
      </c>
      <c r="AJ148" s="576">
        <v>44.7</v>
      </c>
      <c r="AK148" s="576">
        <v>107.5</v>
      </c>
      <c r="AL148" s="576">
        <v>114</v>
      </c>
      <c r="AM148" s="537"/>
      <c r="AN148" s="568"/>
      <c r="AO148" s="537" t="s">
        <v>123</v>
      </c>
      <c r="AP148" s="545">
        <v>111.5</v>
      </c>
      <c r="AQ148" s="545">
        <v>93.1</v>
      </c>
      <c r="AR148" s="545">
        <v>93.1</v>
      </c>
      <c r="AS148" s="545">
        <v>82</v>
      </c>
      <c r="AT148" s="545">
        <v>109.2</v>
      </c>
      <c r="AU148" s="545">
        <v>93.1</v>
      </c>
      <c r="AV148" s="545">
        <v>95.5</v>
      </c>
      <c r="AW148" s="545">
        <v>88.9</v>
      </c>
      <c r="AX148" s="545">
        <v>120</v>
      </c>
      <c r="AY148" s="545">
        <v>119.5</v>
      </c>
      <c r="AZ148" s="545">
        <v>128.4</v>
      </c>
    </row>
    <row r="149" spans="1:52">
      <c r="A149" s="537"/>
      <c r="B149" s="568"/>
      <c r="C149" s="537" t="s">
        <v>124</v>
      </c>
      <c r="D149" s="545">
        <v>108.9</v>
      </c>
      <c r="E149" s="545">
        <v>108.9</v>
      </c>
      <c r="F149" s="545">
        <v>94</v>
      </c>
      <c r="G149" s="545">
        <v>100.1</v>
      </c>
      <c r="H149" s="545">
        <v>45.8</v>
      </c>
      <c r="I149" s="545">
        <v>110.8</v>
      </c>
      <c r="J149" s="545">
        <v>111</v>
      </c>
      <c r="K149" s="545">
        <v>99.9</v>
      </c>
      <c r="L149" s="545">
        <v>101.6</v>
      </c>
      <c r="M149" s="545" t="s">
        <v>337</v>
      </c>
      <c r="N149" s="545">
        <v>169.5</v>
      </c>
      <c r="O149" s="545">
        <v>80.900000000000006</v>
      </c>
      <c r="P149" s="545">
        <v>85.5</v>
      </c>
      <c r="Q149" s="545">
        <v>63.1</v>
      </c>
      <c r="R149" s="545">
        <v>181.6</v>
      </c>
      <c r="S149" s="545">
        <v>181.6</v>
      </c>
      <c r="T149" s="545" t="s">
        <v>516</v>
      </c>
      <c r="U149" s="545">
        <v>116.2</v>
      </c>
      <c r="V149" s="545">
        <v>116.3</v>
      </c>
      <c r="W149" s="545">
        <v>129.30000000000001</v>
      </c>
      <c r="X149" s="545">
        <v>101.5</v>
      </c>
      <c r="Y149" s="545">
        <v>57.6</v>
      </c>
      <c r="Z149" s="545">
        <v>144.1</v>
      </c>
      <c r="AA149" s="545">
        <v>143.19999999999999</v>
      </c>
      <c r="AB149" s="545" t="s">
        <v>516</v>
      </c>
      <c r="AC149" s="569">
        <v>111.8</v>
      </c>
      <c r="AD149" s="545">
        <v>118.5</v>
      </c>
      <c r="AE149" s="576">
        <v>87.6</v>
      </c>
      <c r="AF149" s="576">
        <v>96.9</v>
      </c>
      <c r="AG149" s="576" t="s">
        <v>516</v>
      </c>
      <c r="AH149" s="576">
        <v>124.7</v>
      </c>
      <c r="AI149" s="576">
        <v>130.80000000000001</v>
      </c>
      <c r="AJ149" s="576">
        <v>44.2</v>
      </c>
      <c r="AK149" s="576">
        <v>107.1</v>
      </c>
      <c r="AL149" s="576">
        <v>108.1</v>
      </c>
      <c r="AM149" s="537"/>
      <c r="AN149" s="568"/>
      <c r="AO149" s="537" t="s">
        <v>124</v>
      </c>
      <c r="AP149" s="545">
        <v>108.9</v>
      </c>
      <c r="AQ149" s="545">
        <v>92.5</v>
      </c>
      <c r="AR149" s="545">
        <v>88.8</v>
      </c>
      <c r="AS149" s="545">
        <v>75.099999999999994</v>
      </c>
      <c r="AT149" s="545">
        <v>108.6</v>
      </c>
      <c r="AU149" s="545">
        <v>101.5</v>
      </c>
      <c r="AV149" s="545">
        <v>108.2</v>
      </c>
      <c r="AW149" s="545">
        <v>89.8</v>
      </c>
      <c r="AX149" s="545">
        <v>116.4</v>
      </c>
      <c r="AY149" s="545">
        <v>115.8</v>
      </c>
      <c r="AZ149" s="545">
        <v>128.6</v>
      </c>
    </row>
    <row r="150" spans="1:52">
      <c r="A150" s="537"/>
      <c r="B150" s="571"/>
      <c r="C150" s="549" t="s">
        <v>111</v>
      </c>
      <c r="D150" s="548">
        <v>104.9</v>
      </c>
      <c r="E150" s="548">
        <v>104.9</v>
      </c>
      <c r="F150" s="548">
        <v>92.9</v>
      </c>
      <c r="G150" s="548">
        <v>98.8</v>
      </c>
      <c r="H150" s="548">
        <v>47.2</v>
      </c>
      <c r="I150" s="548">
        <v>113.9</v>
      </c>
      <c r="J150" s="548">
        <v>108.5</v>
      </c>
      <c r="K150" s="548">
        <v>104.1</v>
      </c>
      <c r="L150" s="548">
        <v>105.4</v>
      </c>
      <c r="M150" s="548" t="s">
        <v>337</v>
      </c>
      <c r="N150" s="548">
        <v>55.8</v>
      </c>
      <c r="O150" s="548">
        <v>77.099999999999994</v>
      </c>
      <c r="P150" s="548">
        <v>83</v>
      </c>
      <c r="Q150" s="548">
        <v>54.3</v>
      </c>
      <c r="R150" s="548">
        <v>146.9</v>
      </c>
      <c r="S150" s="548">
        <v>146.9</v>
      </c>
      <c r="T150" s="548" t="s">
        <v>516</v>
      </c>
      <c r="U150" s="548">
        <v>113.5</v>
      </c>
      <c r="V150" s="548">
        <v>118.1</v>
      </c>
      <c r="W150" s="548">
        <v>131.4</v>
      </c>
      <c r="X150" s="548">
        <v>102.9</v>
      </c>
      <c r="Y150" s="548">
        <v>69.8</v>
      </c>
      <c r="Z150" s="548">
        <v>142.1</v>
      </c>
      <c r="AA150" s="548">
        <v>140</v>
      </c>
      <c r="AB150" s="548" t="s">
        <v>516</v>
      </c>
      <c r="AC150" s="572">
        <v>107.7</v>
      </c>
      <c r="AD150" s="548">
        <v>114.2</v>
      </c>
      <c r="AE150" s="577">
        <v>87.6</v>
      </c>
      <c r="AF150" s="577">
        <v>98</v>
      </c>
      <c r="AG150" s="577" t="s">
        <v>516</v>
      </c>
      <c r="AH150" s="577">
        <v>115.7</v>
      </c>
      <c r="AI150" s="577">
        <v>133.30000000000001</v>
      </c>
      <c r="AJ150" s="577">
        <v>37.200000000000003</v>
      </c>
      <c r="AK150" s="577">
        <v>107.6</v>
      </c>
      <c r="AL150" s="577">
        <v>107.4</v>
      </c>
      <c r="AM150" s="537"/>
      <c r="AN150" s="571"/>
      <c r="AO150" s="549" t="s">
        <v>111</v>
      </c>
      <c r="AP150" s="548">
        <v>104.9</v>
      </c>
      <c r="AQ150" s="548">
        <v>85.8</v>
      </c>
      <c r="AR150" s="548">
        <v>85.8</v>
      </c>
      <c r="AS150" s="548">
        <v>71</v>
      </c>
      <c r="AT150" s="548">
        <v>107</v>
      </c>
      <c r="AU150" s="548">
        <v>85.8</v>
      </c>
      <c r="AV150" s="548">
        <v>88.8</v>
      </c>
      <c r="AW150" s="548">
        <v>80.599999999999994</v>
      </c>
      <c r="AX150" s="548">
        <v>113.7</v>
      </c>
      <c r="AY150" s="548">
        <v>113.1</v>
      </c>
      <c r="AZ150" s="548">
        <v>124.3</v>
      </c>
    </row>
    <row r="151" spans="1:52" hidden="1">
      <c r="A151" s="537"/>
      <c r="B151" s="568" t="s">
        <v>289</v>
      </c>
      <c r="C151" s="537" t="s">
        <v>113</v>
      </c>
      <c r="D151" s="545"/>
      <c r="E151" s="545"/>
      <c r="F151" s="545"/>
      <c r="G151" s="545"/>
      <c r="H151" s="545"/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545"/>
      <c r="T151" s="545"/>
      <c r="U151" s="545"/>
      <c r="V151" s="545"/>
      <c r="W151" s="545"/>
      <c r="X151" s="545"/>
      <c r="Y151" s="545"/>
      <c r="Z151" s="545"/>
      <c r="AA151" s="545"/>
      <c r="AB151" s="545"/>
      <c r="AC151" s="545"/>
      <c r="AD151" s="545"/>
      <c r="AE151" s="570"/>
      <c r="AF151" s="570"/>
      <c r="AG151" s="570"/>
      <c r="AH151" s="570"/>
      <c r="AI151" s="570"/>
      <c r="AJ151" s="570"/>
      <c r="AK151" s="570"/>
      <c r="AL151" s="570"/>
      <c r="AM151" s="537"/>
      <c r="AN151" s="568" t="s">
        <v>289</v>
      </c>
      <c r="AO151" s="537" t="s">
        <v>113</v>
      </c>
      <c r="AP151" s="545"/>
      <c r="AQ151" s="545"/>
      <c r="AR151" s="578"/>
      <c r="AS151" s="578"/>
      <c r="AT151" s="578"/>
      <c r="AU151" s="578"/>
      <c r="AV151" s="578"/>
      <c r="AW151" s="578"/>
      <c r="AX151" s="578"/>
      <c r="AY151" s="578"/>
      <c r="AZ151" s="578"/>
    </row>
    <row r="152" spans="1:52" hidden="1">
      <c r="A152" s="537"/>
      <c r="B152" s="568"/>
      <c r="C152" s="537" t="s">
        <v>115</v>
      </c>
      <c r="D152" s="545"/>
      <c r="E152" s="545"/>
      <c r="F152" s="545"/>
      <c r="G152" s="545"/>
      <c r="H152" s="545"/>
      <c r="I152" s="545"/>
      <c r="J152" s="545"/>
      <c r="K152" s="545"/>
      <c r="L152" s="545"/>
      <c r="M152" s="545"/>
      <c r="N152" s="545"/>
      <c r="O152" s="545"/>
      <c r="P152" s="545"/>
      <c r="Q152" s="545"/>
      <c r="R152" s="545"/>
      <c r="S152" s="545"/>
      <c r="T152" s="545"/>
      <c r="U152" s="545"/>
      <c r="V152" s="545"/>
      <c r="W152" s="545"/>
      <c r="X152" s="545"/>
      <c r="Y152" s="545"/>
      <c r="Z152" s="545"/>
      <c r="AA152" s="545"/>
      <c r="AB152" s="545"/>
      <c r="AC152" s="545"/>
      <c r="AD152" s="545"/>
      <c r="AE152" s="570"/>
      <c r="AF152" s="570"/>
      <c r="AG152" s="570"/>
      <c r="AH152" s="570"/>
      <c r="AI152" s="570"/>
      <c r="AJ152" s="570"/>
      <c r="AK152" s="570"/>
      <c r="AL152" s="570"/>
      <c r="AM152" s="537"/>
      <c r="AN152" s="568"/>
      <c r="AO152" s="537" t="s">
        <v>115</v>
      </c>
      <c r="AP152" s="545"/>
      <c r="AQ152" s="545"/>
      <c r="AR152" s="578"/>
      <c r="AS152" s="578"/>
      <c r="AT152" s="578"/>
      <c r="AU152" s="578"/>
      <c r="AV152" s="578"/>
      <c r="AW152" s="578"/>
      <c r="AX152" s="578"/>
      <c r="AY152" s="578"/>
      <c r="AZ152" s="578"/>
    </row>
    <row r="153" spans="1:52" hidden="1">
      <c r="A153" s="537"/>
      <c r="B153" s="568"/>
      <c r="C153" s="537" t="s">
        <v>116</v>
      </c>
      <c r="D153" s="545"/>
      <c r="E153" s="545"/>
      <c r="F153" s="545"/>
      <c r="G153" s="545"/>
      <c r="H153" s="545"/>
      <c r="I153" s="545"/>
      <c r="J153" s="545"/>
      <c r="K153" s="545"/>
      <c r="L153" s="545"/>
      <c r="M153" s="545"/>
      <c r="N153" s="545"/>
      <c r="O153" s="545"/>
      <c r="P153" s="545"/>
      <c r="Q153" s="545"/>
      <c r="R153" s="545"/>
      <c r="S153" s="545"/>
      <c r="T153" s="545"/>
      <c r="U153" s="545"/>
      <c r="V153" s="545"/>
      <c r="W153" s="545"/>
      <c r="X153" s="545"/>
      <c r="Y153" s="545"/>
      <c r="Z153" s="545"/>
      <c r="AA153" s="545"/>
      <c r="AB153" s="545"/>
      <c r="AC153" s="545"/>
      <c r="AD153" s="545"/>
      <c r="AE153" s="570"/>
      <c r="AF153" s="570"/>
      <c r="AG153" s="570"/>
      <c r="AH153" s="570"/>
      <c r="AI153" s="570"/>
      <c r="AJ153" s="570"/>
      <c r="AK153" s="570"/>
      <c r="AL153" s="570"/>
      <c r="AM153" s="537"/>
      <c r="AN153" s="568"/>
      <c r="AO153" s="537" t="s">
        <v>116</v>
      </c>
      <c r="AP153" s="545"/>
      <c r="AQ153" s="545"/>
      <c r="AR153" s="578"/>
      <c r="AS153" s="578"/>
      <c r="AT153" s="578"/>
      <c r="AU153" s="578"/>
      <c r="AV153" s="578"/>
      <c r="AW153" s="578"/>
      <c r="AX153" s="578"/>
      <c r="AY153" s="578"/>
      <c r="AZ153" s="578"/>
    </row>
    <row r="154" spans="1:52" hidden="1">
      <c r="A154" s="537"/>
      <c r="B154" s="568"/>
      <c r="C154" s="537" t="s">
        <v>117</v>
      </c>
      <c r="D154" s="545"/>
      <c r="E154" s="545"/>
      <c r="F154" s="545"/>
      <c r="G154" s="545"/>
      <c r="H154" s="545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5"/>
      <c r="T154" s="545"/>
      <c r="U154" s="545"/>
      <c r="V154" s="545"/>
      <c r="W154" s="545"/>
      <c r="X154" s="545"/>
      <c r="Y154" s="545"/>
      <c r="Z154" s="545"/>
      <c r="AA154" s="545"/>
      <c r="AB154" s="545"/>
      <c r="AC154" s="545"/>
      <c r="AD154" s="545"/>
      <c r="AE154" s="570"/>
      <c r="AF154" s="570"/>
      <c r="AG154" s="570"/>
      <c r="AH154" s="570"/>
      <c r="AI154" s="570"/>
      <c r="AJ154" s="570"/>
      <c r="AK154" s="570"/>
      <c r="AL154" s="570"/>
      <c r="AM154" s="537"/>
      <c r="AN154" s="568"/>
      <c r="AO154" s="537" t="s">
        <v>117</v>
      </c>
      <c r="AP154" s="545"/>
      <c r="AQ154" s="545"/>
      <c r="AR154" s="578"/>
      <c r="AS154" s="578"/>
      <c r="AT154" s="578"/>
      <c r="AU154" s="578"/>
      <c r="AV154" s="578"/>
      <c r="AW154" s="578"/>
      <c r="AX154" s="578"/>
      <c r="AY154" s="578"/>
      <c r="AZ154" s="578"/>
    </row>
    <row r="155" spans="1:52" hidden="1">
      <c r="A155" s="537"/>
      <c r="B155" s="568"/>
      <c r="C155" s="537" t="s">
        <v>118</v>
      </c>
      <c r="D155" s="545"/>
      <c r="E155" s="545"/>
      <c r="F155" s="545"/>
      <c r="G155" s="545"/>
      <c r="H155" s="545"/>
      <c r="I155" s="545"/>
      <c r="J155" s="545"/>
      <c r="K155" s="545"/>
      <c r="L155" s="545"/>
      <c r="M155" s="545"/>
      <c r="N155" s="545"/>
      <c r="O155" s="545"/>
      <c r="P155" s="545"/>
      <c r="Q155" s="545"/>
      <c r="R155" s="545"/>
      <c r="S155" s="545"/>
      <c r="T155" s="545"/>
      <c r="U155" s="545"/>
      <c r="V155" s="545"/>
      <c r="W155" s="545"/>
      <c r="X155" s="545"/>
      <c r="Y155" s="545"/>
      <c r="Z155" s="545"/>
      <c r="AA155" s="545"/>
      <c r="AB155" s="545"/>
      <c r="AC155" s="545"/>
      <c r="AD155" s="545"/>
      <c r="AE155" s="570"/>
      <c r="AF155" s="570"/>
      <c r="AG155" s="570"/>
      <c r="AH155" s="570"/>
      <c r="AI155" s="570"/>
      <c r="AJ155" s="570"/>
      <c r="AK155" s="570"/>
      <c r="AL155" s="570"/>
      <c r="AM155" s="537"/>
      <c r="AN155" s="568"/>
      <c r="AO155" s="537" t="s">
        <v>118</v>
      </c>
      <c r="AP155" s="545"/>
      <c r="AQ155" s="545"/>
      <c r="AR155" s="578"/>
      <c r="AS155" s="578"/>
      <c r="AT155" s="578"/>
      <c r="AU155" s="578"/>
      <c r="AV155" s="578"/>
      <c r="AW155" s="578"/>
      <c r="AX155" s="578"/>
      <c r="AY155" s="578"/>
      <c r="AZ155" s="578"/>
    </row>
    <row r="156" spans="1:52" hidden="1">
      <c r="A156" s="537"/>
      <c r="B156" s="568"/>
      <c r="C156" s="537" t="s">
        <v>119</v>
      </c>
      <c r="D156" s="545"/>
      <c r="E156" s="545"/>
      <c r="F156" s="545"/>
      <c r="G156" s="545"/>
      <c r="H156" s="545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5"/>
      <c r="T156" s="545"/>
      <c r="U156" s="545"/>
      <c r="V156" s="545"/>
      <c r="W156" s="545"/>
      <c r="X156" s="545"/>
      <c r="Y156" s="545"/>
      <c r="Z156" s="545"/>
      <c r="AA156" s="545"/>
      <c r="AB156" s="545"/>
      <c r="AC156" s="545"/>
      <c r="AD156" s="545"/>
      <c r="AE156" s="570"/>
      <c r="AF156" s="570"/>
      <c r="AG156" s="570"/>
      <c r="AH156" s="570"/>
      <c r="AI156" s="570"/>
      <c r="AJ156" s="570"/>
      <c r="AK156" s="570"/>
      <c r="AL156" s="570"/>
      <c r="AM156" s="537"/>
      <c r="AN156" s="568"/>
      <c r="AO156" s="537" t="s">
        <v>119</v>
      </c>
      <c r="AP156" s="545"/>
      <c r="AQ156" s="545"/>
      <c r="AR156" s="578"/>
      <c r="AS156" s="578"/>
      <c r="AT156" s="578"/>
      <c r="AU156" s="578"/>
      <c r="AV156" s="578"/>
      <c r="AW156" s="578"/>
      <c r="AX156" s="578"/>
      <c r="AY156" s="578"/>
      <c r="AZ156" s="578"/>
    </row>
    <row r="157" spans="1:52" hidden="1">
      <c r="A157" s="537"/>
      <c r="B157" s="568"/>
      <c r="C157" s="537" t="s">
        <v>120</v>
      </c>
      <c r="D157" s="545"/>
      <c r="E157" s="545"/>
      <c r="F157" s="545"/>
      <c r="G157" s="545"/>
      <c r="H157" s="545"/>
      <c r="I157" s="545"/>
      <c r="J157" s="545"/>
      <c r="K157" s="545"/>
      <c r="L157" s="545"/>
      <c r="M157" s="545"/>
      <c r="N157" s="545"/>
      <c r="O157" s="545"/>
      <c r="P157" s="545"/>
      <c r="Q157" s="545"/>
      <c r="R157" s="545"/>
      <c r="S157" s="545"/>
      <c r="T157" s="545"/>
      <c r="U157" s="545"/>
      <c r="V157" s="545"/>
      <c r="W157" s="545"/>
      <c r="X157" s="545"/>
      <c r="Y157" s="545"/>
      <c r="Z157" s="545"/>
      <c r="AA157" s="545"/>
      <c r="AB157" s="545"/>
      <c r="AC157" s="545"/>
      <c r="AD157" s="545"/>
      <c r="AE157" s="570"/>
      <c r="AF157" s="570"/>
      <c r="AG157" s="570"/>
      <c r="AH157" s="570"/>
      <c r="AI157" s="570"/>
      <c r="AJ157" s="570"/>
      <c r="AK157" s="570"/>
      <c r="AL157" s="570"/>
      <c r="AM157" s="537"/>
      <c r="AN157" s="568"/>
      <c r="AO157" s="537" t="s">
        <v>120</v>
      </c>
      <c r="AP157" s="545"/>
      <c r="AQ157" s="545"/>
      <c r="AR157" s="578"/>
      <c r="AS157" s="578"/>
      <c r="AT157" s="578"/>
      <c r="AU157" s="578"/>
      <c r="AV157" s="578"/>
      <c r="AW157" s="578"/>
      <c r="AX157" s="578"/>
      <c r="AY157" s="578"/>
      <c r="AZ157" s="578"/>
    </row>
    <row r="158" spans="1:52" hidden="1">
      <c r="A158" s="537"/>
      <c r="B158" s="568"/>
      <c r="C158" s="537" t="s">
        <v>121</v>
      </c>
      <c r="D158" s="545"/>
      <c r="E158" s="545"/>
      <c r="F158" s="545"/>
      <c r="G158" s="545"/>
      <c r="H158" s="545"/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545"/>
      <c r="T158" s="545"/>
      <c r="U158" s="545"/>
      <c r="V158" s="545"/>
      <c r="W158" s="545"/>
      <c r="X158" s="545"/>
      <c r="Y158" s="545"/>
      <c r="Z158" s="545"/>
      <c r="AA158" s="545"/>
      <c r="AB158" s="545"/>
      <c r="AC158" s="545"/>
      <c r="AD158" s="545"/>
      <c r="AE158" s="570"/>
      <c r="AF158" s="570"/>
      <c r="AG158" s="570"/>
      <c r="AH158" s="570"/>
      <c r="AI158" s="570"/>
      <c r="AJ158" s="570"/>
      <c r="AK158" s="570"/>
      <c r="AL158" s="570"/>
      <c r="AM158" s="537"/>
      <c r="AN158" s="568"/>
      <c r="AO158" s="537" t="s">
        <v>121</v>
      </c>
      <c r="AP158" s="545"/>
      <c r="AQ158" s="545"/>
      <c r="AR158" s="578"/>
      <c r="AS158" s="578"/>
      <c r="AT158" s="578"/>
      <c r="AU158" s="578"/>
      <c r="AV158" s="578"/>
      <c r="AW158" s="578"/>
      <c r="AX158" s="578"/>
      <c r="AY158" s="578"/>
      <c r="AZ158" s="578"/>
    </row>
    <row r="159" spans="1:52" hidden="1">
      <c r="A159" s="537"/>
      <c r="B159" s="568"/>
      <c r="C159" s="537" t="s">
        <v>122</v>
      </c>
      <c r="D159" s="545"/>
      <c r="E159" s="545"/>
      <c r="F159" s="545"/>
      <c r="G159" s="545"/>
      <c r="H159" s="545"/>
      <c r="I159" s="545"/>
      <c r="J159" s="545"/>
      <c r="K159" s="545"/>
      <c r="L159" s="545"/>
      <c r="M159" s="545"/>
      <c r="N159" s="545"/>
      <c r="O159" s="545"/>
      <c r="P159" s="545"/>
      <c r="Q159" s="545"/>
      <c r="R159" s="545"/>
      <c r="S159" s="545"/>
      <c r="T159" s="545"/>
      <c r="U159" s="545"/>
      <c r="V159" s="545"/>
      <c r="W159" s="545"/>
      <c r="X159" s="545"/>
      <c r="Y159" s="545"/>
      <c r="Z159" s="545"/>
      <c r="AA159" s="545"/>
      <c r="AB159" s="545"/>
      <c r="AC159" s="545"/>
      <c r="AD159" s="545"/>
      <c r="AE159" s="570"/>
      <c r="AF159" s="570"/>
      <c r="AG159" s="570"/>
      <c r="AH159" s="570"/>
      <c r="AI159" s="570"/>
      <c r="AJ159" s="570"/>
      <c r="AK159" s="570"/>
      <c r="AL159" s="570"/>
      <c r="AM159" s="537"/>
      <c r="AN159" s="568"/>
      <c r="AO159" s="537" t="s">
        <v>122</v>
      </c>
      <c r="AP159" s="545"/>
      <c r="AQ159" s="545"/>
      <c r="AR159" s="578"/>
      <c r="AS159" s="578"/>
      <c r="AT159" s="578"/>
      <c r="AU159" s="578"/>
      <c r="AV159" s="578"/>
      <c r="AW159" s="578"/>
      <c r="AX159" s="578"/>
      <c r="AY159" s="578"/>
      <c r="AZ159" s="578"/>
    </row>
    <row r="160" spans="1:52" hidden="1">
      <c r="A160" s="537"/>
      <c r="B160" s="568"/>
      <c r="C160" s="537" t="s">
        <v>123</v>
      </c>
      <c r="D160" s="545"/>
      <c r="E160" s="545"/>
      <c r="F160" s="545"/>
      <c r="G160" s="545"/>
      <c r="H160" s="545"/>
      <c r="I160" s="545"/>
      <c r="J160" s="545"/>
      <c r="K160" s="545"/>
      <c r="L160" s="545"/>
      <c r="M160" s="545"/>
      <c r="N160" s="545"/>
      <c r="O160" s="545"/>
      <c r="P160" s="545"/>
      <c r="Q160" s="545"/>
      <c r="R160" s="545"/>
      <c r="S160" s="545"/>
      <c r="T160" s="545"/>
      <c r="U160" s="545"/>
      <c r="V160" s="545"/>
      <c r="W160" s="545"/>
      <c r="X160" s="545"/>
      <c r="Y160" s="545"/>
      <c r="Z160" s="545"/>
      <c r="AA160" s="545"/>
      <c r="AB160" s="545"/>
      <c r="AC160" s="545"/>
      <c r="AD160" s="545"/>
      <c r="AE160" s="570"/>
      <c r="AF160" s="570"/>
      <c r="AG160" s="570"/>
      <c r="AH160" s="570"/>
      <c r="AI160" s="570"/>
      <c r="AJ160" s="570"/>
      <c r="AK160" s="570"/>
      <c r="AL160" s="570"/>
      <c r="AM160" s="537"/>
      <c r="AN160" s="568"/>
      <c r="AO160" s="537" t="s">
        <v>123</v>
      </c>
      <c r="AP160" s="545"/>
      <c r="AQ160" s="545"/>
      <c r="AR160" s="578"/>
      <c r="AS160" s="578"/>
      <c r="AT160" s="578"/>
      <c r="AU160" s="578"/>
      <c r="AV160" s="578"/>
      <c r="AW160" s="578"/>
      <c r="AX160" s="578"/>
      <c r="AY160" s="578"/>
      <c r="AZ160" s="578"/>
    </row>
    <row r="161" spans="1:52" hidden="1">
      <c r="A161" s="537"/>
      <c r="B161" s="568"/>
      <c r="C161" s="537" t="s">
        <v>124</v>
      </c>
      <c r="D161" s="545"/>
      <c r="E161" s="545"/>
      <c r="F161" s="545"/>
      <c r="G161" s="545"/>
      <c r="H161" s="545"/>
      <c r="I161" s="545"/>
      <c r="J161" s="545"/>
      <c r="K161" s="545"/>
      <c r="L161" s="545"/>
      <c r="M161" s="545"/>
      <c r="N161" s="545"/>
      <c r="O161" s="545"/>
      <c r="P161" s="545"/>
      <c r="Q161" s="545"/>
      <c r="R161" s="545"/>
      <c r="S161" s="545"/>
      <c r="T161" s="545"/>
      <c r="U161" s="545"/>
      <c r="V161" s="545"/>
      <c r="W161" s="545"/>
      <c r="X161" s="545"/>
      <c r="Y161" s="545"/>
      <c r="Z161" s="545"/>
      <c r="AA161" s="545"/>
      <c r="AB161" s="545"/>
      <c r="AC161" s="545"/>
      <c r="AD161" s="545"/>
      <c r="AE161" s="570"/>
      <c r="AF161" s="570"/>
      <c r="AG161" s="570"/>
      <c r="AH161" s="570"/>
      <c r="AI161" s="570"/>
      <c r="AJ161" s="570"/>
      <c r="AK161" s="570"/>
      <c r="AL161" s="570"/>
      <c r="AM161" s="537"/>
      <c r="AN161" s="568"/>
      <c r="AO161" s="537" t="s">
        <v>124</v>
      </c>
      <c r="AP161" s="545"/>
      <c r="AQ161" s="545"/>
      <c r="AR161" s="578"/>
      <c r="AS161" s="578"/>
      <c r="AT161" s="578"/>
      <c r="AU161" s="578"/>
      <c r="AV161" s="578"/>
      <c r="AW161" s="578"/>
      <c r="AX161" s="578"/>
      <c r="AY161" s="578"/>
      <c r="AZ161" s="578"/>
    </row>
    <row r="162" spans="1:52" hidden="1">
      <c r="A162" s="549"/>
      <c r="B162" s="571"/>
      <c r="C162" s="549" t="s">
        <v>111</v>
      </c>
      <c r="D162" s="548"/>
      <c r="E162" s="548"/>
      <c r="F162" s="548"/>
      <c r="G162" s="548"/>
      <c r="H162" s="548"/>
      <c r="I162" s="548"/>
      <c r="J162" s="548"/>
      <c r="K162" s="548"/>
      <c r="L162" s="548"/>
      <c r="M162" s="548"/>
      <c r="N162" s="548"/>
      <c r="O162" s="548"/>
      <c r="P162" s="548"/>
      <c r="Q162" s="548"/>
      <c r="R162" s="548"/>
      <c r="S162" s="548"/>
      <c r="T162" s="548"/>
      <c r="U162" s="548"/>
      <c r="V162" s="548"/>
      <c r="W162" s="548"/>
      <c r="X162" s="548"/>
      <c r="Y162" s="548"/>
      <c r="Z162" s="548"/>
      <c r="AA162" s="548"/>
      <c r="AB162" s="548"/>
      <c r="AC162" s="548"/>
      <c r="AD162" s="548"/>
      <c r="AE162" s="573"/>
      <c r="AF162" s="573"/>
      <c r="AG162" s="573"/>
      <c r="AH162" s="573"/>
      <c r="AI162" s="573"/>
      <c r="AJ162" s="573"/>
      <c r="AK162" s="573"/>
      <c r="AL162" s="573"/>
      <c r="AM162" s="549"/>
      <c r="AN162" s="571"/>
      <c r="AO162" s="549" t="s">
        <v>111</v>
      </c>
      <c r="AP162" s="548"/>
      <c r="AQ162" s="548"/>
      <c r="AR162" s="579"/>
      <c r="AS162" s="579"/>
      <c r="AT162" s="579"/>
      <c r="AU162" s="579"/>
      <c r="AV162" s="579"/>
      <c r="AW162" s="579"/>
      <c r="AX162" s="579"/>
      <c r="AY162" s="579"/>
      <c r="AZ162" s="579"/>
    </row>
    <row r="163" spans="1:52" hidden="1">
      <c r="A163" s="537"/>
      <c r="B163" s="568" t="s">
        <v>290</v>
      </c>
      <c r="C163" s="537" t="s">
        <v>113</v>
      </c>
      <c r="D163" s="578"/>
      <c r="E163" s="545"/>
      <c r="F163" s="545"/>
      <c r="G163" s="545"/>
      <c r="H163" s="545"/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5"/>
      <c r="T163" s="545"/>
      <c r="U163" s="545"/>
      <c r="V163" s="545"/>
      <c r="W163" s="545"/>
      <c r="X163" s="545"/>
      <c r="Y163" s="545"/>
      <c r="Z163" s="545"/>
      <c r="AA163" s="545"/>
      <c r="AB163" s="545"/>
      <c r="AC163" s="545"/>
      <c r="AD163" s="545"/>
      <c r="AE163" s="570"/>
      <c r="AF163" s="570"/>
      <c r="AG163" s="570"/>
      <c r="AH163" s="570"/>
      <c r="AI163" s="570"/>
      <c r="AJ163" s="570"/>
      <c r="AK163" s="570"/>
      <c r="AL163" s="570"/>
      <c r="AM163" s="537"/>
      <c r="AN163" s="568" t="s">
        <v>290</v>
      </c>
      <c r="AO163" s="537" t="s">
        <v>113</v>
      </c>
      <c r="AP163" s="545"/>
      <c r="AQ163" s="545"/>
      <c r="AR163" s="578"/>
      <c r="AS163" s="578"/>
      <c r="AT163" s="578"/>
      <c r="AU163" s="578"/>
      <c r="AV163" s="578"/>
      <c r="AW163" s="578"/>
      <c r="AX163" s="578"/>
      <c r="AY163" s="578"/>
      <c r="AZ163" s="578"/>
    </row>
    <row r="164" spans="1:52" hidden="1">
      <c r="A164" s="537"/>
      <c r="B164" s="568"/>
      <c r="C164" s="537" t="s">
        <v>115</v>
      </c>
      <c r="D164" s="578"/>
      <c r="E164" s="545"/>
      <c r="F164" s="545"/>
      <c r="G164" s="545"/>
      <c r="H164" s="545"/>
      <c r="I164" s="545"/>
      <c r="J164" s="545"/>
      <c r="K164" s="545"/>
      <c r="L164" s="545"/>
      <c r="M164" s="545"/>
      <c r="N164" s="545"/>
      <c r="O164" s="545"/>
      <c r="P164" s="545"/>
      <c r="Q164" s="545"/>
      <c r="R164" s="545"/>
      <c r="S164" s="545"/>
      <c r="T164" s="545"/>
      <c r="U164" s="545"/>
      <c r="V164" s="545"/>
      <c r="W164" s="545"/>
      <c r="X164" s="545"/>
      <c r="Y164" s="545"/>
      <c r="Z164" s="545"/>
      <c r="AA164" s="545"/>
      <c r="AB164" s="545"/>
      <c r="AC164" s="545"/>
      <c r="AD164" s="545"/>
      <c r="AE164" s="570"/>
      <c r="AF164" s="570"/>
      <c r="AG164" s="570"/>
      <c r="AH164" s="570"/>
      <c r="AI164" s="570"/>
      <c r="AJ164" s="570"/>
      <c r="AK164" s="570"/>
      <c r="AL164" s="570"/>
      <c r="AM164" s="537"/>
      <c r="AN164" s="568"/>
      <c r="AO164" s="537" t="s">
        <v>115</v>
      </c>
      <c r="AP164" s="545"/>
      <c r="AQ164" s="545"/>
      <c r="AR164" s="578"/>
      <c r="AS164" s="578"/>
      <c r="AT164" s="578"/>
      <c r="AU164" s="578"/>
      <c r="AV164" s="578"/>
      <c r="AW164" s="578"/>
      <c r="AX164" s="578"/>
      <c r="AY164" s="578"/>
      <c r="AZ164" s="578"/>
    </row>
    <row r="165" spans="1:52" hidden="1">
      <c r="A165" s="537"/>
      <c r="B165" s="568"/>
      <c r="C165" s="537" t="s">
        <v>116</v>
      </c>
      <c r="D165" s="578"/>
      <c r="E165" s="545"/>
      <c r="F165" s="545"/>
      <c r="G165" s="545"/>
      <c r="H165" s="545"/>
      <c r="I165" s="545"/>
      <c r="J165" s="545"/>
      <c r="K165" s="545"/>
      <c r="L165" s="545"/>
      <c r="M165" s="545"/>
      <c r="N165" s="545"/>
      <c r="O165" s="545"/>
      <c r="P165" s="545"/>
      <c r="Q165" s="545"/>
      <c r="R165" s="545"/>
      <c r="S165" s="545"/>
      <c r="T165" s="545"/>
      <c r="U165" s="545"/>
      <c r="V165" s="545"/>
      <c r="W165" s="545"/>
      <c r="X165" s="545"/>
      <c r="Y165" s="545"/>
      <c r="Z165" s="545"/>
      <c r="AA165" s="545"/>
      <c r="AB165" s="545"/>
      <c r="AC165" s="545"/>
      <c r="AD165" s="545"/>
      <c r="AE165" s="570"/>
      <c r="AF165" s="570"/>
      <c r="AG165" s="570"/>
      <c r="AH165" s="570"/>
      <c r="AI165" s="570"/>
      <c r="AJ165" s="570"/>
      <c r="AK165" s="570"/>
      <c r="AL165" s="570"/>
      <c r="AM165" s="537"/>
      <c r="AN165" s="568"/>
      <c r="AO165" s="537" t="s">
        <v>116</v>
      </c>
      <c r="AP165" s="545"/>
      <c r="AQ165" s="545"/>
      <c r="AR165" s="578"/>
      <c r="AS165" s="578"/>
      <c r="AT165" s="578"/>
      <c r="AU165" s="578"/>
      <c r="AV165" s="578"/>
      <c r="AW165" s="578"/>
      <c r="AX165" s="578"/>
      <c r="AY165" s="578"/>
      <c r="AZ165" s="578"/>
    </row>
    <row r="166" spans="1:52" hidden="1">
      <c r="A166" s="537"/>
      <c r="B166" s="568"/>
      <c r="C166" s="537" t="s">
        <v>117</v>
      </c>
      <c r="D166" s="578"/>
      <c r="E166" s="545"/>
      <c r="F166" s="545"/>
      <c r="G166" s="545"/>
      <c r="H166" s="545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5"/>
      <c r="T166" s="545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70"/>
      <c r="AF166" s="570"/>
      <c r="AG166" s="570"/>
      <c r="AH166" s="570"/>
      <c r="AI166" s="570"/>
      <c r="AJ166" s="570"/>
      <c r="AK166" s="570"/>
      <c r="AL166" s="570"/>
      <c r="AM166" s="537"/>
      <c r="AN166" s="568"/>
      <c r="AO166" s="537" t="s">
        <v>117</v>
      </c>
      <c r="AP166" s="545"/>
      <c r="AQ166" s="545"/>
      <c r="AR166" s="578"/>
      <c r="AS166" s="578"/>
      <c r="AT166" s="578"/>
      <c r="AU166" s="578"/>
      <c r="AV166" s="578"/>
      <c r="AW166" s="578"/>
      <c r="AX166" s="578"/>
      <c r="AY166" s="578"/>
      <c r="AZ166" s="578"/>
    </row>
    <row r="167" spans="1:52" hidden="1">
      <c r="A167" s="537"/>
      <c r="B167" s="568"/>
      <c r="C167" s="537" t="s">
        <v>118</v>
      </c>
      <c r="D167" s="578"/>
      <c r="E167" s="545"/>
      <c r="F167" s="545"/>
      <c r="G167" s="545"/>
      <c r="H167" s="545"/>
      <c r="I167" s="545"/>
      <c r="J167" s="545"/>
      <c r="K167" s="545"/>
      <c r="L167" s="545"/>
      <c r="M167" s="545"/>
      <c r="N167" s="545"/>
      <c r="O167" s="545"/>
      <c r="P167" s="545"/>
      <c r="Q167" s="545"/>
      <c r="R167" s="545"/>
      <c r="S167" s="545"/>
      <c r="T167" s="545"/>
      <c r="U167" s="545"/>
      <c r="V167" s="545"/>
      <c r="W167" s="545"/>
      <c r="X167" s="545"/>
      <c r="Y167" s="545"/>
      <c r="Z167" s="545"/>
      <c r="AA167" s="545"/>
      <c r="AB167" s="545"/>
      <c r="AC167" s="545"/>
      <c r="AD167" s="545"/>
      <c r="AE167" s="570"/>
      <c r="AF167" s="570"/>
      <c r="AG167" s="570"/>
      <c r="AH167" s="570"/>
      <c r="AI167" s="570"/>
      <c r="AJ167" s="570"/>
      <c r="AK167" s="570"/>
      <c r="AL167" s="570"/>
      <c r="AM167" s="537"/>
      <c r="AN167" s="568"/>
      <c r="AO167" s="537" t="s">
        <v>118</v>
      </c>
      <c r="AP167" s="545"/>
      <c r="AQ167" s="545"/>
      <c r="AR167" s="578"/>
      <c r="AS167" s="578"/>
      <c r="AT167" s="578"/>
      <c r="AU167" s="578"/>
      <c r="AV167" s="578"/>
      <c r="AW167" s="578"/>
      <c r="AX167" s="578"/>
      <c r="AY167" s="578"/>
      <c r="AZ167" s="578"/>
    </row>
    <row r="168" spans="1:52" hidden="1">
      <c r="A168" s="537"/>
      <c r="B168" s="568"/>
      <c r="C168" s="537" t="s">
        <v>119</v>
      </c>
      <c r="D168" s="578"/>
      <c r="E168" s="545"/>
      <c r="F168" s="545"/>
      <c r="G168" s="545"/>
      <c r="H168" s="545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5"/>
      <c r="T168" s="545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70"/>
      <c r="AF168" s="570"/>
      <c r="AG168" s="570"/>
      <c r="AH168" s="570"/>
      <c r="AI168" s="570"/>
      <c r="AJ168" s="570"/>
      <c r="AK168" s="570"/>
      <c r="AL168" s="570"/>
      <c r="AM168" s="537"/>
      <c r="AN168" s="568"/>
      <c r="AO168" s="537" t="s">
        <v>119</v>
      </c>
      <c r="AP168" s="545"/>
      <c r="AQ168" s="545"/>
      <c r="AR168" s="578"/>
      <c r="AS168" s="578"/>
      <c r="AT168" s="578"/>
      <c r="AU168" s="578"/>
      <c r="AV168" s="578"/>
      <c r="AW168" s="578"/>
      <c r="AX168" s="578"/>
      <c r="AY168" s="578"/>
      <c r="AZ168" s="578"/>
    </row>
    <row r="169" spans="1:52" hidden="1">
      <c r="A169" s="537"/>
      <c r="B169" s="568"/>
      <c r="C169" s="537" t="s">
        <v>120</v>
      </c>
      <c r="D169" s="578"/>
      <c r="E169" s="545"/>
      <c r="F169" s="545"/>
      <c r="G169" s="545"/>
      <c r="H169" s="545"/>
      <c r="I169" s="545"/>
      <c r="J169" s="545"/>
      <c r="K169" s="545"/>
      <c r="L169" s="545"/>
      <c r="M169" s="545"/>
      <c r="N169" s="545"/>
      <c r="O169" s="545"/>
      <c r="P169" s="545"/>
      <c r="Q169" s="545"/>
      <c r="R169" s="545"/>
      <c r="S169" s="545"/>
      <c r="T169" s="545"/>
      <c r="U169" s="545"/>
      <c r="V169" s="545"/>
      <c r="W169" s="545"/>
      <c r="X169" s="545"/>
      <c r="Y169" s="545"/>
      <c r="Z169" s="545"/>
      <c r="AA169" s="545"/>
      <c r="AB169" s="545"/>
      <c r="AC169" s="545"/>
      <c r="AD169" s="545"/>
      <c r="AE169" s="570"/>
      <c r="AF169" s="570"/>
      <c r="AG169" s="570"/>
      <c r="AH169" s="570"/>
      <c r="AI169" s="570"/>
      <c r="AJ169" s="570"/>
      <c r="AK169" s="570"/>
      <c r="AL169" s="570"/>
      <c r="AM169" s="537"/>
      <c r="AN169" s="568"/>
      <c r="AO169" s="537" t="s">
        <v>120</v>
      </c>
      <c r="AP169" s="545"/>
      <c r="AQ169" s="545"/>
      <c r="AR169" s="578"/>
      <c r="AS169" s="578"/>
      <c r="AT169" s="578"/>
      <c r="AU169" s="578"/>
      <c r="AV169" s="578"/>
      <c r="AW169" s="578"/>
      <c r="AX169" s="578"/>
      <c r="AY169" s="578"/>
      <c r="AZ169" s="578"/>
    </row>
    <row r="170" spans="1:52" hidden="1">
      <c r="A170" s="537"/>
      <c r="B170" s="568"/>
      <c r="C170" s="537" t="s">
        <v>121</v>
      </c>
      <c r="D170" s="578"/>
      <c r="E170" s="545"/>
      <c r="F170" s="545"/>
      <c r="G170" s="545"/>
      <c r="H170" s="545"/>
      <c r="I170" s="545"/>
      <c r="J170" s="545"/>
      <c r="K170" s="545"/>
      <c r="L170" s="545"/>
      <c r="M170" s="545"/>
      <c r="N170" s="545"/>
      <c r="O170" s="545"/>
      <c r="P170" s="545"/>
      <c r="Q170" s="545"/>
      <c r="R170" s="545"/>
      <c r="S170" s="545"/>
      <c r="T170" s="545"/>
      <c r="U170" s="545"/>
      <c r="V170" s="545"/>
      <c r="W170" s="545"/>
      <c r="X170" s="545"/>
      <c r="Y170" s="545"/>
      <c r="Z170" s="545"/>
      <c r="AA170" s="545"/>
      <c r="AB170" s="545"/>
      <c r="AC170" s="545"/>
      <c r="AD170" s="545"/>
      <c r="AE170" s="570"/>
      <c r="AF170" s="570"/>
      <c r="AG170" s="570"/>
      <c r="AH170" s="570"/>
      <c r="AI170" s="570"/>
      <c r="AJ170" s="570"/>
      <c r="AK170" s="570"/>
      <c r="AL170" s="570"/>
      <c r="AM170" s="537"/>
      <c r="AN170" s="568"/>
      <c r="AO170" s="537" t="s">
        <v>121</v>
      </c>
      <c r="AP170" s="545"/>
      <c r="AQ170" s="545"/>
      <c r="AR170" s="578"/>
      <c r="AS170" s="578"/>
      <c r="AT170" s="578"/>
      <c r="AU170" s="578"/>
      <c r="AV170" s="578"/>
      <c r="AW170" s="578"/>
      <c r="AX170" s="578"/>
      <c r="AY170" s="578"/>
      <c r="AZ170" s="578"/>
    </row>
    <row r="171" spans="1:52" hidden="1">
      <c r="A171" s="537"/>
      <c r="B171" s="568"/>
      <c r="C171" s="537" t="s">
        <v>122</v>
      </c>
      <c r="D171" s="578"/>
      <c r="E171" s="545"/>
      <c r="F171" s="545"/>
      <c r="G171" s="545"/>
      <c r="H171" s="545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5"/>
      <c r="T171" s="545"/>
      <c r="U171" s="545"/>
      <c r="V171" s="545"/>
      <c r="W171" s="545"/>
      <c r="X171" s="545"/>
      <c r="Y171" s="545"/>
      <c r="Z171" s="545"/>
      <c r="AA171" s="545"/>
      <c r="AB171" s="545"/>
      <c r="AC171" s="545"/>
      <c r="AD171" s="545"/>
      <c r="AE171" s="570"/>
      <c r="AF171" s="570"/>
      <c r="AG171" s="570"/>
      <c r="AH171" s="570"/>
      <c r="AI171" s="570"/>
      <c r="AJ171" s="570"/>
      <c r="AK171" s="570"/>
      <c r="AL171" s="570"/>
      <c r="AM171" s="537"/>
      <c r="AN171" s="568"/>
      <c r="AO171" s="537" t="s">
        <v>122</v>
      </c>
      <c r="AP171" s="545"/>
      <c r="AQ171" s="545"/>
      <c r="AR171" s="578"/>
      <c r="AS171" s="578"/>
      <c r="AT171" s="578"/>
      <c r="AU171" s="578"/>
      <c r="AV171" s="578"/>
      <c r="AW171" s="578"/>
      <c r="AX171" s="578"/>
      <c r="AY171" s="578"/>
      <c r="AZ171" s="578"/>
    </row>
    <row r="172" spans="1:52" hidden="1">
      <c r="A172" s="537"/>
      <c r="B172" s="568"/>
      <c r="C172" s="537" t="s">
        <v>123</v>
      </c>
      <c r="D172" s="578"/>
      <c r="E172" s="545"/>
      <c r="F172" s="545"/>
      <c r="G172" s="545"/>
      <c r="H172" s="545"/>
      <c r="I172" s="545"/>
      <c r="J172" s="545"/>
      <c r="K172" s="545"/>
      <c r="L172" s="545"/>
      <c r="M172" s="545"/>
      <c r="N172" s="545"/>
      <c r="O172" s="545"/>
      <c r="P172" s="545"/>
      <c r="Q172" s="545"/>
      <c r="R172" s="545"/>
      <c r="S172" s="545"/>
      <c r="T172" s="545"/>
      <c r="U172" s="545"/>
      <c r="V172" s="545"/>
      <c r="W172" s="545"/>
      <c r="X172" s="545"/>
      <c r="Y172" s="545"/>
      <c r="Z172" s="545"/>
      <c r="AA172" s="545"/>
      <c r="AB172" s="545"/>
      <c r="AC172" s="545"/>
      <c r="AD172" s="545"/>
      <c r="AE172" s="570"/>
      <c r="AF172" s="570"/>
      <c r="AG172" s="570"/>
      <c r="AH172" s="570"/>
      <c r="AI172" s="570"/>
      <c r="AJ172" s="570"/>
      <c r="AK172" s="570"/>
      <c r="AL172" s="570"/>
      <c r="AM172" s="537"/>
      <c r="AN172" s="568"/>
      <c r="AO172" s="537" t="s">
        <v>123</v>
      </c>
      <c r="AP172" s="545"/>
      <c r="AQ172" s="545"/>
      <c r="AR172" s="578"/>
      <c r="AS172" s="578"/>
      <c r="AT172" s="578"/>
      <c r="AU172" s="578"/>
      <c r="AV172" s="578"/>
      <c r="AW172" s="578"/>
      <c r="AX172" s="578"/>
      <c r="AY172" s="578"/>
      <c r="AZ172" s="578"/>
    </row>
    <row r="173" spans="1:52" hidden="1">
      <c r="A173" s="537"/>
      <c r="B173" s="568"/>
      <c r="C173" s="537" t="s">
        <v>124</v>
      </c>
      <c r="D173" s="578"/>
      <c r="E173" s="545"/>
      <c r="F173" s="545"/>
      <c r="G173" s="545"/>
      <c r="H173" s="545"/>
      <c r="I173" s="545"/>
      <c r="J173" s="545"/>
      <c r="K173" s="545"/>
      <c r="L173" s="545"/>
      <c r="M173" s="545"/>
      <c r="N173" s="545"/>
      <c r="O173" s="545"/>
      <c r="P173" s="545"/>
      <c r="Q173" s="545"/>
      <c r="R173" s="545"/>
      <c r="S173" s="545"/>
      <c r="T173" s="545"/>
      <c r="U173" s="545"/>
      <c r="V173" s="545"/>
      <c r="W173" s="545"/>
      <c r="X173" s="545"/>
      <c r="Y173" s="545"/>
      <c r="Z173" s="545"/>
      <c r="AA173" s="545"/>
      <c r="AB173" s="545"/>
      <c r="AC173" s="545"/>
      <c r="AD173" s="545"/>
      <c r="AE173" s="570"/>
      <c r="AF173" s="570"/>
      <c r="AG173" s="570"/>
      <c r="AH173" s="570"/>
      <c r="AI173" s="570"/>
      <c r="AJ173" s="570"/>
      <c r="AK173" s="570"/>
      <c r="AL173" s="570"/>
      <c r="AM173" s="537"/>
      <c r="AN173" s="568"/>
      <c r="AO173" s="537" t="s">
        <v>124</v>
      </c>
      <c r="AP173" s="545"/>
      <c r="AQ173" s="545"/>
      <c r="AR173" s="578"/>
      <c r="AS173" s="578"/>
      <c r="AT173" s="578"/>
      <c r="AU173" s="578"/>
      <c r="AV173" s="578"/>
      <c r="AW173" s="578"/>
      <c r="AX173" s="578"/>
      <c r="AY173" s="578"/>
      <c r="AZ173" s="578"/>
    </row>
    <row r="174" spans="1:52" hidden="1">
      <c r="A174" s="537"/>
      <c r="B174" s="568"/>
      <c r="C174" s="549" t="s">
        <v>111</v>
      </c>
      <c r="D174" s="579"/>
      <c r="E174" s="548"/>
      <c r="F174" s="548"/>
      <c r="G174" s="548"/>
      <c r="H174" s="548"/>
      <c r="I174" s="548"/>
      <c r="J174" s="548"/>
      <c r="K174" s="548"/>
      <c r="L174" s="548"/>
      <c r="M174" s="548"/>
      <c r="N174" s="548"/>
      <c r="O174" s="548"/>
      <c r="P174" s="548"/>
      <c r="Q174" s="548"/>
      <c r="R174" s="548"/>
      <c r="S174" s="548"/>
      <c r="T174" s="548"/>
      <c r="U174" s="548"/>
      <c r="V174" s="548"/>
      <c r="W174" s="548"/>
      <c r="X174" s="548"/>
      <c r="Y174" s="548"/>
      <c r="Z174" s="548"/>
      <c r="AA174" s="548"/>
      <c r="AB174" s="548"/>
      <c r="AC174" s="548"/>
      <c r="AD174" s="548"/>
      <c r="AE174" s="573"/>
      <c r="AF174" s="573"/>
      <c r="AG174" s="573"/>
      <c r="AH174" s="573"/>
      <c r="AI174" s="573"/>
      <c r="AJ174" s="573"/>
      <c r="AK174" s="573"/>
      <c r="AL174" s="573"/>
      <c r="AM174" s="549"/>
      <c r="AN174" s="568"/>
      <c r="AO174" s="549" t="s">
        <v>111</v>
      </c>
      <c r="AP174" s="548"/>
      <c r="AQ174" s="548"/>
      <c r="AR174" s="579"/>
      <c r="AS174" s="579"/>
      <c r="AT174" s="579"/>
      <c r="AU174" s="579"/>
      <c r="AV174" s="579"/>
      <c r="AW174" s="579"/>
      <c r="AX174" s="579"/>
      <c r="AY174" s="579"/>
      <c r="AZ174" s="579"/>
    </row>
    <row r="175" spans="1:52" hidden="1">
      <c r="A175" s="537"/>
      <c r="B175" s="568" t="s">
        <v>291</v>
      </c>
      <c r="C175" s="537" t="s">
        <v>113</v>
      </c>
      <c r="D175" s="578"/>
      <c r="E175" s="545"/>
      <c r="F175" s="545"/>
      <c r="G175" s="545"/>
      <c r="H175" s="545"/>
      <c r="I175" s="545"/>
      <c r="J175" s="545"/>
      <c r="K175" s="545"/>
      <c r="L175" s="545"/>
      <c r="M175" s="545"/>
      <c r="N175" s="545"/>
      <c r="O175" s="545"/>
      <c r="P175" s="545"/>
      <c r="Q175" s="545"/>
      <c r="R175" s="545"/>
      <c r="S175" s="545"/>
      <c r="T175" s="545"/>
      <c r="U175" s="545"/>
      <c r="V175" s="545"/>
      <c r="W175" s="545"/>
      <c r="X175" s="545"/>
      <c r="Y175" s="545"/>
      <c r="Z175" s="545"/>
      <c r="AA175" s="545"/>
      <c r="AB175" s="545"/>
      <c r="AC175" s="545"/>
      <c r="AD175" s="545"/>
      <c r="AE175" s="570"/>
      <c r="AF175" s="570"/>
      <c r="AG175" s="570"/>
      <c r="AH175" s="570"/>
      <c r="AI175" s="570"/>
      <c r="AJ175" s="570"/>
      <c r="AK175" s="570"/>
      <c r="AL175" s="570"/>
      <c r="AM175" s="537"/>
      <c r="AN175" s="568" t="s">
        <v>291</v>
      </c>
      <c r="AO175" s="537" t="s">
        <v>113</v>
      </c>
      <c r="AP175" s="545"/>
      <c r="AQ175" s="545"/>
      <c r="AR175" s="578"/>
      <c r="AS175" s="578"/>
      <c r="AT175" s="578"/>
      <c r="AU175" s="578"/>
      <c r="AV175" s="578"/>
      <c r="AW175" s="578"/>
      <c r="AX175" s="578"/>
      <c r="AY175" s="578"/>
      <c r="AZ175" s="578"/>
    </row>
    <row r="176" spans="1:52" hidden="1">
      <c r="A176" s="537"/>
      <c r="B176" s="568"/>
      <c r="C176" s="537" t="s">
        <v>115</v>
      </c>
      <c r="D176" s="578"/>
      <c r="E176" s="545"/>
      <c r="F176" s="545"/>
      <c r="G176" s="545"/>
      <c r="H176" s="545"/>
      <c r="I176" s="545"/>
      <c r="J176" s="545"/>
      <c r="K176" s="545"/>
      <c r="L176" s="545"/>
      <c r="M176" s="545"/>
      <c r="N176" s="545"/>
      <c r="O176" s="545"/>
      <c r="P176" s="545"/>
      <c r="Q176" s="545"/>
      <c r="R176" s="545"/>
      <c r="S176" s="545"/>
      <c r="T176" s="545"/>
      <c r="U176" s="545"/>
      <c r="V176" s="545"/>
      <c r="W176" s="545"/>
      <c r="X176" s="545"/>
      <c r="Y176" s="545"/>
      <c r="Z176" s="545"/>
      <c r="AA176" s="545"/>
      <c r="AB176" s="545"/>
      <c r="AC176" s="545"/>
      <c r="AD176" s="545"/>
      <c r="AE176" s="570"/>
      <c r="AF176" s="570"/>
      <c r="AG176" s="570"/>
      <c r="AH176" s="570"/>
      <c r="AI176" s="570"/>
      <c r="AJ176" s="570"/>
      <c r="AK176" s="570"/>
      <c r="AL176" s="570"/>
      <c r="AM176" s="537"/>
      <c r="AN176" s="568"/>
      <c r="AO176" s="537" t="s">
        <v>115</v>
      </c>
      <c r="AP176" s="545"/>
      <c r="AQ176" s="545"/>
      <c r="AR176" s="578"/>
      <c r="AS176" s="578"/>
      <c r="AT176" s="578"/>
      <c r="AU176" s="578"/>
      <c r="AV176" s="578"/>
      <c r="AW176" s="578"/>
      <c r="AX176" s="578"/>
      <c r="AY176" s="578"/>
      <c r="AZ176" s="578"/>
    </row>
    <row r="177" spans="1:52" hidden="1">
      <c r="A177" s="537"/>
      <c r="B177" s="568"/>
      <c r="C177" s="537" t="s">
        <v>116</v>
      </c>
      <c r="D177" s="578"/>
      <c r="E177" s="545"/>
      <c r="F177" s="545"/>
      <c r="G177" s="545"/>
      <c r="H177" s="545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5"/>
      <c r="T177" s="545"/>
      <c r="U177" s="545"/>
      <c r="V177" s="545"/>
      <c r="W177" s="545"/>
      <c r="X177" s="545"/>
      <c r="Y177" s="545"/>
      <c r="Z177" s="545"/>
      <c r="AA177" s="545"/>
      <c r="AB177" s="545"/>
      <c r="AC177" s="545"/>
      <c r="AD177" s="545"/>
      <c r="AE177" s="570"/>
      <c r="AF177" s="570"/>
      <c r="AG177" s="570"/>
      <c r="AH177" s="570"/>
      <c r="AI177" s="570"/>
      <c r="AJ177" s="570"/>
      <c r="AK177" s="570"/>
      <c r="AL177" s="570"/>
      <c r="AM177" s="537"/>
      <c r="AN177" s="568"/>
      <c r="AO177" s="537" t="s">
        <v>116</v>
      </c>
      <c r="AP177" s="545"/>
      <c r="AQ177" s="545"/>
      <c r="AR177" s="578"/>
      <c r="AS177" s="578"/>
      <c r="AT177" s="578"/>
      <c r="AU177" s="578"/>
      <c r="AV177" s="578"/>
      <c r="AW177" s="578"/>
      <c r="AX177" s="578"/>
      <c r="AY177" s="578"/>
      <c r="AZ177" s="578"/>
    </row>
    <row r="178" spans="1:52" hidden="1">
      <c r="A178" s="537"/>
      <c r="B178" s="568"/>
      <c r="C178" s="537" t="s">
        <v>117</v>
      </c>
      <c r="D178" s="578"/>
      <c r="E178" s="545"/>
      <c r="F178" s="545"/>
      <c r="G178" s="545"/>
      <c r="H178" s="545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5"/>
      <c r="T178" s="545"/>
      <c r="U178" s="545"/>
      <c r="V178" s="545"/>
      <c r="W178" s="545"/>
      <c r="X178" s="545"/>
      <c r="Y178" s="545"/>
      <c r="Z178" s="545"/>
      <c r="AA178" s="545"/>
      <c r="AB178" s="545"/>
      <c r="AC178" s="545"/>
      <c r="AD178" s="545"/>
      <c r="AE178" s="570"/>
      <c r="AF178" s="570"/>
      <c r="AG178" s="570"/>
      <c r="AH178" s="570"/>
      <c r="AI178" s="570"/>
      <c r="AJ178" s="570"/>
      <c r="AK178" s="570"/>
      <c r="AL178" s="570"/>
      <c r="AM178" s="537"/>
      <c r="AN178" s="568"/>
      <c r="AO178" s="537" t="s">
        <v>117</v>
      </c>
      <c r="AP178" s="545"/>
      <c r="AQ178" s="545"/>
      <c r="AR178" s="578"/>
      <c r="AS178" s="578"/>
      <c r="AT178" s="578"/>
      <c r="AU178" s="578"/>
      <c r="AV178" s="578"/>
      <c r="AW178" s="578"/>
      <c r="AX178" s="578"/>
      <c r="AY178" s="578"/>
      <c r="AZ178" s="578"/>
    </row>
    <row r="179" spans="1:52" hidden="1">
      <c r="A179" s="537"/>
      <c r="B179" s="568"/>
      <c r="C179" s="537" t="s">
        <v>118</v>
      </c>
      <c r="D179" s="578"/>
      <c r="E179" s="545"/>
      <c r="F179" s="545"/>
      <c r="G179" s="545"/>
      <c r="H179" s="545"/>
      <c r="I179" s="545"/>
      <c r="J179" s="545"/>
      <c r="K179" s="545"/>
      <c r="L179" s="545"/>
      <c r="M179" s="545"/>
      <c r="N179" s="545"/>
      <c r="O179" s="545"/>
      <c r="P179" s="545"/>
      <c r="Q179" s="545"/>
      <c r="R179" s="545"/>
      <c r="S179" s="545"/>
      <c r="T179" s="545"/>
      <c r="U179" s="545"/>
      <c r="V179" s="545"/>
      <c r="W179" s="545"/>
      <c r="X179" s="545"/>
      <c r="Y179" s="545"/>
      <c r="Z179" s="545"/>
      <c r="AA179" s="545"/>
      <c r="AB179" s="545"/>
      <c r="AC179" s="545"/>
      <c r="AD179" s="545"/>
      <c r="AE179" s="570"/>
      <c r="AF179" s="570"/>
      <c r="AG179" s="570"/>
      <c r="AH179" s="570"/>
      <c r="AI179" s="570"/>
      <c r="AJ179" s="570"/>
      <c r="AK179" s="570"/>
      <c r="AL179" s="570"/>
      <c r="AM179" s="537"/>
      <c r="AN179" s="568"/>
      <c r="AO179" s="537" t="s">
        <v>118</v>
      </c>
      <c r="AP179" s="545"/>
      <c r="AQ179" s="545"/>
      <c r="AR179" s="578"/>
      <c r="AS179" s="578"/>
      <c r="AT179" s="578"/>
      <c r="AU179" s="578"/>
      <c r="AV179" s="578"/>
      <c r="AW179" s="578"/>
      <c r="AX179" s="578"/>
      <c r="AY179" s="578"/>
      <c r="AZ179" s="578"/>
    </row>
    <row r="180" spans="1:52" hidden="1">
      <c r="A180" s="537"/>
      <c r="B180" s="568"/>
      <c r="C180" s="537" t="s">
        <v>119</v>
      </c>
      <c r="D180" s="578"/>
      <c r="E180" s="545"/>
      <c r="F180" s="545"/>
      <c r="G180" s="545"/>
      <c r="H180" s="545"/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5"/>
      <c r="T180" s="545"/>
      <c r="U180" s="545"/>
      <c r="V180" s="545"/>
      <c r="W180" s="545"/>
      <c r="X180" s="545"/>
      <c r="Y180" s="545"/>
      <c r="Z180" s="545"/>
      <c r="AA180" s="545"/>
      <c r="AB180" s="545"/>
      <c r="AC180" s="545"/>
      <c r="AD180" s="545"/>
      <c r="AE180" s="570"/>
      <c r="AF180" s="570"/>
      <c r="AG180" s="570"/>
      <c r="AH180" s="570"/>
      <c r="AI180" s="570"/>
      <c r="AJ180" s="570"/>
      <c r="AK180" s="570"/>
      <c r="AL180" s="570"/>
      <c r="AM180" s="537"/>
      <c r="AN180" s="568"/>
      <c r="AO180" s="537" t="s">
        <v>119</v>
      </c>
      <c r="AP180" s="545"/>
      <c r="AQ180" s="545"/>
      <c r="AR180" s="578"/>
      <c r="AS180" s="578"/>
      <c r="AT180" s="578"/>
      <c r="AU180" s="578"/>
      <c r="AV180" s="578"/>
      <c r="AW180" s="578"/>
      <c r="AX180" s="578"/>
      <c r="AY180" s="578"/>
      <c r="AZ180" s="578"/>
    </row>
    <row r="181" spans="1:52" hidden="1">
      <c r="A181" s="537"/>
      <c r="B181" s="568"/>
      <c r="C181" s="537" t="s">
        <v>120</v>
      </c>
      <c r="D181" s="578"/>
      <c r="E181" s="545"/>
      <c r="F181" s="545"/>
      <c r="G181" s="545"/>
      <c r="H181" s="545"/>
      <c r="I181" s="545"/>
      <c r="J181" s="545"/>
      <c r="K181" s="545"/>
      <c r="L181" s="545"/>
      <c r="M181" s="545"/>
      <c r="N181" s="545"/>
      <c r="O181" s="545"/>
      <c r="P181" s="545"/>
      <c r="Q181" s="545"/>
      <c r="R181" s="545"/>
      <c r="S181" s="545"/>
      <c r="T181" s="545"/>
      <c r="U181" s="545"/>
      <c r="V181" s="545"/>
      <c r="W181" s="545"/>
      <c r="X181" s="545"/>
      <c r="Y181" s="545"/>
      <c r="Z181" s="545"/>
      <c r="AA181" s="545"/>
      <c r="AB181" s="545"/>
      <c r="AC181" s="545"/>
      <c r="AD181" s="545"/>
      <c r="AE181" s="570"/>
      <c r="AF181" s="570"/>
      <c r="AG181" s="570"/>
      <c r="AH181" s="570"/>
      <c r="AI181" s="570"/>
      <c r="AJ181" s="570"/>
      <c r="AK181" s="570"/>
      <c r="AL181" s="570"/>
      <c r="AM181" s="537"/>
      <c r="AN181" s="568"/>
      <c r="AO181" s="537" t="s">
        <v>120</v>
      </c>
      <c r="AP181" s="545"/>
      <c r="AQ181" s="545"/>
      <c r="AR181" s="578"/>
      <c r="AS181" s="578"/>
      <c r="AT181" s="578"/>
      <c r="AU181" s="578"/>
      <c r="AV181" s="578"/>
      <c r="AW181" s="578"/>
      <c r="AX181" s="578"/>
      <c r="AY181" s="578"/>
      <c r="AZ181" s="578"/>
    </row>
    <row r="182" spans="1:52" hidden="1">
      <c r="A182" s="537"/>
      <c r="B182" s="568"/>
      <c r="C182" s="537" t="s">
        <v>121</v>
      </c>
      <c r="D182" s="578"/>
      <c r="E182" s="545"/>
      <c r="F182" s="545"/>
      <c r="G182" s="545"/>
      <c r="H182" s="545"/>
      <c r="I182" s="545"/>
      <c r="J182" s="545"/>
      <c r="K182" s="545"/>
      <c r="L182" s="545"/>
      <c r="M182" s="545"/>
      <c r="N182" s="545"/>
      <c r="O182" s="545"/>
      <c r="P182" s="545"/>
      <c r="Q182" s="545"/>
      <c r="R182" s="545"/>
      <c r="S182" s="545"/>
      <c r="T182" s="545"/>
      <c r="U182" s="545"/>
      <c r="V182" s="545"/>
      <c r="W182" s="545"/>
      <c r="X182" s="545"/>
      <c r="Y182" s="545"/>
      <c r="Z182" s="545"/>
      <c r="AA182" s="545"/>
      <c r="AB182" s="545"/>
      <c r="AC182" s="545"/>
      <c r="AD182" s="545"/>
      <c r="AE182" s="570"/>
      <c r="AF182" s="570"/>
      <c r="AG182" s="570"/>
      <c r="AH182" s="570"/>
      <c r="AI182" s="570"/>
      <c r="AJ182" s="570"/>
      <c r="AK182" s="570"/>
      <c r="AL182" s="570"/>
      <c r="AM182" s="537"/>
      <c r="AN182" s="568"/>
      <c r="AO182" s="537" t="s">
        <v>121</v>
      </c>
      <c r="AP182" s="545"/>
      <c r="AQ182" s="545"/>
      <c r="AR182" s="578"/>
      <c r="AS182" s="578"/>
      <c r="AT182" s="578"/>
      <c r="AU182" s="578"/>
      <c r="AV182" s="578"/>
      <c r="AW182" s="578"/>
      <c r="AX182" s="578"/>
      <c r="AY182" s="578"/>
      <c r="AZ182" s="578"/>
    </row>
    <row r="183" spans="1:52" hidden="1">
      <c r="A183" s="537"/>
      <c r="B183" s="568"/>
      <c r="C183" s="537" t="s">
        <v>122</v>
      </c>
      <c r="D183" s="582"/>
      <c r="E183" s="545"/>
      <c r="F183" s="545"/>
      <c r="G183" s="545"/>
      <c r="H183" s="545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5"/>
      <c r="Y183" s="545"/>
      <c r="Z183" s="545"/>
      <c r="AA183" s="545"/>
      <c r="AB183" s="545"/>
      <c r="AC183" s="545"/>
      <c r="AD183" s="545"/>
      <c r="AE183" s="570"/>
      <c r="AF183" s="570"/>
      <c r="AG183" s="570"/>
      <c r="AH183" s="570"/>
      <c r="AI183" s="570"/>
      <c r="AJ183" s="570"/>
      <c r="AK183" s="570"/>
      <c r="AL183" s="570"/>
      <c r="AM183" s="537"/>
      <c r="AN183" s="568"/>
      <c r="AO183" s="537" t="s">
        <v>122</v>
      </c>
      <c r="AP183" s="545"/>
      <c r="AQ183" s="545"/>
      <c r="AR183" s="578"/>
      <c r="AS183" s="578"/>
      <c r="AT183" s="578"/>
      <c r="AU183" s="578"/>
      <c r="AV183" s="578"/>
      <c r="AW183" s="578"/>
      <c r="AX183" s="578"/>
      <c r="AY183" s="578"/>
      <c r="AZ183" s="578"/>
    </row>
    <row r="184" spans="1:52" hidden="1">
      <c r="A184" s="537"/>
      <c r="B184" s="568"/>
      <c r="C184" s="537" t="s">
        <v>123</v>
      </c>
      <c r="D184" s="578"/>
      <c r="E184" s="545"/>
      <c r="F184" s="545"/>
      <c r="G184" s="545"/>
      <c r="H184" s="545"/>
      <c r="I184" s="545"/>
      <c r="J184" s="545"/>
      <c r="K184" s="545"/>
      <c r="L184" s="545"/>
      <c r="M184" s="545"/>
      <c r="N184" s="545"/>
      <c r="O184" s="545"/>
      <c r="P184" s="545"/>
      <c r="Q184" s="545"/>
      <c r="R184" s="545"/>
      <c r="S184" s="545"/>
      <c r="T184" s="545"/>
      <c r="U184" s="545"/>
      <c r="V184" s="545"/>
      <c r="W184" s="545"/>
      <c r="X184" s="545"/>
      <c r="Y184" s="545"/>
      <c r="Z184" s="545"/>
      <c r="AA184" s="545"/>
      <c r="AB184" s="545"/>
      <c r="AC184" s="545"/>
      <c r="AD184" s="545"/>
      <c r="AE184" s="570"/>
      <c r="AF184" s="570"/>
      <c r="AG184" s="570"/>
      <c r="AH184" s="570"/>
      <c r="AI184" s="570"/>
      <c r="AJ184" s="570"/>
      <c r="AK184" s="570"/>
      <c r="AL184" s="570"/>
      <c r="AM184" s="537"/>
      <c r="AN184" s="568"/>
      <c r="AO184" s="537" t="s">
        <v>123</v>
      </c>
      <c r="AP184" s="545"/>
      <c r="AQ184" s="545"/>
      <c r="AR184" s="578"/>
      <c r="AS184" s="578"/>
      <c r="AT184" s="578"/>
      <c r="AU184" s="578"/>
      <c r="AV184" s="578"/>
      <c r="AW184" s="578"/>
      <c r="AX184" s="578"/>
      <c r="AY184" s="578"/>
      <c r="AZ184" s="578"/>
    </row>
    <row r="185" spans="1:52" hidden="1">
      <c r="A185" s="537"/>
      <c r="B185" s="568"/>
      <c r="C185" s="537" t="s">
        <v>124</v>
      </c>
      <c r="D185" s="578"/>
      <c r="E185" s="545"/>
      <c r="F185" s="545"/>
      <c r="G185" s="545"/>
      <c r="H185" s="545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5"/>
      <c r="T185" s="545"/>
      <c r="U185" s="545"/>
      <c r="V185" s="545"/>
      <c r="W185" s="545"/>
      <c r="X185" s="545"/>
      <c r="Y185" s="545"/>
      <c r="Z185" s="545"/>
      <c r="AA185" s="545"/>
      <c r="AB185" s="545"/>
      <c r="AC185" s="545"/>
      <c r="AD185" s="545"/>
      <c r="AE185" s="570"/>
      <c r="AF185" s="570"/>
      <c r="AG185" s="570"/>
      <c r="AH185" s="570"/>
      <c r="AI185" s="570"/>
      <c r="AJ185" s="570"/>
      <c r="AK185" s="570"/>
      <c r="AL185" s="570"/>
      <c r="AM185" s="537"/>
      <c r="AN185" s="568"/>
      <c r="AO185" s="537" t="s">
        <v>124</v>
      </c>
      <c r="AP185" s="545"/>
      <c r="AQ185" s="545"/>
      <c r="AR185" s="578"/>
      <c r="AS185" s="578"/>
      <c r="AT185" s="578"/>
      <c r="AU185" s="578"/>
      <c r="AV185" s="578"/>
      <c r="AW185" s="578"/>
      <c r="AX185" s="578"/>
      <c r="AY185" s="578"/>
      <c r="AZ185" s="578"/>
    </row>
    <row r="186" spans="1:52" hidden="1">
      <c r="A186" s="537"/>
      <c r="B186" s="583" t="s">
        <v>2</v>
      </c>
      <c r="C186" s="584" t="s">
        <v>111</v>
      </c>
      <c r="D186" s="585"/>
      <c r="E186" s="548"/>
      <c r="F186" s="548"/>
      <c r="G186" s="548"/>
      <c r="H186" s="548"/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48"/>
      <c r="W186" s="548"/>
      <c r="X186" s="548"/>
      <c r="Y186" s="548"/>
      <c r="Z186" s="548"/>
      <c r="AA186" s="548"/>
      <c r="AB186" s="548"/>
      <c r="AC186" s="548"/>
      <c r="AD186" s="548"/>
      <c r="AE186" s="573"/>
      <c r="AF186" s="573"/>
      <c r="AG186" s="573"/>
      <c r="AH186" s="573"/>
      <c r="AI186" s="573"/>
      <c r="AJ186" s="573"/>
      <c r="AK186" s="573"/>
      <c r="AL186" s="573"/>
      <c r="AM186" s="537"/>
      <c r="AN186" s="583" t="s">
        <v>2</v>
      </c>
      <c r="AO186" s="584" t="s">
        <v>111</v>
      </c>
      <c r="AP186" s="548"/>
      <c r="AQ186" s="548"/>
      <c r="AR186" s="579"/>
      <c r="AS186" s="579"/>
      <c r="AT186" s="579"/>
      <c r="AU186" s="579"/>
      <c r="AV186" s="579"/>
      <c r="AW186" s="579"/>
      <c r="AX186" s="579"/>
      <c r="AY186" s="579"/>
      <c r="AZ186" s="579"/>
    </row>
    <row r="187" spans="1:52" hidden="1">
      <c r="A187" s="537"/>
      <c r="B187" s="568" t="s">
        <v>292</v>
      </c>
      <c r="C187" s="537" t="s">
        <v>113</v>
      </c>
      <c r="D187" s="582"/>
      <c r="E187" s="545"/>
      <c r="F187" s="545"/>
      <c r="G187" s="545"/>
      <c r="H187" s="545"/>
      <c r="I187" s="545"/>
      <c r="J187" s="545"/>
      <c r="K187" s="545"/>
      <c r="L187" s="545"/>
      <c r="M187" s="545"/>
      <c r="N187" s="545"/>
      <c r="O187" s="545"/>
      <c r="P187" s="545"/>
      <c r="Q187" s="545"/>
      <c r="R187" s="545"/>
      <c r="S187" s="545"/>
      <c r="T187" s="545"/>
      <c r="U187" s="545"/>
      <c r="V187" s="545"/>
      <c r="W187" s="545"/>
      <c r="X187" s="545"/>
      <c r="Y187" s="545"/>
      <c r="Z187" s="545"/>
      <c r="AA187" s="545"/>
      <c r="AB187" s="545"/>
      <c r="AC187" s="545"/>
      <c r="AD187" s="545"/>
      <c r="AE187" s="570"/>
      <c r="AF187" s="570"/>
      <c r="AG187" s="570"/>
      <c r="AH187" s="570"/>
      <c r="AI187" s="570"/>
      <c r="AJ187" s="570"/>
      <c r="AK187" s="570"/>
      <c r="AL187" s="570"/>
      <c r="AM187" s="537"/>
      <c r="AN187" s="568" t="s">
        <v>292</v>
      </c>
      <c r="AO187" s="537" t="s">
        <v>113</v>
      </c>
      <c r="AP187" s="545"/>
      <c r="AQ187" s="545"/>
      <c r="AR187" s="578"/>
      <c r="AS187" s="578"/>
      <c r="AT187" s="578"/>
      <c r="AU187" s="578"/>
      <c r="AV187" s="578"/>
      <c r="AW187" s="578"/>
      <c r="AX187" s="578"/>
      <c r="AY187" s="578"/>
      <c r="AZ187" s="578"/>
    </row>
    <row r="188" spans="1:52" hidden="1">
      <c r="A188" s="537"/>
      <c r="B188" s="568"/>
      <c r="C188" s="537" t="s">
        <v>115</v>
      </c>
      <c r="D188" s="582"/>
      <c r="E188" s="545"/>
      <c r="F188" s="545"/>
      <c r="G188" s="545"/>
      <c r="H188" s="545"/>
      <c r="I188" s="545"/>
      <c r="J188" s="545"/>
      <c r="K188" s="545"/>
      <c r="L188" s="545"/>
      <c r="M188" s="545"/>
      <c r="N188" s="545"/>
      <c r="O188" s="545"/>
      <c r="P188" s="545"/>
      <c r="Q188" s="545"/>
      <c r="R188" s="545"/>
      <c r="S188" s="545"/>
      <c r="T188" s="545"/>
      <c r="U188" s="545"/>
      <c r="V188" s="545"/>
      <c r="W188" s="545"/>
      <c r="X188" s="545"/>
      <c r="Y188" s="545"/>
      <c r="Z188" s="545"/>
      <c r="AA188" s="545"/>
      <c r="AB188" s="545"/>
      <c r="AC188" s="545"/>
      <c r="AD188" s="545"/>
      <c r="AE188" s="570"/>
      <c r="AF188" s="570"/>
      <c r="AG188" s="570"/>
      <c r="AH188" s="570"/>
      <c r="AI188" s="570"/>
      <c r="AJ188" s="570"/>
      <c r="AK188" s="570"/>
      <c r="AL188" s="570"/>
      <c r="AM188" s="537"/>
      <c r="AN188" s="568"/>
      <c r="AO188" s="537" t="s">
        <v>115</v>
      </c>
      <c r="AP188" s="545"/>
      <c r="AQ188" s="545"/>
      <c r="AR188" s="578"/>
      <c r="AS188" s="578"/>
      <c r="AT188" s="578"/>
      <c r="AU188" s="578"/>
      <c r="AV188" s="578"/>
      <c r="AW188" s="578"/>
      <c r="AX188" s="578"/>
      <c r="AY188" s="578"/>
      <c r="AZ188" s="578"/>
    </row>
    <row r="189" spans="1:52" hidden="1">
      <c r="A189" s="537"/>
      <c r="B189" s="568"/>
      <c r="C189" s="537" t="s">
        <v>116</v>
      </c>
      <c r="D189" s="582"/>
      <c r="E189" s="545"/>
      <c r="F189" s="545"/>
      <c r="G189" s="545"/>
      <c r="H189" s="545"/>
      <c r="I189" s="545"/>
      <c r="J189" s="545"/>
      <c r="K189" s="545"/>
      <c r="L189" s="545"/>
      <c r="M189" s="545"/>
      <c r="N189" s="545"/>
      <c r="O189" s="545"/>
      <c r="P189" s="545"/>
      <c r="Q189" s="545"/>
      <c r="R189" s="545"/>
      <c r="S189" s="545"/>
      <c r="T189" s="545"/>
      <c r="U189" s="545"/>
      <c r="V189" s="545"/>
      <c r="W189" s="545"/>
      <c r="X189" s="545"/>
      <c r="Y189" s="545"/>
      <c r="Z189" s="545"/>
      <c r="AA189" s="545"/>
      <c r="AB189" s="545"/>
      <c r="AC189" s="545"/>
      <c r="AD189" s="545"/>
      <c r="AE189" s="570"/>
      <c r="AF189" s="570"/>
      <c r="AG189" s="570"/>
      <c r="AH189" s="570"/>
      <c r="AI189" s="570"/>
      <c r="AJ189" s="570"/>
      <c r="AK189" s="570"/>
      <c r="AL189" s="570"/>
      <c r="AM189" s="537"/>
      <c r="AN189" s="568"/>
      <c r="AO189" s="537" t="s">
        <v>116</v>
      </c>
      <c r="AP189" s="545"/>
      <c r="AQ189" s="545"/>
      <c r="AR189" s="578"/>
      <c r="AS189" s="578"/>
      <c r="AT189" s="578"/>
      <c r="AU189" s="578"/>
      <c r="AV189" s="578"/>
      <c r="AW189" s="578"/>
      <c r="AX189" s="578"/>
      <c r="AY189" s="578"/>
      <c r="AZ189" s="578"/>
    </row>
    <row r="190" spans="1:52" hidden="1">
      <c r="A190" s="537"/>
      <c r="B190" s="568"/>
      <c r="C190" s="537" t="s">
        <v>117</v>
      </c>
      <c r="D190" s="582"/>
      <c r="E190" s="545"/>
      <c r="F190" s="545"/>
      <c r="G190" s="545"/>
      <c r="H190" s="545"/>
      <c r="I190" s="545"/>
      <c r="J190" s="545"/>
      <c r="K190" s="545"/>
      <c r="L190" s="545"/>
      <c r="M190" s="545"/>
      <c r="N190" s="545"/>
      <c r="O190" s="545"/>
      <c r="P190" s="545"/>
      <c r="Q190" s="545"/>
      <c r="R190" s="545"/>
      <c r="S190" s="545"/>
      <c r="T190" s="545"/>
      <c r="U190" s="545"/>
      <c r="V190" s="545"/>
      <c r="W190" s="545"/>
      <c r="X190" s="545"/>
      <c r="Y190" s="545"/>
      <c r="Z190" s="545"/>
      <c r="AA190" s="545"/>
      <c r="AB190" s="545"/>
      <c r="AC190" s="545"/>
      <c r="AD190" s="545"/>
      <c r="AE190" s="570"/>
      <c r="AF190" s="570"/>
      <c r="AG190" s="570"/>
      <c r="AH190" s="570"/>
      <c r="AI190" s="570"/>
      <c r="AJ190" s="570"/>
      <c r="AK190" s="570"/>
      <c r="AL190" s="570"/>
      <c r="AM190" s="537"/>
      <c r="AN190" s="568"/>
      <c r="AO190" s="537" t="s">
        <v>117</v>
      </c>
      <c r="AP190" s="545"/>
      <c r="AQ190" s="545"/>
      <c r="AR190" s="578"/>
      <c r="AS190" s="578"/>
      <c r="AT190" s="578"/>
      <c r="AU190" s="578"/>
      <c r="AV190" s="578"/>
      <c r="AW190" s="578"/>
      <c r="AX190" s="578"/>
      <c r="AY190" s="578"/>
      <c r="AZ190" s="578"/>
    </row>
    <row r="191" spans="1:52" hidden="1">
      <c r="A191" s="537"/>
      <c r="B191" s="568"/>
      <c r="C191" s="537" t="s">
        <v>118</v>
      </c>
      <c r="D191" s="582"/>
      <c r="E191" s="545"/>
      <c r="F191" s="545"/>
      <c r="G191" s="545"/>
      <c r="H191" s="545"/>
      <c r="I191" s="545"/>
      <c r="J191" s="545"/>
      <c r="K191" s="545"/>
      <c r="L191" s="545"/>
      <c r="M191" s="545"/>
      <c r="N191" s="545"/>
      <c r="O191" s="545"/>
      <c r="P191" s="545"/>
      <c r="Q191" s="545"/>
      <c r="R191" s="545"/>
      <c r="S191" s="545"/>
      <c r="T191" s="545"/>
      <c r="U191" s="545"/>
      <c r="V191" s="545"/>
      <c r="W191" s="545"/>
      <c r="X191" s="545"/>
      <c r="Y191" s="545"/>
      <c r="Z191" s="545"/>
      <c r="AA191" s="545"/>
      <c r="AB191" s="545"/>
      <c r="AC191" s="545"/>
      <c r="AD191" s="545"/>
      <c r="AE191" s="570"/>
      <c r="AF191" s="570"/>
      <c r="AG191" s="570"/>
      <c r="AH191" s="570"/>
      <c r="AI191" s="570"/>
      <c r="AJ191" s="570"/>
      <c r="AK191" s="570"/>
      <c r="AL191" s="570"/>
      <c r="AM191" s="537"/>
      <c r="AN191" s="568"/>
      <c r="AO191" s="537" t="s">
        <v>118</v>
      </c>
      <c r="AP191" s="545"/>
      <c r="AQ191" s="545"/>
      <c r="AR191" s="578"/>
      <c r="AS191" s="578"/>
      <c r="AT191" s="578"/>
      <c r="AU191" s="578"/>
      <c r="AV191" s="578"/>
      <c r="AW191" s="578"/>
      <c r="AX191" s="578"/>
      <c r="AY191" s="578"/>
      <c r="AZ191" s="578"/>
    </row>
    <row r="192" spans="1:52" hidden="1">
      <c r="A192" s="537"/>
      <c r="B192" s="568"/>
      <c r="C192" s="537" t="s">
        <v>119</v>
      </c>
      <c r="D192" s="582"/>
      <c r="E192" s="545"/>
      <c r="F192" s="545"/>
      <c r="G192" s="545"/>
      <c r="H192" s="545"/>
      <c r="I192" s="545"/>
      <c r="J192" s="545"/>
      <c r="K192" s="545"/>
      <c r="L192" s="545"/>
      <c r="M192" s="545"/>
      <c r="N192" s="545"/>
      <c r="O192" s="545"/>
      <c r="P192" s="545"/>
      <c r="Q192" s="545"/>
      <c r="R192" s="545"/>
      <c r="S192" s="545"/>
      <c r="T192" s="545"/>
      <c r="U192" s="545"/>
      <c r="V192" s="545"/>
      <c r="W192" s="545"/>
      <c r="X192" s="545"/>
      <c r="Y192" s="545"/>
      <c r="Z192" s="545"/>
      <c r="AA192" s="545"/>
      <c r="AB192" s="545"/>
      <c r="AC192" s="545"/>
      <c r="AD192" s="545"/>
      <c r="AE192" s="570"/>
      <c r="AF192" s="570"/>
      <c r="AG192" s="570"/>
      <c r="AH192" s="570"/>
      <c r="AI192" s="570"/>
      <c r="AJ192" s="570"/>
      <c r="AK192" s="570"/>
      <c r="AL192" s="570"/>
      <c r="AM192" s="537"/>
      <c r="AN192" s="568"/>
      <c r="AO192" s="537" t="s">
        <v>119</v>
      </c>
      <c r="AP192" s="545"/>
      <c r="AQ192" s="545"/>
      <c r="AR192" s="578"/>
      <c r="AS192" s="578"/>
      <c r="AT192" s="578"/>
      <c r="AU192" s="578"/>
      <c r="AV192" s="578"/>
      <c r="AW192" s="578"/>
      <c r="AX192" s="578"/>
      <c r="AY192" s="578"/>
      <c r="AZ192" s="578"/>
    </row>
    <row r="193" spans="1:52" hidden="1">
      <c r="A193" s="537"/>
      <c r="B193" s="568"/>
      <c r="C193" s="537" t="s">
        <v>120</v>
      </c>
      <c r="D193" s="582"/>
      <c r="E193" s="545"/>
      <c r="F193" s="545"/>
      <c r="G193" s="545"/>
      <c r="H193" s="545"/>
      <c r="I193" s="545"/>
      <c r="J193" s="545"/>
      <c r="K193" s="545"/>
      <c r="L193" s="545"/>
      <c r="M193" s="545"/>
      <c r="N193" s="545"/>
      <c r="O193" s="545"/>
      <c r="P193" s="545"/>
      <c r="Q193" s="545"/>
      <c r="R193" s="545"/>
      <c r="S193" s="545"/>
      <c r="T193" s="545"/>
      <c r="U193" s="545"/>
      <c r="V193" s="545"/>
      <c r="W193" s="545"/>
      <c r="X193" s="545"/>
      <c r="Y193" s="545"/>
      <c r="Z193" s="545"/>
      <c r="AA193" s="545"/>
      <c r="AB193" s="545"/>
      <c r="AC193" s="545"/>
      <c r="AD193" s="545"/>
      <c r="AE193" s="570"/>
      <c r="AF193" s="570"/>
      <c r="AG193" s="570"/>
      <c r="AH193" s="570"/>
      <c r="AI193" s="570"/>
      <c r="AJ193" s="570"/>
      <c r="AK193" s="570"/>
      <c r="AL193" s="570"/>
      <c r="AM193" s="537"/>
      <c r="AN193" s="568"/>
      <c r="AO193" s="537" t="s">
        <v>120</v>
      </c>
      <c r="AP193" s="545"/>
      <c r="AQ193" s="545"/>
      <c r="AR193" s="578"/>
      <c r="AS193" s="578"/>
      <c r="AT193" s="578"/>
      <c r="AU193" s="578"/>
      <c r="AV193" s="578"/>
      <c r="AW193" s="578"/>
      <c r="AX193" s="578"/>
      <c r="AY193" s="578"/>
      <c r="AZ193" s="578"/>
    </row>
    <row r="194" spans="1:52" hidden="1">
      <c r="A194" s="537"/>
      <c r="B194" s="568"/>
      <c r="C194" s="537" t="s">
        <v>121</v>
      </c>
      <c r="D194" s="582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  <c r="V194" s="545"/>
      <c r="W194" s="545"/>
      <c r="X194" s="545"/>
      <c r="Y194" s="545"/>
      <c r="Z194" s="545"/>
      <c r="AA194" s="545"/>
      <c r="AB194" s="545"/>
      <c r="AC194" s="545"/>
      <c r="AD194" s="545"/>
      <c r="AE194" s="570"/>
      <c r="AF194" s="570"/>
      <c r="AG194" s="570"/>
      <c r="AH194" s="570"/>
      <c r="AI194" s="570"/>
      <c r="AJ194" s="570"/>
      <c r="AK194" s="570"/>
      <c r="AL194" s="570"/>
      <c r="AM194" s="537"/>
      <c r="AN194" s="568"/>
      <c r="AO194" s="537" t="s">
        <v>121</v>
      </c>
      <c r="AP194" s="545"/>
      <c r="AQ194" s="545"/>
      <c r="AR194" s="578"/>
      <c r="AS194" s="578"/>
      <c r="AT194" s="578"/>
      <c r="AU194" s="578"/>
      <c r="AV194" s="578"/>
      <c r="AW194" s="578"/>
      <c r="AX194" s="578"/>
      <c r="AY194" s="578"/>
      <c r="AZ194" s="578"/>
    </row>
    <row r="195" spans="1:52" hidden="1">
      <c r="A195" s="537"/>
      <c r="B195" s="568"/>
      <c r="C195" s="537" t="s">
        <v>122</v>
      </c>
      <c r="D195" s="582"/>
      <c r="E195" s="545"/>
      <c r="F195" s="545"/>
      <c r="G195" s="545"/>
      <c r="H195" s="545"/>
      <c r="I195" s="545"/>
      <c r="J195" s="545"/>
      <c r="K195" s="545"/>
      <c r="L195" s="545"/>
      <c r="M195" s="545"/>
      <c r="N195" s="545"/>
      <c r="O195" s="545"/>
      <c r="P195" s="545"/>
      <c r="Q195" s="545"/>
      <c r="R195" s="545"/>
      <c r="S195" s="545"/>
      <c r="T195" s="545"/>
      <c r="U195" s="545"/>
      <c r="V195" s="545"/>
      <c r="W195" s="545"/>
      <c r="X195" s="545"/>
      <c r="Y195" s="545"/>
      <c r="Z195" s="545"/>
      <c r="AA195" s="545"/>
      <c r="AB195" s="545"/>
      <c r="AC195" s="545"/>
      <c r="AD195" s="545"/>
      <c r="AE195" s="570"/>
      <c r="AF195" s="570"/>
      <c r="AG195" s="570"/>
      <c r="AH195" s="570"/>
      <c r="AI195" s="570"/>
      <c r="AJ195" s="570"/>
      <c r="AK195" s="570"/>
      <c r="AL195" s="570"/>
      <c r="AM195" s="537"/>
      <c r="AN195" s="568"/>
      <c r="AO195" s="537" t="s">
        <v>122</v>
      </c>
      <c r="AP195" s="545"/>
      <c r="AQ195" s="545"/>
      <c r="AR195" s="578"/>
      <c r="AS195" s="578"/>
      <c r="AT195" s="578"/>
      <c r="AU195" s="578"/>
      <c r="AV195" s="578"/>
      <c r="AW195" s="578"/>
      <c r="AX195" s="578"/>
      <c r="AY195" s="578"/>
      <c r="AZ195" s="578"/>
    </row>
    <row r="196" spans="1:52" hidden="1">
      <c r="A196" s="537"/>
      <c r="B196" s="568"/>
      <c r="C196" s="537" t="s">
        <v>123</v>
      </c>
      <c r="D196" s="582"/>
      <c r="E196" s="582"/>
      <c r="F196" s="582"/>
      <c r="G196" s="582"/>
      <c r="H196" s="582"/>
      <c r="I196" s="582"/>
      <c r="J196" s="582"/>
      <c r="K196" s="582"/>
      <c r="L196" s="582"/>
      <c r="M196" s="582"/>
      <c r="N196" s="582"/>
      <c r="O196" s="582"/>
      <c r="P196" s="582"/>
      <c r="Q196" s="582"/>
      <c r="R196" s="582"/>
      <c r="S196" s="582"/>
      <c r="T196" s="582"/>
      <c r="U196" s="582"/>
      <c r="V196" s="582"/>
      <c r="W196" s="582"/>
      <c r="X196" s="582"/>
      <c r="Y196" s="582"/>
      <c r="Z196" s="582"/>
      <c r="AA196" s="582"/>
      <c r="AB196" s="582"/>
      <c r="AC196" s="582"/>
      <c r="AD196" s="582"/>
      <c r="AE196" s="586"/>
      <c r="AF196" s="586"/>
      <c r="AG196" s="586"/>
      <c r="AH196" s="586"/>
      <c r="AI196" s="586"/>
      <c r="AJ196" s="586"/>
      <c r="AK196" s="586"/>
      <c r="AL196" s="586"/>
      <c r="AM196" s="537"/>
      <c r="AN196" s="568"/>
      <c r="AO196" s="537" t="s">
        <v>123</v>
      </c>
      <c r="AP196" s="545"/>
      <c r="AQ196" s="545"/>
      <c r="AR196" s="578"/>
      <c r="AS196" s="578"/>
      <c r="AT196" s="578"/>
      <c r="AU196" s="578"/>
      <c r="AV196" s="578"/>
      <c r="AW196" s="578"/>
      <c r="AX196" s="578"/>
      <c r="AY196" s="578"/>
      <c r="AZ196" s="578"/>
    </row>
    <row r="197" spans="1:52" hidden="1">
      <c r="A197" s="537"/>
      <c r="B197" s="568"/>
      <c r="C197" s="537" t="s">
        <v>124</v>
      </c>
      <c r="D197" s="582"/>
      <c r="E197" s="582"/>
      <c r="F197" s="582"/>
      <c r="G197" s="582"/>
      <c r="H197" s="582"/>
      <c r="I197" s="582"/>
      <c r="J197" s="582"/>
      <c r="K197" s="582"/>
      <c r="L197" s="582"/>
      <c r="M197" s="582"/>
      <c r="N197" s="582"/>
      <c r="O197" s="582"/>
      <c r="P197" s="582"/>
      <c r="Q197" s="582"/>
      <c r="R197" s="582"/>
      <c r="S197" s="582"/>
      <c r="T197" s="582"/>
      <c r="U197" s="582"/>
      <c r="V197" s="582"/>
      <c r="W197" s="582"/>
      <c r="X197" s="582"/>
      <c r="Y197" s="582"/>
      <c r="Z197" s="582"/>
      <c r="AA197" s="582"/>
      <c r="AB197" s="582"/>
      <c r="AC197" s="582"/>
      <c r="AD197" s="582"/>
      <c r="AE197" s="586"/>
      <c r="AF197" s="586"/>
      <c r="AG197" s="586"/>
      <c r="AH197" s="586"/>
      <c r="AI197" s="586"/>
      <c r="AJ197" s="586"/>
      <c r="AK197" s="586"/>
      <c r="AL197" s="586"/>
      <c r="AM197" s="537"/>
      <c r="AN197" s="568"/>
      <c r="AO197" s="537" t="s">
        <v>124</v>
      </c>
      <c r="AP197" s="582"/>
      <c r="AQ197" s="582"/>
      <c r="AR197" s="582"/>
      <c r="AS197" s="582"/>
      <c r="AT197" s="582"/>
      <c r="AU197" s="582"/>
      <c r="AV197" s="582"/>
      <c r="AW197" s="582"/>
      <c r="AX197" s="582"/>
      <c r="AY197" s="582"/>
      <c r="AZ197" s="582"/>
    </row>
    <row r="198" spans="1:52" hidden="1">
      <c r="A198" s="537"/>
      <c r="B198" s="583" t="s">
        <v>2</v>
      </c>
      <c r="C198" s="584" t="s">
        <v>111</v>
      </c>
      <c r="D198" s="587"/>
      <c r="E198" s="587"/>
      <c r="F198" s="587"/>
      <c r="G198" s="587"/>
      <c r="H198" s="587"/>
      <c r="I198" s="587"/>
      <c r="J198" s="587"/>
      <c r="K198" s="587"/>
      <c r="L198" s="587"/>
      <c r="M198" s="587"/>
      <c r="N198" s="587"/>
      <c r="O198" s="587"/>
      <c r="P198" s="587"/>
      <c r="Q198" s="587"/>
      <c r="R198" s="587"/>
      <c r="S198" s="587"/>
      <c r="T198" s="587"/>
      <c r="U198" s="587"/>
      <c r="V198" s="587"/>
      <c r="W198" s="587"/>
      <c r="X198" s="587"/>
      <c r="Y198" s="587"/>
      <c r="Z198" s="587"/>
      <c r="AA198" s="587"/>
      <c r="AB198" s="587"/>
      <c r="AC198" s="587"/>
      <c r="AD198" s="587"/>
      <c r="AE198" s="588"/>
      <c r="AF198" s="588"/>
      <c r="AG198" s="588"/>
      <c r="AH198" s="588"/>
      <c r="AI198" s="588"/>
      <c r="AJ198" s="588"/>
      <c r="AK198" s="588"/>
      <c r="AL198" s="588"/>
      <c r="AM198" s="537"/>
      <c r="AN198" s="583" t="s">
        <v>2</v>
      </c>
      <c r="AO198" s="584" t="s">
        <v>111</v>
      </c>
      <c r="AP198" s="587"/>
      <c r="AQ198" s="587"/>
      <c r="AR198" s="587"/>
      <c r="AS198" s="587"/>
      <c r="AT198" s="587"/>
      <c r="AU198" s="587"/>
      <c r="AV198" s="587"/>
      <c r="AW198" s="587"/>
      <c r="AX198" s="587"/>
      <c r="AY198" s="587"/>
      <c r="AZ198" s="587"/>
    </row>
    <row r="199" spans="1:52">
      <c r="A199" s="549"/>
      <c r="B199" s="571"/>
      <c r="C199" s="549"/>
      <c r="D199" s="579"/>
      <c r="E199" s="548"/>
      <c r="F199" s="548"/>
      <c r="G199" s="548"/>
      <c r="H199" s="548"/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48"/>
      <c r="W199" s="548"/>
      <c r="X199" s="548"/>
      <c r="Y199" s="548"/>
      <c r="Z199" s="548"/>
      <c r="AA199" s="548"/>
      <c r="AB199" s="548"/>
      <c r="AC199" s="548"/>
      <c r="AD199" s="548"/>
      <c r="AE199" s="573"/>
      <c r="AF199" s="573"/>
      <c r="AG199" s="573"/>
      <c r="AH199" s="573"/>
      <c r="AI199" s="573"/>
      <c r="AJ199" s="573"/>
      <c r="AK199" s="573"/>
      <c r="AL199" s="573"/>
      <c r="AM199" s="549"/>
      <c r="AN199" s="571"/>
      <c r="AO199" s="549"/>
      <c r="AP199" s="548"/>
      <c r="AQ199" s="548"/>
      <c r="AR199" s="579"/>
      <c r="AS199" s="579"/>
      <c r="AT199" s="579"/>
      <c r="AU199" s="579"/>
      <c r="AV199" s="579"/>
      <c r="AW199" s="579"/>
      <c r="AX199" s="579"/>
      <c r="AY199" s="579"/>
      <c r="AZ199" s="579"/>
    </row>
    <row r="200" spans="1:52">
      <c r="A200" s="537" t="s">
        <v>153</v>
      </c>
      <c r="B200" s="544" t="s">
        <v>3</v>
      </c>
      <c r="C200" s="537" t="s">
        <v>113</v>
      </c>
      <c r="D200" s="553">
        <v>95.3</v>
      </c>
      <c r="E200" s="553">
        <v>95.3</v>
      </c>
      <c r="F200" s="553">
        <v>90</v>
      </c>
      <c r="G200" s="553">
        <v>89.5</v>
      </c>
      <c r="H200" s="553">
        <v>94.2</v>
      </c>
      <c r="I200" s="553">
        <v>93.9</v>
      </c>
      <c r="J200" s="553">
        <v>101.8</v>
      </c>
      <c r="K200" s="553">
        <v>149.4</v>
      </c>
      <c r="L200" s="553">
        <v>151.9</v>
      </c>
      <c r="M200" s="553" t="s">
        <v>337</v>
      </c>
      <c r="N200" s="553">
        <v>123.3</v>
      </c>
      <c r="O200" s="553">
        <v>94.3</v>
      </c>
      <c r="P200" s="553">
        <v>99.5</v>
      </c>
      <c r="Q200" s="553">
        <v>77.7</v>
      </c>
      <c r="R200" s="553">
        <v>53.3</v>
      </c>
      <c r="S200" s="553">
        <v>53.3</v>
      </c>
      <c r="T200" s="553" t="s">
        <v>516</v>
      </c>
      <c r="U200" s="553">
        <v>83.7</v>
      </c>
      <c r="V200" s="553">
        <v>91.5</v>
      </c>
      <c r="W200" s="553">
        <v>93.7</v>
      </c>
      <c r="X200" s="553">
        <v>93.7</v>
      </c>
      <c r="Y200" s="553">
        <v>103.7</v>
      </c>
      <c r="Z200" s="553">
        <v>109.9</v>
      </c>
      <c r="AA200" s="553">
        <v>112.8</v>
      </c>
      <c r="AB200" s="553" t="s">
        <v>516</v>
      </c>
      <c r="AC200" s="553">
        <v>89.1</v>
      </c>
      <c r="AD200" s="553">
        <v>84.6</v>
      </c>
      <c r="AE200" s="589">
        <v>142</v>
      </c>
      <c r="AF200" s="589">
        <v>83.5</v>
      </c>
      <c r="AG200" s="589" t="s">
        <v>516</v>
      </c>
      <c r="AH200" s="589">
        <v>90.6</v>
      </c>
      <c r="AI200" s="589">
        <v>68.599999999999994</v>
      </c>
      <c r="AJ200" s="589">
        <v>120.1</v>
      </c>
      <c r="AK200" s="589">
        <v>59.1</v>
      </c>
      <c r="AL200" s="590">
        <v>116.3</v>
      </c>
      <c r="AM200" s="537" t="s">
        <v>153</v>
      </c>
      <c r="AN200" s="544" t="s">
        <v>3</v>
      </c>
      <c r="AO200" s="537" t="s">
        <v>113</v>
      </c>
      <c r="AP200" s="561">
        <v>95.3</v>
      </c>
      <c r="AQ200" s="551">
        <v>93.9</v>
      </c>
      <c r="AR200" s="551">
        <v>99.6</v>
      </c>
      <c r="AS200" s="551">
        <v>99.4</v>
      </c>
      <c r="AT200" s="551">
        <v>98.7</v>
      </c>
      <c r="AU200" s="551">
        <v>80.599999999999994</v>
      </c>
      <c r="AV200" s="551">
        <v>80.5</v>
      </c>
      <c r="AW200" s="551">
        <v>81</v>
      </c>
      <c r="AX200" s="551">
        <v>95.2</v>
      </c>
      <c r="AY200" s="551">
        <v>94.4</v>
      </c>
      <c r="AZ200" s="551">
        <v>102.9</v>
      </c>
    </row>
    <row r="201" spans="1:52">
      <c r="A201" s="537" t="s">
        <v>154</v>
      </c>
      <c r="B201" s="544"/>
      <c r="C201" s="537" t="s">
        <v>115</v>
      </c>
      <c r="D201" s="553">
        <v>96.1</v>
      </c>
      <c r="E201" s="553">
        <v>96.1</v>
      </c>
      <c r="F201" s="553">
        <v>91.8</v>
      </c>
      <c r="G201" s="553">
        <v>90.6</v>
      </c>
      <c r="H201" s="553">
        <v>101.8</v>
      </c>
      <c r="I201" s="553">
        <v>96.6</v>
      </c>
      <c r="J201" s="553">
        <v>102.6</v>
      </c>
      <c r="K201" s="553">
        <v>171.2</v>
      </c>
      <c r="L201" s="553">
        <v>177</v>
      </c>
      <c r="M201" s="553" t="s">
        <v>337</v>
      </c>
      <c r="N201" s="553">
        <v>115.7</v>
      </c>
      <c r="O201" s="553">
        <v>91</v>
      </c>
      <c r="P201" s="553">
        <v>97.2</v>
      </c>
      <c r="Q201" s="553">
        <v>71.3</v>
      </c>
      <c r="R201" s="553">
        <v>67.3</v>
      </c>
      <c r="S201" s="553">
        <v>67.3</v>
      </c>
      <c r="T201" s="553" t="s">
        <v>516</v>
      </c>
      <c r="U201" s="553">
        <v>84.4</v>
      </c>
      <c r="V201" s="553">
        <v>91</v>
      </c>
      <c r="W201" s="553">
        <v>92.2</v>
      </c>
      <c r="X201" s="553">
        <v>92.2</v>
      </c>
      <c r="Y201" s="553">
        <v>106.4</v>
      </c>
      <c r="Z201" s="553">
        <v>106</v>
      </c>
      <c r="AA201" s="553">
        <v>113.6</v>
      </c>
      <c r="AB201" s="553" t="s">
        <v>516</v>
      </c>
      <c r="AC201" s="553">
        <v>90.6</v>
      </c>
      <c r="AD201" s="553">
        <v>89</v>
      </c>
      <c r="AE201" s="589">
        <v>137.5</v>
      </c>
      <c r="AF201" s="589">
        <v>84.7</v>
      </c>
      <c r="AG201" s="589" t="s">
        <v>516</v>
      </c>
      <c r="AH201" s="589">
        <v>85.7</v>
      </c>
      <c r="AI201" s="589">
        <v>68.599999999999994</v>
      </c>
      <c r="AJ201" s="589">
        <v>125.2</v>
      </c>
      <c r="AK201" s="589">
        <v>61.2</v>
      </c>
      <c r="AL201" s="590">
        <v>119</v>
      </c>
      <c r="AM201" s="537" t="s">
        <v>154</v>
      </c>
      <c r="AN201" s="544"/>
      <c r="AO201" s="537" t="s">
        <v>115</v>
      </c>
      <c r="AP201" s="561">
        <v>96.1</v>
      </c>
      <c r="AQ201" s="551">
        <v>94.6</v>
      </c>
      <c r="AR201" s="551">
        <v>97.3</v>
      </c>
      <c r="AS201" s="551">
        <v>96.1</v>
      </c>
      <c r="AT201" s="551">
        <v>99.4</v>
      </c>
      <c r="AU201" s="551">
        <v>85.9</v>
      </c>
      <c r="AV201" s="551">
        <v>89.5</v>
      </c>
      <c r="AW201" s="551">
        <v>80.400000000000006</v>
      </c>
      <c r="AX201" s="551">
        <v>96.8</v>
      </c>
      <c r="AY201" s="551">
        <v>96.3</v>
      </c>
      <c r="AZ201" s="551">
        <v>103.3</v>
      </c>
    </row>
    <row r="202" spans="1:52">
      <c r="A202" s="537" t="s">
        <v>155</v>
      </c>
      <c r="B202" s="544"/>
      <c r="C202" s="537" t="s">
        <v>116</v>
      </c>
      <c r="D202" s="553">
        <v>94.2</v>
      </c>
      <c r="E202" s="553">
        <v>94.3</v>
      </c>
      <c r="F202" s="553">
        <v>92.4</v>
      </c>
      <c r="G202" s="553">
        <v>89.8</v>
      </c>
      <c r="H202" s="553">
        <v>111.1</v>
      </c>
      <c r="I202" s="553">
        <v>96.3</v>
      </c>
      <c r="J202" s="553">
        <v>90.1</v>
      </c>
      <c r="K202" s="553">
        <v>128.9</v>
      </c>
      <c r="L202" s="553">
        <v>131.19999999999999</v>
      </c>
      <c r="M202" s="553" t="s">
        <v>337</v>
      </c>
      <c r="N202" s="553">
        <v>106.3</v>
      </c>
      <c r="O202" s="553">
        <v>87.8</v>
      </c>
      <c r="P202" s="553">
        <v>88.9</v>
      </c>
      <c r="Q202" s="553">
        <v>88.5</v>
      </c>
      <c r="R202" s="553">
        <v>64</v>
      </c>
      <c r="S202" s="553">
        <v>64</v>
      </c>
      <c r="T202" s="553" t="s">
        <v>516</v>
      </c>
      <c r="U202" s="553">
        <v>84</v>
      </c>
      <c r="V202" s="553">
        <v>93.1</v>
      </c>
      <c r="W202" s="553">
        <v>92.5</v>
      </c>
      <c r="X202" s="553">
        <v>92.5</v>
      </c>
      <c r="Y202" s="553">
        <v>83.6</v>
      </c>
      <c r="Z202" s="553">
        <v>107.3</v>
      </c>
      <c r="AA202" s="553">
        <v>114.3</v>
      </c>
      <c r="AB202" s="553" t="s">
        <v>516</v>
      </c>
      <c r="AC202" s="553">
        <v>91.3</v>
      </c>
      <c r="AD202" s="553">
        <v>90</v>
      </c>
      <c r="AE202" s="589">
        <v>137.5</v>
      </c>
      <c r="AF202" s="589">
        <v>85.3</v>
      </c>
      <c r="AG202" s="589" t="s">
        <v>516</v>
      </c>
      <c r="AH202" s="589">
        <v>85.9</v>
      </c>
      <c r="AI202" s="589">
        <v>68.599999999999994</v>
      </c>
      <c r="AJ202" s="589">
        <v>125.1</v>
      </c>
      <c r="AK202" s="589">
        <v>62.2</v>
      </c>
      <c r="AL202" s="590">
        <v>98.8</v>
      </c>
      <c r="AM202" s="537" t="s">
        <v>155</v>
      </c>
      <c r="AN202" s="544"/>
      <c r="AO202" s="537" t="s">
        <v>116</v>
      </c>
      <c r="AP202" s="561">
        <v>94.2</v>
      </c>
      <c r="AQ202" s="551">
        <v>91</v>
      </c>
      <c r="AR202" s="551">
        <v>92.1</v>
      </c>
      <c r="AS202" s="551">
        <v>84.9</v>
      </c>
      <c r="AT202" s="551">
        <v>100.9</v>
      </c>
      <c r="AU202" s="551">
        <v>88.7</v>
      </c>
      <c r="AV202" s="551">
        <v>92.7</v>
      </c>
      <c r="AW202" s="551">
        <v>81</v>
      </c>
      <c r="AX202" s="551">
        <v>95.2</v>
      </c>
      <c r="AY202" s="551">
        <v>94.4</v>
      </c>
      <c r="AZ202" s="551">
        <v>108.2</v>
      </c>
    </row>
    <row r="203" spans="1:52">
      <c r="A203" s="537" t="s">
        <v>156</v>
      </c>
      <c r="B203" s="544"/>
      <c r="C203" s="537" t="s">
        <v>117</v>
      </c>
      <c r="D203" s="553">
        <v>95.5</v>
      </c>
      <c r="E203" s="553">
        <v>95.5</v>
      </c>
      <c r="F203" s="553">
        <v>93.6</v>
      </c>
      <c r="G203" s="553">
        <v>91.1</v>
      </c>
      <c r="H203" s="553">
        <v>112.1</v>
      </c>
      <c r="I203" s="553">
        <v>99.3</v>
      </c>
      <c r="J203" s="553">
        <v>91.8</v>
      </c>
      <c r="K203" s="553">
        <v>146.4</v>
      </c>
      <c r="L203" s="553">
        <v>149.80000000000001</v>
      </c>
      <c r="M203" s="553" t="s">
        <v>337</v>
      </c>
      <c r="N203" s="553">
        <v>112.4</v>
      </c>
      <c r="O203" s="553">
        <v>85</v>
      </c>
      <c r="P203" s="553">
        <v>85.3</v>
      </c>
      <c r="Q203" s="553">
        <v>77.900000000000006</v>
      </c>
      <c r="R203" s="553">
        <v>93.1</v>
      </c>
      <c r="S203" s="553">
        <v>93.1</v>
      </c>
      <c r="T203" s="553" t="s">
        <v>516</v>
      </c>
      <c r="U203" s="553">
        <v>84.5</v>
      </c>
      <c r="V203" s="553">
        <v>95.1</v>
      </c>
      <c r="W203" s="553">
        <v>92.1</v>
      </c>
      <c r="X203" s="553">
        <v>92.1</v>
      </c>
      <c r="Y203" s="553">
        <v>97.8</v>
      </c>
      <c r="Z203" s="553">
        <v>107.5</v>
      </c>
      <c r="AA203" s="553">
        <v>110.6</v>
      </c>
      <c r="AB203" s="553" t="s">
        <v>516</v>
      </c>
      <c r="AC203" s="553">
        <v>91.5</v>
      </c>
      <c r="AD203" s="553">
        <v>94.1</v>
      </c>
      <c r="AE203" s="589">
        <v>117.7</v>
      </c>
      <c r="AF203" s="589">
        <v>88.9</v>
      </c>
      <c r="AG203" s="589" t="s">
        <v>516</v>
      </c>
      <c r="AH203" s="589">
        <v>80.099999999999994</v>
      </c>
      <c r="AI203" s="589">
        <v>67.400000000000006</v>
      </c>
      <c r="AJ203" s="589">
        <v>120.9</v>
      </c>
      <c r="AK203" s="589">
        <v>64.900000000000006</v>
      </c>
      <c r="AL203" s="590">
        <v>105.2</v>
      </c>
      <c r="AM203" s="537" t="s">
        <v>156</v>
      </c>
      <c r="AN203" s="544"/>
      <c r="AO203" s="537" t="s">
        <v>117</v>
      </c>
      <c r="AP203" s="561">
        <v>95.5</v>
      </c>
      <c r="AQ203" s="551">
        <v>91.6</v>
      </c>
      <c r="AR203" s="551">
        <v>91.4</v>
      </c>
      <c r="AS203" s="551">
        <v>84.8</v>
      </c>
      <c r="AT203" s="551">
        <v>100.6</v>
      </c>
      <c r="AU203" s="551">
        <v>91.2</v>
      </c>
      <c r="AV203" s="551">
        <v>96.9</v>
      </c>
      <c r="AW203" s="551">
        <v>80.900000000000006</v>
      </c>
      <c r="AX203" s="551">
        <v>97.1</v>
      </c>
      <c r="AY203" s="551">
        <v>96.3</v>
      </c>
      <c r="AZ203" s="551">
        <v>109.3</v>
      </c>
    </row>
    <row r="204" spans="1:52">
      <c r="A204" s="537" t="s">
        <v>157</v>
      </c>
      <c r="B204" s="544"/>
      <c r="C204" s="537" t="s">
        <v>118</v>
      </c>
      <c r="D204" s="553">
        <v>96</v>
      </c>
      <c r="E204" s="553">
        <v>96</v>
      </c>
      <c r="F204" s="553">
        <v>95.7</v>
      </c>
      <c r="G204" s="553">
        <v>93.6</v>
      </c>
      <c r="H204" s="553">
        <v>111.3</v>
      </c>
      <c r="I204" s="553">
        <v>98</v>
      </c>
      <c r="J204" s="553">
        <v>92.1</v>
      </c>
      <c r="K204" s="553">
        <v>174.5</v>
      </c>
      <c r="L204" s="553">
        <v>181.5</v>
      </c>
      <c r="M204" s="553" t="s">
        <v>337</v>
      </c>
      <c r="N204" s="553">
        <v>126.6</v>
      </c>
      <c r="O204" s="553">
        <v>83.6</v>
      </c>
      <c r="P204" s="553">
        <v>85.5</v>
      </c>
      <c r="Q204" s="553">
        <v>74</v>
      </c>
      <c r="R204" s="553">
        <v>85.1</v>
      </c>
      <c r="S204" s="553">
        <v>85.1</v>
      </c>
      <c r="T204" s="553" t="s">
        <v>516</v>
      </c>
      <c r="U204" s="553">
        <v>83.4</v>
      </c>
      <c r="V204" s="553">
        <v>94</v>
      </c>
      <c r="W204" s="553">
        <v>91.8</v>
      </c>
      <c r="X204" s="553">
        <v>91.8</v>
      </c>
      <c r="Y204" s="553">
        <v>77.7</v>
      </c>
      <c r="Z204" s="553">
        <v>110.7</v>
      </c>
      <c r="AA204" s="553">
        <v>101.5</v>
      </c>
      <c r="AB204" s="553" t="s">
        <v>516</v>
      </c>
      <c r="AC204" s="553">
        <v>93.6</v>
      </c>
      <c r="AD204" s="553">
        <v>94.1</v>
      </c>
      <c r="AE204" s="589">
        <v>140</v>
      </c>
      <c r="AF204" s="589">
        <v>91.4</v>
      </c>
      <c r="AG204" s="589" t="s">
        <v>516</v>
      </c>
      <c r="AH204" s="589">
        <v>91.3</v>
      </c>
      <c r="AI204" s="589">
        <v>66.8</v>
      </c>
      <c r="AJ204" s="589">
        <v>118.7</v>
      </c>
      <c r="AK204" s="589">
        <v>72.8</v>
      </c>
      <c r="AL204" s="590">
        <v>112.2</v>
      </c>
      <c r="AM204" s="537" t="s">
        <v>157</v>
      </c>
      <c r="AN204" s="544"/>
      <c r="AO204" s="537" t="s">
        <v>118</v>
      </c>
      <c r="AP204" s="561">
        <v>96</v>
      </c>
      <c r="AQ204" s="551">
        <v>91.9</v>
      </c>
      <c r="AR204" s="551">
        <v>91.2</v>
      </c>
      <c r="AS204" s="551">
        <v>84</v>
      </c>
      <c r="AT204" s="551">
        <v>102.1</v>
      </c>
      <c r="AU204" s="551">
        <v>91.6</v>
      </c>
      <c r="AV204" s="551">
        <v>98.1</v>
      </c>
      <c r="AW204" s="551">
        <v>81</v>
      </c>
      <c r="AX204" s="551">
        <v>98.4</v>
      </c>
      <c r="AY204" s="551">
        <v>97.9</v>
      </c>
      <c r="AZ204" s="551">
        <v>106.7</v>
      </c>
    </row>
    <row r="205" spans="1:52">
      <c r="A205" s="537" t="s">
        <v>158</v>
      </c>
      <c r="B205" s="544"/>
      <c r="C205" s="537" t="s">
        <v>119</v>
      </c>
      <c r="D205" s="553">
        <v>95.7</v>
      </c>
      <c r="E205" s="553">
        <v>95.7</v>
      </c>
      <c r="F205" s="553">
        <v>95.6</v>
      </c>
      <c r="G205" s="553">
        <v>93.6</v>
      </c>
      <c r="H205" s="553">
        <v>110.7</v>
      </c>
      <c r="I205" s="553">
        <v>96.4</v>
      </c>
      <c r="J205" s="553">
        <v>90.2</v>
      </c>
      <c r="K205" s="553">
        <v>160.4</v>
      </c>
      <c r="L205" s="553">
        <v>165.2</v>
      </c>
      <c r="M205" s="553" t="s">
        <v>337</v>
      </c>
      <c r="N205" s="553">
        <v>134</v>
      </c>
      <c r="O205" s="553">
        <v>83.5</v>
      </c>
      <c r="P205" s="553">
        <v>86</v>
      </c>
      <c r="Q205" s="553">
        <v>74.400000000000006</v>
      </c>
      <c r="R205" s="553">
        <v>69.8</v>
      </c>
      <c r="S205" s="553">
        <v>69.8</v>
      </c>
      <c r="T205" s="553" t="s">
        <v>516</v>
      </c>
      <c r="U205" s="553">
        <v>84.7</v>
      </c>
      <c r="V205" s="553">
        <v>93.9</v>
      </c>
      <c r="W205" s="553">
        <v>92.9</v>
      </c>
      <c r="X205" s="553">
        <v>92.9</v>
      </c>
      <c r="Y205" s="553">
        <v>90.4</v>
      </c>
      <c r="Z205" s="553">
        <v>109.2</v>
      </c>
      <c r="AA205" s="553">
        <v>101.7</v>
      </c>
      <c r="AB205" s="553" t="s">
        <v>516</v>
      </c>
      <c r="AC205" s="553">
        <v>98.2</v>
      </c>
      <c r="AD205" s="553">
        <v>96.6</v>
      </c>
      <c r="AE205" s="589">
        <v>140.9</v>
      </c>
      <c r="AF205" s="589">
        <v>87.3</v>
      </c>
      <c r="AG205" s="589" t="s">
        <v>516</v>
      </c>
      <c r="AH205" s="589">
        <v>100.9</v>
      </c>
      <c r="AI205" s="589">
        <v>72.099999999999994</v>
      </c>
      <c r="AJ205" s="589">
        <v>120.2</v>
      </c>
      <c r="AK205" s="589">
        <v>78.7</v>
      </c>
      <c r="AL205" s="590">
        <v>107.6</v>
      </c>
      <c r="AM205" s="537" t="s">
        <v>158</v>
      </c>
      <c r="AN205" s="544"/>
      <c r="AO205" s="537" t="s">
        <v>119</v>
      </c>
      <c r="AP205" s="561">
        <v>95.7</v>
      </c>
      <c r="AQ205" s="551">
        <v>89.7</v>
      </c>
      <c r="AR205" s="551">
        <v>92.5</v>
      </c>
      <c r="AS205" s="551">
        <v>86.3</v>
      </c>
      <c r="AT205" s="551">
        <v>100.9</v>
      </c>
      <c r="AU205" s="551">
        <v>83.3</v>
      </c>
      <c r="AV205" s="551">
        <v>83.8</v>
      </c>
      <c r="AW205" s="551">
        <v>80.3</v>
      </c>
      <c r="AX205" s="551">
        <v>98.6</v>
      </c>
      <c r="AY205" s="551">
        <v>98.5</v>
      </c>
      <c r="AZ205" s="551">
        <v>101.2</v>
      </c>
    </row>
    <row r="206" spans="1:52">
      <c r="A206" s="537" t="s">
        <v>152</v>
      </c>
      <c r="B206" s="544"/>
      <c r="C206" s="537" t="s">
        <v>120</v>
      </c>
      <c r="D206" s="553">
        <v>95.1</v>
      </c>
      <c r="E206" s="553">
        <v>95</v>
      </c>
      <c r="F206" s="553">
        <v>92.9</v>
      </c>
      <c r="G206" s="553">
        <v>91.3</v>
      </c>
      <c r="H206" s="553">
        <v>104.2</v>
      </c>
      <c r="I206" s="553">
        <v>97.8</v>
      </c>
      <c r="J206" s="553">
        <v>94.3</v>
      </c>
      <c r="K206" s="553">
        <v>149.80000000000001</v>
      </c>
      <c r="L206" s="553">
        <v>151.6</v>
      </c>
      <c r="M206" s="553" t="s">
        <v>337</v>
      </c>
      <c r="N206" s="553">
        <v>150.80000000000001</v>
      </c>
      <c r="O206" s="553">
        <v>85</v>
      </c>
      <c r="P206" s="553">
        <v>86.1</v>
      </c>
      <c r="Q206" s="553">
        <v>79.900000000000006</v>
      </c>
      <c r="R206" s="553">
        <v>79.5</v>
      </c>
      <c r="S206" s="553">
        <v>79.5</v>
      </c>
      <c r="T206" s="553" t="s">
        <v>516</v>
      </c>
      <c r="U206" s="553">
        <v>85.2</v>
      </c>
      <c r="V206" s="553">
        <v>89.3</v>
      </c>
      <c r="W206" s="553">
        <v>92</v>
      </c>
      <c r="X206" s="553">
        <v>92</v>
      </c>
      <c r="Y206" s="553">
        <v>102.4</v>
      </c>
      <c r="Z206" s="553">
        <v>109.8</v>
      </c>
      <c r="AA206" s="553">
        <v>100.1</v>
      </c>
      <c r="AB206" s="553" t="s">
        <v>516</v>
      </c>
      <c r="AC206" s="553">
        <v>96</v>
      </c>
      <c r="AD206" s="553">
        <v>93.5</v>
      </c>
      <c r="AE206" s="589">
        <v>141.9</v>
      </c>
      <c r="AF206" s="589">
        <v>87.6</v>
      </c>
      <c r="AG206" s="589" t="s">
        <v>516</v>
      </c>
      <c r="AH206" s="589">
        <v>101.1</v>
      </c>
      <c r="AI206" s="589">
        <v>74.599999999999994</v>
      </c>
      <c r="AJ206" s="589">
        <v>116.2</v>
      </c>
      <c r="AK206" s="589">
        <v>80.5</v>
      </c>
      <c r="AL206" s="590">
        <v>109.2</v>
      </c>
      <c r="AM206" s="537" t="s">
        <v>152</v>
      </c>
      <c r="AN206" s="544"/>
      <c r="AO206" s="537" t="s">
        <v>120</v>
      </c>
      <c r="AP206" s="561">
        <v>95.1</v>
      </c>
      <c r="AQ206" s="551">
        <v>94.1</v>
      </c>
      <c r="AR206" s="551">
        <v>95.7</v>
      </c>
      <c r="AS206" s="551">
        <v>92.5</v>
      </c>
      <c r="AT206" s="551">
        <v>102.2</v>
      </c>
      <c r="AU206" s="551">
        <v>89.2</v>
      </c>
      <c r="AV206" s="551">
        <v>92.8</v>
      </c>
      <c r="AW206" s="551">
        <v>82.4</v>
      </c>
      <c r="AX206" s="551">
        <v>95.1</v>
      </c>
      <c r="AY206" s="551">
        <v>95</v>
      </c>
      <c r="AZ206" s="551">
        <v>100.2</v>
      </c>
    </row>
    <row r="207" spans="1:52">
      <c r="A207" s="537"/>
      <c r="B207" s="544"/>
      <c r="C207" s="537" t="s">
        <v>121</v>
      </c>
      <c r="D207" s="553">
        <v>95.3</v>
      </c>
      <c r="E207" s="553">
        <v>95.3</v>
      </c>
      <c r="F207" s="553">
        <v>93.1</v>
      </c>
      <c r="G207" s="553">
        <v>92.3</v>
      </c>
      <c r="H207" s="553">
        <v>99.8</v>
      </c>
      <c r="I207" s="553">
        <v>100.5</v>
      </c>
      <c r="J207" s="553">
        <v>90</v>
      </c>
      <c r="K207" s="553">
        <v>160.19999999999999</v>
      </c>
      <c r="L207" s="553">
        <v>163.6</v>
      </c>
      <c r="M207" s="553" t="s">
        <v>337</v>
      </c>
      <c r="N207" s="553">
        <v>159.19999999999999</v>
      </c>
      <c r="O207" s="553">
        <v>86.3</v>
      </c>
      <c r="P207" s="553">
        <v>88.1</v>
      </c>
      <c r="Q207" s="553">
        <v>80.5</v>
      </c>
      <c r="R207" s="553">
        <v>94.8</v>
      </c>
      <c r="S207" s="553">
        <v>94.8</v>
      </c>
      <c r="T207" s="553" t="s">
        <v>516</v>
      </c>
      <c r="U207" s="553">
        <v>84.4</v>
      </c>
      <c r="V207" s="553">
        <v>86.9</v>
      </c>
      <c r="W207" s="553">
        <v>93.3</v>
      </c>
      <c r="X207" s="553">
        <v>93.3</v>
      </c>
      <c r="Y207" s="553">
        <v>103.3</v>
      </c>
      <c r="Z207" s="553">
        <v>106.3</v>
      </c>
      <c r="AA207" s="553">
        <v>99.9</v>
      </c>
      <c r="AB207" s="553" t="s">
        <v>516</v>
      </c>
      <c r="AC207" s="553">
        <v>96</v>
      </c>
      <c r="AD207" s="553">
        <v>95.4</v>
      </c>
      <c r="AE207" s="589">
        <v>141.9</v>
      </c>
      <c r="AF207" s="589">
        <v>84.4</v>
      </c>
      <c r="AG207" s="589" t="s">
        <v>516</v>
      </c>
      <c r="AH207" s="589">
        <v>103.7</v>
      </c>
      <c r="AI207" s="589">
        <v>66.400000000000006</v>
      </c>
      <c r="AJ207" s="589">
        <v>113.9</v>
      </c>
      <c r="AK207" s="589">
        <v>81.400000000000006</v>
      </c>
      <c r="AL207" s="590">
        <v>107.2</v>
      </c>
      <c r="AM207" s="537"/>
      <c r="AN207" s="544"/>
      <c r="AO207" s="537" t="s">
        <v>121</v>
      </c>
      <c r="AP207" s="561">
        <v>95.3</v>
      </c>
      <c r="AQ207" s="551">
        <v>96.2</v>
      </c>
      <c r="AR207" s="551">
        <v>96</v>
      </c>
      <c r="AS207" s="551">
        <v>90.2</v>
      </c>
      <c r="AT207" s="551">
        <v>104.4</v>
      </c>
      <c r="AU207" s="551">
        <v>96.2</v>
      </c>
      <c r="AV207" s="551">
        <v>104.9</v>
      </c>
      <c r="AW207" s="551">
        <v>81.3</v>
      </c>
      <c r="AX207" s="551">
        <v>94.6</v>
      </c>
      <c r="AY207" s="551">
        <v>94.5</v>
      </c>
      <c r="AZ207" s="551">
        <v>100.5</v>
      </c>
    </row>
    <row r="208" spans="1:52">
      <c r="A208" s="537"/>
      <c r="B208" s="544"/>
      <c r="C208" s="537" t="s">
        <v>122</v>
      </c>
      <c r="D208" s="553">
        <v>97.5</v>
      </c>
      <c r="E208" s="553">
        <v>97.5</v>
      </c>
      <c r="F208" s="553">
        <v>94.1</v>
      </c>
      <c r="G208" s="553">
        <v>93.5</v>
      </c>
      <c r="H208" s="553">
        <v>95.1</v>
      </c>
      <c r="I208" s="553">
        <v>101.5</v>
      </c>
      <c r="J208" s="553">
        <v>91.4</v>
      </c>
      <c r="K208" s="553">
        <v>163.6</v>
      </c>
      <c r="L208" s="553">
        <v>167.2</v>
      </c>
      <c r="M208" s="553" t="s">
        <v>337</v>
      </c>
      <c r="N208" s="553">
        <v>149.6</v>
      </c>
      <c r="O208" s="553">
        <v>86.7</v>
      </c>
      <c r="P208" s="553">
        <v>90</v>
      </c>
      <c r="Q208" s="553">
        <v>74.3</v>
      </c>
      <c r="R208" s="553">
        <v>95.5</v>
      </c>
      <c r="S208" s="553">
        <v>95.5</v>
      </c>
      <c r="T208" s="553" t="s">
        <v>516</v>
      </c>
      <c r="U208" s="553">
        <v>83.5</v>
      </c>
      <c r="V208" s="553">
        <v>95.2</v>
      </c>
      <c r="W208" s="553">
        <v>94.1</v>
      </c>
      <c r="X208" s="553">
        <v>94.1</v>
      </c>
      <c r="Y208" s="553">
        <v>77.3</v>
      </c>
      <c r="Z208" s="553">
        <v>108.3</v>
      </c>
      <c r="AA208" s="553">
        <v>108.1</v>
      </c>
      <c r="AB208" s="553" t="s">
        <v>516</v>
      </c>
      <c r="AC208" s="553">
        <v>97.9</v>
      </c>
      <c r="AD208" s="553">
        <v>99.2</v>
      </c>
      <c r="AE208" s="589">
        <v>136.69999999999999</v>
      </c>
      <c r="AF208" s="589">
        <v>84.9</v>
      </c>
      <c r="AG208" s="589" t="s">
        <v>516</v>
      </c>
      <c r="AH208" s="589">
        <v>102.1</v>
      </c>
      <c r="AI208" s="589">
        <v>67.2</v>
      </c>
      <c r="AJ208" s="589">
        <v>116</v>
      </c>
      <c r="AK208" s="589">
        <v>78.400000000000006</v>
      </c>
      <c r="AL208" s="590">
        <v>110.7</v>
      </c>
      <c r="AM208" s="537"/>
      <c r="AN208" s="544"/>
      <c r="AO208" s="537" t="s">
        <v>122</v>
      </c>
      <c r="AP208" s="561">
        <v>97.5</v>
      </c>
      <c r="AQ208" s="551">
        <v>96</v>
      </c>
      <c r="AR208" s="551">
        <v>96.8</v>
      </c>
      <c r="AS208" s="551">
        <v>91.5</v>
      </c>
      <c r="AT208" s="551">
        <v>104.9</v>
      </c>
      <c r="AU208" s="551">
        <v>95.1</v>
      </c>
      <c r="AV208" s="551">
        <v>102.1</v>
      </c>
      <c r="AW208" s="551">
        <v>82.8</v>
      </c>
      <c r="AX208" s="551">
        <v>98.6</v>
      </c>
      <c r="AY208" s="551">
        <v>98.5</v>
      </c>
      <c r="AZ208" s="551">
        <v>100.6</v>
      </c>
    </row>
    <row r="209" spans="1:52">
      <c r="A209" s="537"/>
      <c r="B209" s="544"/>
      <c r="C209" s="537" t="s">
        <v>123</v>
      </c>
      <c r="D209" s="553">
        <v>98.3</v>
      </c>
      <c r="E209" s="553">
        <v>98.3</v>
      </c>
      <c r="F209" s="553">
        <v>96.7</v>
      </c>
      <c r="G209" s="553">
        <v>97.2</v>
      </c>
      <c r="H209" s="553">
        <v>96</v>
      </c>
      <c r="I209" s="553">
        <v>101.9</v>
      </c>
      <c r="J209" s="553">
        <v>94.1</v>
      </c>
      <c r="K209" s="553">
        <v>143.6</v>
      </c>
      <c r="L209" s="553">
        <v>147.1</v>
      </c>
      <c r="M209" s="553" t="s">
        <v>337</v>
      </c>
      <c r="N209" s="553">
        <v>146.19999999999999</v>
      </c>
      <c r="O209" s="553">
        <v>88.7</v>
      </c>
      <c r="P209" s="553">
        <v>89.9</v>
      </c>
      <c r="Q209" s="553">
        <v>84.4</v>
      </c>
      <c r="R209" s="553">
        <v>95.3</v>
      </c>
      <c r="S209" s="553">
        <v>95.3</v>
      </c>
      <c r="T209" s="553" t="s">
        <v>516</v>
      </c>
      <c r="U209" s="553">
        <v>83.6</v>
      </c>
      <c r="V209" s="553">
        <v>94.6</v>
      </c>
      <c r="W209" s="553">
        <v>97</v>
      </c>
      <c r="X209" s="553">
        <v>97</v>
      </c>
      <c r="Y209" s="553">
        <v>94.4</v>
      </c>
      <c r="Z209" s="553">
        <v>109.8</v>
      </c>
      <c r="AA209" s="553">
        <v>104.9</v>
      </c>
      <c r="AB209" s="553" t="s">
        <v>516</v>
      </c>
      <c r="AC209" s="553">
        <v>97.8</v>
      </c>
      <c r="AD209" s="553">
        <v>98.5</v>
      </c>
      <c r="AE209" s="589">
        <v>140.30000000000001</v>
      </c>
      <c r="AF209" s="589">
        <v>86.1</v>
      </c>
      <c r="AG209" s="589" t="s">
        <v>516</v>
      </c>
      <c r="AH209" s="589">
        <v>104.8</v>
      </c>
      <c r="AI209" s="589">
        <v>66.599999999999994</v>
      </c>
      <c r="AJ209" s="589">
        <v>112.8</v>
      </c>
      <c r="AK209" s="589">
        <v>78.3</v>
      </c>
      <c r="AL209" s="590">
        <v>107.1</v>
      </c>
      <c r="AM209" s="537"/>
      <c r="AN209" s="544"/>
      <c r="AO209" s="537" t="s">
        <v>123</v>
      </c>
      <c r="AP209" s="561">
        <v>98.3</v>
      </c>
      <c r="AQ209" s="551">
        <v>99.1</v>
      </c>
      <c r="AR209" s="551">
        <v>100.6</v>
      </c>
      <c r="AS209" s="551">
        <v>93.7</v>
      </c>
      <c r="AT209" s="551">
        <v>109.9</v>
      </c>
      <c r="AU209" s="551">
        <v>96.7</v>
      </c>
      <c r="AV209" s="551">
        <v>104.3</v>
      </c>
      <c r="AW209" s="551">
        <v>84.7</v>
      </c>
      <c r="AX209" s="551">
        <v>98.1</v>
      </c>
      <c r="AY209" s="551">
        <v>97.5</v>
      </c>
      <c r="AZ209" s="551">
        <v>106.7</v>
      </c>
    </row>
    <row r="210" spans="1:52">
      <c r="A210" s="537"/>
      <c r="B210" s="544"/>
      <c r="C210" s="537" t="s">
        <v>124</v>
      </c>
      <c r="D210" s="553">
        <v>96.7</v>
      </c>
      <c r="E210" s="553">
        <v>96.7</v>
      </c>
      <c r="F210" s="553">
        <v>93.6</v>
      </c>
      <c r="G210" s="553">
        <v>93.4</v>
      </c>
      <c r="H210" s="553">
        <v>94.9</v>
      </c>
      <c r="I210" s="553">
        <v>101.5</v>
      </c>
      <c r="J210" s="553">
        <v>91.6</v>
      </c>
      <c r="K210" s="553">
        <v>136.1</v>
      </c>
      <c r="L210" s="553">
        <v>139.1</v>
      </c>
      <c r="M210" s="553" t="s">
        <v>337</v>
      </c>
      <c r="N210" s="553">
        <v>146.9</v>
      </c>
      <c r="O210" s="553">
        <v>89.6</v>
      </c>
      <c r="P210" s="553">
        <v>91.5</v>
      </c>
      <c r="Q210" s="553">
        <v>80.2</v>
      </c>
      <c r="R210" s="553">
        <v>99.2</v>
      </c>
      <c r="S210" s="553">
        <v>99.2</v>
      </c>
      <c r="T210" s="553" t="s">
        <v>516</v>
      </c>
      <c r="U210" s="553">
        <v>83.5</v>
      </c>
      <c r="V210" s="553">
        <v>95.7</v>
      </c>
      <c r="W210" s="553">
        <v>98</v>
      </c>
      <c r="X210" s="553">
        <v>98</v>
      </c>
      <c r="Y210" s="553">
        <v>89.7</v>
      </c>
      <c r="Z210" s="553">
        <v>112.7</v>
      </c>
      <c r="AA210" s="553">
        <v>104.2</v>
      </c>
      <c r="AB210" s="553" t="s">
        <v>516</v>
      </c>
      <c r="AC210" s="553">
        <v>98.2</v>
      </c>
      <c r="AD210" s="553">
        <v>100</v>
      </c>
      <c r="AE210" s="589">
        <v>138.9</v>
      </c>
      <c r="AF210" s="589">
        <v>84.6</v>
      </c>
      <c r="AG210" s="589" t="s">
        <v>516</v>
      </c>
      <c r="AH210" s="589">
        <v>103.7</v>
      </c>
      <c r="AI210" s="589">
        <v>68.900000000000006</v>
      </c>
      <c r="AJ210" s="589">
        <v>112.2</v>
      </c>
      <c r="AK210" s="589">
        <v>73.900000000000006</v>
      </c>
      <c r="AL210" s="590">
        <v>104.7</v>
      </c>
      <c r="AM210" s="537"/>
      <c r="AN210" s="544"/>
      <c r="AO210" s="537" t="s">
        <v>124</v>
      </c>
      <c r="AP210" s="561">
        <v>96.7</v>
      </c>
      <c r="AQ210" s="551">
        <v>98.9</v>
      </c>
      <c r="AR210" s="551">
        <v>100.1</v>
      </c>
      <c r="AS210" s="551">
        <v>94.1</v>
      </c>
      <c r="AT210" s="551">
        <v>107.4</v>
      </c>
      <c r="AU210" s="551">
        <v>96.9</v>
      </c>
      <c r="AV210" s="551">
        <v>102.8</v>
      </c>
      <c r="AW210" s="551">
        <v>85.2</v>
      </c>
      <c r="AX210" s="551">
        <v>96</v>
      </c>
      <c r="AY210" s="551">
        <v>95.1</v>
      </c>
      <c r="AZ210" s="551">
        <v>112.5</v>
      </c>
    </row>
    <row r="211" spans="1:52">
      <c r="A211" s="537"/>
      <c r="B211" s="544"/>
      <c r="C211" s="537" t="s">
        <v>111</v>
      </c>
      <c r="D211" s="553">
        <v>97.6</v>
      </c>
      <c r="E211" s="553">
        <v>97.6</v>
      </c>
      <c r="F211" s="553">
        <v>98.6</v>
      </c>
      <c r="G211" s="553">
        <v>99</v>
      </c>
      <c r="H211" s="553">
        <v>94.6</v>
      </c>
      <c r="I211" s="553">
        <v>97.1</v>
      </c>
      <c r="J211" s="553">
        <v>101.6</v>
      </c>
      <c r="K211" s="553">
        <v>141</v>
      </c>
      <c r="L211" s="553">
        <v>144.6</v>
      </c>
      <c r="M211" s="553" t="s">
        <v>337</v>
      </c>
      <c r="N211" s="553">
        <v>133.69999999999999</v>
      </c>
      <c r="O211" s="553">
        <v>90.8</v>
      </c>
      <c r="P211" s="553">
        <v>91.8</v>
      </c>
      <c r="Q211" s="553">
        <v>86</v>
      </c>
      <c r="R211" s="553">
        <v>95.6</v>
      </c>
      <c r="S211" s="553">
        <v>95.6</v>
      </c>
      <c r="T211" s="553" t="s">
        <v>516</v>
      </c>
      <c r="U211" s="553">
        <v>84.2</v>
      </c>
      <c r="V211" s="553">
        <v>95</v>
      </c>
      <c r="W211" s="553">
        <v>95.2</v>
      </c>
      <c r="X211" s="553">
        <v>95.2</v>
      </c>
      <c r="Y211" s="553">
        <v>98.3</v>
      </c>
      <c r="Z211" s="553">
        <v>115.7</v>
      </c>
      <c r="AA211" s="553">
        <v>99</v>
      </c>
      <c r="AB211" s="553" t="s">
        <v>516</v>
      </c>
      <c r="AC211" s="553">
        <v>96.6</v>
      </c>
      <c r="AD211" s="553">
        <v>97.3</v>
      </c>
      <c r="AE211" s="589">
        <v>140.1</v>
      </c>
      <c r="AF211" s="589">
        <v>84.1</v>
      </c>
      <c r="AG211" s="589" t="s">
        <v>516</v>
      </c>
      <c r="AH211" s="589">
        <v>105</v>
      </c>
      <c r="AI211" s="589">
        <v>67.2</v>
      </c>
      <c r="AJ211" s="589">
        <v>112.7</v>
      </c>
      <c r="AK211" s="589">
        <v>74.2</v>
      </c>
      <c r="AL211" s="590">
        <v>112.2</v>
      </c>
      <c r="AM211" s="537"/>
      <c r="AN211" s="544"/>
      <c r="AO211" s="537" t="s">
        <v>111</v>
      </c>
      <c r="AP211" s="547">
        <v>97.6</v>
      </c>
      <c r="AQ211" s="551">
        <v>100.5</v>
      </c>
      <c r="AR211" s="551">
        <v>103.3</v>
      </c>
      <c r="AS211" s="551">
        <v>101.2</v>
      </c>
      <c r="AT211" s="551">
        <v>106</v>
      </c>
      <c r="AU211" s="551">
        <v>93.9</v>
      </c>
      <c r="AV211" s="551">
        <v>100.7</v>
      </c>
      <c r="AW211" s="551">
        <v>82.5</v>
      </c>
      <c r="AX211" s="551">
        <v>96.7</v>
      </c>
      <c r="AY211" s="551">
        <v>96</v>
      </c>
      <c r="AZ211" s="551">
        <v>112.2</v>
      </c>
    </row>
    <row r="212" spans="1:52">
      <c r="A212" s="537"/>
      <c r="B212" s="556" t="s">
        <v>69</v>
      </c>
      <c r="C212" s="557" t="s">
        <v>113</v>
      </c>
      <c r="D212" s="558">
        <v>99.7</v>
      </c>
      <c r="E212" s="558">
        <v>99.7</v>
      </c>
      <c r="F212" s="558">
        <v>96.1</v>
      </c>
      <c r="G212" s="558">
        <v>96.2</v>
      </c>
      <c r="H212" s="558">
        <v>96.4</v>
      </c>
      <c r="I212" s="558">
        <v>97</v>
      </c>
      <c r="J212" s="558">
        <v>104.3</v>
      </c>
      <c r="K212" s="558">
        <v>162</v>
      </c>
      <c r="L212" s="558">
        <v>169.6</v>
      </c>
      <c r="M212" s="558" t="s">
        <v>337</v>
      </c>
      <c r="N212" s="558">
        <v>139.6</v>
      </c>
      <c r="O212" s="558">
        <v>89.6</v>
      </c>
      <c r="P212" s="558">
        <v>92.9</v>
      </c>
      <c r="Q212" s="558">
        <v>77.400000000000006</v>
      </c>
      <c r="R212" s="558">
        <v>113.3</v>
      </c>
      <c r="S212" s="558">
        <v>113.3</v>
      </c>
      <c r="T212" s="558" t="s">
        <v>516</v>
      </c>
      <c r="U212" s="558">
        <v>83.2</v>
      </c>
      <c r="V212" s="558">
        <v>93.8</v>
      </c>
      <c r="W212" s="558">
        <v>92.5</v>
      </c>
      <c r="X212" s="558">
        <v>92.5</v>
      </c>
      <c r="Y212" s="558">
        <v>106.2</v>
      </c>
      <c r="Z212" s="558">
        <v>113.3</v>
      </c>
      <c r="AA212" s="558">
        <v>95.1</v>
      </c>
      <c r="AB212" s="558" t="s">
        <v>516</v>
      </c>
      <c r="AC212" s="558">
        <v>96.8</v>
      </c>
      <c r="AD212" s="558">
        <v>95.2</v>
      </c>
      <c r="AE212" s="591">
        <v>138.30000000000001</v>
      </c>
      <c r="AF212" s="591">
        <v>88.1</v>
      </c>
      <c r="AG212" s="591" t="s">
        <v>516</v>
      </c>
      <c r="AH212" s="591">
        <v>97</v>
      </c>
      <c r="AI212" s="591">
        <v>84.6</v>
      </c>
      <c r="AJ212" s="591">
        <v>112.8</v>
      </c>
      <c r="AK212" s="591">
        <v>75.7</v>
      </c>
      <c r="AL212" s="591">
        <v>121</v>
      </c>
      <c r="AM212" s="537"/>
      <c r="AN212" s="556" t="s">
        <v>69</v>
      </c>
      <c r="AO212" s="557" t="s">
        <v>113</v>
      </c>
      <c r="AP212" s="561">
        <v>99.7</v>
      </c>
      <c r="AQ212" s="558">
        <v>100.4</v>
      </c>
      <c r="AR212" s="558">
        <v>101.4</v>
      </c>
      <c r="AS212" s="558">
        <v>100.6</v>
      </c>
      <c r="AT212" s="558">
        <v>101.7</v>
      </c>
      <c r="AU212" s="558">
        <v>97.6</v>
      </c>
      <c r="AV212" s="558">
        <v>105.9</v>
      </c>
      <c r="AW212" s="558">
        <v>82</v>
      </c>
      <c r="AX212" s="558">
        <v>98.6</v>
      </c>
      <c r="AY212" s="558">
        <v>97.8</v>
      </c>
      <c r="AZ212" s="558">
        <v>109.4</v>
      </c>
    </row>
    <row r="213" spans="1:52">
      <c r="A213" s="537"/>
      <c r="B213" s="544"/>
      <c r="C213" s="537" t="s">
        <v>115</v>
      </c>
      <c r="D213" s="553">
        <v>96.7</v>
      </c>
      <c r="E213" s="553">
        <v>96.8</v>
      </c>
      <c r="F213" s="553">
        <v>91.9</v>
      </c>
      <c r="G213" s="553">
        <v>91.3</v>
      </c>
      <c r="H213" s="553">
        <v>97.8</v>
      </c>
      <c r="I213" s="553">
        <v>96.6</v>
      </c>
      <c r="J213" s="553">
        <v>105.8</v>
      </c>
      <c r="K213" s="553">
        <v>131.5</v>
      </c>
      <c r="L213" s="553">
        <v>135.69999999999999</v>
      </c>
      <c r="M213" s="553" t="s">
        <v>337</v>
      </c>
      <c r="N213" s="553">
        <v>151.69999999999999</v>
      </c>
      <c r="O213" s="553">
        <v>91.1</v>
      </c>
      <c r="P213" s="553">
        <v>95.6</v>
      </c>
      <c r="Q213" s="553">
        <v>75.2</v>
      </c>
      <c r="R213" s="553">
        <v>102.8</v>
      </c>
      <c r="S213" s="553">
        <v>102.8</v>
      </c>
      <c r="T213" s="553" t="s">
        <v>516</v>
      </c>
      <c r="U213" s="553">
        <v>84</v>
      </c>
      <c r="V213" s="553">
        <v>92.2</v>
      </c>
      <c r="W213" s="553">
        <v>92.7</v>
      </c>
      <c r="X213" s="553">
        <v>92.7</v>
      </c>
      <c r="Y213" s="553">
        <v>79.599999999999994</v>
      </c>
      <c r="Z213" s="553">
        <v>111.9</v>
      </c>
      <c r="AA213" s="553">
        <v>85.3</v>
      </c>
      <c r="AB213" s="553" t="s">
        <v>516</v>
      </c>
      <c r="AC213" s="553">
        <v>94.9</v>
      </c>
      <c r="AD213" s="553">
        <v>92.9</v>
      </c>
      <c r="AE213" s="589">
        <v>138.80000000000001</v>
      </c>
      <c r="AF213" s="589">
        <v>84.2</v>
      </c>
      <c r="AG213" s="589" t="s">
        <v>516</v>
      </c>
      <c r="AH213" s="589">
        <v>97.2</v>
      </c>
      <c r="AI213" s="589">
        <v>78.099999999999994</v>
      </c>
      <c r="AJ213" s="589">
        <v>113.7</v>
      </c>
      <c r="AK213" s="589">
        <v>76</v>
      </c>
      <c r="AL213" s="590">
        <v>111.6</v>
      </c>
      <c r="AM213" s="537"/>
      <c r="AN213" s="544"/>
      <c r="AO213" s="537" t="s">
        <v>115</v>
      </c>
      <c r="AP213" s="561">
        <v>96.7</v>
      </c>
      <c r="AQ213" s="553">
        <v>100.8</v>
      </c>
      <c r="AR213" s="553">
        <v>103</v>
      </c>
      <c r="AS213" s="553">
        <v>103.8</v>
      </c>
      <c r="AT213" s="553">
        <v>102.8</v>
      </c>
      <c r="AU213" s="553">
        <v>92.3</v>
      </c>
      <c r="AV213" s="553">
        <v>99.7</v>
      </c>
      <c r="AW213" s="553">
        <v>80.900000000000006</v>
      </c>
      <c r="AX213" s="553">
        <v>95</v>
      </c>
      <c r="AY213" s="553">
        <v>94.3</v>
      </c>
      <c r="AZ213" s="553">
        <v>105.7</v>
      </c>
    </row>
    <row r="214" spans="1:52">
      <c r="A214" s="537"/>
      <c r="B214" s="544"/>
      <c r="C214" s="537" t="s">
        <v>116</v>
      </c>
      <c r="D214" s="592">
        <v>96.8</v>
      </c>
      <c r="E214" s="592">
        <v>96.8</v>
      </c>
      <c r="F214" s="592">
        <v>93.8</v>
      </c>
      <c r="G214" s="592">
        <v>92.7</v>
      </c>
      <c r="H214" s="592">
        <v>100.3</v>
      </c>
      <c r="I214" s="592">
        <v>81.599999999999994</v>
      </c>
      <c r="J214" s="592">
        <v>102.8</v>
      </c>
      <c r="K214" s="592">
        <v>104</v>
      </c>
      <c r="L214" s="592">
        <v>104.7</v>
      </c>
      <c r="M214" s="592" t="s">
        <v>337</v>
      </c>
      <c r="N214" s="592">
        <v>161.30000000000001</v>
      </c>
      <c r="O214" s="592">
        <v>94.6</v>
      </c>
      <c r="P214" s="592">
        <v>99.9</v>
      </c>
      <c r="Q214" s="592">
        <v>81.5</v>
      </c>
      <c r="R214" s="592">
        <v>117.3</v>
      </c>
      <c r="S214" s="592">
        <v>117.3</v>
      </c>
      <c r="T214" s="592" t="s">
        <v>516</v>
      </c>
      <c r="U214" s="592">
        <v>84.6</v>
      </c>
      <c r="V214" s="592">
        <v>93.7</v>
      </c>
      <c r="W214" s="592">
        <v>88.4</v>
      </c>
      <c r="X214" s="592">
        <v>88.4</v>
      </c>
      <c r="Y214" s="592">
        <v>114</v>
      </c>
      <c r="Z214" s="592">
        <v>114.2</v>
      </c>
      <c r="AA214" s="592">
        <v>91.5</v>
      </c>
      <c r="AB214" s="592" t="s">
        <v>516</v>
      </c>
      <c r="AC214" s="592">
        <v>91</v>
      </c>
      <c r="AD214" s="592">
        <v>92.3</v>
      </c>
      <c r="AE214" s="562">
        <v>124.4</v>
      </c>
      <c r="AF214" s="562">
        <v>77.5</v>
      </c>
      <c r="AG214" s="562" t="s">
        <v>516</v>
      </c>
      <c r="AH214" s="562">
        <v>93.3</v>
      </c>
      <c r="AI214" s="562">
        <v>82.4</v>
      </c>
      <c r="AJ214" s="562">
        <v>86.3</v>
      </c>
      <c r="AK214" s="562">
        <v>76.599999999999994</v>
      </c>
      <c r="AL214" s="593">
        <v>102</v>
      </c>
      <c r="AM214" s="537"/>
      <c r="AN214" s="544"/>
      <c r="AO214" s="537" t="s">
        <v>116</v>
      </c>
      <c r="AP214" s="561">
        <v>96.8</v>
      </c>
      <c r="AQ214" s="592">
        <v>96.5</v>
      </c>
      <c r="AR214" s="592">
        <v>99.5</v>
      </c>
      <c r="AS214" s="592">
        <v>100.8</v>
      </c>
      <c r="AT214" s="592">
        <v>96</v>
      </c>
      <c r="AU214" s="592">
        <v>89.6</v>
      </c>
      <c r="AV214" s="592">
        <v>98.2</v>
      </c>
      <c r="AW214" s="592">
        <v>75</v>
      </c>
      <c r="AX214" s="592">
        <v>96.7</v>
      </c>
      <c r="AY214" s="592">
        <v>96.3</v>
      </c>
      <c r="AZ214" s="592">
        <v>102</v>
      </c>
    </row>
    <row r="215" spans="1:52">
      <c r="A215" s="537"/>
      <c r="B215" s="544"/>
      <c r="C215" s="537" t="s">
        <v>117</v>
      </c>
      <c r="D215" s="592">
        <v>99.4</v>
      </c>
      <c r="E215" s="592">
        <v>99.4</v>
      </c>
      <c r="F215" s="592">
        <v>92.9</v>
      </c>
      <c r="G215" s="592">
        <v>91.2</v>
      </c>
      <c r="H215" s="592">
        <v>104.8</v>
      </c>
      <c r="I215" s="592">
        <v>91.3</v>
      </c>
      <c r="J215" s="592">
        <v>104.9</v>
      </c>
      <c r="K215" s="592">
        <v>129.6</v>
      </c>
      <c r="L215" s="592">
        <v>132</v>
      </c>
      <c r="M215" s="592" t="s">
        <v>337</v>
      </c>
      <c r="N215" s="592">
        <v>165.8</v>
      </c>
      <c r="O215" s="592">
        <v>105</v>
      </c>
      <c r="P215" s="592">
        <v>104.3</v>
      </c>
      <c r="Q215" s="592">
        <v>102.4</v>
      </c>
      <c r="R215" s="592">
        <v>106.7</v>
      </c>
      <c r="S215" s="592">
        <v>106.7</v>
      </c>
      <c r="T215" s="592" t="s">
        <v>516</v>
      </c>
      <c r="U215" s="592">
        <v>88.4</v>
      </c>
      <c r="V215" s="592">
        <v>93.6</v>
      </c>
      <c r="W215" s="562">
        <v>91.6</v>
      </c>
      <c r="X215" s="592">
        <v>91.6</v>
      </c>
      <c r="Y215" s="592">
        <v>116.6</v>
      </c>
      <c r="Z215" s="592">
        <v>114.1</v>
      </c>
      <c r="AA215" s="592">
        <v>90.8</v>
      </c>
      <c r="AB215" s="592" t="s">
        <v>516</v>
      </c>
      <c r="AC215" s="592">
        <v>95.2</v>
      </c>
      <c r="AD215" s="592">
        <v>94.7</v>
      </c>
      <c r="AE215" s="562">
        <v>121.1</v>
      </c>
      <c r="AF215" s="562">
        <v>80.2</v>
      </c>
      <c r="AG215" s="562" t="s">
        <v>516</v>
      </c>
      <c r="AH215" s="562">
        <v>98.8</v>
      </c>
      <c r="AI215" s="562">
        <v>84</v>
      </c>
      <c r="AJ215" s="562">
        <v>97.3</v>
      </c>
      <c r="AK215" s="562">
        <v>76.099999999999994</v>
      </c>
      <c r="AL215" s="593">
        <v>111.1</v>
      </c>
      <c r="AM215" s="537"/>
      <c r="AN215" s="544"/>
      <c r="AO215" s="537" t="s">
        <v>117</v>
      </c>
      <c r="AP215" s="561">
        <v>99.4</v>
      </c>
      <c r="AQ215" s="592">
        <v>102.7</v>
      </c>
      <c r="AR215" s="592">
        <v>104.2</v>
      </c>
      <c r="AS215" s="562">
        <v>106.7</v>
      </c>
      <c r="AT215" s="562">
        <v>100.5</v>
      </c>
      <c r="AU215" s="592">
        <v>98.5</v>
      </c>
      <c r="AV215" s="592">
        <v>107</v>
      </c>
      <c r="AW215" s="592">
        <v>83.6</v>
      </c>
      <c r="AX215" s="592">
        <v>97.8</v>
      </c>
      <c r="AY215" s="592">
        <v>97.4</v>
      </c>
      <c r="AZ215" s="592">
        <v>106</v>
      </c>
    </row>
    <row r="216" spans="1:52">
      <c r="A216" s="537"/>
      <c r="B216" s="544"/>
      <c r="C216" s="537" t="s">
        <v>118</v>
      </c>
      <c r="D216" s="553">
        <v>98.4</v>
      </c>
      <c r="E216" s="553">
        <v>98.4</v>
      </c>
      <c r="F216" s="553">
        <v>92.1</v>
      </c>
      <c r="G216" s="553">
        <v>90.5</v>
      </c>
      <c r="H216" s="553">
        <v>103.6</v>
      </c>
      <c r="I216" s="553">
        <v>90.7</v>
      </c>
      <c r="J216" s="553">
        <v>103.6</v>
      </c>
      <c r="K216" s="553">
        <v>125.9</v>
      </c>
      <c r="L216" s="553">
        <v>127.3</v>
      </c>
      <c r="M216" s="553" t="s">
        <v>337</v>
      </c>
      <c r="N216" s="553">
        <v>154.1</v>
      </c>
      <c r="O216" s="553">
        <v>100.1</v>
      </c>
      <c r="P216" s="553">
        <v>102.9</v>
      </c>
      <c r="Q216" s="553">
        <v>87.8</v>
      </c>
      <c r="R216" s="553">
        <v>111.6</v>
      </c>
      <c r="S216" s="553">
        <v>111.6</v>
      </c>
      <c r="T216" s="553" t="s">
        <v>516</v>
      </c>
      <c r="U216" s="553">
        <v>87.7</v>
      </c>
      <c r="V216" s="553">
        <v>93.9</v>
      </c>
      <c r="W216" s="553">
        <v>93.6</v>
      </c>
      <c r="X216" s="553">
        <v>93.6</v>
      </c>
      <c r="Y216" s="553">
        <v>114.5</v>
      </c>
      <c r="Z216" s="553">
        <v>111.1</v>
      </c>
      <c r="AA216" s="553">
        <v>97.1</v>
      </c>
      <c r="AB216" s="553" t="s">
        <v>516</v>
      </c>
      <c r="AC216" s="553">
        <v>96</v>
      </c>
      <c r="AD216" s="553">
        <v>95.9</v>
      </c>
      <c r="AE216" s="589">
        <v>115.1</v>
      </c>
      <c r="AF216" s="589">
        <v>82.4</v>
      </c>
      <c r="AG216" s="589" t="s">
        <v>516</v>
      </c>
      <c r="AH216" s="589">
        <v>100.3</v>
      </c>
      <c r="AI216" s="589">
        <v>88.3</v>
      </c>
      <c r="AJ216" s="589">
        <v>99.8</v>
      </c>
      <c r="AK216" s="589">
        <v>75.599999999999994</v>
      </c>
      <c r="AL216" s="590">
        <v>109.1</v>
      </c>
      <c r="AM216" s="537"/>
      <c r="AN216" s="544"/>
      <c r="AO216" s="537" t="s">
        <v>118</v>
      </c>
      <c r="AP216" s="561">
        <v>98.4</v>
      </c>
      <c r="AQ216" s="553">
        <v>103.5</v>
      </c>
      <c r="AR216" s="553">
        <v>105.4</v>
      </c>
      <c r="AS216" s="553">
        <v>109</v>
      </c>
      <c r="AT216" s="553">
        <v>100.5</v>
      </c>
      <c r="AU216" s="553">
        <v>97.3</v>
      </c>
      <c r="AV216" s="553">
        <v>104.4</v>
      </c>
      <c r="AW216" s="553">
        <v>86</v>
      </c>
      <c r="AX216" s="553">
        <v>96.5</v>
      </c>
      <c r="AY216" s="553">
        <v>95.9</v>
      </c>
      <c r="AZ216" s="553">
        <v>105.7</v>
      </c>
    </row>
    <row r="217" spans="1:52">
      <c r="A217" s="537"/>
      <c r="B217" s="544"/>
      <c r="C217" s="537" t="s">
        <v>119</v>
      </c>
      <c r="D217" s="553">
        <v>98.6</v>
      </c>
      <c r="E217" s="553">
        <v>98.6</v>
      </c>
      <c r="F217" s="553">
        <v>92.5</v>
      </c>
      <c r="G217" s="553">
        <v>91</v>
      </c>
      <c r="H217" s="553">
        <v>103.6</v>
      </c>
      <c r="I217" s="553">
        <v>91.8</v>
      </c>
      <c r="J217" s="553">
        <v>99</v>
      </c>
      <c r="K217" s="553">
        <v>127.5</v>
      </c>
      <c r="L217" s="553">
        <v>127.5</v>
      </c>
      <c r="M217" s="553" t="s">
        <v>337</v>
      </c>
      <c r="N217" s="553">
        <v>134.30000000000001</v>
      </c>
      <c r="O217" s="553">
        <v>101.9</v>
      </c>
      <c r="P217" s="553">
        <v>101.9</v>
      </c>
      <c r="Q217" s="553">
        <v>103.9</v>
      </c>
      <c r="R217" s="553">
        <v>102.4</v>
      </c>
      <c r="S217" s="553">
        <v>102.4</v>
      </c>
      <c r="T217" s="553" t="s">
        <v>516</v>
      </c>
      <c r="U217" s="553">
        <v>88.5</v>
      </c>
      <c r="V217" s="553">
        <v>95.2</v>
      </c>
      <c r="W217" s="553">
        <v>92.5</v>
      </c>
      <c r="X217" s="553">
        <v>92.5</v>
      </c>
      <c r="Y217" s="553">
        <v>112.3</v>
      </c>
      <c r="Z217" s="553">
        <v>113.5</v>
      </c>
      <c r="AA217" s="553">
        <v>101.1</v>
      </c>
      <c r="AB217" s="553" t="s">
        <v>516</v>
      </c>
      <c r="AC217" s="553">
        <v>98.9</v>
      </c>
      <c r="AD217" s="553">
        <v>102.5</v>
      </c>
      <c r="AE217" s="589">
        <v>105.9</v>
      </c>
      <c r="AF217" s="589">
        <v>87.4</v>
      </c>
      <c r="AG217" s="589" t="s">
        <v>516</v>
      </c>
      <c r="AH217" s="589">
        <v>98.7</v>
      </c>
      <c r="AI217" s="589">
        <v>78.599999999999994</v>
      </c>
      <c r="AJ217" s="589">
        <v>105.5</v>
      </c>
      <c r="AK217" s="589">
        <v>73</v>
      </c>
      <c r="AL217" s="590">
        <v>106.4</v>
      </c>
      <c r="AM217" s="537"/>
      <c r="AN217" s="544"/>
      <c r="AO217" s="537" t="s">
        <v>119</v>
      </c>
      <c r="AP217" s="561">
        <v>98.6</v>
      </c>
      <c r="AQ217" s="553">
        <v>103.4</v>
      </c>
      <c r="AR217" s="553">
        <v>105.7</v>
      </c>
      <c r="AS217" s="553">
        <v>106.7</v>
      </c>
      <c r="AT217" s="553">
        <v>103.9</v>
      </c>
      <c r="AU217" s="553">
        <v>98.1</v>
      </c>
      <c r="AV217" s="553">
        <v>106.1</v>
      </c>
      <c r="AW217" s="553">
        <v>82.8</v>
      </c>
      <c r="AX217" s="553">
        <v>96.4</v>
      </c>
      <c r="AY217" s="553">
        <v>96</v>
      </c>
      <c r="AZ217" s="553">
        <v>104.1</v>
      </c>
    </row>
    <row r="218" spans="1:52">
      <c r="A218" s="537"/>
      <c r="B218" s="544"/>
      <c r="C218" s="537" t="s">
        <v>120</v>
      </c>
      <c r="D218" s="553">
        <v>99.8</v>
      </c>
      <c r="E218" s="553">
        <v>99.9</v>
      </c>
      <c r="F218" s="553">
        <v>94.7</v>
      </c>
      <c r="G218" s="553">
        <v>93.9</v>
      </c>
      <c r="H218" s="553">
        <v>100</v>
      </c>
      <c r="I218" s="553">
        <v>98</v>
      </c>
      <c r="J218" s="553">
        <v>99.1</v>
      </c>
      <c r="K218" s="553">
        <v>138.69999999999999</v>
      </c>
      <c r="L218" s="553">
        <v>140.5</v>
      </c>
      <c r="M218" s="553" t="s">
        <v>337</v>
      </c>
      <c r="N218" s="553">
        <v>116.9</v>
      </c>
      <c r="O218" s="553">
        <v>105.7</v>
      </c>
      <c r="P218" s="553">
        <v>106.1</v>
      </c>
      <c r="Q218" s="553">
        <v>103.7</v>
      </c>
      <c r="R218" s="553">
        <v>88.4</v>
      </c>
      <c r="S218" s="553">
        <v>88.4</v>
      </c>
      <c r="T218" s="553" t="s">
        <v>516</v>
      </c>
      <c r="U218" s="553">
        <v>90.4</v>
      </c>
      <c r="V218" s="553">
        <v>95</v>
      </c>
      <c r="W218" s="553">
        <v>94.5</v>
      </c>
      <c r="X218" s="553">
        <v>94.5</v>
      </c>
      <c r="Y218" s="553">
        <v>107.6</v>
      </c>
      <c r="Z218" s="553">
        <v>114.6</v>
      </c>
      <c r="AA218" s="553">
        <v>101</v>
      </c>
      <c r="AB218" s="553" t="s">
        <v>516</v>
      </c>
      <c r="AC218" s="553">
        <v>96.7</v>
      </c>
      <c r="AD218" s="553">
        <v>100.6</v>
      </c>
      <c r="AE218" s="589">
        <v>105.9</v>
      </c>
      <c r="AF218" s="589">
        <v>88.4</v>
      </c>
      <c r="AG218" s="589" t="s">
        <v>516</v>
      </c>
      <c r="AH218" s="589">
        <v>97.7</v>
      </c>
      <c r="AI218" s="589">
        <v>85.4</v>
      </c>
      <c r="AJ218" s="589">
        <v>94.4</v>
      </c>
      <c r="AK218" s="589">
        <v>88.9</v>
      </c>
      <c r="AL218" s="590">
        <v>109.9</v>
      </c>
      <c r="AM218" s="537"/>
      <c r="AN218" s="544"/>
      <c r="AO218" s="537" t="s">
        <v>120</v>
      </c>
      <c r="AP218" s="561">
        <v>99.8</v>
      </c>
      <c r="AQ218" s="553">
        <v>104.2</v>
      </c>
      <c r="AR218" s="553">
        <v>104.9</v>
      </c>
      <c r="AS218" s="553">
        <v>104.3</v>
      </c>
      <c r="AT218" s="553">
        <v>107.5</v>
      </c>
      <c r="AU218" s="553">
        <v>102.1</v>
      </c>
      <c r="AV218" s="553">
        <v>111.4</v>
      </c>
      <c r="AW218" s="553">
        <v>85</v>
      </c>
      <c r="AX218" s="553">
        <v>97.3</v>
      </c>
      <c r="AY218" s="553">
        <v>97.2</v>
      </c>
      <c r="AZ218" s="553">
        <v>105.1</v>
      </c>
    </row>
    <row r="219" spans="1:52">
      <c r="A219" s="537"/>
      <c r="B219" s="544"/>
      <c r="C219" s="537" t="s">
        <v>121</v>
      </c>
      <c r="D219" s="553">
        <v>98.7</v>
      </c>
      <c r="E219" s="553">
        <v>98.7</v>
      </c>
      <c r="F219" s="553">
        <v>93.9</v>
      </c>
      <c r="G219" s="553">
        <v>93.5</v>
      </c>
      <c r="H219" s="553">
        <v>95.5</v>
      </c>
      <c r="I219" s="553">
        <v>93.1</v>
      </c>
      <c r="J219" s="553">
        <v>98.4</v>
      </c>
      <c r="K219" s="553">
        <v>147.9</v>
      </c>
      <c r="L219" s="553">
        <v>150.80000000000001</v>
      </c>
      <c r="M219" s="553" t="s">
        <v>337</v>
      </c>
      <c r="N219" s="553">
        <v>108.4</v>
      </c>
      <c r="O219" s="553">
        <v>99.3</v>
      </c>
      <c r="P219" s="553">
        <v>99</v>
      </c>
      <c r="Q219" s="553">
        <v>101.6</v>
      </c>
      <c r="R219" s="553">
        <v>91.2</v>
      </c>
      <c r="S219" s="553">
        <v>91.2</v>
      </c>
      <c r="T219" s="553" t="s">
        <v>516</v>
      </c>
      <c r="U219" s="553">
        <v>95.3</v>
      </c>
      <c r="V219" s="553">
        <v>96.5</v>
      </c>
      <c r="W219" s="553">
        <v>96.5</v>
      </c>
      <c r="X219" s="553">
        <v>96.5</v>
      </c>
      <c r="Y219" s="553">
        <v>96</v>
      </c>
      <c r="Z219" s="553">
        <v>114.7</v>
      </c>
      <c r="AA219" s="553">
        <v>101.4</v>
      </c>
      <c r="AB219" s="553" t="s">
        <v>516</v>
      </c>
      <c r="AC219" s="553">
        <v>95.7</v>
      </c>
      <c r="AD219" s="553">
        <v>98.3</v>
      </c>
      <c r="AE219" s="589">
        <v>105.2</v>
      </c>
      <c r="AF219" s="589">
        <v>88.5</v>
      </c>
      <c r="AG219" s="589" t="s">
        <v>516</v>
      </c>
      <c r="AH219" s="589">
        <v>95.3</v>
      </c>
      <c r="AI219" s="589">
        <v>89.7</v>
      </c>
      <c r="AJ219" s="589">
        <v>93.3</v>
      </c>
      <c r="AK219" s="589">
        <v>89.8</v>
      </c>
      <c r="AL219" s="590">
        <v>110.8</v>
      </c>
      <c r="AM219" s="537"/>
      <c r="AN219" s="544"/>
      <c r="AO219" s="537" t="s">
        <v>121</v>
      </c>
      <c r="AP219" s="561">
        <v>98.7</v>
      </c>
      <c r="AQ219" s="553">
        <v>101.4</v>
      </c>
      <c r="AR219" s="553">
        <v>104.1</v>
      </c>
      <c r="AS219" s="553">
        <v>104.6</v>
      </c>
      <c r="AT219" s="553">
        <v>103.5</v>
      </c>
      <c r="AU219" s="553">
        <v>95.3</v>
      </c>
      <c r="AV219" s="553">
        <v>100.8</v>
      </c>
      <c r="AW219" s="553">
        <v>85.7</v>
      </c>
      <c r="AX219" s="553">
        <v>97</v>
      </c>
      <c r="AY219" s="553">
        <v>96.7</v>
      </c>
      <c r="AZ219" s="553">
        <v>104.6</v>
      </c>
    </row>
    <row r="220" spans="1:52">
      <c r="A220" s="537"/>
      <c r="B220" s="544"/>
      <c r="C220" s="537" t="s">
        <v>122</v>
      </c>
      <c r="D220" s="553">
        <v>99.5</v>
      </c>
      <c r="E220" s="553">
        <v>99.5</v>
      </c>
      <c r="F220" s="553">
        <v>94.4</v>
      </c>
      <c r="G220" s="553">
        <v>94.1</v>
      </c>
      <c r="H220" s="553">
        <v>93.2</v>
      </c>
      <c r="I220" s="553">
        <v>95.5</v>
      </c>
      <c r="J220" s="553">
        <v>97.8</v>
      </c>
      <c r="K220" s="553">
        <v>142.4</v>
      </c>
      <c r="L220" s="553">
        <v>144.80000000000001</v>
      </c>
      <c r="M220" s="553" t="s">
        <v>337</v>
      </c>
      <c r="N220" s="553">
        <v>123.2</v>
      </c>
      <c r="O220" s="553">
        <v>104.2</v>
      </c>
      <c r="P220" s="553">
        <v>103.8</v>
      </c>
      <c r="Q220" s="553">
        <v>106.8</v>
      </c>
      <c r="R220" s="553">
        <v>89.8</v>
      </c>
      <c r="S220" s="553">
        <v>89.8</v>
      </c>
      <c r="T220" s="553" t="s">
        <v>516</v>
      </c>
      <c r="U220" s="553">
        <v>97</v>
      </c>
      <c r="V220" s="553">
        <v>94.4</v>
      </c>
      <c r="W220" s="553">
        <v>95.9</v>
      </c>
      <c r="X220" s="553">
        <v>95.9</v>
      </c>
      <c r="Y220" s="553">
        <v>103.8</v>
      </c>
      <c r="Z220" s="553">
        <v>121.7</v>
      </c>
      <c r="AA220" s="553">
        <v>99.2</v>
      </c>
      <c r="AB220" s="553" t="s">
        <v>516</v>
      </c>
      <c r="AC220" s="553">
        <v>96.7</v>
      </c>
      <c r="AD220" s="553">
        <v>98.8</v>
      </c>
      <c r="AE220" s="589">
        <v>105.7</v>
      </c>
      <c r="AF220" s="589">
        <v>88.9</v>
      </c>
      <c r="AG220" s="589" t="s">
        <v>516</v>
      </c>
      <c r="AH220" s="589">
        <v>94.8</v>
      </c>
      <c r="AI220" s="589">
        <v>94.8</v>
      </c>
      <c r="AJ220" s="589">
        <v>89.3</v>
      </c>
      <c r="AK220" s="589">
        <v>87.8</v>
      </c>
      <c r="AL220" s="590">
        <v>109.3</v>
      </c>
      <c r="AM220" s="537"/>
      <c r="AN220" s="544"/>
      <c r="AO220" s="537" t="s">
        <v>122</v>
      </c>
      <c r="AP220" s="561">
        <v>99.5</v>
      </c>
      <c r="AQ220" s="553">
        <v>103.1</v>
      </c>
      <c r="AR220" s="553">
        <v>105.5</v>
      </c>
      <c r="AS220" s="553">
        <v>104.2</v>
      </c>
      <c r="AT220" s="553">
        <v>108</v>
      </c>
      <c r="AU220" s="553">
        <v>98.1</v>
      </c>
      <c r="AV220" s="553">
        <v>103.9</v>
      </c>
      <c r="AW220" s="553">
        <v>87.3</v>
      </c>
      <c r="AX220" s="553">
        <v>98.4</v>
      </c>
      <c r="AY220" s="553">
        <v>98.3</v>
      </c>
      <c r="AZ220" s="553">
        <v>102</v>
      </c>
    </row>
    <row r="221" spans="1:52">
      <c r="A221" s="537"/>
      <c r="B221" s="544"/>
      <c r="C221" s="537" t="s">
        <v>123</v>
      </c>
      <c r="D221" s="553">
        <v>98.5</v>
      </c>
      <c r="E221" s="553">
        <v>98.5</v>
      </c>
      <c r="F221" s="553">
        <v>96</v>
      </c>
      <c r="G221" s="553">
        <v>95.4</v>
      </c>
      <c r="H221" s="553">
        <v>104.3</v>
      </c>
      <c r="I221" s="553">
        <v>99.4</v>
      </c>
      <c r="J221" s="553">
        <v>96.5</v>
      </c>
      <c r="K221" s="553">
        <v>141.9</v>
      </c>
      <c r="L221" s="553">
        <v>145.80000000000001</v>
      </c>
      <c r="M221" s="553" t="s">
        <v>337</v>
      </c>
      <c r="N221" s="553">
        <v>114.6</v>
      </c>
      <c r="O221" s="553">
        <v>98.9</v>
      </c>
      <c r="P221" s="553">
        <v>99.2</v>
      </c>
      <c r="Q221" s="553">
        <v>98.6</v>
      </c>
      <c r="R221" s="553">
        <v>91.5</v>
      </c>
      <c r="S221" s="553">
        <v>91.5</v>
      </c>
      <c r="T221" s="553" t="s">
        <v>516</v>
      </c>
      <c r="U221" s="553">
        <v>97.8</v>
      </c>
      <c r="V221" s="553">
        <v>91.8</v>
      </c>
      <c r="W221" s="553">
        <v>95</v>
      </c>
      <c r="X221" s="553">
        <v>95</v>
      </c>
      <c r="Y221" s="553">
        <v>99</v>
      </c>
      <c r="Z221" s="553">
        <v>103.1</v>
      </c>
      <c r="AA221" s="553">
        <v>95.8</v>
      </c>
      <c r="AB221" s="553" t="s">
        <v>516</v>
      </c>
      <c r="AC221" s="553">
        <v>95.7</v>
      </c>
      <c r="AD221" s="553">
        <v>95.3</v>
      </c>
      <c r="AE221" s="589">
        <v>105.4</v>
      </c>
      <c r="AF221" s="589">
        <v>92.9</v>
      </c>
      <c r="AG221" s="589" t="s">
        <v>516</v>
      </c>
      <c r="AH221" s="589">
        <v>93</v>
      </c>
      <c r="AI221" s="589">
        <v>100.6</v>
      </c>
      <c r="AJ221" s="589">
        <v>95.4</v>
      </c>
      <c r="AK221" s="589">
        <v>98.6</v>
      </c>
      <c r="AL221" s="590">
        <v>108.5</v>
      </c>
      <c r="AM221" s="537"/>
      <c r="AN221" s="544"/>
      <c r="AO221" s="537" t="s">
        <v>123</v>
      </c>
      <c r="AP221" s="561">
        <v>98.5</v>
      </c>
      <c r="AQ221" s="553">
        <v>100.9</v>
      </c>
      <c r="AR221" s="553">
        <v>102.1</v>
      </c>
      <c r="AS221" s="553">
        <v>102.2</v>
      </c>
      <c r="AT221" s="553">
        <v>101.5</v>
      </c>
      <c r="AU221" s="553">
        <v>98.8</v>
      </c>
      <c r="AV221" s="553">
        <v>103.6</v>
      </c>
      <c r="AW221" s="553">
        <v>91.4</v>
      </c>
      <c r="AX221" s="553">
        <v>97.7</v>
      </c>
      <c r="AY221" s="553">
        <v>97.8</v>
      </c>
      <c r="AZ221" s="553">
        <v>95.9</v>
      </c>
    </row>
    <row r="222" spans="1:52">
      <c r="A222" s="537"/>
      <c r="B222" s="544"/>
      <c r="C222" s="537" t="s">
        <v>124</v>
      </c>
      <c r="D222" s="553">
        <v>99.8</v>
      </c>
      <c r="E222" s="553">
        <v>99.8</v>
      </c>
      <c r="F222" s="553">
        <v>98.7</v>
      </c>
      <c r="G222" s="553">
        <v>98.2</v>
      </c>
      <c r="H222" s="553">
        <v>103.2</v>
      </c>
      <c r="I222" s="553">
        <v>106</v>
      </c>
      <c r="J222" s="553">
        <v>97.6</v>
      </c>
      <c r="K222" s="553">
        <v>128.1</v>
      </c>
      <c r="L222" s="553">
        <v>131.30000000000001</v>
      </c>
      <c r="M222" s="553" t="s">
        <v>337</v>
      </c>
      <c r="N222" s="553">
        <v>117.4</v>
      </c>
      <c r="O222" s="553">
        <v>99.2</v>
      </c>
      <c r="P222" s="553">
        <v>98.7</v>
      </c>
      <c r="Q222" s="553">
        <v>100</v>
      </c>
      <c r="R222" s="553">
        <v>92.6</v>
      </c>
      <c r="S222" s="553">
        <v>92.6</v>
      </c>
      <c r="T222" s="553" t="s">
        <v>516</v>
      </c>
      <c r="U222" s="553">
        <v>98.7</v>
      </c>
      <c r="V222" s="553">
        <v>98.6</v>
      </c>
      <c r="W222" s="553">
        <v>96</v>
      </c>
      <c r="X222" s="553">
        <v>96</v>
      </c>
      <c r="Y222" s="553">
        <v>100.5</v>
      </c>
      <c r="Z222" s="553">
        <v>98.7</v>
      </c>
      <c r="AA222" s="553">
        <v>100.1</v>
      </c>
      <c r="AB222" s="553" t="s">
        <v>516</v>
      </c>
      <c r="AC222" s="553">
        <v>95.7</v>
      </c>
      <c r="AD222" s="553">
        <v>96.1</v>
      </c>
      <c r="AE222" s="589">
        <v>93.2</v>
      </c>
      <c r="AF222" s="589">
        <v>92.7</v>
      </c>
      <c r="AG222" s="589" t="s">
        <v>516</v>
      </c>
      <c r="AH222" s="589">
        <v>92.9</v>
      </c>
      <c r="AI222" s="589">
        <v>101.4</v>
      </c>
      <c r="AJ222" s="589">
        <v>97.9</v>
      </c>
      <c r="AK222" s="589">
        <v>99</v>
      </c>
      <c r="AL222" s="590">
        <v>106.5</v>
      </c>
      <c r="AM222" s="537"/>
      <c r="AN222" s="544"/>
      <c r="AO222" s="537" t="s">
        <v>124</v>
      </c>
      <c r="AP222" s="561">
        <v>99.8</v>
      </c>
      <c r="AQ222" s="553">
        <v>101.6</v>
      </c>
      <c r="AR222" s="553">
        <v>104.4</v>
      </c>
      <c r="AS222" s="553">
        <v>104.7</v>
      </c>
      <c r="AT222" s="553">
        <v>103.2</v>
      </c>
      <c r="AU222" s="553">
        <v>95.6</v>
      </c>
      <c r="AV222" s="553">
        <v>98.6</v>
      </c>
      <c r="AW222" s="553">
        <v>89.2</v>
      </c>
      <c r="AX222" s="553">
        <v>98.9</v>
      </c>
      <c r="AY222" s="553">
        <v>98.9</v>
      </c>
      <c r="AZ222" s="553">
        <v>97.5</v>
      </c>
    </row>
    <row r="223" spans="1:52">
      <c r="A223" s="537"/>
      <c r="B223" s="550"/>
      <c r="C223" s="549" t="s">
        <v>111</v>
      </c>
      <c r="D223" s="555">
        <v>100.1</v>
      </c>
      <c r="E223" s="555">
        <v>100.1</v>
      </c>
      <c r="F223" s="555">
        <v>101</v>
      </c>
      <c r="G223" s="555">
        <v>100.5</v>
      </c>
      <c r="H223" s="555">
        <v>104.5</v>
      </c>
      <c r="I223" s="555">
        <v>98.1</v>
      </c>
      <c r="J223" s="555">
        <v>95.3</v>
      </c>
      <c r="K223" s="555">
        <v>125.2</v>
      </c>
      <c r="L223" s="555">
        <v>128.69999999999999</v>
      </c>
      <c r="M223" s="555" t="s">
        <v>337</v>
      </c>
      <c r="N223" s="555">
        <v>135.9</v>
      </c>
      <c r="O223" s="555">
        <v>103.3</v>
      </c>
      <c r="P223" s="555">
        <v>101.8</v>
      </c>
      <c r="Q223" s="555">
        <v>107.3</v>
      </c>
      <c r="R223" s="555">
        <v>94.9</v>
      </c>
      <c r="S223" s="555">
        <v>94.9</v>
      </c>
      <c r="T223" s="555" t="s">
        <v>516</v>
      </c>
      <c r="U223" s="555">
        <v>99.4</v>
      </c>
      <c r="V223" s="555">
        <v>98.8</v>
      </c>
      <c r="W223" s="555">
        <v>94.3</v>
      </c>
      <c r="X223" s="555">
        <v>94.3</v>
      </c>
      <c r="Y223" s="555">
        <v>91.1</v>
      </c>
      <c r="Z223" s="555">
        <v>102</v>
      </c>
      <c r="AA223" s="555">
        <v>102.2</v>
      </c>
      <c r="AB223" s="555" t="s">
        <v>516</v>
      </c>
      <c r="AC223" s="555">
        <v>97.2</v>
      </c>
      <c r="AD223" s="555">
        <v>96.3</v>
      </c>
      <c r="AE223" s="594">
        <v>107</v>
      </c>
      <c r="AF223" s="594">
        <v>94.9</v>
      </c>
      <c r="AG223" s="594" t="s">
        <v>516</v>
      </c>
      <c r="AH223" s="594">
        <v>99</v>
      </c>
      <c r="AI223" s="594">
        <v>99.3</v>
      </c>
      <c r="AJ223" s="594">
        <v>96.1</v>
      </c>
      <c r="AK223" s="594">
        <v>100</v>
      </c>
      <c r="AL223" s="594">
        <v>103.2</v>
      </c>
      <c r="AM223" s="537"/>
      <c r="AN223" s="550"/>
      <c r="AO223" s="549" t="s">
        <v>111</v>
      </c>
      <c r="AP223" s="561">
        <v>100.1</v>
      </c>
      <c r="AQ223" s="555">
        <v>99.8</v>
      </c>
      <c r="AR223" s="555">
        <v>100.8</v>
      </c>
      <c r="AS223" s="555">
        <v>102.3</v>
      </c>
      <c r="AT223" s="555">
        <v>97.8</v>
      </c>
      <c r="AU223" s="555">
        <v>98.3</v>
      </c>
      <c r="AV223" s="555">
        <v>103.6</v>
      </c>
      <c r="AW223" s="555">
        <v>89.9</v>
      </c>
      <c r="AX223" s="555">
        <v>100.6</v>
      </c>
      <c r="AY223" s="555">
        <v>100.6</v>
      </c>
      <c r="AZ223" s="555">
        <v>98.3</v>
      </c>
    </row>
    <row r="224" spans="1:52">
      <c r="A224" s="537"/>
      <c r="B224" s="544" t="s">
        <v>70</v>
      </c>
      <c r="C224" s="537" t="s">
        <v>113</v>
      </c>
      <c r="D224" s="553">
        <v>101.7</v>
      </c>
      <c r="E224" s="553">
        <v>101.7</v>
      </c>
      <c r="F224" s="553">
        <v>99.9</v>
      </c>
      <c r="G224" s="553">
        <v>99.3</v>
      </c>
      <c r="H224" s="553">
        <v>104.5</v>
      </c>
      <c r="I224" s="553">
        <v>97.9</v>
      </c>
      <c r="J224" s="553">
        <v>95.4</v>
      </c>
      <c r="K224" s="553">
        <v>117.8</v>
      </c>
      <c r="L224" s="553">
        <v>119.4</v>
      </c>
      <c r="M224" s="553" t="s">
        <v>337</v>
      </c>
      <c r="N224" s="553">
        <v>87.6</v>
      </c>
      <c r="O224" s="553">
        <v>108.8</v>
      </c>
      <c r="P224" s="553">
        <v>108.7</v>
      </c>
      <c r="Q224" s="553">
        <v>106.6</v>
      </c>
      <c r="R224" s="553">
        <v>104</v>
      </c>
      <c r="S224" s="553">
        <v>104</v>
      </c>
      <c r="T224" s="553" t="s">
        <v>516</v>
      </c>
      <c r="U224" s="553">
        <v>99.3</v>
      </c>
      <c r="V224" s="553">
        <v>102.2</v>
      </c>
      <c r="W224" s="553">
        <v>99</v>
      </c>
      <c r="X224" s="553">
        <v>99</v>
      </c>
      <c r="Y224" s="553">
        <v>80.7</v>
      </c>
      <c r="Z224" s="553">
        <v>101.8</v>
      </c>
      <c r="AA224" s="553">
        <v>99.9</v>
      </c>
      <c r="AB224" s="553" t="s">
        <v>516</v>
      </c>
      <c r="AC224" s="553">
        <v>98</v>
      </c>
      <c r="AD224" s="553">
        <v>97.9</v>
      </c>
      <c r="AE224" s="589">
        <v>99.9</v>
      </c>
      <c r="AF224" s="589">
        <v>95.7</v>
      </c>
      <c r="AG224" s="589" t="s">
        <v>516</v>
      </c>
      <c r="AH224" s="589">
        <v>98.1</v>
      </c>
      <c r="AI224" s="589">
        <v>99.7</v>
      </c>
      <c r="AJ224" s="589">
        <v>100</v>
      </c>
      <c r="AK224" s="589">
        <v>101.8</v>
      </c>
      <c r="AL224" s="590">
        <v>102.5</v>
      </c>
      <c r="AM224" s="537"/>
      <c r="AN224" s="544" t="s">
        <v>70</v>
      </c>
      <c r="AO224" s="537" t="s">
        <v>113</v>
      </c>
      <c r="AP224" s="595">
        <v>101.7</v>
      </c>
      <c r="AQ224" s="551">
        <v>101.6</v>
      </c>
      <c r="AR224" s="551">
        <v>101.8</v>
      </c>
      <c r="AS224" s="551">
        <v>101.7</v>
      </c>
      <c r="AT224" s="551">
        <v>101.4</v>
      </c>
      <c r="AU224" s="551">
        <v>100.5</v>
      </c>
      <c r="AV224" s="551">
        <v>105.6</v>
      </c>
      <c r="AW224" s="551">
        <v>90.7</v>
      </c>
      <c r="AX224" s="551">
        <v>101</v>
      </c>
      <c r="AY224" s="551">
        <v>101.1</v>
      </c>
      <c r="AZ224" s="551">
        <v>95.7</v>
      </c>
    </row>
    <row r="225" spans="1:52">
      <c r="A225" s="537"/>
      <c r="B225" s="544"/>
      <c r="C225" s="537" t="s">
        <v>115</v>
      </c>
      <c r="D225" s="553">
        <v>101.2</v>
      </c>
      <c r="E225" s="553">
        <v>101.2</v>
      </c>
      <c r="F225" s="553">
        <v>101.5</v>
      </c>
      <c r="G225" s="553">
        <v>101</v>
      </c>
      <c r="H225" s="553">
        <v>107.4</v>
      </c>
      <c r="I225" s="553">
        <v>99.6</v>
      </c>
      <c r="J225" s="553">
        <v>89.2</v>
      </c>
      <c r="K225" s="553">
        <v>109.5</v>
      </c>
      <c r="L225" s="553">
        <v>108.2</v>
      </c>
      <c r="M225" s="553" t="s">
        <v>337</v>
      </c>
      <c r="N225" s="553">
        <v>101.3</v>
      </c>
      <c r="O225" s="553">
        <v>105.3</v>
      </c>
      <c r="P225" s="553">
        <v>103.5</v>
      </c>
      <c r="Q225" s="553">
        <v>110.8</v>
      </c>
      <c r="R225" s="553">
        <v>117.9</v>
      </c>
      <c r="S225" s="553">
        <v>117.9</v>
      </c>
      <c r="T225" s="553" t="s">
        <v>516</v>
      </c>
      <c r="U225" s="553">
        <v>99.1</v>
      </c>
      <c r="V225" s="553">
        <v>101.8</v>
      </c>
      <c r="W225" s="553">
        <v>97.6</v>
      </c>
      <c r="X225" s="553">
        <v>97.6</v>
      </c>
      <c r="Y225" s="553">
        <v>93.6</v>
      </c>
      <c r="Z225" s="553">
        <v>102</v>
      </c>
      <c r="AA225" s="553">
        <v>98.9</v>
      </c>
      <c r="AB225" s="553" t="s">
        <v>516</v>
      </c>
      <c r="AC225" s="553">
        <v>99.7</v>
      </c>
      <c r="AD225" s="553">
        <v>101.4</v>
      </c>
      <c r="AE225" s="589">
        <v>104.4</v>
      </c>
      <c r="AF225" s="589">
        <v>95.3</v>
      </c>
      <c r="AG225" s="589" t="s">
        <v>516</v>
      </c>
      <c r="AH225" s="589">
        <v>98.1</v>
      </c>
      <c r="AI225" s="589">
        <v>97.1</v>
      </c>
      <c r="AJ225" s="589">
        <v>98.8</v>
      </c>
      <c r="AK225" s="589">
        <v>103.3</v>
      </c>
      <c r="AL225" s="590">
        <v>94</v>
      </c>
      <c r="AM225" s="537"/>
      <c r="AN225" s="544"/>
      <c r="AO225" s="537" t="s">
        <v>115</v>
      </c>
      <c r="AP225" s="561">
        <v>101.2</v>
      </c>
      <c r="AQ225" s="551">
        <v>100.3</v>
      </c>
      <c r="AR225" s="551">
        <v>97.6</v>
      </c>
      <c r="AS225" s="551">
        <v>97.9</v>
      </c>
      <c r="AT225" s="551">
        <v>98.4</v>
      </c>
      <c r="AU225" s="551">
        <v>104</v>
      </c>
      <c r="AV225" s="551">
        <v>111.3</v>
      </c>
      <c r="AW225" s="551">
        <v>93.1</v>
      </c>
      <c r="AX225" s="551">
        <v>101.7</v>
      </c>
      <c r="AY225" s="551">
        <v>101.8</v>
      </c>
      <c r="AZ225" s="551">
        <v>98.5</v>
      </c>
    </row>
    <row r="226" spans="1:52">
      <c r="A226" s="537"/>
      <c r="B226" s="544"/>
      <c r="C226" s="537" t="s">
        <v>116</v>
      </c>
      <c r="D226" s="553">
        <v>100.9</v>
      </c>
      <c r="E226" s="553">
        <v>100.9</v>
      </c>
      <c r="F226" s="553">
        <v>99.5</v>
      </c>
      <c r="G226" s="553">
        <v>98.8</v>
      </c>
      <c r="H226" s="553">
        <v>104.1</v>
      </c>
      <c r="I226" s="553">
        <v>104</v>
      </c>
      <c r="J226" s="553">
        <v>99.8</v>
      </c>
      <c r="K226" s="553">
        <v>109.6</v>
      </c>
      <c r="L226" s="553">
        <v>109.8</v>
      </c>
      <c r="M226" s="553" t="s">
        <v>337</v>
      </c>
      <c r="N226" s="553">
        <v>113.3</v>
      </c>
      <c r="O226" s="553">
        <v>95.7</v>
      </c>
      <c r="P226" s="553">
        <v>95.6</v>
      </c>
      <c r="Q226" s="553">
        <v>100.4</v>
      </c>
      <c r="R226" s="553">
        <v>106.4</v>
      </c>
      <c r="S226" s="553">
        <v>106.4</v>
      </c>
      <c r="T226" s="553" t="s">
        <v>516</v>
      </c>
      <c r="U226" s="553">
        <v>98.2</v>
      </c>
      <c r="V226" s="553">
        <v>101.5</v>
      </c>
      <c r="W226" s="553">
        <v>98.5</v>
      </c>
      <c r="X226" s="553">
        <v>98.5</v>
      </c>
      <c r="Y226" s="553">
        <v>111.7</v>
      </c>
      <c r="Z226" s="553">
        <v>98.8</v>
      </c>
      <c r="AA226" s="553">
        <v>98.2</v>
      </c>
      <c r="AB226" s="553" t="s">
        <v>516</v>
      </c>
      <c r="AC226" s="553">
        <v>100.6</v>
      </c>
      <c r="AD226" s="553">
        <v>103.9</v>
      </c>
      <c r="AE226" s="589">
        <v>105</v>
      </c>
      <c r="AF226" s="589">
        <v>98.2</v>
      </c>
      <c r="AG226" s="589" t="s">
        <v>516</v>
      </c>
      <c r="AH226" s="589">
        <v>98</v>
      </c>
      <c r="AI226" s="589">
        <v>93.3</v>
      </c>
      <c r="AJ226" s="589">
        <v>100.4</v>
      </c>
      <c r="AK226" s="589">
        <v>102.7</v>
      </c>
      <c r="AL226" s="590">
        <v>101.5</v>
      </c>
      <c r="AM226" s="537"/>
      <c r="AN226" s="544"/>
      <c r="AO226" s="537" t="s">
        <v>116</v>
      </c>
      <c r="AP226" s="561">
        <v>100.9</v>
      </c>
      <c r="AQ226" s="551">
        <v>101.3</v>
      </c>
      <c r="AR226" s="551">
        <v>102.1</v>
      </c>
      <c r="AS226" s="551">
        <v>102.6</v>
      </c>
      <c r="AT226" s="551">
        <v>99.6</v>
      </c>
      <c r="AU226" s="551">
        <v>100.7</v>
      </c>
      <c r="AV226" s="551">
        <v>102.1</v>
      </c>
      <c r="AW226" s="551">
        <v>97.3</v>
      </c>
      <c r="AX226" s="551">
        <v>100.6</v>
      </c>
      <c r="AY226" s="551">
        <v>100.5</v>
      </c>
      <c r="AZ226" s="551">
        <v>100.6</v>
      </c>
    </row>
    <row r="227" spans="1:52">
      <c r="A227" s="537"/>
      <c r="B227" s="544"/>
      <c r="C227" s="537" t="s">
        <v>117</v>
      </c>
      <c r="D227" s="553">
        <v>99.3</v>
      </c>
      <c r="E227" s="553">
        <v>99.3</v>
      </c>
      <c r="F227" s="553">
        <v>99.8</v>
      </c>
      <c r="G227" s="553">
        <v>99.2</v>
      </c>
      <c r="H227" s="553">
        <v>104.4</v>
      </c>
      <c r="I227" s="553">
        <v>102.6</v>
      </c>
      <c r="J227" s="553">
        <v>99.7</v>
      </c>
      <c r="K227" s="553">
        <v>109.9</v>
      </c>
      <c r="L227" s="553">
        <v>109.5</v>
      </c>
      <c r="M227" s="553" t="s">
        <v>337</v>
      </c>
      <c r="N227" s="553">
        <v>102.1</v>
      </c>
      <c r="O227" s="553">
        <v>97.7</v>
      </c>
      <c r="P227" s="553">
        <v>95.8</v>
      </c>
      <c r="Q227" s="553">
        <v>101.7</v>
      </c>
      <c r="R227" s="553">
        <v>92.8</v>
      </c>
      <c r="S227" s="553">
        <v>92.8</v>
      </c>
      <c r="T227" s="553" t="s">
        <v>516</v>
      </c>
      <c r="U227" s="553">
        <v>96.4</v>
      </c>
      <c r="V227" s="553">
        <v>99.3</v>
      </c>
      <c r="W227" s="553">
        <v>100.5</v>
      </c>
      <c r="X227" s="553">
        <v>100.5</v>
      </c>
      <c r="Y227" s="553">
        <v>82.2</v>
      </c>
      <c r="Z227" s="553">
        <v>101.1</v>
      </c>
      <c r="AA227" s="553">
        <v>97.2</v>
      </c>
      <c r="AB227" s="553" t="s">
        <v>516</v>
      </c>
      <c r="AC227" s="553">
        <v>101.1</v>
      </c>
      <c r="AD227" s="553">
        <v>101.8</v>
      </c>
      <c r="AE227" s="589">
        <v>109</v>
      </c>
      <c r="AF227" s="589">
        <v>100.4</v>
      </c>
      <c r="AG227" s="589" t="s">
        <v>516</v>
      </c>
      <c r="AH227" s="589">
        <v>98.6</v>
      </c>
      <c r="AI227" s="589">
        <v>96.1</v>
      </c>
      <c r="AJ227" s="589">
        <v>101.5</v>
      </c>
      <c r="AK227" s="589">
        <v>102.7</v>
      </c>
      <c r="AL227" s="590">
        <v>102.2</v>
      </c>
      <c r="AM227" s="537"/>
      <c r="AN227" s="544"/>
      <c r="AO227" s="537" t="s">
        <v>117</v>
      </c>
      <c r="AP227" s="561">
        <v>99.3</v>
      </c>
      <c r="AQ227" s="551">
        <v>100.3</v>
      </c>
      <c r="AR227" s="551">
        <v>102</v>
      </c>
      <c r="AS227" s="551">
        <v>100.9</v>
      </c>
      <c r="AT227" s="551">
        <v>103.3</v>
      </c>
      <c r="AU227" s="551">
        <v>96.2</v>
      </c>
      <c r="AV227" s="551">
        <v>95</v>
      </c>
      <c r="AW227" s="551">
        <v>97.5</v>
      </c>
      <c r="AX227" s="551">
        <v>98.9</v>
      </c>
      <c r="AY227" s="551">
        <v>98.9</v>
      </c>
      <c r="AZ227" s="551">
        <v>99</v>
      </c>
    </row>
    <row r="228" spans="1:52">
      <c r="A228" s="537"/>
      <c r="B228" s="544"/>
      <c r="C228" s="537" t="s">
        <v>118</v>
      </c>
      <c r="D228" s="553">
        <v>99.1</v>
      </c>
      <c r="E228" s="553">
        <v>99.1</v>
      </c>
      <c r="F228" s="553">
        <v>100.3</v>
      </c>
      <c r="G228" s="553">
        <v>100.6</v>
      </c>
      <c r="H228" s="553">
        <v>97.6</v>
      </c>
      <c r="I228" s="553">
        <v>103</v>
      </c>
      <c r="J228" s="553">
        <v>100.3</v>
      </c>
      <c r="K228" s="553">
        <v>104.6</v>
      </c>
      <c r="L228" s="553">
        <v>105.3</v>
      </c>
      <c r="M228" s="553" t="s">
        <v>337</v>
      </c>
      <c r="N228" s="553">
        <v>91.8</v>
      </c>
      <c r="O228" s="553">
        <v>96.8</v>
      </c>
      <c r="P228" s="553">
        <v>94.8</v>
      </c>
      <c r="Q228" s="553">
        <v>104.5</v>
      </c>
      <c r="R228" s="553">
        <v>67.7</v>
      </c>
      <c r="S228" s="553">
        <v>67.7</v>
      </c>
      <c r="T228" s="553" t="s">
        <v>516</v>
      </c>
      <c r="U228" s="553">
        <v>97.7</v>
      </c>
      <c r="V228" s="553">
        <v>99.3</v>
      </c>
      <c r="W228" s="553">
        <v>100</v>
      </c>
      <c r="X228" s="553">
        <v>100</v>
      </c>
      <c r="Y228" s="553">
        <v>85.4</v>
      </c>
      <c r="Z228" s="553">
        <v>101.9</v>
      </c>
      <c r="AA228" s="553">
        <v>100.4</v>
      </c>
      <c r="AB228" s="553" t="s">
        <v>516</v>
      </c>
      <c r="AC228" s="553">
        <v>102.1</v>
      </c>
      <c r="AD228" s="553">
        <v>104.6</v>
      </c>
      <c r="AE228" s="589">
        <v>102.8</v>
      </c>
      <c r="AF228" s="589">
        <v>97.6</v>
      </c>
      <c r="AG228" s="589" t="s">
        <v>516</v>
      </c>
      <c r="AH228" s="589">
        <v>97</v>
      </c>
      <c r="AI228" s="589">
        <v>97.6</v>
      </c>
      <c r="AJ228" s="589">
        <v>107.6</v>
      </c>
      <c r="AK228" s="589">
        <v>100.7</v>
      </c>
      <c r="AL228" s="590">
        <v>101.4</v>
      </c>
      <c r="AM228" s="537"/>
      <c r="AN228" s="544"/>
      <c r="AO228" s="537" t="s">
        <v>118</v>
      </c>
      <c r="AP228" s="561">
        <v>99.1</v>
      </c>
      <c r="AQ228" s="551">
        <v>99.3</v>
      </c>
      <c r="AR228" s="551">
        <v>101</v>
      </c>
      <c r="AS228" s="551">
        <v>99.2</v>
      </c>
      <c r="AT228" s="551">
        <v>103.7</v>
      </c>
      <c r="AU228" s="551">
        <v>94.6</v>
      </c>
      <c r="AV228" s="551">
        <v>92</v>
      </c>
      <c r="AW228" s="551">
        <v>99.8</v>
      </c>
      <c r="AX228" s="551">
        <v>99.3</v>
      </c>
      <c r="AY228" s="551">
        <v>99.3</v>
      </c>
      <c r="AZ228" s="551">
        <v>99.6</v>
      </c>
    </row>
    <row r="229" spans="1:52">
      <c r="A229" s="537"/>
      <c r="B229" s="544"/>
      <c r="C229" s="537" t="s">
        <v>119</v>
      </c>
      <c r="D229" s="553">
        <v>98.7</v>
      </c>
      <c r="E229" s="553">
        <v>98.7</v>
      </c>
      <c r="F229" s="553">
        <v>99.1</v>
      </c>
      <c r="G229" s="553">
        <v>99.3</v>
      </c>
      <c r="H229" s="553">
        <v>97.1</v>
      </c>
      <c r="I229" s="553">
        <v>99.5</v>
      </c>
      <c r="J229" s="553">
        <v>104.1</v>
      </c>
      <c r="K229" s="553">
        <v>104.4</v>
      </c>
      <c r="L229" s="553">
        <v>105.5</v>
      </c>
      <c r="M229" s="553" t="s">
        <v>337</v>
      </c>
      <c r="N229" s="553">
        <v>99.6</v>
      </c>
      <c r="O229" s="553">
        <v>93.6</v>
      </c>
      <c r="P229" s="553">
        <v>92.3</v>
      </c>
      <c r="Q229" s="553">
        <v>101.4</v>
      </c>
      <c r="R229" s="553">
        <v>104</v>
      </c>
      <c r="S229" s="553">
        <v>104</v>
      </c>
      <c r="T229" s="553" t="s">
        <v>516</v>
      </c>
      <c r="U229" s="553">
        <v>97.8</v>
      </c>
      <c r="V229" s="553">
        <v>94.7</v>
      </c>
      <c r="W229" s="553">
        <v>100.6</v>
      </c>
      <c r="X229" s="553">
        <v>100.6</v>
      </c>
      <c r="Y229" s="553">
        <v>95.2</v>
      </c>
      <c r="Z229" s="553">
        <v>100.2</v>
      </c>
      <c r="AA229" s="553">
        <v>100.1</v>
      </c>
      <c r="AB229" s="553" t="s">
        <v>516</v>
      </c>
      <c r="AC229" s="553">
        <v>100.7</v>
      </c>
      <c r="AD229" s="553">
        <v>100.6</v>
      </c>
      <c r="AE229" s="589">
        <v>101.9</v>
      </c>
      <c r="AF229" s="589">
        <v>97.2</v>
      </c>
      <c r="AG229" s="589" t="s">
        <v>516</v>
      </c>
      <c r="AH229" s="589">
        <v>97.8</v>
      </c>
      <c r="AI229" s="589">
        <v>98.7</v>
      </c>
      <c r="AJ229" s="589">
        <v>103.3</v>
      </c>
      <c r="AK229" s="589">
        <v>97.2</v>
      </c>
      <c r="AL229" s="590">
        <v>104.5</v>
      </c>
      <c r="AM229" s="537"/>
      <c r="AN229" s="544"/>
      <c r="AO229" s="537" t="s">
        <v>119</v>
      </c>
      <c r="AP229" s="561">
        <v>98.7</v>
      </c>
      <c r="AQ229" s="551">
        <v>99.8</v>
      </c>
      <c r="AR229" s="551">
        <v>99.7</v>
      </c>
      <c r="AS229" s="551">
        <v>100.3</v>
      </c>
      <c r="AT229" s="551">
        <v>99</v>
      </c>
      <c r="AU229" s="551">
        <v>99.7</v>
      </c>
      <c r="AV229" s="551">
        <v>97.9</v>
      </c>
      <c r="AW229" s="551">
        <v>101.3</v>
      </c>
      <c r="AX229" s="551">
        <v>98.2</v>
      </c>
      <c r="AY229" s="551">
        <v>98</v>
      </c>
      <c r="AZ229" s="551">
        <v>104.8</v>
      </c>
    </row>
    <row r="230" spans="1:52">
      <c r="A230" s="537"/>
      <c r="B230" s="544"/>
      <c r="C230" s="537" t="s">
        <v>120</v>
      </c>
      <c r="D230" s="553">
        <v>98.5</v>
      </c>
      <c r="E230" s="553">
        <v>98.5</v>
      </c>
      <c r="F230" s="553">
        <v>98.5</v>
      </c>
      <c r="G230" s="553">
        <v>98.1</v>
      </c>
      <c r="H230" s="553">
        <v>101.9</v>
      </c>
      <c r="I230" s="553">
        <v>96.6</v>
      </c>
      <c r="J230" s="553">
        <v>100.2</v>
      </c>
      <c r="K230" s="553">
        <v>96.4</v>
      </c>
      <c r="L230" s="553">
        <v>97.3</v>
      </c>
      <c r="M230" s="553" t="s">
        <v>337</v>
      </c>
      <c r="N230" s="553">
        <v>91.1</v>
      </c>
      <c r="O230" s="553">
        <v>98.2</v>
      </c>
      <c r="P230" s="553">
        <v>97.3</v>
      </c>
      <c r="Q230" s="553">
        <v>102.2</v>
      </c>
      <c r="R230" s="553">
        <v>94.3</v>
      </c>
      <c r="S230" s="553">
        <v>94.3</v>
      </c>
      <c r="T230" s="553" t="s">
        <v>516</v>
      </c>
      <c r="U230" s="553">
        <v>98.8</v>
      </c>
      <c r="V230" s="553">
        <v>98.3</v>
      </c>
      <c r="W230" s="553">
        <v>101.2</v>
      </c>
      <c r="X230" s="553">
        <v>101.2</v>
      </c>
      <c r="Y230" s="553">
        <v>102.6</v>
      </c>
      <c r="Z230" s="553">
        <v>98</v>
      </c>
      <c r="AA230" s="553">
        <v>97.7</v>
      </c>
      <c r="AB230" s="553" t="s">
        <v>516</v>
      </c>
      <c r="AC230" s="553">
        <v>101.9</v>
      </c>
      <c r="AD230" s="553">
        <v>102.8</v>
      </c>
      <c r="AE230" s="589">
        <v>101.6</v>
      </c>
      <c r="AF230" s="589">
        <v>101.9</v>
      </c>
      <c r="AG230" s="589" t="s">
        <v>516</v>
      </c>
      <c r="AH230" s="589">
        <v>100.2</v>
      </c>
      <c r="AI230" s="589">
        <v>100.3</v>
      </c>
      <c r="AJ230" s="589">
        <v>105.4</v>
      </c>
      <c r="AK230" s="589">
        <v>96.6</v>
      </c>
      <c r="AL230" s="590">
        <v>99.8</v>
      </c>
      <c r="AM230" s="537"/>
      <c r="AN230" s="544"/>
      <c r="AO230" s="537" t="s">
        <v>120</v>
      </c>
      <c r="AP230" s="561">
        <v>98.5</v>
      </c>
      <c r="AQ230" s="551">
        <v>97.8</v>
      </c>
      <c r="AR230" s="551">
        <v>97.2</v>
      </c>
      <c r="AS230" s="551">
        <v>98.6</v>
      </c>
      <c r="AT230" s="551">
        <v>96.5</v>
      </c>
      <c r="AU230" s="551">
        <v>99</v>
      </c>
      <c r="AV230" s="551">
        <v>97.1</v>
      </c>
      <c r="AW230" s="551">
        <v>103.2</v>
      </c>
      <c r="AX230" s="551">
        <v>98.6</v>
      </c>
      <c r="AY230" s="551">
        <v>98.6</v>
      </c>
      <c r="AZ230" s="551">
        <v>101.6</v>
      </c>
    </row>
    <row r="231" spans="1:52">
      <c r="A231" s="537"/>
      <c r="B231" s="544"/>
      <c r="C231" s="537" t="s">
        <v>121</v>
      </c>
      <c r="D231" s="553">
        <v>99.1</v>
      </c>
      <c r="E231" s="553">
        <v>99.1</v>
      </c>
      <c r="F231" s="553">
        <v>98.7</v>
      </c>
      <c r="G231" s="553">
        <v>98.9</v>
      </c>
      <c r="H231" s="553">
        <v>95.8</v>
      </c>
      <c r="I231" s="553">
        <v>95.8</v>
      </c>
      <c r="J231" s="553">
        <v>104.4</v>
      </c>
      <c r="K231" s="553">
        <v>94.9</v>
      </c>
      <c r="L231" s="553">
        <v>95.8</v>
      </c>
      <c r="M231" s="553" t="s">
        <v>337</v>
      </c>
      <c r="N231" s="553">
        <v>95.3</v>
      </c>
      <c r="O231" s="553">
        <v>99.3</v>
      </c>
      <c r="P231" s="553">
        <v>101.6</v>
      </c>
      <c r="Q231" s="553">
        <v>91.5</v>
      </c>
      <c r="R231" s="553">
        <v>86.5</v>
      </c>
      <c r="S231" s="553">
        <v>86.5</v>
      </c>
      <c r="T231" s="553" t="s">
        <v>516</v>
      </c>
      <c r="U231" s="553">
        <v>99.8</v>
      </c>
      <c r="V231" s="553">
        <v>99</v>
      </c>
      <c r="W231" s="553">
        <v>103.3</v>
      </c>
      <c r="X231" s="553">
        <v>103.3</v>
      </c>
      <c r="Y231" s="553">
        <v>113.7</v>
      </c>
      <c r="Z231" s="553">
        <v>97.3</v>
      </c>
      <c r="AA231" s="553">
        <v>101.5</v>
      </c>
      <c r="AB231" s="553" t="s">
        <v>516</v>
      </c>
      <c r="AC231" s="553">
        <v>101.9</v>
      </c>
      <c r="AD231" s="553">
        <v>100.7</v>
      </c>
      <c r="AE231" s="589">
        <v>101.2</v>
      </c>
      <c r="AF231" s="589">
        <v>102.1</v>
      </c>
      <c r="AG231" s="589" t="s">
        <v>516</v>
      </c>
      <c r="AH231" s="589">
        <v>106.1</v>
      </c>
      <c r="AI231" s="589">
        <v>101.1</v>
      </c>
      <c r="AJ231" s="589">
        <v>102.6</v>
      </c>
      <c r="AK231" s="589">
        <v>98.2</v>
      </c>
      <c r="AL231" s="590">
        <v>102.4</v>
      </c>
      <c r="AM231" s="537"/>
      <c r="AN231" s="544"/>
      <c r="AO231" s="537" t="s">
        <v>121</v>
      </c>
      <c r="AP231" s="561">
        <v>99.1</v>
      </c>
      <c r="AQ231" s="551">
        <v>97.2</v>
      </c>
      <c r="AR231" s="551">
        <v>98.5</v>
      </c>
      <c r="AS231" s="551">
        <v>99.3</v>
      </c>
      <c r="AT231" s="551">
        <v>97.6</v>
      </c>
      <c r="AU231" s="551">
        <v>94.7</v>
      </c>
      <c r="AV231" s="551">
        <v>90.3</v>
      </c>
      <c r="AW231" s="551">
        <v>104.1</v>
      </c>
      <c r="AX231" s="551">
        <v>99.4</v>
      </c>
      <c r="AY231" s="551">
        <v>99.3</v>
      </c>
      <c r="AZ231" s="551">
        <v>102.5</v>
      </c>
    </row>
    <row r="232" spans="1:52">
      <c r="A232" s="537"/>
      <c r="B232" s="544"/>
      <c r="C232" s="537" t="s">
        <v>122</v>
      </c>
      <c r="D232" s="553">
        <v>98</v>
      </c>
      <c r="E232" s="553">
        <v>98</v>
      </c>
      <c r="F232" s="553">
        <v>98.3</v>
      </c>
      <c r="G232" s="553">
        <v>98.7</v>
      </c>
      <c r="H232" s="553">
        <v>91.5</v>
      </c>
      <c r="I232" s="553">
        <v>93.9</v>
      </c>
      <c r="J232" s="553">
        <v>104.1</v>
      </c>
      <c r="K232" s="553">
        <v>90.5</v>
      </c>
      <c r="L232" s="553">
        <v>90.9</v>
      </c>
      <c r="M232" s="553" t="s">
        <v>337</v>
      </c>
      <c r="N232" s="553">
        <v>92.5</v>
      </c>
      <c r="O232" s="553">
        <v>96.1</v>
      </c>
      <c r="P232" s="553">
        <v>96.4</v>
      </c>
      <c r="Q232" s="553">
        <v>95.7</v>
      </c>
      <c r="R232" s="553">
        <v>95.6</v>
      </c>
      <c r="S232" s="553">
        <v>95.6</v>
      </c>
      <c r="T232" s="553" t="s">
        <v>516</v>
      </c>
      <c r="U232" s="553">
        <v>101.5</v>
      </c>
      <c r="V232" s="553">
        <v>101</v>
      </c>
      <c r="W232" s="553">
        <v>100.8</v>
      </c>
      <c r="X232" s="553">
        <v>100.8</v>
      </c>
      <c r="Y232" s="553">
        <v>117.6</v>
      </c>
      <c r="Z232" s="553">
        <v>97.5</v>
      </c>
      <c r="AA232" s="553">
        <v>99.4</v>
      </c>
      <c r="AB232" s="553" t="s">
        <v>516</v>
      </c>
      <c r="AC232" s="553">
        <v>99.2</v>
      </c>
      <c r="AD232" s="553">
        <v>96</v>
      </c>
      <c r="AE232" s="589">
        <v>97.2</v>
      </c>
      <c r="AF232" s="589">
        <v>101.8</v>
      </c>
      <c r="AG232" s="589" t="s">
        <v>516</v>
      </c>
      <c r="AH232" s="589">
        <v>102.6</v>
      </c>
      <c r="AI232" s="589">
        <v>104.3</v>
      </c>
      <c r="AJ232" s="589">
        <v>94</v>
      </c>
      <c r="AK232" s="589">
        <v>97.7</v>
      </c>
      <c r="AL232" s="590">
        <v>99.3</v>
      </c>
      <c r="AM232" s="537"/>
      <c r="AN232" s="544"/>
      <c r="AO232" s="537" t="s">
        <v>122</v>
      </c>
      <c r="AP232" s="561">
        <v>98</v>
      </c>
      <c r="AQ232" s="551">
        <v>98.3</v>
      </c>
      <c r="AR232" s="551">
        <v>98.2</v>
      </c>
      <c r="AS232" s="551">
        <v>100.3</v>
      </c>
      <c r="AT232" s="551">
        <v>95.9</v>
      </c>
      <c r="AU232" s="551">
        <v>98.8</v>
      </c>
      <c r="AV232" s="551">
        <v>96.2</v>
      </c>
      <c r="AW232" s="551">
        <v>103.3</v>
      </c>
      <c r="AX232" s="551">
        <v>98.4</v>
      </c>
      <c r="AY232" s="551">
        <v>98.4</v>
      </c>
      <c r="AZ232" s="551">
        <v>99.9</v>
      </c>
    </row>
    <row r="233" spans="1:52">
      <c r="A233" s="537"/>
      <c r="B233" s="544"/>
      <c r="C233" s="537" t="s">
        <v>123</v>
      </c>
      <c r="D233" s="553">
        <v>99.6</v>
      </c>
      <c r="E233" s="553">
        <v>99.6</v>
      </c>
      <c r="F233" s="553">
        <v>97.6</v>
      </c>
      <c r="G233" s="553">
        <v>98.3</v>
      </c>
      <c r="H233" s="553">
        <v>93.8</v>
      </c>
      <c r="I233" s="553">
        <v>94.6</v>
      </c>
      <c r="J233" s="553">
        <v>103.6</v>
      </c>
      <c r="K233" s="553">
        <v>92.5</v>
      </c>
      <c r="L233" s="553">
        <v>91</v>
      </c>
      <c r="M233" s="553" t="s">
        <v>337</v>
      </c>
      <c r="N233" s="553">
        <v>109.4</v>
      </c>
      <c r="O233" s="553">
        <v>96.8</v>
      </c>
      <c r="P233" s="553">
        <v>97.4</v>
      </c>
      <c r="Q233" s="553">
        <v>95</v>
      </c>
      <c r="R233" s="553">
        <v>107.6</v>
      </c>
      <c r="S233" s="553">
        <v>107.6</v>
      </c>
      <c r="T233" s="553" t="s">
        <v>516</v>
      </c>
      <c r="U233" s="553">
        <v>102.1</v>
      </c>
      <c r="V233" s="553">
        <v>101.2</v>
      </c>
      <c r="W233" s="553">
        <v>98.9</v>
      </c>
      <c r="X233" s="553">
        <v>98.9</v>
      </c>
      <c r="Y233" s="553">
        <v>106.6</v>
      </c>
      <c r="Z233" s="553">
        <v>97.6</v>
      </c>
      <c r="AA233" s="553">
        <v>100</v>
      </c>
      <c r="AB233" s="553" t="s">
        <v>516</v>
      </c>
      <c r="AC233" s="553">
        <v>98.4</v>
      </c>
      <c r="AD233" s="553">
        <v>95.1</v>
      </c>
      <c r="AE233" s="589">
        <v>93.5</v>
      </c>
      <c r="AF233" s="589">
        <v>101.2</v>
      </c>
      <c r="AG233" s="589" t="s">
        <v>516</v>
      </c>
      <c r="AH233" s="589">
        <v>100</v>
      </c>
      <c r="AI233" s="589">
        <v>106.2</v>
      </c>
      <c r="AJ233" s="589">
        <v>98.6</v>
      </c>
      <c r="AK233" s="589">
        <v>96</v>
      </c>
      <c r="AL233" s="590">
        <v>100.3</v>
      </c>
      <c r="AM233" s="537"/>
      <c r="AN233" s="544"/>
      <c r="AO233" s="537" t="s">
        <v>123</v>
      </c>
      <c r="AP233" s="561">
        <v>99.6</v>
      </c>
      <c r="AQ233" s="551">
        <v>99.9</v>
      </c>
      <c r="AR233" s="551">
        <v>99.4</v>
      </c>
      <c r="AS233" s="551">
        <v>102.3</v>
      </c>
      <c r="AT233" s="551">
        <v>95.2</v>
      </c>
      <c r="AU233" s="551">
        <v>101.4</v>
      </c>
      <c r="AV233" s="551">
        <v>100.9</v>
      </c>
      <c r="AW233" s="551">
        <v>103.5</v>
      </c>
      <c r="AX233" s="551">
        <v>99.8</v>
      </c>
      <c r="AY233" s="551">
        <v>99.8</v>
      </c>
      <c r="AZ233" s="551">
        <v>98.6</v>
      </c>
    </row>
    <row r="234" spans="1:52">
      <c r="A234" s="537"/>
      <c r="B234" s="544"/>
      <c r="C234" s="537" t="s">
        <v>124</v>
      </c>
      <c r="D234" s="553">
        <v>102.9</v>
      </c>
      <c r="E234" s="553">
        <v>102.9</v>
      </c>
      <c r="F234" s="553">
        <v>103.3</v>
      </c>
      <c r="G234" s="553">
        <v>104</v>
      </c>
      <c r="H234" s="553">
        <v>97.9</v>
      </c>
      <c r="I234" s="553">
        <v>102.6</v>
      </c>
      <c r="J234" s="553">
        <v>102.3</v>
      </c>
      <c r="K234" s="553">
        <v>90.3</v>
      </c>
      <c r="L234" s="553">
        <v>89.6</v>
      </c>
      <c r="M234" s="553" t="s">
        <v>337</v>
      </c>
      <c r="N234" s="553">
        <v>106.6</v>
      </c>
      <c r="O234" s="553">
        <v>109.6</v>
      </c>
      <c r="P234" s="553">
        <v>112.5</v>
      </c>
      <c r="Q234" s="553">
        <v>98.3</v>
      </c>
      <c r="R234" s="553">
        <v>127.7</v>
      </c>
      <c r="S234" s="553">
        <v>127.7</v>
      </c>
      <c r="T234" s="553" t="s">
        <v>516</v>
      </c>
      <c r="U234" s="553">
        <v>103.7</v>
      </c>
      <c r="V234" s="553">
        <v>100.1</v>
      </c>
      <c r="W234" s="553">
        <v>100.1</v>
      </c>
      <c r="X234" s="553">
        <v>100.1</v>
      </c>
      <c r="Y234" s="553">
        <v>101.5</v>
      </c>
      <c r="Z234" s="553">
        <v>102</v>
      </c>
      <c r="AA234" s="553">
        <v>100.7</v>
      </c>
      <c r="AB234" s="553" t="s">
        <v>516</v>
      </c>
      <c r="AC234" s="553">
        <v>98.1</v>
      </c>
      <c r="AD234" s="553">
        <v>94.4</v>
      </c>
      <c r="AE234" s="589">
        <v>93</v>
      </c>
      <c r="AF234" s="589">
        <v>104.8</v>
      </c>
      <c r="AG234" s="589" t="s">
        <v>516</v>
      </c>
      <c r="AH234" s="589">
        <v>104</v>
      </c>
      <c r="AI234" s="589">
        <v>103.8</v>
      </c>
      <c r="AJ234" s="589">
        <v>98.7</v>
      </c>
      <c r="AK234" s="589">
        <v>101.2</v>
      </c>
      <c r="AL234" s="590">
        <v>99</v>
      </c>
      <c r="AM234" s="537"/>
      <c r="AN234" s="544"/>
      <c r="AO234" s="537" t="s">
        <v>124</v>
      </c>
      <c r="AP234" s="561">
        <v>102.9</v>
      </c>
      <c r="AQ234" s="553">
        <v>103.9</v>
      </c>
      <c r="AR234" s="553">
        <v>102.7</v>
      </c>
      <c r="AS234" s="553">
        <v>102</v>
      </c>
      <c r="AT234" s="553">
        <v>103.1</v>
      </c>
      <c r="AU234" s="553">
        <v>108</v>
      </c>
      <c r="AV234" s="553">
        <v>110</v>
      </c>
      <c r="AW234" s="553">
        <v>103.2</v>
      </c>
      <c r="AX234" s="553">
        <v>102.2</v>
      </c>
      <c r="AY234" s="553">
        <v>102.3</v>
      </c>
      <c r="AZ234" s="553">
        <v>99.5</v>
      </c>
    </row>
    <row r="235" spans="1:52">
      <c r="A235" s="537"/>
      <c r="B235" s="560" t="s">
        <v>5</v>
      </c>
      <c r="C235" s="537" t="s">
        <v>111</v>
      </c>
      <c r="D235" s="596">
        <v>101.7</v>
      </c>
      <c r="E235" s="596">
        <v>101.7</v>
      </c>
      <c r="F235" s="596">
        <v>102.8</v>
      </c>
      <c r="G235" s="596">
        <v>102.9</v>
      </c>
      <c r="H235" s="596">
        <v>101.8</v>
      </c>
      <c r="I235" s="596">
        <v>113.5</v>
      </c>
      <c r="J235" s="596">
        <v>99.1</v>
      </c>
      <c r="K235" s="596">
        <v>89.8</v>
      </c>
      <c r="L235" s="596">
        <v>89.4</v>
      </c>
      <c r="M235" s="596" t="s">
        <v>337</v>
      </c>
      <c r="N235" s="596">
        <v>112.9</v>
      </c>
      <c r="O235" s="596">
        <v>102</v>
      </c>
      <c r="P235" s="596">
        <v>104.9</v>
      </c>
      <c r="Q235" s="596">
        <v>87.4</v>
      </c>
      <c r="R235" s="596">
        <v>99.1</v>
      </c>
      <c r="S235" s="596">
        <v>99.1</v>
      </c>
      <c r="T235" s="596" t="s">
        <v>516</v>
      </c>
      <c r="U235" s="596">
        <v>105.9</v>
      </c>
      <c r="V235" s="596">
        <v>101.8</v>
      </c>
      <c r="W235" s="596">
        <v>100.8</v>
      </c>
      <c r="X235" s="596">
        <v>100.8</v>
      </c>
      <c r="Y235" s="596">
        <v>110.1</v>
      </c>
      <c r="Z235" s="596">
        <v>102.1</v>
      </c>
      <c r="AA235" s="596">
        <v>106.9</v>
      </c>
      <c r="AB235" s="596" t="s">
        <v>516</v>
      </c>
      <c r="AC235" s="593">
        <v>98.8</v>
      </c>
      <c r="AD235" s="596">
        <v>100.4</v>
      </c>
      <c r="AE235" s="562">
        <v>92.1</v>
      </c>
      <c r="AF235" s="562">
        <v>102</v>
      </c>
      <c r="AG235" s="562" t="s">
        <v>516</v>
      </c>
      <c r="AH235" s="562">
        <v>100.5</v>
      </c>
      <c r="AI235" s="562">
        <v>101.9</v>
      </c>
      <c r="AJ235" s="562">
        <v>87.3</v>
      </c>
      <c r="AK235" s="562">
        <v>103.5</v>
      </c>
      <c r="AL235" s="593">
        <v>96.2</v>
      </c>
      <c r="AM235" s="537"/>
      <c r="AN235" s="560" t="s">
        <v>5</v>
      </c>
      <c r="AO235" s="537" t="s">
        <v>111</v>
      </c>
      <c r="AP235" s="547">
        <v>101.7</v>
      </c>
      <c r="AQ235" s="561">
        <v>101.3</v>
      </c>
      <c r="AR235" s="561">
        <v>101.1</v>
      </c>
      <c r="AS235" s="561">
        <v>96.7</v>
      </c>
      <c r="AT235" s="561">
        <v>107.9</v>
      </c>
      <c r="AU235" s="561">
        <v>102.5</v>
      </c>
      <c r="AV235" s="561">
        <v>103.1</v>
      </c>
      <c r="AW235" s="561">
        <v>102.1</v>
      </c>
      <c r="AX235" s="561">
        <v>102.3</v>
      </c>
      <c r="AY235" s="561">
        <v>102.3</v>
      </c>
      <c r="AZ235" s="561">
        <v>99.9</v>
      </c>
    </row>
    <row r="236" spans="1:52">
      <c r="A236" s="537"/>
      <c r="B236" s="563" t="s">
        <v>284</v>
      </c>
      <c r="C236" s="557" t="s">
        <v>113</v>
      </c>
      <c r="D236" s="597">
        <v>101.8</v>
      </c>
      <c r="E236" s="598">
        <v>101.8</v>
      </c>
      <c r="F236" s="598">
        <v>105.8</v>
      </c>
      <c r="G236" s="598">
        <v>105.8</v>
      </c>
      <c r="H236" s="598">
        <v>108.1</v>
      </c>
      <c r="I236" s="598">
        <v>102.7</v>
      </c>
      <c r="J236" s="598">
        <v>92.8</v>
      </c>
      <c r="K236" s="598">
        <v>89</v>
      </c>
      <c r="L236" s="598">
        <v>90.5</v>
      </c>
      <c r="M236" s="598" t="s">
        <v>337</v>
      </c>
      <c r="N236" s="598">
        <v>125.4</v>
      </c>
      <c r="O236" s="598">
        <v>101.6</v>
      </c>
      <c r="P236" s="598">
        <v>105.1</v>
      </c>
      <c r="Q236" s="598">
        <v>85.5</v>
      </c>
      <c r="R236" s="598">
        <v>83.3</v>
      </c>
      <c r="S236" s="598">
        <v>83.3</v>
      </c>
      <c r="T236" s="598" t="s">
        <v>516</v>
      </c>
      <c r="U236" s="598">
        <v>110.1</v>
      </c>
      <c r="V236" s="598">
        <v>100.5</v>
      </c>
      <c r="W236" s="598">
        <v>99.1</v>
      </c>
      <c r="X236" s="598">
        <v>99.1</v>
      </c>
      <c r="Y236" s="598">
        <v>104.5</v>
      </c>
      <c r="Z236" s="598">
        <v>101.6</v>
      </c>
      <c r="AA236" s="598">
        <v>111.3</v>
      </c>
      <c r="AB236" s="598" t="s">
        <v>516</v>
      </c>
      <c r="AC236" s="599">
        <v>95.4</v>
      </c>
      <c r="AD236" s="598">
        <v>91.5</v>
      </c>
      <c r="AE236" s="566">
        <v>93.4</v>
      </c>
      <c r="AF236" s="566">
        <v>99</v>
      </c>
      <c r="AG236" s="566" t="s">
        <v>516</v>
      </c>
      <c r="AH236" s="566">
        <v>107.4</v>
      </c>
      <c r="AI236" s="566">
        <v>104.9</v>
      </c>
      <c r="AJ236" s="566">
        <v>77.3</v>
      </c>
      <c r="AK236" s="566">
        <v>104.2</v>
      </c>
      <c r="AL236" s="599">
        <v>92.5</v>
      </c>
      <c r="AM236" s="537"/>
      <c r="AN236" s="563" t="s">
        <v>284</v>
      </c>
      <c r="AO236" s="557" t="s">
        <v>113</v>
      </c>
      <c r="AP236" s="545">
        <v>101.8</v>
      </c>
      <c r="AQ236" s="564">
        <v>95.6</v>
      </c>
      <c r="AR236" s="564">
        <v>97.2</v>
      </c>
      <c r="AS236" s="564">
        <v>91</v>
      </c>
      <c r="AT236" s="564">
        <v>106.8</v>
      </c>
      <c r="AU236" s="564">
        <v>90.7</v>
      </c>
      <c r="AV236" s="564">
        <v>93.7</v>
      </c>
      <c r="AW236" s="564">
        <v>84.3</v>
      </c>
      <c r="AX236" s="564">
        <v>104.1</v>
      </c>
      <c r="AY236" s="564">
        <v>104.1</v>
      </c>
      <c r="AZ236" s="564">
        <v>101.9</v>
      </c>
    </row>
    <row r="237" spans="1:52">
      <c r="A237" s="537"/>
      <c r="B237" s="568" t="s">
        <v>114</v>
      </c>
      <c r="C237" s="537" t="s">
        <v>115</v>
      </c>
      <c r="D237" s="600">
        <v>103.9</v>
      </c>
      <c r="E237" s="601">
        <v>103.9</v>
      </c>
      <c r="F237" s="601">
        <v>106.5</v>
      </c>
      <c r="G237" s="601">
        <v>105.9</v>
      </c>
      <c r="H237" s="601">
        <v>113.2</v>
      </c>
      <c r="I237" s="601">
        <v>99.1</v>
      </c>
      <c r="J237" s="601">
        <v>103.1</v>
      </c>
      <c r="K237" s="601">
        <v>98.1</v>
      </c>
      <c r="L237" s="601">
        <v>100.9</v>
      </c>
      <c r="M237" s="601" t="s">
        <v>337</v>
      </c>
      <c r="N237" s="601">
        <v>144</v>
      </c>
      <c r="O237" s="601">
        <v>102.1</v>
      </c>
      <c r="P237" s="601">
        <v>102</v>
      </c>
      <c r="Q237" s="601">
        <v>100.5</v>
      </c>
      <c r="R237" s="601">
        <v>90.7</v>
      </c>
      <c r="S237" s="601">
        <v>90.7</v>
      </c>
      <c r="T237" s="601" t="s">
        <v>516</v>
      </c>
      <c r="U237" s="601">
        <v>112.9</v>
      </c>
      <c r="V237" s="601">
        <v>102.4</v>
      </c>
      <c r="W237" s="601">
        <v>112</v>
      </c>
      <c r="X237" s="601">
        <v>112</v>
      </c>
      <c r="Y237" s="601">
        <v>109.5</v>
      </c>
      <c r="Z237" s="601">
        <v>102.6</v>
      </c>
      <c r="AA237" s="601">
        <v>111.7</v>
      </c>
      <c r="AB237" s="601" t="s">
        <v>516</v>
      </c>
      <c r="AC237" s="602">
        <v>95.9</v>
      </c>
      <c r="AD237" s="601">
        <v>91.5</v>
      </c>
      <c r="AE237" s="570">
        <v>92.5</v>
      </c>
      <c r="AF237" s="570">
        <v>95.7</v>
      </c>
      <c r="AG237" s="570" t="s">
        <v>516</v>
      </c>
      <c r="AH237" s="570">
        <v>109.5</v>
      </c>
      <c r="AI237" s="570">
        <v>107.3</v>
      </c>
      <c r="AJ237" s="570">
        <v>72.3</v>
      </c>
      <c r="AK237" s="570">
        <v>105.7</v>
      </c>
      <c r="AL237" s="602">
        <v>101.6</v>
      </c>
      <c r="AM237" s="537"/>
      <c r="AN237" s="568" t="s">
        <v>114</v>
      </c>
      <c r="AO237" s="537" t="s">
        <v>115</v>
      </c>
      <c r="AP237" s="545">
        <v>103.9</v>
      </c>
      <c r="AQ237" s="545">
        <v>100.3</v>
      </c>
      <c r="AR237" s="545">
        <v>102.1</v>
      </c>
      <c r="AS237" s="545">
        <v>100.8</v>
      </c>
      <c r="AT237" s="545">
        <v>105.8</v>
      </c>
      <c r="AU237" s="545">
        <v>91.9</v>
      </c>
      <c r="AV237" s="545">
        <v>96.3</v>
      </c>
      <c r="AW237" s="545">
        <v>86.3</v>
      </c>
      <c r="AX237" s="545">
        <v>105.6</v>
      </c>
      <c r="AY237" s="545">
        <v>105.8</v>
      </c>
      <c r="AZ237" s="545">
        <v>103.6</v>
      </c>
    </row>
    <row r="238" spans="1:52">
      <c r="A238" s="537"/>
      <c r="B238" s="568" t="s">
        <v>114</v>
      </c>
      <c r="C238" s="537" t="s">
        <v>116</v>
      </c>
      <c r="D238" s="600">
        <v>105.8</v>
      </c>
      <c r="E238" s="601">
        <v>105.7</v>
      </c>
      <c r="F238" s="601">
        <v>106.6</v>
      </c>
      <c r="G238" s="601">
        <v>107.7</v>
      </c>
      <c r="H238" s="601">
        <v>96.2</v>
      </c>
      <c r="I238" s="601">
        <v>102.4</v>
      </c>
      <c r="J238" s="601">
        <v>107.5</v>
      </c>
      <c r="K238" s="601">
        <v>103.7</v>
      </c>
      <c r="L238" s="601">
        <v>109.4</v>
      </c>
      <c r="M238" s="601" t="s">
        <v>337</v>
      </c>
      <c r="N238" s="601">
        <v>100.9</v>
      </c>
      <c r="O238" s="601">
        <v>111.6</v>
      </c>
      <c r="P238" s="601">
        <v>113.2</v>
      </c>
      <c r="Q238" s="601">
        <v>111</v>
      </c>
      <c r="R238" s="601">
        <v>97.8</v>
      </c>
      <c r="S238" s="601">
        <v>97.8</v>
      </c>
      <c r="T238" s="601" t="s">
        <v>516</v>
      </c>
      <c r="U238" s="601">
        <v>116.9</v>
      </c>
      <c r="V238" s="601">
        <v>99.8</v>
      </c>
      <c r="W238" s="601">
        <v>112.1</v>
      </c>
      <c r="X238" s="601">
        <v>112.1</v>
      </c>
      <c r="Y238" s="601">
        <v>106.4</v>
      </c>
      <c r="Z238" s="601">
        <v>107.8</v>
      </c>
      <c r="AA238" s="601">
        <v>107.4</v>
      </c>
      <c r="AB238" s="601" t="s">
        <v>516</v>
      </c>
      <c r="AC238" s="602">
        <v>98.7</v>
      </c>
      <c r="AD238" s="601">
        <v>98.1</v>
      </c>
      <c r="AE238" s="570">
        <v>92.2</v>
      </c>
      <c r="AF238" s="570">
        <v>100.4</v>
      </c>
      <c r="AG238" s="570" t="s">
        <v>516</v>
      </c>
      <c r="AH238" s="570">
        <v>108.6</v>
      </c>
      <c r="AI238" s="570">
        <v>109.6</v>
      </c>
      <c r="AJ238" s="570">
        <v>67.900000000000006</v>
      </c>
      <c r="AK238" s="570">
        <v>111.3</v>
      </c>
      <c r="AL238" s="602">
        <v>106.1</v>
      </c>
      <c r="AM238" s="537"/>
      <c r="AN238" s="568" t="s">
        <v>114</v>
      </c>
      <c r="AO238" s="537" t="s">
        <v>116</v>
      </c>
      <c r="AP238" s="545">
        <v>105.8</v>
      </c>
      <c r="AQ238" s="545">
        <v>106.4</v>
      </c>
      <c r="AR238" s="545">
        <v>108.5</v>
      </c>
      <c r="AS238" s="545">
        <v>103.9</v>
      </c>
      <c r="AT238" s="545">
        <v>113.4</v>
      </c>
      <c r="AU238" s="545">
        <v>102.8</v>
      </c>
      <c r="AV238" s="545">
        <v>113.9</v>
      </c>
      <c r="AW238" s="545">
        <v>84.7</v>
      </c>
      <c r="AX238" s="545">
        <v>105.5</v>
      </c>
      <c r="AY238" s="545">
        <v>105.7</v>
      </c>
      <c r="AZ238" s="545">
        <v>103</v>
      </c>
    </row>
    <row r="239" spans="1:52">
      <c r="A239" s="537"/>
      <c r="B239" s="568" t="s">
        <v>114</v>
      </c>
      <c r="C239" s="537" t="s">
        <v>117</v>
      </c>
      <c r="D239" s="600">
        <v>105</v>
      </c>
      <c r="E239" s="601">
        <v>105</v>
      </c>
      <c r="F239" s="601">
        <v>108.8</v>
      </c>
      <c r="G239" s="601">
        <v>109.5</v>
      </c>
      <c r="H239" s="601">
        <v>104.2</v>
      </c>
      <c r="I239" s="601">
        <v>98.8</v>
      </c>
      <c r="J239" s="601">
        <v>112.9</v>
      </c>
      <c r="K239" s="601">
        <v>106.4</v>
      </c>
      <c r="L239" s="601">
        <v>112.8</v>
      </c>
      <c r="M239" s="601" t="s">
        <v>337</v>
      </c>
      <c r="N239" s="601">
        <v>85.7</v>
      </c>
      <c r="O239" s="601">
        <v>111.2</v>
      </c>
      <c r="P239" s="601">
        <v>109.7</v>
      </c>
      <c r="Q239" s="601">
        <v>114.8</v>
      </c>
      <c r="R239" s="601">
        <v>95.4</v>
      </c>
      <c r="S239" s="601">
        <v>95.4</v>
      </c>
      <c r="T239" s="601" t="s">
        <v>516</v>
      </c>
      <c r="U239" s="601">
        <v>118.5</v>
      </c>
      <c r="V239" s="601">
        <v>100.7</v>
      </c>
      <c r="W239" s="601">
        <v>108.9</v>
      </c>
      <c r="X239" s="601">
        <v>108.9</v>
      </c>
      <c r="Y239" s="601">
        <v>96.6</v>
      </c>
      <c r="Z239" s="601">
        <v>98.1</v>
      </c>
      <c r="AA239" s="601">
        <v>111.6</v>
      </c>
      <c r="AB239" s="601" t="s">
        <v>516</v>
      </c>
      <c r="AC239" s="602">
        <v>95.5</v>
      </c>
      <c r="AD239" s="601">
        <v>90.6</v>
      </c>
      <c r="AE239" s="570">
        <v>91</v>
      </c>
      <c r="AF239" s="570">
        <v>98.1</v>
      </c>
      <c r="AG239" s="570" t="s">
        <v>516</v>
      </c>
      <c r="AH239" s="570">
        <v>109</v>
      </c>
      <c r="AI239" s="570">
        <v>111.1</v>
      </c>
      <c r="AJ239" s="570">
        <v>68.099999999999994</v>
      </c>
      <c r="AK239" s="570">
        <v>111.5</v>
      </c>
      <c r="AL239" s="602">
        <v>111.5</v>
      </c>
      <c r="AM239" s="537"/>
      <c r="AN239" s="568" t="s">
        <v>114</v>
      </c>
      <c r="AO239" s="537" t="s">
        <v>117</v>
      </c>
      <c r="AP239" s="545">
        <v>105</v>
      </c>
      <c r="AQ239" s="545">
        <v>103.8</v>
      </c>
      <c r="AR239" s="545">
        <v>104.5</v>
      </c>
      <c r="AS239" s="545">
        <v>104.5</v>
      </c>
      <c r="AT239" s="545">
        <v>104.3</v>
      </c>
      <c r="AU239" s="545">
        <v>102.7</v>
      </c>
      <c r="AV239" s="545">
        <v>112.4</v>
      </c>
      <c r="AW239" s="545">
        <v>85.9</v>
      </c>
      <c r="AX239" s="545">
        <v>105.6</v>
      </c>
      <c r="AY239" s="545">
        <v>105.9</v>
      </c>
      <c r="AZ239" s="545">
        <v>99.1</v>
      </c>
    </row>
    <row r="240" spans="1:52">
      <c r="A240" s="537"/>
      <c r="B240" s="568" t="s">
        <v>114</v>
      </c>
      <c r="C240" s="537" t="s">
        <v>118</v>
      </c>
      <c r="D240" s="600">
        <v>106.3</v>
      </c>
      <c r="E240" s="601">
        <v>106.3</v>
      </c>
      <c r="F240" s="601">
        <v>110.5</v>
      </c>
      <c r="G240" s="601">
        <v>110.5</v>
      </c>
      <c r="H240" s="601">
        <v>110.1</v>
      </c>
      <c r="I240" s="601">
        <v>99.7</v>
      </c>
      <c r="J240" s="601">
        <v>111.7</v>
      </c>
      <c r="K240" s="601">
        <v>93.4</v>
      </c>
      <c r="L240" s="601">
        <v>96.7</v>
      </c>
      <c r="M240" s="601" t="s">
        <v>337</v>
      </c>
      <c r="N240" s="601">
        <v>89.5</v>
      </c>
      <c r="O240" s="601">
        <v>112.3</v>
      </c>
      <c r="P240" s="601">
        <v>109.7</v>
      </c>
      <c r="Q240" s="601">
        <v>124.1</v>
      </c>
      <c r="R240" s="601">
        <v>95.5</v>
      </c>
      <c r="S240" s="601">
        <v>95.5</v>
      </c>
      <c r="T240" s="601" t="s">
        <v>516</v>
      </c>
      <c r="U240" s="601">
        <v>119.2</v>
      </c>
      <c r="V240" s="601">
        <v>103.1</v>
      </c>
      <c r="W240" s="601">
        <v>109.3</v>
      </c>
      <c r="X240" s="601">
        <v>109.3</v>
      </c>
      <c r="Y240" s="601">
        <v>119.6</v>
      </c>
      <c r="Z240" s="601">
        <v>101.2</v>
      </c>
      <c r="AA240" s="601">
        <v>102.7</v>
      </c>
      <c r="AB240" s="601" t="s">
        <v>516</v>
      </c>
      <c r="AC240" s="602">
        <v>92</v>
      </c>
      <c r="AD240" s="601">
        <v>86.2</v>
      </c>
      <c r="AE240" s="570">
        <v>90.5</v>
      </c>
      <c r="AF240" s="570">
        <v>100.7</v>
      </c>
      <c r="AG240" s="570" t="s">
        <v>516</v>
      </c>
      <c r="AH240" s="570">
        <v>110.7</v>
      </c>
      <c r="AI240" s="570">
        <v>110.7</v>
      </c>
      <c r="AJ240" s="570">
        <v>60.6</v>
      </c>
      <c r="AK240" s="570">
        <v>111.1</v>
      </c>
      <c r="AL240" s="602">
        <v>107.4</v>
      </c>
      <c r="AM240" s="537"/>
      <c r="AN240" s="568" t="s">
        <v>114</v>
      </c>
      <c r="AO240" s="537" t="s">
        <v>118</v>
      </c>
      <c r="AP240" s="545">
        <v>106.3</v>
      </c>
      <c r="AQ240" s="545">
        <v>106</v>
      </c>
      <c r="AR240" s="545">
        <v>106.2</v>
      </c>
      <c r="AS240" s="545">
        <v>106.5</v>
      </c>
      <c r="AT240" s="545">
        <v>105.2</v>
      </c>
      <c r="AU240" s="545">
        <v>106.3</v>
      </c>
      <c r="AV240" s="545">
        <v>119</v>
      </c>
      <c r="AW240" s="545">
        <v>84.5</v>
      </c>
      <c r="AX240" s="545">
        <v>106.5</v>
      </c>
      <c r="AY240" s="545">
        <v>106.8</v>
      </c>
      <c r="AZ240" s="545">
        <v>102.5</v>
      </c>
    </row>
    <row r="241" spans="1:52">
      <c r="A241" s="537"/>
      <c r="B241" s="568" t="s">
        <v>114</v>
      </c>
      <c r="C241" s="537" t="s">
        <v>119</v>
      </c>
      <c r="D241" s="600">
        <v>108.1</v>
      </c>
      <c r="E241" s="601">
        <v>108.1</v>
      </c>
      <c r="F241" s="601">
        <v>113.4</v>
      </c>
      <c r="G241" s="601">
        <v>114</v>
      </c>
      <c r="H241" s="601">
        <v>108.7</v>
      </c>
      <c r="I241" s="601">
        <v>100</v>
      </c>
      <c r="J241" s="601">
        <v>109.2</v>
      </c>
      <c r="K241" s="601">
        <v>90.7</v>
      </c>
      <c r="L241" s="601">
        <v>94.3</v>
      </c>
      <c r="M241" s="601" t="s">
        <v>337</v>
      </c>
      <c r="N241" s="601">
        <v>108.2</v>
      </c>
      <c r="O241" s="601">
        <v>118.7</v>
      </c>
      <c r="P241" s="601">
        <v>120.4</v>
      </c>
      <c r="Q241" s="601">
        <v>114</v>
      </c>
      <c r="R241" s="601">
        <v>95.6</v>
      </c>
      <c r="S241" s="601">
        <v>95.6</v>
      </c>
      <c r="T241" s="601" t="s">
        <v>516</v>
      </c>
      <c r="U241" s="601">
        <v>118.5</v>
      </c>
      <c r="V241" s="601">
        <v>103.4</v>
      </c>
      <c r="W241" s="601">
        <v>110.5</v>
      </c>
      <c r="X241" s="601">
        <v>110.5</v>
      </c>
      <c r="Y241" s="601">
        <v>95.8</v>
      </c>
      <c r="Z241" s="601">
        <v>102.1</v>
      </c>
      <c r="AA241" s="601">
        <v>100.9</v>
      </c>
      <c r="AB241" s="601" t="s">
        <v>516</v>
      </c>
      <c r="AC241" s="602">
        <v>93.3</v>
      </c>
      <c r="AD241" s="601">
        <v>89</v>
      </c>
      <c r="AE241" s="570">
        <v>87.6</v>
      </c>
      <c r="AF241" s="570">
        <v>101.8</v>
      </c>
      <c r="AG241" s="570" t="s">
        <v>516</v>
      </c>
      <c r="AH241" s="570">
        <v>109.2</v>
      </c>
      <c r="AI241" s="570">
        <v>106.1</v>
      </c>
      <c r="AJ241" s="570">
        <v>63.4</v>
      </c>
      <c r="AK241" s="570">
        <v>109.2</v>
      </c>
      <c r="AL241" s="602">
        <v>104.8</v>
      </c>
      <c r="AM241" s="537"/>
      <c r="AN241" s="568" t="s">
        <v>114</v>
      </c>
      <c r="AO241" s="537" t="s">
        <v>119</v>
      </c>
      <c r="AP241" s="545">
        <v>108.1</v>
      </c>
      <c r="AQ241" s="545">
        <v>104.1</v>
      </c>
      <c r="AR241" s="545">
        <v>103.8</v>
      </c>
      <c r="AS241" s="545">
        <v>103</v>
      </c>
      <c r="AT241" s="545">
        <v>105.2</v>
      </c>
      <c r="AU241" s="545">
        <v>103.4</v>
      </c>
      <c r="AV241" s="545">
        <v>114.3</v>
      </c>
      <c r="AW241" s="545">
        <v>83</v>
      </c>
      <c r="AX241" s="545">
        <v>110</v>
      </c>
      <c r="AY241" s="545">
        <v>110.5</v>
      </c>
      <c r="AZ241" s="545">
        <v>102.7</v>
      </c>
    </row>
    <row r="242" spans="1:52">
      <c r="A242" s="537"/>
      <c r="B242" s="568" t="s">
        <v>114</v>
      </c>
      <c r="C242" s="537" t="s">
        <v>120</v>
      </c>
      <c r="D242" s="600">
        <v>107.4</v>
      </c>
      <c r="E242" s="601">
        <v>107.4</v>
      </c>
      <c r="F242" s="601">
        <v>112.8</v>
      </c>
      <c r="G242" s="601">
        <v>113.2</v>
      </c>
      <c r="H242" s="601">
        <v>109.7</v>
      </c>
      <c r="I242" s="601">
        <v>97.4</v>
      </c>
      <c r="J242" s="601">
        <v>115.6</v>
      </c>
      <c r="K242" s="601">
        <v>93.1</v>
      </c>
      <c r="L242" s="601">
        <v>96.6</v>
      </c>
      <c r="M242" s="601" t="s">
        <v>337</v>
      </c>
      <c r="N242" s="601">
        <v>134</v>
      </c>
      <c r="O242" s="601">
        <v>112.9</v>
      </c>
      <c r="P242" s="601">
        <v>112.4</v>
      </c>
      <c r="Q242" s="601">
        <v>115.8</v>
      </c>
      <c r="R242" s="601">
        <v>94.2</v>
      </c>
      <c r="S242" s="601">
        <v>94.2</v>
      </c>
      <c r="T242" s="601" t="s">
        <v>516</v>
      </c>
      <c r="U242" s="601">
        <v>117.3</v>
      </c>
      <c r="V242" s="601">
        <v>103.8</v>
      </c>
      <c r="W242" s="601">
        <v>110.6</v>
      </c>
      <c r="X242" s="601">
        <v>110.6</v>
      </c>
      <c r="Y242" s="601">
        <v>78.599999999999994</v>
      </c>
      <c r="Z242" s="601">
        <v>101.8</v>
      </c>
      <c r="AA242" s="601">
        <v>102.5</v>
      </c>
      <c r="AB242" s="601" t="s">
        <v>516</v>
      </c>
      <c r="AC242" s="602">
        <v>91.4</v>
      </c>
      <c r="AD242" s="601">
        <v>85.8</v>
      </c>
      <c r="AE242" s="570">
        <v>87.3</v>
      </c>
      <c r="AF242" s="570">
        <v>99.9</v>
      </c>
      <c r="AG242" s="570" t="s">
        <v>516</v>
      </c>
      <c r="AH242" s="570">
        <v>104.5</v>
      </c>
      <c r="AI242" s="570">
        <v>108.8</v>
      </c>
      <c r="AJ242" s="570">
        <v>65.099999999999994</v>
      </c>
      <c r="AK242" s="570">
        <v>108.7</v>
      </c>
      <c r="AL242" s="602">
        <v>110.1</v>
      </c>
      <c r="AM242" s="537"/>
      <c r="AN242" s="568" t="s">
        <v>114</v>
      </c>
      <c r="AO242" s="537" t="s">
        <v>120</v>
      </c>
      <c r="AP242" s="545">
        <v>107.4</v>
      </c>
      <c r="AQ242" s="545">
        <v>104.2</v>
      </c>
      <c r="AR242" s="545">
        <v>105.3</v>
      </c>
      <c r="AS242" s="545">
        <v>106.8</v>
      </c>
      <c r="AT242" s="545">
        <v>104.1</v>
      </c>
      <c r="AU242" s="545">
        <v>101.8</v>
      </c>
      <c r="AV242" s="545">
        <v>112</v>
      </c>
      <c r="AW242" s="545">
        <v>83.1</v>
      </c>
      <c r="AX242" s="545">
        <v>108.8</v>
      </c>
      <c r="AY242" s="545">
        <v>109.3</v>
      </c>
      <c r="AZ242" s="545">
        <v>101.1</v>
      </c>
    </row>
    <row r="243" spans="1:52">
      <c r="A243" s="537"/>
      <c r="B243" s="568" t="s">
        <v>114</v>
      </c>
      <c r="C243" s="537" t="s">
        <v>121</v>
      </c>
      <c r="D243" s="600">
        <v>108.1</v>
      </c>
      <c r="E243" s="601">
        <v>108.1</v>
      </c>
      <c r="F243" s="601">
        <v>112.6</v>
      </c>
      <c r="G243" s="601">
        <v>112.9</v>
      </c>
      <c r="H243" s="601">
        <v>109.4</v>
      </c>
      <c r="I243" s="601">
        <v>98.7</v>
      </c>
      <c r="J243" s="601">
        <v>111.7</v>
      </c>
      <c r="K243" s="601">
        <v>87.5</v>
      </c>
      <c r="L243" s="601">
        <v>90</v>
      </c>
      <c r="M243" s="601" t="s">
        <v>337</v>
      </c>
      <c r="N243" s="601">
        <v>142.30000000000001</v>
      </c>
      <c r="O243" s="601">
        <v>118</v>
      </c>
      <c r="P243" s="601">
        <v>117.1</v>
      </c>
      <c r="Q243" s="601">
        <v>122</v>
      </c>
      <c r="R243" s="601">
        <v>87.6</v>
      </c>
      <c r="S243" s="601">
        <v>87.6</v>
      </c>
      <c r="T243" s="601" t="s">
        <v>516</v>
      </c>
      <c r="U243" s="601">
        <v>117.8</v>
      </c>
      <c r="V243" s="601">
        <v>105.4</v>
      </c>
      <c r="W243" s="601">
        <v>109.9</v>
      </c>
      <c r="X243" s="601">
        <v>109.9</v>
      </c>
      <c r="Y243" s="601">
        <v>85.3</v>
      </c>
      <c r="Z243" s="601">
        <v>103.1</v>
      </c>
      <c r="AA243" s="601">
        <v>96.8</v>
      </c>
      <c r="AB243" s="601" t="s">
        <v>516</v>
      </c>
      <c r="AC243" s="602">
        <v>93.5</v>
      </c>
      <c r="AD243" s="601">
        <v>86.8</v>
      </c>
      <c r="AE243" s="570">
        <v>87.2</v>
      </c>
      <c r="AF243" s="570">
        <v>101.8</v>
      </c>
      <c r="AG243" s="570" t="s">
        <v>516</v>
      </c>
      <c r="AH243" s="570">
        <v>109.2</v>
      </c>
      <c r="AI243" s="570">
        <v>115.4</v>
      </c>
      <c r="AJ243" s="570">
        <v>65.099999999999994</v>
      </c>
      <c r="AK243" s="570">
        <v>109.5</v>
      </c>
      <c r="AL243" s="602">
        <v>105.9</v>
      </c>
      <c r="AM243" s="537"/>
      <c r="AN243" s="568" t="s">
        <v>114</v>
      </c>
      <c r="AO243" s="537" t="s">
        <v>121</v>
      </c>
      <c r="AP243" s="545">
        <v>108.1</v>
      </c>
      <c r="AQ243" s="545">
        <v>103</v>
      </c>
      <c r="AR243" s="545">
        <v>102.9</v>
      </c>
      <c r="AS243" s="545">
        <v>103</v>
      </c>
      <c r="AT243" s="545">
        <v>103.5</v>
      </c>
      <c r="AU243" s="545">
        <v>103.8</v>
      </c>
      <c r="AV243" s="545">
        <v>112.9</v>
      </c>
      <c r="AW243" s="545">
        <v>86.3</v>
      </c>
      <c r="AX243" s="545">
        <v>109.9</v>
      </c>
      <c r="AY243" s="545">
        <v>110.3</v>
      </c>
      <c r="AZ243" s="545">
        <v>99.8</v>
      </c>
    </row>
    <row r="244" spans="1:52">
      <c r="A244" s="537"/>
      <c r="B244" s="568" t="s">
        <v>114</v>
      </c>
      <c r="C244" s="537" t="s">
        <v>122</v>
      </c>
      <c r="D244" s="600">
        <v>106.9</v>
      </c>
      <c r="E244" s="601">
        <v>106.9</v>
      </c>
      <c r="F244" s="601">
        <v>115</v>
      </c>
      <c r="G244" s="601">
        <v>115.4</v>
      </c>
      <c r="H244" s="601">
        <v>107.7</v>
      </c>
      <c r="I244" s="601">
        <v>94.6</v>
      </c>
      <c r="J244" s="601">
        <v>118</v>
      </c>
      <c r="K244" s="601">
        <v>79.599999999999994</v>
      </c>
      <c r="L244" s="601">
        <v>80.599999999999994</v>
      </c>
      <c r="M244" s="601" t="s">
        <v>337</v>
      </c>
      <c r="N244" s="601">
        <v>98.6</v>
      </c>
      <c r="O244" s="601">
        <v>124.7</v>
      </c>
      <c r="P244" s="601">
        <v>126.8</v>
      </c>
      <c r="Q244" s="601">
        <v>118.5</v>
      </c>
      <c r="R244" s="601">
        <v>62.9</v>
      </c>
      <c r="S244" s="601">
        <v>62.9</v>
      </c>
      <c r="T244" s="601" t="s">
        <v>516</v>
      </c>
      <c r="U244" s="601">
        <v>118.9</v>
      </c>
      <c r="V244" s="601">
        <v>103.3</v>
      </c>
      <c r="W244" s="601">
        <v>110.2</v>
      </c>
      <c r="X244" s="601">
        <v>110.2</v>
      </c>
      <c r="Y244" s="601">
        <v>88.5</v>
      </c>
      <c r="Z244" s="601">
        <v>100.5</v>
      </c>
      <c r="AA244" s="601">
        <v>101.2</v>
      </c>
      <c r="AB244" s="601" t="s">
        <v>516</v>
      </c>
      <c r="AC244" s="602">
        <v>93.1</v>
      </c>
      <c r="AD244" s="601">
        <v>83.9</v>
      </c>
      <c r="AE244" s="570">
        <v>86.2</v>
      </c>
      <c r="AF244" s="570">
        <v>106.4</v>
      </c>
      <c r="AG244" s="570" t="s">
        <v>516</v>
      </c>
      <c r="AH244" s="570">
        <v>109.9</v>
      </c>
      <c r="AI244" s="570">
        <v>114.4</v>
      </c>
      <c r="AJ244" s="570">
        <v>65.900000000000006</v>
      </c>
      <c r="AK244" s="570">
        <v>110.4</v>
      </c>
      <c r="AL244" s="602">
        <v>106.6</v>
      </c>
      <c r="AM244" s="537"/>
      <c r="AN244" s="568" t="s">
        <v>114</v>
      </c>
      <c r="AO244" s="537" t="s">
        <v>122</v>
      </c>
      <c r="AP244" s="545">
        <v>106.9</v>
      </c>
      <c r="AQ244" s="545">
        <v>100.8</v>
      </c>
      <c r="AR244" s="545">
        <v>103.2</v>
      </c>
      <c r="AS244" s="545">
        <v>104.4</v>
      </c>
      <c r="AT244" s="545">
        <v>101.9</v>
      </c>
      <c r="AU244" s="545">
        <v>95.5</v>
      </c>
      <c r="AV244" s="545">
        <v>99.5</v>
      </c>
      <c r="AW244" s="545">
        <v>87.4</v>
      </c>
      <c r="AX244" s="545">
        <v>110.3</v>
      </c>
      <c r="AY244" s="545">
        <v>111.1</v>
      </c>
      <c r="AZ244" s="545">
        <v>98.1</v>
      </c>
    </row>
    <row r="245" spans="1:52">
      <c r="A245" s="537"/>
      <c r="B245" s="568" t="s">
        <v>114</v>
      </c>
      <c r="C245" s="537" t="s">
        <v>123</v>
      </c>
      <c r="D245" s="600">
        <v>103.8</v>
      </c>
      <c r="E245" s="601">
        <v>103.8</v>
      </c>
      <c r="F245" s="601">
        <v>107</v>
      </c>
      <c r="G245" s="601">
        <v>107.4</v>
      </c>
      <c r="H245" s="601">
        <v>105.4</v>
      </c>
      <c r="I245" s="601">
        <v>93.5</v>
      </c>
      <c r="J245" s="601">
        <v>107.9</v>
      </c>
      <c r="K245" s="601">
        <v>83.9</v>
      </c>
      <c r="L245" s="601">
        <v>85.6</v>
      </c>
      <c r="M245" s="601" t="s">
        <v>337</v>
      </c>
      <c r="N245" s="601">
        <v>75.599999999999994</v>
      </c>
      <c r="O245" s="601">
        <v>115.5</v>
      </c>
      <c r="P245" s="601">
        <v>115.9</v>
      </c>
      <c r="Q245" s="601">
        <v>113.9</v>
      </c>
      <c r="R245" s="601">
        <v>74.2</v>
      </c>
      <c r="S245" s="601">
        <v>74.2</v>
      </c>
      <c r="T245" s="601" t="s">
        <v>516</v>
      </c>
      <c r="U245" s="601">
        <v>122</v>
      </c>
      <c r="V245" s="601">
        <v>101.3</v>
      </c>
      <c r="W245" s="601">
        <v>111.9</v>
      </c>
      <c r="X245" s="601">
        <v>111.9</v>
      </c>
      <c r="Y245" s="601">
        <v>106.3</v>
      </c>
      <c r="Z245" s="601">
        <v>100.6</v>
      </c>
      <c r="AA245" s="601">
        <v>101.8</v>
      </c>
      <c r="AB245" s="601" t="s">
        <v>516</v>
      </c>
      <c r="AC245" s="602">
        <v>95.1</v>
      </c>
      <c r="AD245" s="601">
        <v>90.7</v>
      </c>
      <c r="AE245" s="570">
        <v>85.6</v>
      </c>
      <c r="AF245" s="570">
        <v>105.2</v>
      </c>
      <c r="AG245" s="570" t="s">
        <v>516</v>
      </c>
      <c r="AH245" s="570">
        <v>110</v>
      </c>
      <c r="AI245" s="570">
        <v>114.2</v>
      </c>
      <c r="AJ245" s="570">
        <v>60.1</v>
      </c>
      <c r="AK245" s="570">
        <v>108.9</v>
      </c>
      <c r="AL245" s="602">
        <v>101.3</v>
      </c>
      <c r="AM245" s="537"/>
      <c r="AN245" s="568" t="s">
        <v>114</v>
      </c>
      <c r="AO245" s="537" t="s">
        <v>123</v>
      </c>
      <c r="AP245" s="545">
        <v>103.8</v>
      </c>
      <c r="AQ245" s="545">
        <v>100.2</v>
      </c>
      <c r="AR245" s="545">
        <v>103.5</v>
      </c>
      <c r="AS245" s="545">
        <v>102.1</v>
      </c>
      <c r="AT245" s="545">
        <v>104.9</v>
      </c>
      <c r="AU245" s="545">
        <v>92.8</v>
      </c>
      <c r="AV245" s="545">
        <v>95.7</v>
      </c>
      <c r="AW245" s="545">
        <v>87.9</v>
      </c>
      <c r="AX245" s="545">
        <v>106.1</v>
      </c>
      <c r="AY245" s="545">
        <v>106.5</v>
      </c>
      <c r="AZ245" s="545">
        <v>98.9</v>
      </c>
    </row>
    <row r="246" spans="1:52">
      <c r="A246" s="537"/>
      <c r="B246" s="568" t="s">
        <v>114</v>
      </c>
      <c r="C246" s="537" t="s">
        <v>124</v>
      </c>
      <c r="D246" s="600">
        <v>100</v>
      </c>
      <c r="E246" s="601">
        <v>100</v>
      </c>
      <c r="F246" s="601">
        <v>98</v>
      </c>
      <c r="G246" s="601">
        <v>97.8</v>
      </c>
      <c r="H246" s="601">
        <v>101.9</v>
      </c>
      <c r="I246" s="601">
        <v>89.9</v>
      </c>
      <c r="J246" s="601">
        <v>109.2</v>
      </c>
      <c r="K246" s="601">
        <v>91.5</v>
      </c>
      <c r="L246" s="601">
        <v>93.1</v>
      </c>
      <c r="M246" s="601" t="s">
        <v>337</v>
      </c>
      <c r="N246" s="601">
        <v>68.099999999999994</v>
      </c>
      <c r="O246" s="601">
        <v>106.6</v>
      </c>
      <c r="P246" s="601">
        <v>109</v>
      </c>
      <c r="Q246" s="601">
        <v>97.6</v>
      </c>
      <c r="R246" s="601">
        <v>71.2</v>
      </c>
      <c r="S246" s="601">
        <v>71.2</v>
      </c>
      <c r="T246" s="601" t="s">
        <v>516</v>
      </c>
      <c r="U246" s="601">
        <v>123.8</v>
      </c>
      <c r="V246" s="601">
        <v>100.9</v>
      </c>
      <c r="W246" s="601">
        <v>110.9</v>
      </c>
      <c r="X246" s="601">
        <v>110.9</v>
      </c>
      <c r="Y246" s="601">
        <v>106.4</v>
      </c>
      <c r="Z246" s="601">
        <v>99.3</v>
      </c>
      <c r="AA246" s="601">
        <v>99.8</v>
      </c>
      <c r="AB246" s="601" t="s">
        <v>516</v>
      </c>
      <c r="AC246" s="602">
        <v>94.8</v>
      </c>
      <c r="AD246" s="601">
        <v>92</v>
      </c>
      <c r="AE246" s="570">
        <v>85.4</v>
      </c>
      <c r="AF246" s="570">
        <v>103.9</v>
      </c>
      <c r="AG246" s="570" t="s">
        <v>516</v>
      </c>
      <c r="AH246" s="570">
        <v>108.5</v>
      </c>
      <c r="AI246" s="570">
        <v>115.2</v>
      </c>
      <c r="AJ246" s="570">
        <v>55.8</v>
      </c>
      <c r="AK246" s="570">
        <v>107.6</v>
      </c>
      <c r="AL246" s="602">
        <v>104.4</v>
      </c>
      <c r="AM246" s="537"/>
      <c r="AN246" s="568" t="s">
        <v>114</v>
      </c>
      <c r="AO246" s="537" t="s">
        <v>124</v>
      </c>
      <c r="AP246" s="545">
        <v>100</v>
      </c>
      <c r="AQ246" s="545">
        <v>95.3</v>
      </c>
      <c r="AR246" s="545">
        <v>100.4</v>
      </c>
      <c r="AS246" s="545">
        <v>99.6</v>
      </c>
      <c r="AT246" s="545">
        <v>101.1</v>
      </c>
      <c r="AU246" s="545">
        <v>84</v>
      </c>
      <c r="AV246" s="545">
        <v>80.900000000000006</v>
      </c>
      <c r="AW246" s="545">
        <v>88.2</v>
      </c>
      <c r="AX246" s="545">
        <v>101.8</v>
      </c>
      <c r="AY246" s="545">
        <v>102</v>
      </c>
      <c r="AZ246" s="545">
        <v>96.8</v>
      </c>
    </row>
    <row r="247" spans="1:52">
      <c r="A247" s="534"/>
      <c r="B247" s="571" t="s">
        <v>114</v>
      </c>
      <c r="C247" s="549" t="s">
        <v>111</v>
      </c>
      <c r="D247" s="600">
        <v>99.4</v>
      </c>
      <c r="E247" s="601">
        <v>99.4</v>
      </c>
      <c r="F247" s="601">
        <v>96.9</v>
      </c>
      <c r="G247" s="601">
        <v>96.8</v>
      </c>
      <c r="H247" s="601">
        <v>98</v>
      </c>
      <c r="I247" s="601">
        <v>92.4</v>
      </c>
      <c r="J247" s="601">
        <v>109.7</v>
      </c>
      <c r="K247" s="601">
        <v>87.3</v>
      </c>
      <c r="L247" s="601">
        <v>88.7</v>
      </c>
      <c r="M247" s="601" t="s">
        <v>337</v>
      </c>
      <c r="N247" s="601">
        <v>67.8</v>
      </c>
      <c r="O247" s="601">
        <v>106.8</v>
      </c>
      <c r="P247" s="601">
        <v>104</v>
      </c>
      <c r="Q247" s="601">
        <v>113.9</v>
      </c>
      <c r="R247" s="601">
        <v>71.7</v>
      </c>
      <c r="S247" s="601">
        <v>71.7</v>
      </c>
      <c r="T247" s="601" t="s">
        <v>516</v>
      </c>
      <c r="U247" s="601">
        <v>124.3</v>
      </c>
      <c r="V247" s="601">
        <v>103</v>
      </c>
      <c r="W247" s="601">
        <v>111.4</v>
      </c>
      <c r="X247" s="601">
        <v>111.4</v>
      </c>
      <c r="Y247" s="601">
        <v>95.7</v>
      </c>
      <c r="Z247" s="601">
        <v>99.3</v>
      </c>
      <c r="AA247" s="601">
        <v>95.2</v>
      </c>
      <c r="AB247" s="601" t="s">
        <v>516</v>
      </c>
      <c r="AC247" s="602">
        <v>92.5</v>
      </c>
      <c r="AD247" s="601">
        <v>86.9</v>
      </c>
      <c r="AE247" s="573">
        <v>85.1</v>
      </c>
      <c r="AF247" s="573">
        <v>103.8</v>
      </c>
      <c r="AG247" s="573" t="s">
        <v>516</v>
      </c>
      <c r="AH247" s="573">
        <v>102.2</v>
      </c>
      <c r="AI247" s="573">
        <v>118</v>
      </c>
      <c r="AJ247" s="573">
        <v>61.8</v>
      </c>
      <c r="AK247" s="573">
        <v>108.6</v>
      </c>
      <c r="AL247" s="603">
        <v>103.2</v>
      </c>
      <c r="AM247" s="534"/>
      <c r="AN247" s="571" t="s">
        <v>114</v>
      </c>
      <c r="AO247" s="549" t="s">
        <v>111</v>
      </c>
      <c r="AP247" s="545">
        <v>99.4</v>
      </c>
      <c r="AQ247" s="545">
        <v>97.7</v>
      </c>
      <c r="AR247" s="545">
        <v>100.7</v>
      </c>
      <c r="AS247" s="545">
        <v>99</v>
      </c>
      <c r="AT247" s="545">
        <v>103.9</v>
      </c>
      <c r="AU247" s="545">
        <v>90.5</v>
      </c>
      <c r="AV247" s="545">
        <v>89.5</v>
      </c>
      <c r="AW247" s="545">
        <v>92.5</v>
      </c>
      <c r="AX247" s="545">
        <v>100.7</v>
      </c>
      <c r="AY247" s="545">
        <v>100.8</v>
      </c>
      <c r="AZ247" s="545">
        <v>97.7</v>
      </c>
    </row>
    <row r="248" spans="1:52">
      <c r="A248" s="574"/>
      <c r="B248" s="568" t="s">
        <v>232</v>
      </c>
      <c r="C248" s="557" t="s">
        <v>113</v>
      </c>
      <c r="D248" s="597">
        <v>101.6</v>
      </c>
      <c r="E248" s="598">
        <v>101.6</v>
      </c>
      <c r="F248" s="598">
        <v>98</v>
      </c>
      <c r="G248" s="598">
        <v>99.1</v>
      </c>
      <c r="H248" s="598">
        <v>90.3</v>
      </c>
      <c r="I248" s="598">
        <v>91.8</v>
      </c>
      <c r="J248" s="598">
        <v>111.9</v>
      </c>
      <c r="K248" s="598">
        <v>96</v>
      </c>
      <c r="L248" s="598">
        <v>98.3</v>
      </c>
      <c r="M248" s="598" t="s">
        <v>337</v>
      </c>
      <c r="N248" s="598">
        <v>64.400000000000006</v>
      </c>
      <c r="O248" s="598">
        <v>111.4</v>
      </c>
      <c r="P248" s="598">
        <v>110.1</v>
      </c>
      <c r="Q248" s="598">
        <v>111.8</v>
      </c>
      <c r="R248" s="598">
        <v>78.3</v>
      </c>
      <c r="S248" s="598">
        <v>78.3</v>
      </c>
      <c r="T248" s="598" t="s">
        <v>516</v>
      </c>
      <c r="U248" s="598">
        <v>124.6</v>
      </c>
      <c r="V248" s="598">
        <v>100.3</v>
      </c>
      <c r="W248" s="598">
        <v>109.6</v>
      </c>
      <c r="X248" s="598">
        <v>109.6</v>
      </c>
      <c r="Y248" s="598">
        <v>106.1</v>
      </c>
      <c r="Z248" s="598">
        <v>98.8</v>
      </c>
      <c r="AA248" s="598">
        <v>96</v>
      </c>
      <c r="AB248" s="598" t="s">
        <v>516</v>
      </c>
      <c r="AC248" s="599">
        <v>94.1</v>
      </c>
      <c r="AD248" s="598">
        <v>86.8</v>
      </c>
      <c r="AE248" s="570">
        <v>85.7</v>
      </c>
      <c r="AF248" s="570">
        <v>105.2</v>
      </c>
      <c r="AG248" s="570" t="s">
        <v>516</v>
      </c>
      <c r="AH248" s="570">
        <v>109.6</v>
      </c>
      <c r="AI248" s="570">
        <v>117.5</v>
      </c>
      <c r="AJ248" s="570">
        <v>64.5</v>
      </c>
      <c r="AK248" s="570">
        <v>108.7</v>
      </c>
      <c r="AL248" s="602">
        <v>108</v>
      </c>
      <c r="AM248" s="574"/>
      <c r="AN248" s="568" t="s">
        <v>232</v>
      </c>
      <c r="AO248" s="557" t="s">
        <v>113</v>
      </c>
      <c r="AP248" s="564">
        <v>101.6</v>
      </c>
      <c r="AQ248" s="564">
        <v>99.1</v>
      </c>
      <c r="AR248" s="564">
        <v>102.1</v>
      </c>
      <c r="AS248" s="564">
        <v>102.1</v>
      </c>
      <c r="AT248" s="564">
        <v>101.4</v>
      </c>
      <c r="AU248" s="564">
        <v>90.6</v>
      </c>
      <c r="AV248" s="564">
        <v>87.3</v>
      </c>
      <c r="AW248" s="564">
        <v>95.8</v>
      </c>
      <c r="AX248" s="564">
        <v>102.1</v>
      </c>
      <c r="AY248" s="564">
        <v>102.3</v>
      </c>
      <c r="AZ248" s="564">
        <v>98</v>
      </c>
    </row>
    <row r="249" spans="1:52">
      <c r="A249" s="574"/>
      <c r="B249" s="568"/>
      <c r="C249" s="537" t="s">
        <v>115</v>
      </c>
      <c r="D249" s="600">
        <v>102.5</v>
      </c>
      <c r="E249" s="601">
        <v>102.5</v>
      </c>
      <c r="F249" s="601">
        <v>100</v>
      </c>
      <c r="G249" s="601">
        <v>100.8</v>
      </c>
      <c r="H249" s="601">
        <v>94.8</v>
      </c>
      <c r="I249" s="601">
        <v>97.8</v>
      </c>
      <c r="J249" s="601">
        <v>113</v>
      </c>
      <c r="K249" s="601">
        <v>97</v>
      </c>
      <c r="L249" s="601">
        <v>99.1</v>
      </c>
      <c r="M249" s="601" t="s">
        <v>337</v>
      </c>
      <c r="N249" s="601">
        <v>64.400000000000006</v>
      </c>
      <c r="O249" s="601">
        <v>110.8</v>
      </c>
      <c r="P249" s="601">
        <v>111.1</v>
      </c>
      <c r="Q249" s="601">
        <v>107.4</v>
      </c>
      <c r="R249" s="601">
        <v>75.2</v>
      </c>
      <c r="S249" s="601">
        <v>75.2</v>
      </c>
      <c r="T249" s="601" t="s">
        <v>516</v>
      </c>
      <c r="U249" s="601">
        <v>124.3</v>
      </c>
      <c r="V249" s="601">
        <v>102.6</v>
      </c>
      <c r="W249" s="601">
        <v>109.6</v>
      </c>
      <c r="X249" s="601">
        <v>109.6</v>
      </c>
      <c r="Y249" s="601">
        <v>74.7</v>
      </c>
      <c r="Z249" s="601">
        <v>99.1</v>
      </c>
      <c r="AA249" s="601">
        <v>101.7</v>
      </c>
      <c r="AB249" s="601" t="s">
        <v>516</v>
      </c>
      <c r="AC249" s="602">
        <v>93.6</v>
      </c>
      <c r="AD249" s="601">
        <v>83.4</v>
      </c>
      <c r="AE249" s="570">
        <v>86.3</v>
      </c>
      <c r="AF249" s="570">
        <v>104.1</v>
      </c>
      <c r="AG249" s="570" t="s">
        <v>516</v>
      </c>
      <c r="AH249" s="570">
        <v>111.8</v>
      </c>
      <c r="AI249" s="570">
        <v>116</v>
      </c>
      <c r="AJ249" s="570">
        <v>68.400000000000006</v>
      </c>
      <c r="AK249" s="570">
        <v>110.5</v>
      </c>
      <c r="AL249" s="602">
        <v>108.8</v>
      </c>
      <c r="AM249" s="574"/>
      <c r="AN249" s="568"/>
      <c r="AO249" s="537" t="s">
        <v>115</v>
      </c>
      <c r="AP249" s="545">
        <v>102.5</v>
      </c>
      <c r="AQ249" s="545">
        <v>101.8</v>
      </c>
      <c r="AR249" s="545">
        <v>103.2</v>
      </c>
      <c r="AS249" s="545">
        <v>100.9</v>
      </c>
      <c r="AT249" s="545">
        <v>108.2</v>
      </c>
      <c r="AU249" s="545">
        <v>93.9</v>
      </c>
      <c r="AV249" s="545">
        <v>91.5</v>
      </c>
      <c r="AW249" s="545">
        <v>99.7</v>
      </c>
      <c r="AX249" s="545">
        <v>102.8</v>
      </c>
      <c r="AY249" s="545">
        <v>103.2</v>
      </c>
      <c r="AZ249" s="545">
        <v>96.6</v>
      </c>
    </row>
    <row r="250" spans="1:52">
      <c r="A250" s="574"/>
      <c r="B250" s="568"/>
      <c r="C250" s="537" t="s">
        <v>116</v>
      </c>
      <c r="D250" s="600">
        <v>103.6</v>
      </c>
      <c r="E250" s="601">
        <v>103.6</v>
      </c>
      <c r="F250" s="601">
        <v>102.3</v>
      </c>
      <c r="G250" s="601">
        <v>102.2</v>
      </c>
      <c r="H250" s="601">
        <v>99.8</v>
      </c>
      <c r="I250" s="601">
        <v>98.8</v>
      </c>
      <c r="J250" s="601">
        <v>111.2</v>
      </c>
      <c r="K250" s="601">
        <v>94</v>
      </c>
      <c r="L250" s="601">
        <v>95.8</v>
      </c>
      <c r="M250" s="601" t="s">
        <v>337</v>
      </c>
      <c r="N250" s="601">
        <v>61.2</v>
      </c>
      <c r="O250" s="601">
        <v>113.2</v>
      </c>
      <c r="P250" s="601">
        <v>113.1</v>
      </c>
      <c r="Q250" s="601">
        <v>118.1</v>
      </c>
      <c r="R250" s="601">
        <v>71</v>
      </c>
      <c r="S250" s="601">
        <v>71</v>
      </c>
      <c r="T250" s="601" t="s">
        <v>516</v>
      </c>
      <c r="U250" s="601">
        <v>124.2</v>
      </c>
      <c r="V250" s="601">
        <v>104.7</v>
      </c>
      <c r="W250" s="601">
        <v>108.6</v>
      </c>
      <c r="X250" s="601">
        <v>108.6</v>
      </c>
      <c r="Y250" s="601">
        <v>90.3</v>
      </c>
      <c r="Z250" s="601">
        <v>97.8</v>
      </c>
      <c r="AA250" s="601">
        <v>106.6</v>
      </c>
      <c r="AB250" s="601" t="s">
        <v>516</v>
      </c>
      <c r="AC250" s="602">
        <v>92.3</v>
      </c>
      <c r="AD250" s="601">
        <v>80</v>
      </c>
      <c r="AE250" s="570">
        <v>86.9</v>
      </c>
      <c r="AF250" s="570">
        <v>105.1</v>
      </c>
      <c r="AG250" s="570" t="s">
        <v>516</v>
      </c>
      <c r="AH250" s="570">
        <v>115.9</v>
      </c>
      <c r="AI250" s="570">
        <v>113.6</v>
      </c>
      <c r="AJ250" s="570">
        <v>71.599999999999994</v>
      </c>
      <c r="AK250" s="570">
        <v>111.2</v>
      </c>
      <c r="AL250" s="602">
        <v>106.5</v>
      </c>
      <c r="AM250" s="574"/>
      <c r="AN250" s="568"/>
      <c r="AO250" s="537" t="s">
        <v>116</v>
      </c>
      <c r="AP250" s="545">
        <v>103.6</v>
      </c>
      <c r="AQ250" s="545">
        <v>101.8</v>
      </c>
      <c r="AR250" s="545">
        <v>104.3</v>
      </c>
      <c r="AS250" s="545">
        <v>101</v>
      </c>
      <c r="AT250" s="545">
        <v>107.3</v>
      </c>
      <c r="AU250" s="545">
        <v>97</v>
      </c>
      <c r="AV250" s="545">
        <v>93.6</v>
      </c>
      <c r="AW250" s="545">
        <v>102.4</v>
      </c>
      <c r="AX250" s="545">
        <v>104.5</v>
      </c>
      <c r="AY250" s="545">
        <v>105</v>
      </c>
      <c r="AZ250" s="545">
        <v>97.2</v>
      </c>
    </row>
    <row r="251" spans="1:52">
      <c r="A251" s="574"/>
      <c r="B251" s="568"/>
      <c r="C251" s="537" t="s">
        <v>117</v>
      </c>
      <c r="D251" s="600">
        <v>104.7</v>
      </c>
      <c r="E251" s="601">
        <v>104.7</v>
      </c>
      <c r="F251" s="601">
        <v>106.1</v>
      </c>
      <c r="G251" s="601">
        <v>107</v>
      </c>
      <c r="H251" s="601">
        <v>100.1</v>
      </c>
      <c r="I251" s="601">
        <v>103.4</v>
      </c>
      <c r="J251" s="601">
        <v>111.1</v>
      </c>
      <c r="K251" s="601">
        <v>94.6</v>
      </c>
      <c r="L251" s="601">
        <v>95.6</v>
      </c>
      <c r="M251" s="601" t="s">
        <v>337</v>
      </c>
      <c r="N251" s="601">
        <v>63.3</v>
      </c>
      <c r="O251" s="601">
        <v>110.8</v>
      </c>
      <c r="P251" s="601">
        <v>112.5</v>
      </c>
      <c r="Q251" s="601">
        <v>102</v>
      </c>
      <c r="R251" s="601">
        <v>93.3</v>
      </c>
      <c r="S251" s="601">
        <v>93.3</v>
      </c>
      <c r="T251" s="601" t="s">
        <v>516</v>
      </c>
      <c r="U251" s="601">
        <v>125.4</v>
      </c>
      <c r="V251" s="601">
        <v>106.2</v>
      </c>
      <c r="W251" s="601">
        <v>107.3</v>
      </c>
      <c r="X251" s="601">
        <v>107.3</v>
      </c>
      <c r="Y251" s="601">
        <v>105.9</v>
      </c>
      <c r="Z251" s="601">
        <v>97</v>
      </c>
      <c r="AA251" s="601">
        <v>111.2</v>
      </c>
      <c r="AB251" s="601" t="s">
        <v>516</v>
      </c>
      <c r="AC251" s="602">
        <v>90.3</v>
      </c>
      <c r="AD251" s="601">
        <v>79</v>
      </c>
      <c r="AE251" s="570">
        <v>89.2</v>
      </c>
      <c r="AF251" s="570">
        <v>106.8</v>
      </c>
      <c r="AG251" s="570" t="s">
        <v>516</v>
      </c>
      <c r="AH251" s="570">
        <v>109.6</v>
      </c>
      <c r="AI251" s="570">
        <v>114.5</v>
      </c>
      <c r="AJ251" s="570">
        <v>65</v>
      </c>
      <c r="AK251" s="570">
        <v>110.7</v>
      </c>
      <c r="AL251" s="602">
        <v>107.2</v>
      </c>
      <c r="AM251" s="574"/>
      <c r="AN251" s="568"/>
      <c r="AO251" s="537" t="s">
        <v>117</v>
      </c>
      <c r="AP251" s="545">
        <v>104.7</v>
      </c>
      <c r="AQ251" s="545">
        <v>102.2</v>
      </c>
      <c r="AR251" s="545">
        <v>105.5</v>
      </c>
      <c r="AS251" s="545">
        <v>101.1</v>
      </c>
      <c r="AT251" s="545">
        <v>111.4</v>
      </c>
      <c r="AU251" s="545">
        <v>94.4</v>
      </c>
      <c r="AV251" s="545">
        <v>93</v>
      </c>
      <c r="AW251" s="545">
        <v>96.3</v>
      </c>
      <c r="AX251" s="545">
        <v>105.8</v>
      </c>
      <c r="AY251" s="545">
        <v>106.3</v>
      </c>
      <c r="AZ251" s="545">
        <v>97.4</v>
      </c>
    </row>
    <row r="252" spans="1:52">
      <c r="A252" s="574"/>
      <c r="B252" s="568"/>
      <c r="C252" s="537" t="s">
        <v>118</v>
      </c>
      <c r="D252" s="600">
        <v>104.4</v>
      </c>
      <c r="E252" s="601">
        <v>104.4</v>
      </c>
      <c r="F252" s="601">
        <v>103.8</v>
      </c>
      <c r="G252" s="601">
        <v>103.8</v>
      </c>
      <c r="H252" s="601">
        <v>103.1</v>
      </c>
      <c r="I252" s="601">
        <v>101.2</v>
      </c>
      <c r="J252" s="601">
        <v>108.5</v>
      </c>
      <c r="K252" s="601">
        <v>95.1</v>
      </c>
      <c r="L252" s="601">
        <v>96.1</v>
      </c>
      <c r="M252" s="601" t="s">
        <v>337</v>
      </c>
      <c r="N252" s="601">
        <v>69.2</v>
      </c>
      <c r="O252" s="601">
        <v>113.8</v>
      </c>
      <c r="P252" s="601">
        <v>116.8</v>
      </c>
      <c r="Q252" s="601">
        <v>105.5</v>
      </c>
      <c r="R252" s="601">
        <v>87.4</v>
      </c>
      <c r="S252" s="601">
        <v>87.4</v>
      </c>
      <c r="T252" s="601" t="s">
        <v>516</v>
      </c>
      <c r="U252" s="601">
        <v>127.7</v>
      </c>
      <c r="V252" s="601">
        <v>103.8</v>
      </c>
      <c r="W252" s="601">
        <v>105.4</v>
      </c>
      <c r="X252" s="601">
        <v>105.4</v>
      </c>
      <c r="Y252" s="601">
        <v>112</v>
      </c>
      <c r="Z252" s="601">
        <v>97.1</v>
      </c>
      <c r="AA252" s="601">
        <v>106.7</v>
      </c>
      <c r="AB252" s="601" t="s">
        <v>516</v>
      </c>
      <c r="AC252" s="602">
        <v>89</v>
      </c>
      <c r="AD252" s="601">
        <v>78.3</v>
      </c>
      <c r="AE252" s="570">
        <v>87.8</v>
      </c>
      <c r="AF252" s="570">
        <v>106.5</v>
      </c>
      <c r="AG252" s="570" t="s">
        <v>516</v>
      </c>
      <c r="AH252" s="570">
        <v>107.8</v>
      </c>
      <c r="AI252" s="570">
        <v>114.5</v>
      </c>
      <c r="AJ252" s="570">
        <v>64.5</v>
      </c>
      <c r="AK252" s="570">
        <v>110.7</v>
      </c>
      <c r="AL252" s="602">
        <v>105.3</v>
      </c>
      <c r="AM252" s="574"/>
      <c r="AN252" s="568"/>
      <c r="AO252" s="537" t="s">
        <v>118</v>
      </c>
      <c r="AP252" s="545">
        <v>104.4</v>
      </c>
      <c r="AQ252" s="545">
        <v>101.2</v>
      </c>
      <c r="AR252" s="545">
        <v>104.3</v>
      </c>
      <c r="AS252" s="545">
        <v>99.8</v>
      </c>
      <c r="AT252" s="545">
        <v>110.6</v>
      </c>
      <c r="AU252" s="545">
        <v>94</v>
      </c>
      <c r="AV252" s="545">
        <v>93.1</v>
      </c>
      <c r="AW252" s="545">
        <v>96</v>
      </c>
      <c r="AX252" s="545">
        <v>105.9</v>
      </c>
      <c r="AY252" s="545">
        <v>106.6</v>
      </c>
      <c r="AZ252" s="545">
        <v>96</v>
      </c>
    </row>
    <row r="253" spans="1:52">
      <c r="A253" s="574"/>
      <c r="B253" s="568"/>
      <c r="C253" s="537" t="s">
        <v>119</v>
      </c>
      <c r="D253" s="600">
        <v>103</v>
      </c>
      <c r="E253" s="601">
        <v>103</v>
      </c>
      <c r="F253" s="601">
        <v>103.1</v>
      </c>
      <c r="G253" s="601">
        <v>102.6</v>
      </c>
      <c r="H253" s="601">
        <v>106.7</v>
      </c>
      <c r="I253" s="601">
        <v>106.1</v>
      </c>
      <c r="J253" s="601">
        <v>108.2</v>
      </c>
      <c r="K253" s="601">
        <v>97.4</v>
      </c>
      <c r="L253" s="601">
        <v>98.6</v>
      </c>
      <c r="M253" s="601" t="s">
        <v>337</v>
      </c>
      <c r="N253" s="601">
        <v>66.900000000000006</v>
      </c>
      <c r="O253" s="601">
        <v>109.8</v>
      </c>
      <c r="P253" s="601">
        <v>111.4</v>
      </c>
      <c r="Q253" s="601">
        <v>106.1</v>
      </c>
      <c r="R253" s="601">
        <v>78.099999999999994</v>
      </c>
      <c r="S253" s="601">
        <v>78.099999999999994</v>
      </c>
      <c r="T253" s="601" t="s">
        <v>516</v>
      </c>
      <c r="U253" s="601">
        <v>128.4</v>
      </c>
      <c r="V253" s="601">
        <v>99.2</v>
      </c>
      <c r="W253" s="601">
        <v>100.9</v>
      </c>
      <c r="X253" s="601">
        <v>100.9</v>
      </c>
      <c r="Y253" s="601">
        <v>105.7</v>
      </c>
      <c r="Z253" s="601">
        <v>95</v>
      </c>
      <c r="AA253" s="601">
        <v>104.5</v>
      </c>
      <c r="AB253" s="601" t="s">
        <v>516</v>
      </c>
      <c r="AC253" s="602">
        <v>87.3</v>
      </c>
      <c r="AD253" s="601">
        <v>75.599999999999994</v>
      </c>
      <c r="AE253" s="570">
        <v>89</v>
      </c>
      <c r="AF253" s="570">
        <v>105.4</v>
      </c>
      <c r="AG253" s="570" t="s">
        <v>516</v>
      </c>
      <c r="AH253" s="570">
        <v>105.5</v>
      </c>
      <c r="AI253" s="570">
        <v>116.4</v>
      </c>
      <c r="AJ253" s="570">
        <v>59.7</v>
      </c>
      <c r="AK253" s="570">
        <v>109.3</v>
      </c>
      <c r="AL253" s="602">
        <v>105.6</v>
      </c>
      <c r="AM253" s="574"/>
      <c r="AN253" s="568"/>
      <c r="AO253" s="537" t="s">
        <v>119</v>
      </c>
      <c r="AP253" s="545">
        <v>103</v>
      </c>
      <c r="AQ253" s="545">
        <v>101.2</v>
      </c>
      <c r="AR253" s="545">
        <v>105.8</v>
      </c>
      <c r="AS253" s="545">
        <v>100.6</v>
      </c>
      <c r="AT253" s="545">
        <v>113.4</v>
      </c>
      <c r="AU253" s="545">
        <v>88.1</v>
      </c>
      <c r="AV253" s="545">
        <v>82.6</v>
      </c>
      <c r="AW253" s="545">
        <v>96.4</v>
      </c>
      <c r="AX253" s="545">
        <v>103.8</v>
      </c>
      <c r="AY253" s="545">
        <v>104.6</v>
      </c>
      <c r="AZ253" s="545">
        <v>93.6</v>
      </c>
    </row>
    <row r="254" spans="1:52">
      <c r="A254" s="574"/>
      <c r="B254" s="568"/>
      <c r="C254" s="537" t="s">
        <v>120</v>
      </c>
      <c r="D254" s="600">
        <v>104.7</v>
      </c>
      <c r="E254" s="601">
        <v>104.7</v>
      </c>
      <c r="F254" s="601">
        <v>105.7</v>
      </c>
      <c r="G254" s="601">
        <v>104.8</v>
      </c>
      <c r="H254" s="601">
        <v>112.8</v>
      </c>
      <c r="I254" s="601">
        <v>107.4</v>
      </c>
      <c r="J254" s="601">
        <v>103.7</v>
      </c>
      <c r="K254" s="601">
        <v>94.7</v>
      </c>
      <c r="L254" s="601">
        <v>95.5</v>
      </c>
      <c r="M254" s="601" t="s">
        <v>337</v>
      </c>
      <c r="N254" s="601">
        <v>73.900000000000006</v>
      </c>
      <c r="O254" s="601">
        <v>111.1</v>
      </c>
      <c r="P254" s="601">
        <v>112.4</v>
      </c>
      <c r="Q254" s="601">
        <v>106.8</v>
      </c>
      <c r="R254" s="601">
        <v>95.7</v>
      </c>
      <c r="S254" s="601">
        <v>95.7</v>
      </c>
      <c r="T254" s="601" t="s">
        <v>516</v>
      </c>
      <c r="U254" s="601">
        <v>128.6</v>
      </c>
      <c r="V254" s="601">
        <v>105.7</v>
      </c>
      <c r="W254" s="601">
        <v>103.2</v>
      </c>
      <c r="X254" s="601">
        <v>103.2</v>
      </c>
      <c r="Y254" s="601">
        <v>111.2</v>
      </c>
      <c r="Z254" s="601">
        <v>97.4</v>
      </c>
      <c r="AA254" s="601">
        <v>106.3</v>
      </c>
      <c r="AB254" s="601" t="s">
        <v>516</v>
      </c>
      <c r="AC254" s="602">
        <v>86.2</v>
      </c>
      <c r="AD254" s="601">
        <v>74.900000000000006</v>
      </c>
      <c r="AE254" s="570">
        <v>87.8</v>
      </c>
      <c r="AF254" s="570">
        <v>105.4</v>
      </c>
      <c r="AG254" s="570" t="s">
        <v>516</v>
      </c>
      <c r="AH254" s="570">
        <v>105.7</v>
      </c>
      <c r="AI254" s="570">
        <v>114.3</v>
      </c>
      <c r="AJ254" s="570">
        <v>52.2</v>
      </c>
      <c r="AK254" s="570">
        <v>110.2</v>
      </c>
      <c r="AL254" s="602">
        <v>101.5</v>
      </c>
      <c r="AM254" s="574"/>
      <c r="AN254" s="568"/>
      <c r="AO254" s="537" t="s">
        <v>120</v>
      </c>
      <c r="AP254" s="545">
        <v>104.7</v>
      </c>
      <c r="AQ254" s="545">
        <v>102.8</v>
      </c>
      <c r="AR254" s="545">
        <v>105.4</v>
      </c>
      <c r="AS254" s="545">
        <v>97</v>
      </c>
      <c r="AT254" s="545">
        <v>117.1</v>
      </c>
      <c r="AU254" s="545">
        <v>97.1</v>
      </c>
      <c r="AV254" s="545">
        <v>98.6</v>
      </c>
      <c r="AW254" s="545">
        <v>95.1</v>
      </c>
      <c r="AX254" s="545">
        <v>105.5</v>
      </c>
      <c r="AY254" s="545">
        <v>106.2</v>
      </c>
      <c r="AZ254" s="545">
        <v>94.4</v>
      </c>
    </row>
    <row r="255" spans="1:52">
      <c r="A255" s="574"/>
      <c r="B255" s="568"/>
      <c r="C255" s="537" t="s">
        <v>121</v>
      </c>
      <c r="D255" s="600">
        <v>104.6</v>
      </c>
      <c r="E255" s="601">
        <v>104.6</v>
      </c>
      <c r="F255" s="601">
        <v>106.7</v>
      </c>
      <c r="G255" s="601">
        <v>104.9</v>
      </c>
      <c r="H255" s="601">
        <v>121.3</v>
      </c>
      <c r="I255" s="601">
        <v>106.4</v>
      </c>
      <c r="J255" s="601">
        <v>103.1</v>
      </c>
      <c r="K255" s="601">
        <v>95.1</v>
      </c>
      <c r="L255" s="601">
        <v>96.2</v>
      </c>
      <c r="M255" s="601" t="s">
        <v>337</v>
      </c>
      <c r="N255" s="601">
        <v>72.2</v>
      </c>
      <c r="O255" s="601">
        <v>108</v>
      </c>
      <c r="P255" s="601">
        <v>106.3</v>
      </c>
      <c r="Q255" s="601">
        <v>114.8</v>
      </c>
      <c r="R255" s="601">
        <v>133.1</v>
      </c>
      <c r="S255" s="601">
        <v>133.1</v>
      </c>
      <c r="T255" s="601" t="s">
        <v>516</v>
      </c>
      <c r="U255" s="601">
        <v>129.6</v>
      </c>
      <c r="V255" s="601">
        <v>103.5</v>
      </c>
      <c r="W255" s="601">
        <v>103.5</v>
      </c>
      <c r="X255" s="601">
        <v>103.5</v>
      </c>
      <c r="Y255" s="601">
        <v>100.2</v>
      </c>
      <c r="Z255" s="601">
        <v>95.1</v>
      </c>
      <c r="AA255" s="601">
        <v>105.8</v>
      </c>
      <c r="AB255" s="601" t="s">
        <v>516</v>
      </c>
      <c r="AC255" s="602">
        <v>84.8</v>
      </c>
      <c r="AD255" s="601">
        <v>73.400000000000006</v>
      </c>
      <c r="AE255" s="570">
        <v>86.8</v>
      </c>
      <c r="AF255" s="570">
        <v>105</v>
      </c>
      <c r="AG255" s="570" t="s">
        <v>516</v>
      </c>
      <c r="AH255" s="570">
        <v>105.4</v>
      </c>
      <c r="AI255" s="570">
        <v>114.8</v>
      </c>
      <c r="AJ255" s="570">
        <v>48.3</v>
      </c>
      <c r="AK255" s="570">
        <v>110.5</v>
      </c>
      <c r="AL255" s="602">
        <v>101.3</v>
      </c>
      <c r="AM255" s="574"/>
      <c r="AN255" s="568"/>
      <c r="AO255" s="537" t="s">
        <v>121</v>
      </c>
      <c r="AP255" s="545">
        <v>104.6</v>
      </c>
      <c r="AQ255" s="545">
        <v>105.3</v>
      </c>
      <c r="AR255" s="545">
        <v>106.7</v>
      </c>
      <c r="AS255" s="545">
        <v>99.7</v>
      </c>
      <c r="AT255" s="545">
        <v>117</v>
      </c>
      <c r="AU255" s="545">
        <v>102</v>
      </c>
      <c r="AV255" s="545">
        <v>107</v>
      </c>
      <c r="AW255" s="545">
        <v>92.7</v>
      </c>
      <c r="AX255" s="545">
        <v>103.7</v>
      </c>
      <c r="AY255" s="545">
        <v>104.1</v>
      </c>
      <c r="AZ255" s="545">
        <v>93.4</v>
      </c>
    </row>
    <row r="256" spans="1:52">
      <c r="A256" s="574"/>
      <c r="B256" s="568"/>
      <c r="C256" s="537" t="s">
        <v>122</v>
      </c>
      <c r="D256" s="600">
        <v>105.3</v>
      </c>
      <c r="E256" s="601">
        <v>105.3</v>
      </c>
      <c r="F256" s="601">
        <v>109</v>
      </c>
      <c r="G256" s="601">
        <v>107</v>
      </c>
      <c r="H256" s="601">
        <v>123</v>
      </c>
      <c r="I256" s="601">
        <v>106.7</v>
      </c>
      <c r="J256" s="601">
        <v>102.6</v>
      </c>
      <c r="K256" s="601">
        <v>92.3</v>
      </c>
      <c r="L256" s="601">
        <v>93.7</v>
      </c>
      <c r="M256" s="601" t="s">
        <v>337</v>
      </c>
      <c r="N256" s="601">
        <v>70</v>
      </c>
      <c r="O256" s="601">
        <v>112</v>
      </c>
      <c r="P256" s="601">
        <v>110</v>
      </c>
      <c r="Q256" s="601">
        <v>120.5</v>
      </c>
      <c r="R256" s="601">
        <v>120.7</v>
      </c>
      <c r="S256" s="601">
        <v>120.7</v>
      </c>
      <c r="T256" s="601" t="s">
        <v>516</v>
      </c>
      <c r="U256" s="601">
        <v>128.9</v>
      </c>
      <c r="V256" s="601">
        <v>106</v>
      </c>
      <c r="W256" s="601">
        <v>105.4</v>
      </c>
      <c r="X256" s="601">
        <v>105.4</v>
      </c>
      <c r="Y256" s="601">
        <v>85.1</v>
      </c>
      <c r="Z256" s="601">
        <v>95</v>
      </c>
      <c r="AA256" s="601">
        <v>107.7</v>
      </c>
      <c r="AB256" s="601" t="s">
        <v>516</v>
      </c>
      <c r="AC256" s="602">
        <v>85.5</v>
      </c>
      <c r="AD256" s="601">
        <v>76.7</v>
      </c>
      <c r="AE256" s="570">
        <v>87.3</v>
      </c>
      <c r="AF256" s="570">
        <v>104.7</v>
      </c>
      <c r="AG256" s="570" t="s">
        <v>516</v>
      </c>
      <c r="AH256" s="570">
        <v>106.2</v>
      </c>
      <c r="AI256" s="570">
        <v>102.5</v>
      </c>
      <c r="AJ256" s="570">
        <v>49.9</v>
      </c>
      <c r="AK256" s="570">
        <v>110.2</v>
      </c>
      <c r="AL256" s="602">
        <v>99.5</v>
      </c>
      <c r="AM256" s="574"/>
      <c r="AN256" s="568"/>
      <c r="AO256" s="537" t="s">
        <v>122</v>
      </c>
      <c r="AP256" s="545">
        <v>105.3</v>
      </c>
      <c r="AQ256" s="545">
        <v>104.7</v>
      </c>
      <c r="AR256" s="545">
        <v>105.4</v>
      </c>
      <c r="AS256" s="545">
        <v>97.7</v>
      </c>
      <c r="AT256" s="545">
        <v>115.8</v>
      </c>
      <c r="AU256" s="545">
        <v>103.4</v>
      </c>
      <c r="AV256" s="545">
        <v>111.4</v>
      </c>
      <c r="AW256" s="545">
        <v>87.8</v>
      </c>
      <c r="AX256" s="545">
        <v>106.2</v>
      </c>
      <c r="AY256" s="545">
        <v>106.8</v>
      </c>
      <c r="AZ256" s="545">
        <v>95.5</v>
      </c>
    </row>
    <row r="257" spans="1:52">
      <c r="A257" s="574"/>
      <c r="B257" s="568"/>
      <c r="C257" s="537" t="s">
        <v>123</v>
      </c>
      <c r="D257" s="600">
        <v>108.3</v>
      </c>
      <c r="E257" s="601">
        <v>108.3</v>
      </c>
      <c r="F257" s="601">
        <v>113.6</v>
      </c>
      <c r="G257" s="601">
        <v>112.3</v>
      </c>
      <c r="H257" s="601">
        <v>125.1</v>
      </c>
      <c r="I257" s="601">
        <v>101.1</v>
      </c>
      <c r="J257" s="601">
        <v>104.9</v>
      </c>
      <c r="K257" s="601">
        <v>92</v>
      </c>
      <c r="L257" s="601">
        <v>94.4</v>
      </c>
      <c r="M257" s="601" t="s">
        <v>337</v>
      </c>
      <c r="N257" s="601">
        <v>75</v>
      </c>
      <c r="O257" s="601">
        <v>119.2</v>
      </c>
      <c r="P257" s="601">
        <v>117.7</v>
      </c>
      <c r="Q257" s="601">
        <v>125.1</v>
      </c>
      <c r="R257" s="601">
        <v>106</v>
      </c>
      <c r="S257" s="601">
        <v>106</v>
      </c>
      <c r="T257" s="601" t="s">
        <v>516</v>
      </c>
      <c r="U257" s="601">
        <v>127.4</v>
      </c>
      <c r="V257" s="601">
        <v>110.4</v>
      </c>
      <c r="W257" s="601">
        <v>107.9</v>
      </c>
      <c r="X257" s="601">
        <v>107.9</v>
      </c>
      <c r="Y257" s="601">
        <v>85.2</v>
      </c>
      <c r="Z257" s="601">
        <v>97</v>
      </c>
      <c r="AA257" s="601">
        <v>109.4</v>
      </c>
      <c r="AB257" s="601" t="s">
        <v>516</v>
      </c>
      <c r="AC257" s="602">
        <v>84.8</v>
      </c>
      <c r="AD257" s="601">
        <v>73.400000000000006</v>
      </c>
      <c r="AE257" s="570">
        <v>88.6</v>
      </c>
      <c r="AF257" s="570">
        <v>103</v>
      </c>
      <c r="AG257" s="570" t="s">
        <v>516</v>
      </c>
      <c r="AH257" s="570">
        <v>111.6</v>
      </c>
      <c r="AI257" s="570">
        <v>104.8</v>
      </c>
      <c r="AJ257" s="570">
        <v>48.9</v>
      </c>
      <c r="AK257" s="570">
        <v>109.4</v>
      </c>
      <c r="AL257" s="602">
        <v>101.4</v>
      </c>
      <c r="AM257" s="574"/>
      <c r="AN257" s="568"/>
      <c r="AO257" s="537" t="s">
        <v>123</v>
      </c>
      <c r="AP257" s="545">
        <v>108.3</v>
      </c>
      <c r="AQ257" s="545">
        <v>103.5</v>
      </c>
      <c r="AR257" s="545">
        <v>104.1</v>
      </c>
      <c r="AS257" s="545">
        <v>98.4</v>
      </c>
      <c r="AT257" s="545">
        <v>111.2</v>
      </c>
      <c r="AU257" s="545">
        <v>102.2</v>
      </c>
      <c r="AV257" s="545">
        <v>108.9</v>
      </c>
      <c r="AW257" s="545">
        <v>90.2</v>
      </c>
      <c r="AX257" s="545">
        <v>111.2</v>
      </c>
      <c r="AY257" s="545">
        <v>112.1</v>
      </c>
      <c r="AZ257" s="545">
        <v>95.3</v>
      </c>
    </row>
    <row r="258" spans="1:52">
      <c r="A258" s="574"/>
      <c r="B258" s="568"/>
      <c r="C258" s="537" t="s">
        <v>124</v>
      </c>
      <c r="D258" s="600">
        <v>106.6</v>
      </c>
      <c r="E258" s="601">
        <v>106.6</v>
      </c>
      <c r="F258" s="601">
        <v>110.1</v>
      </c>
      <c r="G258" s="601">
        <v>108.4</v>
      </c>
      <c r="H258" s="601">
        <v>125</v>
      </c>
      <c r="I258" s="601">
        <v>94.8</v>
      </c>
      <c r="J258" s="601">
        <v>104.7</v>
      </c>
      <c r="K258" s="601">
        <v>87.4</v>
      </c>
      <c r="L258" s="601">
        <v>89</v>
      </c>
      <c r="M258" s="601" t="s">
        <v>337</v>
      </c>
      <c r="N258" s="601">
        <v>74</v>
      </c>
      <c r="O258" s="601">
        <v>119.9</v>
      </c>
      <c r="P258" s="601">
        <v>117.7</v>
      </c>
      <c r="Q258" s="601">
        <v>128.5</v>
      </c>
      <c r="R258" s="601">
        <v>117.5</v>
      </c>
      <c r="S258" s="601">
        <v>117.5</v>
      </c>
      <c r="T258" s="601" t="s">
        <v>516</v>
      </c>
      <c r="U258" s="601">
        <v>127.1</v>
      </c>
      <c r="V258" s="601">
        <v>110.1</v>
      </c>
      <c r="W258" s="601">
        <v>108.7</v>
      </c>
      <c r="X258" s="601">
        <v>108.7</v>
      </c>
      <c r="Y258" s="601">
        <v>93.6</v>
      </c>
      <c r="Z258" s="601">
        <v>95.7</v>
      </c>
      <c r="AA258" s="601">
        <v>107.4</v>
      </c>
      <c r="AB258" s="601" t="s">
        <v>516</v>
      </c>
      <c r="AC258" s="602">
        <v>83.6</v>
      </c>
      <c r="AD258" s="601">
        <v>72</v>
      </c>
      <c r="AE258" s="570">
        <v>90</v>
      </c>
      <c r="AF258" s="570">
        <v>102.1</v>
      </c>
      <c r="AG258" s="570" t="s">
        <v>516</v>
      </c>
      <c r="AH258" s="570">
        <v>111.6</v>
      </c>
      <c r="AI258" s="570">
        <v>106.8</v>
      </c>
      <c r="AJ258" s="570">
        <v>41.2</v>
      </c>
      <c r="AK258" s="570">
        <v>106.3</v>
      </c>
      <c r="AL258" s="602">
        <v>100.1</v>
      </c>
      <c r="AM258" s="574"/>
      <c r="AN258" s="568"/>
      <c r="AO258" s="537" t="s">
        <v>124</v>
      </c>
      <c r="AP258" s="545">
        <v>106.6</v>
      </c>
      <c r="AQ258" s="545">
        <v>101.7</v>
      </c>
      <c r="AR258" s="545">
        <v>99.5</v>
      </c>
      <c r="AS258" s="545">
        <v>96.2</v>
      </c>
      <c r="AT258" s="545">
        <v>103.7</v>
      </c>
      <c r="AU258" s="545">
        <v>108.2</v>
      </c>
      <c r="AV258" s="545">
        <v>116.4</v>
      </c>
      <c r="AW258" s="545">
        <v>92.9</v>
      </c>
      <c r="AX258" s="545">
        <v>108.5</v>
      </c>
      <c r="AY258" s="545">
        <v>109.1</v>
      </c>
      <c r="AZ258" s="545">
        <v>96.6</v>
      </c>
    </row>
    <row r="259" spans="1:52">
      <c r="A259" s="574"/>
      <c r="B259" s="571"/>
      <c r="C259" s="549" t="s">
        <v>111</v>
      </c>
      <c r="D259" s="604">
        <v>107.9</v>
      </c>
      <c r="E259" s="605">
        <v>107.9</v>
      </c>
      <c r="F259" s="605">
        <v>109.5</v>
      </c>
      <c r="G259" s="605">
        <v>107.7</v>
      </c>
      <c r="H259" s="605">
        <v>125.1</v>
      </c>
      <c r="I259" s="605">
        <v>96.8</v>
      </c>
      <c r="J259" s="605">
        <v>108</v>
      </c>
      <c r="K259" s="605">
        <v>90</v>
      </c>
      <c r="L259" s="605">
        <v>91.2</v>
      </c>
      <c r="M259" s="605" t="s">
        <v>337</v>
      </c>
      <c r="N259" s="605">
        <v>75.2</v>
      </c>
      <c r="O259" s="605">
        <v>125.7</v>
      </c>
      <c r="P259" s="605">
        <v>123.4</v>
      </c>
      <c r="Q259" s="605">
        <v>129</v>
      </c>
      <c r="R259" s="605">
        <v>159.69999999999999</v>
      </c>
      <c r="S259" s="605">
        <v>159.69999999999999</v>
      </c>
      <c r="T259" s="605" t="s">
        <v>516</v>
      </c>
      <c r="U259" s="605">
        <v>125.6</v>
      </c>
      <c r="V259" s="605">
        <v>109.9</v>
      </c>
      <c r="W259" s="605">
        <v>109.7</v>
      </c>
      <c r="X259" s="605">
        <v>109.7</v>
      </c>
      <c r="Y259" s="605">
        <v>90.9</v>
      </c>
      <c r="Z259" s="605">
        <v>95.1</v>
      </c>
      <c r="AA259" s="605">
        <v>102.9</v>
      </c>
      <c r="AB259" s="605" t="s">
        <v>516</v>
      </c>
      <c r="AC259" s="603">
        <v>82.3</v>
      </c>
      <c r="AD259" s="605">
        <v>71.8</v>
      </c>
      <c r="AE259" s="570">
        <v>88.6</v>
      </c>
      <c r="AF259" s="570">
        <v>99.1</v>
      </c>
      <c r="AG259" s="570" t="s">
        <v>516</v>
      </c>
      <c r="AH259" s="570">
        <v>107.1</v>
      </c>
      <c r="AI259" s="570">
        <v>105.9</v>
      </c>
      <c r="AJ259" s="570">
        <v>41</v>
      </c>
      <c r="AK259" s="570">
        <v>107.6</v>
      </c>
      <c r="AL259" s="602">
        <v>102.9</v>
      </c>
      <c r="AM259" s="574"/>
      <c r="AN259" s="571"/>
      <c r="AO259" s="549" t="s">
        <v>111</v>
      </c>
      <c r="AP259" s="548">
        <v>107.9</v>
      </c>
      <c r="AQ259" s="548">
        <v>106.4</v>
      </c>
      <c r="AR259" s="548">
        <v>105.5</v>
      </c>
      <c r="AS259" s="548">
        <v>105.6</v>
      </c>
      <c r="AT259" s="548">
        <v>106.3</v>
      </c>
      <c r="AU259" s="548">
        <v>109.1</v>
      </c>
      <c r="AV259" s="548">
        <v>119.1</v>
      </c>
      <c r="AW259" s="548">
        <v>94.1</v>
      </c>
      <c r="AX259" s="548">
        <v>109.2</v>
      </c>
      <c r="AY259" s="548">
        <v>109.8</v>
      </c>
      <c r="AZ259" s="548">
        <v>95.3</v>
      </c>
    </row>
    <row r="260" spans="1:52">
      <c r="A260" s="537"/>
      <c r="B260" s="568" t="s">
        <v>245</v>
      </c>
      <c r="C260" s="557" t="s">
        <v>113</v>
      </c>
      <c r="D260" s="600">
        <v>108.6</v>
      </c>
      <c r="E260" s="601">
        <v>108.6</v>
      </c>
      <c r="F260" s="601">
        <v>111.2</v>
      </c>
      <c r="G260" s="601">
        <v>107.8</v>
      </c>
      <c r="H260" s="601">
        <v>136.9</v>
      </c>
      <c r="I260" s="601">
        <v>95.8</v>
      </c>
      <c r="J260" s="601">
        <v>107.4</v>
      </c>
      <c r="K260" s="601">
        <v>90.3</v>
      </c>
      <c r="L260" s="601">
        <v>90.9</v>
      </c>
      <c r="M260" s="601" t="s">
        <v>337</v>
      </c>
      <c r="N260" s="601">
        <v>69.599999999999994</v>
      </c>
      <c r="O260" s="601">
        <v>119.2</v>
      </c>
      <c r="P260" s="601">
        <v>114.3</v>
      </c>
      <c r="Q260" s="601">
        <v>137.19999999999999</v>
      </c>
      <c r="R260" s="601">
        <v>146.6</v>
      </c>
      <c r="S260" s="601">
        <v>146.6</v>
      </c>
      <c r="T260" s="601" t="s">
        <v>516</v>
      </c>
      <c r="U260" s="601">
        <v>124</v>
      </c>
      <c r="V260" s="601">
        <v>111.7</v>
      </c>
      <c r="W260" s="601">
        <v>114</v>
      </c>
      <c r="X260" s="601">
        <v>107</v>
      </c>
      <c r="Y260" s="601">
        <v>65.599999999999994</v>
      </c>
      <c r="Z260" s="601">
        <v>94.2</v>
      </c>
      <c r="AA260" s="601">
        <v>100.4</v>
      </c>
      <c r="AB260" s="601" t="s">
        <v>516</v>
      </c>
      <c r="AC260" s="599">
        <v>87.3</v>
      </c>
      <c r="AD260" s="601">
        <v>77.8</v>
      </c>
      <c r="AE260" s="566">
        <v>87.8</v>
      </c>
      <c r="AF260" s="566">
        <v>99.5</v>
      </c>
      <c r="AG260" s="566" t="s">
        <v>516</v>
      </c>
      <c r="AH260" s="566">
        <v>117.3</v>
      </c>
      <c r="AI260" s="566">
        <v>107.4</v>
      </c>
      <c r="AJ260" s="566">
        <v>36.799999999999997</v>
      </c>
      <c r="AK260" s="566">
        <v>108.4</v>
      </c>
      <c r="AL260" s="599">
        <v>102.7</v>
      </c>
      <c r="AM260" s="537"/>
      <c r="AN260" s="568" t="s">
        <v>245</v>
      </c>
      <c r="AO260" s="557" t="s">
        <v>113</v>
      </c>
      <c r="AP260" s="545">
        <v>108.6</v>
      </c>
      <c r="AQ260" s="545">
        <v>106.4</v>
      </c>
      <c r="AR260" s="545">
        <v>105.7</v>
      </c>
      <c r="AS260" s="545">
        <v>104.2</v>
      </c>
      <c r="AT260" s="545">
        <v>106.4</v>
      </c>
      <c r="AU260" s="545">
        <v>108.2</v>
      </c>
      <c r="AV260" s="545">
        <v>116.3</v>
      </c>
      <c r="AW260" s="545">
        <v>95.7</v>
      </c>
      <c r="AX260" s="545">
        <v>108.9</v>
      </c>
      <c r="AY260" s="545">
        <v>109.6</v>
      </c>
      <c r="AZ260" s="545">
        <v>94.6</v>
      </c>
    </row>
    <row r="261" spans="1:52">
      <c r="A261" s="537"/>
      <c r="B261" s="568"/>
      <c r="C261" s="537" t="s">
        <v>115</v>
      </c>
      <c r="D261" s="600">
        <v>107</v>
      </c>
      <c r="E261" s="601">
        <v>107</v>
      </c>
      <c r="F261" s="601">
        <v>111.2</v>
      </c>
      <c r="G261" s="601">
        <v>106.6</v>
      </c>
      <c r="H261" s="601">
        <v>147.69999999999999</v>
      </c>
      <c r="I261" s="601">
        <v>95.7</v>
      </c>
      <c r="J261" s="601">
        <v>107</v>
      </c>
      <c r="K261" s="601">
        <v>90.5</v>
      </c>
      <c r="L261" s="601">
        <v>91.5</v>
      </c>
      <c r="M261" s="601" t="s">
        <v>337</v>
      </c>
      <c r="N261" s="601">
        <v>71.599999999999994</v>
      </c>
      <c r="O261" s="601">
        <v>118.7</v>
      </c>
      <c r="P261" s="601">
        <v>112.1</v>
      </c>
      <c r="Q261" s="601">
        <v>144.30000000000001</v>
      </c>
      <c r="R261" s="601">
        <v>126.5</v>
      </c>
      <c r="S261" s="601">
        <v>126.5</v>
      </c>
      <c r="T261" s="601" t="s">
        <v>516</v>
      </c>
      <c r="U261" s="601">
        <v>121.7</v>
      </c>
      <c r="V261" s="601">
        <v>110.5</v>
      </c>
      <c r="W261" s="601">
        <v>114.3</v>
      </c>
      <c r="X261" s="601">
        <v>107.6</v>
      </c>
      <c r="Y261" s="601">
        <v>58.8</v>
      </c>
      <c r="Z261" s="601">
        <v>93.3</v>
      </c>
      <c r="AA261" s="601">
        <v>101</v>
      </c>
      <c r="AB261" s="601" t="s">
        <v>516</v>
      </c>
      <c r="AC261" s="602">
        <v>87.4</v>
      </c>
      <c r="AD261" s="601">
        <v>76.8</v>
      </c>
      <c r="AE261" s="570">
        <v>87.5</v>
      </c>
      <c r="AF261" s="570">
        <v>99.8</v>
      </c>
      <c r="AG261" s="570" t="s">
        <v>516</v>
      </c>
      <c r="AH261" s="570">
        <v>118.4</v>
      </c>
      <c r="AI261" s="570">
        <v>108.7</v>
      </c>
      <c r="AJ261" s="570">
        <v>33.9</v>
      </c>
      <c r="AK261" s="570">
        <v>108.8</v>
      </c>
      <c r="AL261" s="602">
        <v>102.6</v>
      </c>
      <c r="AM261" s="537"/>
      <c r="AN261" s="568"/>
      <c r="AO261" s="537" t="s">
        <v>115</v>
      </c>
      <c r="AP261" s="545">
        <v>107</v>
      </c>
      <c r="AQ261" s="545">
        <v>104.9</v>
      </c>
      <c r="AR261" s="545">
        <v>102.3</v>
      </c>
      <c r="AS261" s="545">
        <v>101.2</v>
      </c>
      <c r="AT261" s="545">
        <v>104.7</v>
      </c>
      <c r="AU261" s="545">
        <v>107.8</v>
      </c>
      <c r="AV261" s="545">
        <v>114.5</v>
      </c>
      <c r="AW261" s="545">
        <v>98.1</v>
      </c>
      <c r="AX261" s="545">
        <v>107.9</v>
      </c>
      <c r="AY261" s="545">
        <v>108.6</v>
      </c>
      <c r="AZ261" s="545">
        <v>94.1</v>
      </c>
    </row>
    <row r="262" spans="1:52">
      <c r="A262" s="537"/>
      <c r="B262" s="568"/>
      <c r="C262" s="537" t="s">
        <v>116</v>
      </c>
      <c r="D262" s="600">
        <v>107.9</v>
      </c>
      <c r="E262" s="601">
        <v>107.9</v>
      </c>
      <c r="F262" s="601">
        <v>110.1</v>
      </c>
      <c r="G262" s="601">
        <v>106</v>
      </c>
      <c r="H262" s="601">
        <v>136.80000000000001</v>
      </c>
      <c r="I262" s="601">
        <v>100.4</v>
      </c>
      <c r="J262" s="601">
        <v>106.5</v>
      </c>
      <c r="K262" s="601">
        <v>92.6</v>
      </c>
      <c r="L262" s="601">
        <v>94.8</v>
      </c>
      <c r="M262" s="601" t="s">
        <v>337</v>
      </c>
      <c r="N262" s="601">
        <v>75.099999999999994</v>
      </c>
      <c r="O262" s="601">
        <v>120.6</v>
      </c>
      <c r="P262" s="601">
        <v>114.9</v>
      </c>
      <c r="Q262" s="601">
        <v>149.9</v>
      </c>
      <c r="R262" s="601">
        <v>131.30000000000001</v>
      </c>
      <c r="S262" s="601">
        <v>131.30000000000001</v>
      </c>
      <c r="T262" s="601" t="s">
        <v>516</v>
      </c>
      <c r="U262" s="601">
        <v>119.3</v>
      </c>
      <c r="V262" s="601">
        <v>111.9</v>
      </c>
      <c r="W262" s="601">
        <v>113.7</v>
      </c>
      <c r="X262" s="601">
        <v>108.5</v>
      </c>
      <c r="Y262" s="601">
        <v>67.5</v>
      </c>
      <c r="Z262" s="601">
        <v>95.2</v>
      </c>
      <c r="AA262" s="601">
        <v>101.3</v>
      </c>
      <c r="AB262" s="601" t="s">
        <v>516</v>
      </c>
      <c r="AC262" s="602">
        <v>88.2</v>
      </c>
      <c r="AD262" s="601">
        <v>76.599999999999994</v>
      </c>
      <c r="AE262" s="570">
        <v>87.1</v>
      </c>
      <c r="AF262" s="570">
        <v>106.5</v>
      </c>
      <c r="AG262" s="570" t="s">
        <v>516</v>
      </c>
      <c r="AH262" s="570">
        <v>123</v>
      </c>
      <c r="AI262" s="570">
        <v>108.9</v>
      </c>
      <c r="AJ262" s="570">
        <v>37.299999999999997</v>
      </c>
      <c r="AK262" s="570">
        <v>107.8</v>
      </c>
      <c r="AL262" s="602">
        <v>102.7</v>
      </c>
      <c r="AM262" s="537"/>
      <c r="AN262" s="568"/>
      <c r="AO262" s="537" t="s">
        <v>116</v>
      </c>
      <c r="AP262" s="545">
        <v>107.9</v>
      </c>
      <c r="AQ262" s="545">
        <v>105.6</v>
      </c>
      <c r="AR262" s="545">
        <v>107.9</v>
      </c>
      <c r="AS262" s="545">
        <v>102.5</v>
      </c>
      <c r="AT262" s="545">
        <v>114.1</v>
      </c>
      <c r="AU262" s="545">
        <v>99.2</v>
      </c>
      <c r="AV262" s="545">
        <v>98.6</v>
      </c>
      <c r="AW262" s="545">
        <v>98.4</v>
      </c>
      <c r="AX262" s="545">
        <v>109</v>
      </c>
      <c r="AY262" s="545">
        <v>109.8</v>
      </c>
      <c r="AZ262" s="545">
        <v>94</v>
      </c>
    </row>
    <row r="263" spans="1:52">
      <c r="A263" s="537"/>
      <c r="B263" s="568"/>
      <c r="C263" s="537" t="s">
        <v>117</v>
      </c>
      <c r="D263" s="600">
        <v>109.1</v>
      </c>
      <c r="E263" s="601">
        <v>109.1</v>
      </c>
      <c r="F263" s="601">
        <v>110</v>
      </c>
      <c r="G263" s="601">
        <v>107.8</v>
      </c>
      <c r="H263" s="601">
        <v>139.30000000000001</v>
      </c>
      <c r="I263" s="601">
        <v>109</v>
      </c>
      <c r="J263" s="601">
        <v>104.8</v>
      </c>
      <c r="K263" s="601">
        <v>93.7</v>
      </c>
      <c r="L263" s="601">
        <v>96.3</v>
      </c>
      <c r="M263" s="601" t="s">
        <v>337</v>
      </c>
      <c r="N263" s="601">
        <v>70.099999999999994</v>
      </c>
      <c r="O263" s="601">
        <v>128.80000000000001</v>
      </c>
      <c r="P263" s="601">
        <v>117.4</v>
      </c>
      <c r="Q263" s="601">
        <v>170.3</v>
      </c>
      <c r="R263" s="601">
        <v>133.80000000000001</v>
      </c>
      <c r="S263" s="601">
        <v>133.80000000000001</v>
      </c>
      <c r="T263" s="601" t="s">
        <v>516</v>
      </c>
      <c r="U263" s="601">
        <v>118.2</v>
      </c>
      <c r="V263" s="601">
        <v>112.8</v>
      </c>
      <c r="W263" s="601">
        <v>116.1</v>
      </c>
      <c r="X263" s="601">
        <v>108.2</v>
      </c>
      <c r="Y263" s="601">
        <v>53.7</v>
      </c>
      <c r="Z263" s="601">
        <v>92.5</v>
      </c>
      <c r="AA263" s="601">
        <v>105.9</v>
      </c>
      <c r="AB263" s="601" t="s">
        <v>516</v>
      </c>
      <c r="AC263" s="602">
        <v>90.7</v>
      </c>
      <c r="AD263" s="601">
        <v>79.900000000000006</v>
      </c>
      <c r="AE263" s="570">
        <v>86.9</v>
      </c>
      <c r="AF263" s="570">
        <v>103.1</v>
      </c>
      <c r="AG263" s="570" t="s">
        <v>516</v>
      </c>
      <c r="AH263" s="570">
        <v>123.6</v>
      </c>
      <c r="AI263" s="570">
        <v>111.8</v>
      </c>
      <c r="AJ263" s="570">
        <v>41.9</v>
      </c>
      <c r="AK263" s="570">
        <v>108.6</v>
      </c>
      <c r="AL263" s="602">
        <v>102.1</v>
      </c>
      <c r="AM263" s="537"/>
      <c r="AN263" s="568"/>
      <c r="AO263" s="537" t="s">
        <v>117</v>
      </c>
      <c r="AP263" s="545">
        <v>109.1</v>
      </c>
      <c r="AQ263" s="545">
        <v>108.5</v>
      </c>
      <c r="AR263" s="545">
        <v>109.1</v>
      </c>
      <c r="AS263" s="545">
        <v>102.3</v>
      </c>
      <c r="AT263" s="545">
        <v>118.8</v>
      </c>
      <c r="AU263" s="545">
        <v>107.9</v>
      </c>
      <c r="AV263" s="545">
        <v>110.3</v>
      </c>
      <c r="AW263" s="545">
        <v>102</v>
      </c>
      <c r="AX263" s="545">
        <v>109.6</v>
      </c>
      <c r="AY263" s="545">
        <v>110.3</v>
      </c>
      <c r="AZ263" s="545">
        <v>96.2</v>
      </c>
    </row>
    <row r="264" spans="1:52">
      <c r="A264" s="537"/>
      <c r="B264" s="568"/>
      <c r="C264" s="537" t="s">
        <v>118</v>
      </c>
      <c r="D264" s="600">
        <v>108.9</v>
      </c>
      <c r="E264" s="601">
        <v>108.9</v>
      </c>
      <c r="F264" s="601">
        <v>106.3</v>
      </c>
      <c r="G264" s="601">
        <v>103.4</v>
      </c>
      <c r="H264" s="601">
        <v>124.7</v>
      </c>
      <c r="I264" s="601">
        <v>122.5</v>
      </c>
      <c r="J264" s="601">
        <v>106.7</v>
      </c>
      <c r="K264" s="601">
        <v>90.8</v>
      </c>
      <c r="L264" s="601">
        <v>92.3</v>
      </c>
      <c r="M264" s="601" t="s">
        <v>337</v>
      </c>
      <c r="N264" s="601">
        <v>80.900000000000006</v>
      </c>
      <c r="O264" s="601">
        <v>117.2</v>
      </c>
      <c r="P264" s="601">
        <v>102.7</v>
      </c>
      <c r="Q264" s="601">
        <v>168.5</v>
      </c>
      <c r="R264" s="601">
        <v>135.5</v>
      </c>
      <c r="S264" s="601">
        <v>135.5</v>
      </c>
      <c r="T264" s="601" t="s">
        <v>516</v>
      </c>
      <c r="U264" s="601">
        <v>118.2</v>
      </c>
      <c r="V264" s="601">
        <v>112.8</v>
      </c>
      <c r="W264" s="601">
        <v>116.7</v>
      </c>
      <c r="X264" s="601">
        <v>108.1</v>
      </c>
      <c r="Y264" s="601">
        <v>54.3</v>
      </c>
      <c r="Z264" s="601">
        <v>96.8</v>
      </c>
      <c r="AA264" s="601">
        <v>104.8</v>
      </c>
      <c r="AB264" s="601" t="s">
        <v>516</v>
      </c>
      <c r="AC264" s="602">
        <v>90.8</v>
      </c>
      <c r="AD264" s="601">
        <v>80</v>
      </c>
      <c r="AE264" s="570">
        <v>87</v>
      </c>
      <c r="AF264" s="570">
        <v>102.8</v>
      </c>
      <c r="AG264" s="570" t="s">
        <v>516</v>
      </c>
      <c r="AH264" s="570">
        <v>121.7</v>
      </c>
      <c r="AI264" s="570">
        <v>113.5</v>
      </c>
      <c r="AJ264" s="570">
        <v>50.6</v>
      </c>
      <c r="AK264" s="570">
        <v>108.9</v>
      </c>
      <c r="AL264" s="602">
        <v>102.6</v>
      </c>
      <c r="AM264" s="537"/>
      <c r="AN264" s="568"/>
      <c r="AO264" s="537" t="s">
        <v>118</v>
      </c>
      <c r="AP264" s="545">
        <v>108.9</v>
      </c>
      <c r="AQ264" s="545">
        <v>114.1</v>
      </c>
      <c r="AR264" s="545">
        <v>117.6</v>
      </c>
      <c r="AS264" s="545">
        <v>107.5</v>
      </c>
      <c r="AT264" s="545">
        <v>132.80000000000001</v>
      </c>
      <c r="AU264" s="545">
        <v>105.1</v>
      </c>
      <c r="AV264" s="545">
        <v>107.3</v>
      </c>
      <c r="AW264" s="545">
        <v>101.5</v>
      </c>
      <c r="AX264" s="545">
        <v>106.8</v>
      </c>
      <c r="AY264" s="545">
        <v>107.3</v>
      </c>
      <c r="AZ264" s="545">
        <v>96.6</v>
      </c>
    </row>
    <row r="265" spans="1:52">
      <c r="A265" s="537"/>
      <c r="B265" s="568"/>
      <c r="C265" s="537" t="s">
        <v>119</v>
      </c>
      <c r="D265" s="600">
        <v>107.4</v>
      </c>
      <c r="E265" s="601">
        <v>107.4</v>
      </c>
      <c r="F265" s="601">
        <v>100.7</v>
      </c>
      <c r="G265" s="601">
        <v>97</v>
      </c>
      <c r="H265" s="601">
        <v>130.19999999999999</v>
      </c>
      <c r="I265" s="601">
        <v>117.8</v>
      </c>
      <c r="J265" s="601">
        <v>107.7</v>
      </c>
      <c r="K265" s="601">
        <v>88.8</v>
      </c>
      <c r="L265" s="601">
        <v>89.7</v>
      </c>
      <c r="M265" s="601" t="s">
        <v>337</v>
      </c>
      <c r="N265" s="601">
        <v>71.8</v>
      </c>
      <c r="O265" s="601">
        <v>115.8</v>
      </c>
      <c r="P265" s="601">
        <v>106.1</v>
      </c>
      <c r="Q265" s="601">
        <v>159.5</v>
      </c>
      <c r="R265" s="601">
        <v>136.30000000000001</v>
      </c>
      <c r="S265" s="601">
        <v>136.30000000000001</v>
      </c>
      <c r="T265" s="601" t="s">
        <v>516</v>
      </c>
      <c r="U265" s="601">
        <v>115.1</v>
      </c>
      <c r="V265" s="601">
        <v>113</v>
      </c>
      <c r="W265" s="601">
        <v>116.8</v>
      </c>
      <c r="X265" s="601">
        <v>108.2</v>
      </c>
      <c r="Y265" s="601">
        <v>53.6</v>
      </c>
      <c r="Z265" s="601">
        <v>98.8</v>
      </c>
      <c r="AA265" s="601">
        <v>106.8</v>
      </c>
      <c r="AB265" s="601" t="s">
        <v>516</v>
      </c>
      <c r="AC265" s="602">
        <v>91.4</v>
      </c>
      <c r="AD265" s="601">
        <v>80.2</v>
      </c>
      <c r="AE265" s="570">
        <v>87.8</v>
      </c>
      <c r="AF265" s="570">
        <v>102.1</v>
      </c>
      <c r="AG265" s="570" t="s">
        <v>516</v>
      </c>
      <c r="AH265" s="570">
        <v>123.2</v>
      </c>
      <c r="AI265" s="570">
        <v>113.9</v>
      </c>
      <c r="AJ265" s="570">
        <v>48.9</v>
      </c>
      <c r="AK265" s="570">
        <v>109.2</v>
      </c>
      <c r="AL265" s="602">
        <v>103</v>
      </c>
      <c r="AM265" s="537"/>
      <c r="AN265" s="568"/>
      <c r="AO265" s="537" t="s">
        <v>119</v>
      </c>
      <c r="AP265" s="545">
        <v>107.4</v>
      </c>
      <c r="AQ265" s="545">
        <v>111</v>
      </c>
      <c r="AR265" s="545">
        <v>115.2</v>
      </c>
      <c r="AS265" s="545">
        <v>104.6</v>
      </c>
      <c r="AT265" s="545">
        <v>128.80000000000001</v>
      </c>
      <c r="AU265" s="545">
        <v>99.7</v>
      </c>
      <c r="AV265" s="545">
        <v>95.7</v>
      </c>
      <c r="AW265" s="545">
        <v>99.4</v>
      </c>
      <c r="AX265" s="545">
        <v>105.6</v>
      </c>
      <c r="AY265" s="545">
        <v>105.9</v>
      </c>
      <c r="AZ265" s="545">
        <v>99.6</v>
      </c>
    </row>
    <row r="266" spans="1:52">
      <c r="A266" s="537"/>
      <c r="B266" s="568"/>
      <c r="C266" s="537" t="s">
        <v>120</v>
      </c>
      <c r="D266" s="600">
        <v>107.9</v>
      </c>
      <c r="E266" s="601">
        <v>107.9</v>
      </c>
      <c r="F266" s="601">
        <v>101.5</v>
      </c>
      <c r="G266" s="601">
        <v>97.1</v>
      </c>
      <c r="H266" s="601">
        <v>131.9</v>
      </c>
      <c r="I266" s="601">
        <v>116.3</v>
      </c>
      <c r="J266" s="601">
        <v>104.3</v>
      </c>
      <c r="K266" s="601">
        <v>87.6</v>
      </c>
      <c r="L266" s="601">
        <v>88.5</v>
      </c>
      <c r="M266" s="601" t="s">
        <v>337</v>
      </c>
      <c r="N266" s="601">
        <v>74.099999999999994</v>
      </c>
      <c r="O266" s="601">
        <v>119.3</v>
      </c>
      <c r="P266" s="601">
        <v>109.9</v>
      </c>
      <c r="Q266" s="601">
        <v>157.80000000000001</v>
      </c>
      <c r="R266" s="601">
        <v>149.5</v>
      </c>
      <c r="S266" s="601">
        <v>149.5</v>
      </c>
      <c r="T266" s="601" t="s">
        <v>516</v>
      </c>
      <c r="U266" s="601">
        <v>113.7</v>
      </c>
      <c r="V266" s="601">
        <v>116</v>
      </c>
      <c r="W266" s="601">
        <v>122.6</v>
      </c>
      <c r="X266" s="601">
        <v>109.6</v>
      </c>
      <c r="Y266" s="601">
        <v>49.2</v>
      </c>
      <c r="Z266" s="601">
        <v>98.9</v>
      </c>
      <c r="AA266" s="601">
        <v>111.4</v>
      </c>
      <c r="AB266" s="601" t="s">
        <v>516</v>
      </c>
      <c r="AC266" s="602">
        <v>92.3</v>
      </c>
      <c r="AD266" s="601">
        <v>81.5</v>
      </c>
      <c r="AE266" s="570">
        <v>89.2</v>
      </c>
      <c r="AF266" s="570">
        <v>104.3</v>
      </c>
      <c r="AG266" s="570" t="s">
        <v>516</v>
      </c>
      <c r="AH266" s="570">
        <v>124</v>
      </c>
      <c r="AI266" s="570">
        <v>111.8</v>
      </c>
      <c r="AJ266" s="570">
        <v>51.7</v>
      </c>
      <c r="AK266" s="570">
        <v>108.8</v>
      </c>
      <c r="AL266" s="602">
        <v>100</v>
      </c>
      <c r="AM266" s="537"/>
      <c r="AN266" s="568"/>
      <c r="AO266" s="537" t="s">
        <v>120</v>
      </c>
      <c r="AP266" s="545">
        <v>107.9</v>
      </c>
      <c r="AQ266" s="545">
        <v>111.8</v>
      </c>
      <c r="AR266" s="545">
        <v>112</v>
      </c>
      <c r="AS266" s="545">
        <v>99.9</v>
      </c>
      <c r="AT266" s="545">
        <v>128.69999999999999</v>
      </c>
      <c r="AU266" s="545">
        <v>112.1</v>
      </c>
      <c r="AV266" s="545">
        <v>119.3</v>
      </c>
      <c r="AW266" s="545">
        <v>100.7</v>
      </c>
      <c r="AX266" s="545">
        <v>105.8</v>
      </c>
      <c r="AY266" s="545">
        <v>105.9</v>
      </c>
      <c r="AZ266" s="545">
        <v>102</v>
      </c>
    </row>
    <row r="267" spans="1:52">
      <c r="A267" s="537"/>
      <c r="B267" s="568"/>
      <c r="C267" s="537" t="s">
        <v>121</v>
      </c>
      <c r="D267" s="600">
        <v>107.4</v>
      </c>
      <c r="E267" s="601">
        <v>107.4</v>
      </c>
      <c r="F267" s="601">
        <v>102.9</v>
      </c>
      <c r="G267" s="601">
        <v>98.2</v>
      </c>
      <c r="H267" s="601">
        <v>141.4</v>
      </c>
      <c r="I267" s="601">
        <v>120.6</v>
      </c>
      <c r="J267" s="601">
        <v>103.1</v>
      </c>
      <c r="K267" s="601">
        <v>87.6</v>
      </c>
      <c r="L267" s="601">
        <v>89.2</v>
      </c>
      <c r="M267" s="601" t="s">
        <v>337</v>
      </c>
      <c r="N267" s="601">
        <v>70</v>
      </c>
      <c r="O267" s="601">
        <v>117.3</v>
      </c>
      <c r="P267" s="601">
        <v>110.2</v>
      </c>
      <c r="Q267" s="601">
        <v>145.30000000000001</v>
      </c>
      <c r="R267" s="601">
        <v>161</v>
      </c>
      <c r="S267" s="601">
        <v>161</v>
      </c>
      <c r="T267" s="601" t="s">
        <v>516</v>
      </c>
      <c r="U267" s="601">
        <v>110.8</v>
      </c>
      <c r="V267" s="601">
        <v>110.2</v>
      </c>
      <c r="W267" s="601">
        <v>113.9</v>
      </c>
      <c r="X267" s="601">
        <v>108.8</v>
      </c>
      <c r="Y267" s="601">
        <v>56.8</v>
      </c>
      <c r="Z267" s="601">
        <v>97.1</v>
      </c>
      <c r="AA267" s="601">
        <v>106.7</v>
      </c>
      <c r="AB267" s="601" t="s">
        <v>516</v>
      </c>
      <c r="AC267" s="602">
        <v>92.9</v>
      </c>
      <c r="AD267" s="601">
        <v>85.4</v>
      </c>
      <c r="AE267" s="570">
        <v>88.5</v>
      </c>
      <c r="AF267" s="570">
        <v>105.1</v>
      </c>
      <c r="AG267" s="570" t="s">
        <v>516</v>
      </c>
      <c r="AH267" s="570">
        <v>122.8</v>
      </c>
      <c r="AI267" s="570">
        <v>111.7</v>
      </c>
      <c r="AJ267" s="570">
        <v>47.5</v>
      </c>
      <c r="AK267" s="570">
        <v>109.4</v>
      </c>
      <c r="AL267" s="602">
        <v>99.4</v>
      </c>
      <c r="AM267" s="537"/>
      <c r="AN267" s="568"/>
      <c r="AO267" s="537" t="s">
        <v>121</v>
      </c>
      <c r="AP267" s="545">
        <v>107.4</v>
      </c>
      <c r="AQ267" s="545">
        <v>112.6</v>
      </c>
      <c r="AR267" s="545">
        <v>113.1</v>
      </c>
      <c r="AS267" s="545">
        <v>98.3</v>
      </c>
      <c r="AT267" s="545">
        <v>133.1</v>
      </c>
      <c r="AU267" s="545">
        <v>110.3</v>
      </c>
      <c r="AV267" s="545">
        <v>117.4</v>
      </c>
      <c r="AW267" s="545">
        <v>98.7</v>
      </c>
      <c r="AX267" s="545">
        <v>104.6</v>
      </c>
      <c r="AY267" s="545">
        <v>104.8</v>
      </c>
      <c r="AZ267" s="545">
        <v>102.5</v>
      </c>
    </row>
    <row r="268" spans="1:52">
      <c r="A268" s="537"/>
      <c r="B268" s="568"/>
      <c r="C268" s="537" t="s">
        <v>122</v>
      </c>
      <c r="D268" s="600">
        <v>109.1</v>
      </c>
      <c r="E268" s="601">
        <v>109.1</v>
      </c>
      <c r="F268" s="601">
        <v>103.1</v>
      </c>
      <c r="G268" s="601">
        <v>100</v>
      </c>
      <c r="H268" s="601">
        <v>126.8</v>
      </c>
      <c r="I268" s="601">
        <v>124.9</v>
      </c>
      <c r="J268" s="601">
        <v>105.9</v>
      </c>
      <c r="K268" s="601">
        <v>91.1</v>
      </c>
      <c r="L268" s="601">
        <v>92.8</v>
      </c>
      <c r="M268" s="601" t="s">
        <v>337</v>
      </c>
      <c r="N268" s="601">
        <v>86.4</v>
      </c>
      <c r="O268" s="601">
        <v>119.1</v>
      </c>
      <c r="P268" s="601">
        <v>113.2</v>
      </c>
      <c r="Q268" s="601">
        <v>134.19999999999999</v>
      </c>
      <c r="R268" s="601">
        <v>181.7</v>
      </c>
      <c r="S268" s="601">
        <v>181.7</v>
      </c>
      <c r="T268" s="601" t="s">
        <v>516</v>
      </c>
      <c r="U268" s="601">
        <v>109.7</v>
      </c>
      <c r="V268" s="601">
        <v>113.5</v>
      </c>
      <c r="W268" s="601">
        <v>117.3</v>
      </c>
      <c r="X268" s="601">
        <v>108.8</v>
      </c>
      <c r="Y268" s="601">
        <v>57.5</v>
      </c>
      <c r="Z268" s="601">
        <v>96.2</v>
      </c>
      <c r="AA268" s="601">
        <v>101.7</v>
      </c>
      <c r="AB268" s="601" t="s">
        <v>516</v>
      </c>
      <c r="AC268" s="602">
        <v>93.7</v>
      </c>
      <c r="AD268" s="601">
        <v>81.900000000000006</v>
      </c>
      <c r="AE268" s="570">
        <v>87.7</v>
      </c>
      <c r="AF268" s="570">
        <v>103.6</v>
      </c>
      <c r="AG268" s="570" t="s">
        <v>516</v>
      </c>
      <c r="AH268" s="570">
        <v>126.6</v>
      </c>
      <c r="AI268" s="570">
        <v>112.5</v>
      </c>
      <c r="AJ268" s="570">
        <v>48.5</v>
      </c>
      <c r="AK268" s="570">
        <v>109</v>
      </c>
      <c r="AL268" s="602">
        <v>101.9</v>
      </c>
      <c r="AM268" s="537"/>
      <c r="AN268" s="568"/>
      <c r="AO268" s="537" t="s">
        <v>122</v>
      </c>
      <c r="AP268" s="545">
        <v>109.1</v>
      </c>
      <c r="AQ268" s="545">
        <v>116.8</v>
      </c>
      <c r="AR268" s="545">
        <v>115.1</v>
      </c>
      <c r="AS268" s="545">
        <v>99.6</v>
      </c>
      <c r="AT268" s="545">
        <v>135.80000000000001</v>
      </c>
      <c r="AU268" s="545">
        <v>121.9</v>
      </c>
      <c r="AV268" s="545">
        <v>132.9</v>
      </c>
      <c r="AW268" s="545">
        <v>102.2</v>
      </c>
      <c r="AX268" s="545">
        <v>105.6</v>
      </c>
      <c r="AY268" s="545">
        <v>106.1</v>
      </c>
      <c r="AZ268" s="545">
        <v>103.2</v>
      </c>
    </row>
    <row r="269" spans="1:52">
      <c r="A269" s="537"/>
      <c r="B269" s="568"/>
      <c r="C269" s="537" t="s">
        <v>123</v>
      </c>
      <c r="D269" s="600">
        <v>108.7</v>
      </c>
      <c r="E269" s="601">
        <v>108.7</v>
      </c>
      <c r="F269" s="601">
        <v>101.2</v>
      </c>
      <c r="G269" s="601">
        <v>98.5</v>
      </c>
      <c r="H269" s="601">
        <v>122.1</v>
      </c>
      <c r="I269" s="601">
        <v>131</v>
      </c>
      <c r="J269" s="601">
        <v>103.6</v>
      </c>
      <c r="K269" s="601">
        <v>99.8</v>
      </c>
      <c r="L269" s="601">
        <v>103.9</v>
      </c>
      <c r="M269" s="601" t="s">
        <v>337</v>
      </c>
      <c r="N269" s="601">
        <v>103.9</v>
      </c>
      <c r="O269" s="601">
        <v>110.3</v>
      </c>
      <c r="P269" s="601">
        <v>103.5</v>
      </c>
      <c r="Q269" s="601">
        <v>142.19999999999999</v>
      </c>
      <c r="R269" s="601">
        <v>155.19999999999999</v>
      </c>
      <c r="S269" s="601">
        <v>155.19999999999999</v>
      </c>
      <c r="T269" s="601" t="s">
        <v>516</v>
      </c>
      <c r="U269" s="601">
        <v>109</v>
      </c>
      <c r="V269" s="601">
        <v>113.5</v>
      </c>
      <c r="W269" s="601">
        <v>117.9</v>
      </c>
      <c r="X269" s="601">
        <v>108.4</v>
      </c>
      <c r="Y269" s="601">
        <v>72.7</v>
      </c>
      <c r="Z269" s="601">
        <v>99.4</v>
      </c>
      <c r="AA269" s="601">
        <v>92.5</v>
      </c>
      <c r="AB269" s="601" t="s">
        <v>516</v>
      </c>
      <c r="AC269" s="602">
        <v>92.5</v>
      </c>
      <c r="AD269" s="601">
        <v>78.599999999999994</v>
      </c>
      <c r="AE269" s="570">
        <v>87.5</v>
      </c>
      <c r="AF269" s="570">
        <v>103.8</v>
      </c>
      <c r="AG269" s="570" t="s">
        <v>516</v>
      </c>
      <c r="AH269" s="570">
        <v>125.2</v>
      </c>
      <c r="AI269" s="570">
        <v>114.7</v>
      </c>
      <c r="AJ269" s="570">
        <v>59.4</v>
      </c>
      <c r="AK269" s="570">
        <v>109</v>
      </c>
      <c r="AL269" s="602">
        <v>102.1</v>
      </c>
      <c r="AM269" s="537"/>
      <c r="AN269" s="568"/>
      <c r="AO269" s="537" t="s">
        <v>123</v>
      </c>
      <c r="AP269" s="545">
        <v>108.7</v>
      </c>
      <c r="AQ269" s="545">
        <v>117.7</v>
      </c>
      <c r="AR269" s="545">
        <v>115.1</v>
      </c>
      <c r="AS269" s="545">
        <v>94.9</v>
      </c>
      <c r="AT269" s="545">
        <v>141.9</v>
      </c>
      <c r="AU269" s="545">
        <v>125.1</v>
      </c>
      <c r="AV269" s="545">
        <v>134.9</v>
      </c>
      <c r="AW269" s="545">
        <v>106.7</v>
      </c>
      <c r="AX269" s="545">
        <v>104.9</v>
      </c>
      <c r="AY269" s="545">
        <v>105</v>
      </c>
      <c r="AZ269" s="545">
        <v>101.3</v>
      </c>
    </row>
    <row r="270" spans="1:52">
      <c r="A270" s="537"/>
      <c r="B270" s="568"/>
      <c r="C270" s="537" t="s">
        <v>124</v>
      </c>
      <c r="D270" s="600">
        <v>109.1</v>
      </c>
      <c r="E270" s="601">
        <v>109.1</v>
      </c>
      <c r="F270" s="601">
        <v>102.2</v>
      </c>
      <c r="G270" s="601">
        <v>99</v>
      </c>
      <c r="H270" s="601">
        <v>126.6</v>
      </c>
      <c r="I270" s="601">
        <v>132.9</v>
      </c>
      <c r="J270" s="601">
        <v>103.9</v>
      </c>
      <c r="K270" s="601">
        <v>88</v>
      </c>
      <c r="L270" s="601">
        <v>91.1</v>
      </c>
      <c r="M270" s="601" t="s">
        <v>337</v>
      </c>
      <c r="N270" s="601">
        <v>108.7</v>
      </c>
      <c r="O270" s="601">
        <v>118.6</v>
      </c>
      <c r="P270" s="601">
        <v>111.5</v>
      </c>
      <c r="Q270" s="601">
        <v>143.1</v>
      </c>
      <c r="R270" s="601">
        <v>156.1</v>
      </c>
      <c r="S270" s="601">
        <v>156.1</v>
      </c>
      <c r="T270" s="601" t="s">
        <v>516</v>
      </c>
      <c r="U270" s="601">
        <v>107</v>
      </c>
      <c r="V270" s="601">
        <v>114.3</v>
      </c>
      <c r="W270" s="601">
        <v>120.3</v>
      </c>
      <c r="X270" s="601">
        <v>108</v>
      </c>
      <c r="Y270" s="601">
        <v>59</v>
      </c>
      <c r="Z270" s="601">
        <v>99.1</v>
      </c>
      <c r="AA270" s="601">
        <v>103.7</v>
      </c>
      <c r="AB270" s="601" t="s">
        <v>516</v>
      </c>
      <c r="AC270" s="602">
        <v>91.2</v>
      </c>
      <c r="AD270" s="601">
        <v>77.3</v>
      </c>
      <c r="AE270" s="570">
        <v>87.1</v>
      </c>
      <c r="AF270" s="570">
        <v>106.6</v>
      </c>
      <c r="AG270" s="570" t="s">
        <v>516</v>
      </c>
      <c r="AH270" s="570">
        <v>119.2</v>
      </c>
      <c r="AI270" s="570">
        <v>115.7</v>
      </c>
      <c r="AJ270" s="570">
        <v>63.3</v>
      </c>
      <c r="AK270" s="570">
        <v>107.8</v>
      </c>
      <c r="AL270" s="602">
        <v>100.1</v>
      </c>
      <c r="AM270" s="537"/>
      <c r="AN270" s="568"/>
      <c r="AO270" s="537" t="s">
        <v>124</v>
      </c>
      <c r="AP270" s="545">
        <v>109.1</v>
      </c>
      <c r="AQ270" s="545">
        <v>117.3</v>
      </c>
      <c r="AR270" s="545">
        <v>115.3</v>
      </c>
      <c r="AS270" s="545">
        <v>96.7</v>
      </c>
      <c r="AT270" s="545">
        <v>143.1</v>
      </c>
      <c r="AU270" s="545">
        <v>122.3</v>
      </c>
      <c r="AV270" s="545">
        <v>134.69999999999999</v>
      </c>
      <c r="AW270" s="545">
        <v>100.2</v>
      </c>
      <c r="AX270" s="545">
        <v>105</v>
      </c>
      <c r="AY270" s="545">
        <v>105.2</v>
      </c>
      <c r="AZ270" s="545">
        <v>102.9</v>
      </c>
    </row>
    <row r="271" spans="1:52">
      <c r="A271" s="537"/>
      <c r="B271" s="568"/>
      <c r="C271" s="549" t="s">
        <v>111</v>
      </c>
      <c r="D271" s="604">
        <v>109.1</v>
      </c>
      <c r="E271" s="605">
        <v>109.1</v>
      </c>
      <c r="F271" s="605">
        <v>101.3</v>
      </c>
      <c r="G271" s="605">
        <v>98.2</v>
      </c>
      <c r="H271" s="605">
        <v>122.8</v>
      </c>
      <c r="I271" s="605">
        <v>134.6</v>
      </c>
      <c r="J271" s="605">
        <v>101.9</v>
      </c>
      <c r="K271" s="605">
        <v>91</v>
      </c>
      <c r="L271" s="605">
        <v>93.7</v>
      </c>
      <c r="M271" s="605" t="s">
        <v>337</v>
      </c>
      <c r="N271" s="605">
        <v>115.7</v>
      </c>
      <c r="O271" s="605">
        <v>125.9</v>
      </c>
      <c r="P271" s="605">
        <v>118.4</v>
      </c>
      <c r="Q271" s="605">
        <v>150.5</v>
      </c>
      <c r="R271" s="605">
        <v>125.1</v>
      </c>
      <c r="S271" s="605">
        <v>125.1</v>
      </c>
      <c r="T271" s="605" t="s">
        <v>516</v>
      </c>
      <c r="U271" s="605">
        <v>110.5</v>
      </c>
      <c r="V271" s="605">
        <v>113.4</v>
      </c>
      <c r="W271" s="605">
        <v>117.5</v>
      </c>
      <c r="X271" s="605">
        <v>108.7</v>
      </c>
      <c r="Y271" s="605">
        <v>63.3</v>
      </c>
      <c r="Z271" s="605">
        <v>99.7</v>
      </c>
      <c r="AA271" s="605">
        <v>117.9</v>
      </c>
      <c r="AB271" s="605" t="s">
        <v>516</v>
      </c>
      <c r="AC271" s="603">
        <v>91.3</v>
      </c>
      <c r="AD271" s="605">
        <v>75.900000000000006</v>
      </c>
      <c r="AE271" s="573">
        <v>87.1</v>
      </c>
      <c r="AF271" s="573">
        <v>107.7</v>
      </c>
      <c r="AG271" s="573" t="s">
        <v>516</v>
      </c>
      <c r="AH271" s="573">
        <v>124.5</v>
      </c>
      <c r="AI271" s="573">
        <v>115</v>
      </c>
      <c r="AJ271" s="573">
        <v>63.7</v>
      </c>
      <c r="AK271" s="573">
        <v>108</v>
      </c>
      <c r="AL271" s="603">
        <v>99.6</v>
      </c>
      <c r="AM271" s="537"/>
      <c r="AN271" s="568"/>
      <c r="AO271" s="549" t="s">
        <v>111</v>
      </c>
      <c r="AP271" s="548">
        <v>109.1</v>
      </c>
      <c r="AQ271" s="545">
        <v>114.2</v>
      </c>
      <c r="AR271" s="545">
        <v>114.9</v>
      </c>
      <c r="AS271" s="545">
        <v>96.9</v>
      </c>
      <c r="AT271" s="545">
        <v>142.1</v>
      </c>
      <c r="AU271" s="545">
        <v>113.6</v>
      </c>
      <c r="AV271" s="545">
        <v>121.2</v>
      </c>
      <c r="AW271" s="545">
        <v>102.4</v>
      </c>
      <c r="AX271" s="545">
        <v>107</v>
      </c>
      <c r="AY271" s="545">
        <v>107.2</v>
      </c>
      <c r="AZ271" s="606">
        <v>104.5</v>
      </c>
    </row>
    <row r="272" spans="1:52">
      <c r="A272" s="574"/>
      <c r="B272" s="563" t="s">
        <v>256</v>
      </c>
      <c r="C272" s="557" t="s">
        <v>113</v>
      </c>
      <c r="D272" s="597">
        <v>108.3</v>
      </c>
      <c r="E272" s="598">
        <v>108.3</v>
      </c>
      <c r="F272" s="598">
        <v>98</v>
      </c>
      <c r="G272" s="598">
        <v>100.2</v>
      </c>
      <c r="H272" s="598">
        <v>76.5</v>
      </c>
      <c r="I272" s="598">
        <v>148.69999999999999</v>
      </c>
      <c r="J272" s="598">
        <v>105</v>
      </c>
      <c r="K272" s="598">
        <v>93.8</v>
      </c>
      <c r="L272" s="598">
        <v>95</v>
      </c>
      <c r="M272" s="598" t="s">
        <v>337</v>
      </c>
      <c r="N272" s="598">
        <v>102.8</v>
      </c>
      <c r="O272" s="598">
        <v>110.3</v>
      </c>
      <c r="P272" s="598">
        <v>98</v>
      </c>
      <c r="Q272" s="598">
        <v>153.6</v>
      </c>
      <c r="R272" s="598">
        <v>121.3</v>
      </c>
      <c r="S272" s="598">
        <v>121.3</v>
      </c>
      <c r="T272" s="598" t="s">
        <v>516</v>
      </c>
      <c r="U272" s="598">
        <v>109.2</v>
      </c>
      <c r="V272" s="598">
        <v>113.2</v>
      </c>
      <c r="W272" s="598">
        <v>114.5</v>
      </c>
      <c r="X272" s="598">
        <v>109.9</v>
      </c>
      <c r="Y272" s="598">
        <v>70.900000000000006</v>
      </c>
      <c r="Z272" s="598">
        <v>100.2</v>
      </c>
      <c r="AA272" s="598">
        <v>122.8</v>
      </c>
      <c r="AB272" s="598" t="s">
        <v>516</v>
      </c>
      <c r="AC272" s="599">
        <v>92.9</v>
      </c>
      <c r="AD272" s="598">
        <v>77.400000000000006</v>
      </c>
      <c r="AE272" s="570">
        <v>88</v>
      </c>
      <c r="AF272" s="570">
        <v>109.6</v>
      </c>
      <c r="AG272" s="570" t="s">
        <v>516</v>
      </c>
      <c r="AH272" s="570">
        <v>124.6</v>
      </c>
      <c r="AI272" s="570">
        <v>118.5</v>
      </c>
      <c r="AJ272" s="570">
        <v>65</v>
      </c>
      <c r="AK272" s="570">
        <v>108.2</v>
      </c>
      <c r="AL272" s="602">
        <v>102.2</v>
      </c>
      <c r="AM272" s="574"/>
      <c r="AN272" s="563" t="s">
        <v>256</v>
      </c>
      <c r="AO272" s="557" t="s">
        <v>113</v>
      </c>
      <c r="AP272" s="545">
        <v>108.3</v>
      </c>
      <c r="AQ272" s="564">
        <v>113.6</v>
      </c>
      <c r="AR272" s="581">
        <v>112.2</v>
      </c>
      <c r="AS272" s="581">
        <v>96.9</v>
      </c>
      <c r="AT272" s="581">
        <v>138.5</v>
      </c>
      <c r="AU272" s="581">
        <v>115.8</v>
      </c>
      <c r="AV272" s="581">
        <v>125.4</v>
      </c>
      <c r="AW272" s="581">
        <v>100.9</v>
      </c>
      <c r="AX272" s="581">
        <v>105.5</v>
      </c>
      <c r="AY272" s="581">
        <v>105.6</v>
      </c>
      <c r="AZ272" s="581">
        <v>104.8</v>
      </c>
    </row>
    <row r="273" spans="1:52">
      <c r="A273" s="574"/>
      <c r="B273" s="568"/>
      <c r="C273" s="537" t="s">
        <v>115</v>
      </c>
      <c r="D273" s="600">
        <v>110</v>
      </c>
      <c r="E273" s="601">
        <v>110</v>
      </c>
      <c r="F273" s="601">
        <v>97.2</v>
      </c>
      <c r="G273" s="601">
        <v>100.6</v>
      </c>
      <c r="H273" s="601">
        <v>70.900000000000006</v>
      </c>
      <c r="I273" s="601">
        <v>146.1</v>
      </c>
      <c r="J273" s="601">
        <v>107.6</v>
      </c>
      <c r="K273" s="601">
        <v>89.6</v>
      </c>
      <c r="L273" s="601">
        <v>89.9</v>
      </c>
      <c r="M273" s="601" t="s">
        <v>337</v>
      </c>
      <c r="N273" s="601">
        <v>101.3</v>
      </c>
      <c r="O273" s="601">
        <v>118.7</v>
      </c>
      <c r="P273" s="601">
        <v>106.8</v>
      </c>
      <c r="Q273" s="601">
        <v>164.8</v>
      </c>
      <c r="R273" s="601">
        <v>139.69999999999999</v>
      </c>
      <c r="S273" s="601">
        <v>139.69999999999999</v>
      </c>
      <c r="T273" s="601" t="s">
        <v>516</v>
      </c>
      <c r="U273" s="601">
        <v>109.2</v>
      </c>
      <c r="V273" s="601">
        <v>116.9</v>
      </c>
      <c r="W273" s="601">
        <v>124.5</v>
      </c>
      <c r="X273" s="601">
        <v>109.3</v>
      </c>
      <c r="Y273" s="601">
        <v>74.599999999999994</v>
      </c>
      <c r="Z273" s="601">
        <v>101.8</v>
      </c>
      <c r="AA273" s="601">
        <v>123.9</v>
      </c>
      <c r="AB273" s="601" t="s">
        <v>516</v>
      </c>
      <c r="AC273" s="602">
        <v>91.5</v>
      </c>
      <c r="AD273" s="601">
        <v>75.400000000000006</v>
      </c>
      <c r="AE273" s="570">
        <v>87.3</v>
      </c>
      <c r="AF273" s="570">
        <v>112.2</v>
      </c>
      <c r="AG273" s="570" t="s">
        <v>516</v>
      </c>
      <c r="AH273" s="570">
        <v>120.1</v>
      </c>
      <c r="AI273" s="570">
        <v>118.4</v>
      </c>
      <c r="AJ273" s="570">
        <v>62.4</v>
      </c>
      <c r="AK273" s="570">
        <v>108.5</v>
      </c>
      <c r="AL273" s="602">
        <v>103</v>
      </c>
      <c r="AM273" s="574"/>
      <c r="AN273" s="568"/>
      <c r="AO273" s="537" t="s">
        <v>115</v>
      </c>
      <c r="AP273" s="545">
        <v>110</v>
      </c>
      <c r="AQ273" s="545">
        <v>115.9</v>
      </c>
      <c r="AR273" s="578">
        <v>114.1</v>
      </c>
      <c r="AS273" s="578">
        <v>100</v>
      </c>
      <c r="AT273" s="578">
        <v>137.69999999999999</v>
      </c>
      <c r="AU273" s="578">
        <v>119.4</v>
      </c>
      <c r="AV273" s="578">
        <v>131.80000000000001</v>
      </c>
      <c r="AW273" s="578">
        <v>98.9</v>
      </c>
      <c r="AX273" s="578">
        <v>107.5</v>
      </c>
      <c r="AY273" s="578">
        <v>107.6</v>
      </c>
      <c r="AZ273" s="578">
        <v>105.1</v>
      </c>
    </row>
    <row r="274" spans="1:52">
      <c r="A274" s="574"/>
      <c r="B274" s="568"/>
      <c r="C274" s="537" t="s">
        <v>116</v>
      </c>
      <c r="D274" s="600">
        <v>108.9</v>
      </c>
      <c r="E274" s="601">
        <v>108.8</v>
      </c>
      <c r="F274" s="601">
        <v>97.4</v>
      </c>
      <c r="G274" s="601">
        <v>102.1</v>
      </c>
      <c r="H274" s="601">
        <v>58.9</v>
      </c>
      <c r="I274" s="601">
        <v>147.6</v>
      </c>
      <c r="J274" s="601">
        <v>114.8</v>
      </c>
      <c r="K274" s="601">
        <v>91.7</v>
      </c>
      <c r="L274" s="601">
        <v>92.5</v>
      </c>
      <c r="M274" s="601" t="s">
        <v>337</v>
      </c>
      <c r="N274" s="601">
        <v>84.5</v>
      </c>
      <c r="O274" s="601">
        <v>101</v>
      </c>
      <c r="P274" s="601">
        <v>94.2</v>
      </c>
      <c r="Q274" s="601">
        <v>133.9</v>
      </c>
      <c r="R274" s="601">
        <v>135.19999999999999</v>
      </c>
      <c r="S274" s="601">
        <v>135.19999999999999</v>
      </c>
      <c r="T274" s="601" t="s">
        <v>516</v>
      </c>
      <c r="U274" s="601">
        <v>110.6</v>
      </c>
      <c r="V274" s="601">
        <v>116.9</v>
      </c>
      <c r="W274" s="601">
        <v>122.1</v>
      </c>
      <c r="X274" s="601">
        <v>110.6</v>
      </c>
      <c r="Y274" s="601">
        <v>68.3</v>
      </c>
      <c r="Z274" s="601">
        <v>103.3</v>
      </c>
      <c r="AA274" s="601">
        <v>127.6</v>
      </c>
      <c r="AB274" s="601" t="s">
        <v>516</v>
      </c>
      <c r="AC274" s="602">
        <v>92</v>
      </c>
      <c r="AD274" s="601">
        <v>75.900000000000006</v>
      </c>
      <c r="AE274" s="570">
        <v>82.2</v>
      </c>
      <c r="AF274" s="570">
        <v>113.9</v>
      </c>
      <c r="AG274" s="570" t="s">
        <v>516</v>
      </c>
      <c r="AH274" s="570">
        <v>126.6</v>
      </c>
      <c r="AI274" s="570">
        <v>116.5</v>
      </c>
      <c r="AJ274" s="570">
        <v>62.3</v>
      </c>
      <c r="AK274" s="570">
        <v>108</v>
      </c>
      <c r="AL274" s="602">
        <v>108</v>
      </c>
      <c r="AM274" s="574"/>
      <c r="AN274" s="568"/>
      <c r="AO274" s="537" t="s">
        <v>116</v>
      </c>
      <c r="AP274" s="545">
        <v>108.9</v>
      </c>
      <c r="AQ274" s="545">
        <v>114.7</v>
      </c>
      <c r="AR274" s="578">
        <v>116.1</v>
      </c>
      <c r="AS274" s="578">
        <v>100.1</v>
      </c>
      <c r="AT274" s="578">
        <v>138.80000000000001</v>
      </c>
      <c r="AU274" s="578">
        <v>110.8</v>
      </c>
      <c r="AV274" s="578">
        <v>112.6</v>
      </c>
      <c r="AW274" s="578">
        <v>102.2</v>
      </c>
      <c r="AX274" s="578">
        <v>106.4</v>
      </c>
      <c r="AY274" s="578">
        <v>106.5</v>
      </c>
      <c r="AZ274" s="578">
        <v>103.9</v>
      </c>
    </row>
    <row r="275" spans="1:52">
      <c r="A275" s="574"/>
      <c r="B275" s="568"/>
      <c r="C275" s="537" t="s">
        <v>117</v>
      </c>
      <c r="D275" s="600">
        <v>111.4</v>
      </c>
      <c r="E275" s="601">
        <v>111.4</v>
      </c>
      <c r="F275" s="601">
        <v>96.7</v>
      </c>
      <c r="G275" s="601">
        <v>102.9</v>
      </c>
      <c r="H275" s="601">
        <v>58.5</v>
      </c>
      <c r="I275" s="601">
        <v>146.5</v>
      </c>
      <c r="J275" s="601">
        <v>112.1</v>
      </c>
      <c r="K275" s="601">
        <v>91.6</v>
      </c>
      <c r="L275" s="601">
        <v>92</v>
      </c>
      <c r="M275" s="601" t="s">
        <v>337</v>
      </c>
      <c r="N275" s="601">
        <v>78</v>
      </c>
      <c r="O275" s="601">
        <v>129</v>
      </c>
      <c r="P275" s="601">
        <v>108.4</v>
      </c>
      <c r="Q275" s="601">
        <v>200.4</v>
      </c>
      <c r="R275" s="601">
        <v>133.1</v>
      </c>
      <c r="S275" s="601">
        <v>133.1</v>
      </c>
      <c r="T275" s="601" t="s">
        <v>516</v>
      </c>
      <c r="U275" s="601">
        <v>109.6</v>
      </c>
      <c r="V275" s="601">
        <v>116.5</v>
      </c>
      <c r="W275" s="601">
        <v>123</v>
      </c>
      <c r="X275" s="601">
        <v>109.3</v>
      </c>
      <c r="Y275" s="601">
        <v>69.900000000000006</v>
      </c>
      <c r="Z275" s="601">
        <v>103</v>
      </c>
      <c r="AA275" s="601">
        <v>130.4</v>
      </c>
      <c r="AB275" s="601" t="s">
        <v>516</v>
      </c>
      <c r="AC275" s="602">
        <v>94.9</v>
      </c>
      <c r="AD275" s="601">
        <v>80.3</v>
      </c>
      <c r="AE275" s="570">
        <v>81.7</v>
      </c>
      <c r="AF275" s="570">
        <v>112.6</v>
      </c>
      <c r="AG275" s="570" t="s">
        <v>516</v>
      </c>
      <c r="AH275" s="570">
        <v>131.4</v>
      </c>
      <c r="AI275" s="570">
        <v>115.8</v>
      </c>
      <c r="AJ275" s="570">
        <v>56.3</v>
      </c>
      <c r="AK275" s="570">
        <v>107.9</v>
      </c>
      <c r="AL275" s="602">
        <v>106.2</v>
      </c>
      <c r="AM275" s="574"/>
      <c r="AN275" s="568"/>
      <c r="AO275" s="537" t="s">
        <v>117</v>
      </c>
      <c r="AP275" s="545">
        <v>111.4</v>
      </c>
      <c r="AQ275" s="545">
        <v>118.7</v>
      </c>
      <c r="AR275" s="578">
        <v>117.9</v>
      </c>
      <c r="AS275" s="578">
        <v>104.4</v>
      </c>
      <c r="AT275" s="578">
        <v>136.9</v>
      </c>
      <c r="AU275" s="578">
        <v>121.5</v>
      </c>
      <c r="AV275" s="578">
        <v>133.80000000000001</v>
      </c>
      <c r="AW275" s="578">
        <v>100.3</v>
      </c>
      <c r="AX275" s="578">
        <v>108.1</v>
      </c>
      <c r="AY275" s="578">
        <v>108.4</v>
      </c>
      <c r="AZ275" s="578">
        <v>101.4</v>
      </c>
    </row>
    <row r="276" spans="1:52">
      <c r="A276" s="574"/>
      <c r="B276" s="568" t="s">
        <v>285</v>
      </c>
      <c r="C276" s="537" t="s">
        <v>118</v>
      </c>
      <c r="D276" s="600">
        <v>110.6</v>
      </c>
      <c r="E276" s="601">
        <v>110.6</v>
      </c>
      <c r="F276" s="601">
        <v>99.3</v>
      </c>
      <c r="G276" s="601">
        <v>104.1</v>
      </c>
      <c r="H276" s="601">
        <v>59.3</v>
      </c>
      <c r="I276" s="601">
        <v>152.9</v>
      </c>
      <c r="J276" s="601">
        <v>114.6</v>
      </c>
      <c r="K276" s="601">
        <v>95.4</v>
      </c>
      <c r="L276" s="601">
        <v>94.7</v>
      </c>
      <c r="M276" s="601" t="s">
        <v>337</v>
      </c>
      <c r="N276" s="601">
        <v>65.3</v>
      </c>
      <c r="O276" s="601">
        <v>116</v>
      </c>
      <c r="P276" s="601">
        <v>93.5</v>
      </c>
      <c r="Q276" s="601">
        <v>184.4</v>
      </c>
      <c r="R276" s="601">
        <v>120</v>
      </c>
      <c r="S276" s="601">
        <v>120</v>
      </c>
      <c r="T276" s="601" t="s">
        <v>516</v>
      </c>
      <c r="U276" s="601">
        <v>109.7</v>
      </c>
      <c r="V276" s="601">
        <v>115.8</v>
      </c>
      <c r="W276" s="601">
        <v>122.1</v>
      </c>
      <c r="X276" s="601">
        <v>109</v>
      </c>
      <c r="Y276" s="601">
        <v>58.4</v>
      </c>
      <c r="Z276" s="601">
        <v>103.1</v>
      </c>
      <c r="AA276" s="601">
        <v>126.4</v>
      </c>
      <c r="AB276" s="601" t="s">
        <v>516</v>
      </c>
      <c r="AC276" s="602">
        <v>93.3</v>
      </c>
      <c r="AD276" s="601">
        <v>78.900000000000006</v>
      </c>
      <c r="AE276" s="570">
        <v>85.8</v>
      </c>
      <c r="AF276" s="570">
        <v>113.4</v>
      </c>
      <c r="AG276" s="570" t="s">
        <v>516</v>
      </c>
      <c r="AH276" s="570">
        <v>131.69999999999999</v>
      </c>
      <c r="AI276" s="570">
        <v>116.8</v>
      </c>
      <c r="AJ276" s="570">
        <v>48</v>
      </c>
      <c r="AK276" s="570">
        <v>107.9</v>
      </c>
      <c r="AL276" s="602">
        <v>109.6</v>
      </c>
      <c r="AM276" s="574"/>
      <c r="AN276" s="568" t="s">
        <v>285</v>
      </c>
      <c r="AO276" s="537" t="s">
        <v>118</v>
      </c>
      <c r="AP276" s="545">
        <v>110.6</v>
      </c>
      <c r="AQ276" s="545">
        <v>119.5</v>
      </c>
      <c r="AR276" s="578">
        <v>121.1</v>
      </c>
      <c r="AS276" s="578">
        <v>107.5</v>
      </c>
      <c r="AT276" s="578">
        <v>140</v>
      </c>
      <c r="AU276" s="578">
        <v>114.4</v>
      </c>
      <c r="AV276" s="578">
        <v>123.8</v>
      </c>
      <c r="AW276" s="578">
        <v>98.6</v>
      </c>
      <c r="AX276" s="578">
        <v>106.8</v>
      </c>
      <c r="AY276" s="578">
        <v>106.8</v>
      </c>
      <c r="AZ276" s="578">
        <v>102.8</v>
      </c>
    </row>
    <row r="277" spans="1:52">
      <c r="A277" s="574"/>
      <c r="B277" s="568"/>
      <c r="C277" s="537" t="s">
        <v>119</v>
      </c>
      <c r="D277" s="600">
        <v>115</v>
      </c>
      <c r="E277" s="601">
        <v>115</v>
      </c>
      <c r="F277" s="601">
        <v>98.1</v>
      </c>
      <c r="G277" s="601">
        <v>103.5</v>
      </c>
      <c r="H277" s="601">
        <v>59.1</v>
      </c>
      <c r="I277" s="601">
        <v>149.69999999999999</v>
      </c>
      <c r="J277" s="601">
        <v>113</v>
      </c>
      <c r="K277" s="601">
        <v>94</v>
      </c>
      <c r="L277" s="601">
        <v>93.2</v>
      </c>
      <c r="M277" s="601" t="s">
        <v>337</v>
      </c>
      <c r="N277" s="601">
        <v>85.2</v>
      </c>
      <c r="O277" s="601">
        <v>125.2</v>
      </c>
      <c r="P277" s="601">
        <v>107.4</v>
      </c>
      <c r="Q277" s="601">
        <v>197.3</v>
      </c>
      <c r="R277" s="601">
        <v>181.1</v>
      </c>
      <c r="S277" s="601">
        <v>181.1</v>
      </c>
      <c r="T277" s="601" t="s">
        <v>516</v>
      </c>
      <c r="U277" s="601">
        <v>109.9</v>
      </c>
      <c r="V277" s="601">
        <v>122.6</v>
      </c>
      <c r="W277" s="601">
        <v>129.69999999999999</v>
      </c>
      <c r="X277" s="601">
        <v>113</v>
      </c>
      <c r="Y277" s="601">
        <v>71.400000000000006</v>
      </c>
      <c r="Z277" s="601">
        <v>101.6</v>
      </c>
      <c r="AA277" s="601">
        <v>135.19999999999999</v>
      </c>
      <c r="AB277" s="601" t="s">
        <v>516</v>
      </c>
      <c r="AC277" s="602">
        <v>94.4</v>
      </c>
      <c r="AD277" s="601">
        <v>80.400000000000006</v>
      </c>
      <c r="AE277" s="570">
        <v>86.7</v>
      </c>
      <c r="AF277" s="570">
        <v>113.4</v>
      </c>
      <c r="AG277" s="570" t="s">
        <v>516</v>
      </c>
      <c r="AH277" s="570">
        <v>131.4</v>
      </c>
      <c r="AI277" s="570">
        <v>118.9</v>
      </c>
      <c r="AJ277" s="570">
        <v>51.5</v>
      </c>
      <c r="AK277" s="570">
        <v>108</v>
      </c>
      <c r="AL277" s="602">
        <v>108</v>
      </c>
      <c r="AM277" s="574"/>
      <c r="AN277" s="568"/>
      <c r="AO277" s="537" t="s">
        <v>119</v>
      </c>
      <c r="AP277" s="545">
        <v>115</v>
      </c>
      <c r="AQ277" s="545">
        <v>120.5</v>
      </c>
      <c r="AR277" s="578">
        <v>120.8</v>
      </c>
      <c r="AS277" s="578">
        <v>108</v>
      </c>
      <c r="AT277" s="578">
        <v>138.6</v>
      </c>
      <c r="AU277" s="578">
        <v>118</v>
      </c>
      <c r="AV277" s="578">
        <v>125.6</v>
      </c>
      <c r="AW277" s="578">
        <v>100.1</v>
      </c>
      <c r="AX277" s="578">
        <v>112</v>
      </c>
      <c r="AY277" s="578">
        <v>112.4</v>
      </c>
      <c r="AZ277" s="578">
        <v>106.8</v>
      </c>
    </row>
    <row r="278" spans="1:52">
      <c r="A278" s="574"/>
      <c r="B278" s="568"/>
      <c r="C278" s="537" t="s">
        <v>120</v>
      </c>
      <c r="D278" s="600">
        <v>112.8</v>
      </c>
      <c r="E278" s="601">
        <v>112.8</v>
      </c>
      <c r="F278" s="601">
        <v>97.6</v>
      </c>
      <c r="G278" s="601">
        <v>103.3</v>
      </c>
      <c r="H278" s="601">
        <v>56.2</v>
      </c>
      <c r="I278" s="601">
        <v>148.30000000000001</v>
      </c>
      <c r="J278" s="601">
        <v>116.1</v>
      </c>
      <c r="K278" s="601">
        <v>91.5</v>
      </c>
      <c r="L278" s="601">
        <v>90.7</v>
      </c>
      <c r="M278" s="601" t="s">
        <v>337</v>
      </c>
      <c r="N278" s="601">
        <v>87.3</v>
      </c>
      <c r="O278" s="601">
        <v>128.6</v>
      </c>
      <c r="P278" s="601">
        <v>109.7</v>
      </c>
      <c r="Q278" s="601">
        <v>200.1</v>
      </c>
      <c r="R278" s="601">
        <v>117.1</v>
      </c>
      <c r="S278" s="601">
        <v>117.1</v>
      </c>
      <c r="T278" s="601" t="s">
        <v>516</v>
      </c>
      <c r="U278" s="601">
        <v>110.2</v>
      </c>
      <c r="V278" s="601">
        <v>119.5</v>
      </c>
      <c r="W278" s="601">
        <v>124.9</v>
      </c>
      <c r="X278" s="601">
        <v>112.9</v>
      </c>
      <c r="Y278" s="601">
        <v>73.2</v>
      </c>
      <c r="Z278" s="601">
        <v>99.5</v>
      </c>
      <c r="AA278" s="601">
        <v>130.1</v>
      </c>
      <c r="AB278" s="601" t="s">
        <v>516</v>
      </c>
      <c r="AC278" s="602">
        <v>93.8</v>
      </c>
      <c r="AD278" s="601">
        <v>76.400000000000006</v>
      </c>
      <c r="AE278" s="570">
        <v>82.7</v>
      </c>
      <c r="AF278" s="570">
        <v>115.8</v>
      </c>
      <c r="AG278" s="570" t="s">
        <v>516</v>
      </c>
      <c r="AH278" s="570">
        <v>134.9</v>
      </c>
      <c r="AI278" s="570">
        <v>115.9</v>
      </c>
      <c r="AJ278" s="570">
        <v>58.5</v>
      </c>
      <c r="AK278" s="570">
        <v>108</v>
      </c>
      <c r="AL278" s="602">
        <v>109.6</v>
      </c>
      <c r="AM278" s="574"/>
      <c r="AN278" s="568"/>
      <c r="AO278" s="537" t="s">
        <v>120</v>
      </c>
      <c r="AP278" s="545">
        <v>112.8</v>
      </c>
      <c r="AQ278" s="545">
        <v>118.7</v>
      </c>
      <c r="AR278" s="578">
        <v>119.7</v>
      </c>
      <c r="AS278" s="578">
        <v>107.7</v>
      </c>
      <c r="AT278" s="578">
        <v>136.30000000000001</v>
      </c>
      <c r="AU278" s="578">
        <v>116.6</v>
      </c>
      <c r="AV278" s="578">
        <v>126</v>
      </c>
      <c r="AW278" s="578">
        <v>100</v>
      </c>
      <c r="AX278" s="578">
        <v>110</v>
      </c>
      <c r="AY278" s="578">
        <v>110.4</v>
      </c>
      <c r="AZ278" s="578">
        <v>102.1</v>
      </c>
    </row>
    <row r="279" spans="1:52">
      <c r="A279" s="574"/>
      <c r="B279" s="568"/>
      <c r="C279" s="537" t="s">
        <v>121</v>
      </c>
      <c r="D279" s="600">
        <v>111.8</v>
      </c>
      <c r="E279" s="601">
        <v>111.8</v>
      </c>
      <c r="F279" s="601">
        <v>98.3</v>
      </c>
      <c r="G279" s="601">
        <v>104.4</v>
      </c>
      <c r="H279" s="601">
        <v>49.9</v>
      </c>
      <c r="I279" s="601">
        <v>143.4</v>
      </c>
      <c r="J279" s="601">
        <v>116.4</v>
      </c>
      <c r="K279" s="601">
        <v>89</v>
      </c>
      <c r="L279" s="601">
        <v>87.2</v>
      </c>
      <c r="M279" s="601" t="s">
        <v>337</v>
      </c>
      <c r="N279" s="601">
        <v>89</v>
      </c>
      <c r="O279" s="601">
        <v>126.3</v>
      </c>
      <c r="P279" s="601">
        <v>112.1</v>
      </c>
      <c r="Q279" s="601">
        <v>189.4</v>
      </c>
      <c r="R279" s="601">
        <v>117.9</v>
      </c>
      <c r="S279" s="601">
        <v>117.9</v>
      </c>
      <c r="T279" s="601" t="s">
        <v>516</v>
      </c>
      <c r="U279" s="601">
        <v>110.6</v>
      </c>
      <c r="V279" s="601">
        <v>118.4</v>
      </c>
      <c r="W279" s="601">
        <v>124.1</v>
      </c>
      <c r="X279" s="601">
        <v>112.9</v>
      </c>
      <c r="Y279" s="601">
        <v>63.6</v>
      </c>
      <c r="Z279" s="601">
        <v>100.8</v>
      </c>
      <c r="AA279" s="601">
        <v>118.1</v>
      </c>
      <c r="AB279" s="601" t="s">
        <v>516</v>
      </c>
      <c r="AC279" s="602">
        <v>95.5</v>
      </c>
      <c r="AD279" s="601">
        <v>78.099999999999994</v>
      </c>
      <c r="AE279" s="570">
        <v>78.2</v>
      </c>
      <c r="AF279" s="570">
        <v>113.9</v>
      </c>
      <c r="AG279" s="570" t="s">
        <v>516</v>
      </c>
      <c r="AH279" s="570">
        <v>141</v>
      </c>
      <c r="AI279" s="570">
        <v>118.9</v>
      </c>
      <c r="AJ279" s="570">
        <v>59.9</v>
      </c>
      <c r="AK279" s="570">
        <v>108.1</v>
      </c>
      <c r="AL279" s="602">
        <v>109.5</v>
      </c>
      <c r="AM279" s="574"/>
      <c r="AN279" s="568"/>
      <c r="AO279" s="537" t="s">
        <v>121</v>
      </c>
      <c r="AP279" s="545">
        <v>111.8</v>
      </c>
      <c r="AQ279" s="545">
        <v>116.7</v>
      </c>
      <c r="AR279" s="578">
        <v>119.3</v>
      </c>
      <c r="AS279" s="578">
        <v>109.4</v>
      </c>
      <c r="AT279" s="578">
        <v>133.1</v>
      </c>
      <c r="AU279" s="578">
        <v>109.9</v>
      </c>
      <c r="AV279" s="578">
        <v>114.4</v>
      </c>
      <c r="AW279" s="578">
        <v>102.1</v>
      </c>
      <c r="AX279" s="578">
        <v>109.5</v>
      </c>
      <c r="AY279" s="578">
        <v>110</v>
      </c>
      <c r="AZ279" s="578">
        <v>102.4</v>
      </c>
    </row>
    <row r="280" spans="1:52">
      <c r="A280" s="574"/>
      <c r="B280" s="568"/>
      <c r="C280" s="537" t="s">
        <v>122</v>
      </c>
      <c r="D280" s="600">
        <v>108.4</v>
      </c>
      <c r="E280" s="601">
        <v>108.4</v>
      </c>
      <c r="F280" s="601">
        <v>98</v>
      </c>
      <c r="G280" s="601">
        <v>103</v>
      </c>
      <c r="H280" s="601">
        <v>53.6</v>
      </c>
      <c r="I280" s="601">
        <v>136.69999999999999</v>
      </c>
      <c r="J280" s="601">
        <v>118.4</v>
      </c>
      <c r="K280" s="601">
        <v>77.5</v>
      </c>
      <c r="L280" s="601">
        <v>74.8</v>
      </c>
      <c r="M280" s="601" t="s">
        <v>337</v>
      </c>
      <c r="N280" s="601">
        <v>91.2</v>
      </c>
      <c r="O280" s="601">
        <v>107.3</v>
      </c>
      <c r="P280" s="601">
        <v>87.2</v>
      </c>
      <c r="Q280" s="601">
        <v>188.8</v>
      </c>
      <c r="R280" s="601">
        <v>122.9</v>
      </c>
      <c r="S280" s="601">
        <v>122.9</v>
      </c>
      <c r="T280" s="601" t="s">
        <v>516</v>
      </c>
      <c r="U280" s="601">
        <v>108.2</v>
      </c>
      <c r="V280" s="601">
        <v>120.3</v>
      </c>
      <c r="W280" s="601">
        <v>130</v>
      </c>
      <c r="X280" s="601">
        <v>110.3</v>
      </c>
      <c r="Y280" s="601">
        <v>88.3</v>
      </c>
      <c r="Z280" s="601">
        <v>104</v>
      </c>
      <c r="AA280" s="601">
        <v>119.3</v>
      </c>
      <c r="AB280" s="601" t="s">
        <v>516</v>
      </c>
      <c r="AC280" s="602">
        <v>93.1</v>
      </c>
      <c r="AD280" s="601">
        <v>72.2</v>
      </c>
      <c r="AE280" s="570">
        <v>77.3</v>
      </c>
      <c r="AF280" s="570">
        <v>111</v>
      </c>
      <c r="AG280" s="570" t="s">
        <v>516</v>
      </c>
      <c r="AH280" s="570">
        <v>139.80000000000001</v>
      </c>
      <c r="AI280" s="570">
        <v>118.7</v>
      </c>
      <c r="AJ280" s="570">
        <v>56.3</v>
      </c>
      <c r="AK280" s="570">
        <v>108.4</v>
      </c>
      <c r="AL280" s="602">
        <v>108.6</v>
      </c>
      <c r="AM280" s="574"/>
      <c r="AN280" s="568"/>
      <c r="AO280" s="537" t="s">
        <v>122</v>
      </c>
      <c r="AP280" s="545">
        <v>108.4</v>
      </c>
      <c r="AQ280" s="545">
        <v>114.5</v>
      </c>
      <c r="AR280" s="578">
        <v>117.8</v>
      </c>
      <c r="AS280" s="578">
        <v>110.7</v>
      </c>
      <c r="AT280" s="578">
        <v>127.7</v>
      </c>
      <c r="AU280" s="578">
        <v>107.1</v>
      </c>
      <c r="AV280" s="578">
        <v>111.7</v>
      </c>
      <c r="AW280" s="578">
        <v>100.8</v>
      </c>
      <c r="AX280" s="578">
        <v>105.8</v>
      </c>
      <c r="AY280" s="578">
        <v>106.2</v>
      </c>
      <c r="AZ280" s="578">
        <v>100.5</v>
      </c>
    </row>
    <row r="281" spans="1:52">
      <c r="A281" s="574"/>
      <c r="B281" s="568"/>
      <c r="C281" s="537" t="s">
        <v>123</v>
      </c>
      <c r="D281" s="600">
        <v>110.4</v>
      </c>
      <c r="E281" s="601">
        <v>110.4</v>
      </c>
      <c r="F281" s="601">
        <v>97.6</v>
      </c>
      <c r="G281" s="601">
        <v>102.2</v>
      </c>
      <c r="H281" s="601">
        <v>58.8</v>
      </c>
      <c r="I281" s="601">
        <v>140.30000000000001</v>
      </c>
      <c r="J281" s="601">
        <v>117.9</v>
      </c>
      <c r="K281" s="601">
        <v>92.3</v>
      </c>
      <c r="L281" s="601">
        <v>91.3</v>
      </c>
      <c r="M281" s="601" t="s">
        <v>337</v>
      </c>
      <c r="N281" s="601">
        <v>88.4</v>
      </c>
      <c r="O281" s="601">
        <v>117.4</v>
      </c>
      <c r="P281" s="601">
        <v>99.2</v>
      </c>
      <c r="Q281" s="601">
        <v>193.5</v>
      </c>
      <c r="R281" s="601">
        <v>132.5</v>
      </c>
      <c r="S281" s="601">
        <v>132.5</v>
      </c>
      <c r="T281" s="601" t="s">
        <v>516</v>
      </c>
      <c r="U281" s="601">
        <v>113.5</v>
      </c>
      <c r="V281" s="601">
        <v>114.7</v>
      </c>
      <c r="W281" s="601">
        <v>119.2</v>
      </c>
      <c r="X281" s="601">
        <v>111</v>
      </c>
      <c r="Y281" s="601">
        <v>66.400000000000006</v>
      </c>
      <c r="Z281" s="601">
        <v>101.4</v>
      </c>
      <c r="AA281" s="601">
        <v>119.4</v>
      </c>
      <c r="AB281" s="601" t="s">
        <v>516</v>
      </c>
      <c r="AC281" s="602">
        <v>97</v>
      </c>
      <c r="AD281" s="601">
        <v>81.3</v>
      </c>
      <c r="AE281" s="570">
        <v>72.900000000000006</v>
      </c>
      <c r="AF281" s="570">
        <v>108.5</v>
      </c>
      <c r="AG281" s="570" t="s">
        <v>516</v>
      </c>
      <c r="AH281" s="570">
        <v>140.9</v>
      </c>
      <c r="AI281" s="570">
        <v>123.3</v>
      </c>
      <c r="AJ281" s="570">
        <v>49.5</v>
      </c>
      <c r="AK281" s="570">
        <v>107.8</v>
      </c>
      <c r="AL281" s="602">
        <v>111</v>
      </c>
      <c r="AM281" s="574"/>
      <c r="AN281" s="568"/>
      <c r="AO281" s="537" t="s">
        <v>123</v>
      </c>
      <c r="AP281" s="545">
        <v>110.4</v>
      </c>
      <c r="AQ281" s="545">
        <v>116</v>
      </c>
      <c r="AR281" s="578">
        <v>118.6</v>
      </c>
      <c r="AS281" s="578">
        <v>112.4</v>
      </c>
      <c r="AT281" s="578">
        <v>126.9</v>
      </c>
      <c r="AU281" s="578">
        <v>110.7</v>
      </c>
      <c r="AV281" s="578">
        <v>116.9</v>
      </c>
      <c r="AW281" s="578">
        <v>102.4</v>
      </c>
      <c r="AX281" s="578">
        <v>108.5</v>
      </c>
      <c r="AY281" s="578">
        <v>109</v>
      </c>
      <c r="AZ281" s="578">
        <v>99.4</v>
      </c>
    </row>
    <row r="282" spans="1:52">
      <c r="A282" s="574"/>
      <c r="B282" s="568"/>
      <c r="C282" s="537" t="s">
        <v>124</v>
      </c>
      <c r="D282" s="600">
        <v>111</v>
      </c>
      <c r="E282" s="601">
        <v>111</v>
      </c>
      <c r="F282" s="601">
        <v>96.9</v>
      </c>
      <c r="G282" s="601">
        <v>102.1</v>
      </c>
      <c r="H282" s="601">
        <v>56.3</v>
      </c>
      <c r="I282" s="601">
        <v>145.9</v>
      </c>
      <c r="J282" s="601">
        <v>119</v>
      </c>
      <c r="K282" s="601">
        <v>91.8</v>
      </c>
      <c r="L282" s="601">
        <v>89.6</v>
      </c>
      <c r="M282" s="601" t="s">
        <v>337</v>
      </c>
      <c r="N282" s="601">
        <v>89.4</v>
      </c>
      <c r="O282" s="601">
        <v>112.5</v>
      </c>
      <c r="P282" s="601">
        <v>94.9</v>
      </c>
      <c r="Q282" s="601">
        <v>188.5</v>
      </c>
      <c r="R282" s="601">
        <v>149.4</v>
      </c>
      <c r="S282" s="601">
        <v>149.4</v>
      </c>
      <c r="T282" s="601" t="s">
        <v>516</v>
      </c>
      <c r="U282" s="601">
        <v>114.8</v>
      </c>
      <c r="V282" s="601">
        <v>118.2</v>
      </c>
      <c r="W282" s="601">
        <v>123</v>
      </c>
      <c r="X282" s="601">
        <v>112.8</v>
      </c>
      <c r="Y282" s="601">
        <v>65.099999999999994</v>
      </c>
      <c r="Z282" s="601">
        <v>101.7</v>
      </c>
      <c r="AA282" s="601">
        <v>122.2</v>
      </c>
      <c r="AB282" s="601" t="s">
        <v>516</v>
      </c>
      <c r="AC282" s="602">
        <v>99.9</v>
      </c>
      <c r="AD282" s="601">
        <v>86.6</v>
      </c>
      <c r="AE282" s="570">
        <v>67.900000000000006</v>
      </c>
      <c r="AF282" s="570">
        <v>105.9</v>
      </c>
      <c r="AG282" s="570" t="s">
        <v>516</v>
      </c>
      <c r="AH282" s="570">
        <v>142.19999999999999</v>
      </c>
      <c r="AI282" s="570">
        <v>123.1</v>
      </c>
      <c r="AJ282" s="570">
        <v>60</v>
      </c>
      <c r="AK282" s="570">
        <v>107.7</v>
      </c>
      <c r="AL282" s="602">
        <v>111.9</v>
      </c>
      <c r="AM282" s="574"/>
      <c r="AN282" s="568"/>
      <c r="AO282" s="537" t="s">
        <v>124</v>
      </c>
      <c r="AP282" s="545">
        <v>111</v>
      </c>
      <c r="AQ282" s="545">
        <v>117.4</v>
      </c>
      <c r="AR282" s="578">
        <v>118.6</v>
      </c>
      <c r="AS282" s="578">
        <v>112.1</v>
      </c>
      <c r="AT282" s="578">
        <v>128.69999999999999</v>
      </c>
      <c r="AU282" s="578">
        <v>116.3</v>
      </c>
      <c r="AV282" s="578">
        <v>123.7</v>
      </c>
      <c r="AW282" s="578">
        <v>104.7</v>
      </c>
      <c r="AX282" s="578">
        <v>107.7</v>
      </c>
      <c r="AY282" s="578">
        <v>108.2</v>
      </c>
      <c r="AZ282" s="578">
        <v>98.7</v>
      </c>
    </row>
    <row r="283" spans="1:52">
      <c r="A283" s="574"/>
      <c r="B283" s="571"/>
      <c r="C283" s="549" t="s">
        <v>111</v>
      </c>
      <c r="D283" s="604">
        <v>110</v>
      </c>
      <c r="E283" s="605">
        <v>110.1</v>
      </c>
      <c r="F283" s="605">
        <v>100.1</v>
      </c>
      <c r="G283" s="605">
        <v>106.1</v>
      </c>
      <c r="H283" s="605">
        <v>55.3</v>
      </c>
      <c r="I283" s="605">
        <v>147.80000000000001</v>
      </c>
      <c r="J283" s="605">
        <v>117</v>
      </c>
      <c r="K283" s="605">
        <v>97</v>
      </c>
      <c r="L283" s="605">
        <v>96.8</v>
      </c>
      <c r="M283" s="605" t="s">
        <v>337</v>
      </c>
      <c r="N283" s="605">
        <v>66.5</v>
      </c>
      <c r="O283" s="605">
        <v>108.2</v>
      </c>
      <c r="P283" s="605">
        <v>87.8</v>
      </c>
      <c r="Q283" s="605">
        <v>188.8</v>
      </c>
      <c r="R283" s="605">
        <v>129</v>
      </c>
      <c r="S283" s="605">
        <v>129</v>
      </c>
      <c r="T283" s="605" t="s">
        <v>516</v>
      </c>
      <c r="U283" s="605">
        <v>116.4</v>
      </c>
      <c r="V283" s="605">
        <v>118.3</v>
      </c>
      <c r="W283" s="605">
        <v>123.2</v>
      </c>
      <c r="X283" s="605">
        <v>112.5</v>
      </c>
      <c r="Y283" s="605">
        <v>56.6</v>
      </c>
      <c r="Z283" s="605">
        <v>104.6</v>
      </c>
      <c r="AA283" s="605">
        <v>119.2</v>
      </c>
      <c r="AB283" s="605" t="s">
        <v>516</v>
      </c>
      <c r="AC283" s="603">
        <v>102.5</v>
      </c>
      <c r="AD283" s="605">
        <v>91.8</v>
      </c>
      <c r="AE283" s="573">
        <v>72.3</v>
      </c>
      <c r="AF283" s="573">
        <v>107</v>
      </c>
      <c r="AG283" s="573" t="s">
        <v>516</v>
      </c>
      <c r="AH283" s="573">
        <v>142.4</v>
      </c>
      <c r="AI283" s="573">
        <v>122.4</v>
      </c>
      <c r="AJ283" s="573">
        <v>60.5</v>
      </c>
      <c r="AK283" s="573">
        <v>108.1</v>
      </c>
      <c r="AL283" s="603">
        <v>111.8</v>
      </c>
      <c r="AM283" s="574"/>
      <c r="AN283" s="571"/>
      <c r="AO283" s="549" t="s">
        <v>111</v>
      </c>
      <c r="AP283" s="548">
        <v>110</v>
      </c>
      <c r="AQ283" s="548">
        <v>118.1</v>
      </c>
      <c r="AR283" s="579">
        <v>117.8</v>
      </c>
      <c r="AS283" s="579">
        <v>107.1</v>
      </c>
      <c r="AT283" s="579">
        <v>133.30000000000001</v>
      </c>
      <c r="AU283" s="579">
        <v>119.7</v>
      </c>
      <c r="AV283" s="579">
        <v>127.3</v>
      </c>
      <c r="AW283" s="579">
        <v>107.3</v>
      </c>
      <c r="AX283" s="579">
        <v>106.4</v>
      </c>
      <c r="AY283" s="579">
        <v>106.9</v>
      </c>
      <c r="AZ283" s="579">
        <v>97.7</v>
      </c>
    </row>
    <row r="284" spans="1:52">
      <c r="A284" s="537"/>
      <c r="B284" s="563" t="s">
        <v>286</v>
      </c>
      <c r="C284" s="557" t="s">
        <v>113</v>
      </c>
      <c r="D284" s="600">
        <v>113.6</v>
      </c>
      <c r="E284" s="601">
        <v>113.6</v>
      </c>
      <c r="F284" s="601">
        <v>102.2</v>
      </c>
      <c r="G284" s="601">
        <v>107.5</v>
      </c>
      <c r="H284" s="601">
        <v>55</v>
      </c>
      <c r="I284" s="601">
        <v>158.9</v>
      </c>
      <c r="J284" s="601">
        <v>117.8</v>
      </c>
      <c r="K284" s="601">
        <v>95</v>
      </c>
      <c r="L284" s="601">
        <v>94.8</v>
      </c>
      <c r="M284" s="601" t="s">
        <v>337</v>
      </c>
      <c r="N284" s="601">
        <v>52.7</v>
      </c>
      <c r="O284" s="601">
        <v>110.1</v>
      </c>
      <c r="P284" s="601">
        <v>94.9</v>
      </c>
      <c r="Q284" s="601">
        <v>168.3</v>
      </c>
      <c r="R284" s="601">
        <v>110.3</v>
      </c>
      <c r="S284" s="601">
        <v>110.3</v>
      </c>
      <c r="T284" s="601" t="s">
        <v>516</v>
      </c>
      <c r="U284" s="601">
        <v>117.6</v>
      </c>
      <c r="V284" s="601">
        <v>121.1</v>
      </c>
      <c r="W284" s="601">
        <v>128</v>
      </c>
      <c r="X284" s="601">
        <v>111.9</v>
      </c>
      <c r="Y284" s="601">
        <v>69.5</v>
      </c>
      <c r="Z284" s="601">
        <v>144.6</v>
      </c>
      <c r="AA284" s="601">
        <v>124.7</v>
      </c>
      <c r="AB284" s="601" t="s">
        <v>516</v>
      </c>
      <c r="AC284" s="602">
        <v>100.5</v>
      </c>
      <c r="AD284" s="601">
        <v>97.2</v>
      </c>
      <c r="AE284" s="566">
        <v>52.8</v>
      </c>
      <c r="AF284" s="566">
        <v>106.3</v>
      </c>
      <c r="AG284" s="566" t="s">
        <v>516</v>
      </c>
      <c r="AH284" s="566">
        <v>112.7</v>
      </c>
      <c r="AI284" s="566">
        <v>123.7</v>
      </c>
      <c r="AJ284" s="566">
        <v>60.4</v>
      </c>
      <c r="AK284" s="566">
        <v>108.1</v>
      </c>
      <c r="AL284" s="599">
        <v>111.8</v>
      </c>
      <c r="AM284" s="537"/>
      <c r="AN284" s="563" t="s">
        <v>286</v>
      </c>
      <c r="AO284" s="557" t="s">
        <v>113</v>
      </c>
      <c r="AP284" s="545">
        <v>113.6</v>
      </c>
      <c r="AQ284" s="545">
        <v>116.7</v>
      </c>
      <c r="AR284" s="578">
        <v>118.1</v>
      </c>
      <c r="AS284" s="578">
        <v>102.1</v>
      </c>
      <c r="AT284" s="578">
        <v>145.4</v>
      </c>
      <c r="AU284" s="578">
        <v>113</v>
      </c>
      <c r="AV284" s="578">
        <v>124.8</v>
      </c>
      <c r="AW284" s="578">
        <v>90.2</v>
      </c>
      <c r="AX284" s="578">
        <v>112.9</v>
      </c>
      <c r="AY284" s="578">
        <v>111.3</v>
      </c>
      <c r="AZ284" s="578">
        <v>144.80000000000001</v>
      </c>
    </row>
    <row r="285" spans="1:52">
      <c r="A285" s="537"/>
      <c r="B285" s="568"/>
      <c r="C285" s="537" t="s">
        <v>115</v>
      </c>
      <c r="D285" s="600">
        <v>113.6</v>
      </c>
      <c r="E285" s="601">
        <v>113.6</v>
      </c>
      <c r="F285" s="601">
        <v>100.1</v>
      </c>
      <c r="G285" s="601">
        <v>106.2</v>
      </c>
      <c r="H285" s="601">
        <v>52.6</v>
      </c>
      <c r="I285" s="601">
        <v>151.1</v>
      </c>
      <c r="J285" s="601">
        <v>114.8</v>
      </c>
      <c r="K285" s="601">
        <v>97.4</v>
      </c>
      <c r="L285" s="601">
        <v>97.8</v>
      </c>
      <c r="M285" s="601" t="s">
        <v>337</v>
      </c>
      <c r="N285" s="601">
        <v>62.5</v>
      </c>
      <c r="O285" s="601">
        <v>110.7</v>
      </c>
      <c r="P285" s="601">
        <v>101.4</v>
      </c>
      <c r="Q285" s="601">
        <v>154.30000000000001</v>
      </c>
      <c r="R285" s="601">
        <v>105</v>
      </c>
      <c r="S285" s="601">
        <v>105</v>
      </c>
      <c r="T285" s="601" t="s">
        <v>516</v>
      </c>
      <c r="U285" s="601">
        <v>118.6</v>
      </c>
      <c r="V285" s="601">
        <v>121.1</v>
      </c>
      <c r="W285" s="601">
        <v>130.30000000000001</v>
      </c>
      <c r="X285" s="601">
        <v>111.2</v>
      </c>
      <c r="Y285" s="601">
        <v>70.2</v>
      </c>
      <c r="Z285" s="601">
        <v>145.1</v>
      </c>
      <c r="AA285" s="601">
        <v>125.7</v>
      </c>
      <c r="AB285" s="601" t="s">
        <v>516</v>
      </c>
      <c r="AC285" s="602">
        <v>99.7</v>
      </c>
      <c r="AD285" s="601">
        <v>96</v>
      </c>
      <c r="AE285" s="570">
        <v>57.8</v>
      </c>
      <c r="AF285" s="570">
        <v>103</v>
      </c>
      <c r="AG285" s="570" t="s">
        <v>516</v>
      </c>
      <c r="AH285" s="570">
        <v>119</v>
      </c>
      <c r="AI285" s="570">
        <v>125.1</v>
      </c>
      <c r="AJ285" s="570">
        <v>61.5</v>
      </c>
      <c r="AK285" s="570">
        <v>108.1</v>
      </c>
      <c r="AL285" s="602">
        <v>111</v>
      </c>
      <c r="AM285" s="537"/>
      <c r="AN285" s="568"/>
      <c r="AO285" s="537" t="s">
        <v>115</v>
      </c>
      <c r="AP285" s="545">
        <v>113.6</v>
      </c>
      <c r="AQ285" s="545">
        <v>114.5</v>
      </c>
      <c r="AR285" s="578">
        <v>117.4</v>
      </c>
      <c r="AS285" s="578">
        <v>102.5</v>
      </c>
      <c r="AT285" s="578">
        <v>144.30000000000001</v>
      </c>
      <c r="AU285" s="578">
        <v>106.3</v>
      </c>
      <c r="AV285" s="578">
        <v>114.8</v>
      </c>
      <c r="AW285" s="578">
        <v>91.1</v>
      </c>
      <c r="AX285" s="578">
        <v>113.1</v>
      </c>
      <c r="AY285" s="578">
        <v>111.4</v>
      </c>
      <c r="AZ285" s="578">
        <v>140.30000000000001</v>
      </c>
    </row>
    <row r="286" spans="1:52">
      <c r="A286" s="537"/>
      <c r="B286" s="568"/>
      <c r="C286" s="537" t="s">
        <v>116</v>
      </c>
      <c r="D286" s="600">
        <v>114</v>
      </c>
      <c r="E286" s="601">
        <v>114</v>
      </c>
      <c r="F286" s="601">
        <v>102.2</v>
      </c>
      <c r="G286" s="601">
        <v>108.3</v>
      </c>
      <c r="H286" s="601">
        <v>53.7</v>
      </c>
      <c r="I286" s="601">
        <v>144.30000000000001</v>
      </c>
      <c r="J286" s="601">
        <v>120.2</v>
      </c>
      <c r="K286" s="601">
        <v>99.5</v>
      </c>
      <c r="L286" s="601">
        <v>100</v>
      </c>
      <c r="M286" s="601" t="s">
        <v>337</v>
      </c>
      <c r="N286" s="601">
        <v>73.8</v>
      </c>
      <c r="O286" s="601">
        <v>99.2</v>
      </c>
      <c r="P286" s="601">
        <v>90.4</v>
      </c>
      <c r="Q286" s="601">
        <v>140.1</v>
      </c>
      <c r="R286" s="601">
        <v>148.5</v>
      </c>
      <c r="S286" s="601">
        <v>148.5</v>
      </c>
      <c r="T286" s="601" t="s">
        <v>516</v>
      </c>
      <c r="U286" s="601">
        <v>119.2</v>
      </c>
      <c r="V286" s="601">
        <v>122.2</v>
      </c>
      <c r="W286" s="601">
        <v>132.80000000000001</v>
      </c>
      <c r="X286" s="601">
        <v>110.6</v>
      </c>
      <c r="Y286" s="601">
        <v>75.2</v>
      </c>
      <c r="Z286" s="601">
        <v>145.4</v>
      </c>
      <c r="AA286" s="601">
        <v>124.6</v>
      </c>
      <c r="AB286" s="601" t="s">
        <v>516</v>
      </c>
      <c r="AC286" s="602">
        <v>100.3</v>
      </c>
      <c r="AD286" s="601">
        <v>91.1</v>
      </c>
      <c r="AE286" s="570">
        <v>57.4</v>
      </c>
      <c r="AF286" s="570">
        <v>105.6</v>
      </c>
      <c r="AG286" s="570" t="s">
        <v>516</v>
      </c>
      <c r="AH286" s="570">
        <v>126.8</v>
      </c>
      <c r="AI286" s="570">
        <v>131.69999999999999</v>
      </c>
      <c r="AJ286" s="570">
        <v>58.9</v>
      </c>
      <c r="AK286" s="570">
        <v>107.9</v>
      </c>
      <c r="AL286" s="602">
        <v>114.7</v>
      </c>
      <c r="AM286" s="537"/>
      <c r="AN286" s="568"/>
      <c r="AO286" s="537" t="s">
        <v>116</v>
      </c>
      <c r="AP286" s="545">
        <v>114</v>
      </c>
      <c r="AQ286" s="545">
        <v>115.9</v>
      </c>
      <c r="AR286" s="578">
        <v>118</v>
      </c>
      <c r="AS286" s="578">
        <v>107.3</v>
      </c>
      <c r="AT286" s="578">
        <v>133.30000000000001</v>
      </c>
      <c r="AU286" s="578">
        <v>110.8</v>
      </c>
      <c r="AV286" s="578">
        <v>119.3</v>
      </c>
      <c r="AW286" s="578">
        <v>92</v>
      </c>
      <c r="AX286" s="578">
        <v>113.5</v>
      </c>
      <c r="AY286" s="578">
        <v>111.4</v>
      </c>
      <c r="AZ286" s="578">
        <v>144.80000000000001</v>
      </c>
    </row>
    <row r="287" spans="1:52">
      <c r="A287" s="537"/>
      <c r="B287" s="568"/>
      <c r="C287" s="537" t="s">
        <v>117</v>
      </c>
      <c r="D287" s="600">
        <v>112.4</v>
      </c>
      <c r="E287" s="601">
        <v>112.4</v>
      </c>
      <c r="F287" s="601">
        <v>97.6</v>
      </c>
      <c r="G287" s="601">
        <v>103.2</v>
      </c>
      <c r="H287" s="601">
        <v>57.6</v>
      </c>
      <c r="I287" s="601">
        <v>137.30000000000001</v>
      </c>
      <c r="J287" s="601">
        <v>120.5</v>
      </c>
      <c r="K287" s="601">
        <v>101.2</v>
      </c>
      <c r="L287" s="601">
        <v>102.4</v>
      </c>
      <c r="M287" s="601" t="s">
        <v>337</v>
      </c>
      <c r="N287" s="601">
        <v>66.3</v>
      </c>
      <c r="O287" s="601">
        <v>102.4</v>
      </c>
      <c r="P287" s="601">
        <v>87.7</v>
      </c>
      <c r="Q287" s="601">
        <v>152.6</v>
      </c>
      <c r="R287" s="601">
        <v>150.6</v>
      </c>
      <c r="S287" s="601">
        <v>150.6</v>
      </c>
      <c r="T287" s="601" t="s">
        <v>516</v>
      </c>
      <c r="U287" s="601">
        <v>119.9</v>
      </c>
      <c r="V287" s="601">
        <v>119.5</v>
      </c>
      <c r="W287" s="601">
        <v>129.5</v>
      </c>
      <c r="X287" s="601">
        <v>107.5</v>
      </c>
      <c r="Y287" s="601">
        <v>73.7</v>
      </c>
      <c r="Z287" s="601">
        <v>147.19999999999999</v>
      </c>
      <c r="AA287" s="601">
        <v>125.6</v>
      </c>
      <c r="AB287" s="601" t="s">
        <v>516</v>
      </c>
      <c r="AC287" s="602">
        <v>104.2</v>
      </c>
      <c r="AD287" s="601">
        <v>99.2</v>
      </c>
      <c r="AE287" s="570">
        <v>53</v>
      </c>
      <c r="AF287" s="570">
        <v>107.8</v>
      </c>
      <c r="AG287" s="570" t="s">
        <v>516</v>
      </c>
      <c r="AH287" s="570">
        <v>123.1</v>
      </c>
      <c r="AI287" s="570">
        <v>142.6</v>
      </c>
      <c r="AJ287" s="570">
        <v>58.3</v>
      </c>
      <c r="AK287" s="570">
        <v>107.8</v>
      </c>
      <c r="AL287" s="602">
        <v>115.2</v>
      </c>
      <c r="AM287" s="537"/>
      <c r="AN287" s="568"/>
      <c r="AO287" s="537" t="s">
        <v>117</v>
      </c>
      <c r="AP287" s="545">
        <v>112.4</v>
      </c>
      <c r="AQ287" s="545">
        <v>114.9</v>
      </c>
      <c r="AR287" s="578">
        <v>117.7</v>
      </c>
      <c r="AS287" s="578">
        <v>112.3</v>
      </c>
      <c r="AT287" s="578">
        <v>126.4</v>
      </c>
      <c r="AU287" s="578">
        <v>107.4</v>
      </c>
      <c r="AV287" s="578">
        <v>115.3</v>
      </c>
      <c r="AW287" s="578">
        <v>94.9</v>
      </c>
      <c r="AX287" s="578">
        <v>111.1</v>
      </c>
      <c r="AY287" s="578">
        <v>109.1</v>
      </c>
      <c r="AZ287" s="578">
        <v>144.5</v>
      </c>
    </row>
    <row r="288" spans="1:52">
      <c r="A288" s="537"/>
      <c r="B288" s="568"/>
      <c r="C288" s="537" t="s">
        <v>118</v>
      </c>
      <c r="D288" s="600">
        <v>111.5</v>
      </c>
      <c r="E288" s="601">
        <v>111.5</v>
      </c>
      <c r="F288" s="601">
        <v>95.9</v>
      </c>
      <c r="G288" s="601">
        <v>101.1</v>
      </c>
      <c r="H288" s="601">
        <v>53.5</v>
      </c>
      <c r="I288" s="601">
        <v>139.30000000000001</v>
      </c>
      <c r="J288" s="601">
        <v>117.7</v>
      </c>
      <c r="K288" s="601">
        <v>102.2</v>
      </c>
      <c r="L288" s="601">
        <v>102.4</v>
      </c>
      <c r="M288" s="601" t="s">
        <v>337</v>
      </c>
      <c r="N288" s="601">
        <v>67.7</v>
      </c>
      <c r="O288" s="601">
        <v>106.5</v>
      </c>
      <c r="P288" s="601">
        <v>94.3</v>
      </c>
      <c r="Q288" s="601">
        <v>146.19999999999999</v>
      </c>
      <c r="R288" s="601">
        <v>33</v>
      </c>
      <c r="S288" s="601">
        <v>33</v>
      </c>
      <c r="T288" s="601" t="s">
        <v>516</v>
      </c>
      <c r="U288" s="601">
        <v>121.7</v>
      </c>
      <c r="V288" s="601">
        <v>120.7</v>
      </c>
      <c r="W288" s="601">
        <v>129.4</v>
      </c>
      <c r="X288" s="601">
        <v>110.5</v>
      </c>
      <c r="Y288" s="601">
        <v>69.099999999999994</v>
      </c>
      <c r="Z288" s="601">
        <v>149.80000000000001</v>
      </c>
      <c r="AA288" s="601">
        <v>127.9</v>
      </c>
      <c r="AB288" s="601" t="s">
        <v>516</v>
      </c>
      <c r="AC288" s="602">
        <v>106.6</v>
      </c>
      <c r="AD288" s="601">
        <v>107.4</v>
      </c>
      <c r="AE288" s="570">
        <v>56</v>
      </c>
      <c r="AF288" s="570">
        <v>108.7</v>
      </c>
      <c r="AG288" s="570" t="s">
        <v>516</v>
      </c>
      <c r="AH288" s="570">
        <v>121.3</v>
      </c>
      <c r="AI288" s="570">
        <v>134.9</v>
      </c>
      <c r="AJ288" s="570">
        <v>54.3</v>
      </c>
      <c r="AK288" s="570">
        <v>108</v>
      </c>
      <c r="AL288" s="602">
        <v>113.6</v>
      </c>
      <c r="AM288" s="537"/>
      <c r="AN288" s="568"/>
      <c r="AO288" s="537" t="s">
        <v>118</v>
      </c>
      <c r="AP288" s="545">
        <v>111.5</v>
      </c>
      <c r="AQ288" s="545">
        <v>109</v>
      </c>
      <c r="AR288" s="578">
        <v>109.1</v>
      </c>
      <c r="AS288" s="578">
        <v>96.4</v>
      </c>
      <c r="AT288" s="578">
        <v>126.4</v>
      </c>
      <c r="AU288" s="578">
        <v>111.4</v>
      </c>
      <c r="AV288" s="578">
        <v>119.8</v>
      </c>
      <c r="AW288" s="578">
        <v>97.1</v>
      </c>
      <c r="AX288" s="578">
        <v>112.8</v>
      </c>
      <c r="AY288" s="578">
        <v>110.4</v>
      </c>
      <c r="AZ288" s="578">
        <v>153.1</v>
      </c>
    </row>
    <row r="289" spans="1:52">
      <c r="A289" s="537"/>
      <c r="B289" s="568"/>
      <c r="C289" s="537" t="s">
        <v>119</v>
      </c>
      <c r="D289" s="600">
        <v>111.7</v>
      </c>
      <c r="E289" s="601">
        <v>111.7</v>
      </c>
      <c r="F289" s="601">
        <v>93.8</v>
      </c>
      <c r="G289" s="601">
        <v>99.4</v>
      </c>
      <c r="H289" s="601">
        <v>51.8</v>
      </c>
      <c r="I289" s="601">
        <v>135</v>
      </c>
      <c r="J289" s="601">
        <v>116.9</v>
      </c>
      <c r="K289" s="601">
        <v>104</v>
      </c>
      <c r="L289" s="601">
        <v>105.5</v>
      </c>
      <c r="M289" s="601" t="s">
        <v>337</v>
      </c>
      <c r="N289" s="601">
        <v>73.400000000000006</v>
      </c>
      <c r="O289" s="601">
        <v>105.8</v>
      </c>
      <c r="P289" s="601">
        <v>92.1</v>
      </c>
      <c r="Q289" s="601">
        <v>163.9</v>
      </c>
      <c r="R289" s="601">
        <v>99</v>
      </c>
      <c r="S289" s="601">
        <v>99</v>
      </c>
      <c r="T289" s="601" t="s">
        <v>516</v>
      </c>
      <c r="U289" s="601">
        <v>122.8</v>
      </c>
      <c r="V289" s="601">
        <v>118.7</v>
      </c>
      <c r="W289" s="601">
        <v>126.5</v>
      </c>
      <c r="X289" s="601">
        <v>109</v>
      </c>
      <c r="Y289" s="601">
        <v>64.7</v>
      </c>
      <c r="Z289" s="601">
        <v>148.6</v>
      </c>
      <c r="AA289" s="601">
        <v>128.9</v>
      </c>
      <c r="AB289" s="601" t="s">
        <v>516</v>
      </c>
      <c r="AC289" s="602">
        <v>103.5</v>
      </c>
      <c r="AD289" s="601">
        <v>104.9</v>
      </c>
      <c r="AE289" s="570">
        <v>56.1</v>
      </c>
      <c r="AF289" s="570">
        <v>108.3</v>
      </c>
      <c r="AG289" s="570" t="s">
        <v>516</v>
      </c>
      <c r="AH289" s="570">
        <v>116.2</v>
      </c>
      <c r="AI289" s="570">
        <v>133.4</v>
      </c>
      <c r="AJ289" s="570">
        <v>54.7</v>
      </c>
      <c r="AK289" s="570">
        <v>107.9</v>
      </c>
      <c r="AL289" s="602">
        <v>113.8</v>
      </c>
      <c r="AM289" s="537"/>
      <c r="AN289" s="568"/>
      <c r="AO289" s="537" t="s">
        <v>119</v>
      </c>
      <c r="AP289" s="545">
        <v>111.7</v>
      </c>
      <c r="AQ289" s="545">
        <v>111.2</v>
      </c>
      <c r="AR289" s="578">
        <v>112</v>
      </c>
      <c r="AS289" s="578">
        <v>103.6</v>
      </c>
      <c r="AT289" s="578">
        <v>122.9</v>
      </c>
      <c r="AU289" s="578">
        <v>108</v>
      </c>
      <c r="AV289" s="578">
        <v>114.1</v>
      </c>
      <c r="AW289" s="578">
        <v>95.1</v>
      </c>
      <c r="AX289" s="578">
        <v>111.6</v>
      </c>
      <c r="AY289" s="578">
        <v>109.6</v>
      </c>
      <c r="AZ289" s="578">
        <v>145.19999999999999</v>
      </c>
    </row>
    <row r="290" spans="1:52">
      <c r="A290" s="537"/>
      <c r="B290" s="568"/>
      <c r="C290" s="537" t="s">
        <v>120</v>
      </c>
      <c r="D290" s="600">
        <v>109.8</v>
      </c>
      <c r="E290" s="601">
        <v>109.8</v>
      </c>
      <c r="F290" s="601">
        <v>93.9</v>
      </c>
      <c r="G290" s="601">
        <v>99.1</v>
      </c>
      <c r="H290" s="601">
        <v>54.9</v>
      </c>
      <c r="I290" s="601">
        <v>130.1</v>
      </c>
      <c r="J290" s="601">
        <v>114.2</v>
      </c>
      <c r="K290" s="601">
        <v>107.3</v>
      </c>
      <c r="L290" s="601">
        <v>108.9</v>
      </c>
      <c r="M290" s="601" t="s">
        <v>337</v>
      </c>
      <c r="N290" s="601">
        <v>73</v>
      </c>
      <c r="O290" s="601">
        <v>101</v>
      </c>
      <c r="P290" s="601">
        <v>88.9</v>
      </c>
      <c r="Q290" s="601">
        <v>146.6</v>
      </c>
      <c r="R290" s="601">
        <v>120.9</v>
      </c>
      <c r="S290" s="601">
        <v>120.9</v>
      </c>
      <c r="T290" s="601" t="s">
        <v>516</v>
      </c>
      <c r="U290" s="601">
        <v>119</v>
      </c>
      <c r="V290" s="601">
        <v>117.2</v>
      </c>
      <c r="W290" s="601">
        <v>124.7</v>
      </c>
      <c r="X290" s="601">
        <v>109.2</v>
      </c>
      <c r="Y290" s="601">
        <v>55.2</v>
      </c>
      <c r="Z290" s="601">
        <v>146.6</v>
      </c>
      <c r="AA290" s="601">
        <v>126.4</v>
      </c>
      <c r="AB290" s="601" t="s">
        <v>516</v>
      </c>
      <c r="AC290" s="602">
        <v>106.3</v>
      </c>
      <c r="AD290" s="601">
        <v>111.1</v>
      </c>
      <c r="AE290" s="570">
        <v>56.1</v>
      </c>
      <c r="AF290" s="570">
        <v>108</v>
      </c>
      <c r="AG290" s="570" t="s">
        <v>516</v>
      </c>
      <c r="AH290" s="570">
        <v>115.4</v>
      </c>
      <c r="AI290" s="570">
        <v>130.80000000000001</v>
      </c>
      <c r="AJ290" s="570">
        <v>55.4</v>
      </c>
      <c r="AK290" s="570">
        <v>107.7</v>
      </c>
      <c r="AL290" s="602">
        <v>112.1</v>
      </c>
      <c r="AM290" s="537"/>
      <c r="AN290" s="568"/>
      <c r="AO290" s="537" t="s">
        <v>120</v>
      </c>
      <c r="AP290" s="545">
        <v>109.8</v>
      </c>
      <c r="AQ290" s="545">
        <v>109.2</v>
      </c>
      <c r="AR290" s="578">
        <v>112.1</v>
      </c>
      <c r="AS290" s="578">
        <v>107.1</v>
      </c>
      <c r="AT290" s="578">
        <v>118.3</v>
      </c>
      <c r="AU290" s="578">
        <v>102.4</v>
      </c>
      <c r="AV290" s="578">
        <v>108.3</v>
      </c>
      <c r="AW290" s="578">
        <v>92.6</v>
      </c>
      <c r="AX290" s="578">
        <v>110.1</v>
      </c>
      <c r="AY290" s="578">
        <v>108.2</v>
      </c>
      <c r="AZ290" s="578">
        <v>143.5</v>
      </c>
    </row>
    <row r="291" spans="1:52">
      <c r="A291" s="537"/>
      <c r="B291" s="568"/>
      <c r="C291" s="537" t="s">
        <v>121</v>
      </c>
      <c r="D291" s="600">
        <v>108.9</v>
      </c>
      <c r="E291" s="601">
        <v>108.9</v>
      </c>
      <c r="F291" s="601">
        <v>88.2</v>
      </c>
      <c r="G291" s="601">
        <v>93.7</v>
      </c>
      <c r="H291" s="601">
        <v>50.1</v>
      </c>
      <c r="I291" s="601">
        <v>126.5</v>
      </c>
      <c r="J291" s="601">
        <v>112.5</v>
      </c>
      <c r="K291" s="601">
        <v>107.8</v>
      </c>
      <c r="L291" s="601">
        <v>109.4</v>
      </c>
      <c r="M291" s="601" t="s">
        <v>337</v>
      </c>
      <c r="N291" s="601">
        <v>71.900000000000006</v>
      </c>
      <c r="O291" s="601">
        <v>100.5</v>
      </c>
      <c r="P291" s="601">
        <v>90.4</v>
      </c>
      <c r="Q291" s="601">
        <v>140.5</v>
      </c>
      <c r="R291" s="601">
        <v>137.19999999999999</v>
      </c>
      <c r="S291" s="601">
        <v>137.19999999999999</v>
      </c>
      <c r="T291" s="601" t="s">
        <v>516</v>
      </c>
      <c r="U291" s="601">
        <v>118.6</v>
      </c>
      <c r="V291" s="601">
        <v>116.7</v>
      </c>
      <c r="W291" s="601">
        <v>123.7</v>
      </c>
      <c r="X291" s="601">
        <v>108.8</v>
      </c>
      <c r="Y291" s="601">
        <v>60.6</v>
      </c>
      <c r="Z291" s="601">
        <v>149.1</v>
      </c>
      <c r="AA291" s="601">
        <v>128.6</v>
      </c>
      <c r="AB291" s="601" t="s">
        <v>516</v>
      </c>
      <c r="AC291" s="602">
        <v>107.8</v>
      </c>
      <c r="AD291" s="601">
        <v>109.5</v>
      </c>
      <c r="AE291" s="570">
        <v>56.3</v>
      </c>
      <c r="AF291" s="570">
        <v>105.7</v>
      </c>
      <c r="AG291" s="570" t="s">
        <v>516</v>
      </c>
      <c r="AH291" s="570">
        <v>115.7</v>
      </c>
      <c r="AI291" s="570">
        <v>136.1</v>
      </c>
      <c r="AJ291" s="570">
        <v>58.5</v>
      </c>
      <c r="AK291" s="570">
        <v>107.5</v>
      </c>
      <c r="AL291" s="602">
        <v>110.7</v>
      </c>
      <c r="AM291" s="537"/>
      <c r="AN291" s="568"/>
      <c r="AO291" s="537" t="s">
        <v>121</v>
      </c>
      <c r="AP291" s="545">
        <v>108.9</v>
      </c>
      <c r="AQ291" s="545">
        <v>109.7</v>
      </c>
      <c r="AR291" s="578">
        <v>112.9</v>
      </c>
      <c r="AS291" s="578">
        <v>111.4</v>
      </c>
      <c r="AT291" s="578">
        <v>115</v>
      </c>
      <c r="AU291" s="578">
        <v>100.5</v>
      </c>
      <c r="AV291" s="578">
        <v>104.4</v>
      </c>
      <c r="AW291" s="578">
        <v>94.3</v>
      </c>
      <c r="AX291" s="578">
        <v>108.6</v>
      </c>
      <c r="AY291" s="578">
        <v>106.7</v>
      </c>
      <c r="AZ291" s="578">
        <v>145.1</v>
      </c>
    </row>
    <row r="292" spans="1:52">
      <c r="A292" s="537"/>
      <c r="B292" s="568"/>
      <c r="C292" s="537" t="s">
        <v>122</v>
      </c>
      <c r="D292" s="600">
        <v>106.8</v>
      </c>
      <c r="E292" s="601">
        <v>106.8</v>
      </c>
      <c r="F292" s="601">
        <v>89.9</v>
      </c>
      <c r="G292" s="601">
        <v>94.2</v>
      </c>
      <c r="H292" s="601">
        <v>53.7</v>
      </c>
      <c r="I292" s="601">
        <v>137</v>
      </c>
      <c r="J292" s="601">
        <v>107</v>
      </c>
      <c r="K292" s="601">
        <v>99.9</v>
      </c>
      <c r="L292" s="601">
        <v>101.2</v>
      </c>
      <c r="M292" s="601" t="s">
        <v>337</v>
      </c>
      <c r="N292" s="601">
        <v>71.8</v>
      </c>
      <c r="O292" s="601">
        <v>95.9</v>
      </c>
      <c r="P292" s="601">
        <v>87.1</v>
      </c>
      <c r="Q292" s="601">
        <v>130.9</v>
      </c>
      <c r="R292" s="601">
        <v>115.2</v>
      </c>
      <c r="S292" s="601">
        <v>115.2</v>
      </c>
      <c r="T292" s="601" t="s">
        <v>516</v>
      </c>
      <c r="U292" s="601">
        <v>114.6</v>
      </c>
      <c r="V292" s="601">
        <v>110.2</v>
      </c>
      <c r="W292" s="601">
        <v>114.8</v>
      </c>
      <c r="X292" s="601">
        <v>107.4</v>
      </c>
      <c r="Y292" s="601">
        <v>57.3</v>
      </c>
      <c r="Z292" s="601">
        <v>150.19999999999999</v>
      </c>
      <c r="AA292" s="601">
        <v>131.69999999999999</v>
      </c>
      <c r="AB292" s="601" t="s">
        <v>516</v>
      </c>
      <c r="AC292" s="602">
        <v>104.7</v>
      </c>
      <c r="AD292" s="601">
        <v>105.5</v>
      </c>
      <c r="AE292" s="570">
        <v>55.5</v>
      </c>
      <c r="AF292" s="570">
        <v>109.7</v>
      </c>
      <c r="AG292" s="570" t="s">
        <v>516</v>
      </c>
      <c r="AH292" s="570">
        <v>115.1</v>
      </c>
      <c r="AI292" s="570">
        <v>136.5</v>
      </c>
      <c r="AJ292" s="570">
        <v>56.8</v>
      </c>
      <c r="AK292" s="570">
        <v>108.7</v>
      </c>
      <c r="AL292" s="602">
        <v>105.9</v>
      </c>
      <c r="AM292" s="537"/>
      <c r="AN292" s="568"/>
      <c r="AO292" s="537" t="s">
        <v>122</v>
      </c>
      <c r="AP292" s="545">
        <v>106.8</v>
      </c>
      <c r="AQ292" s="545">
        <v>108.3</v>
      </c>
      <c r="AR292" s="578">
        <v>113.7</v>
      </c>
      <c r="AS292" s="578">
        <v>105.4</v>
      </c>
      <c r="AT292" s="578">
        <v>125.4</v>
      </c>
      <c r="AU292" s="578">
        <v>93.7</v>
      </c>
      <c r="AV292" s="578">
        <v>92.2</v>
      </c>
      <c r="AW292" s="578">
        <v>94.5</v>
      </c>
      <c r="AX292" s="578">
        <v>106.1</v>
      </c>
      <c r="AY292" s="578">
        <v>104.1</v>
      </c>
      <c r="AZ292" s="578">
        <v>145.9</v>
      </c>
    </row>
    <row r="293" spans="1:52">
      <c r="A293" s="537"/>
      <c r="B293" s="568"/>
      <c r="C293" s="537" t="s">
        <v>123</v>
      </c>
      <c r="D293" s="600">
        <v>106.8</v>
      </c>
      <c r="E293" s="601">
        <v>106.8</v>
      </c>
      <c r="F293" s="601">
        <v>89</v>
      </c>
      <c r="G293" s="601">
        <v>93.3</v>
      </c>
      <c r="H293" s="601">
        <v>53.6</v>
      </c>
      <c r="I293" s="601">
        <v>141.6</v>
      </c>
      <c r="J293" s="601">
        <v>106.3</v>
      </c>
      <c r="K293" s="601">
        <v>99.7</v>
      </c>
      <c r="L293" s="601">
        <v>100.6</v>
      </c>
      <c r="M293" s="601" t="s">
        <v>337</v>
      </c>
      <c r="N293" s="601">
        <v>67.900000000000006</v>
      </c>
      <c r="O293" s="601">
        <v>95</v>
      </c>
      <c r="P293" s="601">
        <v>88.4</v>
      </c>
      <c r="Q293" s="601">
        <v>119.4</v>
      </c>
      <c r="R293" s="601">
        <v>139.6</v>
      </c>
      <c r="S293" s="601">
        <v>139.6</v>
      </c>
      <c r="T293" s="601" t="s">
        <v>516</v>
      </c>
      <c r="U293" s="601">
        <v>113.1</v>
      </c>
      <c r="V293" s="601">
        <v>110.4</v>
      </c>
      <c r="W293" s="601">
        <v>113.1</v>
      </c>
      <c r="X293" s="601">
        <v>107.6</v>
      </c>
      <c r="Y293" s="601">
        <v>76.099999999999994</v>
      </c>
      <c r="Z293" s="601">
        <v>145.80000000000001</v>
      </c>
      <c r="AA293" s="601">
        <v>129.4</v>
      </c>
      <c r="AB293" s="601" t="s">
        <v>516</v>
      </c>
      <c r="AC293" s="602">
        <v>103</v>
      </c>
      <c r="AD293" s="601">
        <v>103.7</v>
      </c>
      <c r="AE293" s="570">
        <v>55.9</v>
      </c>
      <c r="AF293" s="570">
        <v>109.3</v>
      </c>
      <c r="AG293" s="570" t="s">
        <v>516</v>
      </c>
      <c r="AH293" s="570">
        <v>110.3</v>
      </c>
      <c r="AI293" s="570">
        <v>134</v>
      </c>
      <c r="AJ293" s="570">
        <v>57.7</v>
      </c>
      <c r="AK293" s="570">
        <v>107.9</v>
      </c>
      <c r="AL293" s="602">
        <v>104.6</v>
      </c>
      <c r="AM293" s="537"/>
      <c r="AN293" s="568"/>
      <c r="AO293" s="537" t="s">
        <v>123</v>
      </c>
      <c r="AP293" s="545">
        <v>106.8</v>
      </c>
      <c r="AQ293" s="545">
        <v>109.6</v>
      </c>
      <c r="AR293" s="578">
        <v>115.1</v>
      </c>
      <c r="AS293" s="578">
        <v>105.4</v>
      </c>
      <c r="AT293" s="578">
        <v>126.4</v>
      </c>
      <c r="AU293" s="578">
        <v>97.7</v>
      </c>
      <c r="AV293" s="578">
        <v>101.8</v>
      </c>
      <c r="AW293" s="578">
        <v>92.4</v>
      </c>
      <c r="AX293" s="578">
        <v>105.4</v>
      </c>
      <c r="AY293" s="578">
        <v>103.6</v>
      </c>
      <c r="AZ293" s="578">
        <v>143.6</v>
      </c>
    </row>
    <row r="294" spans="1:52">
      <c r="A294" s="537"/>
      <c r="B294" s="568"/>
      <c r="C294" s="537" t="s">
        <v>124</v>
      </c>
      <c r="D294" s="600">
        <v>105.6</v>
      </c>
      <c r="E294" s="601">
        <v>105.5</v>
      </c>
      <c r="F294" s="601">
        <v>89.3</v>
      </c>
      <c r="G294" s="601">
        <v>93.5</v>
      </c>
      <c r="H294" s="601">
        <v>53.9</v>
      </c>
      <c r="I294" s="601">
        <v>141.80000000000001</v>
      </c>
      <c r="J294" s="601">
        <v>103.5</v>
      </c>
      <c r="K294" s="601">
        <v>104</v>
      </c>
      <c r="L294" s="601">
        <v>104.1</v>
      </c>
      <c r="M294" s="601" t="s">
        <v>337</v>
      </c>
      <c r="N294" s="601">
        <v>74.3</v>
      </c>
      <c r="O294" s="601">
        <v>95.3</v>
      </c>
      <c r="P294" s="601">
        <v>88.8</v>
      </c>
      <c r="Q294" s="601">
        <v>118.5</v>
      </c>
      <c r="R294" s="601">
        <v>126.7</v>
      </c>
      <c r="S294" s="601">
        <v>126.7</v>
      </c>
      <c r="T294" s="601" t="s">
        <v>516</v>
      </c>
      <c r="U294" s="601">
        <v>112.6</v>
      </c>
      <c r="V294" s="601">
        <v>109.3</v>
      </c>
      <c r="W294" s="601">
        <v>109.7</v>
      </c>
      <c r="X294" s="601">
        <v>107.8</v>
      </c>
      <c r="Y294" s="601">
        <v>52.8</v>
      </c>
      <c r="Z294" s="601">
        <v>144.30000000000001</v>
      </c>
      <c r="AA294" s="601">
        <v>128.19999999999999</v>
      </c>
      <c r="AB294" s="601" t="s">
        <v>516</v>
      </c>
      <c r="AC294" s="602">
        <v>100.6</v>
      </c>
      <c r="AD294" s="601">
        <v>99.4</v>
      </c>
      <c r="AE294" s="570">
        <v>56.4</v>
      </c>
      <c r="AF294" s="570">
        <v>108.5</v>
      </c>
      <c r="AG294" s="570" t="s">
        <v>516</v>
      </c>
      <c r="AH294" s="570">
        <v>108.9</v>
      </c>
      <c r="AI294" s="570">
        <v>131.6</v>
      </c>
      <c r="AJ294" s="570">
        <v>54.3</v>
      </c>
      <c r="AK294" s="570">
        <v>107.9</v>
      </c>
      <c r="AL294" s="602">
        <v>103.9</v>
      </c>
      <c r="AM294" s="537"/>
      <c r="AN294" s="568"/>
      <c r="AO294" s="537" t="s">
        <v>124</v>
      </c>
      <c r="AP294" s="545">
        <v>105.6</v>
      </c>
      <c r="AQ294" s="545">
        <v>106.6</v>
      </c>
      <c r="AR294" s="578">
        <v>109.5</v>
      </c>
      <c r="AS294" s="578">
        <v>98.9</v>
      </c>
      <c r="AT294" s="578">
        <v>125.7</v>
      </c>
      <c r="AU294" s="578">
        <v>100.2</v>
      </c>
      <c r="AV294" s="578">
        <v>105.6</v>
      </c>
      <c r="AW294" s="578">
        <v>92</v>
      </c>
      <c r="AX294" s="578">
        <v>104.8</v>
      </c>
      <c r="AY294" s="578">
        <v>102.7</v>
      </c>
      <c r="AZ294" s="578">
        <v>146.1</v>
      </c>
    </row>
    <row r="295" spans="1:52">
      <c r="A295" s="537"/>
      <c r="B295" s="571"/>
      <c r="C295" s="549" t="s">
        <v>111</v>
      </c>
      <c r="D295" s="604">
        <v>106.1</v>
      </c>
      <c r="E295" s="605">
        <v>105.9</v>
      </c>
      <c r="F295" s="605">
        <v>91.2</v>
      </c>
      <c r="G295" s="605">
        <v>96.4</v>
      </c>
      <c r="H295" s="605">
        <v>53.1</v>
      </c>
      <c r="I295" s="605">
        <v>139.19999999999999</v>
      </c>
      <c r="J295" s="605">
        <v>104.9</v>
      </c>
      <c r="K295" s="605">
        <v>100.4</v>
      </c>
      <c r="L295" s="605">
        <v>101.1</v>
      </c>
      <c r="M295" s="605" t="s">
        <v>337</v>
      </c>
      <c r="N295" s="605">
        <v>80.8</v>
      </c>
      <c r="O295" s="605">
        <v>96.9</v>
      </c>
      <c r="P295" s="605">
        <v>89.4</v>
      </c>
      <c r="Q295" s="605">
        <v>119.9</v>
      </c>
      <c r="R295" s="605">
        <v>150.5</v>
      </c>
      <c r="S295" s="605">
        <v>150.5</v>
      </c>
      <c r="T295" s="605" t="s">
        <v>516</v>
      </c>
      <c r="U295" s="605">
        <v>111.8</v>
      </c>
      <c r="V295" s="605">
        <v>110.6</v>
      </c>
      <c r="W295" s="605">
        <v>113.8</v>
      </c>
      <c r="X295" s="605">
        <v>106.7</v>
      </c>
      <c r="Y295" s="605">
        <v>56.6</v>
      </c>
      <c r="Z295" s="605">
        <v>135.30000000000001</v>
      </c>
      <c r="AA295" s="605">
        <v>130.4</v>
      </c>
      <c r="AB295" s="605" t="s">
        <v>516</v>
      </c>
      <c r="AC295" s="603">
        <v>99</v>
      </c>
      <c r="AD295" s="605">
        <v>97.2</v>
      </c>
      <c r="AE295" s="573">
        <v>56.1</v>
      </c>
      <c r="AF295" s="573">
        <v>103</v>
      </c>
      <c r="AG295" s="573" t="s">
        <v>516</v>
      </c>
      <c r="AH295" s="573">
        <v>106.4</v>
      </c>
      <c r="AI295" s="573">
        <v>131.30000000000001</v>
      </c>
      <c r="AJ295" s="573">
        <v>53.6</v>
      </c>
      <c r="AK295" s="573">
        <v>107.9</v>
      </c>
      <c r="AL295" s="603">
        <v>103.6</v>
      </c>
      <c r="AM295" s="537"/>
      <c r="AN295" s="571"/>
      <c r="AO295" s="549" t="s">
        <v>111</v>
      </c>
      <c r="AP295" s="548">
        <v>106.1</v>
      </c>
      <c r="AQ295" s="548">
        <v>107.3</v>
      </c>
      <c r="AR295" s="579">
        <v>107.8</v>
      </c>
      <c r="AS295" s="579">
        <v>98.2</v>
      </c>
      <c r="AT295" s="579">
        <v>120.3</v>
      </c>
      <c r="AU295" s="579">
        <v>105.1</v>
      </c>
      <c r="AV295" s="579">
        <v>116.6</v>
      </c>
      <c r="AW295" s="579">
        <v>89.8</v>
      </c>
      <c r="AX295" s="579">
        <v>104.8</v>
      </c>
      <c r="AY295" s="579">
        <v>103.2</v>
      </c>
      <c r="AZ295" s="579">
        <v>135.9</v>
      </c>
    </row>
    <row r="296" spans="1:52">
      <c r="A296" s="537"/>
      <c r="B296" s="563" t="s">
        <v>287</v>
      </c>
      <c r="C296" s="557" t="s">
        <v>113</v>
      </c>
      <c r="D296" s="600">
        <v>103.8</v>
      </c>
      <c r="E296" s="601">
        <v>103.6</v>
      </c>
      <c r="F296" s="601">
        <v>92.4</v>
      </c>
      <c r="G296" s="601">
        <v>97</v>
      </c>
      <c r="H296" s="601">
        <v>50.9</v>
      </c>
      <c r="I296" s="601">
        <v>126.6</v>
      </c>
      <c r="J296" s="601">
        <v>97.2</v>
      </c>
      <c r="K296" s="601">
        <v>106.5</v>
      </c>
      <c r="L296" s="601">
        <v>108.8</v>
      </c>
      <c r="M296" s="601" t="s">
        <v>337</v>
      </c>
      <c r="N296" s="601">
        <v>87.8</v>
      </c>
      <c r="O296" s="601">
        <v>89</v>
      </c>
      <c r="P296" s="601">
        <v>85</v>
      </c>
      <c r="Q296" s="601">
        <v>101.8</v>
      </c>
      <c r="R296" s="601">
        <v>161.5</v>
      </c>
      <c r="S296" s="601">
        <v>161.5</v>
      </c>
      <c r="T296" s="601" t="s">
        <v>516</v>
      </c>
      <c r="U296" s="601">
        <v>109.4</v>
      </c>
      <c r="V296" s="601">
        <v>108.3</v>
      </c>
      <c r="W296" s="601">
        <v>110.2</v>
      </c>
      <c r="X296" s="601">
        <v>105.4</v>
      </c>
      <c r="Y296" s="601">
        <v>70.900000000000006</v>
      </c>
      <c r="Z296" s="601">
        <v>132.19999999999999</v>
      </c>
      <c r="AA296" s="601">
        <v>127.8</v>
      </c>
      <c r="AB296" s="601" t="s">
        <v>516</v>
      </c>
      <c r="AC296" s="602">
        <v>96</v>
      </c>
      <c r="AD296" s="601">
        <v>89.3</v>
      </c>
      <c r="AE296" s="570">
        <v>58.9</v>
      </c>
      <c r="AF296" s="570">
        <v>102.7</v>
      </c>
      <c r="AG296" s="570" t="s">
        <v>516</v>
      </c>
      <c r="AH296" s="570">
        <v>114.3</v>
      </c>
      <c r="AI296" s="570">
        <v>124.8</v>
      </c>
      <c r="AJ296" s="570">
        <v>56.9</v>
      </c>
      <c r="AK296" s="570">
        <v>107.9</v>
      </c>
      <c r="AL296" s="602">
        <v>99.9</v>
      </c>
      <c r="AM296" s="537"/>
      <c r="AN296" s="563" t="s">
        <v>287</v>
      </c>
      <c r="AO296" s="557" t="s">
        <v>113</v>
      </c>
      <c r="AP296" s="545">
        <v>103.8</v>
      </c>
      <c r="AQ296" s="545">
        <v>103</v>
      </c>
      <c r="AR296" s="578">
        <v>102.8</v>
      </c>
      <c r="AS296" s="578">
        <v>94.5</v>
      </c>
      <c r="AT296" s="578">
        <v>117.6</v>
      </c>
      <c r="AU296" s="578">
        <v>101.5</v>
      </c>
      <c r="AV296" s="578">
        <v>108.5</v>
      </c>
      <c r="AW296" s="578">
        <v>87.7</v>
      </c>
      <c r="AX296" s="578">
        <v>103.9</v>
      </c>
      <c r="AY296" s="578">
        <v>102.6</v>
      </c>
      <c r="AZ296" s="578">
        <v>128.69999999999999</v>
      </c>
    </row>
    <row r="297" spans="1:52">
      <c r="A297" s="537"/>
      <c r="B297" s="568"/>
      <c r="C297" s="537" t="s">
        <v>115</v>
      </c>
      <c r="D297" s="600">
        <v>103.6</v>
      </c>
      <c r="E297" s="601">
        <v>103.6</v>
      </c>
      <c r="F297" s="601">
        <v>93.5</v>
      </c>
      <c r="G297" s="601">
        <v>98.5</v>
      </c>
      <c r="H297" s="601">
        <v>55.5</v>
      </c>
      <c r="I297" s="601">
        <v>130.4</v>
      </c>
      <c r="J297" s="601">
        <v>99</v>
      </c>
      <c r="K297" s="601">
        <v>109.3</v>
      </c>
      <c r="L297" s="601">
        <v>112</v>
      </c>
      <c r="M297" s="601" t="s">
        <v>337</v>
      </c>
      <c r="N297" s="601">
        <v>96.4</v>
      </c>
      <c r="O297" s="601">
        <v>87.3</v>
      </c>
      <c r="P297" s="601">
        <v>85.2</v>
      </c>
      <c r="Q297" s="601">
        <v>102.1</v>
      </c>
      <c r="R297" s="601">
        <v>176.7</v>
      </c>
      <c r="S297" s="601">
        <v>176.7</v>
      </c>
      <c r="T297" s="601" t="s">
        <v>516</v>
      </c>
      <c r="U297" s="601">
        <v>106.1</v>
      </c>
      <c r="V297" s="601">
        <v>102.3</v>
      </c>
      <c r="W297" s="601">
        <v>100.9</v>
      </c>
      <c r="X297" s="601">
        <v>104</v>
      </c>
      <c r="Y297" s="601">
        <v>62.8</v>
      </c>
      <c r="Z297" s="601">
        <v>129.5</v>
      </c>
      <c r="AA297" s="601">
        <v>133.1</v>
      </c>
      <c r="AB297" s="601" t="s">
        <v>516</v>
      </c>
      <c r="AC297" s="602">
        <v>95.7</v>
      </c>
      <c r="AD297" s="601">
        <v>87</v>
      </c>
      <c r="AE297" s="570">
        <v>62.4</v>
      </c>
      <c r="AF297" s="570">
        <v>102.2</v>
      </c>
      <c r="AG297" s="570" t="s">
        <v>516</v>
      </c>
      <c r="AH297" s="570">
        <v>116.6</v>
      </c>
      <c r="AI297" s="570">
        <v>126.4</v>
      </c>
      <c r="AJ297" s="570">
        <v>56.5</v>
      </c>
      <c r="AK297" s="570">
        <v>107.8</v>
      </c>
      <c r="AL297" s="602">
        <v>102.4</v>
      </c>
      <c r="AM297" s="537"/>
      <c r="AN297" s="568"/>
      <c r="AO297" s="537" t="s">
        <v>115</v>
      </c>
      <c r="AP297" s="545">
        <v>103.6</v>
      </c>
      <c r="AQ297" s="545">
        <v>104.4</v>
      </c>
      <c r="AR297" s="578">
        <v>105</v>
      </c>
      <c r="AS297" s="578">
        <v>95.4</v>
      </c>
      <c r="AT297" s="578">
        <v>119.8</v>
      </c>
      <c r="AU297" s="578">
        <v>102.3</v>
      </c>
      <c r="AV297" s="578">
        <v>108.7</v>
      </c>
      <c r="AW297" s="578">
        <v>90.4</v>
      </c>
      <c r="AX297" s="578">
        <v>103.2</v>
      </c>
      <c r="AY297" s="578">
        <v>102</v>
      </c>
      <c r="AZ297" s="578">
        <v>124.9</v>
      </c>
    </row>
    <row r="298" spans="1:52">
      <c r="A298" s="537"/>
      <c r="B298" s="568"/>
      <c r="C298" s="537" t="s">
        <v>116</v>
      </c>
      <c r="D298" s="600">
        <v>104.8</v>
      </c>
      <c r="E298" s="601">
        <v>104.9</v>
      </c>
      <c r="F298" s="601">
        <v>93.7</v>
      </c>
      <c r="G298" s="601">
        <v>98.8</v>
      </c>
      <c r="H298" s="601">
        <v>54.6</v>
      </c>
      <c r="I298" s="601">
        <v>134.4</v>
      </c>
      <c r="J298" s="601">
        <v>97.7</v>
      </c>
      <c r="K298" s="601">
        <v>110.4</v>
      </c>
      <c r="L298" s="601">
        <v>113.3</v>
      </c>
      <c r="M298" s="601" t="s">
        <v>337</v>
      </c>
      <c r="N298" s="601">
        <v>134.80000000000001</v>
      </c>
      <c r="O298" s="601">
        <v>90.9</v>
      </c>
      <c r="P298" s="601">
        <v>90.4</v>
      </c>
      <c r="Q298" s="601">
        <v>99.1</v>
      </c>
      <c r="R298" s="601">
        <v>181.8</v>
      </c>
      <c r="S298" s="601">
        <v>181.8</v>
      </c>
      <c r="T298" s="601" t="s">
        <v>516</v>
      </c>
      <c r="U298" s="601">
        <v>107.8</v>
      </c>
      <c r="V298" s="601">
        <v>104.1</v>
      </c>
      <c r="W298" s="601">
        <v>103.9</v>
      </c>
      <c r="X298" s="601">
        <v>104</v>
      </c>
      <c r="Y298" s="601">
        <v>41.8</v>
      </c>
      <c r="Z298" s="601">
        <v>127.3</v>
      </c>
      <c r="AA298" s="601">
        <v>133.19999999999999</v>
      </c>
      <c r="AB298" s="601" t="s">
        <v>516</v>
      </c>
      <c r="AC298" s="602">
        <v>96.6</v>
      </c>
      <c r="AD298" s="601">
        <v>86.9</v>
      </c>
      <c r="AE298" s="570">
        <v>62.5</v>
      </c>
      <c r="AF298" s="570">
        <v>102.6</v>
      </c>
      <c r="AG298" s="570" t="s">
        <v>516</v>
      </c>
      <c r="AH298" s="570">
        <v>117.2</v>
      </c>
      <c r="AI298" s="570">
        <v>126.7</v>
      </c>
      <c r="AJ298" s="570">
        <v>68.400000000000006</v>
      </c>
      <c r="AK298" s="570">
        <v>107.8</v>
      </c>
      <c r="AL298" s="602">
        <v>100.6</v>
      </c>
      <c r="AM298" s="537"/>
      <c r="AN298" s="568"/>
      <c r="AO298" s="537" t="s">
        <v>116</v>
      </c>
      <c r="AP298" s="545">
        <v>104.8</v>
      </c>
      <c r="AQ298" s="545">
        <v>104.8</v>
      </c>
      <c r="AR298" s="578">
        <v>104.1</v>
      </c>
      <c r="AS298" s="578">
        <v>90.1</v>
      </c>
      <c r="AT298" s="578">
        <v>124.8</v>
      </c>
      <c r="AU298" s="578">
        <v>106.5</v>
      </c>
      <c r="AV298" s="578">
        <v>113.4</v>
      </c>
      <c r="AW298" s="578">
        <v>92.6</v>
      </c>
      <c r="AX298" s="578">
        <v>105.2</v>
      </c>
      <c r="AY298" s="578">
        <v>104.2</v>
      </c>
      <c r="AZ298" s="578">
        <v>123.3</v>
      </c>
    </row>
    <row r="299" spans="1:52">
      <c r="A299" s="537"/>
      <c r="B299" s="568"/>
      <c r="C299" s="537" t="s">
        <v>117</v>
      </c>
      <c r="D299" s="600">
        <v>104.4</v>
      </c>
      <c r="E299" s="601">
        <v>104.4</v>
      </c>
      <c r="F299" s="601">
        <v>93</v>
      </c>
      <c r="G299" s="601">
        <v>98.8</v>
      </c>
      <c r="H299" s="601">
        <v>48.9</v>
      </c>
      <c r="I299" s="601">
        <v>128.4</v>
      </c>
      <c r="J299" s="601">
        <v>95.5</v>
      </c>
      <c r="K299" s="601">
        <v>106.1</v>
      </c>
      <c r="L299" s="601">
        <v>108</v>
      </c>
      <c r="M299" s="601" t="s">
        <v>337</v>
      </c>
      <c r="N299" s="601">
        <v>142.69999999999999</v>
      </c>
      <c r="O299" s="601">
        <v>91.3</v>
      </c>
      <c r="P299" s="601">
        <v>87.2</v>
      </c>
      <c r="Q299" s="601">
        <v>101.7</v>
      </c>
      <c r="R299" s="601">
        <v>177</v>
      </c>
      <c r="S299" s="601">
        <v>177</v>
      </c>
      <c r="T299" s="601" t="s">
        <v>516</v>
      </c>
      <c r="U299" s="601">
        <v>105.4</v>
      </c>
      <c r="V299" s="601">
        <v>107.5</v>
      </c>
      <c r="W299" s="601">
        <v>109.5</v>
      </c>
      <c r="X299" s="601">
        <v>104.3</v>
      </c>
      <c r="Y299" s="601">
        <v>54.8</v>
      </c>
      <c r="Z299" s="601">
        <v>126.4</v>
      </c>
      <c r="AA299" s="601">
        <v>132.4</v>
      </c>
      <c r="AB299" s="601" t="s">
        <v>516</v>
      </c>
      <c r="AC299" s="602">
        <v>96.5</v>
      </c>
      <c r="AD299" s="601">
        <v>87.2</v>
      </c>
      <c r="AE299" s="570">
        <v>63.9</v>
      </c>
      <c r="AF299" s="570">
        <v>99.6</v>
      </c>
      <c r="AG299" s="570" t="s">
        <v>516</v>
      </c>
      <c r="AH299" s="570">
        <v>118.9</v>
      </c>
      <c r="AI299" s="570">
        <v>127.7</v>
      </c>
      <c r="AJ299" s="570">
        <v>64.7</v>
      </c>
      <c r="AK299" s="570">
        <v>107.8</v>
      </c>
      <c r="AL299" s="602">
        <v>98.4</v>
      </c>
      <c r="AM299" s="537"/>
      <c r="AN299" s="568"/>
      <c r="AO299" s="537" t="s">
        <v>117</v>
      </c>
      <c r="AP299" s="545">
        <v>104.4</v>
      </c>
      <c r="AQ299" s="545">
        <v>101.8</v>
      </c>
      <c r="AR299" s="578">
        <v>101.2</v>
      </c>
      <c r="AS299" s="578">
        <v>89.2</v>
      </c>
      <c r="AT299" s="578">
        <v>118.9</v>
      </c>
      <c r="AU299" s="578">
        <v>104.9</v>
      </c>
      <c r="AV299" s="578">
        <v>112.2</v>
      </c>
      <c r="AW299" s="578">
        <v>92.3</v>
      </c>
      <c r="AX299" s="578">
        <v>105.7</v>
      </c>
      <c r="AY299" s="578">
        <v>104.8</v>
      </c>
      <c r="AZ299" s="578">
        <v>120.5</v>
      </c>
    </row>
    <row r="300" spans="1:52">
      <c r="A300" s="537"/>
      <c r="B300" s="568"/>
      <c r="C300" s="537" t="s">
        <v>118</v>
      </c>
      <c r="D300" s="600">
        <v>105.1</v>
      </c>
      <c r="E300" s="601">
        <v>105.1</v>
      </c>
      <c r="F300" s="601">
        <v>94.2</v>
      </c>
      <c r="G300" s="601">
        <v>100.3</v>
      </c>
      <c r="H300" s="601">
        <v>47.3</v>
      </c>
      <c r="I300" s="601">
        <v>129.6</v>
      </c>
      <c r="J300" s="601">
        <v>94.2</v>
      </c>
      <c r="K300" s="601">
        <v>105.2</v>
      </c>
      <c r="L300" s="601">
        <v>107.1</v>
      </c>
      <c r="M300" s="601" t="s">
        <v>337</v>
      </c>
      <c r="N300" s="601">
        <v>145.1</v>
      </c>
      <c r="O300" s="601">
        <v>90.8</v>
      </c>
      <c r="P300" s="601">
        <v>86.5</v>
      </c>
      <c r="Q300" s="601">
        <v>106.6</v>
      </c>
      <c r="R300" s="601">
        <v>171.8</v>
      </c>
      <c r="S300" s="601">
        <v>171.8</v>
      </c>
      <c r="T300" s="601" t="s">
        <v>516</v>
      </c>
      <c r="U300" s="601">
        <v>103.2</v>
      </c>
      <c r="V300" s="601">
        <v>106.9</v>
      </c>
      <c r="W300" s="601">
        <v>111.2</v>
      </c>
      <c r="X300" s="601">
        <v>102.1</v>
      </c>
      <c r="Y300" s="601">
        <v>53.9</v>
      </c>
      <c r="Z300" s="601">
        <v>127.3</v>
      </c>
      <c r="AA300" s="601">
        <v>131</v>
      </c>
      <c r="AB300" s="601" t="s">
        <v>516</v>
      </c>
      <c r="AC300" s="602">
        <v>95.9</v>
      </c>
      <c r="AD300" s="601">
        <v>86.5</v>
      </c>
      <c r="AE300" s="570">
        <v>61.1</v>
      </c>
      <c r="AF300" s="570">
        <v>101.5</v>
      </c>
      <c r="AG300" s="570" t="s">
        <v>516</v>
      </c>
      <c r="AH300" s="570">
        <v>120.3</v>
      </c>
      <c r="AI300" s="570">
        <v>124.8</v>
      </c>
      <c r="AJ300" s="570">
        <v>60.5</v>
      </c>
      <c r="AK300" s="570">
        <v>107.5</v>
      </c>
      <c r="AL300" s="602">
        <v>96.8</v>
      </c>
      <c r="AM300" s="537"/>
      <c r="AN300" s="568"/>
      <c r="AO300" s="537" t="s">
        <v>118</v>
      </c>
      <c r="AP300" s="545">
        <v>105.1</v>
      </c>
      <c r="AQ300" s="545">
        <v>102.2</v>
      </c>
      <c r="AR300" s="578">
        <v>102.8</v>
      </c>
      <c r="AS300" s="578">
        <v>89.8</v>
      </c>
      <c r="AT300" s="578">
        <v>120.8</v>
      </c>
      <c r="AU300" s="578">
        <v>98.8</v>
      </c>
      <c r="AV300" s="578">
        <v>104.7</v>
      </c>
      <c r="AW300" s="578">
        <v>89.6</v>
      </c>
      <c r="AX300" s="578">
        <v>106</v>
      </c>
      <c r="AY300" s="578">
        <v>105.6</v>
      </c>
      <c r="AZ300" s="578">
        <v>113</v>
      </c>
    </row>
    <row r="301" spans="1:52">
      <c r="A301" s="537"/>
      <c r="B301" s="568"/>
      <c r="C301" s="537" t="s">
        <v>119</v>
      </c>
      <c r="D301" s="600">
        <v>104</v>
      </c>
      <c r="E301" s="601">
        <v>104</v>
      </c>
      <c r="F301" s="601">
        <v>93</v>
      </c>
      <c r="G301" s="601">
        <v>99.2</v>
      </c>
      <c r="H301" s="601">
        <v>47.2</v>
      </c>
      <c r="I301" s="601">
        <v>128.5</v>
      </c>
      <c r="J301" s="601">
        <v>91.6</v>
      </c>
      <c r="K301" s="601">
        <v>106.2</v>
      </c>
      <c r="L301" s="601">
        <v>108.9</v>
      </c>
      <c r="M301" s="601" t="s">
        <v>337</v>
      </c>
      <c r="N301" s="601">
        <v>147.30000000000001</v>
      </c>
      <c r="O301" s="601">
        <v>86.5</v>
      </c>
      <c r="P301" s="601">
        <v>84.8</v>
      </c>
      <c r="Q301" s="601">
        <v>94.7</v>
      </c>
      <c r="R301" s="601">
        <v>190.2</v>
      </c>
      <c r="S301" s="601">
        <v>190.2</v>
      </c>
      <c r="T301" s="601" t="s">
        <v>516</v>
      </c>
      <c r="U301" s="601">
        <v>104.7</v>
      </c>
      <c r="V301" s="601">
        <v>103.6</v>
      </c>
      <c r="W301" s="601">
        <v>104.7</v>
      </c>
      <c r="X301" s="601">
        <v>102.3</v>
      </c>
      <c r="Y301" s="601">
        <v>58.3</v>
      </c>
      <c r="Z301" s="601">
        <v>125.9</v>
      </c>
      <c r="AA301" s="601">
        <v>127.5</v>
      </c>
      <c r="AB301" s="601" t="s">
        <v>516</v>
      </c>
      <c r="AC301" s="602">
        <v>95.9</v>
      </c>
      <c r="AD301" s="601">
        <v>85.7</v>
      </c>
      <c r="AE301" s="570">
        <v>65.900000000000006</v>
      </c>
      <c r="AF301" s="570">
        <v>105</v>
      </c>
      <c r="AG301" s="570" t="s">
        <v>516</v>
      </c>
      <c r="AH301" s="570">
        <v>127.4</v>
      </c>
      <c r="AI301" s="570">
        <v>126.5</v>
      </c>
      <c r="AJ301" s="570">
        <v>58.9</v>
      </c>
      <c r="AK301" s="570">
        <v>107.7</v>
      </c>
      <c r="AL301" s="602">
        <v>95.4</v>
      </c>
      <c r="AM301" s="537"/>
      <c r="AN301" s="568"/>
      <c r="AO301" s="537" t="s">
        <v>119</v>
      </c>
      <c r="AP301" s="545">
        <v>104</v>
      </c>
      <c r="AQ301" s="545">
        <v>101.1</v>
      </c>
      <c r="AR301" s="578">
        <v>101.3</v>
      </c>
      <c r="AS301" s="578">
        <v>87.6</v>
      </c>
      <c r="AT301" s="578">
        <v>120.4</v>
      </c>
      <c r="AU301" s="578">
        <v>99.4</v>
      </c>
      <c r="AV301" s="578">
        <v>102.7</v>
      </c>
      <c r="AW301" s="578">
        <v>92.6</v>
      </c>
      <c r="AX301" s="578">
        <v>105.1</v>
      </c>
      <c r="AY301" s="578">
        <v>104.4</v>
      </c>
      <c r="AZ301" s="578">
        <v>115.3</v>
      </c>
    </row>
    <row r="302" spans="1:52">
      <c r="A302" s="537"/>
      <c r="B302" s="568"/>
      <c r="C302" s="537" t="s">
        <v>120</v>
      </c>
      <c r="D302" s="600">
        <v>104.6</v>
      </c>
      <c r="E302" s="601">
        <v>104.6</v>
      </c>
      <c r="F302" s="601">
        <v>94</v>
      </c>
      <c r="G302" s="601">
        <v>101</v>
      </c>
      <c r="H302" s="601">
        <v>44.1</v>
      </c>
      <c r="I302" s="601">
        <v>126.3</v>
      </c>
      <c r="J302" s="601">
        <v>92.8</v>
      </c>
      <c r="K302" s="601">
        <v>104.3</v>
      </c>
      <c r="L302" s="601">
        <v>106.8</v>
      </c>
      <c r="M302" s="601" t="s">
        <v>337</v>
      </c>
      <c r="N302" s="601">
        <v>157.80000000000001</v>
      </c>
      <c r="O302" s="601">
        <v>81.8</v>
      </c>
      <c r="P302" s="601">
        <v>81.599999999999994</v>
      </c>
      <c r="Q302" s="601">
        <v>81.900000000000006</v>
      </c>
      <c r="R302" s="601">
        <v>211.5</v>
      </c>
      <c r="S302" s="601">
        <v>211.5</v>
      </c>
      <c r="T302" s="601" t="s">
        <v>516</v>
      </c>
      <c r="U302" s="601">
        <v>106.7</v>
      </c>
      <c r="V302" s="601">
        <v>108.8</v>
      </c>
      <c r="W302" s="601">
        <v>114.8</v>
      </c>
      <c r="X302" s="601">
        <v>101.9</v>
      </c>
      <c r="Y302" s="601">
        <v>63.1</v>
      </c>
      <c r="Z302" s="601">
        <v>128.69999999999999</v>
      </c>
      <c r="AA302" s="601">
        <v>125.8</v>
      </c>
      <c r="AB302" s="601" t="s">
        <v>516</v>
      </c>
      <c r="AC302" s="602">
        <v>93.9</v>
      </c>
      <c r="AD302" s="601">
        <v>82.5</v>
      </c>
      <c r="AE302" s="570">
        <v>70.3</v>
      </c>
      <c r="AF302" s="570">
        <v>104.8</v>
      </c>
      <c r="AG302" s="570" t="s">
        <v>516</v>
      </c>
      <c r="AH302" s="570">
        <v>122.8</v>
      </c>
      <c r="AI302" s="570">
        <v>126.3</v>
      </c>
      <c r="AJ302" s="570">
        <v>50.7</v>
      </c>
      <c r="AK302" s="570">
        <v>107.6</v>
      </c>
      <c r="AL302" s="602">
        <v>96</v>
      </c>
      <c r="AM302" s="537"/>
      <c r="AN302" s="568"/>
      <c r="AO302" s="537" t="s">
        <v>120</v>
      </c>
      <c r="AP302" s="545">
        <v>104.6</v>
      </c>
      <c r="AQ302" s="545">
        <v>100.8</v>
      </c>
      <c r="AR302" s="578">
        <v>103.9</v>
      </c>
      <c r="AS302" s="578">
        <v>91.8</v>
      </c>
      <c r="AT302" s="578">
        <v>119.2</v>
      </c>
      <c r="AU302" s="578">
        <v>96.2</v>
      </c>
      <c r="AV302" s="578">
        <v>98.8</v>
      </c>
      <c r="AW302" s="578">
        <v>90.8</v>
      </c>
      <c r="AX302" s="578">
        <v>106.4</v>
      </c>
      <c r="AY302" s="578">
        <v>105.5</v>
      </c>
      <c r="AZ302" s="578">
        <v>117.3</v>
      </c>
    </row>
    <row r="303" spans="1:52">
      <c r="A303" s="537"/>
      <c r="B303" s="568"/>
      <c r="C303" s="537" t="s">
        <v>121</v>
      </c>
      <c r="D303" s="600">
        <v>105.1</v>
      </c>
      <c r="E303" s="601">
        <v>105.1</v>
      </c>
      <c r="F303" s="601">
        <v>95.5</v>
      </c>
      <c r="G303" s="601">
        <v>102.6</v>
      </c>
      <c r="H303" s="601">
        <v>44.7</v>
      </c>
      <c r="I303" s="601">
        <v>120.9</v>
      </c>
      <c r="J303" s="601">
        <v>93.4</v>
      </c>
      <c r="K303" s="601">
        <v>106.5</v>
      </c>
      <c r="L303" s="601">
        <v>109.7</v>
      </c>
      <c r="M303" s="601" t="s">
        <v>337</v>
      </c>
      <c r="N303" s="601">
        <v>178.4</v>
      </c>
      <c r="O303" s="601">
        <v>80.5</v>
      </c>
      <c r="P303" s="601">
        <v>80</v>
      </c>
      <c r="Q303" s="601">
        <v>80.2</v>
      </c>
      <c r="R303" s="601">
        <v>162.30000000000001</v>
      </c>
      <c r="S303" s="601">
        <v>162.30000000000001</v>
      </c>
      <c r="T303" s="601" t="s">
        <v>516</v>
      </c>
      <c r="U303" s="601">
        <v>109.8</v>
      </c>
      <c r="V303" s="601">
        <v>112.5</v>
      </c>
      <c r="W303" s="601">
        <v>119.6</v>
      </c>
      <c r="X303" s="601">
        <v>104.4</v>
      </c>
      <c r="Y303" s="601">
        <v>55.7</v>
      </c>
      <c r="Z303" s="601">
        <v>128.5</v>
      </c>
      <c r="AA303" s="601">
        <v>133.69999999999999</v>
      </c>
      <c r="AB303" s="601" t="s">
        <v>516</v>
      </c>
      <c r="AC303" s="602">
        <v>92.8</v>
      </c>
      <c r="AD303" s="601">
        <v>81.5</v>
      </c>
      <c r="AE303" s="570">
        <v>70.900000000000006</v>
      </c>
      <c r="AF303" s="570">
        <v>105.2</v>
      </c>
      <c r="AG303" s="570" t="s">
        <v>516</v>
      </c>
      <c r="AH303" s="570">
        <v>120.5</v>
      </c>
      <c r="AI303" s="570">
        <v>125.6</v>
      </c>
      <c r="AJ303" s="570">
        <v>51.1</v>
      </c>
      <c r="AK303" s="570">
        <v>107.8</v>
      </c>
      <c r="AL303" s="602">
        <v>96.9</v>
      </c>
      <c r="AM303" s="537"/>
      <c r="AN303" s="568"/>
      <c r="AO303" s="537" t="s">
        <v>121</v>
      </c>
      <c r="AP303" s="545">
        <v>105.1</v>
      </c>
      <c r="AQ303" s="545">
        <v>96.3</v>
      </c>
      <c r="AR303" s="578">
        <v>95</v>
      </c>
      <c r="AS303" s="578">
        <v>79.900000000000006</v>
      </c>
      <c r="AT303" s="578">
        <v>115.8</v>
      </c>
      <c r="AU303" s="578">
        <v>99.5</v>
      </c>
      <c r="AV303" s="578">
        <v>104.8</v>
      </c>
      <c r="AW303" s="578">
        <v>90.3</v>
      </c>
      <c r="AX303" s="578">
        <v>109.2</v>
      </c>
      <c r="AY303" s="578">
        <v>108.7</v>
      </c>
      <c r="AZ303" s="578">
        <v>116.8</v>
      </c>
    </row>
    <row r="304" spans="1:52">
      <c r="A304" s="537"/>
      <c r="B304" s="568"/>
      <c r="C304" s="537" t="s">
        <v>122</v>
      </c>
      <c r="D304" s="600">
        <v>107.4</v>
      </c>
      <c r="E304" s="601">
        <v>107.5</v>
      </c>
      <c r="F304" s="601">
        <v>98.1</v>
      </c>
      <c r="G304" s="601">
        <v>104.2</v>
      </c>
      <c r="H304" s="601">
        <v>51.1</v>
      </c>
      <c r="I304" s="601">
        <v>103.5</v>
      </c>
      <c r="J304" s="601">
        <v>97.5</v>
      </c>
      <c r="K304" s="601">
        <v>105.7</v>
      </c>
      <c r="L304" s="601">
        <v>108.5</v>
      </c>
      <c r="M304" s="601" t="s">
        <v>337</v>
      </c>
      <c r="N304" s="601">
        <v>207.6</v>
      </c>
      <c r="O304" s="601">
        <v>83.5</v>
      </c>
      <c r="P304" s="601">
        <v>81.8</v>
      </c>
      <c r="Q304" s="601">
        <v>89.5</v>
      </c>
      <c r="R304" s="601">
        <v>150.9</v>
      </c>
      <c r="S304" s="601">
        <v>150.9</v>
      </c>
      <c r="T304" s="601" t="s">
        <v>516</v>
      </c>
      <c r="U304" s="601">
        <v>113.4</v>
      </c>
      <c r="V304" s="601">
        <v>117</v>
      </c>
      <c r="W304" s="601">
        <v>126.4</v>
      </c>
      <c r="X304" s="601">
        <v>106.5</v>
      </c>
      <c r="Y304" s="601">
        <v>57</v>
      </c>
      <c r="Z304" s="601">
        <v>133.1</v>
      </c>
      <c r="AA304" s="601">
        <v>144</v>
      </c>
      <c r="AB304" s="601" t="s">
        <v>516</v>
      </c>
      <c r="AC304" s="602">
        <v>97.4</v>
      </c>
      <c r="AD304" s="601">
        <v>88.9</v>
      </c>
      <c r="AE304" s="570">
        <v>70.7</v>
      </c>
      <c r="AF304" s="570">
        <v>107.1</v>
      </c>
      <c r="AG304" s="570" t="s">
        <v>516</v>
      </c>
      <c r="AH304" s="570">
        <v>124.6</v>
      </c>
      <c r="AI304" s="570">
        <v>126.8</v>
      </c>
      <c r="AJ304" s="570">
        <v>50.8</v>
      </c>
      <c r="AK304" s="570">
        <v>107.8</v>
      </c>
      <c r="AL304" s="602">
        <v>99.9</v>
      </c>
      <c r="AM304" s="537"/>
      <c r="AN304" s="568"/>
      <c r="AO304" s="537" t="s">
        <v>122</v>
      </c>
      <c r="AP304" s="545">
        <v>107.4</v>
      </c>
      <c r="AQ304" s="545">
        <v>92.2</v>
      </c>
      <c r="AR304" s="578">
        <v>88.4</v>
      </c>
      <c r="AS304" s="578">
        <v>76.7</v>
      </c>
      <c r="AT304" s="578">
        <v>105.4</v>
      </c>
      <c r="AU304" s="578">
        <v>103.9</v>
      </c>
      <c r="AV304" s="578">
        <v>110.4</v>
      </c>
      <c r="AW304" s="578">
        <v>90.1</v>
      </c>
      <c r="AX304" s="578">
        <v>114.7</v>
      </c>
      <c r="AY304" s="578">
        <v>114.6</v>
      </c>
      <c r="AZ304" s="578">
        <v>119.3</v>
      </c>
    </row>
    <row r="305" spans="1:52">
      <c r="A305" s="537"/>
      <c r="B305" s="568"/>
      <c r="C305" s="537" t="s">
        <v>123</v>
      </c>
      <c r="D305" s="600">
        <v>109</v>
      </c>
      <c r="E305" s="601">
        <v>109.1</v>
      </c>
      <c r="F305" s="601">
        <v>98.6</v>
      </c>
      <c r="G305" s="601">
        <v>105.4</v>
      </c>
      <c r="H305" s="601">
        <v>46.1</v>
      </c>
      <c r="I305" s="601">
        <v>108.8</v>
      </c>
      <c r="J305" s="601">
        <v>100.8</v>
      </c>
      <c r="K305" s="601">
        <v>99.1</v>
      </c>
      <c r="L305" s="601">
        <v>100.8</v>
      </c>
      <c r="M305" s="601" t="s">
        <v>337</v>
      </c>
      <c r="N305" s="601">
        <v>215.4</v>
      </c>
      <c r="O305" s="601">
        <v>84.1</v>
      </c>
      <c r="P305" s="601">
        <v>79.2</v>
      </c>
      <c r="Q305" s="601">
        <v>101.9</v>
      </c>
      <c r="R305" s="601">
        <v>155.1</v>
      </c>
      <c r="S305" s="601">
        <v>155.1</v>
      </c>
      <c r="T305" s="601" t="s">
        <v>516</v>
      </c>
      <c r="U305" s="601">
        <v>113.1</v>
      </c>
      <c r="V305" s="601">
        <v>121.4</v>
      </c>
      <c r="W305" s="601">
        <v>137.6</v>
      </c>
      <c r="X305" s="601">
        <v>102.8</v>
      </c>
      <c r="Y305" s="601">
        <v>58.5</v>
      </c>
      <c r="Z305" s="601">
        <v>136</v>
      </c>
      <c r="AA305" s="601">
        <v>155</v>
      </c>
      <c r="AB305" s="601" t="s">
        <v>516</v>
      </c>
      <c r="AC305" s="602">
        <v>98.5</v>
      </c>
      <c r="AD305" s="601">
        <v>88.4</v>
      </c>
      <c r="AE305" s="570">
        <v>71.8</v>
      </c>
      <c r="AF305" s="570">
        <v>106.5</v>
      </c>
      <c r="AG305" s="570" t="s">
        <v>516</v>
      </c>
      <c r="AH305" s="570">
        <v>127.1</v>
      </c>
      <c r="AI305" s="570">
        <v>127.5</v>
      </c>
      <c r="AJ305" s="570">
        <v>52.5</v>
      </c>
      <c r="AK305" s="570">
        <v>108</v>
      </c>
      <c r="AL305" s="602">
        <v>100.1</v>
      </c>
      <c r="AM305" s="537"/>
      <c r="AN305" s="568"/>
      <c r="AO305" s="537" t="s">
        <v>123</v>
      </c>
      <c r="AP305" s="545">
        <v>109</v>
      </c>
      <c r="AQ305" s="545">
        <v>94</v>
      </c>
      <c r="AR305" s="578">
        <v>88.2</v>
      </c>
      <c r="AS305" s="578">
        <v>72.099999999999994</v>
      </c>
      <c r="AT305" s="578">
        <v>109</v>
      </c>
      <c r="AU305" s="578">
        <v>109.3</v>
      </c>
      <c r="AV305" s="578">
        <v>120.4</v>
      </c>
      <c r="AW305" s="578">
        <v>90.8</v>
      </c>
      <c r="AX305" s="578">
        <v>116.2</v>
      </c>
      <c r="AY305" s="578">
        <v>116.4</v>
      </c>
      <c r="AZ305" s="578">
        <v>119.9</v>
      </c>
    </row>
    <row r="306" spans="1:52">
      <c r="A306" s="537"/>
      <c r="B306" s="568"/>
      <c r="C306" s="537" t="s">
        <v>124</v>
      </c>
      <c r="D306" s="600">
        <v>109.6</v>
      </c>
      <c r="E306" s="601">
        <v>109.6</v>
      </c>
      <c r="F306" s="601">
        <v>101.3</v>
      </c>
      <c r="G306" s="601">
        <v>106.6</v>
      </c>
      <c r="H306" s="601">
        <v>47.3</v>
      </c>
      <c r="I306" s="601">
        <v>109.8</v>
      </c>
      <c r="J306" s="601">
        <v>102</v>
      </c>
      <c r="K306" s="601">
        <v>99.7</v>
      </c>
      <c r="L306" s="601">
        <v>102.9</v>
      </c>
      <c r="M306" s="601" t="s">
        <v>337</v>
      </c>
      <c r="N306" s="601">
        <v>227.7</v>
      </c>
      <c r="O306" s="601">
        <v>82.1</v>
      </c>
      <c r="P306" s="601">
        <v>74.7</v>
      </c>
      <c r="Q306" s="601">
        <v>110.9</v>
      </c>
      <c r="R306" s="601">
        <v>195.6</v>
      </c>
      <c r="S306" s="601">
        <v>195.6</v>
      </c>
      <c r="T306" s="601" t="s">
        <v>516</v>
      </c>
      <c r="U306" s="601">
        <v>111.3</v>
      </c>
      <c r="V306" s="601">
        <v>111.5</v>
      </c>
      <c r="W306" s="601">
        <v>122.3</v>
      </c>
      <c r="X306" s="601">
        <v>100.9</v>
      </c>
      <c r="Y306" s="601">
        <v>62.1</v>
      </c>
      <c r="Z306" s="601">
        <v>136.6</v>
      </c>
      <c r="AA306" s="601">
        <v>145.9</v>
      </c>
      <c r="AB306" s="601" t="s">
        <v>516</v>
      </c>
      <c r="AC306" s="602">
        <v>101</v>
      </c>
      <c r="AD306" s="601">
        <v>92.4</v>
      </c>
      <c r="AE306" s="570">
        <v>73</v>
      </c>
      <c r="AF306" s="570">
        <v>106.7</v>
      </c>
      <c r="AG306" s="570" t="s">
        <v>516</v>
      </c>
      <c r="AH306" s="570">
        <v>124.9</v>
      </c>
      <c r="AI306" s="570">
        <v>130.1</v>
      </c>
      <c r="AJ306" s="570">
        <v>58</v>
      </c>
      <c r="AK306" s="570">
        <v>108</v>
      </c>
      <c r="AL306" s="602">
        <v>101.4</v>
      </c>
      <c r="AM306" s="537"/>
      <c r="AN306" s="568"/>
      <c r="AO306" s="537" t="s">
        <v>124</v>
      </c>
      <c r="AP306" s="545">
        <v>109.6</v>
      </c>
      <c r="AQ306" s="545">
        <v>98.1</v>
      </c>
      <c r="AR306" s="578">
        <v>89.3</v>
      </c>
      <c r="AS306" s="578">
        <v>75.599999999999994</v>
      </c>
      <c r="AT306" s="578">
        <v>109.2</v>
      </c>
      <c r="AU306" s="578">
        <v>116.9</v>
      </c>
      <c r="AV306" s="578">
        <v>131.30000000000001</v>
      </c>
      <c r="AW306" s="578">
        <v>91.9</v>
      </c>
      <c r="AX306" s="578">
        <v>115</v>
      </c>
      <c r="AY306" s="578">
        <v>114.4</v>
      </c>
      <c r="AZ306" s="578">
        <v>122.1</v>
      </c>
    </row>
    <row r="307" spans="1:52">
      <c r="A307" s="537"/>
      <c r="B307" s="571"/>
      <c r="C307" s="549" t="s">
        <v>111</v>
      </c>
      <c r="D307" s="604">
        <v>110.5</v>
      </c>
      <c r="E307" s="605">
        <v>110.5</v>
      </c>
      <c r="F307" s="605">
        <v>99.2</v>
      </c>
      <c r="G307" s="605">
        <v>105.9</v>
      </c>
      <c r="H307" s="605">
        <v>47.3</v>
      </c>
      <c r="I307" s="605">
        <v>116</v>
      </c>
      <c r="J307" s="605">
        <v>109.8</v>
      </c>
      <c r="K307" s="605">
        <v>96.5</v>
      </c>
      <c r="L307" s="605">
        <v>99.7</v>
      </c>
      <c r="M307" s="605" t="s">
        <v>337</v>
      </c>
      <c r="N307" s="605">
        <v>230.3</v>
      </c>
      <c r="O307" s="605">
        <v>84.9</v>
      </c>
      <c r="P307" s="605">
        <v>73.599999999999994</v>
      </c>
      <c r="Q307" s="605">
        <v>128.5</v>
      </c>
      <c r="R307" s="605">
        <v>203.9</v>
      </c>
      <c r="S307" s="605">
        <v>203.9</v>
      </c>
      <c r="T307" s="605" t="s">
        <v>516</v>
      </c>
      <c r="U307" s="605">
        <v>110</v>
      </c>
      <c r="V307" s="605">
        <v>115</v>
      </c>
      <c r="W307" s="605">
        <v>126.4</v>
      </c>
      <c r="X307" s="605">
        <v>102</v>
      </c>
      <c r="Y307" s="605">
        <v>79.900000000000006</v>
      </c>
      <c r="Z307" s="605">
        <v>132.69999999999999</v>
      </c>
      <c r="AA307" s="605">
        <v>146</v>
      </c>
      <c r="AB307" s="605" t="s">
        <v>516</v>
      </c>
      <c r="AC307" s="603">
        <v>103.5</v>
      </c>
      <c r="AD307" s="605">
        <v>98.9</v>
      </c>
      <c r="AE307" s="570">
        <v>76.3</v>
      </c>
      <c r="AF307" s="570">
        <v>108.8</v>
      </c>
      <c r="AG307" s="570" t="s">
        <v>516</v>
      </c>
      <c r="AH307" s="570">
        <v>123.9</v>
      </c>
      <c r="AI307" s="570">
        <v>126</v>
      </c>
      <c r="AJ307" s="570">
        <v>60.7</v>
      </c>
      <c r="AK307" s="570">
        <v>107.8</v>
      </c>
      <c r="AL307" s="602">
        <v>104.9</v>
      </c>
      <c r="AM307" s="537"/>
      <c r="AN307" s="571"/>
      <c r="AO307" s="549" t="s">
        <v>111</v>
      </c>
      <c r="AP307" s="548">
        <v>110.5</v>
      </c>
      <c r="AQ307" s="548">
        <v>100.4</v>
      </c>
      <c r="AR307" s="579">
        <v>92.7</v>
      </c>
      <c r="AS307" s="579">
        <v>80.099999999999994</v>
      </c>
      <c r="AT307" s="579">
        <v>110.6</v>
      </c>
      <c r="AU307" s="579">
        <v>116.9</v>
      </c>
      <c r="AV307" s="579">
        <v>132.4</v>
      </c>
      <c r="AW307" s="579">
        <v>93.3</v>
      </c>
      <c r="AX307" s="579">
        <v>115</v>
      </c>
      <c r="AY307" s="579">
        <v>114.9</v>
      </c>
      <c r="AZ307" s="579">
        <v>117.2</v>
      </c>
    </row>
    <row r="308" spans="1:52">
      <c r="A308" s="537"/>
      <c r="B308" s="568" t="s">
        <v>288</v>
      </c>
      <c r="C308" s="537" t="s">
        <v>113</v>
      </c>
      <c r="D308" s="600">
        <v>111.7</v>
      </c>
      <c r="E308" s="601">
        <v>111.6</v>
      </c>
      <c r="F308" s="601">
        <v>99</v>
      </c>
      <c r="G308" s="601">
        <v>105.2</v>
      </c>
      <c r="H308" s="601">
        <v>43.8</v>
      </c>
      <c r="I308" s="601">
        <v>129.30000000000001</v>
      </c>
      <c r="J308" s="601">
        <v>109.8</v>
      </c>
      <c r="K308" s="601">
        <v>82.8</v>
      </c>
      <c r="L308" s="601">
        <v>84.5</v>
      </c>
      <c r="M308" s="601" t="s">
        <v>337</v>
      </c>
      <c r="N308" s="601">
        <v>229.1</v>
      </c>
      <c r="O308" s="601">
        <v>88.6</v>
      </c>
      <c r="P308" s="601">
        <v>72</v>
      </c>
      <c r="Q308" s="601">
        <v>148.30000000000001</v>
      </c>
      <c r="R308" s="601">
        <v>180.5</v>
      </c>
      <c r="S308" s="601">
        <v>180.5</v>
      </c>
      <c r="T308" s="601" t="s">
        <v>516</v>
      </c>
      <c r="U308" s="601">
        <v>113.3</v>
      </c>
      <c r="V308" s="601">
        <v>119.2</v>
      </c>
      <c r="W308" s="601">
        <v>135.4</v>
      </c>
      <c r="X308" s="601">
        <v>100.2</v>
      </c>
      <c r="Y308" s="601">
        <v>72.599999999999994</v>
      </c>
      <c r="Z308" s="601">
        <v>126.9</v>
      </c>
      <c r="AA308" s="601">
        <v>142.30000000000001</v>
      </c>
      <c r="AB308" s="601" t="s">
        <v>516</v>
      </c>
      <c r="AC308" s="602">
        <v>100.2</v>
      </c>
      <c r="AD308" s="601">
        <v>93.5</v>
      </c>
      <c r="AE308" s="566">
        <v>80.3</v>
      </c>
      <c r="AF308" s="566">
        <v>108.5</v>
      </c>
      <c r="AG308" s="566" t="s">
        <v>516</v>
      </c>
      <c r="AH308" s="566">
        <v>117.7</v>
      </c>
      <c r="AI308" s="566">
        <v>129.6</v>
      </c>
      <c r="AJ308" s="566">
        <v>56</v>
      </c>
      <c r="AK308" s="566">
        <v>107.6</v>
      </c>
      <c r="AL308" s="599">
        <v>103.1</v>
      </c>
      <c r="AM308" s="537"/>
      <c r="AN308" s="568" t="s">
        <v>288</v>
      </c>
      <c r="AO308" s="537" t="s">
        <v>113</v>
      </c>
      <c r="AP308" s="545">
        <v>111.7</v>
      </c>
      <c r="AQ308" s="545">
        <v>101.8</v>
      </c>
      <c r="AR308" s="578">
        <v>97.5</v>
      </c>
      <c r="AS308" s="578">
        <v>85.6</v>
      </c>
      <c r="AT308" s="578">
        <v>118.3</v>
      </c>
      <c r="AU308" s="578">
        <v>109.6</v>
      </c>
      <c r="AV308" s="578">
        <v>114.8</v>
      </c>
      <c r="AW308" s="578">
        <v>99.2</v>
      </c>
      <c r="AX308" s="578">
        <v>116.1</v>
      </c>
      <c r="AY308" s="578">
        <v>116.9</v>
      </c>
      <c r="AZ308" s="578">
        <v>103</v>
      </c>
    </row>
    <row r="309" spans="1:52">
      <c r="A309" s="537"/>
      <c r="B309" s="568"/>
      <c r="C309" s="537" t="s">
        <v>115</v>
      </c>
      <c r="D309" s="600">
        <v>111.7</v>
      </c>
      <c r="E309" s="601">
        <v>111.7</v>
      </c>
      <c r="F309" s="601">
        <v>100.4</v>
      </c>
      <c r="G309" s="601">
        <v>107.7</v>
      </c>
      <c r="H309" s="601">
        <v>44.8</v>
      </c>
      <c r="I309" s="601">
        <v>132</v>
      </c>
      <c r="J309" s="601">
        <v>105.6</v>
      </c>
      <c r="K309" s="601">
        <v>79.900000000000006</v>
      </c>
      <c r="L309" s="601">
        <v>79.7</v>
      </c>
      <c r="M309" s="601" t="s">
        <v>337</v>
      </c>
      <c r="N309" s="601">
        <v>232.8</v>
      </c>
      <c r="O309" s="601">
        <v>89.5</v>
      </c>
      <c r="P309" s="601">
        <v>74.7</v>
      </c>
      <c r="Q309" s="601">
        <v>150.69999999999999</v>
      </c>
      <c r="R309" s="601">
        <v>189.1</v>
      </c>
      <c r="S309" s="601">
        <v>189.1</v>
      </c>
      <c r="T309" s="601" t="s">
        <v>516</v>
      </c>
      <c r="U309" s="601">
        <v>117.1</v>
      </c>
      <c r="V309" s="601">
        <v>116</v>
      </c>
      <c r="W309" s="601">
        <v>131.1</v>
      </c>
      <c r="X309" s="601">
        <v>99.4</v>
      </c>
      <c r="Y309" s="601">
        <v>76.900000000000006</v>
      </c>
      <c r="Z309" s="601">
        <v>123.1</v>
      </c>
      <c r="AA309" s="601">
        <v>134.6</v>
      </c>
      <c r="AB309" s="601" t="s">
        <v>516</v>
      </c>
      <c r="AC309" s="602">
        <v>103.4</v>
      </c>
      <c r="AD309" s="601">
        <v>99</v>
      </c>
      <c r="AE309" s="570">
        <v>78.099999999999994</v>
      </c>
      <c r="AF309" s="570">
        <v>113.4</v>
      </c>
      <c r="AG309" s="570" t="s">
        <v>516</v>
      </c>
      <c r="AH309" s="570">
        <v>125.9</v>
      </c>
      <c r="AI309" s="570">
        <v>124.1</v>
      </c>
      <c r="AJ309" s="570">
        <v>49.6</v>
      </c>
      <c r="AK309" s="570">
        <v>107.8</v>
      </c>
      <c r="AL309" s="602">
        <v>99.8</v>
      </c>
      <c r="AM309" s="537"/>
      <c r="AN309" s="568"/>
      <c r="AO309" s="537" t="s">
        <v>115</v>
      </c>
      <c r="AP309" s="545">
        <v>111.7</v>
      </c>
      <c r="AQ309" s="545">
        <v>99.7</v>
      </c>
      <c r="AR309" s="578">
        <v>99.3</v>
      </c>
      <c r="AS309" s="578">
        <v>87.5</v>
      </c>
      <c r="AT309" s="578">
        <v>117.7</v>
      </c>
      <c r="AU309" s="578">
        <v>100</v>
      </c>
      <c r="AV309" s="578">
        <v>102.4</v>
      </c>
      <c r="AW309" s="578">
        <v>95.7</v>
      </c>
      <c r="AX309" s="578">
        <v>117</v>
      </c>
      <c r="AY309" s="578">
        <v>118</v>
      </c>
      <c r="AZ309" s="578">
        <v>101.8</v>
      </c>
    </row>
    <row r="310" spans="1:52">
      <c r="A310" s="537"/>
      <c r="B310" s="568"/>
      <c r="C310" s="537" t="s">
        <v>116</v>
      </c>
      <c r="D310" s="600">
        <v>108</v>
      </c>
      <c r="E310" s="601">
        <v>108.1</v>
      </c>
      <c r="F310" s="601">
        <v>100.9</v>
      </c>
      <c r="G310" s="601">
        <v>107</v>
      </c>
      <c r="H310" s="601">
        <v>53.6</v>
      </c>
      <c r="I310" s="601">
        <v>115.5</v>
      </c>
      <c r="J310" s="601">
        <v>90.7</v>
      </c>
      <c r="K310" s="601">
        <v>85.8</v>
      </c>
      <c r="L310" s="601">
        <v>84.9</v>
      </c>
      <c r="M310" s="601" t="s">
        <v>337</v>
      </c>
      <c r="N310" s="601">
        <v>235.9</v>
      </c>
      <c r="O310" s="601">
        <v>87.9</v>
      </c>
      <c r="P310" s="601">
        <v>84.5</v>
      </c>
      <c r="Q310" s="601">
        <v>107.1</v>
      </c>
      <c r="R310" s="601">
        <v>224.4</v>
      </c>
      <c r="S310" s="601">
        <v>224.4</v>
      </c>
      <c r="T310" s="601" t="s">
        <v>516</v>
      </c>
      <c r="U310" s="601">
        <v>103.3</v>
      </c>
      <c r="V310" s="601">
        <v>114</v>
      </c>
      <c r="W310" s="601">
        <v>127</v>
      </c>
      <c r="X310" s="601">
        <v>99.5</v>
      </c>
      <c r="Y310" s="601">
        <v>73.5</v>
      </c>
      <c r="Z310" s="601">
        <v>120.2</v>
      </c>
      <c r="AA310" s="601">
        <v>129.80000000000001</v>
      </c>
      <c r="AB310" s="601" t="s">
        <v>516</v>
      </c>
      <c r="AC310" s="602">
        <v>104.1</v>
      </c>
      <c r="AD310" s="601">
        <v>100.6</v>
      </c>
      <c r="AE310" s="570">
        <v>72.900000000000006</v>
      </c>
      <c r="AF310" s="570">
        <v>115.6</v>
      </c>
      <c r="AG310" s="570" t="s">
        <v>516</v>
      </c>
      <c r="AH310" s="570">
        <v>129.69999999999999</v>
      </c>
      <c r="AI310" s="570">
        <v>121.6</v>
      </c>
      <c r="AJ310" s="570">
        <v>51.3</v>
      </c>
      <c r="AK310" s="570">
        <v>107.5</v>
      </c>
      <c r="AL310" s="602">
        <v>89.1</v>
      </c>
      <c r="AM310" s="537"/>
      <c r="AN310" s="568"/>
      <c r="AO310" s="537" t="s">
        <v>116</v>
      </c>
      <c r="AP310" s="545">
        <v>108</v>
      </c>
      <c r="AQ310" s="545">
        <v>96.8</v>
      </c>
      <c r="AR310" s="578">
        <v>95.3</v>
      </c>
      <c r="AS310" s="578">
        <v>79.099999999999994</v>
      </c>
      <c r="AT310" s="578">
        <v>119.3</v>
      </c>
      <c r="AU310" s="578">
        <v>100.4</v>
      </c>
      <c r="AV310" s="578">
        <v>104.6</v>
      </c>
      <c r="AW310" s="578">
        <v>91.2</v>
      </c>
      <c r="AX310" s="578">
        <v>113.2</v>
      </c>
      <c r="AY310" s="578">
        <v>114.3</v>
      </c>
      <c r="AZ310" s="578">
        <v>96.7</v>
      </c>
    </row>
    <row r="311" spans="1:52">
      <c r="A311" s="537"/>
      <c r="B311" s="568"/>
      <c r="C311" s="537" t="s">
        <v>117</v>
      </c>
      <c r="D311" s="600">
        <v>106.4</v>
      </c>
      <c r="E311" s="601">
        <v>106.4</v>
      </c>
      <c r="F311" s="601">
        <v>99.9</v>
      </c>
      <c r="G311" s="601">
        <v>106.7</v>
      </c>
      <c r="H311" s="601">
        <v>47.9</v>
      </c>
      <c r="I311" s="601">
        <v>110.3</v>
      </c>
      <c r="J311" s="601">
        <v>95.7</v>
      </c>
      <c r="K311" s="601">
        <v>87.5</v>
      </c>
      <c r="L311" s="601">
        <v>87</v>
      </c>
      <c r="M311" s="601" t="s">
        <v>337</v>
      </c>
      <c r="N311" s="601">
        <v>239.2</v>
      </c>
      <c r="O311" s="601">
        <v>86.5</v>
      </c>
      <c r="P311" s="601">
        <v>82.9</v>
      </c>
      <c r="Q311" s="601">
        <v>95.6</v>
      </c>
      <c r="R311" s="601">
        <v>180.1</v>
      </c>
      <c r="S311" s="601">
        <v>180.1</v>
      </c>
      <c r="T311" s="601" t="s">
        <v>516</v>
      </c>
      <c r="U311" s="601">
        <v>107.5</v>
      </c>
      <c r="V311" s="601">
        <v>114</v>
      </c>
      <c r="W311" s="601">
        <v>126.8</v>
      </c>
      <c r="X311" s="601">
        <v>98.9</v>
      </c>
      <c r="Y311" s="601">
        <v>65.5</v>
      </c>
      <c r="Z311" s="601">
        <v>118</v>
      </c>
      <c r="AA311" s="601">
        <v>125.5</v>
      </c>
      <c r="AB311" s="601" t="s">
        <v>516</v>
      </c>
      <c r="AC311" s="602">
        <v>100.3</v>
      </c>
      <c r="AD311" s="601">
        <v>94.9</v>
      </c>
      <c r="AE311" s="570">
        <v>74.599999999999994</v>
      </c>
      <c r="AF311" s="570">
        <v>118.8</v>
      </c>
      <c r="AG311" s="570" t="s">
        <v>516</v>
      </c>
      <c r="AH311" s="570">
        <v>127.7</v>
      </c>
      <c r="AI311" s="570">
        <v>123.2</v>
      </c>
      <c r="AJ311" s="570">
        <v>44</v>
      </c>
      <c r="AK311" s="570">
        <v>107.4</v>
      </c>
      <c r="AL311" s="602">
        <v>93.8</v>
      </c>
      <c r="AM311" s="537"/>
      <c r="AN311" s="568"/>
      <c r="AO311" s="537" t="s">
        <v>117</v>
      </c>
      <c r="AP311" s="545">
        <v>106.4</v>
      </c>
      <c r="AQ311" s="545">
        <v>91.4</v>
      </c>
      <c r="AR311" s="578">
        <v>94.7</v>
      </c>
      <c r="AS311" s="578">
        <v>82.2</v>
      </c>
      <c r="AT311" s="578">
        <v>113.2</v>
      </c>
      <c r="AU311" s="578">
        <v>83.9</v>
      </c>
      <c r="AV311" s="578">
        <v>83.5</v>
      </c>
      <c r="AW311" s="578">
        <v>84.4</v>
      </c>
      <c r="AX311" s="578">
        <v>113</v>
      </c>
      <c r="AY311" s="578">
        <v>114.4</v>
      </c>
      <c r="AZ311" s="578">
        <v>90.7</v>
      </c>
    </row>
    <row r="312" spans="1:52">
      <c r="A312" s="537"/>
      <c r="B312" s="568"/>
      <c r="C312" s="537" t="s">
        <v>118</v>
      </c>
      <c r="D312" s="600">
        <v>106.9</v>
      </c>
      <c r="E312" s="601">
        <v>106.9</v>
      </c>
      <c r="F312" s="601">
        <v>101</v>
      </c>
      <c r="G312" s="601">
        <v>108</v>
      </c>
      <c r="H312" s="601">
        <v>46.7</v>
      </c>
      <c r="I312" s="601">
        <v>101</v>
      </c>
      <c r="J312" s="601">
        <v>97.4</v>
      </c>
      <c r="K312" s="601">
        <v>95.2</v>
      </c>
      <c r="L312" s="601">
        <v>95.1</v>
      </c>
      <c r="M312" s="601" t="s">
        <v>337</v>
      </c>
      <c r="N312" s="601">
        <v>205.9</v>
      </c>
      <c r="O312" s="601">
        <v>83.7</v>
      </c>
      <c r="P312" s="601">
        <v>86</v>
      </c>
      <c r="Q312" s="601">
        <v>77.8</v>
      </c>
      <c r="R312" s="601">
        <v>217.8</v>
      </c>
      <c r="S312" s="601">
        <v>217.8</v>
      </c>
      <c r="T312" s="601" t="s">
        <v>516</v>
      </c>
      <c r="U312" s="601">
        <v>106.4</v>
      </c>
      <c r="V312" s="601">
        <v>111.4</v>
      </c>
      <c r="W312" s="601">
        <v>122.8</v>
      </c>
      <c r="X312" s="601">
        <v>98.5</v>
      </c>
      <c r="Y312" s="601">
        <v>58</v>
      </c>
      <c r="Z312" s="601">
        <v>121.1</v>
      </c>
      <c r="AA312" s="601">
        <v>135.80000000000001</v>
      </c>
      <c r="AB312" s="601" t="s">
        <v>516</v>
      </c>
      <c r="AC312" s="602">
        <v>103.1</v>
      </c>
      <c r="AD312" s="601">
        <v>100.2</v>
      </c>
      <c r="AE312" s="570">
        <v>76.400000000000006</v>
      </c>
      <c r="AF312" s="570">
        <v>101.2</v>
      </c>
      <c r="AG312" s="570" t="s">
        <v>516</v>
      </c>
      <c r="AH312" s="570">
        <v>130.1</v>
      </c>
      <c r="AI312" s="570">
        <v>126.7</v>
      </c>
      <c r="AJ312" s="570">
        <v>40.200000000000003</v>
      </c>
      <c r="AK312" s="570">
        <v>107.6</v>
      </c>
      <c r="AL312" s="602">
        <v>96.8</v>
      </c>
      <c r="AM312" s="537"/>
      <c r="AN312" s="568"/>
      <c r="AO312" s="537" t="s">
        <v>118</v>
      </c>
      <c r="AP312" s="545">
        <v>106.9</v>
      </c>
      <c r="AQ312" s="545">
        <v>91.9</v>
      </c>
      <c r="AR312" s="578">
        <v>88.6</v>
      </c>
      <c r="AS312" s="578">
        <v>75.7</v>
      </c>
      <c r="AT312" s="578">
        <v>106.8</v>
      </c>
      <c r="AU312" s="578">
        <v>99</v>
      </c>
      <c r="AV312" s="578">
        <v>104.4</v>
      </c>
      <c r="AW312" s="578">
        <v>90.8</v>
      </c>
      <c r="AX312" s="578">
        <v>113.5</v>
      </c>
      <c r="AY312" s="578">
        <v>114.6</v>
      </c>
      <c r="AZ312" s="578">
        <v>94.2</v>
      </c>
    </row>
    <row r="313" spans="1:52">
      <c r="A313" s="537"/>
      <c r="B313" s="568"/>
      <c r="C313" s="537" t="s">
        <v>119</v>
      </c>
      <c r="D313" s="600">
        <v>106.5</v>
      </c>
      <c r="E313" s="601">
        <v>106.5</v>
      </c>
      <c r="F313" s="601">
        <v>96.5</v>
      </c>
      <c r="G313" s="601">
        <v>103</v>
      </c>
      <c r="H313" s="601">
        <v>48.5</v>
      </c>
      <c r="I313" s="601">
        <v>96.2</v>
      </c>
      <c r="J313" s="601">
        <v>101.3</v>
      </c>
      <c r="K313" s="601">
        <v>84.9</v>
      </c>
      <c r="L313" s="601">
        <v>84.4</v>
      </c>
      <c r="M313" s="601" t="s">
        <v>337</v>
      </c>
      <c r="N313" s="601">
        <v>189.4</v>
      </c>
      <c r="O313" s="601">
        <v>90.4</v>
      </c>
      <c r="P313" s="601">
        <v>86.5</v>
      </c>
      <c r="Q313" s="601">
        <v>106.5</v>
      </c>
      <c r="R313" s="601">
        <v>196</v>
      </c>
      <c r="S313" s="601">
        <v>196</v>
      </c>
      <c r="T313" s="601" t="s">
        <v>516</v>
      </c>
      <c r="U313" s="601">
        <v>106.1</v>
      </c>
      <c r="V313" s="601">
        <v>112.7</v>
      </c>
      <c r="W313" s="601">
        <v>124.8</v>
      </c>
      <c r="X313" s="601">
        <v>98.4</v>
      </c>
      <c r="Y313" s="601">
        <v>44.7</v>
      </c>
      <c r="Z313" s="601">
        <v>123.9</v>
      </c>
      <c r="AA313" s="601">
        <v>139.80000000000001</v>
      </c>
      <c r="AB313" s="601" t="s">
        <v>516</v>
      </c>
      <c r="AC313" s="602">
        <v>106.9</v>
      </c>
      <c r="AD313" s="601">
        <v>106.9</v>
      </c>
      <c r="AE313" s="570">
        <v>81</v>
      </c>
      <c r="AF313" s="570">
        <v>95.5</v>
      </c>
      <c r="AG313" s="570" t="s">
        <v>516</v>
      </c>
      <c r="AH313" s="570">
        <v>139.80000000000001</v>
      </c>
      <c r="AI313" s="570">
        <v>133.1</v>
      </c>
      <c r="AJ313" s="570">
        <v>37.9</v>
      </c>
      <c r="AK313" s="570">
        <v>107.7</v>
      </c>
      <c r="AL313" s="602">
        <v>97.2</v>
      </c>
      <c r="AM313" s="537"/>
      <c r="AN313" s="568"/>
      <c r="AO313" s="537" t="s">
        <v>119</v>
      </c>
      <c r="AP313" s="545">
        <v>106.5</v>
      </c>
      <c r="AQ313" s="545">
        <v>92.7</v>
      </c>
      <c r="AR313" s="578">
        <v>88.2</v>
      </c>
      <c r="AS313" s="578">
        <v>79.8</v>
      </c>
      <c r="AT313" s="578">
        <v>100</v>
      </c>
      <c r="AU313" s="578">
        <v>103.8</v>
      </c>
      <c r="AV313" s="578">
        <v>110.8</v>
      </c>
      <c r="AW313" s="578">
        <v>91.1</v>
      </c>
      <c r="AX313" s="578">
        <v>112.9</v>
      </c>
      <c r="AY313" s="578">
        <v>113.9</v>
      </c>
      <c r="AZ313" s="578">
        <v>92.9</v>
      </c>
    </row>
    <row r="314" spans="1:52">
      <c r="A314" s="537"/>
      <c r="B314" s="568"/>
      <c r="C314" s="537" t="s">
        <v>120</v>
      </c>
      <c r="D314" s="600">
        <v>106.2</v>
      </c>
      <c r="E314" s="601">
        <v>106.2</v>
      </c>
      <c r="F314" s="601">
        <v>97.1</v>
      </c>
      <c r="G314" s="601">
        <v>104.1</v>
      </c>
      <c r="H314" s="601">
        <v>47.8</v>
      </c>
      <c r="I314" s="601">
        <v>91.5</v>
      </c>
      <c r="J314" s="601">
        <v>112.6</v>
      </c>
      <c r="K314" s="601">
        <v>93.2</v>
      </c>
      <c r="L314" s="601">
        <v>93.4</v>
      </c>
      <c r="M314" s="601" t="s">
        <v>337</v>
      </c>
      <c r="N314" s="601">
        <v>179.2</v>
      </c>
      <c r="O314" s="601">
        <v>84.6</v>
      </c>
      <c r="P314" s="601">
        <v>85.8</v>
      </c>
      <c r="Q314" s="601">
        <v>79.5</v>
      </c>
      <c r="R314" s="601">
        <v>180.4</v>
      </c>
      <c r="S314" s="601">
        <v>180.4</v>
      </c>
      <c r="T314" s="601" t="s">
        <v>516</v>
      </c>
      <c r="U314" s="601">
        <v>108.8</v>
      </c>
      <c r="V314" s="601">
        <v>113.7</v>
      </c>
      <c r="W314" s="601">
        <v>125.2</v>
      </c>
      <c r="X314" s="601">
        <v>100.2</v>
      </c>
      <c r="Y314" s="601">
        <v>55.7</v>
      </c>
      <c r="Z314" s="601">
        <v>132.19999999999999</v>
      </c>
      <c r="AA314" s="601">
        <v>142.9</v>
      </c>
      <c r="AB314" s="601" t="s">
        <v>516</v>
      </c>
      <c r="AC314" s="602">
        <v>103.3</v>
      </c>
      <c r="AD314" s="601">
        <v>105.1</v>
      </c>
      <c r="AE314" s="570">
        <v>80.400000000000006</v>
      </c>
      <c r="AF314" s="570">
        <v>91.5</v>
      </c>
      <c r="AG314" s="570" t="s">
        <v>516</v>
      </c>
      <c r="AH314" s="570">
        <v>119</v>
      </c>
      <c r="AI314" s="570">
        <v>125.2</v>
      </c>
      <c r="AJ314" s="570">
        <v>48.3</v>
      </c>
      <c r="AK314" s="570">
        <v>107.6</v>
      </c>
      <c r="AL314" s="602">
        <v>107.8</v>
      </c>
      <c r="AM314" s="537"/>
      <c r="AN314" s="568"/>
      <c r="AO314" s="537" t="s">
        <v>120</v>
      </c>
      <c r="AP314" s="545">
        <v>106.2</v>
      </c>
      <c r="AQ314" s="545">
        <v>90.9</v>
      </c>
      <c r="AR314" s="578">
        <v>88</v>
      </c>
      <c r="AS314" s="578">
        <v>81.5</v>
      </c>
      <c r="AT314" s="578">
        <v>95.9</v>
      </c>
      <c r="AU314" s="578">
        <v>101</v>
      </c>
      <c r="AV314" s="578">
        <v>107.5</v>
      </c>
      <c r="AW314" s="578">
        <v>88</v>
      </c>
      <c r="AX314" s="578">
        <v>113.4</v>
      </c>
      <c r="AY314" s="578">
        <v>113.8</v>
      </c>
      <c r="AZ314" s="578">
        <v>101.8</v>
      </c>
    </row>
    <row r="315" spans="1:52">
      <c r="A315" s="537"/>
      <c r="B315" s="568"/>
      <c r="C315" s="537" t="s">
        <v>121</v>
      </c>
      <c r="D315" s="600">
        <v>108.4</v>
      </c>
      <c r="E315" s="601">
        <v>108.4</v>
      </c>
      <c r="F315" s="601">
        <v>94.9</v>
      </c>
      <c r="G315" s="601">
        <v>101.8</v>
      </c>
      <c r="H315" s="601">
        <v>45.9</v>
      </c>
      <c r="I315" s="601">
        <v>92.1</v>
      </c>
      <c r="J315" s="601">
        <v>113.2</v>
      </c>
      <c r="K315" s="601">
        <v>98.7</v>
      </c>
      <c r="L315" s="601">
        <v>99.9</v>
      </c>
      <c r="M315" s="601" t="s">
        <v>337</v>
      </c>
      <c r="N315" s="601">
        <v>176.2</v>
      </c>
      <c r="O315" s="601">
        <v>91.2</v>
      </c>
      <c r="P315" s="601">
        <v>90.3</v>
      </c>
      <c r="Q315" s="601">
        <v>91.9</v>
      </c>
      <c r="R315" s="601">
        <v>205.5</v>
      </c>
      <c r="S315" s="601">
        <v>205.5</v>
      </c>
      <c r="T315" s="601" t="s">
        <v>516</v>
      </c>
      <c r="U315" s="601">
        <v>109.2</v>
      </c>
      <c r="V315" s="601">
        <v>114.4</v>
      </c>
      <c r="W315" s="601">
        <v>125.3</v>
      </c>
      <c r="X315" s="601">
        <v>101.9</v>
      </c>
      <c r="Y315" s="601">
        <v>77.8</v>
      </c>
      <c r="Z315" s="601">
        <v>142</v>
      </c>
      <c r="AA315" s="601">
        <v>139.6</v>
      </c>
      <c r="AB315" s="601" t="s">
        <v>516</v>
      </c>
      <c r="AC315" s="602">
        <v>103.7</v>
      </c>
      <c r="AD315" s="601">
        <v>106.3</v>
      </c>
      <c r="AE315" s="570">
        <v>86.1</v>
      </c>
      <c r="AF315" s="570">
        <v>92.8</v>
      </c>
      <c r="AG315" s="570" t="s">
        <v>516</v>
      </c>
      <c r="AH315" s="570">
        <v>114.8</v>
      </c>
      <c r="AI315" s="570">
        <v>131.9</v>
      </c>
      <c r="AJ315" s="570">
        <v>42.4</v>
      </c>
      <c r="AK315" s="570">
        <v>106.4</v>
      </c>
      <c r="AL315" s="602">
        <v>109.7</v>
      </c>
      <c r="AM315" s="537"/>
      <c r="AN315" s="568"/>
      <c r="AO315" s="537" t="s">
        <v>121</v>
      </c>
      <c r="AP315" s="545">
        <v>108.4</v>
      </c>
      <c r="AQ315" s="545">
        <v>96</v>
      </c>
      <c r="AR315" s="578">
        <v>92.8</v>
      </c>
      <c r="AS315" s="578">
        <v>89.9</v>
      </c>
      <c r="AT315" s="578">
        <v>97.9</v>
      </c>
      <c r="AU315" s="578">
        <v>104</v>
      </c>
      <c r="AV315" s="578">
        <v>113.9</v>
      </c>
      <c r="AW315" s="578">
        <v>87</v>
      </c>
      <c r="AX315" s="578">
        <v>114.2</v>
      </c>
      <c r="AY315" s="578">
        <v>114</v>
      </c>
      <c r="AZ315" s="578">
        <v>117.2</v>
      </c>
    </row>
    <row r="316" spans="1:52">
      <c r="A316" s="537"/>
      <c r="B316" s="568"/>
      <c r="C316" s="537" t="s">
        <v>122</v>
      </c>
      <c r="D316" s="600">
        <v>110</v>
      </c>
      <c r="E316" s="601">
        <v>110.1</v>
      </c>
      <c r="F316" s="601">
        <v>98.7</v>
      </c>
      <c r="G316" s="601">
        <v>105.2</v>
      </c>
      <c r="H316" s="601">
        <v>49.1</v>
      </c>
      <c r="I316" s="601">
        <v>100</v>
      </c>
      <c r="J316" s="601">
        <v>118.7</v>
      </c>
      <c r="K316" s="601">
        <v>95.5</v>
      </c>
      <c r="L316" s="601">
        <v>96.2</v>
      </c>
      <c r="M316" s="601" t="s">
        <v>337</v>
      </c>
      <c r="N316" s="601">
        <v>171.1</v>
      </c>
      <c r="O316" s="601">
        <v>89.3</v>
      </c>
      <c r="P316" s="601">
        <v>95.1</v>
      </c>
      <c r="Q316" s="601">
        <v>63.8</v>
      </c>
      <c r="R316" s="601">
        <v>193.4</v>
      </c>
      <c r="S316" s="601">
        <v>193.4</v>
      </c>
      <c r="T316" s="601" t="s">
        <v>516</v>
      </c>
      <c r="U316" s="601">
        <v>111.2</v>
      </c>
      <c r="V316" s="601">
        <v>112.6</v>
      </c>
      <c r="W316" s="601">
        <v>121.3</v>
      </c>
      <c r="X316" s="601">
        <v>103</v>
      </c>
      <c r="Y316" s="601">
        <v>70.8</v>
      </c>
      <c r="Z316" s="601">
        <v>145.9</v>
      </c>
      <c r="AA316" s="601">
        <v>140.5</v>
      </c>
      <c r="AB316" s="601" t="s">
        <v>516</v>
      </c>
      <c r="AC316" s="602">
        <v>104.4</v>
      </c>
      <c r="AD316" s="601">
        <v>108.6</v>
      </c>
      <c r="AE316" s="570">
        <v>85.9</v>
      </c>
      <c r="AF316" s="570">
        <v>87.4</v>
      </c>
      <c r="AG316" s="570" t="s">
        <v>516</v>
      </c>
      <c r="AH316" s="570">
        <v>114.1</v>
      </c>
      <c r="AI316" s="570">
        <v>132.69999999999999</v>
      </c>
      <c r="AJ316" s="570">
        <v>42</v>
      </c>
      <c r="AK316" s="570">
        <v>107.8</v>
      </c>
      <c r="AL316" s="602">
        <v>112.7</v>
      </c>
      <c r="AM316" s="537"/>
      <c r="AN316" s="568"/>
      <c r="AO316" s="537" t="s">
        <v>122</v>
      </c>
      <c r="AP316" s="545">
        <v>110</v>
      </c>
      <c r="AQ316" s="545">
        <v>94.6</v>
      </c>
      <c r="AR316" s="578">
        <v>88.4</v>
      </c>
      <c r="AS316" s="578">
        <v>80</v>
      </c>
      <c r="AT316" s="578">
        <v>100.9</v>
      </c>
      <c r="AU316" s="578">
        <v>112.9</v>
      </c>
      <c r="AV316" s="578">
        <v>125.8</v>
      </c>
      <c r="AW316" s="578">
        <v>88</v>
      </c>
      <c r="AX316" s="578">
        <v>117.4</v>
      </c>
      <c r="AY316" s="578">
        <v>117</v>
      </c>
      <c r="AZ316" s="578">
        <v>128.1</v>
      </c>
    </row>
    <row r="317" spans="1:52">
      <c r="A317" s="537"/>
      <c r="B317" s="568"/>
      <c r="C317" s="537" t="s">
        <v>123</v>
      </c>
      <c r="D317" s="600">
        <v>110.7</v>
      </c>
      <c r="E317" s="601">
        <v>110.8</v>
      </c>
      <c r="F317" s="601">
        <v>98.8</v>
      </c>
      <c r="G317" s="601">
        <v>105.8</v>
      </c>
      <c r="H317" s="601">
        <v>43.9</v>
      </c>
      <c r="I317" s="601">
        <v>103.1</v>
      </c>
      <c r="J317" s="601">
        <v>119</v>
      </c>
      <c r="K317" s="601">
        <v>100.3</v>
      </c>
      <c r="L317" s="601">
        <v>101.5</v>
      </c>
      <c r="M317" s="601" t="s">
        <v>337</v>
      </c>
      <c r="N317" s="601">
        <v>158.80000000000001</v>
      </c>
      <c r="O317" s="601">
        <v>87.8</v>
      </c>
      <c r="P317" s="601">
        <v>92.5</v>
      </c>
      <c r="Q317" s="601">
        <v>65.099999999999994</v>
      </c>
      <c r="R317" s="601">
        <v>145.9</v>
      </c>
      <c r="S317" s="601">
        <v>145.9</v>
      </c>
      <c r="T317" s="601" t="s">
        <v>516</v>
      </c>
      <c r="U317" s="601">
        <v>112.6</v>
      </c>
      <c r="V317" s="601">
        <v>121.4</v>
      </c>
      <c r="W317" s="601">
        <v>137.4</v>
      </c>
      <c r="X317" s="601">
        <v>103.3</v>
      </c>
      <c r="Y317" s="601">
        <v>64.3</v>
      </c>
      <c r="Z317" s="601">
        <v>150.6</v>
      </c>
      <c r="AA317" s="601">
        <v>154.5</v>
      </c>
      <c r="AB317" s="601" t="s">
        <v>516</v>
      </c>
      <c r="AC317" s="602">
        <v>109.4</v>
      </c>
      <c r="AD317" s="601">
        <v>120.3</v>
      </c>
      <c r="AE317" s="570">
        <v>87.2</v>
      </c>
      <c r="AF317" s="570">
        <v>92.1</v>
      </c>
      <c r="AG317" s="570" t="s">
        <v>516</v>
      </c>
      <c r="AH317" s="570">
        <v>110.9</v>
      </c>
      <c r="AI317" s="570">
        <v>134.19999999999999</v>
      </c>
      <c r="AJ317" s="570">
        <v>39.799999999999997</v>
      </c>
      <c r="AK317" s="570">
        <v>107.4</v>
      </c>
      <c r="AL317" s="602">
        <v>113.6</v>
      </c>
      <c r="AM317" s="537"/>
      <c r="AN317" s="568"/>
      <c r="AO317" s="537" t="s">
        <v>123</v>
      </c>
      <c r="AP317" s="545">
        <v>110.7</v>
      </c>
      <c r="AQ317" s="545">
        <v>91.8</v>
      </c>
      <c r="AR317" s="578">
        <v>94.2</v>
      </c>
      <c r="AS317" s="578">
        <v>84.6</v>
      </c>
      <c r="AT317" s="578">
        <v>106.2</v>
      </c>
      <c r="AU317" s="578">
        <v>88.3</v>
      </c>
      <c r="AV317" s="578">
        <v>89.9</v>
      </c>
      <c r="AW317" s="578">
        <v>86.6</v>
      </c>
      <c r="AX317" s="578">
        <v>119.8</v>
      </c>
      <c r="AY317" s="578">
        <v>119.3</v>
      </c>
      <c r="AZ317" s="578">
        <v>134.9</v>
      </c>
    </row>
    <row r="318" spans="1:52">
      <c r="A318" s="537"/>
      <c r="B318" s="568"/>
      <c r="C318" s="537" t="s">
        <v>124</v>
      </c>
      <c r="D318" s="600">
        <v>110.5</v>
      </c>
      <c r="E318" s="601">
        <v>110.5</v>
      </c>
      <c r="F318" s="601">
        <v>95.3</v>
      </c>
      <c r="G318" s="601">
        <v>100.8</v>
      </c>
      <c r="H318" s="601">
        <v>40.5</v>
      </c>
      <c r="I318" s="601">
        <v>113.8</v>
      </c>
      <c r="J318" s="601">
        <v>113.8</v>
      </c>
      <c r="K318" s="601">
        <v>94.5</v>
      </c>
      <c r="L318" s="601">
        <v>96.2</v>
      </c>
      <c r="M318" s="601" t="s">
        <v>337</v>
      </c>
      <c r="N318" s="601">
        <v>159.9</v>
      </c>
      <c r="O318" s="601">
        <v>82.9</v>
      </c>
      <c r="P318" s="601">
        <v>86</v>
      </c>
      <c r="Q318" s="601">
        <v>68.5</v>
      </c>
      <c r="R318" s="601">
        <v>152.9</v>
      </c>
      <c r="S318" s="601">
        <v>152.9</v>
      </c>
      <c r="T318" s="601" t="s">
        <v>516</v>
      </c>
      <c r="U318" s="601">
        <v>115</v>
      </c>
      <c r="V318" s="601">
        <v>123.3</v>
      </c>
      <c r="W318" s="601">
        <v>144.80000000000001</v>
      </c>
      <c r="X318" s="601">
        <v>101.8</v>
      </c>
      <c r="Y318" s="601">
        <v>58</v>
      </c>
      <c r="Z318" s="601">
        <v>145.9</v>
      </c>
      <c r="AA318" s="601">
        <v>154.30000000000001</v>
      </c>
      <c r="AB318" s="601" t="s">
        <v>516</v>
      </c>
      <c r="AC318" s="602">
        <v>111.5</v>
      </c>
      <c r="AD318" s="601">
        <v>122.1</v>
      </c>
      <c r="AE318" s="570">
        <v>88.7</v>
      </c>
      <c r="AF318" s="570">
        <v>94.3</v>
      </c>
      <c r="AG318" s="570" t="s">
        <v>516</v>
      </c>
      <c r="AH318" s="570">
        <v>116</v>
      </c>
      <c r="AI318" s="570">
        <v>133.5</v>
      </c>
      <c r="AJ318" s="570">
        <v>41.9</v>
      </c>
      <c r="AK318" s="570">
        <v>107.1</v>
      </c>
      <c r="AL318" s="602">
        <v>108.6</v>
      </c>
      <c r="AM318" s="537"/>
      <c r="AN318" s="568"/>
      <c r="AO318" s="537" t="s">
        <v>124</v>
      </c>
      <c r="AP318" s="545">
        <v>110.5</v>
      </c>
      <c r="AQ318" s="545">
        <v>92.2</v>
      </c>
      <c r="AR318" s="578">
        <v>92.4</v>
      </c>
      <c r="AS318" s="578">
        <v>79.8</v>
      </c>
      <c r="AT318" s="578">
        <v>110.6</v>
      </c>
      <c r="AU318" s="578">
        <v>91.4</v>
      </c>
      <c r="AV318" s="578">
        <v>96.2</v>
      </c>
      <c r="AW318" s="578">
        <v>83.8</v>
      </c>
      <c r="AX318" s="578">
        <v>119.1</v>
      </c>
      <c r="AY318" s="578">
        <v>118.2</v>
      </c>
      <c r="AZ318" s="578">
        <v>133.30000000000001</v>
      </c>
    </row>
    <row r="319" spans="1:52">
      <c r="A319" s="537"/>
      <c r="B319" s="571"/>
      <c r="C319" s="549" t="s">
        <v>111</v>
      </c>
      <c r="D319" s="604">
        <v>106.6</v>
      </c>
      <c r="E319" s="605">
        <v>106.6</v>
      </c>
      <c r="F319" s="605">
        <v>93.7</v>
      </c>
      <c r="G319" s="605">
        <v>100.1</v>
      </c>
      <c r="H319" s="605">
        <v>45</v>
      </c>
      <c r="I319" s="605">
        <v>124.7</v>
      </c>
      <c r="J319" s="605">
        <v>109.5</v>
      </c>
      <c r="K319" s="605">
        <v>101.7</v>
      </c>
      <c r="L319" s="605">
        <v>103.5</v>
      </c>
      <c r="M319" s="605" t="s">
        <v>337</v>
      </c>
      <c r="N319" s="605">
        <v>56.1</v>
      </c>
      <c r="O319" s="605">
        <v>80.3</v>
      </c>
      <c r="P319" s="605">
        <v>87.6</v>
      </c>
      <c r="Q319" s="605">
        <v>55.1</v>
      </c>
      <c r="R319" s="605">
        <v>134.80000000000001</v>
      </c>
      <c r="S319" s="605">
        <v>134.80000000000001</v>
      </c>
      <c r="T319" s="605" t="s">
        <v>516</v>
      </c>
      <c r="U319" s="605">
        <v>116</v>
      </c>
      <c r="V319" s="605">
        <v>119.6</v>
      </c>
      <c r="W319" s="605">
        <v>133.30000000000001</v>
      </c>
      <c r="X319" s="605">
        <v>103.7</v>
      </c>
      <c r="Y319" s="605">
        <v>76.8</v>
      </c>
      <c r="Z319" s="605">
        <v>149.30000000000001</v>
      </c>
      <c r="AA319" s="605">
        <v>155.19999999999999</v>
      </c>
      <c r="AB319" s="605" t="s">
        <v>516</v>
      </c>
      <c r="AC319" s="603">
        <v>109.4</v>
      </c>
      <c r="AD319" s="605">
        <v>112.1</v>
      </c>
      <c r="AE319" s="573">
        <v>86.5</v>
      </c>
      <c r="AF319" s="573">
        <v>92.6</v>
      </c>
      <c r="AG319" s="573" t="s">
        <v>516</v>
      </c>
      <c r="AH319" s="573">
        <v>125.6</v>
      </c>
      <c r="AI319" s="573">
        <v>133</v>
      </c>
      <c r="AJ319" s="573">
        <v>42.8</v>
      </c>
      <c r="AK319" s="573">
        <v>107.4</v>
      </c>
      <c r="AL319" s="603">
        <v>106</v>
      </c>
      <c r="AM319" s="537"/>
      <c r="AN319" s="571"/>
      <c r="AO319" s="549" t="s">
        <v>111</v>
      </c>
      <c r="AP319" s="548">
        <v>106.6</v>
      </c>
      <c r="AQ319" s="548">
        <v>88.9</v>
      </c>
      <c r="AR319" s="579">
        <v>90.5</v>
      </c>
      <c r="AS319" s="579">
        <v>72.3</v>
      </c>
      <c r="AT319" s="579">
        <v>116.9</v>
      </c>
      <c r="AU319" s="579">
        <v>84.2</v>
      </c>
      <c r="AV319" s="579">
        <v>87.2</v>
      </c>
      <c r="AW319" s="579">
        <v>81.8</v>
      </c>
      <c r="AX319" s="579">
        <v>114.6</v>
      </c>
      <c r="AY319" s="579">
        <v>113.5</v>
      </c>
      <c r="AZ319" s="579">
        <v>136.19999999999999</v>
      </c>
    </row>
    <row r="320" spans="1:52" hidden="1">
      <c r="A320" s="537"/>
      <c r="B320" s="568" t="s">
        <v>289</v>
      </c>
      <c r="C320" s="537" t="s">
        <v>113</v>
      </c>
      <c r="D320" s="607"/>
      <c r="E320" s="545"/>
      <c r="F320" s="545"/>
      <c r="G320" s="545"/>
      <c r="H320" s="545"/>
      <c r="I320" s="545"/>
      <c r="J320" s="545"/>
      <c r="K320" s="545"/>
      <c r="L320" s="545"/>
      <c r="M320" s="545"/>
      <c r="N320" s="545"/>
      <c r="O320" s="545"/>
      <c r="P320" s="545"/>
      <c r="Q320" s="545"/>
      <c r="R320" s="545"/>
      <c r="S320" s="545"/>
      <c r="T320" s="545"/>
      <c r="U320" s="545"/>
      <c r="V320" s="545"/>
      <c r="W320" s="545"/>
      <c r="X320" s="545"/>
      <c r="Y320" s="545"/>
      <c r="Z320" s="545"/>
      <c r="AA320" s="545"/>
      <c r="AB320" s="545"/>
      <c r="AC320" s="545"/>
      <c r="AD320" s="545"/>
      <c r="AE320" s="570"/>
      <c r="AF320" s="570"/>
      <c r="AG320" s="570"/>
      <c r="AH320" s="570"/>
      <c r="AI320" s="570"/>
      <c r="AJ320" s="570"/>
      <c r="AK320" s="570"/>
      <c r="AL320" s="570"/>
      <c r="AM320" s="537"/>
      <c r="AN320" s="568" t="s">
        <v>289</v>
      </c>
      <c r="AO320" s="537" t="s">
        <v>113</v>
      </c>
      <c r="AP320" s="545"/>
      <c r="AQ320" s="545"/>
      <c r="AR320" s="578"/>
      <c r="AS320" s="578"/>
      <c r="AT320" s="578"/>
      <c r="AU320" s="578"/>
      <c r="AV320" s="578"/>
      <c r="AW320" s="578"/>
      <c r="AX320" s="578"/>
      <c r="AY320" s="578"/>
      <c r="AZ320" s="578"/>
    </row>
    <row r="321" spans="1:52" hidden="1">
      <c r="A321" s="537"/>
      <c r="B321" s="568"/>
      <c r="C321" s="537" t="s">
        <v>115</v>
      </c>
      <c r="D321" s="607"/>
      <c r="E321" s="545"/>
      <c r="F321" s="545"/>
      <c r="G321" s="545"/>
      <c r="H321" s="545"/>
      <c r="I321" s="545"/>
      <c r="J321" s="545"/>
      <c r="K321" s="545"/>
      <c r="L321" s="545"/>
      <c r="M321" s="545"/>
      <c r="N321" s="545"/>
      <c r="O321" s="545"/>
      <c r="P321" s="545"/>
      <c r="Q321" s="545"/>
      <c r="R321" s="545"/>
      <c r="S321" s="545"/>
      <c r="T321" s="545"/>
      <c r="U321" s="545"/>
      <c r="V321" s="545"/>
      <c r="W321" s="545"/>
      <c r="X321" s="545"/>
      <c r="Y321" s="545"/>
      <c r="Z321" s="545"/>
      <c r="AA321" s="545"/>
      <c r="AB321" s="545"/>
      <c r="AC321" s="545"/>
      <c r="AD321" s="545"/>
      <c r="AE321" s="570"/>
      <c r="AF321" s="570"/>
      <c r="AG321" s="570"/>
      <c r="AH321" s="570"/>
      <c r="AI321" s="570"/>
      <c r="AJ321" s="570"/>
      <c r="AK321" s="570"/>
      <c r="AL321" s="570"/>
      <c r="AM321" s="537"/>
      <c r="AN321" s="568"/>
      <c r="AO321" s="537" t="s">
        <v>115</v>
      </c>
      <c r="AP321" s="545"/>
      <c r="AQ321" s="545"/>
      <c r="AR321" s="578"/>
      <c r="AS321" s="578"/>
      <c r="AT321" s="578"/>
      <c r="AU321" s="578"/>
      <c r="AV321" s="578"/>
      <c r="AW321" s="578"/>
      <c r="AX321" s="578"/>
      <c r="AY321" s="578"/>
      <c r="AZ321" s="578"/>
    </row>
    <row r="322" spans="1:52" hidden="1">
      <c r="A322" s="537"/>
      <c r="B322" s="568"/>
      <c r="C322" s="537" t="s">
        <v>116</v>
      </c>
      <c r="D322" s="607"/>
      <c r="E322" s="545"/>
      <c r="F322" s="545"/>
      <c r="G322" s="545"/>
      <c r="H322" s="545"/>
      <c r="I322" s="545"/>
      <c r="J322" s="545"/>
      <c r="K322" s="545"/>
      <c r="L322" s="545"/>
      <c r="M322" s="545"/>
      <c r="N322" s="545"/>
      <c r="O322" s="545"/>
      <c r="P322" s="545"/>
      <c r="Q322" s="545"/>
      <c r="R322" s="545"/>
      <c r="S322" s="545"/>
      <c r="T322" s="545"/>
      <c r="U322" s="545"/>
      <c r="V322" s="545"/>
      <c r="W322" s="545"/>
      <c r="X322" s="545"/>
      <c r="Y322" s="545"/>
      <c r="Z322" s="545"/>
      <c r="AA322" s="545"/>
      <c r="AB322" s="545"/>
      <c r="AC322" s="545"/>
      <c r="AD322" s="545"/>
      <c r="AE322" s="570"/>
      <c r="AF322" s="570"/>
      <c r="AG322" s="570"/>
      <c r="AH322" s="570"/>
      <c r="AI322" s="570"/>
      <c r="AJ322" s="570"/>
      <c r="AK322" s="570"/>
      <c r="AL322" s="570"/>
      <c r="AM322" s="537"/>
      <c r="AN322" s="568"/>
      <c r="AO322" s="537" t="s">
        <v>116</v>
      </c>
      <c r="AP322" s="545"/>
      <c r="AQ322" s="545"/>
      <c r="AR322" s="578"/>
      <c r="AS322" s="578"/>
      <c r="AT322" s="578"/>
      <c r="AU322" s="578"/>
      <c r="AV322" s="578"/>
      <c r="AW322" s="578"/>
      <c r="AX322" s="578"/>
      <c r="AY322" s="578"/>
      <c r="AZ322" s="578"/>
    </row>
    <row r="323" spans="1:52" hidden="1">
      <c r="A323" s="537"/>
      <c r="B323" s="568"/>
      <c r="C323" s="537" t="s">
        <v>117</v>
      </c>
      <c r="D323" s="607"/>
      <c r="E323" s="545"/>
      <c r="F323" s="545"/>
      <c r="G323" s="545"/>
      <c r="H323" s="545"/>
      <c r="I323" s="545"/>
      <c r="J323" s="545"/>
      <c r="K323" s="545"/>
      <c r="L323" s="545"/>
      <c r="M323" s="545"/>
      <c r="N323" s="545"/>
      <c r="O323" s="545"/>
      <c r="P323" s="545"/>
      <c r="Q323" s="545"/>
      <c r="R323" s="545"/>
      <c r="S323" s="545"/>
      <c r="T323" s="545"/>
      <c r="U323" s="545"/>
      <c r="V323" s="545"/>
      <c r="W323" s="545"/>
      <c r="X323" s="545"/>
      <c r="Y323" s="545"/>
      <c r="Z323" s="545"/>
      <c r="AA323" s="545"/>
      <c r="AB323" s="545"/>
      <c r="AC323" s="545"/>
      <c r="AD323" s="545"/>
      <c r="AE323" s="570"/>
      <c r="AF323" s="570"/>
      <c r="AG323" s="570"/>
      <c r="AH323" s="570"/>
      <c r="AI323" s="570"/>
      <c r="AJ323" s="570"/>
      <c r="AK323" s="570"/>
      <c r="AL323" s="570"/>
      <c r="AM323" s="537"/>
      <c r="AN323" s="568"/>
      <c r="AO323" s="537" t="s">
        <v>117</v>
      </c>
      <c r="AP323" s="545"/>
      <c r="AQ323" s="545"/>
      <c r="AR323" s="578"/>
      <c r="AS323" s="578"/>
      <c r="AT323" s="578"/>
      <c r="AU323" s="578"/>
      <c r="AV323" s="578"/>
      <c r="AW323" s="578"/>
      <c r="AX323" s="578"/>
      <c r="AY323" s="578"/>
      <c r="AZ323" s="578"/>
    </row>
    <row r="324" spans="1:52" hidden="1">
      <c r="A324" s="537"/>
      <c r="B324" s="568"/>
      <c r="C324" s="537" t="s">
        <v>118</v>
      </c>
      <c r="D324" s="607"/>
      <c r="E324" s="545"/>
      <c r="F324" s="545"/>
      <c r="G324" s="545"/>
      <c r="H324" s="545"/>
      <c r="I324" s="545"/>
      <c r="J324" s="545"/>
      <c r="K324" s="545"/>
      <c r="L324" s="545"/>
      <c r="M324" s="545"/>
      <c r="N324" s="545"/>
      <c r="O324" s="545"/>
      <c r="P324" s="545"/>
      <c r="Q324" s="545"/>
      <c r="R324" s="545"/>
      <c r="S324" s="545"/>
      <c r="T324" s="545"/>
      <c r="U324" s="545"/>
      <c r="V324" s="545"/>
      <c r="W324" s="545"/>
      <c r="X324" s="545"/>
      <c r="Y324" s="545"/>
      <c r="Z324" s="545"/>
      <c r="AA324" s="545"/>
      <c r="AB324" s="545"/>
      <c r="AC324" s="545"/>
      <c r="AD324" s="545"/>
      <c r="AE324" s="570"/>
      <c r="AF324" s="570"/>
      <c r="AG324" s="570"/>
      <c r="AH324" s="570"/>
      <c r="AI324" s="570"/>
      <c r="AJ324" s="570"/>
      <c r="AK324" s="570"/>
      <c r="AL324" s="570"/>
      <c r="AM324" s="537"/>
      <c r="AN324" s="568"/>
      <c r="AO324" s="537" t="s">
        <v>118</v>
      </c>
      <c r="AP324" s="545"/>
      <c r="AQ324" s="545"/>
      <c r="AR324" s="578"/>
      <c r="AS324" s="578"/>
      <c r="AT324" s="578"/>
      <c r="AU324" s="578"/>
      <c r="AV324" s="578"/>
      <c r="AW324" s="578"/>
      <c r="AX324" s="578"/>
      <c r="AY324" s="578"/>
      <c r="AZ324" s="578"/>
    </row>
    <row r="325" spans="1:52" hidden="1">
      <c r="A325" s="537"/>
      <c r="B325" s="568"/>
      <c r="C325" s="537" t="s">
        <v>119</v>
      </c>
      <c r="D325" s="607"/>
      <c r="E325" s="545"/>
      <c r="F325" s="545"/>
      <c r="G325" s="545"/>
      <c r="H325" s="545"/>
      <c r="I325" s="545"/>
      <c r="J325" s="545"/>
      <c r="K325" s="545"/>
      <c r="L325" s="545"/>
      <c r="M325" s="545"/>
      <c r="N325" s="545"/>
      <c r="O325" s="545"/>
      <c r="P325" s="545"/>
      <c r="Q325" s="545"/>
      <c r="R325" s="545"/>
      <c r="S325" s="545"/>
      <c r="T325" s="545"/>
      <c r="U325" s="545"/>
      <c r="V325" s="545"/>
      <c r="W325" s="545"/>
      <c r="X325" s="545"/>
      <c r="Y325" s="545"/>
      <c r="Z325" s="545"/>
      <c r="AA325" s="545"/>
      <c r="AB325" s="545"/>
      <c r="AC325" s="545"/>
      <c r="AD325" s="545"/>
      <c r="AE325" s="570"/>
      <c r="AF325" s="570"/>
      <c r="AG325" s="570"/>
      <c r="AH325" s="570"/>
      <c r="AI325" s="570"/>
      <c r="AJ325" s="570"/>
      <c r="AK325" s="570"/>
      <c r="AL325" s="570"/>
      <c r="AM325" s="537"/>
      <c r="AN325" s="568"/>
      <c r="AO325" s="537" t="s">
        <v>119</v>
      </c>
      <c r="AP325" s="545"/>
      <c r="AQ325" s="545"/>
      <c r="AR325" s="578"/>
      <c r="AS325" s="578"/>
      <c r="AT325" s="578"/>
      <c r="AU325" s="578"/>
      <c r="AV325" s="578"/>
      <c r="AW325" s="578"/>
      <c r="AX325" s="578"/>
      <c r="AY325" s="578"/>
      <c r="AZ325" s="578"/>
    </row>
    <row r="326" spans="1:52" hidden="1">
      <c r="A326" s="537"/>
      <c r="B326" s="568"/>
      <c r="C326" s="537" t="s">
        <v>120</v>
      </c>
      <c r="D326" s="607"/>
      <c r="E326" s="545"/>
      <c r="F326" s="545"/>
      <c r="G326" s="545"/>
      <c r="H326" s="545"/>
      <c r="I326" s="545"/>
      <c r="J326" s="545"/>
      <c r="K326" s="545"/>
      <c r="L326" s="545"/>
      <c r="M326" s="545"/>
      <c r="N326" s="545"/>
      <c r="O326" s="545"/>
      <c r="P326" s="545"/>
      <c r="Q326" s="545"/>
      <c r="R326" s="545"/>
      <c r="S326" s="545"/>
      <c r="T326" s="545"/>
      <c r="U326" s="545"/>
      <c r="V326" s="545"/>
      <c r="W326" s="545"/>
      <c r="X326" s="545"/>
      <c r="Y326" s="545"/>
      <c r="Z326" s="545"/>
      <c r="AA326" s="545"/>
      <c r="AB326" s="545"/>
      <c r="AC326" s="545"/>
      <c r="AD326" s="545"/>
      <c r="AE326" s="570"/>
      <c r="AF326" s="570"/>
      <c r="AG326" s="570"/>
      <c r="AH326" s="570"/>
      <c r="AI326" s="570"/>
      <c r="AJ326" s="570"/>
      <c r="AK326" s="570"/>
      <c r="AL326" s="570"/>
      <c r="AM326" s="537"/>
      <c r="AN326" s="568"/>
      <c r="AO326" s="537" t="s">
        <v>120</v>
      </c>
      <c r="AP326" s="545"/>
      <c r="AQ326" s="545"/>
      <c r="AR326" s="578"/>
      <c r="AS326" s="578"/>
      <c r="AT326" s="578"/>
      <c r="AU326" s="578"/>
      <c r="AV326" s="578"/>
      <c r="AW326" s="578"/>
      <c r="AX326" s="578"/>
      <c r="AY326" s="578"/>
      <c r="AZ326" s="578"/>
    </row>
    <row r="327" spans="1:52" hidden="1">
      <c r="A327" s="537"/>
      <c r="B327" s="568"/>
      <c r="C327" s="537" t="s">
        <v>121</v>
      </c>
      <c r="D327" s="607"/>
      <c r="E327" s="545"/>
      <c r="F327" s="545"/>
      <c r="G327" s="545"/>
      <c r="H327" s="545"/>
      <c r="I327" s="545"/>
      <c r="J327" s="545"/>
      <c r="K327" s="545"/>
      <c r="L327" s="545"/>
      <c r="M327" s="545"/>
      <c r="N327" s="545"/>
      <c r="O327" s="545"/>
      <c r="P327" s="545"/>
      <c r="Q327" s="545"/>
      <c r="R327" s="545"/>
      <c r="S327" s="545"/>
      <c r="T327" s="545"/>
      <c r="U327" s="545"/>
      <c r="V327" s="545"/>
      <c r="W327" s="545"/>
      <c r="X327" s="545"/>
      <c r="Y327" s="545"/>
      <c r="Z327" s="545"/>
      <c r="AA327" s="545"/>
      <c r="AB327" s="545"/>
      <c r="AC327" s="545"/>
      <c r="AD327" s="545"/>
      <c r="AE327" s="570"/>
      <c r="AF327" s="570"/>
      <c r="AG327" s="570"/>
      <c r="AH327" s="570"/>
      <c r="AI327" s="570"/>
      <c r="AJ327" s="570"/>
      <c r="AK327" s="570"/>
      <c r="AL327" s="570"/>
      <c r="AM327" s="537"/>
      <c r="AN327" s="568"/>
      <c r="AO327" s="537" t="s">
        <v>121</v>
      </c>
      <c r="AP327" s="545"/>
      <c r="AQ327" s="545"/>
      <c r="AR327" s="578"/>
      <c r="AS327" s="578"/>
      <c r="AT327" s="578"/>
      <c r="AU327" s="578"/>
      <c r="AV327" s="578"/>
      <c r="AW327" s="578"/>
      <c r="AX327" s="578"/>
      <c r="AY327" s="578"/>
      <c r="AZ327" s="578"/>
    </row>
    <row r="328" spans="1:52" hidden="1">
      <c r="A328" s="537"/>
      <c r="B328" s="568"/>
      <c r="C328" s="537" t="s">
        <v>122</v>
      </c>
      <c r="D328" s="607"/>
      <c r="E328" s="545"/>
      <c r="F328" s="545"/>
      <c r="G328" s="545"/>
      <c r="H328" s="545"/>
      <c r="I328" s="545"/>
      <c r="J328" s="545"/>
      <c r="K328" s="545"/>
      <c r="L328" s="545"/>
      <c r="M328" s="545"/>
      <c r="N328" s="545"/>
      <c r="O328" s="545"/>
      <c r="P328" s="545"/>
      <c r="Q328" s="545"/>
      <c r="R328" s="545"/>
      <c r="S328" s="545"/>
      <c r="T328" s="545"/>
      <c r="U328" s="545"/>
      <c r="V328" s="545"/>
      <c r="W328" s="545"/>
      <c r="X328" s="545"/>
      <c r="Y328" s="545"/>
      <c r="Z328" s="545"/>
      <c r="AA328" s="545"/>
      <c r="AB328" s="545"/>
      <c r="AC328" s="545"/>
      <c r="AD328" s="545"/>
      <c r="AE328" s="570"/>
      <c r="AF328" s="570"/>
      <c r="AG328" s="570"/>
      <c r="AH328" s="570"/>
      <c r="AI328" s="570"/>
      <c r="AJ328" s="570"/>
      <c r="AK328" s="570"/>
      <c r="AL328" s="570"/>
      <c r="AM328" s="537"/>
      <c r="AN328" s="568"/>
      <c r="AO328" s="537" t="s">
        <v>122</v>
      </c>
      <c r="AP328" s="545"/>
      <c r="AQ328" s="545"/>
      <c r="AR328" s="578"/>
      <c r="AS328" s="578"/>
      <c r="AT328" s="578"/>
      <c r="AU328" s="578"/>
      <c r="AV328" s="578"/>
      <c r="AW328" s="578"/>
      <c r="AX328" s="578"/>
      <c r="AY328" s="578"/>
      <c r="AZ328" s="578"/>
    </row>
    <row r="329" spans="1:52" hidden="1">
      <c r="A329" s="537"/>
      <c r="B329" s="568"/>
      <c r="C329" s="537" t="s">
        <v>123</v>
      </c>
      <c r="D329" s="607"/>
      <c r="E329" s="545"/>
      <c r="F329" s="545"/>
      <c r="G329" s="545"/>
      <c r="H329" s="545"/>
      <c r="I329" s="545"/>
      <c r="J329" s="545"/>
      <c r="K329" s="545"/>
      <c r="L329" s="545"/>
      <c r="M329" s="545"/>
      <c r="N329" s="545"/>
      <c r="O329" s="545"/>
      <c r="P329" s="545"/>
      <c r="Q329" s="545"/>
      <c r="R329" s="545"/>
      <c r="S329" s="545"/>
      <c r="T329" s="545"/>
      <c r="U329" s="545"/>
      <c r="V329" s="545"/>
      <c r="W329" s="545"/>
      <c r="X329" s="545"/>
      <c r="Y329" s="545"/>
      <c r="Z329" s="545"/>
      <c r="AA329" s="545"/>
      <c r="AB329" s="545"/>
      <c r="AC329" s="545"/>
      <c r="AD329" s="545"/>
      <c r="AE329" s="570"/>
      <c r="AF329" s="570"/>
      <c r="AG329" s="570"/>
      <c r="AH329" s="570"/>
      <c r="AI329" s="570"/>
      <c r="AJ329" s="570"/>
      <c r="AK329" s="570"/>
      <c r="AL329" s="570"/>
      <c r="AM329" s="537"/>
      <c r="AN329" s="568"/>
      <c r="AO329" s="537" t="s">
        <v>123</v>
      </c>
      <c r="AP329" s="545"/>
      <c r="AQ329" s="545"/>
      <c r="AR329" s="578"/>
      <c r="AS329" s="578"/>
      <c r="AT329" s="578"/>
      <c r="AU329" s="578"/>
      <c r="AV329" s="578"/>
      <c r="AW329" s="578"/>
      <c r="AX329" s="578"/>
      <c r="AY329" s="578"/>
      <c r="AZ329" s="578"/>
    </row>
    <row r="330" spans="1:52" hidden="1">
      <c r="A330" s="537"/>
      <c r="B330" s="568"/>
      <c r="C330" s="537" t="s">
        <v>124</v>
      </c>
      <c r="D330" s="607"/>
      <c r="E330" s="545"/>
      <c r="F330" s="545"/>
      <c r="G330" s="545"/>
      <c r="H330" s="545"/>
      <c r="I330" s="545"/>
      <c r="J330" s="545"/>
      <c r="K330" s="545"/>
      <c r="L330" s="545"/>
      <c r="M330" s="545"/>
      <c r="N330" s="545"/>
      <c r="O330" s="545"/>
      <c r="P330" s="545"/>
      <c r="Q330" s="545"/>
      <c r="R330" s="545"/>
      <c r="S330" s="545"/>
      <c r="T330" s="545"/>
      <c r="U330" s="545"/>
      <c r="V330" s="545"/>
      <c r="W330" s="545"/>
      <c r="X330" s="545"/>
      <c r="Y330" s="545"/>
      <c r="Z330" s="545"/>
      <c r="AA330" s="545"/>
      <c r="AB330" s="545"/>
      <c r="AC330" s="545"/>
      <c r="AD330" s="545"/>
      <c r="AE330" s="570"/>
      <c r="AF330" s="570"/>
      <c r="AG330" s="570"/>
      <c r="AH330" s="570"/>
      <c r="AI330" s="570"/>
      <c r="AJ330" s="570"/>
      <c r="AK330" s="570"/>
      <c r="AL330" s="570"/>
      <c r="AM330" s="537"/>
      <c r="AN330" s="568"/>
      <c r="AO330" s="537" t="s">
        <v>124</v>
      </c>
      <c r="AP330" s="545"/>
      <c r="AQ330" s="545"/>
      <c r="AR330" s="578"/>
      <c r="AS330" s="578"/>
      <c r="AT330" s="578"/>
      <c r="AU330" s="578"/>
      <c r="AV330" s="578"/>
      <c r="AW330" s="578"/>
      <c r="AX330" s="578"/>
      <c r="AY330" s="578"/>
      <c r="AZ330" s="578"/>
    </row>
    <row r="331" spans="1:52" hidden="1">
      <c r="A331" s="537"/>
      <c r="B331" s="571"/>
      <c r="C331" s="549" t="s">
        <v>111</v>
      </c>
      <c r="D331" s="608"/>
      <c r="E331" s="548"/>
      <c r="F331" s="548"/>
      <c r="G331" s="548"/>
      <c r="H331" s="548"/>
      <c r="I331" s="548"/>
      <c r="J331" s="548"/>
      <c r="K331" s="548"/>
      <c r="L331" s="548"/>
      <c r="M331" s="548"/>
      <c r="N331" s="548"/>
      <c r="O331" s="548"/>
      <c r="P331" s="548"/>
      <c r="Q331" s="548"/>
      <c r="R331" s="548"/>
      <c r="S331" s="548"/>
      <c r="T331" s="548"/>
      <c r="U331" s="548"/>
      <c r="V331" s="548"/>
      <c r="W331" s="548"/>
      <c r="X331" s="548"/>
      <c r="Y331" s="548"/>
      <c r="Z331" s="548"/>
      <c r="AA331" s="548"/>
      <c r="AB331" s="548"/>
      <c r="AC331" s="548"/>
      <c r="AD331" s="548"/>
      <c r="AE331" s="573"/>
      <c r="AF331" s="573"/>
      <c r="AG331" s="573"/>
      <c r="AH331" s="573"/>
      <c r="AI331" s="573"/>
      <c r="AJ331" s="573"/>
      <c r="AK331" s="573"/>
      <c r="AL331" s="573"/>
      <c r="AM331" s="549"/>
      <c r="AN331" s="571"/>
      <c r="AO331" s="549" t="s">
        <v>111</v>
      </c>
      <c r="AP331" s="548"/>
      <c r="AQ331" s="548"/>
      <c r="AR331" s="579"/>
      <c r="AS331" s="579"/>
      <c r="AT331" s="579"/>
      <c r="AU331" s="579"/>
      <c r="AV331" s="579"/>
      <c r="AW331" s="579"/>
      <c r="AX331" s="579"/>
      <c r="AY331" s="579"/>
      <c r="AZ331" s="579"/>
    </row>
    <row r="332" spans="1:52" hidden="1">
      <c r="A332" s="537"/>
      <c r="B332" s="568" t="s">
        <v>290</v>
      </c>
      <c r="C332" s="537" t="s">
        <v>113</v>
      </c>
      <c r="D332" s="607"/>
      <c r="E332" s="545"/>
      <c r="F332" s="545"/>
      <c r="G332" s="545"/>
      <c r="H332" s="545"/>
      <c r="I332" s="545"/>
      <c r="J332" s="545"/>
      <c r="K332" s="545"/>
      <c r="L332" s="545"/>
      <c r="M332" s="545"/>
      <c r="N332" s="545"/>
      <c r="O332" s="545"/>
      <c r="P332" s="545"/>
      <c r="Q332" s="545"/>
      <c r="R332" s="545"/>
      <c r="S332" s="545"/>
      <c r="T332" s="545"/>
      <c r="U332" s="545"/>
      <c r="V332" s="545"/>
      <c r="W332" s="545"/>
      <c r="X332" s="545"/>
      <c r="Y332" s="545"/>
      <c r="Z332" s="545"/>
      <c r="AA332" s="545"/>
      <c r="AB332" s="545"/>
      <c r="AC332" s="545"/>
      <c r="AD332" s="545"/>
      <c r="AE332" s="570"/>
      <c r="AF332" s="570"/>
      <c r="AG332" s="570"/>
      <c r="AH332" s="570"/>
      <c r="AI332" s="570"/>
      <c r="AJ332" s="570"/>
      <c r="AK332" s="570"/>
      <c r="AL332" s="570"/>
      <c r="AM332" s="537"/>
      <c r="AN332" s="568" t="s">
        <v>290</v>
      </c>
      <c r="AO332" s="537" t="s">
        <v>113</v>
      </c>
      <c r="AP332" s="545"/>
      <c r="AQ332" s="545"/>
      <c r="AR332" s="578"/>
      <c r="AS332" s="578"/>
      <c r="AT332" s="578"/>
      <c r="AU332" s="578"/>
      <c r="AV332" s="578"/>
      <c r="AW332" s="578"/>
      <c r="AX332" s="578"/>
      <c r="AY332" s="578"/>
      <c r="AZ332" s="578"/>
    </row>
    <row r="333" spans="1:52" hidden="1">
      <c r="A333" s="537"/>
      <c r="B333" s="568"/>
      <c r="C333" s="537" t="s">
        <v>115</v>
      </c>
      <c r="D333" s="607"/>
      <c r="E333" s="545"/>
      <c r="F333" s="545"/>
      <c r="G333" s="545"/>
      <c r="H333" s="545"/>
      <c r="I333" s="545"/>
      <c r="J333" s="545"/>
      <c r="K333" s="545"/>
      <c r="L333" s="545"/>
      <c r="M333" s="545"/>
      <c r="N333" s="545"/>
      <c r="O333" s="545"/>
      <c r="P333" s="545"/>
      <c r="Q333" s="545"/>
      <c r="R333" s="545"/>
      <c r="S333" s="545"/>
      <c r="T333" s="545"/>
      <c r="U333" s="545"/>
      <c r="V333" s="545"/>
      <c r="W333" s="545"/>
      <c r="X333" s="545"/>
      <c r="Y333" s="545"/>
      <c r="Z333" s="545"/>
      <c r="AA333" s="545"/>
      <c r="AB333" s="545"/>
      <c r="AC333" s="545"/>
      <c r="AD333" s="545"/>
      <c r="AE333" s="570"/>
      <c r="AF333" s="570"/>
      <c r="AG333" s="570"/>
      <c r="AH333" s="570"/>
      <c r="AI333" s="570"/>
      <c r="AJ333" s="570"/>
      <c r="AK333" s="570"/>
      <c r="AL333" s="570"/>
      <c r="AM333" s="537"/>
      <c r="AN333" s="568"/>
      <c r="AO333" s="537" t="s">
        <v>115</v>
      </c>
      <c r="AP333" s="545"/>
      <c r="AQ333" s="545"/>
      <c r="AR333" s="578"/>
      <c r="AS333" s="578"/>
      <c r="AT333" s="578"/>
      <c r="AU333" s="578"/>
      <c r="AV333" s="578"/>
      <c r="AW333" s="578"/>
      <c r="AX333" s="578"/>
      <c r="AY333" s="578"/>
      <c r="AZ333" s="578"/>
    </row>
    <row r="334" spans="1:52" hidden="1">
      <c r="A334" s="537"/>
      <c r="B334" s="568"/>
      <c r="C334" s="537" t="s">
        <v>116</v>
      </c>
      <c r="D334" s="607"/>
      <c r="E334" s="545"/>
      <c r="F334" s="545"/>
      <c r="G334" s="545"/>
      <c r="H334" s="545"/>
      <c r="I334" s="545"/>
      <c r="J334" s="545"/>
      <c r="K334" s="545"/>
      <c r="L334" s="545"/>
      <c r="M334" s="545"/>
      <c r="N334" s="545"/>
      <c r="O334" s="545"/>
      <c r="P334" s="545"/>
      <c r="Q334" s="545"/>
      <c r="R334" s="545"/>
      <c r="S334" s="545"/>
      <c r="T334" s="545"/>
      <c r="U334" s="545"/>
      <c r="V334" s="545"/>
      <c r="W334" s="545"/>
      <c r="X334" s="545"/>
      <c r="Y334" s="545"/>
      <c r="Z334" s="545"/>
      <c r="AA334" s="545"/>
      <c r="AB334" s="545"/>
      <c r="AC334" s="545"/>
      <c r="AD334" s="545"/>
      <c r="AE334" s="570"/>
      <c r="AF334" s="570"/>
      <c r="AG334" s="570"/>
      <c r="AH334" s="570"/>
      <c r="AI334" s="570"/>
      <c r="AJ334" s="570"/>
      <c r="AK334" s="570"/>
      <c r="AL334" s="570"/>
      <c r="AM334" s="537"/>
      <c r="AN334" s="568"/>
      <c r="AO334" s="537" t="s">
        <v>116</v>
      </c>
      <c r="AP334" s="545"/>
      <c r="AQ334" s="545"/>
      <c r="AR334" s="578"/>
      <c r="AS334" s="578"/>
      <c r="AT334" s="578"/>
      <c r="AU334" s="578"/>
      <c r="AV334" s="578"/>
      <c r="AW334" s="578"/>
      <c r="AX334" s="578"/>
      <c r="AY334" s="578"/>
      <c r="AZ334" s="578"/>
    </row>
    <row r="335" spans="1:52" hidden="1">
      <c r="A335" s="537"/>
      <c r="B335" s="568"/>
      <c r="C335" s="537" t="s">
        <v>117</v>
      </c>
      <c r="D335" s="607"/>
      <c r="E335" s="545"/>
      <c r="F335" s="545"/>
      <c r="G335" s="545"/>
      <c r="H335" s="545"/>
      <c r="I335" s="545"/>
      <c r="J335" s="545"/>
      <c r="K335" s="545"/>
      <c r="L335" s="545"/>
      <c r="M335" s="545"/>
      <c r="N335" s="545"/>
      <c r="O335" s="545"/>
      <c r="P335" s="545"/>
      <c r="Q335" s="545"/>
      <c r="R335" s="545"/>
      <c r="S335" s="545"/>
      <c r="T335" s="545"/>
      <c r="U335" s="545"/>
      <c r="V335" s="545"/>
      <c r="W335" s="545"/>
      <c r="X335" s="545"/>
      <c r="Y335" s="545"/>
      <c r="Z335" s="545"/>
      <c r="AA335" s="545"/>
      <c r="AB335" s="545"/>
      <c r="AC335" s="545"/>
      <c r="AD335" s="545"/>
      <c r="AE335" s="570"/>
      <c r="AF335" s="570"/>
      <c r="AG335" s="570"/>
      <c r="AH335" s="570"/>
      <c r="AI335" s="570"/>
      <c r="AJ335" s="570"/>
      <c r="AK335" s="570"/>
      <c r="AL335" s="570"/>
      <c r="AM335" s="537"/>
      <c r="AN335" s="568"/>
      <c r="AO335" s="537" t="s">
        <v>117</v>
      </c>
      <c r="AP335" s="545"/>
      <c r="AQ335" s="545"/>
      <c r="AR335" s="578"/>
      <c r="AS335" s="578"/>
      <c r="AT335" s="578"/>
      <c r="AU335" s="578"/>
      <c r="AV335" s="578"/>
      <c r="AW335" s="578"/>
      <c r="AX335" s="578"/>
      <c r="AY335" s="578"/>
      <c r="AZ335" s="578"/>
    </row>
    <row r="336" spans="1:52" hidden="1">
      <c r="A336" s="537"/>
      <c r="B336" s="568"/>
      <c r="C336" s="537" t="s">
        <v>118</v>
      </c>
      <c r="D336" s="607"/>
      <c r="E336" s="545"/>
      <c r="F336" s="545"/>
      <c r="G336" s="545"/>
      <c r="H336" s="545"/>
      <c r="I336" s="545"/>
      <c r="J336" s="545"/>
      <c r="K336" s="545"/>
      <c r="L336" s="545"/>
      <c r="M336" s="545"/>
      <c r="N336" s="545"/>
      <c r="O336" s="545"/>
      <c r="P336" s="545"/>
      <c r="Q336" s="545"/>
      <c r="R336" s="545"/>
      <c r="S336" s="545"/>
      <c r="T336" s="545"/>
      <c r="U336" s="545"/>
      <c r="V336" s="545"/>
      <c r="W336" s="545"/>
      <c r="X336" s="545"/>
      <c r="Y336" s="545"/>
      <c r="Z336" s="545"/>
      <c r="AA336" s="545"/>
      <c r="AB336" s="545"/>
      <c r="AC336" s="545"/>
      <c r="AD336" s="545"/>
      <c r="AE336" s="570"/>
      <c r="AF336" s="570"/>
      <c r="AG336" s="570"/>
      <c r="AH336" s="570"/>
      <c r="AI336" s="570"/>
      <c r="AJ336" s="570"/>
      <c r="AK336" s="570"/>
      <c r="AL336" s="570"/>
      <c r="AM336" s="537"/>
      <c r="AN336" s="568"/>
      <c r="AO336" s="537" t="s">
        <v>118</v>
      </c>
      <c r="AP336" s="545"/>
      <c r="AQ336" s="545"/>
      <c r="AR336" s="578"/>
      <c r="AS336" s="578"/>
      <c r="AT336" s="578"/>
      <c r="AU336" s="578"/>
      <c r="AV336" s="578"/>
      <c r="AW336" s="578"/>
      <c r="AX336" s="578"/>
      <c r="AY336" s="578"/>
      <c r="AZ336" s="578"/>
    </row>
    <row r="337" spans="1:52" hidden="1">
      <c r="A337" s="537"/>
      <c r="B337" s="568"/>
      <c r="C337" s="537" t="s">
        <v>119</v>
      </c>
      <c r="D337" s="607"/>
      <c r="E337" s="545"/>
      <c r="F337" s="545"/>
      <c r="G337" s="545"/>
      <c r="H337" s="545"/>
      <c r="I337" s="545"/>
      <c r="J337" s="545"/>
      <c r="K337" s="545"/>
      <c r="L337" s="545"/>
      <c r="M337" s="545"/>
      <c r="N337" s="545"/>
      <c r="O337" s="545"/>
      <c r="P337" s="545"/>
      <c r="Q337" s="545"/>
      <c r="R337" s="545"/>
      <c r="S337" s="545"/>
      <c r="T337" s="545"/>
      <c r="U337" s="545"/>
      <c r="V337" s="545"/>
      <c r="W337" s="545"/>
      <c r="X337" s="545"/>
      <c r="Y337" s="545"/>
      <c r="Z337" s="545"/>
      <c r="AA337" s="545"/>
      <c r="AB337" s="545"/>
      <c r="AC337" s="545"/>
      <c r="AD337" s="545"/>
      <c r="AE337" s="570"/>
      <c r="AF337" s="570"/>
      <c r="AG337" s="570"/>
      <c r="AH337" s="570"/>
      <c r="AI337" s="570"/>
      <c r="AJ337" s="570"/>
      <c r="AK337" s="570"/>
      <c r="AL337" s="570"/>
      <c r="AM337" s="537"/>
      <c r="AN337" s="568"/>
      <c r="AO337" s="537" t="s">
        <v>119</v>
      </c>
      <c r="AP337" s="545"/>
      <c r="AQ337" s="545"/>
      <c r="AR337" s="578"/>
      <c r="AS337" s="578"/>
      <c r="AT337" s="578"/>
      <c r="AU337" s="578"/>
      <c r="AV337" s="578"/>
      <c r="AW337" s="578"/>
      <c r="AX337" s="578"/>
      <c r="AY337" s="578"/>
      <c r="AZ337" s="578"/>
    </row>
    <row r="338" spans="1:52" hidden="1">
      <c r="A338" s="537"/>
      <c r="B338" s="568"/>
      <c r="C338" s="537" t="s">
        <v>120</v>
      </c>
      <c r="D338" s="607"/>
      <c r="E338" s="545"/>
      <c r="F338" s="545"/>
      <c r="G338" s="545"/>
      <c r="H338" s="545"/>
      <c r="I338" s="545"/>
      <c r="J338" s="545"/>
      <c r="K338" s="545"/>
      <c r="L338" s="545"/>
      <c r="M338" s="545"/>
      <c r="N338" s="545"/>
      <c r="O338" s="545"/>
      <c r="P338" s="545"/>
      <c r="Q338" s="545"/>
      <c r="R338" s="545"/>
      <c r="S338" s="545"/>
      <c r="T338" s="545"/>
      <c r="U338" s="545"/>
      <c r="V338" s="545"/>
      <c r="W338" s="545"/>
      <c r="X338" s="545"/>
      <c r="Y338" s="545"/>
      <c r="Z338" s="545"/>
      <c r="AA338" s="545"/>
      <c r="AB338" s="545"/>
      <c r="AC338" s="545"/>
      <c r="AD338" s="545"/>
      <c r="AE338" s="570"/>
      <c r="AF338" s="570"/>
      <c r="AG338" s="570"/>
      <c r="AH338" s="570"/>
      <c r="AI338" s="570"/>
      <c r="AJ338" s="570"/>
      <c r="AK338" s="570"/>
      <c r="AL338" s="570"/>
      <c r="AM338" s="537"/>
      <c r="AN338" s="568"/>
      <c r="AO338" s="537" t="s">
        <v>120</v>
      </c>
      <c r="AP338" s="545"/>
      <c r="AQ338" s="545"/>
      <c r="AR338" s="578"/>
      <c r="AS338" s="578"/>
      <c r="AT338" s="578"/>
      <c r="AU338" s="578"/>
      <c r="AV338" s="578"/>
      <c r="AW338" s="578"/>
      <c r="AX338" s="578"/>
      <c r="AY338" s="578"/>
      <c r="AZ338" s="578"/>
    </row>
    <row r="339" spans="1:52" hidden="1">
      <c r="A339" s="537"/>
      <c r="B339" s="568"/>
      <c r="C339" s="537" t="s">
        <v>121</v>
      </c>
      <c r="D339" s="607"/>
      <c r="E339" s="545"/>
      <c r="F339" s="545"/>
      <c r="G339" s="545"/>
      <c r="H339" s="545"/>
      <c r="I339" s="545"/>
      <c r="J339" s="545"/>
      <c r="K339" s="545"/>
      <c r="L339" s="545"/>
      <c r="M339" s="545"/>
      <c r="N339" s="545"/>
      <c r="O339" s="545"/>
      <c r="P339" s="545"/>
      <c r="Q339" s="545"/>
      <c r="R339" s="545"/>
      <c r="S339" s="545"/>
      <c r="T339" s="545"/>
      <c r="U339" s="545"/>
      <c r="V339" s="545"/>
      <c r="W339" s="545"/>
      <c r="X339" s="545"/>
      <c r="Y339" s="545"/>
      <c r="Z339" s="545"/>
      <c r="AA339" s="545"/>
      <c r="AB339" s="545"/>
      <c r="AC339" s="545"/>
      <c r="AD339" s="545"/>
      <c r="AE339" s="570"/>
      <c r="AF339" s="570"/>
      <c r="AG339" s="570"/>
      <c r="AH339" s="570"/>
      <c r="AI339" s="570"/>
      <c r="AJ339" s="570"/>
      <c r="AK339" s="570"/>
      <c r="AL339" s="570"/>
      <c r="AM339" s="537"/>
      <c r="AN339" s="568"/>
      <c r="AO339" s="537" t="s">
        <v>121</v>
      </c>
      <c r="AP339" s="545"/>
      <c r="AQ339" s="545"/>
      <c r="AR339" s="578"/>
      <c r="AS339" s="578"/>
      <c r="AT339" s="578"/>
      <c r="AU339" s="578"/>
      <c r="AV339" s="578"/>
      <c r="AW339" s="578"/>
      <c r="AX339" s="578"/>
      <c r="AY339" s="578"/>
      <c r="AZ339" s="578"/>
    </row>
    <row r="340" spans="1:52" hidden="1">
      <c r="A340" s="537"/>
      <c r="B340" s="568"/>
      <c r="C340" s="537" t="s">
        <v>122</v>
      </c>
      <c r="D340" s="607"/>
      <c r="E340" s="545"/>
      <c r="F340" s="545"/>
      <c r="G340" s="545"/>
      <c r="H340" s="545"/>
      <c r="I340" s="545"/>
      <c r="J340" s="545"/>
      <c r="K340" s="545"/>
      <c r="L340" s="545"/>
      <c r="M340" s="545"/>
      <c r="N340" s="545"/>
      <c r="O340" s="545"/>
      <c r="P340" s="545"/>
      <c r="Q340" s="545"/>
      <c r="R340" s="545"/>
      <c r="S340" s="545"/>
      <c r="T340" s="545"/>
      <c r="U340" s="545"/>
      <c r="V340" s="545"/>
      <c r="W340" s="545"/>
      <c r="X340" s="545"/>
      <c r="Y340" s="545"/>
      <c r="Z340" s="545"/>
      <c r="AA340" s="545"/>
      <c r="AB340" s="545"/>
      <c r="AC340" s="545"/>
      <c r="AD340" s="545"/>
      <c r="AE340" s="570"/>
      <c r="AF340" s="570"/>
      <c r="AG340" s="570"/>
      <c r="AH340" s="570"/>
      <c r="AI340" s="570"/>
      <c r="AJ340" s="570"/>
      <c r="AK340" s="570"/>
      <c r="AL340" s="570"/>
      <c r="AM340" s="537"/>
      <c r="AN340" s="568"/>
      <c r="AO340" s="537" t="s">
        <v>122</v>
      </c>
      <c r="AP340" s="545"/>
      <c r="AQ340" s="545"/>
      <c r="AR340" s="578"/>
      <c r="AS340" s="578"/>
      <c r="AT340" s="578"/>
      <c r="AU340" s="578"/>
      <c r="AV340" s="578"/>
      <c r="AW340" s="578"/>
      <c r="AX340" s="578"/>
      <c r="AY340" s="578"/>
      <c r="AZ340" s="578"/>
    </row>
    <row r="341" spans="1:52" hidden="1">
      <c r="A341" s="537"/>
      <c r="B341" s="568"/>
      <c r="C341" s="537" t="s">
        <v>123</v>
      </c>
      <c r="D341" s="607"/>
      <c r="E341" s="545"/>
      <c r="F341" s="545"/>
      <c r="G341" s="545"/>
      <c r="H341" s="545"/>
      <c r="I341" s="545"/>
      <c r="J341" s="545"/>
      <c r="K341" s="545"/>
      <c r="L341" s="545"/>
      <c r="M341" s="545"/>
      <c r="N341" s="545"/>
      <c r="O341" s="545"/>
      <c r="P341" s="545"/>
      <c r="Q341" s="545"/>
      <c r="R341" s="545"/>
      <c r="S341" s="545"/>
      <c r="T341" s="545"/>
      <c r="U341" s="545"/>
      <c r="V341" s="545"/>
      <c r="W341" s="545"/>
      <c r="X341" s="545"/>
      <c r="Y341" s="545"/>
      <c r="Z341" s="545"/>
      <c r="AA341" s="545"/>
      <c r="AB341" s="545"/>
      <c r="AC341" s="545"/>
      <c r="AD341" s="545"/>
      <c r="AE341" s="570"/>
      <c r="AF341" s="570"/>
      <c r="AG341" s="570"/>
      <c r="AH341" s="570"/>
      <c r="AI341" s="570"/>
      <c r="AJ341" s="570"/>
      <c r="AK341" s="570"/>
      <c r="AL341" s="570"/>
      <c r="AM341" s="537"/>
      <c r="AN341" s="568"/>
      <c r="AO341" s="537" t="s">
        <v>123</v>
      </c>
      <c r="AP341" s="545"/>
      <c r="AQ341" s="545"/>
      <c r="AR341" s="578"/>
      <c r="AS341" s="578"/>
      <c r="AT341" s="578"/>
      <c r="AU341" s="578"/>
      <c r="AV341" s="578"/>
      <c r="AW341" s="578"/>
      <c r="AX341" s="578"/>
      <c r="AY341" s="578"/>
      <c r="AZ341" s="578"/>
    </row>
    <row r="342" spans="1:52" hidden="1">
      <c r="A342" s="537"/>
      <c r="B342" s="568"/>
      <c r="C342" s="537" t="s">
        <v>124</v>
      </c>
      <c r="D342" s="607"/>
      <c r="E342" s="545"/>
      <c r="F342" s="545"/>
      <c r="G342" s="545"/>
      <c r="H342" s="545"/>
      <c r="I342" s="545"/>
      <c r="J342" s="545"/>
      <c r="K342" s="545"/>
      <c r="L342" s="545"/>
      <c r="M342" s="545"/>
      <c r="N342" s="545"/>
      <c r="O342" s="545"/>
      <c r="P342" s="545"/>
      <c r="Q342" s="545"/>
      <c r="R342" s="545"/>
      <c r="S342" s="545"/>
      <c r="T342" s="545"/>
      <c r="U342" s="545"/>
      <c r="V342" s="545"/>
      <c r="W342" s="545"/>
      <c r="X342" s="545"/>
      <c r="Y342" s="545"/>
      <c r="Z342" s="545"/>
      <c r="AA342" s="545"/>
      <c r="AB342" s="545"/>
      <c r="AC342" s="545"/>
      <c r="AD342" s="545"/>
      <c r="AE342" s="570"/>
      <c r="AF342" s="570"/>
      <c r="AG342" s="570"/>
      <c r="AH342" s="570"/>
      <c r="AI342" s="570"/>
      <c r="AJ342" s="570"/>
      <c r="AK342" s="570"/>
      <c r="AL342" s="570"/>
      <c r="AM342" s="537"/>
      <c r="AN342" s="568"/>
      <c r="AO342" s="537" t="s">
        <v>124</v>
      </c>
      <c r="AP342" s="545"/>
      <c r="AQ342" s="545"/>
      <c r="AR342" s="578"/>
      <c r="AS342" s="578"/>
      <c r="AT342" s="578"/>
      <c r="AU342" s="578"/>
      <c r="AV342" s="578"/>
      <c r="AW342" s="578"/>
      <c r="AX342" s="578"/>
      <c r="AY342" s="578"/>
      <c r="AZ342" s="578"/>
    </row>
    <row r="343" spans="1:52" hidden="1">
      <c r="A343" s="537"/>
      <c r="B343" s="568"/>
      <c r="C343" s="549" t="s">
        <v>111</v>
      </c>
      <c r="D343" s="608"/>
      <c r="E343" s="548"/>
      <c r="F343" s="548"/>
      <c r="G343" s="548"/>
      <c r="H343" s="548"/>
      <c r="I343" s="548"/>
      <c r="J343" s="548"/>
      <c r="K343" s="548"/>
      <c r="L343" s="548"/>
      <c r="M343" s="548"/>
      <c r="N343" s="548"/>
      <c r="O343" s="548"/>
      <c r="P343" s="548"/>
      <c r="Q343" s="548"/>
      <c r="R343" s="548"/>
      <c r="S343" s="548"/>
      <c r="T343" s="548"/>
      <c r="U343" s="548"/>
      <c r="V343" s="548"/>
      <c r="W343" s="548"/>
      <c r="X343" s="548"/>
      <c r="Y343" s="548"/>
      <c r="Z343" s="548"/>
      <c r="AA343" s="548"/>
      <c r="AB343" s="548"/>
      <c r="AC343" s="548"/>
      <c r="AD343" s="548"/>
      <c r="AE343" s="573"/>
      <c r="AF343" s="573"/>
      <c r="AG343" s="573"/>
      <c r="AH343" s="573"/>
      <c r="AI343" s="573"/>
      <c r="AJ343" s="573"/>
      <c r="AK343" s="573"/>
      <c r="AL343" s="573"/>
      <c r="AM343" s="549"/>
      <c r="AN343" s="568"/>
      <c r="AO343" s="549" t="s">
        <v>111</v>
      </c>
      <c r="AP343" s="548"/>
      <c r="AQ343" s="548"/>
      <c r="AR343" s="579"/>
      <c r="AS343" s="579"/>
      <c r="AT343" s="579"/>
      <c r="AU343" s="579"/>
      <c r="AV343" s="579"/>
      <c r="AW343" s="579"/>
      <c r="AX343" s="579"/>
      <c r="AY343" s="579"/>
      <c r="AZ343" s="579"/>
    </row>
    <row r="344" spans="1:52" hidden="1">
      <c r="A344" s="537"/>
      <c r="B344" s="568" t="s">
        <v>291</v>
      </c>
      <c r="C344" s="537" t="s">
        <v>113</v>
      </c>
      <c r="D344" s="607"/>
      <c r="E344" s="545"/>
      <c r="F344" s="545"/>
      <c r="G344" s="545"/>
      <c r="H344" s="545"/>
      <c r="I344" s="545"/>
      <c r="J344" s="545"/>
      <c r="K344" s="545"/>
      <c r="L344" s="545"/>
      <c r="M344" s="545"/>
      <c r="N344" s="545"/>
      <c r="O344" s="545"/>
      <c r="P344" s="545"/>
      <c r="Q344" s="545"/>
      <c r="R344" s="545"/>
      <c r="S344" s="545"/>
      <c r="T344" s="545"/>
      <c r="U344" s="545"/>
      <c r="V344" s="545"/>
      <c r="W344" s="545"/>
      <c r="X344" s="545"/>
      <c r="Y344" s="545"/>
      <c r="Z344" s="545"/>
      <c r="AA344" s="545"/>
      <c r="AB344" s="545"/>
      <c r="AC344" s="545"/>
      <c r="AD344" s="545"/>
      <c r="AE344" s="570"/>
      <c r="AF344" s="570"/>
      <c r="AG344" s="570"/>
      <c r="AH344" s="570"/>
      <c r="AI344" s="570"/>
      <c r="AJ344" s="570"/>
      <c r="AK344" s="570"/>
      <c r="AL344" s="570"/>
      <c r="AM344" s="537"/>
      <c r="AN344" s="568" t="s">
        <v>291</v>
      </c>
      <c r="AO344" s="537" t="s">
        <v>113</v>
      </c>
      <c r="AP344" s="545"/>
      <c r="AQ344" s="545"/>
      <c r="AR344" s="578"/>
      <c r="AS344" s="578"/>
      <c r="AT344" s="578"/>
      <c r="AU344" s="578"/>
      <c r="AV344" s="578"/>
      <c r="AW344" s="578"/>
      <c r="AX344" s="578"/>
      <c r="AY344" s="578"/>
      <c r="AZ344" s="578"/>
    </row>
    <row r="345" spans="1:52" hidden="1">
      <c r="A345" s="537"/>
      <c r="B345" s="568"/>
      <c r="C345" s="537" t="s">
        <v>115</v>
      </c>
      <c r="D345" s="607"/>
      <c r="E345" s="545"/>
      <c r="F345" s="545"/>
      <c r="G345" s="545"/>
      <c r="H345" s="545"/>
      <c r="I345" s="545"/>
      <c r="J345" s="545"/>
      <c r="K345" s="545"/>
      <c r="L345" s="545"/>
      <c r="M345" s="545"/>
      <c r="N345" s="545"/>
      <c r="O345" s="545"/>
      <c r="P345" s="545"/>
      <c r="Q345" s="545"/>
      <c r="R345" s="545"/>
      <c r="S345" s="545"/>
      <c r="T345" s="545"/>
      <c r="U345" s="545"/>
      <c r="V345" s="545"/>
      <c r="W345" s="545"/>
      <c r="X345" s="545"/>
      <c r="Y345" s="545"/>
      <c r="Z345" s="545"/>
      <c r="AA345" s="545"/>
      <c r="AB345" s="545"/>
      <c r="AC345" s="545"/>
      <c r="AD345" s="545"/>
      <c r="AE345" s="570"/>
      <c r="AF345" s="570"/>
      <c r="AG345" s="570"/>
      <c r="AH345" s="570"/>
      <c r="AI345" s="570"/>
      <c r="AJ345" s="570"/>
      <c r="AK345" s="570"/>
      <c r="AL345" s="570"/>
      <c r="AM345" s="537"/>
      <c r="AN345" s="568"/>
      <c r="AO345" s="537" t="s">
        <v>115</v>
      </c>
      <c r="AP345" s="545"/>
      <c r="AQ345" s="545"/>
      <c r="AR345" s="578"/>
      <c r="AS345" s="578"/>
      <c r="AT345" s="578"/>
      <c r="AU345" s="578"/>
      <c r="AV345" s="578"/>
      <c r="AW345" s="578"/>
      <c r="AX345" s="578"/>
      <c r="AY345" s="578"/>
      <c r="AZ345" s="578"/>
    </row>
    <row r="346" spans="1:52" hidden="1">
      <c r="A346" s="537"/>
      <c r="B346" s="568"/>
      <c r="C346" s="537" t="s">
        <v>116</v>
      </c>
      <c r="D346" s="607"/>
      <c r="E346" s="545"/>
      <c r="F346" s="545"/>
      <c r="G346" s="545"/>
      <c r="H346" s="545"/>
      <c r="I346" s="545"/>
      <c r="J346" s="545"/>
      <c r="K346" s="545"/>
      <c r="L346" s="545"/>
      <c r="M346" s="545"/>
      <c r="N346" s="545"/>
      <c r="O346" s="545"/>
      <c r="P346" s="545"/>
      <c r="Q346" s="545"/>
      <c r="R346" s="545"/>
      <c r="S346" s="545"/>
      <c r="T346" s="545"/>
      <c r="U346" s="545"/>
      <c r="V346" s="545"/>
      <c r="W346" s="545"/>
      <c r="X346" s="545"/>
      <c r="Y346" s="545"/>
      <c r="Z346" s="545"/>
      <c r="AA346" s="545"/>
      <c r="AB346" s="545"/>
      <c r="AC346" s="545"/>
      <c r="AD346" s="545"/>
      <c r="AE346" s="570"/>
      <c r="AF346" s="570"/>
      <c r="AG346" s="570"/>
      <c r="AH346" s="570"/>
      <c r="AI346" s="570"/>
      <c r="AJ346" s="570"/>
      <c r="AK346" s="570"/>
      <c r="AL346" s="570"/>
      <c r="AM346" s="537"/>
      <c r="AN346" s="568"/>
      <c r="AO346" s="537" t="s">
        <v>116</v>
      </c>
      <c r="AP346" s="545"/>
      <c r="AQ346" s="545"/>
      <c r="AR346" s="578"/>
      <c r="AS346" s="578"/>
      <c r="AT346" s="578"/>
      <c r="AU346" s="578"/>
      <c r="AV346" s="578"/>
      <c r="AW346" s="578"/>
      <c r="AX346" s="578"/>
      <c r="AY346" s="578"/>
      <c r="AZ346" s="578"/>
    </row>
    <row r="347" spans="1:52" hidden="1">
      <c r="A347" s="537"/>
      <c r="B347" s="568"/>
      <c r="C347" s="537" t="s">
        <v>117</v>
      </c>
      <c r="D347" s="607"/>
      <c r="E347" s="545"/>
      <c r="F347" s="545"/>
      <c r="G347" s="545"/>
      <c r="H347" s="545"/>
      <c r="I347" s="545"/>
      <c r="J347" s="545"/>
      <c r="K347" s="545"/>
      <c r="L347" s="545"/>
      <c r="M347" s="545"/>
      <c r="N347" s="545"/>
      <c r="O347" s="545"/>
      <c r="P347" s="545"/>
      <c r="Q347" s="545"/>
      <c r="R347" s="545"/>
      <c r="S347" s="545"/>
      <c r="T347" s="545"/>
      <c r="U347" s="545"/>
      <c r="V347" s="545"/>
      <c r="W347" s="545"/>
      <c r="X347" s="545"/>
      <c r="Y347" s="545"/>
      <c r="Z347" s="545"/>
      <c r="AA347" s="545"/>
      <c r="AB347" s="545"/>
      <c r="AC347" s="545"/>
      <c r="AD347" s="545"/>
      <c r="AE347" s="570"/>
      <c r="AF347" s="570"/>
      <c r="AG347" s="570"/>
      <c r="AH347" s="570"/>
      <c r="AI347" s="570"/>
      <c r="AJ347" s="570"/>
      <c r="AK347" s="570"/>
      <c r="AL347" s="570"/>
      <c r="AM347" s="537"/>
      <c r="AN347" s="568"/>
      <c r="AO347" s="537" t="s">
        <v>117</v>
      </c>
      <c r="AP347" s="545"/>
      <c r="AQ347" s="545"/>
      <c r="AR347" s="578"/>
      <c r="AS347" s="578"/>
      <c r="AT347" s="578"/>
      <c r="AU347" s="578"/>
      <c r="AV347" s="578"/>
      <c r="AW347" s="578"/>
      <c r="AX347" s="578"/>
      <c r="AY347" s="578"/>
      <c r="AZ347" s="578"/>
    </row>
    <row r="348" spans="1:52" hidden="1">
      <c r="A348" s="537"/>
      <c r="B348" s="568"/>
      <c r="C348" s="537" t="s">
        <v>118</v>
      </c>
      <c r="D348" s="607"/>
      <c r="E348" s="545"/>
      <c r="F348" s="545"/>
      <c r="G348" s="545"/>
      <c r="H348" s="545"/>
      <c r="I348" s="545"/>
      <c r="J348" s="545"/>
      <c r="K348" s="545"/>
      <c r="L348" s="545"/>
      <c r="M348" s="545"/>
      <c r="N348" s="545"/>
      <c r="O348" s="545"/>
      <c r="P348" s="545"/>
      <c r="Q348" s="545"/>
      <c r="R348" s="545"/>
      <c r="S348" s="545"/>
      <c r="T348" s="545"/>
      <c r="U348" s="545"/>
      <c r="V348" s="545"/>
      <c r="W348" s="545"/>
      <c r="X348" s="545"/>
      <c r="Y348" s="545"/>
      <c r="Z348" s="545"/>
      <c r="AA348" s="545"/>
      <c r="AB348" s="545"/>
      <c r="AC348" s="545"/>
      <c r="AD348" s="545"/>
      <c r="AE348" s="570"/>
      <c r="AF348" s="570"/>
      <c r="AG348" s="570"/>
      <c r="AH348" s="570"/>
      <c r="AI348" s="570"/>
      <c r="AJ348" s="570"/>
      <c r="AK348" s="570"/>
      <c r="AL348" s="570"/>
      <c r="AM348" s="537"/>
      <c r="AN348" s="568"/>
      <c r="AO348" s="537" t="s">
        <v>118</v>
      </c>
      <c r="AP348" s="545"/>
      <c r="AQ348" s="545"/>
      <c r="AR348" s="578"/>
      <c r="AS348" s="578"/>
      <c r="AT348" s="578"/>
      <c r="AU348" s="578"/>
      <c r="AV348" s="578"/>
      <c r="AW348" s="578"/>
      <c r="AX348" s="578"/>
      <c r="AY348" s="578"/>
      <c r="AZ348" s="578"/>
    </row>
    <row r="349" spans="1:52" hidden="1">
      <c r="A349" s="537"/>
      <c r="B349" s="568"/>
      <c r="C349" s="537" t="s">
        <v>119</v>
      </c>
      <c r="D349" s="607"/>
      <c r="E349" s="545"/>
      <c r="F349" s="545"/>
      <c r="G349" s="545"/>
      <c r="H349" s="545"/>
      <c r="I349" s="545"/>
      <c r="J349" s="545"/>
      <c r="K349" s="545"/>
      <c r="L349" s="545"/>
      <c r="M349" s="545"/>
      <c r="N349" s="545"/>
      <c r="O349" s="545"/>
      <c r="P349" s="545"/>
      <c r="Q349" s="545"/>
      <c r="R349" s="545"/>
      <c r="S349" s="545"/>
      <c r="T349" s="545"/>
      <c r="U349" s="545"/>
      <c r="V349" s="545"/>
      <c r="W349" s="545"/>
      <c r="X349" s="545"/>
      <c r="Y349" s="545"/>
      <c r="Z349" s="545"/>
      <c r="AA349" s="545"/>
      <c r="AB349" s="545"/>
      <c r="AC349" s="545"/>
      <c r="AD349" s="545"/>
      <c r="AE349" s="570"/>
      <c r="AF349" s="570"/>
      <c r="AG349" s="570"/>
      <c r="AH349" s="570"/>
      <c r="AI349" s="570"/>
      <c r="AJ349" s="570"/>
      <c r="AK349" s="570"/>
      <c r="AL349" s="570"/>
      <c r="AM349" s="537"/>
      <c r="AN349" s="568"/>
      <c r="AO349" s="537" t="s">
        <v>119</v>
      </c>
      <c r="AP349" s="545"/>
      <c r="AQ349" s="545"/>
      <c r="AR349" s="578"/>
      <c r="AS349" s="578"/>
      <c r="AT349" s="578"/>
      <c r="AU349" s="578"/>
      <c r="AV349" s="578"/>
      <c r="AW349" s="578"/>
      <c r="AX349" s="578"/>
      <c r="AY349" s="578"/>
      <c r="AZ349" s="578"/>
    </row>
    <row r="350" spans="1:52" hidden="1">
      <c r="A350" s="537"/>
      <c r="B350" s="568"/>
      <c r="C350" s="537" t="s">
        <v>120</v>
      </c>
      <c r="D350" s="607"/>
      <c r="E350" s="545"/>
      <c r="F350" s="545"/>
      <c r="G350" s="545"/>
      <c r="H350" s="545"/>
      <c r="I350" s="545"/>
      <c r="J350" s="545"/>
      <c r="K350" s="545"/>
      <c r="L350" s="545"/>
      <c r="M350" s="545"/>
      <c r="N350" s="545"/>
      <c r="O350" s="545"/>
      <c r="P350" s="545"/>
      <c r="Q350" s="545"/>
      <c r="R350" s="545"/>
      <c r="S350" s="545"/>
      <c r="T350" s="545"/>
      <c r="U350" s="545"/>
      <c r="V350" s="545"/>
      <c r="W350" s="545"/>
      <c r="X350" s="545"/>
      <c r="Y350" s="545"/>
      <c r="Z350" s="545"/>
      <c r="AA350" s="545"/>
      <c r="AB350" s="545"/>
      <c r="AC350" s="545"/>
      <c r="AD350" s="545"/>
      <c r="AE350" s="570"/>
      <c r="AF350" s="570"/>
      <c r="AG350" s="570"/>
      <c r="AH350" s="570"/>
      <c r="AI350" s="570"/>
      <c r="AJ350" s="570"/>
      <c r="AK350" s="570"/>
      <c r="AL350" s="570"/>
      <c r="AM350" s="537"/>
      <c r="AN350" s="568"/>
      <c r="AO350" s="537" t="s">
        <v>120</v>
      </c>
      <c r="AP350" s="545"/>
      <c r="AQ350" s="545"/>
      <c r="AR350" s="578"/>
      <c r="AS350" s="578"/>
      <c r="AT350" s="578"/>
      <c r="AU350" s="578"/>
      <c r="AV350" s="578"/>
      <c r="AW350" s="578"/>
      <c r="AX350" s="578"/>
      <c r="AY350" s="578"/>
      <c r="AZ350" s="578"/>
    </row>
    <row r="351" spans="1:52" hidden="1">
      <c r="A351" s="537"/>
      <c r="B351" s="568"/>
      <c r="C351" s="537" t="s">
        <v>121</v>
      </c>
      <c r="D351" s="607"/>
      <c r="E351" s="545"/>
      <c r="F351" s="545"/>
      <c r="G351" s="545"/>
      <c r="H351" s="545"/>
      <c r="I351" s="545"/>
      <c r="J351" s="545"/>
      <c r="K351" s="545"/>
      <c r="L351" s="545"/>
      <c r="M351" s="545"/>
      <c r="N351" s="545"/>
      <c r="O351" s="545"/>
      <c r="P351" s="545"/>
      <c r="Q351" s="545"/>
      <c r="R351" s="545"/>
      <c r="S351" s="545"/>
      <c r="T351" s="545"/>
      <c r="U351" s="545"/>
      <c r="V351" s="545"/>
      <c r="W351" s="545"/>
      <c r="X351" s="545"/>
      <c r="Y351" s="545"/>
      <c r="Z351" s="545"/>
      <c r="AA351" s="545"/>
      <c r="AB351" s="545"/>
      <c r="AC351" s="545"/>
      <c r="AD351" s="545"/>
      <c r="AE351" s="570"/>
      <c r="AF351" s="570"/>
      <c r="AG351" s="570"/>
      <c r="AH351" s="570"/>
      <c r="AI351" s="570"/>
      <c r="AJ351" s="570"/>
      <c r="AK351" s="570"/>
      <c r="AL351" s="570"/>
      <c r="AM351" s="537"/>
      <c r="AN351" s="568"/>
      <c r="AO351" s="537" t="s">
        <v>121</v>
      </c>
      <c r="AP351" s="545"/>
      <c r="AQ351" s="545"/>
      <c r="AR351" s="578"/>
      <c r="AS351" s="578"/>
      <c r="AT351" s="578"/>
      <c r="AU351" s="578"/>
      <c r="AV351" s="578"/>
      <c r="AW351" s="578"/>
      <c r="AX351" s="578"/>
      <c r="AY351" s="578"/>
      <c r="AZ351" s="578"/>
    </row>
    <row r="352" spans="1:52" hidden="1">
      <c r="A352" s="537"/>
      <c r="B352" s="568"/>
      <c r="C352" s="537" t="s">
        <v>122</v>
      </c>
      <c r="D352" s="582"/>
      <c r="E352" s="545"/>
      <c r="F352" s="545"/>
      <c r="G352" s="545"/>
      <c r="H352" s="545"/>
      <c r="I352" s="545"/>
      <c r="J352" s="545"/>
      <c r="K352" s="545"/>
      <c r="L352" s="545"/>
      <c r="M352" s="545"/>
      <c r="N352" s="545"/>
      <c r="O352" s="545"/>
      <c r="P352" s="545"/>
      <c r="Q352" s="545"/>
      <c r="R352" s="545"/>
      <c r="S352" s="545"/>
      <c r="T352" s="545"/>
      <c r="U352" s="545"/>
      <c r="V352" s="545"/>
      <c r="W352" s="545"/>
      <c r="X352" s="545"/>
      <c r="Y352" s="545"/>
      <c r="Z352" s="545"/>
      <c r="AA352" s="545"/>
      <c r="AB352" s="545"/>
      <c r="AC352" s="545"/>
      <c r="AD352" s="545"/>
      <c r="AE352" s="570"/>
      <c r="AF352" s="570"/>
      <c r="AG352" s="570"/>
      <c r="AH352" s="570"/>
      <c r="AI352" s="570"/>
      <c r="AJ352" s="570"/>
      <c r="AK352" s="570"/>
      <c r="AL352" s="570"/>
      <c r="AM352" s="537"/>
      <c r="AN352" s="568"/>
      <c r="AO352" s="537" t="s">
        <v>122</v>
      </c>
      <c r="AP352" s="545"/>
      <c r="AQ352" s="545"/>
      <c r="AR352" s="578"/>
      <c r="AS352" s="578"/>
      <c r="AT352" s="578"/>
      <c r="AU352" s="578"/>
      <c r="AV352" s="578"/>
      <c r="AW352" s="578"/>
      <c r="AX352" s="578"/>
      <c r="AY352" s="578"/>
      <c r="AZ352" s="578"/>
    </row>
    <row r="353" spans="1:52" hidden="1">
      <c r="A353" s="537"/>
      <c r="B353" s="568"/>
      <c r="C353" s="537" t="s">
        <v>123</v>
      </c>
      <c r="D353" s="607"/>
      <c r="E353" s="545"/>
      <c r="F353" s="545"/>
      <c r="G353" s="545"/>
      <c r="H353" s="545"/>
      <c r="I353" s="545"/>
      <c r="J353" s="545"/>
      <c r="K353" s="545"/>
      <c r="L353" s="545"/>
      <c r="M353" s="545"/>
      <c r="N353" s="545"/>
      <c r="O353" s="545"/>
      <c r="P353" s="545"/>
      <c r="Q353" s="545"/>
      <c r="R353" s="545"/>
      <c r="S353" s="545"/>
      <c r="T353" s="545"/>
      <c r="U353" s="545"/>
      <c r="V353" s="545"/>
      <c r="W353" s="545"/>
      <c r="X353" s="545"/>
      <c r="Y353" s="545"/>
      <c r="Z353" s="545"/>
      <c r="AA353" s="545"/>
      <c r="AB353" s="545"/>
      <c r="AC353" s="545"/>
      <c r="AD353" s="545"/>
      <c r="AE353" s="570"/>
      <c r="AF353" s="570"/>
      <c r="AG353" s="570"/>
      <c r="AH353" s="570"/>
      <c r="AI353" s="570"/>
      <c r="AJ353" s="570"/>
      <c r="AK353" s="570"/>
      <c r="AL353" s="570"/>
      <c r="AM353" s="537"/>
      <c r="AN353" s="568"/>
      <c r="AO353" s="537" t="s">
        <v>123</v>
      </c>
      <c r="AP353" s="545"/>
      <c r="AQ353" s="545"/>
      <c r="AR353" s="578"/>
      <c r="AS353" s="578"/>
      <c r="AT353" s="578"/>
      <c r="AU353" s="578"/>
      <c r="AV353" s="578"/>
      <c r="AW353" s="578"/>
      <c r="AX353" s="578"/>
      <c r="AY353" s="578"/>
      <c r="AZ353" s="578"/>
    </row>
    <row r="354" spans="1:52" hidden="1">
      <c r="A354" s="537"/>
      <c r="B354" s="568"/>
      <c r="C354" s="537" t="s">
        <v>124</v>
      </c>
      <c r="D354" s="607"/>
      <c r="E354" s="545"/>
      <c r="F354" s="545"/>
      <c r="G354" s="545"/>
      <c r="H354" s="545"/>
      <c r="I354" s="545"/>
      <c r="J354" s="545"/>
      <c r="K354" s="545"/>
      <c r="L354" s="545"/>
      <c r="M354" s="545"/>
      <c r="N354" s="545"/>
      <c r="O354" s="545"/>
      <c r="P354" s="545"/>
      <c r="Q354" s="545"/>
      <c r="R354" s="545"/>
      <c r="S354" s="545"/>
      <c r="T354" s="545"/>
      <c r="U354" s="545"/>
      <c r="V354" s="545"/>
      <c r="W354" s="545"/>
      <c r="X354" s="545"/>
      <c r="Y354" s="545"/>
      <c r="Z354" s="545"/>
      <c r="AA354" s="545"/>
      <c r="AB354" s="545"/>
      <c r="AC354" s="545"/>
      <c r="AD354" s="545"/>
      <c r="AE354" s="570"/>
      <c r="AF354" s="570"/>
      <c r="AG354" s="570"/>
      <c r="AH354" s="570"/>
      <c r="AI354" s="570"/>
      <c r="AJ354" s="570"/>
      <c r="AK354" s="570"/>
      <c r="AL354" s="570"/>
      <c r="AM354" s="537"/>
      <c r="AN354" s="568"/>
      <c r="AO354" s="537" t="s">
        <v>124</v>
      </c>
      <c r="AP354" s="545"/>
      <c r="AQ354" s="545"/>
      <c r="AR354" s="578"/>
      <c r="AS354" s="578"/>
      <c r="AT354" s="578"/>
      <c r="AU354" s="578"/>
      <c r="AV354" s="578"/>
      <c r="AW354" s="578"/>
      <c r="AX354" s="578"/>
      <c r="AY354" s="578"/>
      <c r="AZ354" s="578"/>
    </row>
    <row r="355" spans="1:52" hidden="1">
      <c r="A355" s="537"/>
      <c r="B355" s="583" t="s">
        <v>2</v>
      </c>
      <c r="C355" s="584" t="s">
        <v>111</v>
      </c>
      <c r="D355" s="585"/>
      <c r="E355" s="548"/>
      <c r="F355" s="548"/>
      <c r="G355" s="548"/>
      <c r="H355" s="548"/>
      <c r="I355" s="548"/>
      <c r="J355" s="548"/>
      <c r="K355" s="548"/>
      <c r="L355" s="548"/>
      <c r="M355" s="548"/>
      <c r="N355" s="548"/>
      <c r="O355" s="548"/>
      <c r="P355" s="548"/>
      <c r="Q355" s="548"/>
      <c r="R355" s="548"/>
      <c r="S355" s="548"/>
      <c r="T355" s="548"/>
      <c r="U355" s="548"/>
      <c r="V355" s="548"/>
      <c r="W355" s="548"/>
      <c r="X355" s="548"/>
      <c r="Y355" s="548"/>
      <c r="Z355" s="548"/>
      <c r="AA355" s="548"/>
      <c r="AB355" s="548"/>
      <c r="AC355" s="548"/>
      <c r="AD355" s="548"/>
      <c r="AE355" s="573"/>
      <c r="AF355" s="573"/>
      <c r="AG355" s="573"/>
      <c r="AH355" s="573"/>
      <c r="AI355" s="573"/>
      <c r="AJ355" s="573"/>
      <c r="AK355" s="573"/>
      <c r="AL355" s="573"/>
      <c r="AM355" s="549"/>
      <c r="AN355" s="583" t="s">
        <v>2</v>
      </c>
      <c r="AO355" s="584" t="s">
        <v>111</v>
      </c>
      <c r="AP355" s="548"/>
      <c r="AQ355" s="548"/>
      <c r="AR355" s="579"/>
      <c r="AS355" s="579"/>
      <c r="AT355" s="579"/>
      <c r="AU355" s="579"/>
      <c r="AV355" s="579"/>
      <c r="AW355" s="579"/>
      <c r="AX355" s="579"/>
      <c r="AY355" s="579"/>
      <c r="AZ355" s="579"/>
    </row>
    <row r="356" spans="1:52" hidden="1">
      <c r="A356" s="537"/>
      <c r="B356" s="568" t="s">
        <v>292</v>
      </c>
      <c r="C356" s="537" t="s">
        <v>113</v>
      </c>
      <c r="D356" s="609"/>
      <c r="E356" s="545"/>
      <c r="F356" s="545"/>
      <c r="G356" s="545"/>
      <c r="H356" s="545"/>
      <c r="I356" s="545"/>
      <c r="J356" s="545"/>
      <c r="K356" s="545"/>
      <c r="L356" s="545"/>
      <c r="M356" s="545"/>
      <c r="N356" s="545"/>
      <c r="O356" s="545"/>
      <c r="P356" s="545"/>
      <c r="Q356" s="545"/>
      <c r="R356" s="545"/>
      <c r="S356" s="545"/>
      <c r="T356" s="545"/>
      <c r="U356" s="545"/>
      <c r="V356" s="545"/>
      <c r="W356" s="545"/>
      <c r="X356" s="545"/>
      <c r="Y356" s="545"/>
      <c r="Z356" s="545"/>
      <c r="AA356" s="545"/>
      <c r="AB356" s="545"/>
      <c r="AC356" s="545"/>
      <c r="AD356" s="545"/>
      <c r="AE356" s="570"/>
      <c r="AF356" s="570"/>
      <c r="AG356" s="570"/>
      <c r="AH356" s="570"/>
      <c r="AI356" s="570"/>
      <c r="AJ356" s="570"/>
      <c r="AK356" s="570"/>
      <c r="AL356" s="570"/>
      <c r="AM356" s="537"/>
      <c r="AN356" s="568" t="s">
        <v>292</v>
      </c>
      <c r="AO356" s="537" t="s">
        <v>113</v>
      </c>
      <c r="AP356" s="545"/>
      <c r="AQ356" s="545"/>
      <c r="AR356" s="578"/>
      <c r="AS356" s="578"/>
      <c r="AT356" s="578"/>
      <c r="AU356" s="578"/>
      <c r="AV356" s="578"/>
      <c r="AW356" s="578"/>
      <c r="AX356" s="578"/>
      <c r="AY356" s="578"/>
      <c r="AZ356" s="578"/>
    </row>
    <row r="357" spans="1:52" hidden="1">
      <c r="A357" s="537"/>
      <c r="B357" s="568"/>
      <c r="C357" s="537" t="s">
        <v>115</v>
      </c>
      <c r="D357" s="609"/>
      <c r="E357" s="545"/>
      <c r="F357" s="545"/>
      <c r="G357" s="545"/>
      <c r="H357" s="545"/>
      <c r="I357" s="545"/>
      <c r="J357" s="545"/>
      <c r="K357" s="545"/>
      <c r="L357" s="545"/>
      <c r="M357" s="545"/>
      <c r="N357" s="545"/>
      <c r="O357" s="545"/>
      <c r="P357" s="545"/>
      <c r="Q357" s="545"/>
      <c r="R357" s="545"/>
      <c r="S357" s="545"/>
      <c r="T357" s="545"/>
      <c r="U357" s="545"/>
      <c r="V357" s="545"/>
      <c r="W357" s="545"/>
      <c r="X357" s="545"/>
      <c r="Y357" s="545"/>
      <c r="Z357" s="545"/>
      <c r="AA357" s="545"/>
      <c r="AB357" s="545"/>
      <c r="AC357" s="545"/>
      <c r="AD357" s="545"/>
      <c r="AE357" s="570"/>
      <c r="AF357" s="570"/>
      <c r="AG357" s="570"/>
      <c r="AH357" s="570"/>
      <c r="AI357" s="570"/>
      <c r="AJ357" s="570"/>
      <c r="AK357" s="570"/>
      <c r="AL357" s="570"/>
      <c r="AM357" s="537"/>
      <c r="AN357" s="568"/>
      <c r="AO357" s="537" t="s">
        <v>115</v>
      </c>
      <c r="AP357" s="545"/>
      <c r="AQ357" s="545"/>
      <c r="AR357" s="578"/>
      <c r="AS357" s="578"/>
      <c r="AT357" s="578"/>
      <c r="AU357" s="578"/>
      <c r="AV357" s="578"/>
      <c r="AW357" s="578"/>
      <c r="AX357" s="578"/>
      <c r="AY357" s="578"/>
      <c r="AZ357" s="578"/>
    </row>
    <row r="358" spans="1:52" hidden="1">
      <c r="A358" s="537"/>
      <c r="B358" s="568"/>
      <c r="C358" s="537" t="s">
        <v>116</v>
      </c>
      <c r="D358" s="609"/>
      <c r="E358" s="545"/>
      <c r="F358" s="545"/>
      <c r="G358" s="545"/>
      <c r="H358" s="545"/>
      <c r="I358" s="545"/>
      <c r="J358" s="545"/>
      <c r="K358" s="545"/>
      <c r="L358" s="545"/>
      <c r="M358" s="545"/>
      <c r="N358" s="545"/>
      <c r="O358" s="545"/>
      <c r="P358" s="545"/>
      <c r="Q358" s="545"/>
      <c r="R358" s="545"/>
      <c r="S358" s="545"/>
      <c r="T358" s="545"/>
      <c r="U358" s="545"/>
      <c r="V358" s="545"/>
      <c r="W358" s="545"/>
      <c r="X358" s="545"/>
      <c r="Y358" s="545"/>
      <c r="Z358" s="545"/>
      <c r="AA358" s="545"/>
      <c r="AB358" s="545"/>
      <c r="AC358" s="545"/>
      <c r="AD358" s="545"/>
      <c r="AE358" s="570"/>
      <c r="AF358" s="570"/>
      <c r="AG358" s="570"/>
      <c r="AH358" s="570"/>
      <c r="AI358" s="570"/>
      <c r="AJ358" s="570"/>
      <c r="AK358" s="570"/>
      <c r="AL358" s="570"/>
      <c r="AM358" s="537"/>
      <c r="AN358" s="568"/>
      <c r="AO358" s="537" t="s">
        <v>116</v>
      </c>
      <c r="AP358" s="545"/>
      <c r="AQ358" s="545"/>
      <c r="AR358" s="578"/>
      <c r="AS358" s="578"/>
      <c r="AT358" s="578"/>
      <c r="AU358" s="578"/>
      <c r="AV358" s="578"/>
      <c r="AW358" s="578"/>
      <c r="AX358" s="578"/>
      <c r="AY358" s="578"/>
      <c r="AZ358" s="578"/>
    </row>
    <row r="359" spans="1:52" hidden="1">
      <c r="A359" s="537"/>
      <c r="B359" s="568"/>
      <c r="C359" s="537" t="s">
        <v>117</v>
      </c>
      <c r="D359" s="609"/>
      <c r="E359" s="545"/>
      <c r="F359" s="545"/>
      <c r="G359" s="545"/>
      <c r="H359" s="545"/>
      <c r="I359" s="545"/>
      <c r="J359" s="545"/>
      <c r="K359" s="545"/>
      <c r="L359" s="545"/>
      <c r="M359" s="545"/>
      <c r="N359" s="545"/>
      <c r="O359" s="545"/>
      <c r="P359" s="545"/>
      <c r="Q359" s="545"/>
      <c r="R359" s="545"/>
      <c r="S359" s="545"/>
      <c r="T359" s="545"/>
      <c r="U359" s="545"/>
      <c r="V359" s="545"/>
      <c r="W359" s="545"/>
      <c r="X359" s="545"/>
      <c r="Y359" s="545"/>
      <c r="Z359" s="545"/>
      <c r="AA359" s="545"/>
      <c r="AB359" s="545"/>
      <c r="AC359" s="545"/>
      <c r="AD359" s="545"/>
      <c r="AE359" s="570"/>
      <c r="AF359" s="570"/>
      <c r="AG359" s="570"/>
      <c r="AH359" s="570"/>
      <c r="AI359" s="570"/>
      <c r="AJ359" s="570"/>
      <c r="AK359" s="570"/>
      <c r="AL359" s="570"/>
      <c r="AM359" s="537"/>
      <c r="AN359" s="568"/>
      <c r="AO359" s="537" t="s">
        <v>117</v>
      </c>
      <c r="AP359" s="545"/>
      <c r="AQ359" s="545"/>
      <c r="AR359" s="578"/>
      <c r="AS359" s="578"/>
      <c r="AT359" s="578"/>
      <c r="AU359" s="578"/>
      <c r="AV359" s="578"/>
      <c r="AW359" s="578"/>
      <c r="AX359" s="578"/>
      <c r="AY359" s="578"/>
      <c r="AZ359" s="578"/>
    </row>
    <row r="360" spans="1:52" hidden="1">
      <c r="A360" s="537"/>
      <c r="B360" s="568"/>
      <c r="C360" s="537" t="s">
        <v>118</v>
      </c>
      <c r="D360" s="609"/>
      <c r="E360" s="545"/>
      <c r="F360" s="545"/>
      <c r="G360" s="545"/>
      <c r="H360" s="545"/>
      <c r="I360" s="545"/>
      <c r="J360" s="545"/>
      <c r="K360" s="545"/>
      <c r="L360" s="545"/>
      <c r="M360" s="545"/>
      <c r="N360" s="545"/>
      <c r="O360" s="545"/>
      <c r="P360" s="545"/>
      <c r="Q360" s="545"/>
      <c r="R360" s="545"/>
      <c r="S360" s="545"/>
      <c r="T360" s="545"/>
      <c r="U360" s="545"/>
      <c r="V360" s="545"/>
      <c r="W360" s="545"/>
      <c r="X360" s="545"/>
      <c r="Y360" s="545"/>
      <c r="Z360" s="545"/>
      <c r="AA360" s="545"/>
      <c r="AB360" s="545"/>
      <c r="AC360" s="545"/>
      <c r="AD360" s="545"/>
      <c r="AE360" s="570"/>
      <c r="AF360" s="570"/>
      <c r="AG360" s="570"/>
      <c r="AH360" s="570"/>
      <c r="AI360" s="570"/>
      <c r="AJ360" s="570"/>
      <c r="AK360" s="570"/>
      <c r="AL360" s="570"/>
      <c r="AM360" s="537"/>
      <c r="AN360" s="568"/>
      <c r="AO360" s="537" t="s">
        <v>118</v>
      </c>
      <c r="AP360" s="545"/>
      <c r="AQ360" s="545"/>
      <c r="AR360" s="578"/>
      <c r="AS360" s="578"/>
      <c r="AT360" s="578"/>
      <c r="AU360" s="578"/>
      <c r="AV360" s="578"/>
      <c r="AW360" s="578"/>
      <c r="AX360" s="578"/>
      <c r="AY360" s="578"/>
      <c r="AZ360" s="578"/>
    </row>
    <row r="361" spans="1:52" hidden="1">
      <c r="A361" s="537"/>
      <c r="B361" s="568"/>
      <c r="C361" s="537" t="s">
        <v>119</v>
      </c>
      <c r="D361" s="609"/>
      <c r="E361" s="545"/>
      <c r="F361" s="545"/>
      <c r="G361" s="545"/>
      <c r="H361" s="545"/>
      <c r="I361" s="545"/>
      <c r="J361" s="545"/>
      <c r="K361" s="545"/>
      <c r="L361" s="545"/>
      <c r="M361" s="545"/>
      <c r="N361" s="545"/>
      <c r="O361" s="545"/>
      <c r="P361" s="545"/>
      <c r="Q361" s="545"/>
      <c r="R361" s="545"/>
      <c r="S361" s="545"/>
      <c r="T361" s="545"/>
      <c r="U361" s="545"/>
      <c r="V361" s="545"/>
      <c r="W361" s="545"/>
      <c r="X361" s="545"/>
      <c r="Y361" s="545"/>
      <c r="Z361" s="545"/>
      <c r="AA361" s="545"/>
      <c r="AB361" s="545"/>
      <c r="AC361" s="545"/>
      <c r="AD361" s="545"/>
      <c r="AE361" s="570"/>
      <c r="AF361" s="570"/>
      <c r="AG361" s="570"/>
      <c r="AH361" s="570"/>
      <c r="AI361" s="570"/>
      <c r="AJ361" s="570"/>
      <c r="AK361" s="570"/>
      <c r="AL361" s="570"/>
      <c r="AM361" s="537"/>
      <c r="AN361" s="568"/>
      <c r="AO361" s="537" t="s">
        <v>119</v>
      </c>
      <c r="AP361" s="545"/>
      <c r="AQ361" s="545"/>
      <c r="AR361" s="578"/>
      <c r="AS361" s="578"/>
      <c r="AT361" s="578"/>
      <c r="AU361" s="578"/>
      <c r="AV361" s="578"/>
      <c r="AW361" s="578"/>
      <c r="AX361" s="578"/>
      <c r="AY361" s="578"/>
      <c r="AZ361" s="578"/>
    </row>
    <row r="362" spans="1:52" hidden="1">
      <c r="A362" s="537"/>
      <c r="B362" s="568"/>
      <c r="C362" s="537" t="s">
        <v>120</v>
      </c>
      <c r="D362" s="609"/>
      <c r="E362" s="545"/>
      <c r="F362" s="545"/>
      <c r="G362" s="545"/>
      <c r="H362" s="545"/>
      <c r="I362" s="545"/>
      <c r="J362" s="545"/>
      <c r="K362" s="545"/>
      <c r="L362" s="545"/>
      <c r="M362" s="545"/>
      <c r="N362" s="545"/>
      <c r="O362" s="545"/>
      <c r="P362" s="545"/>
      <c r="Q362" s="545"/>
      <c r="R362" s="545"/>
      <c r="S362" s="545"/>
      <c r="T362" s="545"/>
      <c r="U362" s="545"/>
      <c r="V362" s="545"/>
      <c r="W362" s="545"/>
      <c r="X362" s="545"/>
      <c r="Y362" s="545"/>
      <c r="Z362" s="545"/>
      <c r="AA362" s="545"/>
      <c r="AB362" s="545"/>
      <c r="AC362" s="545"/>
      <c r="AD362" s="545"/>
      <c r="AE362" s="570"/>
      <c r="AF362" s="570"/>
      <c r="AG362" s="570"/>
      <c r="AH362" s="570"/>
      <c r="AI362" s="570"/>
      <c r="AJ362" s="570"/>
      <c r="AK362" s="570"/>
      <c r="AL362" s="570"/>
      <c r="AM362" s="537"/>
      <c r="AN362" s="568"/>
      <c r="AO362" s="537" t="s">
        <v>120</v>
      </c>
      <c r="AP362" s="545"/>
      <c r="AQ362" s="545"/>
      <c r="AR362" s="578"/>
      <c r="AS362" s="578"/>
      <c r="AT362" s="578"/>
      <c r="AU362" s="578"/>
      <c r="AV362" s="578"/>
      <c r="AW362" s="578"/>
      <c r="AX362" s="578"/>
      <c r="AY362" s="578"/>
      <c r="AZ362" s="578"/>
    </row>
    <row r="363" spans="1:52" hidden="1">
      <c r="A363" s="537"/>
      <c r="B363" s="568"/>
      <c r="C363" s="537" t="s">
        <v>121</v>
      </c>
      <c r="D363" s="609"/>
      <c r="E363" s="545"/>
      <c r="F363" s="545"/>
      <c r="G363" s="545"/>
      <c r="H363" s="545"/>
      <c r="I363" s="545"/>
      <c r="J363" s="545"/>
      <c r="K363" s="545"/>
      <c r="L363" s="545"/>
      <c r="M363" s="545"/>
      <c r="N363" s="545"/>
      <c r="O363" s="545"/>
      <c r="P363" s="545"/>
      <c r="Q363" s="545"/>
      <c r="R363" s="545"/>
      <c r="S363" s="545"/>
      <c r="T363" s="545"/>
      <c r="U363" s="545"/>
      <c r="V363" s="545"/>
      <c r="W363" s="545"/>
      <c r="X363" s="545"/>
      <c r="Y363" s="545"/>
      <c r="Z363" s="545"/>
      <c r="AA363" s="545"/>
      <c r="AB363" s="545"/>
      <c r="AC363" s="545"/>
      <c r="AD363" s="545"/>
      <c r="AE363" s="570"/>
      <c r="AF363" s="570"/>
      <c r="AG363" s="570"/>
      <c r="AH363" s="570"/>
      <c r="AI363" s="570"/>
      <c r="AJ363" s="570"/>
      <c r="AK363" s="570"/>
      <c r="AL363" s="570"/>
      <c r="AM363" s="537"/>
      <c r="AN363" s="568"/>
      <c r="AO363" s="537" t="s">
        <v>121</v>
      </c>
      <c r="AP363" s="545"/>
      <c r="AQ363" s="545"/>
      <c r="AR363" s="578"/>
      <c r="AS363" s="578"/>
      <c r="AT363" s="578"/>
      <c r="AU363" s="578"/>
      <c r="AV363" s="578"/>
      <c r="AW363" s="578"/>
      <c r="AX363" s="578"/>
      <c r="AY363" s="578"/>
      <c r="AZ363" s="578"/>
    </row>
    <row r="364" spans="1:52" hidden="1">
      <c r="A364" s="537"/>
      <c r="B364" s="568"/>
      <c r="C364" s="537" t="s">
        <v>122</v>
      </c>
      <c r="D364" s="609"/>
      <c r="E364" s="545"/>
      <c r="F364" s="545"/>
      <c r="G364" s="545"/>
      <c r="H364" s="545"/>
      <c r="I364" s="545"/>
      <c r="J364" s="545"/>
      <c r="K364" s="545"/>
      <c r="L364" s="545"/>
      <c r="M364" s="545"/>
      <c r="N364" s="545"/>
      <c r="O364" s="545"/>
      <c r="P364" s="545"/>
      <c r="Q364" s="545"/>
      <c r="R364" s="545"/>
      <c r="S364" s="545"/>
      <c r="T364" s="545"/>
      <c r="U364" s="545"/>
      <c r="V364" s="545"/>
      <c r="W364" s="545"/>
      <c r="X364" s="545"/>
      <c r="Y364" s="545"/>
      <c r="Z364" s="545"/>
      <c r="AA364" s="545"/>
      <c r="AB364" s="545"/>
      <c r="AC364" s="545"/>
      <c r="AD364" s="545"/>
      <c r="AE364" s="570"/>
      <c r="AF364" s="570"/>
      <c r="AG364" s="570"/>
      <c r="AH364" s="570"/>
      <c r="AI364" s="570"/>
      <c r="AJ364" s="570"/>
      <c r="AK364" s="570"/>
      <c r="AL364" s="570"/>
      <c r="AM364" s="537"/>
      <c r="AN364" s="568"/>
      <c r="AO364" s="537" t="s">
        <v>122</v>
      </c>
      <c r="AP364" s="545"/>
      <c r="AQ364" s="545"/>
      <c r="AR364" s="578"/>
      <c r="AS364" s="578"/>
      <c r="AT364" s="578"/>
      <c r="AU364" s="578"/>
      <c r="AV364" s="578"/>
      <c r="AW364" s="578"/>
      <c r="AX364" s="578"/>
      <c r="AY364" s="578"/>
      <c r="AZ364" s="578"/>
    </row>
    <row r="365" spans="1:52" hidden="1">
      <c r="A365" s="537"/>
      <c r="B365" s="568"/>
      <c r="C365" s="537" t="s">
        <v>123</v>
      </c>
      <c r="D365" s="609"/>
      <c r="E365" s="545"/>
      <c r="F365" s="545"/>
      <c r="G365" s="545"/>
      <c r="H365" s="545"/>
      <c r="I365" s="545"/>
      <c r="J365" s="545"/>
      <c r="K365" s="545"/>
      <c r="L365" s="545"/>
      <c r="M365" s="545"/>
      <c r="N365" s="545"/>
      <c r="O365" s="545"/>
      <c r="P365" s="545"/>
      <c r="Q365" s="545"/>
      <c r="R365" s="545"/>
      <c r="S365" s="545"/>
      <c r="T365" s="545"/>
      <c r="U365" s="545"/>
      <c r="V365" s="545"/>
      <c r="W365" s="545"/>
      <c r="X365" s="545"/>
      <c r="Y365" s="545"/>
      <c r="Z365" s="545"/>
      <c r="AA365" s="545"/>
      <c r="AB365" s="545"/>
      <c r="AC365" s="545"/>
      <c r="AD365" s="545"/>
      <c r="AE365" s="570"/>
      <c r="AF365" s="570"/>
      <c r="AG365" s="570"/>
      <c r="AH365" s="570"/>
      <c r="AI365" s="570"/>
      <c r="AJ365" s="570"/>
      <c r="AK365" s="570"/>
      <c r="AL365" s="570"/>
      <c r="AM365" s="537"/>
      <c r="AN365" s="568"/>
      <c r="AO365" s="537" t="s">
        <v>123</v>
      </c>
      <c r="AP365" s="545"/>
      <c r="AQ365" s="545"/>
      <c r="AR365" s="578"/>
      <c r="AS365" s="578"/>
      <c r="AT365" s="578"/>
      <c r="AU365" s="578"/>
      <c r="AV365" s="578"/>
      <c r="AW365" s="578"/>
      <c r="AX365" s="578"/>
      <c r="AY365" s="578"/>
      <c r="AZ365" s="578"/>
    </row>
    <row r="366" spans="1:52" hidden="1">
      <c r="A366" s="537"/>
      <c r="B366" s="568"/>
      <c r="C366" s="537" t="s">
        <v>124</v>
      </c>
      <c r="D366" s="609"/>
      <c r="E366" s="582"/>
      <c r="F366" s="582"/>
      <c r="G366" s="582"/>
      <c r="H366" s="582"/>
      <c r="I366" s="582"/>
      <c r="J366" s="582"/>
      <c r="K366" s="582"/>
      <c r="L366" s="582"/>
      <c r="M366" s="582"/>
      <c r="N366" s="582"/>
      <c r="O366" s="582"/>
      <c r="P366" s="582"/>
      <c r="Q366" s="582"/>
      <c r="R366" s="582"/>
      <c r="S366" s="582"/>
      <c r="T366" s="582"/>
      <c r="U366" s="582"/>
      <c r="V366" s="582"/>
      <c r="W366" s="582"/>
      <c r="X366" s="582"/>
      <c r="Y366" s="582"/>
      <c r="Z366" s="582"/>
      <c r="AA366" s="582"/>
      <c r="AB366" s="582"/>
      <c r="AC366" s="582"/>
      <c r="AD366" s="582"/>
      <c r="AE366" s="586"/>
      <c r="AF366" s="586"/>
      <c r="AG366" s="586"/>
      <c r="AH366" s="586"/>
      <c r="AI366" s="586"/>
      <c r="AJ366" s="586"/>
      <c r="AK366" s="586"/>
      <c r="AL366" s="586"/>
      <c r="AM366" s="537"/>
      <c r="AN366" s="568"/>
      <c r="AO366" s="537" t="s">
        <v>124</v>
      </c>
      <c r="AP366" s="582"/>
      <c r="AQ366" s="582"/>
      <c r="AR366" s="582"/>
      <c r="AS366" s="582"/>
      <c r="AT366" s="582"/>
      <c r="AU366" s="582"/>
      <c r="AV366" s="582"/>
      <c r="AW366" s="582"/>
      <c r="AX366" s="582"/>
      <c r="AY366" s="582"/>
      <c r="AZ366" s="582"/>
    </row>
    <row r="367" spans="1:52" hidden="1">
      <c r="A367" s="537"/>
      <c r="B367" s="583" t="s">
        <v>2</v>
      </c>
      <c r="C367" s="584" t="s">
        <v>111</v>
      </c>
      <c r="D367" s="585"/>
      <c r="E367" s="587"/>
      <c r="F367" s="587"/>
      <c r="G367" s="587"/>
      <c r="H367" s="587"/>
      <c r="I367" s="587"/>
      <c r="J367" s="587"/>
      <c r="K367" s="587"/>
      <c r="L367" s="587"/>
      <c r="M367" s="587"/>
      <c r="N367" s="587"/>
      <c r="O367" s="587"/>
      <c r="P367" s="587"/>
      <c r="Q367" s="587"/>
      <c r="R367" s="587"/>
      <c r="S367" s="587"/>
      <c r="T367" s="587"/>
      <c r="U367" s="587"/>
      <c r="V367" s="587"/>
      <c r="W367" s="587"/>
      <c r="X367" s="587"/>
      <c r="Y367" s="587"/>
      <c r="Z367" s="587"/>
      <c r="AA367" s="587"/>
      <c r="AB367" s="587"/>
      <c r="AC367" s="587"/>
      <c r="AD367" s="587"/>
      <c r="AE367" s="588"/>
      <c r="AF367" s="588"/>
      <c r="AG367" s="588"/>
      <c r="AH367" s="588"/>
      <c r="AI367" s="588"/>
      <c r="AJ367" s="588"/>
      <c r="AK367" s="588"/>
      <c r="AL367" s="588"/>
      <c r="AM367" s="549"/>
      <c r="AN367" s="583" t="s">
        <v>2</v>
      </c>
      <c r="AO367" s="584" t="s">
        <v>111</v>
      </c>
      <c r="AP367" s="587"/>
      <c r="AQ367" s="587"/>
      <c r="AR367" s="587"/>
      <c r="AS367" s="587"/>
      <c r="AT367" s="587"/>
      <c r="AU367" s="587"/>
      <c r="AV367" s="587"/>
      <c r="AW367" s="587"/>
      <c r="AX367" s="587"/>
      <c r="AY367" s="587"/>
      <c r="AZ367" s="587"/>
    </row>
    <row r="368" spans="1:52">
      <c r="A368" s="537"/>
      <c r="B368" s="568"/>
      <c r="C368" s="537"/>
      <c r="D368" s="582"/>
      <c r="E368" s="545"/>
      <c r="F368" s="545"/>
      <c r="G368" s="545"/>
      <c r="H368" s="545"/>
      <c r="I368" s="545"/>
      <c r="J368" s="545"/>
      <c r="K368" s="545"/>
      <c r="L368" s="545"/>
      <c r="M368" s="545"/>
      <c r="N368" s="545"/>
      <c r="O368" s="545"/>
      <c r="P368" s="545"/>
      <c r="Q368" s="545"/>
      <c r="R368" s="545"/>
      <c r="S368" s="545"/>
      <c r="T368" s="545"/>
      <c r="U368" s="545"/>
      <c r="V368" s="545"/>
      <c r="W368" s="545"/>
      <c r="X368" s="545"/>
      <c r="Y368" s="545"/>
      <c r="Z368" s="545"/>
      <c r="AA368" s="545"/>
      <c r="AB368" s="545"/>
      <c r="AC368" s="545"/>
      <c r="AD368" s="545"/>
      <c r="AE368" s="570"/>
      <c r="AF368" s="570"/>
      <c r="AG368" s="570"/>
      <c r="AH368" s="570"/>
      <c r="AI368" s="570"/>
      <c r="AJ368" s="570"/>
      <c r="AK368" s="570"/>
      <c r="AL368" s="570"/>
      <c r="AM368" s="537"/>
      <c r="AN368" s="568"/>
      <c r="AO368" s="537"/>
      <c r="AP368" s="545"/>
      <c r="AQ368" s="545"/>
      <c r="AR368" s="578"/>
      <c r="AS368" s="578"/>
      <c r="AT368" s="578"/>
      <c r="AU368" s="578"/>
      <c r="AV368" s="578"/>
      <c r="AW368" s="578"/>
      <c r="AX368" s="578"/>
      <c r="AY368" s="578"/>
      <c r="AZ368" s="578"/>
    </row>
    <row r="369" spans="1:53">
      <c r="A369" s="302" t="s">
        <v>146</v>
      </c>
      <c r="B369" s="302" t="s">
        <v>164</v>
      </c>
      <c r="AE369" s="567"/>
      <c r="AF369" s="567"/>
      <c r="AG369" s="567"/>
      <c r="AH369" s="567"/>
      <c r="AI369" s="567"/>
      <c r="AJ369" s="567"/>
      <c r="AK369" s="567"/>
      <c r="AL369" s="567"/>
      <c r="AM369" s="302" t="s">
        <v>146</v>
      </c>
      <c r="AN369" s="302" t="s">
        <v>164</v>
      </c>
    </row>
    <row r="370" spans="1:53">
      <c r="A370" s="138"/>
      <c r="B370" s="138" t="s">
        <v>295</v>
      </c>
      <c r="C370" s="610" t="s">
        <v>36</v>
      </c>
      <c r="D370" s="575">
        <f t="shared" ref="D370:AF370" si="113">ROUND(SUM(D200:D202)/3,1)</f>
        <v>95.2</v>
      </c>
      <c r="E370" s="575">
        <f t="shared" si="113"/>
        <v>95.2</v>
      </c>
      <c r="F370" s="575">
        <f t="shared" si="113"/>
        <v>91.4</v>
      </c>
      <c r="G370" s="575">
        <f t="shared" si="113"/>
        <v>90</v>
      </c>
      <c r="H370" s="575">
        <f t="shared" si="113"/>
        <v>102.4</v>
      </c>
      <c r="I370" s="575">
        <f t="shared" si="113"/>
        <v>95.6</v>
      </c>
      <c r="J370" s="575">
        <f t="shared" si="113"/>
        <v>98.2</v>
      </c>
      <c r="K370" s="575">
        <f t="shared" si="113"/>
        <v>149.80000000000001</v>
      </c>
      <c r="L370" s="575">
        <f t="shared" si="113"/>
        <v>153.4</v>
      </c>
      <c r="M370" s="575">
        <f t="shared" si="113"/>
        <v>0</v>
      </c>
      <c r="N370" s="575">
        <f t="shared" si="113"/>
        <v>115.1</v>
      </c>
      <c r="O370" s="575">
        <f t="shared" si="113"/>
        <v>91</v>
      </c>
      <c r="P370" s="575">
        <f t="shared" si="113"/>
        <v>95.2</v>
      </c>
      <c r="Q370" s="575">
        <f t="shared" si="113"/>
        <v>79.2</v>
      </c>
      <c r="R370" s="575">
        <f t="shared" si="113"/>
        <v>61.5</v>
      </c>
      <c r="S370" s="575">
        <f t="shared" si="113"/>
        <v>61.5</v>
      </c>
      <c r="T370" s="575">
        <f t="shared" si="113"/>
        <v>0</v>
      </c>
      <c r="U370" s="575">
        <f t="shared" si="113"/>
        <v>84</v>
      </c>
      <c r="V370" s="575">
        <f t="shared" si="113"/>
        <v>91.9</v>
      </c>
      <c r="W370" s="575">
        <f t="shared" si="113"/>
        <v>92.8</v>
      </c>
      <c r="X370" s="575">
        <f t="shared" si="113"/>
        <v>92.8</v>
      </c>
      <c r="Y370" s="575">
        <f t="shared" si="113"/>
        <v>97.9</v>
      </c>
      <c r="Z370" s="575">
        <f t="shared" si="113"/>
        <v>107.7</v>
      </c>
      <c r="AA370" s="575">
        <f t="shared" si="113"/>
        <v>113.6</v>
      </c>
      <c r="AB370" s="575">
        <f t="shared" si="113"/>
        <v>0</v>
      </c>
      <c r="AC370" s="575">
        <f t="shared" si="113"/>
        <v>90.3</v>
      </c>
      <c r="AD370" s="575">
        <f t="shared" si="113"/>
        <v>87.9</v>
      </c>
      <c r="AE370" s="575">
        <f t="shared" si="113"/>
        <v>139</v>
      </c>
      <c r="AF370" s="575">
        <f t="shared" si="113"/>
        <v>84.5</v>
      </c>
      <c r="AG370" s="575">
        <f t="shared" ref="AG370:AL370" si="114">ROUND(SUM(AG200:AG202)/3,1)</f>
        <v>0</v>
      </c>
      <c r="AH370" s="575">
        <f t="shared" si="114"/>
        <v>87.4</v>
      </c>
      <c r="AI370" s="575">
        <f t="shared" si="114"/>
        <v>68.599999999999994</v>
      </c>
      <c r="AJ370" s="575">
        <f t="shared" si="114"/>
        <v>123.5</v>
      </c>
      <c r="AK370" s="575">
        <f t="shared" si="114"/>
        <v>60.8</v>
      </c>
      <c r="AL370" s="575">
        <f t="shared" si="114"/>
        <v>111.4</v>
      </c>
      <c r="AM370" s="138"/>
      <c r="AN370" s="138" t="s">
        <v>295</v>
      </c>
      <c r="AO370" s="610" t="s">
        <v>36</v>
      </c>
      <c r="AP370" s="575">
        <f t="shared" ref="AP370:AZ370" si="115">ROUND(SUM(AP200:AP202)/3,1)</f>
        <v>95.2</v>
      </c>
      <c r="AQ370" s="575">
        <f t="shared" si="115"/>
        <v>93.2</v>
      </c>
      <c r="AR370" s="575">
        <f t="shared" si="115"/>
        <v>96.3</v>
      </c>
      <c r="AS370" s="575">
        <f t="shared" si="115"/>
        <v>93.5</v>
      </c>
      <c r="AT370" s="575">
        <f t="shared" si="115"/>
        <v>99.7</v>
      </c>
      <c r="AU370" s="575">
        <f t="shared" si="115"/>
        <v>85.1</v>
      </c>
      <c r="AV370" s="575">
        <f t="shared" si="115"/>
        <v>87.6</v>
      </c>
      <c r="AW370" s="575">
        <f t="shared" si="115"/>
        <v>80.8</v>
      </c>
      <c r="AX370" s="575">
        <f t="shared" si="115"/>
        <v>95.7</v>
      </c>
      <c r="AY370" s="575">
        <f t="shared" si="115"/>
        <v>95</v>
      </c>
      <c r="AZ370" s="575">
        <f t="shared" si="115"/>
        <v>104.8</v>
      </c>
      <c r="BA370" s="567"/>
    </row>
    <row r="371" spans="1:53">
      <c r="C371" s="611" t="s">
        <v>37</v>
      </c>
      <c r="D371" s="567">
        <f t="shared" ref="D371:AF371" si="116">ROUND(SUM(D203:D205)/3,1)</f>
        <v>95.7</v>
      </c>
      <c r="E371" s="567">
        <f t="shared" si="116"/>
        <v>95.7</v>
      </c>
      <c r="F371" s="567">
        <f t="shared" si="116"/>
        <v>95</v>
      </c>
      <c r="G371" s="567">
        <f t="shared" si="116"/>
        <v>92.8</v>
      </c>
      <c r="H371" s="567">
        <f t="shared" si="116"/>
        <v>111.4</v>
      </c>
      <c r="I371" s="567">
        <f t="shared" si="116"/>
        <v>97.9</v>
      </c>
      <c r="J371" s="567">
        <f t="shared" si="116"/>
        <v>91.4</v>
      </c>
      <c r="K371" s="567">
        <f t="shared" si="116"/>
        <v>160.4</v>
      </c>
      <c r="L371" s="567">
        <f t="shared" si="116"/>
        <v>165.5</v>
      </c>
      <c r="M371" s="567">
        <f t="shared" si="116"/>
        <v>0</v>
      </c>
      <c r="N371" s="567">
        <f t="shared" si="116"/>
        <v>124.3</v>
      </c>
      <c r="O371" s="567">
        <f t="shared" si="116"/>
        <v>84</v>
      </c>
      <c r="P371" s="567">
        <f t="shared" si="116"/>
        <v>85.6</v>
      </c>
      <c r="Q371" s="567">
        <f t="shared" si="116"/>
        <v>75.400000000000006</v>
      </c>
      <c r="R371" s="567">
        <f t="shared" si="116"/>
        <v>82.7</v>
      </c>
      <c r="S371" s="567">
        <f t="shared" si="116"/>
        <v>82.7</v>
      </c>
      <c r="T371" s="567">
        <f t="shared" si="116"/>
        <v>0</v>
      </c>
      <c r="U371" s="567">
        <f t="shared" si="116"/>
        <v>84.2</v>
      </c>
      <c r="V371" s="567">
        <f t="shared" si="116"/>
        <v>94.3</v>
      </c>
      <c r="W371" s="567">
        <f t="shared" si="116"/>
        <v>92.3</v>
      </c>
      <c r="X371" s="567">
        <f t="shared" si="116"/>
        <v>92.3</v>
      </c>
      <c r="Y371" s="567">
        <f t="shared" si="116"/>
        <v>88.6</v>
      </c>
      <c r="Z371" s="567">
        <f t="shared" si="116"/>
        <v>109.1</v>
      </c>
      <c r="AA371" s="567">
        <f t="shared" si="116"/>
        <v>104.6</v>
      </c>
      <c r="AB371" s="567">
        <f t="shared" si="116"/>
        <v>0</v>
      </c>
      <c r="AC371" s="567">
        <f t="shared" si="116"/>
        <v>94.4</v>
      </c>
      <c r="AD371" s="567">
        <f t="shared" si="116"/>
        <v>94.9</v>
      </c>
      <c r="AE371" s="567">
        <f t="shared" si="116"/>
        <v>132.9</v>
      </c>
      <c r="AF371" s="567">
        <f t="shared" si="116"/>
        <v>89.2</v>
      </c>
      <c r="AG371" s="567">
        <f t="shared" ref="AG371:AL371" si="117">ROUND(SUM(AG203:AG205)/3,1)</f>
        <v>0</v>
      </c>
      <c r="AH371" s="567">
        <f t="shared" si="117"/>
        <v>90.8</v>
      </c>
      <c r="AI371" s="567">
        <f t="shared" si="117"/>
        <v>68.8</v>
      </c>
      <c r="AJ371" s="567">
        <f t="shared" si="117"/>
        <v>119.9</v>
      </c>
      <c r="AK371" s="567">
        <f t="shared" si="117"/>
        <v>72.099999999999994</v>
      </c>
      <c r="AL371" s="567">
        <f t="shared" si="117"/>
        <v>108.3</v>
      </c>
      <c r="AO371" s="611" t="s">
        <v>37</v>
      </c>
      <c r="AP371" s="567">
        <f t="shared" ref="AP371:AZ371" si="118">ROUND(SUM(AP203:AP205)/3,1)</f>
        <v>95.7</v>
      </c>
      <c r="AQ371" s="567">
        <f t="shared" si="118"/>
        <v>91.1</v>
      </c>
      <c r="AR371" s="567">
        <f t="shared" si="118"/>
        <v>91.7</v>
      </c>
      <c r="AS371" s="567">
        <f t="shared" si="118"/>
        <v>85</v>
      </c>
      <c r="AT371" s="567">
        <f t="shared" si="118"/>
        <v>101.2</v>
      </c>
      <c r="AU371" s="567">
        <f t="shared" si="118"/>
        <v>88.7</v>
      </c>
      <c r="AV371" s="567">
        <f t="shared" si="118"/>
        <v>92.9</v>
      </c>
      <c r="AW371" s="567">
        <f t="shared" si="118"/>
        <v>80.7</v>
      </c>
      <c r="AX371" s="567">
        <f t="shared" si="118"/>
        <v>98</v>
      </c>
      <c r="AY371" s="567">
        <f t="shared" si="118"/>
        <v>97.6</v>
      </c>
      <c r="AZ371" s="567">
        <f t="shared" si="118"/>
        <v>105.7</v>
      </c>
      <c r="BA371" s="567"/>
    </row>
    <row r="372" spans="1:53">
      <c r="C372" s="611" t="s">
        <v>38</v>
      </c>
      <c r="D372" s="567">
        <f t="shared" ref="D372:AF372" si="119">ROUND(SUM(D206:D208)/3,1)</f>
        <v>96</v>
      </c>
      <c r="E372" s="567">
        <f t="shared" si="119"/>
        <v>95.9</v>
      </c>
      <c r="F372" s="567">
        <f t="shared" si="119"/>
        <v>93.4</v>
      </c>
      <c r="G372" s="567">
        <f t="shared" si="119"/>
        <v>92.4</v>
      </c>
      <c r="H372" s="567">
        <f t="shared" si="119"/>
        <v>99.7</v>
      </c>
      <c r="I372" s="567">
        <f t="shared" si="119"/>
        <v>99.9</v>
      </c>
      <c r="J372" s="567">
        <f t="shared" si="119"/>
        <v>91.9</v>
      </c>
      <c r="K372" s="567">
        <f t="shared" si="119"/>
        <v>157.9</v>
      </c>
      <c r="L372" s="567">
        <f t="shared" si="119"/>
        <v>160.80000000000001</v>
      </c>
      <c r="M372" s="567">
        <f t="shared" si="119"/>
        <v>0</v>
      </c>
      <c r="N372" s="567">
        <f t="shared" si="119"/>
        <v>153.19999999999999</v>
      </c>
      <c r="O372" s="567">
        <f t="shared" si="119"/>
        <v>86</v>
      </c>
      <c r="P372" s="567">
        <f t="shared" si="119"/>
        <v>88.1</v>
      </c>
      <c r="Q372" s="567">
        <f t="shared" si="119"/>
        <v>78.2</v>
      </c>
      <c r="R372" s="567">
        <f t="shared" si="119"/>
        <v>89.9</v>
      </c>
      <c r="S372" s="567">
        <f t="shared" si="119"/>
        <v>89.9</v>
      </c>
      <c r="T372" s="567">
        <f t="shared" si="119"/>
        <v>0</v>
      </c>
      <c r="U372" s="567">
        <f t="shared" si="119"/>
        <v>84.4</v>
      </c>
      <c r="V372" s="567">
        <f t="shared" si="119"/>
        <v>90.5</v>
      </c>
      <c r="W372" s="567">
        <f t="shared" si="119"/>
        <v>93.1</v>
      </c>
      <c r="X372" s="567">
        <f t="shared" si="119"/>
        <v>93.1</v>
      </c>
      <c r="Y372" s="567">
        <f t="shared" si="119"/>
        <v>94.3</v>
      </c>
      <c r="Z372" s="567">
        <f t="shared" si="119"/>
        <v>108.1</v>
      </c>
      <c r="AA372" s="567">
        <f t="shared" si="119"/>
        <v>102.7</v>
      </c>
      <c r="AB372" s="567">
        <f t="shared" si="119"/>
        <v>0</v>
      </c>
      <c r="AC372" s="567">
        <f t="shared" si="119"/>
        <v>96.6</v>
      </c>
      <c r="AD372" s="567">
        <f t="shared" si="119"/>
        <v>96</v>
      </c>
      <c r="AE372" s="567">
        <f t="shared" si="119"/>
        <v>140.19999999999999</v>
      </c>
      <c r="AF372" s="567">
        <f t="shared" si="119"/>
        <v>85.6</v>
      </c>
      <c r="AG372" s="567">
        <f t="shared" ref="AG372:AL372" si="120">ROUND(SUM(AG206:AG208)/3,1)</f>
        <v>0</v>
      </c>
      <c r="AH372" s="567">
        <f t="shared" si="120"/>
        <v>102.3</v>
      </c>
      <c r="AI372" s="567">
        <f t="shared" si="120"/>
        <v>69.400000000000006</v>
      </c>
      <c r="AJ372" s="567">
        <f t="shared" si="120"/>
        <v>115.4</v>
      </c>
      <c r="AK372" s="567">
        <f t="shared" si="120"/>
        <v>80.099999999999994</v>
      </c>
      <c r="AL372" s="567">
        <f t="shared" si="120"/>
        <v>109</v>
      </c>
      <c r="AO372" s="611" t="s">
        <v>38</v>
      </c>
      <c r="AP372" s="567">
        <f t="shared" ref="AP372:AZ372" si="121">ROUND(SUM(AP206:AP208)/3,1)</f>
        <v>96</v>
      </c>
      <c r="AQ372" s="567">
        <f t="shared" si="121"/>
        <v>95.4</v>
      </c>
      <c r="AR372" s="567">
        <f t="shared" si="121"/>
        <v>96.2</v>
      </c>
      <c r="AS372" s="567">
        <f t="shared" si="121"/>
        <v>91.4</v>
      </c>
      <c r="AT372" s="567">
        <f t="shared" si="121"/>
        <v>103.8</v>
      </c>
      <c r="AU372" s="567">
        <f t="shared" si="121"/>
        <v>93.5</v>
      </c>
      <c r="AV372" s="567">
        <f t="shared" si="121"/>
        <v>99.9</v>
      </c>
      <c r="AW372" s="567">
        <f t="shared" si="121"/>
        <v>82.2</v>
      </c>
      <c r="AX372" s="567">
        <f t="shared" si="121"/>
        <v>96.1</v>
      </c>
      <c r="AY372" s="567">
        <f t="shared" si="121"/>
        <v>96</v>
      </c>
      <c r="AZ372" s="567">
        <f t="shared" si="121"/>
        <v>100.4</v>
      </c>
      <c r="BA372" s="567"/>
    </row>
    <row r="373" spans="1:53">
      <c r="C373" s="611" t="s">
        <v>39</v>
      </c>
      <c r="D373" s="567">
        <f t="shared" ref="D373:AF373" si="122">ROUND(SUM(D209:D211)/3,0)</f>
        <v>98</v>
      </c>
      <c r="E373" s="567">
        <f t="shared" si="122"/>
        <v>98</v>
      </c>
      <c r="F373" s="567">
        <f t="shared" si="122"/>
        <v>96</v>
      </c>
      <c r="G373" s="567">
        <f t="shared" si="122"/>
        <v>97</v>
      </c>
      <c r="H373" s="567">
        <f t="shared" si="122"/>
        <v>95</v>
      </c>
      <c r="I373" s="567">
        <f t="shared" si="122"/>
        <v>100</v>
      </c>
      <c r="J373" s="567">
        <f t="shared" si="122"/>
        <v>96</v>
      </c>
      <c r="K373" s="567">
        <f t="shared" si="122"/>
        <v>140</v>
      </c>
      <c r="L373" s="567">
        <f t="shared" si="122"/>
        <v>144</v>
      </c>
      <c r="M373" s="567">
        <f t="shared" si="122"/>
        <v>0</v>
      </c>
      <c r="N373" s="567">
        <f t="shared" si="122"/>
        <v>142</v>
      </c>
      <c r="O373" s="567">
        <f t="shared" si="122"/>
        <v>90</v>
      </c>
      <c r="P373" s="567">
        <f t="shared" si="122"/>
        <v>91</v>
      </c>
      <c r="Q373" s="567">
        <f t="shared" si="122"/>
        <v>84</v>
      </c>
      <c r="R373" s="567">
        <f t="shared" si="122"/>
        <v>97</v>
      </c>
      <c r="S373" s="567">
        <f t="shared" si="122"/>
        <v>97</v>
      </c>
      <c r="T373" s="567">
        <f t="shared" si="122"/>
        <v>0</v>
      </c>
      <c r="U373" s="567">
        <f t="shared" si="122"/>
        <v>84</v>
      </c>
      <c r="V373" s="567">
        <f t="shared" si="122"/>
        <v>95</v>
      </c>
      <c r="W373" s="567">
        <f t="shared" si="122"/>
        <v>97</v>
      </c>
      <c r="X373" s="567">
        <f t="shared" si="122"/>
        <v>97</v>
      </c>
      <c r="Y373" s="567">
        <f t="shared" si="122"/>
        <v>94</v>
      </c>
      <c r="Z373" s="567">
        <f t="shared" si="122"/>
        <v>113</v>
      </c>
      <c r="AA373" s="567">
        <f t="shared" si="122"/>
        <v>103</v>
      </c>
      <c r="AB373" s="567">
        <f t="shared" si="122"/>
        <v>0</v>
      </c>
      <c r="AC373" s="567">
        <f t="shared" si="122"/>
        <v>98</v>
      </c>
      <c r="AD373" s="567">
        <f t="shared" si="122"/>
        <v>99</v>
      </c>
      <c r="AE373" s="567">
        <f t="shared" si="122"/>
        <v>140</v>
      </c>
      <c r="AF373" s="567">
        <f t="shared" si="122"/>
        <v>85</v>
      </c>
      <c r="AG373" s="567">
        <f t="shared" ref="AG373:AL373" si="123">ROUND(SUM(AG209:AG211)/3,0)</f>
        <v>0</v>
      </c>
      <c r="AH373" s="567">
        <f t="shared" si="123"/>
        <v>105</v>
      </c>
      <c r="AI373" s="567">
        <f t="shared" si="123"/>
        <v>68</v>
      </c>
      <c r="AJ373" s="567">
        <f t="shared" si="123"/>
        <v>113</v>
      </c>
      <c r="AK373" s="567">
        <f t="shared" si="123"/>
        <v>75</v>
      </c>
      <c r="AL373" s="567">
        <f t="shared" si="123"/>
        <v>108</v>
      </c>
      <c r="AO373" s="611" t="s">
        <v>39</v>
      </c>
      <c r="AP373" s="567">
        <f t="shared" ref="AP373:AZ373" si="124">ROUND(SUM(AP209:AP211)/3,0)</f>
        <v>98</v>
      </c>
      <c r="AQ373" s="567">
        <f t="shared" si="124"/>
        <v>100</v>
      </c>
      <c r="AR373" s="567">
        <f t="shared" si="124"/>
        <v>101</v>
      </c>
      <c r="AS373" s="567">
        <f t="shared" si="124"/>
        <v>96</v>
      </c>
      <c r="AT373" s="567">
        <f t="shared" si="124"/>
        <v>108</v>
      </c>
      <c r="AU373" s="567">
        <f t="shared" si="124"/>
        <v>96</v>
      </c>
      <c r="AV373" s="567">
        <f t="shared" si="124"/>
        <v>103</v>
      </c>
      <c r="AW373" s="567">
        <f t="shared" si="124"/>
        <v>84</v>
      </c>
      <c r="AX373" s="567">
        <f t="shared" si="124"/>
        <v>97</v>
      </c>
      <c r="AY373" s="567">
        <f t="shared" si="124"/>
        <v>96</v>
      </c>
      <c r="AZ373" s="567">
        <f t="shared" si="124"/>
        <v>110</v>
      </c>
      <c r="BA373" s="567"/>
    </row>
    <row r="374" spans="1:53">
      <c r="B374" s="138" t="s">
        <v>296</v>
      </c>
      <c r="C374" s="610" t="s">
        <v>36</v>
      </c>
      <c r="D374" s="575">
        <f t="shared" ref="D374:AF374" si="125">ROUND(SUM(D212:D214)/3,1)</f>
        <v>97.7</v>
      </c>
      <c r="E374" s="575">
        <f t="shared" si="125"/>
        <v>97.8</v>
      </c>
      <c r="F374" s="575">
        <f t="shared" si="125"/>
        <v>93.9</v>
      </c>
      <c r="G374" s="575">
        <f t="shared" si="125"/>
        <v>93.4</v>
      </c>
      <c r="H374" s="575">
        <f t="shared" si="125"/>
        <v>98.2</v>
      </c>
      <c r="I374" s="575">
        <f t="shared" si="125"/>
        <v>91.7</v>
      </c>
      <c r="J374" s="575">
        <f t="shared" si="125"/>
        <v>104.3</v>
      </c>
      <c r="K374" s="575">
        <f t="shared" si="125"/>
        <v>132.5</v>
      </c>
      <c r="L374" s="575">
        <f t="shared" si="125"/>
        <v>136.69999999999999</v>
      </c>
      <c r="M374" s="575">
        <f t="shared" si="125"/>
        <v>0</v>
      </c>
      <c r="N374" s="575">
        <f t="shared" si="125"/>
        <v>150.9</v>
      </c>
      <c r="O374" s="575">
        <f t="shared" si="125"/>
        <v>91.8</v>
      </c>
      <c r="P374" s="575">
        <f t="shared" si="125"/>
        <v>96.1</v>
      </c>
      <c r="Q374" s="575">
        <f t="shared" si="125"/>
        <v>78</v>
      </c>
      <c r="R374" s="575">
        <f t="shared" si="125"/>
        <v>111.1</v>
      </c>
      <c r="S374" s="575">
        <f t="shared" si="125"/>
        <v>111.1</v>
      </c>
      <c r="T374" s="575">
        <f t="shared" si="125"/>
        <v>0</v>
      </c>
      <c r="U374" s="575">
        <f t="shared" si="125"/>
        <v>83.9</v>
      </c>
      <c r="V374" s="575">
        <f t="shared" si="125"/>
        <v>93.2</v>
      </c>
      <c r="W374" s="575">
        <f t="shared" si="125"/>
        <v>91.2</v>
      </c>
      <c r="X374" s="575">
        <f t="shared" si="125"/>
        <v>91.2</v>
      </c>
      <c r="Y374" s="575">
        <f t="shared" si="125"/>
        <v>99.9</v>
      </c>
      <c r="Z374" s="575">
        <f t="shared" si="125"/>
        <v>113.1</v>
      </c>
      <c r="AA374" s="575">
        <f t="shared" si="125"/>
        <v>90.6</v>
      </c>
      <c r="AB374" s="575">
        <f t="shared" si="125"/>
        <v>0</v>
      </c>
      <c r="AC374" s="575">
        <f t="shared" si="125"/>
        <v>94.2</v>
      </c>
      <c r="AD374" s="575">
        <f t="shared" si="125"/>
        <v>93.5</v>
      </c>
      <c r="AE374" s="575">
        <f t="shared" si="125"/>
        <v>133.80000000000001</v>
      </c>
      <c r="AF374" s="575">
        <f t="shared" si="125"/>
        <v>83.3</v>
      </c>
      <c r="AG374" s="575">
        <f t="shared" ref="AG374:AL374" si="126">ROUND(SUM(AG212:AG214)/3,1)</f>
        <v>0</v>
      </c>
      <c r="AH374" s="575">
        <f t="shared" si="126"/>
        <v>95.8</v>
      </c>
      <c r="AI374" s="575">
        <f t="shared" si="126"/>
        <v>81.7</v>
      </c>
      <c r="AJ374" s="575">
        <f t="shared" si="126"/>
        <v>104.3</v>
      </c>
      <c r="AK374" s="575">
        <f t="shared" si="126"/>
        <v>76.099999999999994</v>
      </c>
      <c r="AL374" s="575">
        <f t="shared" si="126"/>
        <v>111.5</v>
      </c>
      <c r="AN374" s="138" t="s">
        <v>296</v>
      </c>
      <c r="AO374" s="610" t="s">
        <v>36</v>
      </c>
      <c r="AP374" s="575">
        <f t="shared" ref="AP374:AZ374" si="127">ROUND(SUM(AP212:AP214)/3,1)</f>
        <v>97.7</v>
      </c>
      <c r="AQ374" s="575">
        <f t="shared" si="127"/>
        <v>99.2</v>
      </c>
      <c r="AR374" s="575">
        <f t="shared" si="127"/>
        <v>101.3</v>
      </c>
      <c r="AS374" s="575">
        <f t="shared" si="127"/>
        <v>101.7</v>
      </c>
      <c r="AT374" s="575">
        <f t="shared" si="127"/>
        <v>100.2</v>
      </c>
      <c r="AU374" s="575">
        <f t="shared" si="127"/>
        <v>93.2</v>
      </c>
      <c r="AV374" s="575">
        <f t="shared" si="127"/>
        <v>101.3</v>
      </c>
      <c r="AW374" s="575">
        <f t="shared" si="127"/>
        <v>79.3</v>
      </c>
      <c r="AX374" s="575">
        <f t="shared" si="127"/>
        <v>96.8</v>
      </c>
      <c r="AY374" s="575">
        <f t="shared" si="127"/>
        <v>96.1</v>
      </c>
      <c r="AZ374" s="575">
        <f t="shared" si="127"/>
        <v>105.7</v>
      </c>
      <c r="BA374" s="567"/>
    </row>
    <row r="375" spans="1:53">
      <c r="C375" s="611" t="s">
        <v>37</v>
      </c>
      <c r="D375" s="567">
        <f t="shared" ref="D375:AF375" si="128">ROUND(SUM(D215:D217)/3,1)</f>
        <v>98.8</v>
      </c>
      <c r="E375" s="567">
        <f t="shared" si="128"/>
        <v>98.8</v>
      </c>
      <c r="F375" s="567">
        <f t="shared" si="128"/>
        <v>92.5</v>
      </c>
      <c r="G375" s="567">
        <f t="shared" si="128"/>
        <v>90.9</v>
      </c>
      <c r="H375" s="567">
        <f t="shared" si="128"/>
        <v>104</v>
      </c>
      <c r="I375" s="567">
        <f t="shared" si="128"/>
        <v>91.3</v>
      </c>
      <c r="J375" s="567">
        <f t="shared" si="128"/>
        <v>102.5</v>
      </c>
      <c r="K375" s="567">
        <f t="shared" si="128"/>
        <v>127.7</v>
      </c>
      <c r="L375" s="567">
        <f t="shared" si="128"/>
        <v>128.9</v>
      </c>
      <c r="M375" s="567">
        <f t="shared" si="128"/>
        <v>0</v>
      </c>
      <c r="N375" s="567">
        <f t="shared" si="128"/>
        <v>151.4</v>
      </c>
      <c r="O375" s="567">
        <f t="shared" si="128"/>
        <v>102.3</v>
      </c>
      <c r="P375" s="567">
        <f t="shared" si="128"/>
        <v>103</v>
      </c>
      <c r="Q375" s="567">
        <f t="shared" si="128"/>
        <v>98</v>
      </c>
      <c r="R375" s="567">
        <f t="shared" si="128"/>
        <v>106.9</v>
      </c>
      <c r="S375" s="567">
        <f t="shared" si="128"/>
        <v>106.9</v>
      </c>
      <c r="T375" s="567">
        <f t="shared" si="128"/>
        <v>0</v>
      </c>
      <c r="U375" s="567">
        <f t="shared" si="128"/>
        <v>88.2</v>
      </c>
      <c r="V375" s="567">
        <f t="shared" si="128"/>
        <v>94.2</v>
      </c>
      <c r="W375" s="567">
        <f t="shared" si="128"/>
        <v>92.6</v>
      </c>
      <c r="X375" s="567">
        <f t="shared" si="128"/>
        <v>92.6</v>
      </c>
      <c r="Y375" s="567">
        <f t="shared" si="128"/>
        <v>114.5</v>
      </c>
      <c r="Z375" s="567">
        <f t="shared" si="128"/>
        <v>112.9</v>
      </c>
      <c r="AA375" s="567">
        <f t="shared" si="128"/>
        <v>96.3</v>
      </c>
      <c r="AB375" s="567">
        <f t="shared" si="128"/>
        <v>0</v>
      </c>
      <c r="AC375" s="567">
        <f t="shared" si="128"/>
        <v>96.7</v>
      </c>
      <c r="AD375" s="567">
        <f t="shared" si="128"/>
        <v>97.7</v>
      </c>
      <c r="AE375" s="567">
        <f t="shared" si="128"/>
        <v>114</v>
      </c>
      <c r="AF375" s="567">
        <f t="shared" si="128"/>
        <v>83.3</v>
      </c>
      <c r="AG375" s="567">
        <f t="shared" ref="AG375:AL375" si="129">ROUND(SUM(AG215:AG217)/3,1)</f>
        <v>0</v>
      </c>
      <c r="AH375" s="567">
        <f t="shared" si="129"/>
        <v>99.3</v>
      </c>
      <c r="AI375" s="567">
        <f t="shared" si="129"/>
        <v>83.6</v>
      </c>
      <c r="AJ375" s="567">
        <f t="shared" si="129"/>
        <v>100.9</v>
      </c>
      <c r="AK375" s="567">
        <f t="shared" si="129"/>
        <v>74.900000000000006</v>
      </c>
      <c r="AL375" s="567">
        <f t="shared" si="129"/>
        <v>108.9</v>
      </c>
      <c r="AO375" s="611" t="s">
        <v>37</v>
      </c>
      <c r="AP375" s="567">
        <f t="shared" ref="AP375:AZ375" si="130">ROUND(SUM(AP215:AP217)/3,1)</f>
        <v>98.8</v>
      </c>
      <c r="AQ375" s="567">
        <f t="shared" si="130"/>
        <v>103.2</v>
      </c>
      <c r="AR375" s="567">
        <f t="shared" si="130"/>
        <v>105.1</v>
      </c>
      <c r="AS375" s="567">
        <f t="shared" si="130"/>
        <v>107.5</v>
      </c>
      <c r="AT375" s="567">
        <f t="shared" si="130"/>
        <v>101.6</v>
      </c>
      <c r="AU375" s="567">
        <f t="shared" si="130"/>
        <v>98</v>
      </c>
      <c r="AV375" s="567">
        <f t="shared" si="130"/>
        <v>105.8</v>
      </c>
      <c r="AW375" s="567">
        <f t="shared" si="130"/>
        <v>84.1</v>
      </c>
      <c r="AX375" s="567">
        <f t="shared" si="130"/>
        <v>96.9</v>
      </c>
      <c r="AY375" s="567">
        <f t="shared" si="130"/>
        <v>96.4</v>
      </c>
      <c r="AZ375" s="567">
        <f t="shared" si="130"/>
        <v>105.3</v>
      </c>
      <c r="BA375" s="567"/>
    </row>
    <row r="376" spans="1:53">
      <c r="C376" s="611" t="s">
        <v>38</v>
      </c>
      <c r="D376" s="567">
        <f t="shared" ref="D376:AF376" si="131">ROUND(SUM(D218:D220)/3,1)</f>
        <v>99.3</v>
      </c>
      <c r="E376" s="567">
        <f t="shared" si="131"/>
        <v>99.4</v>
      </c>
      <c r="F376" s="567">
        <f t="shared" si="131"/>
        <v>94.3</v>
      </c>
      <c r="G376" s="567">
        <f t="shared" si="131"/>
        <v>93.8</v>
      </c>
      <c r="H376" s="567">
        <f t="shared" si="131"/>
        <v>96.2</v>
      </c>
      <c r="I376" s="567">
        <f t="shared" si="131"/>
        <v>95.5</v>
      </c>
      <c r="J376" s="567">
        <f t="shared" si="131"/>
        <v>98.4</v>
      </c>
      <c r="K376" s="567">
        <f t="shared" si="131"/>
        <v>143</v>
      </c>
      <c r="L376" s="567">
        <f t="shared" si="131"/>
        <v>145.4</v>
      </c>
      <c r="M376" s="567">
        <f t="shared" si="131"/>
        <v>0</v>
      </c>
      <c r="N376" s="567">
        <f t="shared" si="131"/>
        <v>116.2</v>
      </c>
      <c r="O376" s="567">
        <f t="shared" si="131"/>
        <v>103.1</v>
      </c>
      <c r="P376" s="567">
        <f t="shared" si="131"/>
        <v>103</v>
      </c>
      <c r="Q376" s="567">
        <f t="shared" si="131"/>
        <v>104</v>
      </c>
      <c r="R376" s="567">
        <f t="shared" si="131"/>
        <v>89.8</v>
      </c>
      <c r="S376" s="567">
        <f t="shared" si="131"/>
        <v>89.8</v>
      </c>
      <c r="T376" s="567">
        <f t="shared" si="131"/>
        <v>0</v>
      </c>
      <c r="U376" s="567">
        <f t="shared" si="131"/>
        <v>94.2</v>
      </c>
      <c r="V376" s="567">
        <f t="shared" si="131"/>
        <v>95.3</v>
      </c>
      <c r="W376" s="567">
        <f t="shared" si="131"/>
        <v>95.6</v>
      </c>
      <c r="X376" s="567">
        <f t="shared" si="131"/>
        <v>95.6</v>
      </c>
      <c r="Y376" s="567">
        <f t="shared" si="131"/>
        <v>102.5</v>
      </c>
      <c r="Z376" s="567">
        <f t="shared" si="131"/>
        <v>117</v>
      </c>
      <c r="AA376" s="567">
        <f t="shared" si="131"/>
        <v>100.5</v>
      </c>
      <c r="AB376" s="567">
        <f t="shared" si="131"/>
        <v>0</v>
      </c>
      <c r="AC376" s="567">
        <f t="shared" si="131"/>
        <v>96.4</v>
      </c>
      <c r="AD376" s="567">
        <f t="shared" si="131"/>
        <v>99.2</v>
      </c>
      <c r="AE376" s="567">
        <f t="shared" si="131"/>
        <v>105.6</v>
      </c>
      <c r="AF376" s="567">
        <f t="shared" si="131"/>
        <v>88.6</v>
      </c>
      <c r="AG376" s="567">
        <f t="shared" ref="AG376:AL376" si="132">ROUND(SUM(AG218:AG220)/3,1)</f>
        <v>0</v>
      </c>
      <c r="AH376" s="567">
        <f t="shared" si="132"/>
        <v>95.9</v>
      </c>
      <c r="AI376" s="567">
        <f t="shared" si="132"/>
        <v>90</v>
      </c>
      <c r="AJ376" s="567">
        <f t="shared" si="132"/>
        <v>92.3</v>
      </c>
      <c r="AK376" s="567">
        <f t="shared" si="132"/>
        <v>88.8</v>
      </c>
      <c r="AL376" s="567">
        <f t="shared" si="132"/>
        <v>110</v>
      </c>
      <c r="AO376" s="611" t="s">
        <v>38</v>
      </c>
      <c r="AP376" s="567">
        <f t="shared" ref="AP376:AZ376" si="133">ROUND(SUM(AP218:AP220)/3,1)</f>
        <v>99.3</v>
      </c>
      <c r="AQ376" s="567">
        <f t="shared" si="133"/>
        <v>102.9</v>
      </c>
      <c r="AR376" s="567">
        <f t="shared" si="133"/>
        <v>104.8</v>
      </c>
      <c r="AS376" s="567">
        <f t="shared" si="133"/>
        <v>104.4</v>
      </c>
      <c r="AT376" s="567">
        <f t="shared" si="133"/>
        <v>106.3</v>
      </c>
      <c r="AU376" s="567">
        <f t="shared" si="133"/>
        <v>98.5</v>
      </c>
      <c r="AV376" s="567">
        <f t="shared" si="133"/>
        <v>105.4</v>
      </c>
      <c r="AW376" s="567">
        <f t="shared" si="133"/>
        <v>86</v>
      </c>
      <c r="AX376" s="567">
        <f t="shared" si="133"/>
        <v>97.6</v>
      </c>
      <c r="AY376" s="567">
        <f t="shared" si="133"/>
        <v>97.4</v>
      </c>
      <c r="AZ376" s="567">
        <f t="shared" si="133"/>
        <v>103.9</v>
      </c>
      <c r="BA376" s="567"/>
    </row>
    <row r="377" spans="1:53">
      <c r="B377" s="612"/>
      <c r="C377" s="613" t="s">
        <v>39</v>
      </c>
      <c r="D377" s="614">
        <f t="shared" ref="D377:AF377" si="134">ROUND(SUM(D221:D223)/3,1)</f>
        <v>99.5</v>
      </c>
      <c r="E377" s="614">
        <f t="shared" si="134"/>
        <v>99.5</v>
      </c>
      <c r="F377" s="614">
        <f t="shared" si="134"/>
        <v>98.6</v>
      </c>
      <c r="G377" s="614">
        <f t="shared" si="134"/>
        <v>98</v>
      </c>
      <c r="H377" s="614">
        <f t="shared" si="134"/>
        <v>104</v>
      </c>
      <c r="I377" s="614">
        <f t="shared" si="134"/>
        <v>101.2</v>
      </c>
      <c r="J377" s="614">
        <f t="shared" si="134"/>
        <v>96.5</v>
      </c>
      <c r="K377" s="614">
        <f t="shared" si="134"/>
        <v>131.69999999999999</v>
      </c>
      <c r="L377" s="614">
        <f t="shared" si="134"/>
        <v>135.30000000000001</v>
      </c>
      <c r="M377" s="614">
        <f t="shared" si="134"/>
        <v>0</v>
      </c>
      <c r="N377" s="614">
        <f t="shared" si="134"/>
        <v>122.6</v>
      </c>
      <c r="O377" s="614">
        <f t="shared" si="134"/>
        <v>100.5</v>
      </c>
      <c r="P377" s="614">
        <f t="shared" si="134"/>
        <v>99.9</v>
      </c>
      <c r="Q377" s="614">
        <f t="shared" si="134"/>
        <v>102</v>
      </c>
      <c r="R377" s="614">
        <f t="shared" si="134"/>
        <v>93</v>
      </c>
      <c r="S377" s="614">
        <f t="shared" si="134"/>
        <v>93</v>
      </c>
      <c r="T377" s="614">
        <f t="shared" si="134"/>
        <v>0</v>
      </c>
      <c r="U377" s="614">
        <f t="shared" si="134"/>
        <v>98.6</v>
      </c>
      <c r="V377" s="614">
        <f t="shared" si="134"/>
        <v>96.4</v>
      </c>
      <c r="W377" s="614">
        <f t="shared" si="134"/>
        <v>95.1</v>
      </c>
      <c r="X377" s="614">
        <f t="shared" si="134"/>
        <v>95.1</v>
      </c>
      <c r="Y377" s="614">
        <f t="shared" si="134"/>
        <v>96.9</v>
      </c>
      <c r="Z377" s="614">
        <f t="shared" si="134"/>
        <v>101.3</v>
      </c>
      <c r="AA377" s="614">
        <f t="shared" si="134"/>
        <v>99.4</v>
      </c>
      <c r="AB377" s="614">
        <f t="shared" si="134"/>
        <v>0</v>
      </c>
      <c r="AC377" s="614">
        <f t="shared" si="134"/>
        <v>96.2</v>
      </c>
      <c r="AD377" s="614">
        <f t="shared" si="134"/>
        <v>95.9</v>
      </c>
      <c r="AE377" s="614">
        <f t="shared" si="134"/>
        <v>101.9</v>
      </c>
      <c r="AF377" s="614">
        <f t="shared" si="134"/>
        <v>93.5</v>
      </c>
      <c r="AG377" s="614">
        <f t="shared" ref="AG377:AL377" si="135">ROUND(SUM(AG221:AG223)/3,1)</f>
        <v>0</v>
      </c>
      <c r="AH377" s="614">
        <f t="shared" si="135"/>
        <v>95</v>
      </c>
      <c r="AI377" s="614">
        <f t="shared" si="135"/>
        <v>100.4</v>
      </c>
      <c r="AJ377" s="614">
        <f t="shared" si="135"/>
        <v>96.5</v>
      </c>
      <c r="AK377" s="614">
        <f t="shared" si="135"/>
        <v>99.2</v>
      </c>
      <c r="AL377" s="614">
        <f t="shared" si="135"/>
        <v>106.1</v>
      </c>
      <c r="AN377" s="612"/>
      <c r="AO377" s="613" t="s">
        <v>39</v>
      </c>
      <c r="AP377" s="614">
        <f t="shared" ref="AP377:AZ377" si="136">ROUND(SUM(AP221:AP223)/3,1)</f>
        <v>99.5</v>
      </c>
      <c r="AQ377" s="614">
        <f t="shared" si="136"/>
        <v>100.8</v>
      </c>
      <c r="AR377" s="614">
        <f t="shared" si="136"/>
        <v>102.4</v>
      </c>
      <c r="AS377" s="614">
        <f t="shared" si="136"/>
        <v>103.1</v>
      </c>
      <c r="AT377" s="614">
        <f t="shared" si="136"/>
        <v>100.8</v>
      </c>
      <c r="AU377" s="614">
        <f t="shared" si="136"/>
        <v>97.6</v>
      </c>
      <c r="AV377" s="614">
        <f t="shared" si="136"/>
        <v>101.9</v>
      </c>
      <c r="AW377" s="614">
        <f t="shared" si="136"/>
        <v>90.2</v>
      </c>
      <c r="AX377" s="614">
        <f t="shared" si="136"/>
        <v>99.1</v>
      </c>
      <c r="AY377" s="614">
        <f t="shared" si="136"/>
        <v>99.1</v>
      </c>
      <c r="AZ377" s="614">
        <f t="shared" si="136"/>
        <v>97.2</v>
      </c>
      <c r="BA377" s="567"/>
    </row>
    <row r="378" spans="1:53">
      <c r="B378" s="302" t="s">
        <v>297</v>
      </c>
      <c r="C378" s="615" t="s">
        <v>36</v>
      </c>
      <c r="D378" s="567">
        <f t="shared" ref="D378:AF378" si="137">ROUND(SUM(D224:D226)/3,1)</f>
        <v>101.3</v>
      </c>
      <c r="E378" s="567">
        <f t="shared" si="137"/>
        <v>101.3</v>
      </c>
      <c r="F378" s="567">
        <f t="shared" si="137"/>
        <v>100.3</v>
      </c>
      <c r="G378" s="567">
        <f t="shared" si="137"/>
        <v>99.7</v>
      </c>
      <c r="H378" s="567">
        <f t="shared" si="137"/>
        <v>105.3</v>
      </c>
      <c r="I378" s="567">
        <f t="shared" si="137"/>
        <v>100.5</v>
      </c>
      <c r="J378" s="567">
        <f t="shared" si="137"/>
        <v>94.8</v>
      </c>
      <c r="K378" s="567">
        <f t="shared" si="137"/>
        <v>112.3</v>
      </c>
      <c r="L378" s="567">
        <f t="shared" si="137"/>
        <v>112.5</v>
      </c>
      <c r="M378" s="567">
        <f t="shared" si="137"/>
        <v>0</v>
      </c>
      <c r="N378" s="567">
        <f t="shared" si="137"/>
        <v>100.7</v>
      </c>
      <c r="O378" s="567">
        <f t="shared" si="137"/>
        <v>103.3</v>
      </c>
      <c r="P378" s="567">
        <f t="shared" si="137"/>
        <v>102.6</v>
      </c>
      <c r="Q378" s="567">
        <f t="shared" si="137"/>
        <v>105.9</v>
      </c>
      <c r="R378" s="567">
        <f t="shared" si="137"/>
        <v>109.4</v>
      </c>
      <c r="S378" s="567">
        <f t="shared" si="137"/>
        <v>109.4</v>
      </c>
      <c r="T378" s="567">
        <f t="shared" si="137"/>
        <v>0</v>
      </c>
      <c r="U378" s="567">
        <f t="shared" si="137"/>
        <v>98.9</v>
      </c>
      <c r="V378" s="567">
        <f t="shared" si="137"/>
        <v>101.8</v>
      </c>
      <c r="W378" s="567">
        <f t="shared" si="137"/>
        <v>98.4</v>
      </c>
      <c r="X378" s="567">
        <f t="shared" si="137"/>
        <v>98.4</v>
      </c>
      <c r="Y378" s="567">
        <f t="shared" si="137"/>
        <v>95.3</v>
      </c>
      <c r="Z378" s="567">
        <f t="shared" si="137"/>
        <v>100.9</v>
      </c>
      <c r="AA378" s="567">
        <f t="shared" si="137"/>
        <v>99</v>
      </c>
      <c r="AB378" s="567">
        <f t="shared" si="137"/>
        <v>0</v>
      </c>
      <c r="AC378" s="567">
        <f t="shared" si="137"/>
        <v>99.4</v>
      </c>
      <c r="AD378" s="567">
        <f t="shared" si="137"/>
        <v>101.1</v>
      </c>
      <c r="AE378" s="567">
        <f t="shared" si="137"/>
        <v>103.1</v>
      </c>
      <c r="AF378" s="567">
        <f t="shared" si="137"/>
        <v>96.4</v>
      </c>
      <c r="AG378" s="567">
        <f t="shared" ref="AG378:AL378" si="138">ROUND(SUM(AG224:AG226)/3,1)</f>
        <v>0</v>
      </c>
      <c r="AH378" s="567">
        <f t="shared" si="138"/>
        <v>98.1</v>
      </c>
      <c r="AI378" s="567">
        <f t="shared" si="138"/>
        <v>96.7</v>
      </c>
      <c r="AJ378" s="567">
        <f t="shared" si="138"/>
        <v>99.7</v>
      </c>
      <c r="AK378" s="567">
        <f t="shared" si="138"/>
        <v>102.6</v>
      </c>
      <c r="AL378" s="567">
        <f t="shared" si="138"/>
        <v>99.3</v>
      </c>
      <c r="AN378" s="302" t="s">
        <v>297</v>
      </c>
      <c r="AO378" s="615" t="s">
        <v>36</v>
      </c>
      <c r="AP378" s="567">
        <f t="shared" ref="AP378:AZ378" si="139">ROUND(SUM(AP224:AP226)/3,1)</f>
        <v>101.3</v>
      </c>
      <c r="AQ378" s="567">
        <f t="shared" si="139"/>
        <v>101.1</v>
      </c>
      <c r="AR378" s="567">
        <f t="shared" si="139"/>
        <v>100.5</v>
      </c>
      <c r="AS378" s="567">
        <f t="shared" si="139"/>
        <v>100.7</v>
      </c>
      <c r="AT378" s="567">
        <f t="shared" si="139"/>
        <v>99.8</v>
      </c>
      <c r="AU378" s="567">
        <f t="shared" si="139"/>
        <v>101.7</v>
      </c>
      <c r="AV378" s="567">
        <f t="shared" si="139"/>
        <v>106.3</v>
      </c>
      <c r="AW378" s="567">
        <f t="shared" si="139"/>
        <v>93.7</v>
      </c>
      <c r="AX378" s="567">
        <f t="shared" si="139"/>
        <v>101.1</v>
      </c>
      <c r="AY378" s="567">
        <f t="shared" si="139"/>
        <v>101.1</v>
      </c>
      <c r="AZ378" s="567">
        <f t="shared" si="139"/>
        <v>98.3</v>
      </c>
      <c r="BA378" s="567"/>
    </row>
    <row r="379" spans="1:53">
      <c r="C379" s="611" t="s">
        <v>37</v>
      </c>
      <c r="D379" s="567">
        <f t="shared" ref="D379:AF379" si="140">ROUND(SUM(D227:D229)/3,1)</f>
        <v>99</v>
      </c>
      <c r="E379" s="567">
        <f t="shared" si="140"/>
        <v>99</v>
      </c>
      <c r="F379" s="567">
        <f t="shared" si="140"/>
        <v>99.7</v>
      </c>
      <c r="G379" s="567">
        <f t="shared" si="140"/>
        <v>99.7</v>
      </c>
      <c r="H379" s="567">
        <f t="shared" si="140"/>
        <v>99.7</v>
      </c>
      <c r="I379" s="567">
        <f t="shared" si="140"/>
        <v>101.7</v>
      </c>
      <c r="J379" s="567">
        <f t="shared" si="140"/>
        <v>101.4</v>
      </c>
      <c r="K379" s="567">
        <f t="shared" si="140"/>
        <v>106.3</v>
      </c>
      <c r="L379" s="567">
        <f t="shared" si="140"/>
        <v>106.8</v>
      </c>
      <c r="M379" s="567">
        <f t="shared" si="140"/>
        <v>0</v>
      </c>
      <c r="N379" s="567">
        <f t="shared" si="140"/>
        <v>97.8</v>
      </c>
      <c r="O379" s="567">
        <f t="shared" si="140"/>
        <v>96</v>
      </c>
      <c r="P379" s="567">
        <f t="shared" si="140"/>
        <v>94.3</v>
      </c>
      <c r="Q379" s="567">
        <f t="shared" si="140"/>
        <v>102.5</v>
      </c>
      <c r="R379" s="567">
        <f t="shared" si="140"/>
        <v>88.2</v>
      </c>
      <c r="S379" s="567">
        <f t="shared" si="140"/>
        <v>88.2</v>
      </c>
      <c r="T379" s="567">
        <f t="shared" si="140"/>
        <v>0</v>
      </c>
      <c r="U379" s="567">
        <f t="shared" si="140"/>
        <v>97.3</v>
      </c>
      <c r="V379" s="567">
        <f t="shared" si="140"/>
        <v>97.8</v>
      </c>
      <c r="W379" s="567">
        <f t="shared" si="140"/>
        <v>100.4</v>
      </c>
      <c r="X379" s="567">
        <f t="shared" si="140"/>
        <v>100.4</v>
      </c>
      <c r="Y379" s="567">
        <f t="shared" si="140"/>
        <v>87.6</v>
      </c>
      <c r="Z379" s="567">
        <f t="shared" si="140"/>
        <v>101.1</v>
      </c>
      <c r="AA379" s="567">
        <f t="shared" si="140"/>
        <v>99.2</v>
      </c>
      <c r="AB379" s="567">
        <f t="shared" si="140"/>
        <v>0</v>
      </c>
      <c r="AC379" s="567">
        <f t="shared" si="140"/>
        <v>101.3</v>
      </c>
      <c r="AD379" s="567">
        <f t="shared" si="140"/>
        <v>102.3</v>
      </c>
      <c r="AE379" s="567">
        <f t="shared" si="140"/>
        <v>104.6</v>
      </c>
      <c r="AF379" s="567">
        <f t="shared" si="140"/>
        <v>98.4</v>
      </c>
      <c r="AG379" s="567">
        <f t="shared" ref="AG379:AL379" si="141">ROUND(SUM(AG227:AG229)/3,1)</f>
        <v>0</v>
      </c>
      <c r="AH379" s="567">
        <f t="shared" si="141"/>
        <v>97.8</v>
      </c>
      <c r="AI379" s="567">
        <f t="shared" si="141"/>
        <v>97.5</v>
      </c>
      <c r="AJ379" s="567">
        <f t="shared" si="141"/>
        <v>104.1</v>
      </c>
      <c r="AK379" s="567">
        <f t="shared" si="141"/>
        <v>100.2</v>
      </c>
      <c r="AL379" s="567">
        <f t="shared" si="141"/>
        <v>102.7</v>
      </c>
      <c r="AO379" s="611" t="s">
        <v>37</v>
      </c>
      <c r="AP379" s="567">
        <f t="shared" ref="AP379:AZ379" si="142">ROUND(SUM(AP227:AP229)/3,1)</f>
        <v>99</v>
      </c>
      <c r="AQ379" s="567">
        <f t="shared" si="142"/>
        <v>99.8</v>
      </c>
      <c r="AR379" s="567">
        <f t="shared" si="142"/>
        <v>100.9</v>
      </c>
      <c r="AS379" s="567">
        <f t="shared" si="142"/>
        <v>100.1</v>
      </c>
      <c r="AT379" s="567">
        <f t="shared" si="142"/>
        <v>102</v>
      </c>
      <c r="AU379" s="567">
        <f t="shared" si="142"/>
        <v>96.8</v>
      </c>
      <c r="AV379" s="567">
        <f t="shared" si="142"/>
        <v>95</v>
      </c>
      <c r="AW379" s="567">
        <f t="shared" si="142"/>
        <v>99.5</v>
      </c>
      <c r="AX379" s="567">
        <f t="shared" si="142"/>
        <v>98.8</v>
      </c>
      <c r="AY379" s="567">
        <f t="shared" si="142"/>
        <v>98.7</v>
      </c>
      <c r="AZ379" s="567">
        <f t="shared" si="142"/>
        <v>101.1</v>
      </c>
      <c r="BA379" s="567"/>
    </row>
    <row r="380" spans="1:53">
      <c r="C380" s="611" t="s">
        <v>38</v>
      </c>
      <c r="D380" s="567">
        <f t="shared" ref="D380:AF380" si="143">ROUND(SUM(D230:D232)/3,1)</f>
        <v>98.5</v>
      </c>
      <c r="E380" s="567">
        <f t="shared" si="143"/>
        <v>98.5</v>
      </c>
      <c r="F380" s="567">
        <f t="shared" si="143"/>
        <v>98.5</v>
      </c>
      <c r="G380" s="567">
        <f t="shared" si="143"/>
        <v>98.6</v>
      </c>
      <c r="H380" s="567">
        <f t="shared" si="143"/>
        <v>96.4</v>
      </c>
      <c r="I380" s="567">
        <f t="shared" si="143"/>
        <v>95.4</v>
      </c>
      <c r="J380" s="567">
        <f t="shared" si="143"/>
        <v>102.9</v>
      </c>
      <c r="K380" s="567">
        <f t="shared" si="143"/>
        <v>93.9</v>
      </c>
      <c r="L380" s="567">
        <f t="shared" si="143"/>
        <v>94.7</v>
      </c>
      <c r="M380" s="567">
        <f t="shared" si="143"/>
        <v>0</v>
      </c>
      <c r="N380" s="567">
        <f t="shared" si="143"/>
        <v>93</v>
      </c>
      <c r="O380" s="567">
        <f t="shared" si="143"/>
        <v>97.9</v>
      </c>
      <c r="P380" s="567">
        <f t="shared" si="143"/>
        <v>98.4</v>
      </c>
      <c r="Q380" s="567">
        <f t="shared" si="143"/>
        <v>96.5</v>
      </c>
      <c r="R380" s="567">
        <f t="shared" si="143"/>
        <v>92.1</v>
      </c>
      <c r="S380" s="567">
        <f t="shared" si="143"/>
        <v>92.1</v>
      </c>
      <c r="T380" s="567">
        <f t="shared" si="143"/>
        <v>0</v>
      </c>
      <c r="U380" s="567">
        <f t="shared" si="143"/>
        <v>100</v>
      </c>
      <c r="V380" s="567">
        <f t="shared" si="143"/>
        <v>99.4</v>
      </c>
      <c r="W380" s="567">
        <f t="shared" si="143"/>
        <v>101.8</v>
      </c>
      <c r="X380" s="567">
        <f t="shared" si="143"/>
        <v>101.8</v>
      </c>
      <c r="Y380" s="567">
        <f t="shared" si="143"/>
        <v>111.3</v>
      </c>
      <c r="Z380" s="567">
        <f t="shared" si="143"/>
        <v>97.6</v>
      </c>
      <c r="AA380" s="567">
        <f t="shared" si="143"/>
        <v>99.5</v>
      </c>
      <c r="AB380" s="567">
        <f t="shared" si="143"/>
        <v>0</v>
      </c>
      <c r="AC380" s="567">
        <f t="shared" si="143"/>
        <v>101</v>
      </c>
      <c r="AD380" s="567">
        <f t="shared" si="143"/>
        <v>99.8</v>
      </c>
      <c r="AE380" s="567">
        <f t="shared" si="143"/>
        <v>100</v>
      </c>
      <c r="AF380" s="567">
        <f t="shared" si="143"/>
        <v>101.9</v>
      </c>
      <c r="AG380" s="567">
        <f t="shared" ref="AG380:AL380" si="144">ROUND(SUM(AG230:AG232)/3,1)</f>
        <v>0</v>
      </c>
      <c r="AH380" s="567">
        <f t="shared" si="144"/>
        <v>103</v>
      </c>
      <c r="AI380" s="567">
        <f t="shared" si="144"/>
        <v>101.9</v>
      </c>
      <c r="AJ380" s="567">
        <f t="shared" si="144"/>
        <v>100.7</v>
      </c>
      <c r="AK380" s="567">
        <f t="shared" si="144"/>
        <v>97.5</v>
      </c>
      <c r="AL380" s="567">
        <f t="shared" si="144"/>
        <v>100.5</v>
      </c>
      <c r="AO380" s="611" t="s">
        <v>38</v>
      </c>
      <c r="AP380" s="567">
        <f t="shared" ref="AP380:AZ380" si="145">ROUND(SUM(AP230:AP232)/3,1)</f>
        <v>98.5</v>
      </c>
      <c r="AQ380" s="567">
        <f t="shared" si="145"/>
        <v>97.8</v>
      </c>
      <c r="AR380" s="567">
        <f t="shared" si="145"/>
        <v>98</v>
      </c>
      <c r="AS380" s="567">
        <f t="shared" si="145"/>
        <v>99.4</v>
      </c>
      <c r="AT380" s="567">
        <f t="shared" si="145"/>
        <v>96.7</v>
      </c>
      <c r="AU380" s="567">
        <f t="shared" si="145"/>
        <v>97.5</v>
      </c>
      <c r="AV380" s="567">
        <f t="shared" si="145"/>
        <v>94.5</v>
      </c>
      <c r="AW380" s="567">
        <f t="shared" si="145"/>
        <v>103.5</v>
      </c>
      <c r="AX380" s="567">
        <f t="shared" si="145"/>
        <v>98.8</v>
      </c>
      <c r="AY380" s="567">
        <f t="shared" si="145"/>
        <v>98.8</v>
      </c>
      <c r="AZ380" s="567">
        <f t="shared" si="145"/>
        <v>101.3</v>
      </c>
      <c r="BA380" s="567"/>
    </row>
    <row r="381" spans="1:53">
      <c r="C381" s="611" t="s">
        <v>39</v>
      </c>
      <c r="D381" s="567">
        <f t="shared" ref="D381:AF381" si="146">ROUND(SUM(D233:D235)/3,1)</f>
        <v>101.4</v>
      </c>
      <c r="E381" s="567">
        <f t="shared" si="146"/>
        <v>101.4</v>
      </c>
      <c r="F381" s="567">
        <f t="shared" si="146"/>
        <v>101.2</v>
      </c>
      <c r="G381" s="567">
        <f t="shared" si="146"/>
        <v>101.7</v>
      </c>
      <c r="H381" s="567">
        <f t="shared" si="146"/>
        <v>97.8</v>
      </c>
      <c r="I381" s="567">
        <f t="shared" si="146"/>
        <v>103.6</v>
      </c>
      <c r="J381" s="567">
        <f t="shared" si="146"/>
        <v>101.7</v>
      </c>
      <c r="K381" s="567">
        <f t="shared" si="146"/>
        <v>90.9</v>
      </c>
      <c r="L381" s="567">
        <f t="shared" si="146"/>
        <v>90</v>
      </c>
      <c r="M381" s="567">
        <f t="shared" si="146"/>
        <v>0</v>
      </c>
      <c r="N381" s="567">
        <f t="shared" si="146"/>
        <v>109.6</v>
      </c>
      <c r="O381" s="567">
        <f t="shared" si="146"/>
        <v>102.8</v>
      </c>
      <c r="P381" s="567">
        <f t="shared" si="146"/>
        <v>104.9</v>
      </c>
      <c r="Q381" s="567">
        <f t="shared" si="146"/>
        <v>93.6</v>
      </c>
      <c r="R381" s="567">
        <f t="shared" si="146"/>
        <v>111.5</v>
      </c>
      <c r="S381" s="567">
        <f t="shared" si="146"/>
        <v>111.5</v>
      </c>
      <c r="T381" s="567">
        <f t="shared" si="146"/>
        <v>0</v>
      </c>
      <c r="U381" s="567">
        <f t="shared" si="146"/>
        <v>103.9</v>
      </c>
      <c r="V381" s="567">
        <f t="shared" si="146"/>
        <v>101</v>
      </c>
      <c r="W381" s="567">
        <f t="shared" si="146"/>
        <v>99.9</v>
      </c>
      <c r="X381" s="567">
        <f t="shared" si="146"/>
        <v>99.9</v>
      </c>
      <c r="Y381" s="567">
        <f t="shared" si="146"/>
        <v>106.1</v>
      </c>
      <c r="Z381" s="567">
        <f t="shared" si="146"/>
        <v>100.6</v>
      </c>
      <c r="AA381" s="567">
        <f t="shared" si="146"/>
        <v>102.5</v>
      </c>
      <c r="AB381" s="567">
        <f t="shared" si="146"/>
        <v>0</v>
      </c>
      <c r="AC381" s="567">
        <f t="shared" si="146"/>
        <v>98.4</v>
      </c>
      <c r="AD381" s="567">
        <f t="shared" si="146"/>
        <v>96.6</v>
      </c>
      <c r="AE381" s="567">
        <f t="shared" si="146"/>
        <v>92.9</v>
      </c>
      <c r="AF381" s="567">
        <f t="shared" si="146"/>
        <v>102.7</v>
      </c>
      <c r="AG381" s="567">
        <f t="shared" ref="AG381:AL381" si="147">ROUND(SUM(AG233:AG235)/3,1)</f>
        <v>0</v>
      </c>
      <c r="AH381" s="567">
        <f t="shared" si="147"/>
        <v>101.5</v>
      </c>
      <c r="AI381" s="567">
        <f t="shared" si="147"/>
        <v>104</v>
      </c>
      <c r="AJ381" s="567">
        <f t="shared" si="147"/>
        <v>94.9</v>
      </c>
      <c r="AK381" s="567">
        <f t="shared" si="147"/>
        <v>100.2</v>
      </c>
      <c r="AL381" s="567">
        <f t="shared" si="147"/>
        <v>98.5</v>
      </c>
      <c r="AO381" s="611" t="s">
        <v>39</v>
      </c>
      <c r="AP381" s="567">
        <f t="shared" ref="AP381:AZ381" si="148">ROUND(SUM(AP233:AP235)/3,1)</f>
        <v>101.4</v>
      </c>
      <c r="AQ381" s="567">
        <f t="shared" si="148"/>
        <v>101.7</v>
      </c>
      <c r="AR381" s="567">
        <f t="shared" si="148"/>
        <v>101.1</v>
      </c>
      <c r="AS381" s="567">
        <f t="shared" si="148"/>
        <v>100.3</v>
      </c>
      <c r="AT381" s="567">
        <f t="shared" si="148"/>
        <v>102.1</v>
      </c>
      <c r="AU381" s="567">
        <f t="shared" si="148"/>
        <v>104</v>
      </c>
      <c r="AV381" s="567">
        <f t="shared" si="148"/>
        <v>104.7</v>
      </c>
      <c r="AW381" s="567">
        <f t="shared" si="148"/>
        <v>102.9</v>
      </c>
      <c r="AX381" s="567">
        <f t="shared" si="148"/>
        <v>101.4</v>
      </c>
      <c r="AY381" s="567">
        <f t="shared" si="148"/>
        <v>101.5</v>
      </c>
      <c r="AZ381" s="567">
        <f t="shared" si="148"/>
        <v>99.3</v>
      </c>
      <c r="BA381" s="567"/>
    </row>
    <row r="382" spans="1:53">
      <c r="B382" s="138" t="s">
        <v>298</v>
      </c>
      <c r="C382" s="610" t="s">
        <v>36</v>
      </c>
      <c r="D382" s="575">
        <f t="shared" ref="D382:AF382" si="149">ROUND(SUM(D236:D238)/3,1)</f>
        <v>103.8</v>
      </c>
      <c r="E382" s="575">
        <f t="shared" si="149"/>
        <v>103.8</v>
      </c>
      <c r="F382" s="575">
        <f t="shared" si="149"/>
        <v>106.3</v>
      </c>
      <c r="G382" s="575">
        <f t="shared" si="149"/>
        <v>106.5</v>
      </c>
      <c r="H382" s="575">
        <f t="shared" si="149"/>
        <v>105.8</v>
      </c>
      <c r="I382" s="575">
        <f t="shared" si="149"/>
        <v>101.4</v>
      </c>
      <c r="J382" s="575">
        <f t="shared" si="149"/>
        <v>101.1</v>
      </c>
      <c r="K382" s="575">
        <f t="shared" si="149"/>
        <v>96.9</v>
      </c>
      <c r="L382" s="575">
        <f t="shared" si="149"/>
        <v>100.3</v>
      </c>
      <c r="M382" s="575">
        <f t="shared" si="149"/>
        <v>0</v>
      </c>
      <c r="N382" s="575">
        <f t="shared" si="149"/>
        <v>123.4</v>
      </c>
      <c r="O382" s="575">
        <f t="shared" si="149"/>
        <v>105.1</v>
      </c>
      <c r="P382" s="575">
        <f t="shared" si="149"/>
        <v>106.8</v>
      </c>
      <c r="Q382" s="575">
        <f t="shared" si="149"/>
        <v>99</v>
      </c>
      <c r="R382" s="575">
        <f t="shared" si="149"/>
        <v>90.6</v>
      </c>
      <c r="S382" s="575">
        <f t="shared" si="149"/>
        <v>90.6</v>
      </c>
      <c r="T382" s="575">
        <f t="shared" si="149"/>
        <v>0</v>
      </c>
      <c r="U382" s="575">
        <f t="shared" si="149"/>
        <v>113.3</v>
      </c>
      <c r="V382" s="575">
        <f t="shared" si="149"/>
        <v>100.9</v>
      </c>
      <c r="W382" s="575">
        <f t="shared" si="149"/>
        <v>107.7</v>
      </c>
      <c r="X382" s="575">
        <f t="shared" si="149"/>
        <v>107.7</v>
      </c>
      <c r="Y382" s="575">
        <f t="shared" si="149"/>
        <v>106.8</v>
      </c>
      <c r="Z382" s="575">
        <f t="shared" si="149"/>
        <v>104</v>
      </c>
      <c r="AA382" s="575">
        <f t="shared" si="149"/>
        <v>110.1</v>
      </c>
      <c r="AB382" s="575">
        <f t="shared" si="149"/>
        <v>0</v>
      </c>
      <c r="AC382" s="575">
        <f t="shared" si="149"/>
        <v>96.7</v>
      </c>
      <c r="AD382" s="575">
        <f t="shared" si="149"/>
        <v>93.7</v>
      </c>
      <c r="AE382" s="575">
        <f t="shared" si="149"/>
        <v>92.7</v>
      </c>
      <c r="AF382" s="575">
        <f t="shared" si="149"/>
        <v>98.4</v>
      </c>
      <c r="AG382" s="575">
        <f t="shared" ref="AG382:AL382" si="150">ROUND(SUM(AG236:AG238)/3,1)</f>
        <v>0</v>
      </c>
      <c r="AH382" s="575">
        <f t="shared" si="150"/>
        <v>108.5</v>
      </c>
      <c r="AI382" s="575">
        <f t="shared" si="150"/>
        <v>107.3</v>
      </c>
      <c r="AJ382" s="575">
        <f t="shared" si="150"/>
        <v>72.5</v>
      </c>
      <c r="AK382" s="575">
        <f t="shared" si="150"/>
        <v>107.1</v>
      </c>
      <c r="AL382" s="575">
        <f t="shared" si="150"/>
        <v>100.1</v>
      </c>
      <c r="AN382" s="138" t="s">
        <v>298</v>
      </c>
      <c r="AO382" s="610" t="s">
        <v>36</v>
      </c>
      <c r="AP382" s="575">
        <f t="shared" ref="AP382:AZ382" si="151">ROUND(SUM(AP236:AP238)/3,1)</f>
        <v>103.8</v>
      </c>
      <c r="AQ382" s="575">
        <f t="shared" si="151"/>
        <v>100.8</v>
      </c>
      <c r="AR382" s="575">
        <f t="shared" si="151"/>
        <v>102.6</v>
      </c>
      <c r="AS382" s="575">
        <f t="shared" si="151"/>
        <v>98.6</v>
      </c>
      <c r="AT382" s="575">
        <f t="shared" si="151"/>
        <v>108.7</v>
      </c>
      <c r="AU382" s="575">
        <f t="shared" si="151"/>
        <v>95.1</v>
      </c>
      <c r="AV382" s="575">
        <f t="shared" si="151"/>
        <v>101.3</v>
      </c>
      <c r="AW382" s="575">
        <f t="shared" si="151"/>
        <v>85.1</v>
      </c>
      <c r="AX382" s="575">
        <f t="shared" si="151"/>
        <v>105.1</v>
      </c>
      <c r="AY382" s="575">
        <f t="shared" si="151"/>
        <v>105.2</v>
      </c>
      <c r="AZ382" s="575">
        <f t="shared" si="151"/>
        <v>102.8</v>
      </c>
      <c r="BA382" s="567"/>
    </row>
    <row r="383" spans="1:53">
      <c r="C383" s="611" t="s">
        <v>37</v>
      </c>
      <c r="D383" s="567">
        <f t="shared" ref="D383:AF383" si="152">ROUND(SUM(D239:D241)/3,1)</f>
        <v>106.5</v>
      </c>
      <c r="E383" s="567">
        <f t="shared" si="152"/>
        <v>106.5</v>
      </c>
      <c r="F383" s="567">
        <f t="shared" si="152"/>
        <v>110.9</v>
      </c>
      <c r="G383" s="567">
        <f t="shared" si="152"/>
        <v>111.3</v>
      </c>
      <c r="H383" s="567">
        <f t="shared" si="152"/>
        <v>107.7</v>
      </c>
      <c r="I383" s="567">
        <f t="shared" si="152"/>
        <v>99.5</v>
      </c>
      <c r="J383" s="567">
        <f t="shared" si="152"/>
        <v>111.3</v>
      </c>
      <c r="K383" s="567">
        <f t="shared" si="152"/>
        <v>96.8</v>
      </c>
      <c r="L383" s="567">
        <f t="shared" si="152"/>
        <v>101.3</v>
      </c>
      <c r="M383" s="567">
        <f t="shared" si="152"/>
        <v>0</v>
      </c>
      <c r="N383" s="567">
        <f t="shared" si="152"/>
        <v>94.5</v>
      </c>
      <c r="O383" s="567">
        <f t="shared" si="152"/>
        <v>114.1</v>
      </c>
      <c r="P383" s="567">
        <f t="shared" si="152"/>
        <v>113.3</v>
      </c>
      <c r="Q383" s="567">
        <f t="shared" si="152"/>
        <v>117.6</v>
      </c>
      <c r="R383" s="567">
        <f t="shared" si="152"/>
        <v>95.5</v>
      </c>
      <c r="S383" s="567">
        <f t="shared" si="152"/>
        <v>95.5</v>
      </c>
      <c r="T383" s="567">
        <f t="shared" si="152"/>
        <v>0</v>
      </c>
      <c r="U383" s="567">
        <f t="shared" si="152"/>
        <v>118.7</v>
      </c>
      <c r="V383" s="567">
        <f t="shared" si="152"/>
        <v>102.4</v>
      </c>
      <c r="W383" s="567">
        <f t="shared" si="152"/>
        <v>109.6</v>
      </c>
      <c r="X383" s="567">
        <f t="shared" si="152"/>
        <v>109.6</v>
      </c>
      <c r="Y383" s="567">
        <f t="shared" si="152"/>
        <v>104</v>
      </c>
      <c r="Z383" s="567">
        <f t="shared" si="152"/>
        <v>100.5</v>
      </c>
      <c r="AA383" s="567">
        <f t="shared" si="152"/>
        <v>105.1</v>
      </c>
      <c r="AB383" s="567">
        <f t="shared" si="152"/>
        <v>0</v>
      </c>
      <c r="AC383" s="567">
        <f t="shared" si="152"/>
        <v>93.6</v>
      </c>
      <c r="AD383" s="567">
        <f t="shared" si="152"/>
        <v>88.6</v>
      </c>
      <c r="AE383" s="567">
        <f t="shared" si="152"/>
        <v>89.7</v>
      </c>
      <c r="AF383" s="567">
        <f t="shared" si="152"/>
        <v>100.2</v>
      </c>
      <c r="AG383" s="567">
        <f t="shared" ref="AG383:AL383" si="153">ROUND(SUM(AG239:AG241)/3,1)</f>
        <v>0</v>
      </c>
      <c r="AH383" s="567">
        <f t="shared" si="153"/>
        <v>109.6</v>
      </c>
      <c r="AI383" s="567">
        <f t="shared" si="153"/>
        <v>109.3</v>
      </c>
      <c r="AJ383" s="567">
        <f t="shared" si="153"/>
        <v>64</v>
      </c>
      <c r="AK383" s="567">
        <f t="shared" si="153"/>
        <v>110.6</v>
      </c>
      <c r="AL383" s="567">
        <f t="shared" si="153"/>
        <v>107.9</v>
      </c>
      <c r="AO383" s="611" t="s">
        <v>37</v>
      </c>
      <c r="AP383" s="567">
        <f t="shared" ref="AP383:AZ383" si="154">ROUND(SUM(AP239:AP241)/3,1)</f>
        <v>106.5</v>
      </c>
      <c r="AQ383" s="567">
        <f t="shared" si="154"/>
        <v>104.6</v>
      </c>
      <c r="AR383" s="567">
        <f t="shared" si="154"/>
        <v>104.8</v>
      </c>
      <c r="AS383" s="567">
        <f t="shared" si="154"/>
        <v>104.7</v>
      </c>
      <c r="AT383" s="567">
        <f t="shared" si="154"/>
        <v>104.9</v>
      </c>
      <c r="AU383" s="567">
        <f t="shared" si="154"/>
        <v>104.1</v>
      </c>
      <c r="AV383" s="567">
        <f t="shared" si="154"/>
        <v>115.2</v>
      </c>
      <c r="AW383" s="567">
        <f t="shared" si="154"/>
        <v>84.5</v>
      </c>
      <c r="AX383" s="567">
        <f t="shared" si="154"/>
        <v>107.4</v>
      </c>
      <c r="AY383" s="567">
        <f t="shared" si="154"/>
        <v>107.7</v>
      </c>
      <c r="AZ383" s="567">
        <f t="shared" si="154"/>
        <v>101.4</v>
      </c>
      <c r="BA383" s="567"/>
    </row>
    <row r="384" spans="1:53">
      <c r="C384" s="611" t="s">
        <v>38</v>
      </c>
      <c r="D384" s="567">
        <f t="shared" ref="D384:AF384" si="155">ROUND(SUM(D242:D244)/3,1)</f>
        <v>107.5</v>
      </c>
      <c r="E384" s="567">
        <f t="shared" si="155"/>
        <v>107.5</v>
      </c>
      <c r="F384" s="567">
        <f t="shared" si="155"/>
        <v>113.5</v>
      </c>
      <c r="G384" s="567">
        <f t="shared" si="155"/>
        <v>113.8</v>
      </c>
      <c r="H384" s="567">
        <f t="shared" si="155"/>
        <v>108.9</v>
      </c>
      <c r="I384" s="567">
        <f t="shared" si="155"/>
        <v>96.9</v>
      </c>
      <c r="J384" s="567">
        <f t="shared" si="155"/>
        <v>115.1</v>
      </c>
      <c r="K384" s="567">
        <f t="shared" si="155"/>
        <v>86.7</v>
      </c>
      <c r="L384" s="567">
        <f t="shared" si="155"/>
        <v>89.1</v>
      </c>
      <c r="M384" s="567">
        <f t="shared" si="155"/>
        <v>0</v>
      </c>
      <c r="N384" s="567">
        <f t="shared" si="155"/>
        <v>125</v>
      </c>
      <c r="O384" s="567">
        <f t="shared" si="155"/>
        <v>118.5</v>
      </c>
      <c r="P384" s="567">
        <f t="shared" si="155"/>
        <v>118.8</v>
      </c>
      <c r="Q384" s="567">
        <f t="shared" si="155"/>
        <v>118.8</v>
      </c>
      <c r="R384" s="567">
        <f t="shared" si="155"/>
        <v>81.599999999999994</v>
      </c>
      <c r="S384" s="567">
        <f t="shared" si="155"/>
        <v>81.599999999999994</v>
      </c>
      <c r="T384" s="567">
        <f t="shared" si="155"/>
        <v>0</v>
      </c>
      <c r="U384" s="567">
        <f t="shared" si="155"/>
        <v>118</v>
      </c>
      <c r="V384" s="567">
        <f t="shared" si="155"/>
        <v>104.2</v>
      </c>
      <c r="W384" s="567">
        <f t="shared" si="155"/>
        <v>110.2</v>
      </c>
      <c r="X384" s="567">
        <f t="shared" si="155"/>
        <v>110.2</v>
      </c>
      <c r="Y384" s="567">
        <f t="shared" si="155"/>
        <v>84.1</v>
      </c>
      <c r="Z384" s="567">
        <f t="shared" si="155"/>
        <v>101.8</v>
      </c>
      <c r="AA384" s="567">
        <f t="shared" si="155"/>
        <v>100.2</v>
      </c>
      <c r="AB384" s="567">
        <f t="shared" si="155"/>
        <v>0</v>
      </c>
      <c r="AC384" s="567">
        <f t="shared" si="155"/>
        <v>92.7</v>
      </c>
      <c r="AD384" s="567">
        <f t="shared" si="155"/>
        <v>85.5</v>
      </c>
      <c r="AE384" s="567">
        <f t="shared" si="155"/>
        <v>86.9</v>
      </c>
      <c r="AF384" s="567">
        <f t="shared" si="155"/>
        <v>102.7</v>
      </c>
      <c r="AG384" s="567">
        <f t="shared" ref="AG384:AL384" si="156">ROUND(SUM(AG242:AG244)/3,1)</f>
        <v>0</v>
      </c>
      <c r="AH384" s="567">
        <f t="shared" si="156"/>
        <v>107.9</v>
      </c>
      <c r="AI384" s="567">
        <f t="shared" si="156"/>
        <v>112.9</v>
      </c>
      <c r="AJ384" s="567">
        <f t="shared" si="156"/>
        <v>65.400000000000006</v>
      </c>
      <c r="AK384" s="567">
        <f t="shared" si="156"/>
        <v>109.5</v>
      </c>
      <c r="AL384" s="567">
        <f t="shared" si="156"/>
        <v>107.5</v>
      </c>
      <c r="AO384" s="611" t="s">
        <v>38</v>
      </c>
      <c r="AP384" s="567">
        <f t="shared" ref="AP384:AZ384" si="157">ROUND(SUM(AP242:AP244)/3,1)</f>
        <v>107.5</v>
      </c>
      <c r="AQ384" s="567">
        <f t="shared" si="157"/>
        <v>102.7</v>
      </c>
      <c r="AR384" s="567">
        <f t="shared" si="157"/>
        <v>103.8</v>
      </c>
      <c r="AS384" s="567">
        <f t="shared" si="157"/>
        <v>104.7</v>
      </c>
      <c r="AT384" s="567">
        <f t="shared" si="157"/>
        <v>103.2</v>
      </c>
      <c r="AU384" s="567">
        <f t="shared" si="157"/>
        <v>100.4</v>
      </c>
      <c r="AV384" s="567">
        <f t="shared" si="157"/>
        <v>108.1</v>
      </c>
      <c r="AW384" s="567">
        <f t="shared" si="157"/>
        <v>85.6</v>
      </c>
      <c r="AX384" s="567">
        <f t="shared" si="157"/>
        <v>109.7</v>
      </c>
      <c r="AY384" s="567">
        <f t="shared" si="157"/>
        <v>110.2</v>
      </c>
      <c r="AZ384" s="567">
        <f t="shared" si="157"/>
        <v>99.7</v>
      </c>
      <c r="BA384" s="567"/>
    </row>
    <row r="385" spans="2:53">
      <c r="C385" s="611" t="s">
        <v>39</v>
      </c>
      <c r="D385" s="614">
        <f t="shared" ref="D385:AF385" si="158">ROUND(SUM(D245:D247)/3,1)</f>
        <v>101.1</v>
      </c>
      <c r="E385" s="614">
        <f t="shared" si="158"/>
        <v>101.1</v>
      </c>
      <c r="F385" s="614">
        <f t="shared" si="158"/>
        <v>100.6</v>
      </c>
      <c r="G385" s="614">
        <f t="shared" si="158"/>
        <v>100.7</v>
      </c>
      <c r="H385" s="614">
        <f t="shared" si="158"/>
        <v>101.8</v>
      </c>
      <c r="I385" s="614">
        <f t="shared" si="158"/>
        <v>91.9</v>
      </c>
      <c r="J385" s="614">
        <f t="shared" si="158"/>
        <v>108.9</v>
      </c>
      <c r="K385" s="614">
        <f t="shared" si="158"/>
        <v>87.6</v>
      </c>
      <c r="L385" s="614">
        <f t="shared" si="158"/>
        <v>89.1</v>
      </c>
      <c r="M385" s="614">
        <f t="shared" si="158"/>
        <v>0</v>
      </c>
      <c r="N385" s="614">
        <f t="shared" si="158"/>
        <v>70.5</v>
      </c>
      <c r="O385" s="614">
        <f t="shared" si="158"/>
        <v>109.6</v>
      </c>
      <c r="P385" s="614">
        <f t="shared" si="158"/>
        <v>109.6</v>
      </c>
      <c r="Q385" s="614">
        <f t="shared" si="158"/>
        <v>108.5</v>
      </c>
      <c r="R385" s="614">
        <f t="shared" si="158"/>
        <v>72.400000000000006</v>
      </c>
      <c r="S385" s="614">
        <f t="shared" si="158"/>
        <v>72.400000000000006</v>
      </c>
      <c r="T385" s="614">
        <f t="shared" si="158"/>
        <v>0</v>
      </c>
      <c r="U385" s="614">
        <f t="shared" si="158"/>
        <v>123.4</v>
      </c>
      <c r="V385" s="614">
        <f t="shared" si="158"/>
        <v>101.7</v>
      </c>
      <c r="W385" s="614">
        <f t="shared" si="158"/>
        <v>111.4</v>
      </c>
      <c r="X385" s="614">
        <f t="shared" si="158"/>
        <v>111.4</v>
      </c>
      <c r="Y385" s="614">
        <f t="shared" si="158"/>
        <v>102.8</v>
      </c>
      <c r="Z385" s="614">
        <f t="shared" si="158"/>
        <v>99.7</v>
      </c>
      <c r="AA385" s="614">
        <f t="shared" si="158"/>
        <v>98.9</v>
      </c>
      <c r="AB385" s="614">
        <f t="shared" si="158"/>
        <v>0</v>
      </c>
      <c r="AC385" s="614">
        <f t="shared" si="158"/>
        <v>94.1</v>
      </c>
      <c r="AD385" s="614">
        <f t="shared" si="158"/>
        <v>89.9</v>
      </c>
      <c r="AE385" s="614">
        <f t="shared" si="158"/>
        <v>85.4</v>
      </c>
      <c r="AF385" s="614">
        <f t="shared" si="158"/>
        <v>104.3</v>
      </c>
      <c r="AG385" s="614">
        <f t="shared" ref="AG385:AL385" si="159">ROUND(SUM(AG245:AG247)/3,1)</f>
        <v>0</v>
      </c>
      <c r="AH385" s="614">
        <f t="shared" si="159"/>
        <v>106.9</v>
      </c>
      <c r="AI385" s="614">
        <f t="shared" si="159"/>
        <v>115.8</v>
      </c>
      <c r="AJ385" s="614">
        <f t="shared" si="159"/>
        <v>59.2</v>
      </c>
      <c r="AK385" s="614">
        <f t="shared" si="159"/>
        <v>108.4</v>
      </c>
      <c r="AL385" s="614">
        <f t="shared" si="159"/>
        <v>103</v>
      </c>
      <c r="AO385" s="611" t="s">
        <v>39</v>
      </c>
      <c r="AP385" s="614">
        <f t="shared" ref="AP385:AZ385" si="160">ROUND(SUM(AP245:AP247)/3,1)</f>
        <v>101.1</v>
      </c>
      <c r="AQ385" s="614">
        <f t="shared" si="160"/>
        <v>97.7</v>
      </c>
      <c r="AR385" s="614">
        <f t="shared" si="160"/>
        <v>101.5</v>
      </c>
      <c r="AS385" s="614">
        <f t="shared" si="160"/>
        <v>100.2</v>
      </c>
      <c r="AT385" s="614">
        <f t="shared" si="160"/>
        <v>103.3</v>
      </c>
      <c r="AU385" s="614">
        <f t="shared" si="160"/>
        <v>89.1</v>
      </c>
      <c r="AV385" s="614">
        <f t="shared" si="160"/>
        <v>88.7</v>
      </c>
      <c r="AW385" s="614">
        <f t="shared" si="160"/>
        <v>89.5</v>
      </c>
      <c r="AX385" s="614">
        <f t="shared" si="160"/>
        <v>102.9</v>
      </c>
      <c r="AY385" s="614">
        <f t="shared" si="160"/>
        <v>103.1</v>
      </c>
      <c r="AZ385" s="614">
        <f t="shared" si="160"/>
        <v>97.8</v>
      </c>
      <c r="BA385" s="567"/>
    </row>
    <row r="386" spans="2:53">
      <c r="B386" s="138" t="s">
        <v>299</v>
      </c>
      <c r="C386" s="610" t="s">
        <v>36</v>
      </c>
      <c r="D386" s="616">
        <f t="shared" ref="D386:AF386" si="161">ROUND(SUM(D248:D250)/3,1)</f>
        <v>102.6</v>
      </c>
      <c r="E386" s="616">
        <f t="shared" si="161"/>
        <v>102.6</v>
      </c>
      <c r="F386" s="616">
        <f t="shared" si="161"/>
        <v>100.1</v>
      </c>
      <c r="G386" s="616">
        <f t="shared" si="161"/>
        <v>100.7</v>
      </c>
      <c r="H386" s="616">
        <f t="shared" si="161"/>
        <v>95</v>
      </c>
      <c r="I386" s="616">
        <f t="shared" si="161"/>
        <v>96.1</v>
      </c>
      <c r="J386" s="616">
        <f t="shared" si="161"/>
        <v>112</v>
      </c>
      <c r="K386" s="616">
        <f t="shared" si="161"/>
        <v>95.7</v>
      </c>
      <c r="L386" s="616">
        <f t="shared" si="161"/>
        <v>97.7</v>
      </c>
      <c r="M386" s="616">
        <f t="shared" si="161"/>
        <v>0</v>
      </c>
      <c r="N386" s="616">
        <f t="shared" si="161"/>
        <v>63.3</v>
      </c>
      <c r="O386" s="616">
        <f t="shared" si="161"/>
        <v>111.8</v>
      </c>
      <c r="P386" s="616">
        <f t="shared" si="161"/>
        <v>111.4</v>
      </c>
      <c r="Q386" s="616">
        <f t="shared" si="161"/>
        <v>112.4</v>
      </c>
      <c r="R386" s="616">
        <f t="shared" si="161"/>
        <v>74.8</v>
      </c>
      <c r="S386" s="616">
        <f t="shared" si="161"/>
        <v>74.8</v>
      </c>
      <c r="T386" s="616">
        <f t="shared" si="161"/>
        <v>0</v>
      </c>
      <c r="U386" s="616">
        <f t="shared" si="161"/>
        <v>124.4</v>
      </c>
      <c r="V386" s="616">
        <f t="shared" si="161"/>
        <v>102.5</v>
      </c>
      <c r="W386" s="616">
        <f t="shared" si="161"/>
        <v>109.3</v>
      </c>
      <c r="X386" s="616">
        <f t="shared" si="161"/>
        <v>109.3</v>
      </c>
      <c r="Y386" s="616">
        <f t="shared" si="161"/>
        <v>90.4</v>
      </c>
      <c r="Z386" s="616">
        <f t="shared" si="161"/>
        <v>98.6</v>
      </c>
      <c r="AA386" s="616">
        <f t="shared" si="161"/>
        <v>101.4</v>
      </c>
      <c r="AB386" s="616">
        <f t="shared" si="161"/>
        <v>0</v>
      </c>
      <c r="AC386" s="616">
        <f t="shared" si="161"/>
        <v>93.3</v>
      </c>
      <c r="AD386" s="616">
        <f t="shared" si="161"/>
        <v>83.4</v>
      </c>
      <c r="AE386" s="616">
        <f t="shared" si="161"/>
        <v>86.3</v>
      </c>
      <c r="AF386" s="616">
        <f t="shared" si="161"/>
        <v>104.8</v>
      </c>
      <c r="AG386" s="616">
        <f t="shared" ref="AG386:AL386" si="162">ROUND(SUM(AG248:AG250)/3,1)</f>
        <v>0</v>
      </c>
      <c r="AH386" s="616">
        <f t="shared" si="162"/>
        <v>112.4</v>
      </c>
      <c r="AI386" s="616">
        <f t="shared" si="162"/>
        <v>115.7</v>
      </c>
      <c r="AJ386" s="616">
        <f t="shared" si="162"/>
        <v>68.2</v>
      </c>
      <c r="AK386" s="616">
        <f t="shared" si="162"/>
        <v>110.1</v>
      </c>
      <c r="AL386" s="616">
        <f t="shared" si="162"/>
        <v>107.8</v>
      </c>
      <c r="AN386" s="138" t="s">
        <v>299</v>
      </c>
      <c r="AO386" s="610" t="s">
        <v>36</v>
      </c>
      <c r="AP386" s="616">
        <f t="shared" ref="AP386:AZ386" si="163">ROUND(SUM(AP248:AP250)/3,1)</f>
        <v>102.6</v>
      </c>
      <c r="AQ386" s="616">
        <f t="shared" si="163"/>
        <v>100.9</v>
      </c>
      <c r="AR386" s="616">
        <f t="shared" si="163"/>
        <v>103.2</v>
      </c>
      <c r="AS386" s="616">
        <f t="shared" si="163"/>
        <v>101.3</v>
      </c>
      <c r="AT386" s="616">
        <f t="shared" si="163"/>
        <v>105.6</v>
      </c>
      <c r="AU386" s="616">
        <f t="shared" si="163"/>
        <v>93.8</v>
      </c>
      <c r="AV386" s="616">
        <f t="shared" si="163"/>
        <v>90.8</v>
      </c>
      <c r="AW386" s="616">
        <f t="shared" si="163"/>
        <v>99.3</v>
      </c>
      <c r="AX386" s="616">
        <f t="shared" si="163"/>
        <v>103.1</v>
      </c>
      <c r="AY386" s="616">
        <f t="shared" si="163"/>
        <v>103.5</v>
      </c>
      <c r="AZ386" s="616">
        <f t="shared" si="163"/>
        <v>97.3</v>
      </c>
      <c r="BA386" s="567"/>
    </row>
    <row r="387" spans="2:53">
      <c r="C387" s="615" t="s">
        <v>37</v>
      </c>
      <c r="D387" s="617">
        <f t="shared" ref="D387:AF387" si="164">ROUND(SUM(D251:D253)/3,1)</f>
        <v>104</v>
      </c>
      <c r="E387" s="617">
        <f t="shared" si="164"/>
        <v>104</v>
      </c>
      <c r="F387" s="617">
        <f t="shared" si="164"/>
        <v>104.3</v>
      </c>
      <c r="G387" s="617">
        <f t="shared" si="164"/>
        <v>104.5</v>
      </c>
      <c r="H387" s="617">
        <f t="shared" si="164"/>
        <v>103.3</v>
      </c>
      <c r="I387" s="617">
        <f t="shared" si="164"/>
        <v>103.6</v>
      </c>
      <c r="J387" s="617">
        <f t="shared" si="164"/>
        <v>109.3</v>
      </c>
      <c r="K387" s="617">
        <f t="shared" si="164"/>
        <v>95.7</v>
      </c>
      <c r="L387" s="617">
        <f t="shared" si="164"/>
        <v>96.8</v>
      </c>
      <c r="M387" s="617">
        <f t="shared" si="164"/>
        <v>0</v>
      </c>
      <c r="N387" s="617">
        <f t="shared" si="164"/>
        <v>66.5</v>
      </c>
      <c r="O387" s="617">
        <f t="shared" si="164"/>
        <v>111.5</v>
      </c>
      <c r="P387" s="617">
        <f t="shared" si="164"/>
        <v>113.6</v>
      </c>
      <c r="Q387" s="617">
        <f t="shared" si="164"/>
        <v>104.5</v>
      </c>
      <c r="R387" s="617">
        <f t="shared" si="164"/>
        <v>86.3</v>
      </c>
      <c r="S387" s="617">
        <f t="shared" si="164"/>
        <v>86.3</v>
      </c>
      <c r="T387" s="617">
        <f t="shared" si="164"/>
        <v>0</v>
      </c>
      <c r="U387" s="617">
        <f t="shared" si="164"/>
        <v>127.2</v>
      </c>
      <c r="V387" s="617">
        <f t="shared" si="164"/>
        <v>103.1</v>
      </c>
      <c r="W387" s="617">
        <f t="shared" si="164"/>
        <v>104.5</v>
      </c>
      <c r="X387" s="617">
        <f t="shared" si="164"/>
        <v>104.5</v>
      </c>
      <c r="Y387" s="617">
        <f t="shared" si="164"/>
        <v>107.9</v>
      </c>
      <c r="Z387" s="617">
        <f t="shared" si="164"/>
        <v>96.4</v>
      </c>
      <c r="AA387" s="617">
        <f t="shared" si="164"/>
        <v>107.5</v>
      </c>
      <c r="AB387" s="617">
        <f t="shared" si="164"/>
        <v>0</v>
      </c>
      <c r="AC387" s="617">
        <f t="shared" si="164"/>
        <v>88.9</v>
      </c>
      <c r="AD387" s="617">
        <f t="shared" si="164"/>
        <v>77.599999999999994</v>
      </c>
      <c r="AE387" s="617">
        <f t="shared" si="164"/>
        <v>88.7</v>
      </c>
      <c r="AF387" s="617">
        <f t="shared" si="164"/>
        <v>106.2</v>
      </c>
      <c r="AG387" s="617">
        <f t="shared" ref="AG387:AL387" si="165">ROUND(SUM(AG251:AG253)/3,1)</f>
        <v>0</v>
      </c>
      <c r="AH387" s="617">
        <f t="shared" si="165"/>
        <v>107.6</v>
      </c>
      <c r="AI387" s="617">
        <f t="shared" si="165"/>
        <v>115.1</v>
      </c>
      <c r="AJ387" s="617">
        <f t="shared" si="165"/>
        <v>63.1</v>
      </c>
      <c r="AK387" s="617">
        <f t="shared" si="165"/>
        <v>110.2</v>
      </c>
      <c r="AL387" s="617">
        <f t="shared" si="165"/>
        <v>106</v>
      </c>
      <c r="AO387" s="615" t="s">
        <v>37</v>
      </c>
      <c r="AP387" s="617">
        <f t="shared" ref="AP387:AZ387" si="166">ROUND(SUM(AP251:AP253)/3,1)</f>
        <v>104</v>
      </c>
      <c r="AQ387" s="617">
        <f t="shared" si="166"/>
        <v>101.5</v>
      </c>
      <c r="AR387" s="617">
        <f t="shared" si="166"/>
        <v>105.2</v>
      </c>
      <c r="AS387" s="617">
        <f t="shared" si="166"/>
        <v>100.5</v>
      </c>
      <c r="AT387" s="617">
        <f t="shared" si="166"/>
        <v>111.8</v>
      </c>
      <c r="AU387" s="617">
        <f t="shared" si="166"/>
        <v>92.2</v>
      </c>
      <c r="AV387" s="617">
        <f t="shared" si="166"/>
        <v>89.6</v>
      </c>
      <c r="AW387" s="617">
        <f t="shared" si="166"/>
        <v>96.2</v>
      </c>
      <c r="AX387" s="617">
        <f t="shared" si="166"/>
        <v>105.2</v>
      </c>
      <c r="AY387" s="617">
        <f t="shared" si="166"/>
        <v>105.8</v>
      </c>
      <c r="AZ387" s="617">
        <f t="shared" si="166"/>
        <v>95.7</v>
      </c>
      <c r="BA387" s="567"/>
    </row>
    <row r="388" spans="2:53">
      <c r="C388" s="615" t="s">
        <v>38</v>
      </c>
      <c r="D388" s="617">
        <f t="shared" ref="D388:AF388" si="167">ROUND(SUM(D254:D256)/3,1)</f>
        <v>104.9</v>
      </c>
      <c r="E388" s="617">
        <f t="shared" si="167"/>
        <v>104.9</v>
      </c>
      <c r="F388" s="617">
        <f t="shared" si="167"/>
        <v>107.1</v>
      </c>
      <c r="G388" s="617">
        <f t="shared" si="167"/>
        <v>105.6</v>
      </c>
      <c r="H388" s="617">
        <f t="shared" si="167"/>
        <v>119</v>
      </c>
      <c r="I388" s="617">
        <f t="shared" si="167"/>
        <v>106.8</v>
      </c>
      <c r="J388" s="617">
        <f t="shared" si="167"/>
        <v>103.1</v>
      </c>
      <c r="K388" s="617">
        <f t="shared" si="167"/>
        <v>94</v>
      </c>
      <c r="L388" s="617">
        <f t="shared" si="167"/>
        <v>95.1</v>
      </c>
      <c r="M388" s="617">
        <f t="shared" si="167"/>
        <v>0</v>
      </c>
      <c r="N388" s="617">
        <f t="shared" si="167"/>
        <v>72</v>
      </c>
      <c r="O388" s="617">
        <f t="shared" si="167"/>
        <v>110.4</v>
      </c>
      <c r="P388" s="617">
        <f t="shared" si="167"/>
        <v>109.6</v>
      </c>
      <c r="Q388" s="617">
        <f t="shared" si="167"/>
        <v>114</v>
      </c>
      <c r="R388" s="617">
        <f t="shared" si="167"/>
        <v>116.5</v>
      </c>
      <c r="S388" s="617">
        <f t="shared" si="167"/>
        <v>116.5</v>
      </c>
      <c r="T388" s="617">
        <f t="shared" si="167"/>
        <v>0</v>
      </c>
      <c r="U388" s="617">
        <f t="shared" si="167"/>
        <v>129</v>
      </c>
      <c r="V388" s="617">
        <f t="shared" si="167"/>
        <v>105.1</v>
      </c>
      <c r="W388" s="617">
        <f t="shared" si="167"/>
        <v>104</v>
      </c>
      <c r="X388" s="617">
        <f t="shared" si="167"/>
        <v>104</v>
      </c>
      <c r="Y388" s="617">
        <f t="shared" si="167"/>
        <v>98.8</v>
      </c>
      <c r="Z388" s="617">
        <f t="shared" si="167"/>
        <v>95.8</v>
      </c>
      <c r="AA388" s="617">
        <f t="shared" si="167"/>
        <v>106.6</v>
      </c>
      <c r="AB388" s="617">
        <f t="shared" si="167"/>
        <v>0</v>
      </c>
      <c r="AC388" s="617">
        <f t="shared" si="167"/>
        <v>85.5</v>
      </c>
      <c r="AD388" s="617">
        <f t="shared" si="167"/>
        <v>75</v>
      </c>
      <c r="AE388" s="617">
        <f t="shared" si="167"/>
        <v>87.3</v>
      </c>
      <c r="AF388" s="617">
        <f t="shared" si="167"/>
        <v>105</v>
      </c>
      <c r="AG388" s="617">
        <f t="shared" ref="AG388:AL388" si="168">ROUND(SUM(AG254:AG256)/3,1)</f>
        <v>0</v>
      </c>
      <c r="AH388" s="617">
        <f t="shared" si="168"/>
        <v>105.8</v>
      </c>
      <c r="AI388" s="617">
        <f t="shared" si="168"/>
        <v>110.5</v>
      </c>
      <c r="AJ388" s="617">
        <f t="shared" si="168"/>
        <v>50.1</v>
      </c>
      <c r="AK388" s="617">
        <f t="shared" si="168"/>
        <v>110.3</v>
      </c>
      <c r="AL388" s="617">
        <f t="shared" si="168"/>
        <v>100.8</v>
      </c>
      <c r="AO388" s="615" t="s">
        <v>38</v>
      </c>
      <c r="AP388" s="617">
        <f t="shared" ref="AP388:AZ388" si="169">ROUND(SUM(AP254:AP256)/3,1)</f>
        <v>104.9</v>
      </c>
      <c r="AQ388" s="617">
        <f t="shared" si="169"/>
        <v>104.3</v>
      </c>
      <c r="AR388" s="617">
        <f t="shared" si="169"/>
        <v>105.8</v>
      </c>
      <c r="AS388" s="617">
        <f t="shared" si="169"/>
        <v>98.1</v>
      </c>
      <c r="AT388" s="617">
        <f t="shared" si="169"/>
        <v>116.6</v>
      </c>
      <c r="AU388" s="617">
        <f t="shared" si="169"/>
        <v>100.8</v>
      </c>
      <c r="AV388" s="617">
        <f t="shared" si="169"/>
        <v>105.7</v>
      </c>
      <c r="AW388" s="617">
        <f t="shared" si="169"/>
        <v>91.9</v>
      </c>
      <c r="AX388" s="617">
        <f t="shared" si="169"/>
        <v>105.1</v>
      </c>
      <c r="AY388" s="617">
        <f t="shared" si="169"/>
        <v>105.7</v>
      </c>
      <c r="AZ388" s="617">
        <f t="shared" si="169"/>
        <v>94.4</v>
      </c>
      <c r="BA388" s="567"/>
    </row>
    <row r="389" spans="2:53">
      <c r="B389" s="612"/>
      <c r="C389" s="618" t="s">
        <v>39</v>
      </c>
      <c r="D389" s="619">
        <f t="shared" ref="D389:AB389" si="170">ROUND(AVERAGE(D257:D259),1)</f>
        <v>107.6</v>
      </c>
      <c r="E389" s="619">
        <f t="shared" si="170"/>
        <v>107.6</v>
      </c>
      <c r="F389" s="619">
        <f t="shared" si="170"/>
        <v>111.1</v>
      </c>
      <c r="G389" s="619">
        <f t="shared" si="170"/>
        <v>109.5</v>
      </c>
      <c r="H389" s="619">
        <f t="shared" si="170"/>
        <v>125.1</v>
      </c>
      <c r="I389" s="619">
        <f t="shared" si="170"/>
        <v>97.6</v>
      </c>
      <c r="J389" s="619">
        <f t="shared" si="170"/>
        <v>105.9</v>
      </c>
      <c r="K389" s="619">
        <f t="shared" si="170"/>
        <v>89.8</v>
      </c>
      <c r="L389" s="619">
        <f t="shared" si="170"/>
        <v>91.5</v>
      </c>
      <c r="M389" s="619" t="e">
        <f t="shared" si="170"/>
        <v>#DIV/0!</v>
      </c>
      <c r="N389" s="619">
        <f t="shared" si="170"/>
        <v>74.7</v>
      </c>
      <c r="O389" s="619">
        <f t="shared" si="170"/>
        <v>121.6</v>
      </c>
      <c r="P389" s="619">
        <f t="shared" si="170"/>
        <v>119.6</v>
      </c>
      <c r="Q389" s="619">
        <f t="shared" si="170"/>
        <v>127.5</v>
      </c>
      <c r="R389" s="619">
        <f t="shared" si="170"/>
        <v>127.7</v>
      </c>
      <c r="S389" s="619">
        <f t="shared" si="170"/>
        <v>127.7</v>
      </c>
      <c r="T389" s="619" t="e">
        <f t="shared" si="170"/>
        <v>#DIV/0!</v>
      </c>
      <c r="U389" s="619">
        <f t="shared" si="170"/>
        <v>126.7</v>
      </c>
      <c r="V389" s="619">
        <f t="shared" si="170"/>
        <v>110.1</v>
      </c>
      <c r="W389" s="619">
        <f t="shared" si="170"/>
        <v>108.8</v>
      </c>
      <c r="X389" s="619">
        <f t="shared" si="170"/>
        <v>108.8</v>
      </c>
      <c r="Y389" s="619">
        <f t="shared" si="170"/>
        <v>89.9</v>
      </c>
      <c r="Z389" s="619">
        <f t="shared" si="170"/>
        <v>95.9</v>
      </c>
      <c r="AA389" s="619">
        <f t="shared" si="170"/>
        <v>106.6</v>
      </c>
      <c r="AB389" s="619" t="e">
        <f t="shared" si="170"/>
        <v>#DIV/0!</v>
      </c>
      <c r="AC389" s="619">
        <v>0</v>
      </c>
      <c r="AD389" s="619">
        <f>ROUND(AVERAGE(AD257:AD259),1)</f>
        <v>72.400000000000006</v>
      </c>
      <c r="AE389" s="619">
        <f>ROUND(AVERAGE(AE257:AE259),1)</f>
        <v>89.1</v>
      </c>
      <c r="AF389" s="619">
        <f>ROUND(AVERAGE(AF257:AF259),1)</f>
        <v>101.4</v>
      </c>
      <c r="AG389" s="619" t="e">
        <f t="shared" ref="AG389:AL389" si="171">ROUND(AVERAGE(AG257:AG259),1)</f>
        <v>#DIV/0!</v>
      </c>
      <c r="AH389" s="619">
        <f t="shared" si="171"/>
        <v>110.1</v>
      </c>
      <c r="AI389" s="619">
        <f t="shared" si="171"/>
        <v>105.8</v>
      </c>
      <c r="AJ389" s="619">
        <f t="shared" si="171"/>
        <v>43.7</v>
      </c>
      <c r="AK389" s="619">
        <f t="shared" si="171"/>
        <v>107.8</v>
      </c>
      <c r="AL389" s="619">
        <f t="shared" si="171"/>
        <v>101.5</v>
      </c>
      <c r="AN389" s="612"/>
      <c r="AO389" s="618" t="s">
        <v>39</v>
      </c>
      <c r="AP389" s="619">
        <f t="shared" ref="AP389:AZ389" si="172">ROUND(AVERAGE(AP257:AP259),1)</f>
        <v>107.6</v>
      </c>
      <c r="AQ389" s="619">
        <f t="shared" si="172"/>
        <v>103.9</v>
      </c>
      <c r="AR389" s="619">
        <f t="shared" si="172"/>
        <v>103</v>
      </c>
      <c r="AS389" s="619">
        <f t="shared" si="172"/>
        <v>100.1</v>
      </c>
      <c r="AT389" s="619">
        <f t="shared" si="172"/>
        <v>107.1</v>
      </c>
      <c r="AU389" s="619">
        <f t="shared" si="172"/>
        <v>106.5</v>
      </c>
      <c r="AV389" s="619">
        <f t="shared" si="172"/>
        <v>114.8</v>
      </c>
      <c r="AW389" s="619">
        <f t="shared" si="172"/>
        <v>92.4</v>
      </c>
      <c r="AX389" s="619">
        <f t="shared" si="172"/>
        <v>109.6</v>
      </c>
      <c r="AY389" s="619">
        <f t="shared" si="172"/>
        <v>110.3</v>
      </c>
      <c r="AZ389" s="619">
        <f t="shared" si="172"/>
        <v>95.7</v>
      </c>
      <c r="BA389" s="567"/>
    </row>
    <row r="390" spans="2:53">
      <c r="B390" s="302" t="s">
        <v>300</v>
      </c>
      <c r="C390" s="615" t="s">
        <v>36</v>
      </c>
      <c r="D390" s="617">
        <f t="shared" ref="D390:AB390" si="173">ROUND(AVERAGE(D260:D262),1)</f>
        <v>107.8</v>
      </c>
      <c r="E390" s="617">
        <f t="shared" si="173"/>
        <v>107.8</v>
      </c>
      <c r="F390" s="617">
        <f t="shared" si="173"/>
        <v>110.8</v>
      </c>
      <c r="G390" s="617">
        <f t="shared" si="173"/>
        <v>106.8</v>
      </c>
      <c r="H390" s="617">
        <f t="shared" si="173"/>
        <v>140.5</v>
      </c>
      <c r="I390" s="617">
        <f t="shared" si="173"/>
        <v>97.3</v>
      </c>
      <c r="J390" s="617">
        <f t="shared" si="173"/>
        <v>107</v>
      </c>
      <c r="K390" s="617">
        <f t="shared" si="173"/>
        <v>91.1</v>
      </c>
      <c r="L390" s="617">
        <f t="shared" si="173"/>
        <v>92.4</v>
      </c>
      <c r="M390" s="617" t="e">
        <f t="shared" si="173"/>
        <v>#DIV/0!</v>
      </c>
      <c r="N390" s="617">
        <f t="shared" si="173"/>
        <v>72.099999999999994</v>
      </c>
      <c r="O390" s="617">
        <f t="shared" si="173"/>
        <v>119.5</v>
      </c>
      <c r="P390" s="617">
        <f t="shared" si="173"/>
        <v>113.8</v>
      </c>
      <c r="Q390" s="617">
        <f t="shared" si="173"/>
        <v>143.80000000000001</v>
      </c>
      <c r="R390" s="617">
        <f t="shared" si="173"/>
        <v>134.80000000000001</v>
      </c>
      <c r="S390" s="617">
        <f t="shared" si="173"/>
        <v>134.80000000000001</v>
      </c>
      <c r="T390" s="617" t="e">
        <f t="shared" si="173"/>
        <v>#DIV/0!</v>
      </c>
      <c r="U390" s="617">
        <f t="shared" si="173"/>
        <v>121.7</v>
      </c>
      <c r="V390" s="617">
        <f t="shared" si="173"/>
        <v>111.4</v>
      </c>
      <c r="W390" s="617">
        <f t="shared" si="173"/>
        <v>114</v>
      </c>
      <c r="X390" s="617">
        <f t="shared" si="173"/>
        <v>107.7</v>
      </c>
      <c r="Y390" s="617">
        <f t="shared" si="173"/>
        <v>64</v>
      </c>
      <c r="Z390" s="617">
        <f t="shared" si="173"/>
        <v>94.2</v>
      </c>
      <c r="AA390" s="617">
        <f t="shared" si="173"/>
        <v>100.9</v>
      </c>
      <c r="AB390" s="617" t="e">
        <f t="shared" si="173"/>
        <v>#DIV/0!</v>
      </c>
      <c r="AC390" s="617">
        <v>0</v>
      </c>
      <c r="AD390" s="617">
        <f>ROUND(AVERAGE(AD260:AD262),1)</f>
        <v>77.099999999999994</v>
      </c>
      <c r="AE390" s="617">
        <f>ROUND(AVERAGE(AE260:AE262),1)</f>
        <v>87.5</v>
      </c>
      <c r="AF390" s="617">
        <f>ROUND(AVERAGE(AF260:AF262),1)</f>
        <v>101.9</v>
      </c>
      <c r="AG390" s="617" t="e">
        <f t="shared" ref="AG390:AL390" si="174">ROUND(AVERAGE(AG260:AG262),1)</f>
        <v>#DIV/0!</v>
      </c>
      <c r="AH390" s="617">
        <f t="shared" si="174"/>
        <v>119.6</v>
      </c>
      <c r="AI390" s="617">
        <f t="shared" si="174"/>
        <v>108.3</v>
      </c>
      <c r="AJ390" s="617">
        <f t="shared" si="174"/>
        <v>36</v>
      </c>
      <c r="AK390" s="617">
        <f t="shared" si="174"/>
        <v>108.3</v>
      </c>
      <c r="AL390" s="617">
        <f t="shared" si="174"/>
        <v>102.7</v>
      </c>
      <c r="AN390" s="302" t="s">
        <v>300</v>
      </c>
      <c r="AO390" s="615" t="s">
        <v>36</v>
      </c>
      <c r="AP390" s="617">
        <f t="shared" ref="AP390:AZ390" si="175">ROUND(AVERAGE(AP260:AP262),1)</f>
        <v>107.8</v>
      </c>
      <c r="AQ390" s="617">
        <f t="shared" si="175"/>
        <v>105.6</v>
      </c>
      <c r="AR390" s="617">
        <f t="shared" si="175"/>
        <v>105.3</v>
      </c>
      <c r="AS390" s="617">
        <f t="shared" si="175"/>
        <v>102.6</v>
      </c>
      <c r="AT390" s="617">
        <f t="shared" si="175"/>
        <v>108.4</v>
      </c>
      <c r="AU390" s="617">
        <f t="shared" si="175"/>
        <v>105.1</v>
      </c>
      <c r="AV390" s="617">
        <f t="shared" si="175"/>
        <v>109.8</v>
      </c>
      <c r="AW390" s="617">
        <f t="shared" si="175"/>
        <v>97.4</v>
      </c>
      <c r="AX390" s="617">
        <f t="shared" si="175"/>
        <v>108.6</v>
      </c>
      <c r="AY390" s="617">
        <f t="shared" si="175"/>
        <v>109.3</v>
      </c>
      <c r="AZ390" s="617">
        <f t="shared" si="175"/>
        <v>94.2</v>
      </c>
      <c r="BA390" s="567"/>
    </row>
    <row r="391" spans="2:53">
      <c r="C391" s="615" t="s">
        <v>37</v>
      </c>
      <c r="D391" s="617">
        <f t="shared" ref="D391:AB391" si="176">ROUND(AVERAGE(D263:D265),1)</f>
        <v>108.5</v>
      </c>
      <c r="E391" s="617">
        <f t="shared" si="176"/>
        <v>108.5</v>
      </c>
      <c r="F391" s="617">
        <f t="shared" si="176"/>
        <v>105.7</v>
      </c>
      <c r="G391" s="617">
        <f t="shared" si="176"/>
        <v>102.7</v>
      </c>
      <c r="H391" s="617">
        <f t="shared" si="176"/>
        <v>131.4</v>
      </c>
      <c r="I391" s="617">
        <f t="shared" si="176"/>
        <v>116.4</v>
      </c>
      <c r="J391" s="617">
        <f t="shared" si="176"/>
        <v>106.4</v>
      </c>
      <c r="K391" s="617">
        <f t="shared" si="176"/>
        <v>91.1</v>
      </c>
      <c r="L391" s="617">
        <f t="shared" si="176"/>
        <v>92.8</v>
      </c>
      <c r="M391" s="617" t="e">
        <f t="shared" si="176"/>
        <v>#DIV/0!</v>
      </c>
      <c r="N391" s="617">
        <f t="shared" si="176"/>
        <v>74.3</v>
      </c>
      <c r="O391" s="617">
        <f t="shared" si="176"/>
        <v>120.6</v>
      </c>
      <c r="P391" s="617">
        <f t="shared" si="176"/>
        <v>108.7</v>
      </c>
      <c r="Q391" s="617">
        <f t="shared" si="176"/>
        <v>166.1</v>
      </c>
      <c r="R391" s="617">
        <f t="shared" si="176"/>
        <v>135.19999999999999</v>
      </c>
      <c r="S391" s="617">
        <f t="shared" si="176"/>
        <v>135.19999999999999</v>
      </c>
      <c r="T391" s="617" t="e">
        <f t="shared" si="176"/>
        <v>#DIV/0!</v>
      </c>
      <c r="U391" s="617">
        <f t="shared" si="176"/>
        <v>117.2</v>
      </c>
      <c r="V391" s="617">
        <f t="shared" si="176"/>
        <v>112.9</v>
      </c>
      <c r="W391" s="617">
        <f t="shared" si="176"/>
        <v>116.5</v>
      </c>
      <c r="X391" s="617">
        <f t="shared" si="176"/>
        <v>108.2</v>
      </c>
      <c r="Y391" s="617">
        <f t="shared" si="176"/>
        <v>53.9</v>
      </c>
      <c r="Z391" s="617">
        <f t="shared" si="176"/>
        <v>96</v>
      </c>
      <c r="AA391" s="617">
        <f t="shared" si="176"/>
        <v>105.8</v>
      </c>
      <c r="AB391" s="617" t="e">
        <f t="shared" si="176"/>
        <v>#DIV/0!</v>
      </c>
      <c r="AC391" s="617">
        <v>0</v>
      </c>
      <c r="AD391" s="617">
        <f>ROUND(AVERAGE(AD263:AD265),1)</f>
        <v>80</v>
      </c>
      <c r="AE391" s="617">
        <f>ROUND(AVERAGE(AE263:AE265),1)</f>
        <v>87.2</v>
      </c>
      <c r="AF391" s="617">
        <f>ROUND(AVERAGE(AF263:AF265),1)</f>
        <v>102.7</v>
      </c>
      <c r="AG391" s="617" t="e">
        <f t="shared" ref="AG391:AL391" si="177">ROUND(AVERAGE(AG263:AG265),1)</f>
        <v>#DIV/0!</v>
      </c>
      <c r="AH391" s="617">
        <f t="shared" si="177"/>
        <v>122.8</v>
      </c>
      <c r="AI391" s="617">
        <f t="shared" si="177"/>
        <v>113.1</v>
      </c>
      <c r="AJ391" s="617">
        <f t="shared" si="177"/>
        <v>47.1</v>
      </c>
      <c r="AK391" s="617">
        <f t="shared" si="177"/>
        <v>108.9</v>
      </c>
      <c r="AL391" s="617">
        <f t="shared" si="177"/>
        <v>102.6</v>
      </c>
      <c r="AO391" s="615" t="s">
        <v>37</v>
      </c>
      <c r="AP391" s="617">
        <f t="shared" ref="AP391:AZ391" si="178">ROUND(AVERAGE(AP263:AP265),1)</f>
        <v>108.5</v>
      </c>
      <c r="AQ391" s="617">
        <f t="shared" si="178"/>
        <v>111.2</v>
      </c>
      <c r="AR391" s="617">
        <f t="shared" si="178"/>
        <v>114</v>
      </c>
      <c r="AS391" s="617">
        <f t="shared" si="178"/>
        <v>104.8</v>
      </c>
      <c r="AT391" s="617">
        <f t="shared" si="178"/>
        <v>126.8</v>
      </c>
      <c r="AU391" s="617">
        <f t="shared" si="178"/>
        <v>104.2</v>
      </c>
      <c r="AV391" s="617">
        <f t="shared" si="178"/>
        <v>104.4</v>
      </c>
      <c r="AW391" s="617">
        <f t="shared" si="178"/>
        <v>101</v>
      </c>
      <c r="AX391" s="617">
        <f t="shared" si="178"/>
        <v>107.3</v>
      </c>
      <c r="AY391" s="617">
        <f t="shared" si="178"/>
        <v>107.8</v>
      </c>
      <c r="AZ391" s="617">
        <f t="shared" si="178"/>
        <v>97.5</v>
      </c>
      <c r="BA391" s="567"/>
    </row>
    <row r="392" spans="2:53">
      <c r="C392" s="615" t="s">
        <v>38</v>
      </c>
      <c r="D392" s="617">
        <f t="shared" ref="D392:AB392" si="179">ROUND(AVERAGE(D266:D268),1)</f>
        <v>108.1</v>
      </c>
      <c r="E392" s="617">
        <f t="shared" si="179"/>
        <v>108.1</v>
      </c>
      <c r="F392" s="617">
        <f t="shared" si="179"/>
        <v>102.5</v>
      </c>
      <c r="G392" s="617">
        <f t="shared" si="179"/>
        <v>98.4</v>
      </c>
      <c r="H392" s="617">
        <f t="shared" si="179"/>
        <v>133.4</v>
      </c>
      <c r="I392" s="617">
        <f t="shared" si="179"/>
        <v>120.6</v>
      </c>
      <c r="J392" s="617">
        <f t="shared" si="179"/>
        <v>104.4</v>
      </c>
      <c r="K392" s="617">
        <f t="shared" si="179"/>
        <v>88.8</v>
      </c>
      <c r="L392" s="617">
        <f t="shared" si="179"/>
        <v>90.2</v>
      </c>
      <c r="M392" s="617" t="e">
        <f t="shared" si="179"/>
        <v>#DIV/0!</v>
      </c>
      <c r="N392" s="617">
        <f t="shared" si="179"/>
        <v>76.8</v>
      </c>
      <c r="O392" s="617">
        <f t="shared" si="179"/>
        <v>118.6</v>
      </c>
      <c r="P392" s="617">
        <f t="shared" si="179"/>
        <v>111.1</v>
      </c>
      <c r="Q392" s="617">
        <f t="shared" si="179"/>
        <v>145.80000000000001</v>
      </c>
      <c r="R392" s="617">
        <f t="shared" si="179"/>
        <v>164.1</v>
      </c>
      <c r="S392" s="617">
        <f t="shared" si="179"/>
        <v>164.1</v>
      </c>
      <c r="T392" s="617" t="e">
        <f t="shared" si="179"/>
        <v>#DIV/0!</v>
      </c>
      <c r="U392" s="617">
        <f t="shared" si="179"/>
        <v>111.4</v>
      </c>
      <c r="V392" s="617">
        <f t="shared" si="179"/>
        <v>113.2</v>
      </c>
      <c r="W392" s="617">
        <f t="shared" si="179"/>
        <v>117.9</v>
      </c>
      <c r="X392" s="617">
        <f t="shared" si="179"/>
        <v>109.1</v>
      </c>
      <c r="Y392" s="617">
        <f t="shared" si="179"/>
        <v>54.5</v>
      </c>
      <c r="Z392" s="617">
        <f t="shared" si="179"/>
        <v>97.4</v>
      </c>
      <c r="AA392" s="617">
        <f t="shared" si="179"/>
        <v>106.6</v>
      </c>
      <c r="AB392" s="617" t="e">
        <f t="shared" si="179"/>
        <v>#DIV/0!</v>
      </c>
      <c r="AC392" s="617">
        <v>0</v>
      </c>
      <c r="AD392" s="617">
        <f>ROUND(AVERAGE(AD266:AD268),1)</f>
        <v>82.9</v>
      </c>
      <c r="AE392" s="617">
        <f>ROUND(AVERAGE(AE266:AE268),1)</f>
        <v>88.5</v>
      </c>
      <c r="AF392" s="617">
        <f>ROUND(AVERAGE(AF266:AF268),1)</f>
        <v>104.3</v>
      </c>
      <c r="AG392" s="617" t="e">
        <f t="shared" ref="AG392:AL392" si="180">ROUND(AVERAGE(AG266:AG268),1)</f>
        <v>#DIV/0!</v>
      </c>
      <c r="AH392" s="617">
        <f t="shared" si="180"/>
        <v>124.5</v>
      </c>
      <c r="AI392" s="617">
        <f t="shared" si="180"/>
        <v>112</v>
      </c>
      <c r="AJ392" s="617">
        <f t="shared" si="180"/>
        <v>49.2</v>
      </c>
      <c r="AK392" s="617">
        <f t="shared" si="180"/>
        <v>109.1</v>
      </c>
      <c r="AL392" s="617">
        <f t="shared" si="180"/>
        <v>100.4</v>
      </c>
      <c r="AO392" s="615" t="s">
        <v>38</v>
      </c>
      <c r="AP392" s="617">
        <f t="shared" ref="AP392:AZ392" si="181">ROUND(AVERAGE(AP266:AP268),1)</f>
        <v>108.1</v>
      </c>
      <c r="AQ392" s="617">
        <f t="shared" si="181"/>
        <v>113.7</v>
      </c>
      <c r="AR392" s="617">
        <f t="shared" si="181"/>
        <v>113.4</v>
      </c>
      <c r="AS392" s="617">
        <f t="shared" si="181"/>
        <v>99.3</v>
      </c>
      <c r="AT392" s="617">
        <f t="shared" si="181"/>
        <v>132.5</v>
      </c>
      <c r="AU392" s="617">
        <f t="shared" si="181"/>
        <v>114.8</v>
      </c>
      <c r="AV392" s="617">
        <f t="shared" si="181"/>
        <v>123.2</v>
      </c>
      <c r="AW392" s="617">
        <f t="shared" si="181"/>
        <v>100.5</v>
      </c>
      <c r="AX392" s="617">
        <f t="shared" si="181"/>
        <v>105.3</v>
      </c>
      <c r="AY392" s="617">
        <f t="shared" si="181"/>
        <v>105.6</v>
      </c>
      <c r="AZ392" s="617">
        <f t="shared" si="181"/>
        <v>102.6</v>
      </c>
      <c r="BA392" s="567"/>
    </row>
    <row r="393" spans="2:53">
      <c r="B393" s="612"/>
      <c r="C393" s="618" t="s">
        <v>39</v>
      </c>
      <c r="D393" s="619">
        <f t="shared" ref="D393:AB393" si="182">ROUND(AVERAGE(D269:D271),1)</f>
        <v>109</v>
      </c>
      <c r="E393" s="619">
        <f t="shared" si="182"/>
        <v>109</v>
      </c>
      <c r="F393" s="619">
        <f t="shared" si="182"/>
        <v>101.6</v>
      </c>
      <c r="G393" s="619">
        <f t="shared" si="182"/>
        <v>98.6</v>
      </c>
      <c r="H393" s="619">
        <f t="shared" si="182"/>
        <v>123.8</v>
      </c>
      <c r="I393" s="619">
        <f t="shared" si="182"/>
        <v>132.80000000000001</v>
      </c>
      <c r="J393" s="619">
        <f t="shared" si="182"/>
        <v>103.1</v>
      </c>
      <c r="K393" s="619">
        <f t="shared" si="182"/>
        <v>92.9</v>
      </c>
      <c r="L393" s="619">
        <f t="shared" si="182"/>
        <v>96.2</v>
      </c>
      <c r="M393" s="619" t="e">
        <f t="shared" si="182"/>
        <v>#DIV/0!</v>
      </c>
      <c r="N393" s="619">
        <f t="shared" si="182"/>
        <v>109.4</v>
      </c>
      <c r="O393" s="619">
        <f t="shared" si="182"/>
        <v>118.3</v>
      </c>
      <c r="P393" s="619">
        <f t="shared" si="182"/>
        <v>111.1</v>
      </c>
      <c r="Q393" s="619">
        <f t="shared" si="182"/>
        <v>145.30000000000001</v>
      </c>
      <c r="R393" s="619">
        <f t="shared" si="182"/>
        <v>145.5</v>
      </c>
      <c r="S393" s="619">
        <f t="shared" si="182"/>
        <v>145.5</v>
      </c>
      <c r="T393" s="619" t="e">
        <f t="shared" si="182"/>
        <v>#DIV/0!</v>
      </c>
      <c r="U393" s="619">
        <f t="shared" si="182"/>
        <v>108.8</v>
      </c>
      <c r="V393" s="619">
        <f t="shared" si="182"/>
        <v>113.7</v>
      </c>
      <c r="W393" s="619">
        <f t="shared" si="182"/>
        <v>118.6</v>
      </c>
      <c r="X393" s="619">
        <f t="shared" si="182"/>
        <v>108.4</v>
      </c>
      <c r="Y393" s="619">
        <f t="shared" si="182"/>
        <v>65</v>
      </c>
      <c r="Z393" s="619">
        <f t="shared" si="182"/>
        <v>99.4</v>
      </c>
      <c r="AA393" s="619">
        <f t="shared" si="182"/>
        <v>104.7</v>
      </c>
      <c r="AB393" s="619" t="e">
        <f t="shared" si="182"/>
        <v>#DIV/0!</v>
      </c>
      <c r="AC393" s="619">
        <v>0</v>
      </c>
      <c r="AD393" s="619">
        <f>ROUND(AVERAGE(AD269:AD271),1)</f>
        <v>77.3</v>
      </c>
      <c r="AE393" s="619">
        <f>ROUND(AVERAGE(AE269:AE271),1)</f>
        <v>87.2</v>
      </c>
      <c r="AF393" s="619">
        <f>ROUND(AVERAGE(AF269:AF271),1)</f>
        <v>106</v>
      </c>
      <c r="AG393" s="619" t="e">
        <f t="shared" ref="AG393:AL393" si="183">ROUND(AVERAGE(AG269:AG271),1)</f>
        <v>#DIV/0!</v>
      </c>
      <c r="AH393" s="619">
        <f t="shared" si="183"/>
        <v>123</v>
      </c>
      <c r="AI393" s="619">
        <f t="shared" si="183"/>
        <v>115.1</v>
      </c>
      <c r="AJ393" s="619">
        <f t="shared" si="183"/>
        <v>62.1</v>
      </c>
      <c r="AK393" s="619">
        <f t="shared" si="183"/>
        <v>108.3</v>
      </c>
      <c r="AL393" s="619">
        <f t="shared" si="183"/>
        <v>100.6</v>
      </c>
      <c r="AN393" s="612"/>
      <c r="AO393" s="618" t="s">
        <v>39</v>
      </c>
      <c r="AP393" s="619">
        <f t="shared" ref="AP393:AZ393" si="184">ROUND(AVERAGE(AP269:AP271),1)</f>
        <v>109</v>
      </c>
      <c r="AQ393" s="619">
        <f t="shared" si="184"/>
        <v>116.4</v>
      </c>
      <c r="AR393" s="619">
        <f t="shared" si="184"/>
        <v>115.1</v>
      </c>
      <c r="AS393" s="619">
        <f t="shared" si="184"/>
        <v>96.2</v>
      </c>
      <c r="AT393" s="619">
        <f t="shared" si="184"/>
        <v>142.4</v>
      </c>
      <c r="AU393" s="619">
        <f t="shared" si="184"/>
        <v>120.3</v>
      </c>
      <c r="AV393" s="619">
        <f t="shared" si="184"/>
        <v>130.30000000000001</v>
      </c>
      <c r="AW393" s="619">
        <f t="shared" si="184"/>
        <v>103.1</v>
      </c>
      <c r="AX393" s="619">
        <f t="shared" si="184"/>
        <v>105.6</v>
      </c>
      <c r="AY393" s="619">
        <f t="shared" si="184"/>
        <v>105.8</v>
      </c>
      <c r="AZ393" s="619">
        <f t="shared" si="184"/>
        <v>102.9</v>
      </c>
      <c r="BA393" s="567"/>
    </row>
    <row r="394" spans="2:53">
      <c r="B394" s="138" t="s">
        <v>301</v>
      </c>
      <c r="C394" s="610" t="s">
        <v>36</v>
      </c>
      <c r="D394" s="617">
        <f t="shared" ref="D394:AB394" si="185">ROUND(AVERAGE(D272:D274),1)</f>
        <v>109.1</v>
      </c>
      <c r="E394" s="617">
        <f t="shared" si="185"/>
        <v>109</v>
      </c>
      <c r="F394" s="617">
        <f t="shared" si="185"/>
        <v>97.5</v>
      </c>
      <c r="G394" s="617">
        <f t="shared" si="185"/>
        <v>101</v>
      </c>
      <c r="H394" s="617">
        <f t="shared" si="185"/>
        <v>68.8</v>
      </c>
      <c r="I394" s="617">
        <f t="shared" si="185"/>
        <v>147.5</v>
      </c>
      <c r="J394" s="617">
        <f t="shared" si="185"/>
        <v>109.1</v>
      </c>
      <c r="K394" s="617">
        <f t="shared" si="185"/>
        <v>91.7</v>
      </c>
      <c r="L394" s="617">
        <f t="shared" si="185"/>
        <v>92.5</v>
      </c>
      <c r="M394" s="617" t="e">
        <f t="shared" si="185"/>
        <v>#DIV/0!</v>
      </c>
      <c r="N394" s="617">
        <f t="shared" si="185"/>
        <v>96.2</v>
      </c>
      <c r="O394" s="617">
        <f t="shared" si="185"/>
        <v>110</v>
      </c>
      <c r="P394" s="617">
        <f t="shared" si="185"/>
        <v>99.7</v>
      </c>
      <c r="Q394" s="617">
        <f t="shared" si="185"/>
        <v>150.80000000000001</v>
      </c>
      <c r="R394" s="617">
        <f t="shared" si="185"/>
        <v>132.1</v>
      </c>
      <c r="S394" s="617">
        <f t="shared" si="185"/>
        <v>132.1</v>
      </c>
      <c r="T394" s="617" t="e">
        <f t="shared" si="185"/>
        <v>#DIV/0!</v>
      </c>
      <c r="U394" s="617">
        <f t="shared" si="185"/>
        <v>109.7</v>
      </c>
      <c r="V394" s="617">
        <f t="shared" si="185"/>
        <v>115.7</v>
      </c>
      <c r="W394" s="617">
        <f t="shared" si="185"/>
        <v>120.4</v>
      </c>
      <c r="X394" s="617">
        <f t="shared" si="185"/>
        <v>109.9</v>
      </c>
      <c r="Y394" s="617">
        <f t="shared" si="185"/>
        <v>71.3</v>
      </c>
      <c r="Z394" s="617">
        <f t="shared" si="185"/>
        <v>101.8</v>
      </c>
      <c r="AA394" s="617">
        <f t="shared" si="185"/>
        <v>124.8</v>
      </c>
      <c r="AB394" s="617" t="e">
        <f t="shared" si="185"/>
        <v>#DIV/0!</v>
      </c>
      <c r="AC394" s="617">
        <v>0</v>
      </c>
      <c r="AD394" s="617">
        <f>ROUND(AVERAGE(AD272:AD274),1)</f>
        <v>76.2</v>
      </c>
      <c r="AE394" s="617">
        <f>ROUND(AVERAGE(AE272:AE274),1)</f>
        <v>85.8</v>
      </c>
      <c r="AF394" s="617">
        <f>ROUND(AVERAGE(AF272:AF274),1)</f>
        <v>111.9</v>
      </c>
      <c r="AG394" s="617" t="e">
        <f t="shared" ref="AG394:AL394" si="186">ROUND(AVERAGE(AG272:AG274),1)</f>
        <v>#DIV/0!</v>
      </c>
      <c r="AH394" s="617">
        <f t="shared" si="186"/>
        <v>123.8</v>
      </c>
      <c r="AI394" s="617">
        <f t="shared" si="186"/>
        <v>117.8</v>
      </c>
      <c r="AJ394" s="617">
        <f t="shared" si="186"/>
        <v>63.2</v>
      </c>
      <c r="AK394" s="617">
        <f t="shared" si="186"/>
        <v>108.2</v>
      </c>
      <c r="AL394" s="617">
        <f t="shared" si="186"/>
        <v>104.4</v>
      </c>
      <c r="AN394" s="138" t="s">
        <v>301</v>
      </c>
      <c r="AO394" s="610" t="s">
        <v>36</v>
      </c>
      <c r="AP394" s="617">
        <f t="shared" ref="AP394:AZ394" si="187">ROUND(AVERAGE(AP272:AP274),1)</f>
        <v>109.1</v>
      </c>
      <c r="AQ394" s="617">
        <f t="shared" si="187"/>
        <v>114.7</v>
      </c>
      <c r="AR394" s="617">
        <f t="shared" si="187"/>
        <v>114.1</v>
      </c>
      <c r="AS394" s="617">
        <f t="shared" si="187"/>
        <v>99</v>
      </c>
      <c r="AT394" s="617">
        <f t="shared" si="187"/>
        <v>138.30000000000001</v>
      </c>
      <c r="AU394" s="617">
        <f t="shared" si="187"/>
        <v>115.3</v>
      </c>
      <c r="AV394" s="617">
        <f t="shared" si="187"/>
        <v>123.3</v>
      </c>
      <c r="AW394" s="617">
        <f t="shared" si="187"/>
        <v>100.7</v>
      </c>
      <c r="AX394" s="617">
        <f t="shared" si="187"/>
        <v>106.5</v>
      </c>
      <c r="AY394" s="617">
        <f t="shared" si="187"/>
        <v>106.6</v>
      </c>
      <c r="AZ394" s="617">
        <f t="shared" si="187"/>
        <v>104.6</v>
      </c>
      <c r="BA394" s="567"/>
    </row>
    <row r="395" spans="2:53">
      <c r="C395" s="615" t="s">
        <v>37</v>
      </c>
      <c r="D395" s="617">
        <f t="shared" ref="D395:AB395" si="188">ROUND(AVERAGE(D275:D277),1)</f>
        <v>112.3</v>
      </c>
      <c r="E395" s="617">
        <f t="shared" si="188"/>
        <v>112.3</v>
      </c>
      <c r="F395" s="617">
        <f t="shared" si="188"/>
        <v>98</v>
      </c>
      <c r="G395" s="617">
        <f t="shared" si="188"/>
        <v>103.5</v>
      </c>
      <c r="H395" s="617">
        <f t="shared" si="188"/>
        <v>59</v>
      </c>
      <c r="I395" s="617">
        <f t="shared" si="188"/>
        <v>149.69999999999999</v>
      </c>
      <c r="J395" s="617">
        <f t="shared" si="188"/>
        <v>113.2</v>
      </c>
      <c r="K395" s="617">
        <f t="shared" si="188"/>
        <v>93.7</v>
      </c>
      <c r="L395" s="617">
        <f t="shared" si="188"/>
        <v>93.3</v>
      </c>
      <c r="M395" s="617" t="e">
        <f t="shared" si="188"/>
        <v>#DIV/0!</v>
      </c>
      <c r="N395" s="617">
        <f t="shared" si="188"/>
        <v>76.2</v>
      </c>
      <c r="O395" s="617">
        <f t="shared" si="188"/>
        <v>123.4</v>
      </c>
      <c r="P395" s="617">
        <f t="shared" si="188"/>
        <v>103.1</v>
      </c>
      <c r="Q395" s="617">
        <f t="shared" si="188"/>
        <v>194</v>
      </c>
      <c r="R395" s="617">
        <f t="shared" si="188"/>
        <v>144.69999999999999</v>
      </c>
      <c r="S395" s="617">
        <f t="shared" si="188"/>
        <v>144.69999999999999</v>
      </c>
      <c r="T395" s="617" t="e">
        <f t="shared" si="188"/>
        <v>#DIV/0!</v>
      </c>
      <c r="U395" s="617">
        <f t="shared" si="188"/>
        <v>109.7</v>
      </c>
      <c r="V395" s="617">
        <f t="shared" si="188"/>
        <v>118.3</v>
      </c>
      <c r="W395" s="617">
        <f t="shared" si="188"/>
        <v>124.9</v>
      </c>
      <c r="X395" s="617">
        <f t="shared" si="188"/>
        <v>110.4</v>
      </c>
      <c r="Y395" s="617">
        <f t="shared" si="188"/>
        <v>66.599999999999994</v>
      </c>
      <c r="Z395" s="617">
        <f t="shared" si="188"/>
        <v>102.6</v>
      </c>
      <c r="AA395" s="617">
        <f t="shared" si="188"/>
        <v>130.69999999999999</v>
      </c>
      <c r="AB395" s="617" t="e">
        <f t="shared" si="188"/>
        <v>#DIV/0!</v>
      </c>
      <c r="AC395" s="617">
        <v>0</v>
      </c>
      <c r="AD395" s="617">
        <f>ROUND(AVERAGE(AD275:AD277),1)</f>
        <v>79.900000000000006</v>
      </c>
      <c r="AE395" s="617">
        <f>ROUND(AVERAGE(AE275:AE277),1)</f>
        <v>84.7</v>
      </c>
      <c r="AF395" s="617">
        <f>ROUND(AVERAGE(AF275:AF277),1)</f>
        <v>113.1</v>
      </c>
      <c r="AG395" s="617" t="e">
        <f t="shared" ref="AG395:AL395" si="189">ROUND(AVERAGE(AG275:AG277),1)</f>
        <v>#DIV/0!</v>
      </c>
      <c r="AH395" s="617">
        <f t="shared" si="189"/>
        <v>131.5</v>
      </c>
      <c r="AI395" s="617">
        <f t="shared" si="189"/>
        <v>117.2</v>
      </c>
      <c r="AJ395" s="617">
        <f t="shared" si="189"/>
        <v>51.9</v>
      </c>
      <c r="AK395" s="617">
        <f t="shared" si="189"/>
        <v>107.9</v>
      </c>
      <c r="AL395" s="617">
        <f t="shared" si="189"/>
        <v>107.9</v>
      </c>
      <c r="AO395" s="615" t="s">
        <v>37</v>
      </c>
      <c r="AP395" s="617">
        <f t="shared" ref="AP395:AZ395" si="190">ROUND(AVERAGE(AP275:AP277),1)</f>
        <v>112.3</v>
      </c>
      <c r="AQ395" s="617">
        <f t="shared" si="190"/>
        <v>119.6</v>
      </c>
      <c r="AR395" s="617">
        <f t="shared" si="190"/>
        <v>119.9</v>
      </c>
      <c r="AS395" s="617">
        <f t="shared" si="190"/>
        <v>106.6</v>
      </c>
      <c r="AT395" s="617">
        <f t="shared" si="190"/>
        <v>138.5</v>
      </c>
      <c r="AU395" s="617">
        <f t="shared" si="190"/>
        <v>118</v>
      </c>
      <c r="AV395" s="617">
        <f t="shared" si="190"/>
        <v>127.7</v>
      </c>
      <c r="AW395" s="617">
        <f t="shared" si="190"/>
        <v>99.7</v>
      </c>
      <c r="AX395" s="617">
        <f t="shared" si="190"/>
        <v>109</v>
      </c>
      <c r="AY395" s="617">
        <f t="shared" si="190"/>
        <v>109.2</v>
      </c>
      <c r="AZ395" s="617">
        <f t="shared" si="190"/>
        <v>103.7</v>
      </c>
      <c r="BA395" s="567"/>
    </row>
    <row r="396" spans="2:53">
      <c r="C396" s="615" t="s">
        <v>38</v>
      </c>
      <c r="D396" s="617">
        <f t="shared" ref="D396:AB396" si="191">ROUND(AVERAGE(D278:D280),1)</f>
        <v>111</v>
      </c>
      <c r="E396" s="617">
        <f t="shared" si="191"/>
        <v>111</v>
      </c>
      <c r="F396" s="617">
        <f t="shared" si="191"/>
        <v>98</v>
      </c>
      <c r="G396" s="617">
        <f t="shared" si="191"/>
        <v>103.6</v>
      </c>
      <c r="H396" s="617">
        <f t="shared" si="191"/>
        <v>53.2</v>
      </c>
      <c r="I396" s="617">
        <f t="shared" si="191"/>
        <v>142.80000000000001</v>
      </c>
      <c r="J396" s="617">
        <f t="shared" si="191"/>
        <v>117</v>
      </c>
      <c r="K396" s="617">
        <f t="shared" si="191"/>
        <v>86</v>
      </c>
      <c r="L396" s="617">
        <f t="shared" si="191"/>
        <v>84.2</v>
      </c>
      <c r="M396" s="617" t="e">
        <f t="shared" si="191"/>
        <v>#DIV/0!</v>
      </c>
      <c r="N396" s="617">
        <f t="shared" si="191"/>
        <v>89.2</v>
      </c>
      <c r="O396" s="617">
        <f t="shared" si="191"/>
        <v>120.7</v>
      </c>
      <c r="P396" s="617">
        <f t="shared" si="191"/>
        <v>103</v>
      </c>
      <c r="Q396" s="617">
        <f t="shared" si="191"/>
        <v>192.8</v>
      </c>
      <c r="R396" s="617">
        <f t="shared" si="191"/>
        <v>119.3</v>
      </c>
      <c r="S396" s="617">
        <f t="shared" si="191"/>
        <v>119.3</v>
      </c>
      <c r="T396" s="617" t="e">
        <f t="shared" si="191"/>
        <v>#DIV/0!</v>
      </c>
      <c r="U396" s="617">
        <f t="shared" si="191"/>
        <v>109.7</v>
      </c>
      <c r="V396" s="617">
        <f t="shared" si="191"/>
        <v>119.4</v>
      </c>
      <c r="W396" s="617">
        <f t="shared" si="191"/>
        <v>126.3</v>
      </c>
      <c r="X396" s="617">
        <f t="shared" si="191"/>
        <v>112</v>
      </c>
      <c r="Y396" s="617">
        <f t="shared" si="191"/>
        <v>75</v>
      </c>
      <c r="Z396" s="617">
        <f t="shared" si="191"/>
        <v>101.4</v>
      </c>
      <c r="AA396" s="617">
        <f t="shared" si="191"/>
        <v>122.5</v>
      </c>
      <c r="AB396" s="617" t="e">
        <f t="shared" si="191"/>
        <v>#DIV/0!</v>
      </c>
      <c r="AC396" s="617">
        <v>0</v>
      </c>
      <c r="AD396" s="617">
        <f>ROUND(AVERAGE(AD278:AD280),1)</f>
        <v>75.599999999999994</v>
      </c>
      <c r="AE396" s="617">
        <f>ROUND(AVERAGE(AE278:AE280),1)</f>
        <v>79.400000000000006</v>
      </c>
      <c r="AF396" s="617">
        <f>ROUND(AVERAGE(AF278:AF280),1)</f>
        <v>113.6</v>
      </c>
      <c r="AG396" s="617" t="e">
        <f t="shared" ref="AG396:AL396" si="192">ROUND(AVERAGE(AG278:AG280),1)</f>
        <v>#DIV/0!</v>
      </c>
      <c r="AH396" s="617">
        <f t="shared" si="192"/>
        <v>138.6</v>
      </c>
      <c r="AI396" s="617">
        <f t="shared" si="192"/>
        <v>117.8</v>
      </c>
      <c r="AJ396" s="617">
        <f t="shared" si="192"/>
        <v>58.2</v>
      </c>
      <c r="AK396" s="617">
        <f t="shared" si="192"/>
        <v>108.2</v>
      </c>
      <c r="AL396" s="617">
        <f t="shared" si="192"/>
        <v>109.2</v>
      </c>
      <c r="AO396" s="615" t="s">
        <v>38</v>
      </c>
      <c r="AP396" s="617">
        <f t="shared" ref="AP396:AZ396" si="193">ROUND(AVERAGE(AP278:AP280),1)</f>
        <v>111</v>
      </c>
      <c r="AQ396" s="617">
        <f t="shared" si="193"/>
        <v>116.6</v>
      </c>
      <c r="AR396" s="617">
        <f t="shared" si="193"/>
        <v>118.9</v>
      </c>
      <c r="AS396" s="617">
        <f t="shared" si="193"/>
        <v>109.3</v>
      </c>
      <c r="AT396" s="617">
        <f t="shared" si="193"/>
        <v>132.4</v>
      </c>
      <c r="AU396" s="617">
        <f t="shared" si="193"/>
        <v>111.2</v>
      </c>
      <c r="AV396" s="617">
        <f t="shared" si="193"/>
        <v>117.4</v>
      </c>
      <c r="AW396" s="617">
        <f t="shared" si="193"/>
        <v>101</v>
      </c>
      <c r="AX396" s="617">
        <f t="shared" si="193"/>
        <v>108.4</v>
      </c>
      <c r="AY396" s="617">
        <f t="shared" si="193"/>
        <v>108.9</v>
      </c>
      <c r="AZ396" s="617">
        <f t="shared" si="193"/>
        <v>101.7</v>
      </c>
      <c r="BA396" s="567"/>
    </row>
    <row r="397" spans="2:53">
      <c r="B397" s="612"/>
      <c r="C397" s="618" t="s">
        <v>39</v>
      </c>
      <c r="D397" s="619">
        <f t="shared" ref="D397:AB397" si="194">ROUND(AVERAGE(D281:D283),1)</f>
        <v>110.5</v>
      </c>
      <c r="E397" s="619">
        <f t="shared" si="194"/>
        <v>110.5</v>
      </c>
      <c r="F397" s="619">
        <f t="shared" si="194"/>
        <v>98.2</v>
      </c>
      <c r="G397" s="619">
        <f t="shared" si="194"/>
        <v>103.5</v>
      </c>
      <c r="H397" s="619">
        <f t="shared" si="194"/>
        <v>56.8</v>
      </c>
      <c r="I397" s="619">
        <f t="shared" si="194"/>
        <v>144.69999999999999</v>
      </c>
      <c r="J397" s="619">
        <f t="shared" si="194"/>
        <v>118</v>
      </c>
      <c r="K397" s="619">
        <f t="shared" si="194"/>
        <v>93.7</v>
      </c>
      <c r="L397" s="619">
        <f t="shared" si="194"/>
        <v>92.6</v>
      </c>
      <c r="M397" s="619" t="e">
        <f t="shared" si="194"/>
        <v>#DIV/0!</v>
      </c>
      <c r="N397" s="619">
        <f t="shared" si="194"/>
        <v>81.400000000000006</v>
      </c>
      <c r="O397" s="619">
        <f t="shared" si="194"/>
        <v>112.7</v>
      </c>
      <c r="P397" s="619">
        <f t="shared" si="194"/>
        <v>94</v>
      </c>
      <c r="Q397" s="619">
        <f t="shared" si="194"/>
        <v>190.3</v>
      </c>
      <c r="R397" s="619">
        <f t="shared" si="194"/>
        <v>137</v>
      </c>
      <c r="S397" s="619">
        <f t="shared" si="194"/>
        <v>137</v>
      </c>
      <c r="T397" s="619" t="e">
        <f t="shared" si="194"/>
        <v>#DIV/0!</v>
      </c>
      <c r="U397" s="619">
        <f t="shared" si="194"/>
        <v>114.9</v>
      </c>
      <c r="V397" s="619">
        <f t="shared" si="194"/>
        <v>117.1</v>
      </c>
      <c r="W397" s="619">
        <f t="shared" si="194"/>
        <v>121.8</v>
      </c>
      <c r="X397" s="619">
        <f t="shared" si="194"/>
        <v>112.1</v>
      </c>
      <c r="Y397" s="619">
        <f t="shared" si="194"/>
        <v>62.7</v>
      </c>
      <c r="Z397" s="619">
        <f t="shared" si="194"/>
        <v>102.6</v>
      </c>
      <c r="AA397" s="619">
        <f t="shared" si="194"/>
        <v>120.3</v>
      </c>
      <c r="AB397" s="619" t="e">
        <f t="shared" si="194"/>
        <v>#DIV/0!</v>
      </c>
      <c r="AC397" s="619">
        <v>0</v>
      </c>
      <c r="AD397" s="619">
        <f>ROUND(AVERAGE(AD281:AD283),1)</f>
        <v>86.6</v>
      </c>
      <c r="AE397" s="619">
        <f>ROUND(AVERAGE(AE281:AE283),1)</f>
        <v>71</v>
      </c>
      <c r="AF397" s="619">
        <f>ROUND(AVERAGE(AF281:AF283),1)</f>
        <v>107.1</v>
      </c>
      <c r="AG397" s="619" t="e">
        <f t="shared" ref="AG397:AL397" si="195">ROUND(AVERAGE(AG281:AG283),1)</f>
        <v>#DIV/0!</v>
      </c>
      <c r="AH397" s="619">
        <f t="shared" si="195"/>
        <v>141.80000000000001</v>
      </c>
      <c r="AI397" s="619">
        <f t="shared" si="195"/>
        <v>122.9</v>
      </c>
      <c r="AJ397" s="619">
        <f t="shared" si="195"/>
        <v>56.7</v>
      </c>
      <c r="AK397" s="619">
        <f t="shared" si="195"/>
        <v>107.9</v>
      </c>
      <c r="AL397" s="619">
        <f t="shared" si="195"/>
        <v>111.6</v>
      </c>
      <c r="AN397" s="612"/>
      <c r="AO397" s="618" t="s">
        <v>39</v>
      </c>
      <c r="AP397" s="619">
        <f t="shared" ref="AP397:AZ397" si="196">ROUND(AVERAGE(AP281:AP283),1)</f>
        <v>110.5</v>
      </c>
      <c r="AQ397" s="619">
        <f t="shared" si="196"/>
        <v>117.2</v>
      </c>
      <c r="AR397" s="619">
        <f t="shared" si="196"/>
        <v>118.3</v>
      </c>
      <c r="AS397" s="619">
        <f t="shared" si="196"/>
        <v>110.5</v>
      </c>
      <c r="AT397" s="619">
        <f t="shared" si="196"/>
        <v>129.6</v>
      </c>
      <c r="AU397" s="619">
        <f t="shared" si="196"/>
        <v>115.6</v>
      </c>
      <c r="AV397" s="619">
        <f t="shared" si="196"/>
        <v>122.6</v>
      </c>
      <c r="AW397" s="619">
        <f t="shared" si="196"/>
        <v>104.8</v>
      </c>
      <c r="AX397" s="619">
        <f t="shared" si="196"/>
        <v>107.5</v>
      </c>
      <c r="AY397" s="619">
        <f t="shared" si="196"/>
        <v>108</v>
      </c>
      <c r="AZ397" s="619">
        <f t="shared" si="196"/>
        <v>98.6</v>
      </c>
      <c r="BA397" s="567"/>
    </row>
    <row r="398" spans="2:53">
      <c r="B398" s="138" t="s">
        <v>302</v>
      </c>
      <c r="C398" s="610" t="s">
        <v>36</v>
      </c>
      <c r="D398" s="617">
        <f t="shared" ref="D398:AB398" si="197">ROUND(AVERAGE(D284:D286),1)</f>
        <v>113.7</v>
      </c>
      <c r="E398" s="617">
        <f t="shared" si="197"/>
        <v>113.7</v>
      </c>
      <c r="F398" s="617">
        <f t="shared" si="197"/>
        <v>101.5</v>
      </c>
      <c r="G398" s="617">
        <f t="shared" si="197"/>
        <v>107.3</v>
      </c>
      <c r="H398" s="617">
        <f t="shared" si="197"/>
        <v>53.8</v>
      </c>
      <c r="I398" s="617">
        <f t="shared" si="197"/>
        <v>151.4</v>
      </c>
      <c r="J398" s="617">
        <f t="shared" si="197"/>
        <v>117.6</v>
      </c>
      <c r="K398" s="617">
        <f t="shared" si="197"/>
        <v>97.3</v>
      </c>
      <c r="L398" s="617">
        <f t="shared" si="197"/>
        <v>97.5</v>
      </c>
      <c r="M398" s="617" t="e">
        <f t="shared" si="197"/>
        <v>#DIV/0!</v>
      </c>
      <c r="N398" s="617">
        <f t="shared" si="197"/>
        <v>63</v>
      </c>
      <c r="O398" s="617">
        <f t="shared" si="197"/>
        <v>106.7</v>
      </c>
      <c r="P398" s="617">
        <f t="shared" si="197"/>
        <v>95.6</v>
      </c>
      <c r="Q398" s="617">
        <f t="shared" si="197"/>
        <v>154.19999999999999</v>
      </c>
      <c r="R398" s="617">
        <f t="shared" si="197"/>
        <v>121.3</v>
      </c>
      <c r="S398" s="617">
        <f t="shared" si="197"/>
        <v>121.3</v>
      </c>
      <c r="T398" s="617" t="e">
        <f t="shared" si="197"/>
        <v>#DIV/0!</v>
      </c>
      <c r="U398" s="617">
        <f t="shared" si="197"/>
        <v>118.5</v>
      </c>
      <c r="V398" s="617">
        <f t="shared" si="197"/>
        <v>121.5</v>
      </c>
      <c r="W398" s="617">
        <f t="shared" si="197"/>
        <v>130.4</v>
      </c>
      <c r="X398" s="617">
        <f t="shared" si="197"/>
        <v>111.2</v>
      </c>
      <c r="Y398" s="617">
        <f t="shared" si="197"/>
        <v>71.599999999999994</v>
      </c>
      <c r="Z398" s="617">
        <f t="shared" si="197"/>
        <v>145</v>
      </c>
      <c r="AA398" s="617">
        <f t="shared" si="197"/>
        <v>125</v>
      </c>
      <c r="AB398" s="617" t="e">
        <f t="shared" si="197"/>
        <v>#DIV/0!</v>
      </c>
      <c r="AC398" s="617">
        <v>0</v>
      </c>
      <c r="AD398" s="617">
        <f>ROUND(AVERAGE(AD284:AD286),1)</f>
        <v>94.8</v>
      </c>
      <c r="AE398" s="617">
        <f>ROUND(AVERAGE(AE284:AE286),1)</f>
        <v>56</v>
      </c>
      <c r="AF398" s="617">
        <f>ROUND(AVERAGE(AF284:AF286),1)</f>
        <v>105</v>
      </c>
      <c r="AG398" s="617" t="e">
        <f t="shared" ref="AG398:AL398" si="198">ROUND(AVERAGE(AG284:AG286),1)</f>
        <v>#DIV/0!</v>
      </c>
      <c r="AH398" s="617">
        <f t="shared" si="198"/>
        <v>119.5</v>
      </c>
      <c r="AI398" s="617">
        <f t="shared" si="198"/>
        <v>126.8</v>
      </c>
      <c r="AJ398" s="617">
        <f t="shared" si="198"/>
        <v>60.3</v>
      </c>
      <c r="AK398" s="617">
        <f t="shared" si="198"/>
        <v>108</v>
      </c>
      <c r="AL398" s="617">
        <f t="shared" si="198"/>
        <v>112.5</v>
      </c>
      <c r="AN398" s="138" t="s">
        <v>302</v>
      </c>
      <c r="AO398" s="610" t="s">
        <v>36</v>
      </c>
      <c r="AP398" s="617">
        <f t="shared" ref="AP398:AZ398" si="199">ROUND(AVERAGE(AP284:AP286),1)</f>
        <v>113.7</v>
      </c>
      <c r="AQ398" s="617">
        <f t="shared" si="199"/>
        <v>115.7</v>
      </c>
      <c r="AR398" s="617">
        <f t="shared" si="199"/>
        <v>117.8</v>
      </c>
      <c r="AS398" s="617">
        <f t="shared" si="199"/>
        <v>104</v>
      </c>
      <c r="AT398" s="617">
        <f t="shared" si="199"/>
        <v>141</v>
      </c>
      <c r="AU398" s="617">
        <f t="shared" si="199"/>
        <v>110</v>
      </c>
      <c r="AV398" s="617">
        <f t="shared" si="199"/>
        <v>119.6</v>
      </c>
      <c r="AW398" s="617">
        <f t="shared" si="199"/>
        <v>91.1</v>
      </c>
      <c r="AX398" s="617">
        <f t="shared" si="199"/>
        <v>113.2</v>
      </c>
      <c r="AY398" s="617">
        <f t="shared" si="199"/>
        <v>111.4</v>
      </c>
      <c r="AZ398" s="617">
        <f t="shared" si="199"/>
        <v>143.30000000000001</v>
      </c>
      <c r="BA398" s="567"/>
    </row>
    <row r="399" spans="2:53">
      <c r="C399" s="615" t="s">
        <v>37</v>
      </c>
      <c r="D399" s="617">
        <f t="shared" ref="D399:AB399" si="200">ROUND(AVERAGE(D287:D289),1)</f>
        <v>111.9</v>
      </c>
      <c r="E399" s="617">
        <f t="shared" si="200"/>
        <v>111.9</v>
      </c>
      <c r="F399" s="617">
        <f t="shared" si="200"/>
        <v>95.8</v>
      </c>
      <c r="G399" s="617">
        <f t="shared" si="200"/>
        <v>101.2</v>
      </c>
      <c r="H399" s="617">
        <f t="shared" si="200"/>
        <v>54.3</v>
      </c>
      <c r="I399" s="617">
        <f t="shared" si="200"/>
        <v>137.19999999999999</v>
      </c>
      <c r="J399" s="617">
        <f t="shared" si="200"/>
        <v>118.4</v>
      </c>
      <c r="K399" s="617">
        <f t="shared" si="200"/>
        <v>102.5</v>
      </c>
      <c r="L399" s="617">
        <f t="shared" si="200"/>
        <v>103.4</v>
      </c>
      <c r="M399" s="617" t="e">
        <f t="shared" si="200"/>
        <v>#DIV/0!</v>
      </c>
      <c r="N399" s="617">
        <f t="shared" si="200"/>
        <v>69.099999999999994</v>
      </c>
      <c r="O399" s="617">
        <f t="shared" si="200"/>
        <v>104.9</v>
      </c>
      <c r="P399" s="617">
        <f t="shared" si="200"/>
        <v>91.4</v>
      </c>
      <c r="Q399" s="617">
        <f t="shared" si="200"/>
        <v>154.19999999999999</v>
      </c>
      <c r="R399" s="617">
        <f t="shared" si="200"/>
        <v>94.2</v>
      </c>
      <c r="S399" s="617">
        <f t="shared" si="200"/>
        <v>94.2</v>
      </c>
      <c r="T399" s="617" t="e">
        <f t="shared" si="200"/>
        <v>#DIV/0!</v>
      </c>
      <c r="U399" s="617">
        <f t="shared" si="200"/>
        <v>121.5</v>
      </c>
      <c r="V399" s="617">
        <f t="shared" si="200"/>
        <v>119.6</v>
      </c>
      <c r="W399" s="617">
        <f t="shared" si="200"/>
        <v>128.5</v>
      </c>
      <c r="X399" s="617">
        <f t="shared" si="200"/>
        <v>109</v>
      </c>
      <c r="Y399" s="617">
        <f t="shared" si="200"/>
        <v>69.2</v>
      </c>
      <c r="Z399" s="617">
        <f t="shared" si="200"/>
        <v>148.5</v>
      </c>
      <c r="AA399" s="617">
        <f t="shared" si="200"/>
        <v>127.5</v>
      </c>
      <c r="AB399" s="617" t="e">
        <f t="shared" si="200"/>
        <v>#DIV/0!</v>
      </c>
      <c r="AC399" s="617">
        <v>0</v>
      </c>
      <c r="AD399" s="617">
        <f>ROUND(AVERAGE(AD287:AD289),1)</f>
        <v>103.8</v>
      </c>
      <c r="AE399" s="617">
        <f>ROUND(AVERAGE(AE287:AE289),1)</f>
        <v>55</v>
      </c>
      <c r="AF399" s="617">
        <f>ROUND(AVERAGE(AF287:AF289),1)</f>
        <v>108.3</v>
      </c>
      <c r="AG399" s="617" t="e">
        <f t="shared" ref="AG399:AL399" si="201">ROUND(AVERAGE(AG287:AG289),1)</f>
        <v>#DIV/0!</v>
      </c>
      <c r="AH399" s="617">
        <f t="shared" si="201"/>
        <v>120.2</v>
      </c>
      <c r="AI399" s="617">
        <f t="shared" si="201"/>
        <v>137</v>
      </c>
      <c r="AJ399" s="617">
        <f t="shared" si="201"/>
        <v>55.8</v>
      </c>
      <c r="AK399" s="617">
        <f t="shared" si="201"/>
        <v>107.9</v>
      </c>
      <c r="AL399" s="617">
        <f t="shared" si="201"/>
        <v>114.2</v>
      </c>
      <c r="AO399" s="615" t="s">
        <v>37</v>
      </c>
      <c r="AP399" s="617">
        <f t="shared" ref="AP399:AZ399" si="202">ROUND(AVERAGE(AP287:AP289),1)</f>
        <v>111.9</v>
      </c>
      <c r="AQ399" s="617">
        <f t="shared" si="202"/>
        <v>111.7</v>
      </c>
      <c r="AR399" s="617">
        <f t="shared" si="202"/>
        <v>112.9</v>
      </c>
      <c r="AS399" s="617">
        <f t="shared" si="202"/>
        <v>104.1</v>
      </c>
      <c r="AT399" s="617">
        <f t="shared" si="202"/>
        <v>125.2</v>
      </c>
      <c r="AU399" s="617">
        <f t="shared" si="202"/>
        <v>108.9</v>
      </c>
      <c r="AV399" s="617">
        <f t="shared" si="202"/>
        <v>116.4</v>
      </c>
      <c r="AW399" s="617">
        <f t="shared" si="202"/>
        <v>95.7</v>
      </c>
      <c r="AX399" s="617">
        <f t="shared" si="202"/>
        <v>111.8</v>
      </c>
      <c r="AY399" s="617">
        <f t="shared" si="202"/>
        <v>109.7</v>
      </c>
      <c r="AZ399" s="617">
        <f t="shared" si="202"/>
        <v>147.6</v>
      </c>
      <c r="BA399" s="567"/>
    </row>
    <row r="400" spans="2:53">
      <c r="C400" s="615" t="s">
        <v>38</v>
      </c>
      <c r="D400" s="617">
        <f t="shared" ref="D400:AF400" si="203">ROUND(AVERAGE(D290:D292),1)</f>
        <v>108.5</v>
      </c>
      <c r="E400" s="617">
        <f t="shared" si="203"/>
        <v>108.5</v>
      </c>
      <c r="F400" s="617">
        <f t="shared" si="203"/>
        <v>90.7</v>
      </c>
      <c r="G400" s="617">
        <f t="shared" si="203"/>
        <v>95.7</v>
      </c>
      <c r="H400" s="617">
        <f t="shared" si="203"/>
        <v>52.9</v>
      </c>
      <c r="I400" s="617">
        <f t="shared" si="203"/>
        <v>131.19999999999999</v>
      </c>
      <c r="J400" s="617">
        <f t="shared" si="203"/>
        <v>111.2</v>
      </c>
      <c r="K400" s="617">
        <f t="shared" si="203"/>
        <v>105</v>
      </c>
      <c r="L400" s="617">
        <f t="shared" si="203"/>
        <v>106.5</v>
      </c>
      <c r="M400" s="617" t="e">
        <f t="shared" si="203"/>
        <v>#DIV/0!</v>
      </c>
      <c r="N400" s="617">
        <f t="shared" si="203"/>
        <v>72.2</v>
      </c>
      <c r="O400" s="617">
        <f t="shared" si="203"/>
        <v>99.1</v>
      </c>
      <c r="P400" s="617">
        <f t="shared" si="203"/>
        <v>88.8</v>
      </c>
      <c r="Q400" s="617">
        <f t="shared" si="203"/>
        <v>139.30000000000001</v>
      </c>
      <c r="R400" s="617">
        <f t="shared" si="203"/>
        <v>124.4</v>
      </c>
      <c r="S400" s="617">
        <f t="shared" si="203"/>
        <v>124.4</v>
      </c>
      <c r="T400" s="617" t="e">
        <f t="shared" si="203"/>
        <v>#DIV/0!</v>
      </c>
      <c r="U400" s="617">
        <f t="shared" si="203"/>
        <v>117.4</v>
      </c>
      <c r="V400" s="617">
        <f t="shared" si="203"/>
        <v>114.7</v>
      </c>
      <c r="W400" s="617">
        <f t="shared" si="203"/>
        <v>121.1</v>
      </c>
      <c r="X400" s="617">
        <f t="shared" si="203"/>
        <v>108.5</v>
      </c>
      <c r="Y400" s="617">
        <f t="shared" si="203"/>
        <v>57.7</v>
      </c>
      <c r="Z400" s="617">
        <f t="shared" si="203"/>
        <v>148.6</v>
      </c>
      <c r="AA400" s="617">
        <f t="shared" si="203"/>
        <v>128.9</v>
      </c>
      <c r="AB400" s="617" t="e">
        <f t="shared" si="203"/>
        <v>#DIV/0!</v>
      </c>
      <c r="AC400" s="617">
        <f t="shared" si="203"/>
        <v>106.3</v>
      </c>
      <c r="AD400" s="617">
        <f t="shared" si="203"/>
        <v>108.7</v>
      </c>
      <c r="AE400" s="617">
        <f t="shared" si="203"/>
        <v>56</v>
      </c>
      <c r="AF400" s="617">
        <f t="shared" si="203"/>
        <v>107.8</v>
      </c>
      <c r="AG400" s="617" t="e">
        <f t="shared" ref="AG400:AL400" si="204">ROUND(AVERAGE(AG290:AG292),1)</f>
        <v>#DIV/0!</v>
      </c>
      <c r="AH400" s="617">
        <f t="shared" si="204"/>
        <v>115.4</v>
      </c>
      <c r="AI400" s="617">
        <f t="shared" si="204"/>
        <v>134.5</v>
      </c>
      <c r="AJ400" s="617">
        <f t="shared" si="204"/>
        <v>56.9</v>
      </c>
      <c r="AK400" s="617">
        <f t="shared" si="204"/>
        <v>108</v>
      </c>
      <c r="AL400" s="617">
        <f t="shared" si="204"/>
        <v>109.6</v>
      </c>
      <c r="AO400" s="615" t="s">
        <v>38</v>
      </c>
      <c r="AP400" s="617">
        <f t="shared" ref="AP400:AZ400" si="205">ROUND(AVERAGE(AP290:AP292),1)</f>
        <v>108.5</v>
      </c>
      <c r="AQ400" s="617">
        <f t="shared" si="205"/>
        <v>109.1</v>
      </c>
      <c r="AR400" s="617">
        <f t="shared" si="205"/>
        <v>112.9</v>
      </c>
      <c r="AS400" s="617">
        <f t="shared" si="205"/>
        <v>108</v>
      </c>
      <c r="AT400" s="617">
        <f t="shared" si="205"/>
        <v>119.6</v>
      </c>
      <c r="AU400" s="617">
        <f t="shared" si="205"/>
        <v>98.9</v>
      </c>
      <c r="AV400" s="617">
        <f t="shared" si="205"/>
        <v>101.6</v>
      </c>
      <c r="AW400" s="617">
        <f t="shared" si="205"/>
        <v>93.8</v>
      </c>
      <c r="AX400" s="617">
        <f t="shared" si="205"/>
        <v>108.3</v>
      </c>
      <c r="AY400" s="617">
        <f t="shared" si="205"/>
        <v>106.3</v>
      </c>
      <c r="AZ400" s="617">
        <f t="shared" si="205"/>
        <v>144.80000000000001</v>
      </c>
      <c r="BA400" s="567"/>
    </row>
    <row r="401" spans="2:53">
      <c r="B401" s="612"/>
      <c r="C401" s="618" t="s">
        <v>39</v>
      </c>
      <c r="D401" s="619">
        <f t="shared" ref="D401:AF401" si="206">ROUND(AVERAGE(D293:D295),1)</f>
        <v>106.2</v>
      </c>
      <c r="E401" s="619">
        <f t="shared" si="206"/>
        <v>106.1</v>
      </c>
      <c r="F401" s="619">
        <f t="shared" si="206"/>
        <v>89.8</v>
      </c>
      <c r="G401" s="619">
        <f t="shared" si="206"/>
        <v>94.4</v>
      </c>
      <c r="H401" s="619">
        <f t="shared" si="206"/>
        <v>53.5</v>
      </c>
      <c r="I401" s="619">
        <f t="shared" si="206"/>
        <v>140.9</v>
      </c>
      <c r="J401" s="619">
        <f t="shared" si="206"/>
        <v>104.9</v>
      </c>
      <c r="K401" s="619">
        <f t="shared" si="206"/>
        <v>101.4</v>
      </c>
      <c r="L401" s="619">
        <f t="shared" si="206"/>
        <v>101.9</v>
      </c>
      <c r="M401" s="619" t="e">
        <f t="shared" si="206"/>
        <v>#DIV/0!</v>
      </c>
      <c r="N401" s="619">
        <f t="shared" si="206"/>
        <v>74.3</v>
      </c>
      <c r="O401" s="619">
        <f t="shared" si="206"/>
        <v>95.7</v>
      </c>
      <c r="P401" s="619">
        <f t="shared" si="206"/>
        <v>88.9</v>
      </c>
      <c r="Q401" s="619">
        <f t="shared" si="206"/>
        <v>119.3</v>
      </c>
      <c r="R401" s="619">
        <f t="shared" si="206"/>
        <v>138.9</v>
      </c>
      <c r="S401" s="619">
        <f t="shared" si="206"/>
        <v>138.9</v>
      </c>
      <c r="T401" s="619" t="e">
        <f t="shared" si="206"/>
        <v>#DIV/0!</v>
      </c>
      <c r="U401" s="619">
        <f t="shared" si="206"/>
        <v>112.5</v>
      </c>
      <c r="V401" s="619">
        <f t="shared" si="206"/>
        <v>110.1</v>
      </c>
      <c r="W401" s="619">
        <f t="shared" si="206"/>
        <v>112.2</v>
      </c>
      <c r="X401" s="619">
        <f t="shared" si="206"/>
        <v>107.4</v>
      </c>
      <c r="Y401" s="619">
        <f t="shared" si="206"/>
        <v>61.8</v>
      </c>
      <c r="Z401" s="619">
        <f t="shared" si="206"/>
        <v>141.80000000000001</v>
      </c>
      <c r="AA401" s="619">
        <f t="shared" si="206"/>
        <v>129.30000000000001</v>
      </c>
      <c r="AB401" s="619" t="e">
        <f t="shared" si="206"/>
        <v>#DIV/0!</v>
      </c>
      <c r="AC401" s="619">
        <f t="shared" si="206"/>
        <v>100.9</v>
      </c>
      <c r="AD401" s="619">
        <f t="shared" si="206"/>
        <v>100.1</v>
      </c>
      <c r="AE401" s="619">
        <f t="shared" si="206"/>
        <v>56.1</v>
      </c>
      <c r="AF401" s="619">
        <f t="shared" si="206"/>
        <v>106.9</v>
      </c>
      <c r="AG401" s="619" t="e">
        <f t="shared" ref="AG401:AL401" si="207">ROUND(AVERAGE(AG293:AG295),1)</f>
        <v>#DIV/0!</v>
      </c>
      <c r="AH401" s="619">
        <f t="shared" si="207"/>
        <v>108.5</v>
      </c>
      <c r="AI401" s="619">
        <f t="shared" si="207"/>
        <v>132.30000000000001</v>
      </c>
      <c r="AJ401" s="619">
        <f t="shared" si="207"/>
        <v>55.2</v>
      </c>
      <c r="AK401" s="619">
        <f t="shared" si="207"/>
        <v>107.9</v>
      </c>
      <c r="AL401" s="619">
        <f t="shared" si="207"/>
        <v>104</v>
      </c>
      <c r="AN401" s="612"/>
      <c r="AO401" s="618" t="s">
        <v>39</v>
      </c>
      <c r="AP401" s="619">
        <f t="shared" ref="AP401:AZ401" si="208">ROUND(AVERAGE(AP293:AP295),1)</f>
        <v>106.2</v>
      </c>
      <c r="AQ401" s="619">
        <f t="shared" si="208"/>
        <v>107.8</v>
      </c>
      <c r="AR401" s="619">
        <f t="shared" si="208"/>
        <v>110.8</v>
      </c>
      <c r="AS401" s="619">
        <f t="shared" si="208"/>
        <v>100.8</v>
      </c>
      <c r="AT401" s="619">
        <f t="shared" si="208"/>
        <v>124.1</v>
      </c>
      <c r="AU401" s="619">
        <f t="shared" si="208"/>
        <v>101</v>
      </c>
      <c r="AV401" s="619">
        <f t="shared" si="208"/>
        <v>108</v>
      </c>
      <c r="AW401" s="619">
        <f t="shared" si="208"/>
        <v>91.4</v>
      </c>
      <c r="AX401" s="619">
        <f t="shared" si="208"/>
        <v>105</v>
      </c>
      <c r="AY401" s="619">
        <f t="shared" si="208"/>
        <v>103.2</v>
      </c>
      <c r="AZ401" s="619">
        <f t="shared" si="208"/>
        <v>141.9</v>
      </c>
      <c r="BA401" s="567"/>
    </row>
    <row r="402" spans="2:53">
      <c r="B402" s="138" t="s">
        <v>303</v>
      </c>
      <c r="C402" s="610" t="s">
        <v>36</v>
      </c>
      <c r="D402" s="616">
        <f t="shared" ref="D402:AF402" si="209">ROUND(AVERAGE(D296:D298),1)</f>
        <v>104.1</v>
      </c>
      <c r="E402" s="616">
        <f t="shared" si="209"/>
        <v>104</v>
      </c>
      <c r="F402" s="616">
        <f t="shared" si="209"/>
        <v>93.2</v>
      </c>
      <c r="G402" s="616">
        <f t="shared" si="209"/>
        <v>98.1</v>
      </c>
      <c r="H402" s="616">
        <f t="shared" si="209"/>
        <v>53.7</v>
      </c>
      <c r="I402" s="616">
        <f t="shared" si="209"/>
        <v>130.5</v>
      </c>
      <c r="J402" s="616">
        <f t="shared" si="209"/>
        <v>98</v>
      </c>
      <c r="K402" s="616">
        <f t="shared" si="209"/>
        <v>108.7</v>
      </c>
      <c r="L402" s="616">
        <f t="shared" si="209"/>
        <v>111.4</v>
      </c>
      <c r="M402" s="616" t="e">
        <f t="shared" si="209"/>
        <v>#DIV/0!</v>
      </c>
      <c r="N402" s="616">
        <f t="shared" si="209"/>
        <v>106.3</v>
      </c>
      <c r="O402" s="616">
        <f t="shared" si="209"/>
        <v>89.1</v>
      </c>
      <c r="P402" s="616">
        <f t="shared" si="209"/>
        <v>86.9</v>
      </c>
      <c r="Q402" s="616">
        <f t="shared" si="209"/>
        <v>101</v>
      </c>
      <c r="R402" s="616">
        <f t="shared" si="209"/>
        <v>173.3</v>
      </c>
      <c r="S402" s="616">
        <f t="shared" si="209"/>
        <v>173.3</v>
      </c>
      <c r="T402" s="616" t="e">
        <f t="shared" si="209"/>
        <v>#DIV/0!</v>
      </c>
      <c r="U402" s="616">
        <f t="shared" si="209"/>
        <v>107.8</v>
      </c>
      <c r="V402" s="616">
        <f t="shared" si="209"/>
        <v>104.9</v>
      </c>
      <c r="W402" s="616">
        <f t="shared" si="209"/>
        <v>105</v>
      </c>
      <c r="X402" s="616">
        <f t="shared" si="209"/>
        <v>104.5</v>
      </c>
      <c r="Y402" s="616">
        <f t="shared" si="209"/>
        <v>58.5</v>
      </c>
      <c r="Z402" s="616">
        <f t="shared" si="209"/>
        <v>129.69999999999999</v>
      </c>
      <c r="AA402" s="616">
        <f t="shared" si="209"/>
        <v>131.4</v>
      </c>
      <c r="AB402" s="616" t="e">
        <f t="shared" si="209"/>
        <v>#DIV/0!</v>
      </c>
      <c r="AC402" s="616">
        <f t="shared" si="209"/>
        <v>96.1</v>
      </c>
      <c r="AD402" s="616">
        <f t="shared" si="209"/>
        <v>87.7</v>
      </c>
      <c r="AE402" s="616">
        <f t="shared" si="209"/>
        <v>61.3</v>
      </c>
      <c r="AF402" s="616">
        <f t="shared" si="209"/>
        <v>102.5</v>
      </c>
      <c r="AG402" s="616" t="e">
        <f t="shared" ref="AG402:AL402" si="210">ROUND(AVERAGE(AG296:AG298),1)</f>
        <v>#DIV/0!</v>
      </c>
      <c r="AH402" s="616">
        <f t="shared" si="210"/>
        <v>116</v>
      </c>
      <c r="AI402" s="616">
        <f t="shared" si="210"/>
        <v>126</v>
      </c>
      <c r="AJ402" s="616">
        <f t="shared" si="210"/>
        <v>60.6</v>
      </c>
      <c r="AK402" s="616">
        <f t="shared" si="210"/>
        <v>107.8</v>
      </c>
      <c r="AL402" s="616">
        <f t="shared" si="210"/>
        <v>101</v>
      </c>
      <c r="AN402" s="138" t="s">
        <v>303</v>
      </c>
      <c r="AO402" s="610" t="s">
        <v>36</v>
      </c>
      <c r="AP402" s="616">
        <f t="shared" ref="AP402:AZ402" si="211">ROUND(AVERAGE(AP296:AP298),1)</f>
        <v>104.1</v>
      </c>
      <c r="AQ402" s="616">
        <f t="shared" si="211"/>
        <v>104.1</v>
      </c>
      <c r="AR402" s="616">
        <f t="shared" si="211"/>
        <v>104</v>
      </c>
      <c r="AS402" s="616">
        <f t="shared" si="211"/>
        <v>93.3</v>
      </c>
      <c r="AT402" s="616">
        <f t="shared" si="211"/>
        <v>120.7</v>
      </c>
      <c r="AU402" s="616">
        <f t="shared" si="211"/>
        <v>103.4</v>
      </c>
      <c r="AV402" s="616">
        <f t="shared" si="211"/>
        <v>110.2</v>
      </c>
      <c r="AW402" s="616">
        <f t="shared" si="211"/>
        <v>90.2</v>
      </c>
      <c r="AX402" s="616">
        <f t="shared" si="211"/>
        <v>104.1</v>
      </c>
      <c r="AY402" s="616">
        <f t="shared" si="211"/>
        <v>102.9</v>
      </c>
      <c r="AZ402" s="616">
        <f t="shared" si="211"/>
        <v>125.6</v>
      </c>
      <c r="BA402" s="567"/>
    </row>
    <row r="403" spans="2:53">
      <c r="C403" s="615" t="s">
        <v>37</v>
      </c>
      <c r="D403" s="617">
        <f t="shared" ref="D403:AF403" si="212">ROUND(AVERAGE(D299:D301),1)</f>
        <v>104.5</v>
      </c>
      <c r="E403" s="617">
        <f t="shared" si="212"/>
        <v>104.5</v>
      </c>
      <c r="F403" s="617">
        <f t="shared" si="212"/>
        <v>93.4</v>
      </c>
      <c r="G403" s="617">
        <f t="shared" si="212"/>
        <v>99.4</v>
      </c>
      <c r="H403" s="617">
        <f t="shared" si="212"/>
        <v>47.8</v>
      </c>
      <c r="I403" s="617">
        <f t="shared" si="212"/>
        <v>128.80000000000001</v>
      </c>
      <c r="J403" s="617">
        <f t="shared" si="212"/>
        <v>93.8</v>
      </c>
      <c r="K403" s="617">
        <f t="shared" si="212"/>
        <v>105.8</v>
      </c>
      <c r="L403" s="617">
        <f t="shared" si="212"/>
        <v>108</v>
      </c>
      <c r="M403" s="617" t="e">
        <f t="shared" si="212"/>
        <v>#DIV/0!</v>
      </c>
      <c r="N403" s="617">
        <f t="shared" si="212"/>
        <v>145</v>
      </c>
      <c r="O403" s="617">
        <f t="shared" si="212"/>
        <v>89.5</v>
      </c>
      <c r="P403" s="617">
        <f t="shared" si="212"/>
        <v>86.2</v>
      </c>
      <c r="Q403" s="617">
        <f t="shared" si="212"/>
        <v>101</v>
      </c>
      <c r="R403" s="617">
        <f t="shared" si="212"/>
        <v>179.7</v>
      </c>
      <c r="S403" s="617">
        <f t="shared" si="212"/>
        <v>179.7</v>
      </c>
      <c r="T403" s="617" t="e">
        <f t="shared" si="212"/>
        <v>#DIV/0!</v>
      </c>
      <c r="U403" s="617">
        <f t="shared" si="212"/>
        <v>104.4</v>
      </c>
      <c r="V403" s="617">
        <f t="shared" si="212"/>
        <v>106</v>
      </c>
      <c r="W403" s="617">
        <f t="shared" si="212"/>
        <v>108.5</v>
      </c>
      <c r="X403" s="617">
        <f t="shared" si="212"/>
        <v>102.9</v>
      </c>
      <c r="Y403" s="617">
        <f t="shared" si="212"/>
        <v>55.7</v>
      </c>
      <c r="Z403" s="617">
        <f t="shared" si="212"/>
        <v>126.5</v>
      </c>
      <c r="AA403" s="617">
        <f t="shared" si="212"/>
        <v>130.30000000000001</v>
      </c>
      <c r="AB403" s="617" t="e">
        <f t="shared" si="212"/>
        <v>#DIV/0!</v>
      </c>
      <c r="AC403" s="617">
        <f t="shared" si="212"/>
        <v>96.1</v>
      </c>
      <c r="AD403" s="617">
        <f t="shared" si="212"/>
        <v>86.5</v>
      </c>
      <c r="AE403" s="617">
        <f t="shared" si="212"/>
        <v>63.6</v>
      </c>
      <c r="AF403" s="617">
        <f t="shared" si="212"/>
        <v>102</v>
      </c>
      <c r="AG403" s="617" t="e">
        <f t="shared" ref="AG403:AL403" si="213">ROUND(AVERAGE(AG299:AG301),1)</f>
        <v>#DIV/0!</v>
      </c>
      <c r="AH403" s="617">
        <f t="shared" si="213"/>
        <v>122.2</v>
      </c>
      <c r="AI403" s="617">
        <f t="shared" si="213"/>
        <v>126.3</v>
      </c>
      <c r="AJ403" s="617">
        <f t="shared" si="213"/>
        <v>61.4</v>
      </c>
      <c r="AK403" s="617">
        <f t="shared" si="213"/>
        <v>107.7</v>
      </c>
      <c r="AL403" s="617">
        <f t="shared" si="213"/>
        <v>96.9</v>
      </c>
      <c r="AO403" s="615" t="s">
        <v>37</v>
      </c>
      <c r="AP403" s="617">
        <f t="shared" ref="AP403:AZ403" si="214">ROUND(AVERAGE(AP299:AP301),1)</f>
        <v>104.5</v>
      </c>
      <c r="AQ403" s="617">
        <f t="shared" si="214"/>
        <v>101.7</v>
      </c>
      <c r="AR403" s="617">
        <f t="shared" si="214"/>
        <v>101.8</v>
      </c>
      <c r="AS403" s="617">
        <f t="shared" si="214"/>
        <v>88.9</v>
      </c>
      <c r="AT403" s="617">
        <f t="shared" si="214"/>
        <v>120</v>
      </c>
      <c r="AU403" s="617">
        <f t="shared" si="214"/>
        <v>101</v>
      </c>
      <c r="AV403" s="617">
        <f t="shared" si="214"/>
        <v>106.5</v>
      </c>
      <c r="AW403" s="617">
        <f t="shared" si="214"/>
        <v>91.5</v>
      </c>
      <c r="AX403" s="617">
        <f t="shared" si="214"/>
        <v>105.6</v>
      </c>
      <c r="AY403" s="617">
        <f t="shared" si="214"/>
        <v>104.9</v>
      </c>
      <c r="AZ403" s="617">
        <f t="shared" si="214"/>
        <v>116.3</v>
      </c>
      <c r="BA403" s="567"/>
    </row>
    <row r="404" spans="2:53">
      <c r="C404" s="615" t="s">
        <v>38</v>
      </c>
      <c r="D404" s="617">
        <f t="shared" ref="D404:AF404" si="215">ROUND(AVERAGE(D302:D304),1)</f>
        <v>105.7</v>
      </c>
      <c r="E404" s="617">
        <f t="shared" si="215"/>
        <v>105.7</v>
      </c>
      <c r="F404" s="617">
        <f t="shared" si="215"/>
        <v>95.9</v>
      </c>
      <c r="G404" s="617">
        <f t="shared" si="215"/>
        <v>102.6</v>
      </c>
      <c r="H404" s="617">
        <f t="shared" si="215"/>
        <v>46.6</v>
      </c>
      <c r="I404" s="617">
        <f t="shared" si="215"/>
        <v>116.9</v>
      </c>
      <c r="J404" s="617">
        <f t="shared" si="215"/>
        <v>94.6</v>
      </c>
      <c r="K404" s="617">
        <f t="shared" si="215"/>
        <v>105.5</v>
      </c>
      <c r="L404" s="617">
        <f t="shared" si="215"/>
        <v>108.3</v>
      </c>
      <c r="M404" s="617" t="e">
        <f t="shared" si="215"/>
        <v>#DIV/0!</v>
      </c>
      <c r="N404" s="617">
        <f t="shared" si="215"/>
        <v>181.3</v>
      </c>
      <c r="O404" s="617">
        <f t="shared" si="215"/>
        <v>81.900000000000006</v>
      </c>
      <c r="P404" s="617">
        <f t="shared" si="215"/>
        <v>81.099999999999994</v>
      </c>
      <c r="Q404" s="617">
        <f t="shared" si="215"/>
        <v>83.9</v>
      </c>
      <c r="R404" s="617">
        <f t="shared" si="215"/>
        <v>174.9</v>
      </c>
      <c r="S404" s="617">
        <f t="shared" si="215"/>
        <v>174.9</v>
      </c>
      <c r="T404" s="617" t="e">
        <f t="shared" si="215"/>
        <v>#DIV/0!</v>
      </c>
      <c r="U404" s="617">
        <f t="shared" si="215"/>
        <v>110</v>
      </c>
      <c r="V404" s="617">
        <f t="shared" si="215"/>
        <v>112.8</v>
      </c>
      <c r="W404" s="617">
        <f t="shared" si="215"/>
        <v>120.3</v>
      </c>
      <c r="X404" s="617">
        <f t="shared" si="215"/>
        <v>104.3</v>
      </c>
      <c r="Y404" s="617">
        <f t="shared" si="215"/>
        <v>58.6</v>
      </c>
      <c r="Z404" s="617">
        <f t="shared" si="215"/>
        <v>130.1</v>
      </c>
      <c r="AA404" s="617">
        <f t="shared" si="215"/>
        <v>134.5</v>
      </c>
      <c r="AB404" s="617" t="e">
        <f t="shared" si="215"/>
        <v>#DIV/0!</v>
      </c>
      <c r="AC404" s="617">
        <f t="shared" si="215"/>
        <v>94.7</v>
      </c>
      <c r="AD404" s="617">
        <f t="shared" si="215"/>
        <v>84.3</v>
      </c>
      <c r="AE404" s="617">
        <f t="shared" si="215"/>
        <v>70.599999999999994</v>
      </c>
      <c r="AF404" s="617">
        <f t="shared" si="215"/>
        <v>105.7</v>
      </c>
      <c r="AG404" s="617" t="e">
        <f t="shared" ref="AG404:AL404" si="216">ROUND(AVERAGE(AG302:AG304),1)</f>
        <v>#DIV/0!</v>
      </c>
      <c r="AH404" s="617">
        <f t="shared" si="216"/>
        <v>122.6</v>
      </c>
      <c r="AI404" s="617">
        <f t="shared" si="216"/>
        <v>126.2</v>
      </c>
      <c r="AJ404" s="617">
        <f t="shared" si="216"/>
        <v>50.9</v>
      </c>
      <c r="AK404" s="617">
        <f t="shared" si="216"/>
        <v>107.7</v>
      </c>
      <c r="AL404" s="617">
        <f t="shared" si="216"/>
        <v>97.6</v>
      </c>
      <c r="AO404" s="615" t="s">
        <v>38</v>
      </c>
      <c r="AP404" s="617">
        <f t="shared" ref="AP404:AZ404" si="217">ROUND(AVERAGE(AP302:AP304),1)</f>
        <v>105.7</v>
      </c>
      <c r="AQ404" s="617">
        <f t="shared" si="217"/>
        <v>96.4</v>
      </c>
      <c r="AR404" s="617">
        <f t="shared" si="217"/>
        <v>95.8</v>
      </c>
      <c r="AS404" s="617">
        <f t="shared" si="217"/>
        <v>82.8</v>
      </c>
      <c r="AT404" s="617">
        <f t="shared" si="217"/>
        <v>113.5</v>
      </c>
      <c r="AU404" s="617">
        <f t="shared" si="217"/>
        <v>99.9</v>
      </c>
      <c r="AV404" s="617">
        <f t="shared" si="217"/>
        <v>104.7</v>
      </c>
      <c r="AW404" s="617">
        <f t="shared" si="217"/>
        <v>90.4</v>
      </c>
      <c r="AX404" s="617">
        <f t="shared" si="217"/>
        <v>110.1</v>
      </c>
      <c r="AY404" s="617">
        <f t="shared" si="217"/>
        <v>109.6</v>
      </c>
      <c r="AZ404" s="617">
        <f t="shared" si="217"/>
        <v>117.8</v>
      </c>
      <c r="BA404" s="567"/>
    </row>
    <row r="405" spans="2:53">
      <c r="B405" s="612"/>
      <c r="C405" s="618" t="s">
        <v>39</v>
      </c>
      <c r="D405" s="617">
        <f t="shared" ref="D405:AF405" si="218">ROUND(AVERAGE(D305:D307),1)</f>
        <v>109.7</v>
      </c>
      <c r="E405" s="619">
        <f t="shared" si="218"/>
        <v>109.7</v>
      </c>
      <c r="F405" s="619">
        <f t="shared" si="218"/>
        <v>99.7</v>
      </c>
      <c r="G405" s="619">
        <f t="shared" si="218"/>
        <v>106</v>
      </c>
      <c r="H405" s="619">
        <f t="shared" si="218"/>
        <v>46.9</v>
      </c>
      <c r="I405" s="619">
        <f t="shared" si="218"/>
        <v>111.5</v>
      </c>
      <c r="J405" s="619">
        <f t="shared" si="218"/>
        <v>104.2</v>
      </c>
      <c r="K405" s="619">
        <f t="shared" si="218"/>
        <v>98.4</v>
      </c>
      <c r="L405" s="619">
        <f t="shared" si="218"/>
        <v>101.1</v>
      </c>
      <c r="M405" s="619" t="e">
        <f t="shared" si="218"/>
        <v>#DIV/0!</v>
      </c>
      <c r="N405" s="619">
        <f t="shared" si="218"/>
        <v>224.5</v>
      </c>
      <c r="O405" s="619">
        <f t="shared" si="218"/>
        <v>83.7</v>
      </c>
      <c r="P405" s="619">
        <f t="shared" si="218"/>
        <v>75.8</v>
      </c>
      <c r="Q405" s="619">
        <f t="shared" si="218"/>
        <v>113.8</v>
      </c>
      <c r="R405" s="619">
        <f t="shared" si="218"/>
        <v>184.9</v>
      </c>
      <c r="S405" s="619">
        <f t="shared" si="218"/>
        <v>184.9</v>
      </c>
      <c r="T405" s="619" t="e">
        <f t="shared" si="218"/>
        <v>#DIV/0!</v>
      </c>
      <c r="U405" s="619">
        <f t="shared" si="218"/>
        <v>111.5</v>
      </c>
      <c r="V405" s="619">
        <f t="shared" si="218"/>
        <v>116</v>
      </c>
      <c r="W405" s="619">
        <f t="shared" si="218"/>
        <v>128.80000000000001</v>
      </c>
      <c r="X405" s="619">
        <f t="shared" si="218"/>
        <v>101.9</v>
      </c>
      <c r="Y405" s="619">
        <f t="shared" si="218"/>
        <v>66.8</v>
      </c>
      <c r="Z405" s="619">
        <f t="shared" si="218"/>
        <v>135.1</v>
      </c>
      <c r="AA405" s="619">
        <f t="shared" si="218"/>
        <v>149</v>
      </c>
      <c r="AB405" s="619" t="e">
        <f t="shared" si="218"/>
        <v>#DIV/0!</v>
      </c>
      <c r="AC405" s="619">
        <f t="shared" si="218"/>
        <v>101</v>
      </c>
      <c r="AD405" s="619">
        <f t="shared" si="218"/>
        <v>93.2</v>
      </c>
      <c r="AE405" s="619">
        <f t="shared" si="218"/>
        <v>73.7</v>
      </c>
      <c r="AF405" s="619">
        <f t="shared" si="218"/>
        <v>107.3</v>
      </c>
      <c r="AG405" s="619" t="e">
        <f t="shared" ref="AG405:AL405" si="219">ROUND(AVERAGE(AG305:AG307),1)</f>
        <v>#DIV/0!</v>
      </c>
      <c r="AH405" s="619">
        <f t="shared" si="219"/>
        <v>125.3</v>
      </c>
      <c r="AI405" s="619">
        <f t="shared" si="219"/>
        <v>127.9</v>
      </c>
      <c r="AJ405" s="619">
        <f t="shared" si="219"/>
        <v>57.1</v>
      </c>
      <c r="AK405" s="619">
        <f t="shared" si="219"/>
        <v>107.9</v>
      </c>
      <c r="AL405" s="619">
        <f t="shared" si="219"/>
        <v>102.1</v>
      </c>
      <c r="AN405" s="612"/>
      <c r="AO405" s="618" t="s">
        <v>39</v>
      </c>
      <c r="AP405" s="619">
        <f t="shared" ref="AP405:AZ405" si="220">ROUND(AVERAGE(AP305:AP307),1)</f>
        <v>109.7</v>
      </c>
      <c r="AQ405" s="619">
        <f t="shared" si="220"/>
        <v>97.5</v>
      </c>
      <c r="AR405" s="619">
        <f t="shared" si="220"/>
        <v>90.1</v>
      </c>
      <c r="AS405" s="619">
        <f t="shared" si="220"/>
        <v>75.900000000000006</v>
      </c>
      <c r="AT405" s="619">
        <f t="shared" si="220"/>
        <v>109.6</v>
      </c>
      <c r="AU405" s="619">
        <f t="shared" si="220"/>
        <v>114.4</v>
      </c>
      <c r="AV405" s="619">
        <f t="shared" si="220"/>
        <v>128</v>
      </c>
      <c r="AW405" s="619">
        <f t="shared" si="220"/>
        <v>92</v>
      </c>
      <c r="AX405" s="619">
        <f t="shared" si="220"/>
        <v>115.4</v>
      </c>
      <c r="AY405" s="619">
        <f t="shared" si="220"/>
        <v>115.2</v>
      </c>
      <c r="AZ405" s="619">
        <f t="shared" si="220"/>
        <v>119.7</v>
      </c>
      <c r="BA405" s="567"/>
    </row>
    <row r="406" spans="2:53">
      <c r="B406" s="138" t="s">
        <v>304</v>
      </c>
      <c r="C406" s="610" t="s">
        <v>36</v>
      </c>
      <c r="D406" s="616">
        <f t="shared" ref="D406:AF406" si="221">ROUND(AVERAGE(D308:D310),1)</f>
        <v>110.5</v>
      </c>
      <c r="E406" s="616">
        <f t="shared" si="221"/>
        <v>110.5</v>
      </c>
      <c r="F406" s="616">
        <f t="shared" si="221"/>
        <v>100.1</v>
      </c>
      <c r="G406" s="616">
        <f t="shared" si="221"/>
        <v>106.6</v>
      </c>
      <c r="H406" s="616">
        <f t="shared" si="221"/>
        <v>47.4</v>
      </c>
      <c r="I406" s="616">
        <f t="shared" si="221"/>
        <v>125.6</v>
      </c>
      <c r="J406" s="616">
        <f t="shared" si="221"/>
        <v>102</v>
      </c>
      <c r="K406" s="616">
        <f t="shared" si="221"/>
        <v>82.8</v>
      </c>
      <c r="L406" s="616">
        <f t="shared" si="221"/>
        <v>83</v>
      </c>
      <c r="M406" s="616" t="e">
        <f t="shared" si="221"/>
        <v>#DIV/0!</v>
      </c>
      <c r="N406" s="616">
        <f t="shared" si="221"/>
        <v>232.6</v>
      </c>
      <c r="O406" s="616">
        <f t="shared" si="221"/>
        <v>88.7</v>
      </c>
      <c r="P406" s="616">
        <f t="shared" si="221"/>
        <v>77.099999999999994</v>
      </c>
      <c r="Q406" s="616">
        <f t="shared" si="221"/>
        <v>135.4</v>
      </c>
      <c r="R406" s="616">
        <f t="shared" si="221"/>
        <v>198</v>
      </c>
      <c r="S406" s="616">
        <f t="shared" si="221"/>
        <v>198</v>
      </c>
      <c r="T406" s="616" t="e">
        <f t="shared" si="221"/>
        <v>#DIV/0!</v>
      </c>
      <c r="U406" s="616">
        <f t="shared" si="221"/>
        <v>111.2</v>
      </c>
      <c r="V406" s="616">
        <f t="shared" si="221"/>
        <v>116.4</v>
      </c>
      <c r="W406" s="616">
        <f t="shared" si="221"/>
        <v>131.19999999999999</v>
      </c>
      <c r="X406" s="616">
        <f t="shared" si="221"/>
        <v>99.7</v>
      </c>
      <c r="Y406" s="616">
        <f t="shared" si="221"/>
        <v>74.3</v>
      </c>
      <c r="Z406" s="616">
        <f t="shared" si="221"/>
        <v>123.4</v>
      </c>
      <c r="AA406" s="616">
        <f t="shared" si="221"/>
        <v>135.6</v>
      </c>
      <c r="AB406" s="616" t="e">
        <f t="shared" si="221"/>
        <v>#DIV/0!</v>
      </c>
      <c r="AC406" s="616">
        <f t="shared" si="221"/>
        <v>102.6</v>
      </c>
      <c r="AD406" s="616">
        <f t="shared" si="221"/>
        <v>97.7</v>
      </c>
      <c r="AE406" s="616">
        <f t="shared" si="221"/>
        <v>77.099999999999994</v>
      </c>
      <c r="AF406" s="616">
        <f t="shared" si="221"/>
        <v>112.5</v>
      </c>
      <c r="AG406" s="616" t="e">
        <f t="shared" ref="AG406:AL406" si="222">ROUND(AVERAGE(AG308:AG310),1)</f>
        <v>#DIV/0!</v>
      </c>
      <c r="AH406" s="616">
        <f t="shared" si="222"/>
        <v>124.4</v>
      </c>
      <c r="AI406" s="616">
        <f t="shared" si="222"/>
        <v>125.1</v>
      </c>
      <c r="AJ406" s="616">
        <f t="shared" si="222"/>
        <v>52.3</v>
      </c>
      <c r="AK406" s="616">
        <f t="shared" si="222"/>
        <v>107.6</v>
      </c>
      <c r="AL406" s="616">
        <f t="shared" si="222"/>
        <v>97.3</v>
      </c>
      <c r="AN406" s="138" t="s">
        <v>304</v>
      </c>
      <c r="AO406" s="610" t="s">
        <v>36</v>
      </c>
      <c r="AP406" s="616">
        <f t="shared" ref="AP406:AZ406" si="223">ROUND(AVERAGE(AP308:AP310),1)</f>
        <v>110.5</v>
      </c>
      <c r="AQ406" s="616">
        <f t="shared" si="223"/>
        <v>99.4</v>
      </c>
      <c r="AR406" s="616">
        <f t="shared" si="223"/>
        <v>97.4</v>
      </c>
      <c r="AS406" s="616">
        <f t="shared" si="223"/>
        <v>84.1</v>
      </c>
      <c r="AT406" s="616">
        <f t="shared" si="223"/>
        <v>118.4</v>
      </c>
      <c r="AU406" s="616">
        <f t="shared" si="223"/>
        <v>103.3</v>
      </c>
      <c r="AV406" s="616">
        <f t="shared" si="223"/>
        <v>107.3</v>
      </c>
      <c r="AW406" s="616">
        <f t="shared" si="223"/>
        <v>95.4</v>
      </c>
      <c r="AX406" s="616">
        <f t="shared" si="223"/>
        <v>115.4</v>
      </c>
      <c r="AY406" s="616">
        <f t="shared" si="223"/>
        <v>116.4</v>
      </c>
      <c r="AZ406" s="616">
        <f t="shared" si="223"/>
        <v>100.5</v>
      </c>
      <c r="BA406" s="567"/>
    </row>
    <row r="407" spans="2:53">
      <c r="C407" s="615" t="s">
        <v>37</v>
      </c>
      <c r="D407" s="617">
        <f t="shared" ref="D407:AF407" si="224">ROUND(AVERAGE(D311:D313),1)</f>
        <v>106.6</v>
      </c>
      <c r="E407" s="617">
        <f t="shared" si="224"/>
        <v>106.6</v>
      </c>
      <c r="F407" s="617">
        <f t="shared" si="224"/>
        <v>99.1</v>
      </c>
      <c r="G407" s="617">
        <f t="shared" si="224"/>
        <v>105.9</v>
      </c>
      <c r="H407" s="617">
        <f t="shared" si="224"/>
        <v>47.7</v>
      </c>
      <c r="I407" s="617">
        <f t="shared" si="224"/>
        <v>102.5</v>
      </c>
      <c r="J407" s="617">
        <f t="shared" si="224"/>
        <v>98.1</v>
      </c>
      <c r="K407" s="617">
        <f t="shared" si="224"/>
        <v>89.2</v>
      </c>
      <c r="L407" s="617">
        <f t="shared" si="224"/>
        <v>88.8</v>
      </c>
      <c r="M407" s="617" t="e">
        <f t="shared" si="224"/>
        <v>#DIV/0!</v>
      </c>
      <c r="N407" s="617">
        <f t="shared" si="224"/>
        <v>211.5</v>
      </c>
      <c r="O407" s="617">
        <f t="shared" si="224"/>
        <v>86.9</v>
      </c>
      <c r="P407" s="617">
        <f t="shared" si="224"/>
        <v>85.1</v>
      </c>
      <c r="Q407" s="617">
        <f t="shared" si="224"/>
        <v>93.3</v>
      </c>
      <c r="R407" s="617">
        <f t="shared" si="224"/>
        <v>198</v>
      </c>
      <c r="S407" s="617">
        <f t="shared" si="224"/>
        <v>198</v>
      </c>
      <c r="T407" s="617" t="e">
        <f t="shared" si="224"/>
        <v>#DIV/0!</v>
      </c>
      <c r="U407" s="617">
        <f t="shared" si="224"/>
        <v>106.7</v>
      </c>
      <c r="V407" s="617">
        <f t="shared" si="224"/>
        <v>112.7</v>
      </c>
      <c r="W407" s="617">
        <f t="shared" si="224"/>
        <v>124.8</v>
      </c>
      <c r="X407" s="617">
        <f t="shared" si="224"/>
        <v>98.6</v>
      </c>
      <c r="Y407" s="617">
        <f t="shared" si="224"/>
        <v>56.1</v>
      </c>
      <c r="Z407" s="617">
        <f t="shared" si="224"/>
        <v>121</v>
      </c>
      <c r="AA407" s="617">
        <f t="shared" si="224"/>
        <v>133.69999999999999</v>
      </c>
      <c r="AB407" s="617" t="e">
        <f t="shared" si="224"/>
        <v>#DIV/0!</v>
      </c>
      <c r="AC407" s="617">
        <f t="shared" si="224"/>
        <v>103.4</v>
      </c>
      <c r="AD407" s="617">
        <f t="shared" si="224"/>
        <v>100.7</v>
      </c>
      <c r="AE407" s="617">
        <f t="shared" si="224"/>
        <v>77.3</v>
      </c>
      <c r="AF407" s="617">
        <f t="shared" si="224"/>
        <v>105.2</v>
      </c>
      <c r="AG407" s="617" t="e">
        <f t="shared" ref="AG407:AL407" si="225">ROUND(AVERAGE(AG311:AG313),1)</f>
        <v>#DIV/0!</v>
      </c>
      <c r="AH407" s="617">
        <f t="shared" si="225"/>
        <v>132.5</v>
      </c>
      <c r="AI407" s="617">
        <f t="shared" si="225"/>
        <v>127.7</v>
      </c>
      <c r="AJ407" s="617">
        <f t="shared" si="225"/>
        <v>40.700000000000003</v>
      </c>
      <c r="AK407" s="617">
        <f t="shared" si="225"/>
        <v>107.6</v>
      </c>
      <c r="AL407" s="617">
        <f t="shared" si="225"/>
        <v>95.9</v>
      </c>
      <c r="AO407" s="615" t="s">
        <v>37</v>
      </c>
      <c r="AP407" s="617">
        <f t="shared" ref="AP407:AZ407" si="226">ROUND(AVERAGE(AP311:AP313),1)</f>
        <v>106.6</v>
      </c>
      <c r="AQ407" s="617">
        <f t="shared" si="226"/>
        <v>92</v>
      </c>
      <c r="AR407" s="617">
        <f t="shared" si="226"/>
        <v>90.5</v>
      </c>
      <c r="AS407" s="617">
        <f t="shared" si="226"/>
        <v>79.2</v>
      </c>
      <c r="AT407" s="617">
        <f t="shared" si="226"/>
        <v>106.7</v>
      </c>
      <c r="AU407" s="617">
        <f t="shared" si="226"/>
        <v>95.6</v>
      </c>
      <c r="AV407" s="617">
        <f t="shared" si="226"/>
        <v>99.6</v>
      </c>
      <c r="AW407" s="617">
        <f t="shared" si="226"/>
        <v>88.8</v>
      </c>
      <c r="AX407" s="617">
        <f t="shared" si="226"/>
        <v>113.1</v>
      </c>
      <c r="AY407" s="617">
        <f t="shared" si="226"/>
        <v>114.3</v>
      </c>
      <c r="AZ407" s="617">
        <f t="shared" si="226"/>
        <v>92.6</v>
      </c>
      <c r="BA407" s="567"/>
    </row>
    <row r="408" spans="2:53">
      <c r="C408" s="615" t="s">
        <v>38</v>
      </c>
      <c r="D408" s="617">
        <f t="shared" ref="D408:AF408" si="227">ROUND(AVERAGE(D314:D316),1)</f>
        <v>108.2</v>
      </c>
      <c r="E408" s="617">
        <f t="shared" si="227"/>
        <v>108.2</v>
      </c>
      <c r="F408" s="617">
        <f t="shared" si="227"/>
        <v>96.9</v>
      </c>
      <c r="G408" s="617">
        <f t="shared" si="227"/>
        <v>103.7</v>
      </c>
      <c r="H408" s="617">
        <f t="shared" si="227"/>
        <v>47.6</v>
      </c>
      <c r="I408" s="617">
        <f t="shared" si="227"/>
        <v>94.5</v>
      </c>
      <c r="J408" s="617">
        <f t="shared" si="227"/>
        <v>114.8</v>
      </c>
      <c r="K408" s="617">
        <f t="shared" si="227"/>
        <v>95.8</v>
      </c>
      <c r="L408" s="617">
        <f t="shared" si="227"/>
        <v>96.5</v>
      </c>
      <c r="M408" s="617" t="e">
        <f t="shared" si="227"/>
        <v>#DIV/0!</v>
      </c>
      <c r="N408" s="617">
        <f t="shared" si="227"/>
        <v>175.5</v>
      </c>
      <c r="O408" s="617">
        <f t="shared" si="227"/>
        <v>88.4</v>
      </c>
      <c r="P408" s="617">
        <f t="shared" si="227"/>
        <v>90.4</v>
      </c>
      <c r="Q408" s="617">
        <f t="shared" si="227"/>
        <v>78.400000000000006</v>
      </c>
      <c r="R408" s="617">
        <f t="shared" si="227"/>
        <v>193.1</v>
      </c>
      <c r="S408" s="617">
        <f t="shared" si="227"/>
        <v>193.1</v>
      </c>
      <c r="T408" s="617" t="e">
        <f t="shared" si="227"/>
        <v>#DIV/0!</v>
      </c>
      <c r="U408" s="617">
        <f t="shared" si="227"/>
        <v>109.7</v>
      </c>
      <c r="V408" s="617">
        <f t="shared" si="227"/>
        <v>113.6</v>
      </c>
      <c r="W408" s="617">
        <f t="shared" si="227"/>
        <v>123.9</v>
      </c>
      <c r="X408" s="617">
        <f t="shared" si="227"/>
        <v>101.7</v>
      </c>
      <c r="Y408" s="617">
        <f t="shared" si="227"/>
        <v>68.099999999999994</v>
      </c>
      <c r="Z408" s="617">
        <f t="shared" si="227"/>
        <v>140</v>
      </c>
      <c r="AA408" s="617">
        <f t="shared" si="227"/>
        <v>141</v>
      </c>
      <c r="AB408" s="617" t="e">
        <f t="shared" si="227"/>
        <v>#DIV/0!</v>
      </c>
      <c r="AC408" s="617">
        <f t="shared" si="227"/>
        <v>103.8</v>
      </c>
      <c r="AD408" s="617">
        <f t="shared" si="227"/>
        <v>106.7</v>
      </c>
      <c r="AE408" s="617">
        <f t="shared" si="227"/>
        <v>84.1</v>
      </c>
      <c r="AF408" s="617">
        <f t="shared" si="227"/>
        <v>90.6</v>
      </c>
      <c r="AG408" s="617" t="e">
        <f t="shared" ref="AG408:AL408" si="228">ROUND(AVERAGE(AG314:AG316),1)</f>
        <v>#DIV/0!</v>
      </c>
      <c r="AH408" s="617">
        <f t="shared" si="228"/>
        <v>116</v>
      </c>
      <c r="AI408" s="617">
        <f t="shared" si="228"/>
        <v>129.9</v>
      </c>
      <c r="AJ408" s="617">
        <f t="shared" si="228"/>
        <v>44.2</v>
      </c>
      <c r="AK408" s="617">
        <f t="shared" si="228"/>
        <v>107.3</v>
      </c>
      <c r="AL408" s="617">
        <f t="shared" si="228"/>
        <v>110.1</v>
      </c>
      <c r="AO408" s="615" t="s">
        <v>38</v>
      </c>
      <c r="AP408" s="617">
        <f t="shared" ref="AP408:AZ408" si="229">ROUND(AVERAGE(AP314:AP316),1)</f>
        <v>108.2</v>
      </c>
      <c r="AQ408" s="617">
        <f t="shared" si="229"/>
        <v>93.8</v>
      </c>
      <c r="AR408" s="617">
        <f t="shared" si="229"/>
        <v>89.7</v>
      </c>
      <c r="AS408" s="617">
        <f t="shared" si="229"/>
        <v>83.8</v>
      </c>
      <c r="AT408" s="617">
        <f t="shared" si="229"/>
        <v>98.2</v>
      </c>
      <c r="AU408" s="617">
        <f t="shared" si="229"/>
        <v>106</v>
      </c>
      <c r="AV408" s="617">
        <f t="shared" si="229"/>
        <v>115.7</v>
      </c>
      <c r="AW408" s="617">
        <f t="shared" si="229"/>
        <v>87.7</v>
      </c>
      <c r="AX408" s="617">
        <f t="shared" si="229"/>
        <v>115</v>
      </c>
      <c r="AY408" s="617">
        <f t="shared" si="229"/>
        <v>114.9</v>
      </c>
      <c r="AZ408" s="617">
        <f t="shared" si="229"/>
        <v>115.7</v>
      </c>
      <c r="BA408" s="567"/>
    </row>
    <row r="409" spans="2:53">
      <c r="B409" s="612"/>
      <c r="C409" s="618" t="s">
        <v>39</v>
      </c>
      <c r="D409" s="619">
        <f t="shared" ref="D409:AF409" si="230">ROUND(AVERAGE(D317:D319),1)</f>
        <v>109.3</v>
      </c>
      <c r="E409" s="619">
        <f t="shared" si="230"/>
        <v>109.3</v>
      </c>
      <c r="F409" s="619">
        <f t="shared" si="230"/>
        <v>95.9</v>
      </c>
      <c r="G409" s="619">
        <f t="shared" si="230"/>
        <v>102.2</v>
      </c>
      <c r="H409" s="619">
        <f t="shared" si="230"/>
        <v>43.1</v>
      </c>
      <c r="I409" s="619">
        <f t="shared" si="230"/>
        <v>113.9</v>
      </c>
      <c r="J409" s="619">
        <f t="shared" si="230"/>
        <v>114.1</v>
      </c>
      <c r="K409" s="619">
        <f t="shared" si="230"/>
        <v>98.8</v>
      </c>
      <c r="L409" s="619">
        <f t="shared" si="230"/>
        <v>100.4</v>
      </c>
      <c r="M409" s="619" t="e">
        <f t="shared" si="230"/>
        <v>#DIV/0!</v>
      </c>
      <c r="N409" s="619">
        <f t="shared" si="230"/>
        <v>124.9</v>
      </c>
      <c r="O409" s="619">
        <f t="shared" si="230"/>
        <v>83.7</v>
      </c>
      <c r="P409" s="619">
        <f t="shared" si="230"/>
        <v>88.7</v>
      </c>
      <c r="Q409" s="619">
        <f t="shared" si="230"/>
        <v>62.9</v>
      </c>
      <c r="R409" s="619">
        <f t="shared" si="230"/>
        <v>144.5</v>
      </c>
      <c r="S409" s="619">
        <f t="shared" si="230"/>
        <v>144.5</v>
      </c>
      <c r="T409" s="619" t="e">
        <f t="shared" si="230"/>
        <v>#DIV/0!</v>
      </c>
      <c r="U409" s="619">
        <f t="shared" si="230"/>
        <v>114.5</v>
      </c>
      <c r="V409" s="619">
        <f t="shared" si="230"/>
        <v>121.4</v>
      </c>
      <c r="W409" s="619">
        <f t="shared" si="230"/>
        <v>138.5</v>
      </c>
      <c r="X409" s="619">
        <f t="shared" si="230"/>
        <v>102.9</v>
      </c>
      <c r="Y409" s="619">
        <f t="shared" si="230"/>
        <v>66.400000000000006</v>
      </c>
      <c r="Z409" s="619">
        <f t="shared" si="230"/>
        <v>148.6</v>
      </c>
      <c r="AA409" s="619">
        <f t="shared" si="230"/>
        <v>154.69999999999999</v>
      </c>
      <c r="AB409" s="619" t="e">
        <f t="shared" si="230"/>
        <v>#DIV/0!</v>
      </c>
      <c r="AC409" s="619">
        <f t="shared" si="230"/>
        <v>110.1</v>
      </c>
      <c r="AD409" s="619">
        <f t="shared" si="230"/>
        <v>118.2</v>
      </c>
      <c r="AE409" s="619">
        <f t="shared" si="230"/>
        <v>87.5</v>
      </c>
      <c r="AF409" s="619">
        <f t="shared" si="230"/>
        <v>93</v>
      </c>
      <c r="AG409" s="619" t="e">
        <f t="shared" ref="AG409:AL409" si="231">ROUND(AVERAGE(AG317:AG319),1)</f>
        <v>#DIV/0!</v>
      </c>
      <c r="AH409" s="619">
        <f t="shared" si="231"/>
        <v>117.5</v>
      </c>
      <c r="AI409" s="619">
        <f t="shared" si="231"/>
        <v>133.6</v>
      </c>
      <c r="AJ409" s="619">
        <f t="shared" si="231"/>
        <v>41.5</v>
      </c>
      <c r="AK409" s="619">
        <f t="shared" si="231"/>
        <v>107.3</v>
      </c>
      <c r="AL409" s="619">
        <f t="shared" si="231"/>
        <v>109.4</v>
      </c>
      <c r="AN409" s="612"/>
      <c r="AO409" s="618" t="s">
        <v>39</v>
      </c>
      <c r="AP409" s="619">
        <f t="shared" ref="AP409:AZ409" si="232">ROUND(AVERAGE(AP317:AP319),1)</f>
        <v>109.3</v>
      </c>
      <c r="AQ409" s="619">
        <f t="shared" si="232"/>
        <v>91</v>
      </c>
      <c r="AR409" s="619">
        <f t="shared" si="232"/>
        <v>92.4</v>
      </c>
      <c r="AS409" s="619">
        <f t="shared" si="232"/>
        <v>78.900000000000006</v>
      </c>
      <c r="AT409" s="619">
        <f t="shared" si="232"/>
        <v>111.2</v>
      </c>
      <c r="AU409" s="619">
        <f t="shared" si="232"/>
        <v>88</v>
      </c>
      <c r="AV409" s="619">
        <f t="shared" si="232"/>
        <v>91.1</v>
      </c>
      <c r="AW409" s="619">
        <f t="shared" si="232"/>
        <v>84.1</v>
      </c>
      <c r="AX409" s="619">
        <f t="shared" si="232"/>
        <v>117.8</v>
      </c>
      <c r="AY409" s="619">
        <f t="shared" si="232"/>
        <v>117</v>
      </c>
      <c r="AZ409" s="619">
        <f t="shared" si="232"/>
        <v>134.80000000000001</v>
      </c>
      <c r="BA409" s="567"/>
    </row>
    <row r="410" spans="2:53" hidden="1">
      <c r="B410" s="138" t="s">
        <v>305</v>
      </c>
      <c r="C410" s="610" t="s">
        <v>36</v>
      </c>
      <c r="D410" s="617" t="e">
        <f t="shared" ref="D410:AF410" si="233">ROUND(AVERAGE(D320:D322),1)</f>
        <v>#DIV/0!</v>
      </c>
      <c r="E410" s="617" t="e">
        <f t="shared" si="233"/>
        <v>#DIV/0!</v>
      </c>
      <c r="F410" s="617" t="e">
        <f t="shared" si="233"/>
        <v>#DIV/0!</v>
      </c>
      <c r="G410" s="617" t="e">
        <f t="shared" si="233"/>
        <v>#DIV/0!</v>
      </c>
      <c r="H410" s="617" t="e">
        <f t="shared" si="233"/>
        <v>#DIV/0!</v>
      </c>
      <c r="I410" s="617" t="e">
        <f t="shared" si="233"/>
        <v>#DIV/0!</v>
      </c>
      <c r="J410" s="617" t="e">
        <f t="shared" si="233"/>
        <v>#DIV/0!</v>
      </c>
      <c r="K410" s="617" t="e">
        <f t="shared" si="233"/>
        <v>#DIV/0!</v>
      </c>
      <c r="L410" s="617" t="e">
        <f t="shared" si="233"/>
        <v>#DIV/0!</v>
      </c>
      <c r="M410" s="617" t="e">
        <f t="shared" si="233"/>
        <v>#DIV/0!</v>
      </c>
      <c r="N410" s="617" t="e">
        <f t="shared" si="233"/>
        <v>#DIV/0!</v>
      </c>
      <c r="O410" s="617" t="e">
        <f t="shared" si="233"/>
        <v>#DIV/0!</v>
      </c>
      <c r="P410" s="617" t="e">
        <f t="shared" si="233"/>
        <v>#DIV/0!</v>
      </c>
      <c r="Q410" s="617" t="e">
        <f t="shared" si="233"/>
        <v>#DIV/0!</v>
      </c>
      <c r="R410" s="617" t="e">
        <f t="shared" si="233"/>
        <v>#DIV/0!</v>
      </c>
      <c r="S410" s="617" t="e">
        <f t="shared" si="233"/>
        <v>#DIV/0!</v>
      </c>
      <c r="T410" s="617" t="e">
        <f t="shared" si="233"/>
        <v>#DIV/0!</v>
      </c>
      <c r="U410" s="617" t="e">
        <f t="shared" si="233"/>
        <v>#DIV/0!</v>
      </c>
      <c r="V410" s="617" t="e">
        <f t="shared" si="233"/>
        <v>#DIV/0!</v>
      </c>
      <c r="W410" s="617" t="e">
        <f t="shared" si="233"/>
        <v>#DIV/0!</v>
      </c>
      <c r="X410" s="617" t="e">
        <f t="shared" si="233"/>
        <v>#DIV/0!</v>
      </c>
      <c r="Y410" s="617" t="e">
        <f t="shared" si="233"/>
        <v>#DIV/0!</v>
      </c>
      <c r="Z410" s="617" t="e">
        <f t="shared" si="233"/>
        <v>#DIV/0!</v>
      </c>
      <c r="AA410" s="617" t="e">
        <f t="shared" si="233"/>
        <v>#DIV/0!</v>
      </c>
      <c r="AB410" s="617" t="e">
        <f t="shared" si="233"/>
        <v>#DIV/0!</v>
      </c>
      <c r="AC410" s="617" t="e">
        <f t="shared" si="233"/>
        <v>#DIV/0!</v>
      </c>
      <c r="AD410" s="617" t="e">
        <f t="shared" si="233"/>
        <v>#DIV/0!</v>
      </c>
      <c r="AE410" s="617" t="e">
        <f t="shared" si="233"/>
        <v>#DIV/0!</v>
      </c>
      <c r="AF410" s="617" t="e">
        <f t="shared" si="233"/>
        <v>#DIV/0!</v>
      </c>
      <c r="AG410" s="617" t="e">
        <f t="shared" ref="AG410:AL410" si="234">ROUND(AVERAGE(AG320:AG322),1)</f>
        <v>#DIV/0!</v>
      </c>
      <c r="AH410" s="617" t="e">
        <f t="shared" si="234"/>
        <v>#DIV/0!</v>
      </c>
      <c r="AI410" s="617" t="e">
        <f t="shared" si="234"/>
        <v>#DIV/0!</v>
      </c>
      <c r="AJ410" s="617" t="e">
        <f t="shared" si="234"/>
        <v>#DIV/0!</v>
      </c>
      <c r="AK410" s="617" t="e">
        <f t="shared" si="234"/>
        <v>#DIV/0!</v>
      </c>
      <c r="AL410" s="617" t="e">
        <f t="shared" si="234"/>
        <v>#DIV/0!</v>
      </c>
      <c r="AN410" s="138" t="s">
        <v>305</v>
      </c>
      <c r="AO410" s="610" t="s">
        <v>36</v>
      </c>
      <c r="AP410" s="617" t="e">
        <f t="shared" ref="AP410:AZ410" si="235">ROUND(AVERAGE(AP320:AP322),1)</f>
        <v>#DIV/0!</v>
      </c>
      <c r="AQ410" s="617" t="e">
        <f t="shared" si="235"/>
        <v>#DIV/0!</v>
      </c>
      <c r="AR410" s="617" t="e">
        <f t="shared" si="235"/>
        <v>#DIV/0!</v>
      </c>
      <c r="AS410" s="617" t="e">
        <f t="shared" si="235"/>
        <v>#DIV/0!</v>
      </c>
      <c r="AT410" s="617" t="e">
        <f t="shared" si="235"/>
        <v>#DIV/0!</v>
      </c>
      <c r="AU410" s="617" t="e">
        <f t="shared" si="235"/>
        <v>#DIV/0!</v>
      </c>
      <c r="AV410" s="617" t="e">
        <f t="shared" si="235"/>
        <v>#DIV/0!</v>
      </c>
      <c r="AW410" s="617" t="e">
        <f t="shared" si="235"/>
        <v>#DIV/0!</v>
      </c>
      <c r="AX410" s="617" t="e">
        <f t="shared" si="235"/>
        <v>#DIV/0!</v>
      </c>
      <c r="AY410" s="617" t="e">
        <f t="shared" si="235"/>
        <v>#DIV/0!</v>
      </c>
      <c r="AZ410" s="617" t="e">
        <f t="shared" si="235"/>
        <v>#DIV/0!</v>
      </c>
      <c r="BA410" s="567"/>
    </row>
    <row r="411" spans="2:53" hidden="1">
      <c r="C411" s="615" t="s">
        <v>37</v>
      </c>
      <c r="D411" s="617" t="e">
        <f t="shared" ref="D411:AF411" si="236">ROUND(AVERAGE(D323:D325),1)</f>
        <v>#DIV/0!</v>
      </c>
      <c r="E411" s="617" t="e">
        <f t="shared" si="236"/>
        <v>#DIV/0!</v>
      </c>
      <c r="F411" s="617" t="e">
        <f t="shared" si="236"/>
        <v>#DIV/0!</v>
      </c>
      <c r="G411" s="617" t="e">
        <f t="shared" si="236"/>
        <v>#DIV/0!</v>
      </c>
      <c r="H411" s="617" t="e">
        <f t="shared" si="236"/>
        <v>#DIV/0!</v>
      </c>
      <c r="I411" s="617" t="e">
        <f t="shared" si="236"/>
        <v>#DIV/0!</v>
      </c>
      <c r="J411" s="617" t="e">
        <f t="shared" si="236"/>
        <v>#DIV/0!</v>
      </c>
      <c r="K411" s="617" t="e">
        <f t="shared" si="236"/>
        <v>#DIV/0!</v>
      </c>
      <c r="L411" s="617" t="e">
        <f t="shared" si="236"/>
        <v>#DIV/0!</v>
      </c>
      <c r="M411" s="617" t="e">
        <f t="shared" si="236"/>
        <v>#DIV/0!</v>
      </c>
      <c r="N411" s="617" t="e">
        <f t="shared" si="236"/>
        <v>#DIV/0!</v>
      </c>
      <c r="O411" s="617" t="e">
        <f t="shared" si="236"/>
        <v>#DIV/0!</v>
      </c>
      <c r="P411" s="617" t="e">
        <f t="shared" si="236"/>
        <v>#DIV/0!</v>
      </c>
      <c r="Q411" s="617" t="e">
        <f t="shared" si="236"/>
        <v>#DIV/0!</v>
      </c>
      <c r="R411" s="617" t="e">
        <f t="shared" si="236"/>
        <v>#DIV/0!</v>
      </c>
      <c r="S411" s="617" t="e">
        <f t="shared" si="236"/>
        <v>#DIV/0!</v>
      </c>
      <c r="T411" s="617" t="e">
        <f t="shared" si="236"/>
        <v>#DIV/0!</v>
      </c>
      <c r="U411" s="617" t="e">
        <f t="shared" si="236"/>
        <v>#DIV/0!</v>
      </c>
      <c r="V411" s="617" t="e">
        <f t="shared" si="236"/>
        <v>#DIV/0!</v>
      </c>
      <c r="W411" s="617" t="e">
        <f t="shared" si="236"/>
        <v>#DIV/0!</v>
      </c>
      <c r="X411" s="617" t="e">
        <f t="shared" si="236"/>
        <v>#DIV/0!</v>
      </c>
      <c r="Y411" s="617" t="e">
        <f t="shared" si="236"/>
        <v>#DIV/0!</v>
      </c>
      <c r="Z411" s="617" t="e">
        <f t="shared" si="236"/>
        <v>#DIV/0!</v>
      </c>
      <c r="AA411" s="617" t="e">
        <f t="shared" si="236"/>
        <v>#DIV/0!</v>
      </c>
      <c r="AB411" s="617" t="e">
        <f t="shared" si="236"/>
        <v>#DIV/0!</v>
      </c>
      <c r="AC411" s="617" t="e">
        <f t="shared" si="236"/>
        <v>#DIV/0!</v>
      </c>
      <c r="AD411" s="617" t="e">
        <f t="shared" si="236"/>
        <v>#DIV/0!</v>
      </c>
      <c r="AE411" s="617" t="e">
        <f t="shared" si="236"/>
        <v>#DIV/0!</v>
      </c>
      <c r="AF411" s="617" t="e">
        <f t="shared" si="236"/>
        <v>#DIV/0!</v>
      </c>
      <c r="AG411" s="617" t="e">
        <f t="shared" ref="AG411:AL411" si="237">ROUND(AVERAGE(AG323:AG325),1)</f>
        <v>#DIV/0!</v>
      </c>
      <c r="AH411" s="617" t="e">
        <f t="shared" si="237"/>
        <v>#DIV/0!</v>
      </c>
      <c r="AI411" s="617" t="e">
        <f t="shared" si="237"/>
        <v>#DIV/0!</v>
      </c>
      <c r="AJ411" s="617" t="e">
        <f t="shared" si="237"/>
        <v>#DIV/0!</v>
      </c>
      <c r="AK411" s="617" t="e">
        <f t="shared" si="237"/>
        <v>#DIV/0!</v>
      </c>
      <c r="AL411" s="617" t="e">
        <f t="shared" si="237"/>
        <v>#DIV/0!</v>
      </c>
      <c r="AO411" s="615" t="s">
        <v>37</v>
      </c>
      <c r="AP411" s="617" t="e">
        <f t="shared" ref="AP411:AZ411" si="238">ROUND(AVERAGE(AP323:AP325),1)</f>
        <v>#DIV/0!</v>
      </c>
      <c r="AQ411" s="617" t="e">
        <f t="shared" si="238"/>
        <v>#DIV/0!</v>
      </c>
      <c r="AR411" s="617" t="e">
        <f t="shared" si="238"/>
        <v>#DIV/0!</v>
      </c>
      <c r="AS411" s="617" t="e">
        <f t="shared" si="238"/>
        <v>#DIV/0!</v>
      </c>
      <c r="AT411" s="617" t="e">
        <f t="shared" si="238"/>
        <v>#DIV/0!</v>
      </c>
      <c r="AU411" s="617" t="e">
        <f t="shared" si="238"/>
        <v>#DIV/0!</v>
      </c>
      <c r="AV411" s="617" t="e">
        <f t="shared" si="238"/>
        <v>#DIV/0!</v>
      </c>
      <c r="AW411" s="617" t="e">
        <f t="shared" si="238"/>
        <v>#DIV/0!</v>
      </c>
      <c r="AX411" s="617" t="e">
        <f t="shared" si="238"/>
        <v>#DIV/0!</v>
      </c>
      <c r="AY411" s="617" t="e">
        <f t="shared" si="238"/>
        <v>#DIV/0!</v>
      </c>
      <c r="AZ411" s="617" t="e">
        <f t="shared" si="238"/>
        <v>#DIV/0!</v>
      </c>
      <c r="BA411" s="567"/>
    </row>
    <row r="412" spans="2:53" hidden="1">
      <c r="C412" s="615" t="s">
        <v>38</v>
      </c>
      <c r="D412" s="617" t="e">
        <f t="shared" ref="D412:AF412" si="239">ROUND(AVERAGE(D326:D328),1)</f>
        <v>#DIV/0!</v>
      </c>
      <c r="E412" s="617" t="e">
        <f t="shared" si="239"/>
        <v>#DIV/0!</v>
      </c>
      <c r="F412" s="617" t="e">
        <f t="shared" si="239"/>
        <v>#DIV/0!</v>
      </c>
      <c r="G412" s="617" t="e">
        <f t="shared" si="239"/>
        <v>#DIV/0!</v>
      </c>
      <c r="H412" s="617" t="e">
        <f t="shared" si="239"/>
        <v>#DIV/0!</v>
      </c>
      <c r="I412" s="617" t="e">
        <f t="shared" si="239"/>
        <v>#DIV/0!</v>
      </c>
      <c r="J412" s="617" t="e">
        <f t="shared" si="239"/>
        <v>#DIV/0!</v>
      </c>
      <c r="K412" s="617" t="e">
        <f t="shared" si="239"/>
        <v>#DIV/0!</v>
      </c>
      <c r="L412" s="617" t="e">
        <f t="shared" si="239"/>
        <v>#DIV/0!</v>
      </c>
      <c r="M412" s="617" t="e">
        <f t="shared" si="239"/>
        <v>#DIV/0!</v>
      </c>
      <c r="N412" s="617" t="e">
        <f t="shared" si="239"/>
        <v>#DIV/0!</v>
      </c>
      <c r="O412" s="617" t="e">
        <f t="shared" si="239"/>
        <v>#DIV/0!</v>
      </c>
      <c r="P412" s="617" t="e">
        <f t="shared" si="239"/>
        <v>#DIV/0!</v>
      </c>
      <c r="Q412" s="617" t="e">
        <f t="shared" si="239"/>
        <v>#DIV/0!</v>
      </c>
      <c r="R412" s="617" t="e">
        <f t="shared" si="239"/>
        <v>#DIV/0!</v>
      </c>
      <c r="S412" s="617" t="e">
        <f t="shared" si="239"/>
        <v>#DIV/0!</v>
      </c>
      <c r="T412" s="617" t="e">
        <f t="shared" si="239"/>
        <v>#DIV/0!</v>
      </c>
      <c r="U412" s="617" t="e">
        <f t="shared" si="239"/>
        <v>#DIV/0!</v>
      </c>
      <c r="V412" s="617" t="e">
        <f t="shared" si="239"/>
        <v>#DIV/0!</v>
      </c>
      <c r="W412" s="617" t="e">
        <f t="shared" si="239"/>
        <v>#DIV/0!</v>
      </c>
      <c r="X412" s="617" t="e">
        <f t="shared" si="239"/>
        <v>#DIV/0!</v>
      </c>
      <c r="Y412" s="617" t="e">
        <f t="shared" si="239"/>
        <v>#DIV/0!</v>
      </c>
      <c r="Z412" s="617" t="e">
        <f t="shared" si="239"/>
        <v>#DIV/0!</v>
      </c>
      <c r="AA412" s="617" t="e">
        <f t="shared" si="239"/>
        <v>#DIV/0!</v>
      </c>
      <c r="AB412" s="617" t="e">
        <f t="shared" si="239"/>
        <v>#DIV/0!</v>
      </c>
      <c r="AC412" s="617" t="e">
        <f t="shared" si="239"/>
        <v>#DIV/0!</v>
      </c>
      <c r="AD412" s="617" t="e">
        <f t="shared" si="239"/>
        <v>#DIV/0!</v>
      </c>
      <c r="AE412" s="617" t="e">
        <f t="shared" si="239"/>
        <v>#DIV/0!</v>
      </c>
      <c r="AF412" s="617" t="e">
        <f t="shared" si="239"/>
        <v>#DIV/0!</v>
      </c>
      <c r="AG412" s="617" t="e">
        <f t="shared" ref="AG412:AL412" si="240">ROUND(AVERAGE(AG326:AG328),1)</f>
        <v>#DIV/0!</v>
      </c>
      <c r="AH412" s="617" t="e">
        <f t="shared" si="240"/>
        <v>#DIV/0!</v>
      </c>
      <c r="AI412" s="617" t="e">
        <f t="shared" si="240"/>
        <v>#DIV/0!</v>
      </c>
      <c r="AJ412" s="617" t="e">
        <f t="shared" si="240"/>
        <v>#DIV/0!</v>
      </c>
      <c r="AK412" s="617" t="e">
        <f t="shared" si="240"/>
        <v>#DIV/0!</v>
      </c>
      <c r="AL412" s="617" t="e">
        <f t="shared" si="240"/>
        <v>#DIV/0!</v>
      </c>
      <c r="AO412" s="615" t="s">
        <v>38</v>
      </c>
      <c r="AP412" s="617" t="e">
        <f t="shared" ref="AP412:AZ412" si="241">ROUND(AVERAGE(AP326:AP328),1)</f>
        <v>#DIV/0!</v>
      </c>
      <c r="AQ412" s="617" t="e">
        <f t="shared" si="241"/>
        <v>#DIV/0!</v>
      </c>
      <c r="AR412" s="617" t="e">
        <f t="shared" si="241"/>
        <v>#DIV/0!</v>
      </c>
      <c r="AS412" s="617" t="e">
        <f t="shared" si="241"/>
        <v>#DIV/0!</v>
      </c>
      <c r="AT412" s="617" t="e">
        <f t="shared" si="241"/>
        <v>#DIV/0!</v>
      </c>
      <c r="AU412" s="617" t="e">
        <f t="shared" si="241"/>
        <v>#DIV/0!</v>
      </c>
      <c r="AV412" s="617" t="e">
        <f t="shared" si="241"/>
        <v>#DIV/0!</v>
      </c>
      <c r="AW412" s="617" t="e">
        <f t="shared" si="241"/>
        <v>#DIV/0!</v>
      </c>
      <c r="AX412" s="617" t="e">
        <f t="shared" si="241"/>
        <v>#DIV/0!</v>
      </c>
      <c r="AY412" s="617" t="e">
        <f t="shared" si="241"/>
        <v>#DIV/0!</v>
      </c>
      <c r="AZ412" s="617" t="e">
        <f t="shared" si="241"/>
        <v>#DIV/0!</v>
      </c>
      <c r="BA412" s="567"/>
    </row>
    <row r="413" spans="2:53" hidden="1">
      <c r="B413" s="612"/>
      <c r="C413" s="618" t="s">
        <v>39</v>
      </c>
      <c r="D413" s="619" t="e">
        <f t="shared" ref="D413:AF413" si="242">ROUND(AVERAGE(D329:D331),1)</f>
        <v>#DIV/0!</v>
      </c>
      <c r="E413" s="619" t="e">
        <f t="shared" si="242"/>
        <v>#DIV/0!</v>
      </c>
      <c r="F413" s="619" t="e">
        <f t="shared" si="242"/>
        <v>#DIV/0!</v>
      </c>
      <c r="G413" s="619" t="e">
        <f t="shared" si="242"/>
        <v>#DIV/0!</v>
      </c>
      <c r="H413" s="619" t="e">
        <f t="shared" si="242"/>
        <v>#DIV/0!</v>
      </c>
      <c r="I413" s="619" t="e">
        <f t="shared" si="242"/>
        <v>#DIV/0!</v>
      </c>
      <c r="J413" s="619" t="e">
        <f t="shared" si="242"/>
        <v>#DIV/0!</v>
      </c>
      <c r="K413" s="619" t="e">
        <f t="shared" si="242"/>
        <v>#DIV/0!</v>
      </c>
      <c r="L413" s="619" t="e">
        <f t="shared" si="242"/>
        <v>#DIV/0!</v>
      </c>
      <c r="M413" s="619" t="e">
        <f t="shared" si="242"/>
        <v>#DIV/0!</v>
      </c>
      <c r="N413" s="619" t="e">
        <f t="shared" si="242"/>
        <v>#DIV/0!</v>
      </c>
      <c r="O413" s="619" t="e">
        <f t="shared" si="242"/>
        <v>#DIV/0!</v>
      </c>
      <c r="P413" s="619" t="e">
        <f t="shared" si="242"/>
        <v>#DIV/0!</v>
      </c>
      <c r="Q413" s="619" t="e">
        <f t="shared" si="242"/>
        <v>#DIV/0!</v>
      </c>
      <c r="R413" s="619" t="e">
        <f t="shared" si="242"/>
        <v>#DIV/0!</v>
      </c>
      <c r="S413" s="619" t="e">
        <f t="shared" si="242"/>
        <v>#DIV/0!</v>
      </c>
      <c r="T413" s="619" t="e">
        <f t="shared" si="242"/>
        <v>#DIV/0!</v>
      </c>
      <c r="U413" s="619" t="e">
        <f t="shared" si="242"/>
        <v>#DIV/0!</v>
      </c>
      <c r="V413" s="619" t="e">
        <f t="shared" si="242"/>
        <v>#DIV/0!</v>
      </c>
      <c r="W413" s="619" t="e">
        <f t="shared" si="242"/>
        <v>#DIV/0!</v>
      </c>
      <c r="X413" s="619" t="e">
        <f t="shared" si="242"/>
        <v>#DIV/0!</v>
      </c>
      <c r="Y413" s="619" t="e">
        <f t="shared" si="242"/>
        <v>#DIV/0!</v>
      </c>
      <c r="Z413" s="619" t="e">
        <f t="shared" si="242"/>
        <v>#DIV/0!</v>
      </c>
      <c r="AA413" s="619" t="e">
        <f t="shared" si="242"/>
        <v>#DIV/0!</v>
      </c>
      <c r="AB413" s="619" t="e">
        <f t="shared" si="242"/>
        <v>#DIV/0!</v>
      </c>
      <c r="AC413" s="619" t="e">
        <f t="shared" si="242"/>
        <v>#DIV/0!</v>
      </c>
      <c r="AD413" s="619" t="e">
        <f t="shared" si="242"/>
        <v>#DIV/0!</v>
      </c>
      <c r="AE413" s="619" t="e">
        <f t="shared" si="242"/>
        <v>#DIV/0!</v>
      </c>
      <c r="AF413" s="619" t="e">
        <f t="shared" si="242"/>
        <v>#DIV/0!</v>
      </c>
      <c r="AG413" s="619" t="e">
        <f t="shared" ref="AG413:AL413" si="243">ROUND(AVERAGE(AG329:AG331),1)</f>
        <v>#DIV/0!</v>
      </c>
      <c r="AH413" s="619" t="e">
        <f t="shared" si="243"/>
        <v>#DIV/0!</v>
      </c>
      <c r="AI413" s="619" t="e">
        <f t="shared" si="243"/>
        <v>#DIV/0!</v>
      </c>
      <c r="AJ413" s="619" t="e">
        <f t="shared" si="243"/>
        <v>#DIV/0!</v>
      </c>
      <c r="AK413" s="619" t="e">
        <f t="shared" si="243"/>
        <v>#DIV/0!</v>
      </c>
      <c r="AL413" s="619" t="e">
        <f t="shared" si="243"/>
        <v>#DIV/0!</v>
      </c>
      <c r="AM413" s="612"/>
      <c r="AN413" s="612"/>
      <c r="AO413" s="618" t="s">
        <v>39</v>
      </c>
      <c r="AP413" s="619" t="e">
        <f t="shared" ref="AP413:AZ413" si="244">ROUND(AVERAGE(AP329:AP331),1)</f>
        <v>#DIV/0!</v>
      </c>
      <c r="AQ413" s="619" t="e">
        <f t="shared" si="244"/>
        <v>#DIV/0!</v>
      </c>
      <c r="AR413" s="619" t="e">
        <f t="shared" si="244"/>
        <v>#DIV/0!</v>
      </c>
      <c r="AS413" s="619" t="e">
        <f t="shared" si="244"/>
        <v>#DIV/0!</v>
      </c>
      <c r="AT413" s="619" t="e">
        <f t="shared" si="244"/>
        <v>#DIV/0!</v>
      </c>
      <c r="AU413" s="619" t="e">
        <f t="shared" si="244"/>
        <v>#DIV/0!</v>
      </c>
      <c r="AV413" s="619" t="e">
        <f t="shared" si="244"/>
        <v>#DIV/0!</v>
      </c>
      <c r="AW413" s="619" t="e">
        <f t="shared" si="244"/>
        <v>#DIV/0!</v>
      </c>
      <c r="AX413" s="619" t="e">
        <f t="shared" si="244"/>
        <v>#DIV/0!</v>
      </c>
      <c r="AY413" s="619" t="e">
        <f t="shared" si="244"/>
        <v>#DIV/0!</v>
      </c>
      <c r="AZ413" s="619" t="e">
        <f t="shared" si="244"/>
        <v>#DIV/0!</v>
      </c>
      <c r="BA413" s="567"/>
    </row>
    <row r="414" spans="2:53" hidden="1">
      <c r="B414" s="138" t="s">
        <v>306</v>
      </c>
      <c r="C414" s="610" t="s">
        <v>36</v>
      </c>
      <c r="D414" s="617" t="e">
        <f t="shared" ref="D414:AF414" si="245">ROUND(AVERAGE(D332:D334),1)</f>
        <v>#DIV/0!</v>
      </c>
      <c r="E414" s="617" t="e">
        <f t="shared" si="245"/>
        <v>#DIV/0!</v>
      </c>
      <c r="F414" s="617" t="e">
        <f t="shared" si="245"/>
        <v>#DIV/0!</v>
      </c>
      <c r="G414" s="617" t="e">
        <f t="shared" si="245"/>
        <v>#DIV/0!</v>
      </c>
      <c r="H414" s="617" t="e">
        <f t="shared" si="245"/>
        <v>#DIV/0!</v>
      </c>
      <c r="I414" s="617" t="e">
        <f t="shared" si="245"/>
        <v>#DIV/0!</v>
      </c>
      <c r="J414" s="617" t="e">
        <f t="shared" si="245"/>
        <v>#DIV/0!</v>
      </c>
      <c r="K414" s="617" t="e">
        <f t="shared" si="245"/>
        <v>#DIV/0!</v>
      </c>
      <c r="L414" s="617" t="e">
        <f t="shared" si="245"/>
        <v>#DIV/0!</v>
      </c>
      <c r="M414" s="617" t="e">
        <f t="shared" si="245"/>
        <v>#DIV/0!</v>
      </c>
      <c r="N414" s="617" t="e">
        <f t="shared" si="245"/>
        <v>#DIV/0!</v>
      </c>
      <c r="O414" s="617" t="e">
        <f t="shared" si="245"/>
        <v>#DIV/0!</v>
      </c>
      <c r="P414" s="617" t="e">
        <f t="shared" si="245"/>
        <v>#DIV/0!</v>
      </c>
      <c r="Q414" s="617" t="e">
        <f t="shared" si="245"/>
        <v>#DIV/0!</v>
      </c>
      <c r="R414" s="617" t="e">
        <f t="shared" si="245"/>
        <v>#DIV/0!</v>
      </c>
      <c r="S414" s="617" t="e">
        <f t="shared" si="245"/>
        <v>#DIV/0!</v>
      </c>
      <c r="T414" s="617" t="e">
        <f t="shared" si="245"/>
        <v>#DIV/0!</v>
      </c>
      <c r="U414" s="617" t="e">
        <f t="shared" si="245"/>
        <v>#DIV/0!</v>
      </c>
      <c r="V414" s="617" t="e">
        <f t="shared" si="245"/>
        <v>#DIV/0!</v>
      </c>
      <c r="W414" s="617" t="e">
        <f t="shared" si="245"/>
        <v>#DIV/0!</v>
      </c>
      <c r="X414" s="617" t="e">
        <f t="shared" si="245"/>
        <v>#DIV/0!</v>
      </c>
      <c r="Y414" s="617" t="e">
        <f t="shared" si="245"/>
        <v>#DIV/0!</v>
      </c>
      <c r="Z414" s="617" t="e">
        <f t="shared" si="245"/>
        <v>#DIV/0!</v>
      </c>
      <c r="AA414" s="617" t="e">
        <f t="shared" si="245"/>
        <v>#DIV/0!</v>
      </c>
      <c r="AB414" s="617" t="e">
        <f t="shared" si="245"/>
        <v>#DIV/0!</v>
      </c>
      <c r="AC414" s="617" t="e">
        <f t="shared" si="245"/>
        <v>#DIV/0!</v>
      </c>
      <c r="AD414" s="617" t="e">
        <f t="shared" si="245"/>
        <v>#DIV/0!</v>
      </c>
      <c r="AE414" s="617" t="e">
        <f t="shared" si="245"/>
        <v>#DIV/0!</v>
      </c>
      <c r="AF414" s="617" t="e">
        <f t="shared" si="245"/>
        <v>#DIV/0!</v>
      </c>
      <c r="AG414" s="617" t="e">
        <f t="shared" ref="AG414:AL414" si="246">ROUND(AVERAGE(AG332:AG334),1)</f>
        <v>#DIV/0!</v>
      </c>
      <c r="AH414" s="617" t="e">
        <f t="shared" si="246"/>
        <v>#DIV/0!</v>
      </c>
      <c r="AI414" s="617" t="e">
        <f t="shared" si="246"/>
        <v>#DIV/0!</v>
      </c>
      <c r="AJ414" s="617" t="e">
        <f t="shared" si="246"/>
        <v>#DIV/0!</v>
      </c>
      <c r="AK414" s="617" t="e">
        <f t="shared" si="246"/>
        <v>#DIV/0!</v>
      </c>
      <c r="AL414" s="617" t="e">
        <f t="shared" si="246"/>
        <v>#DIV/0!</v>
      </c>
      <c r="AN414" s="138" t="s">
        <v>306</v>
      </c>
      <c r="AO414" s="610" t="s">
        <v>36</v>
      </c>
      <c r="AP414" s="617" t="e">
        <f t="shared" ref="AP414:AZ414" si="247">ROUND(AVERAGE(AP332:AP334),1)</f>
        <v>#DIV/0!</v>
      </c>
      <c r="AQ414" s="617" t="e">
        <f t="shared" si="247"/>
        <v>#DIV/0!</v>
      </c>
      <c r="AR414" s="617" t="e">
        <f t="shared" si="247"/>
        <v>#DIV/0!</v>
      </c>
      <c r="AS414" s="617" t="e">
        <f t="shared" si="247"/>
        <v>#DIV/0!</v>
      </c>
      <c r="AT414" s="617" t="e">
        <f t="shared" si="247"/>
        <v>#DIV/0!</v>
      </c>
      <c r="AU414" s="617" t="e">
        <f t="shared" si="247"/>
        <v>#DIV/0!</v>
      </c>
      <c r="AV414" s="617" t="e">
        <f t="shared" si="247"/>
        <v>#DIV/0!</v>
      </c>
      <c r="AW414" s="617" t="e">
        <f t="shared" si="247"/>
        <v>#DIV/0!</v>
      </c>
      <c r="AX414" s="617" t="e">
        <f t="shared" si="247"/>
        <v>#DIV/0!</v>
      </c>
      <c r="AY414" s="617" t="e">
        <f t="shared" si="247"/>
        <v>#DIV/0!</v>
      </c>
      <c r="AZ414" s="617" t="e">
        <f t="shared" si="247"/>
        <v>#DIV/0!</v>
      </c>
    </row>
    <row r="415" spans="2:53" hidden="1">
      <c r="C415" s="615" t="s">
        <v>37</v>
      </c>
      <c r="D415" s="617" t="e">
        <f t="shared" ref="D415:AF415" si="248">ROUND(AVERAGE(D335:D337),1)</f>
        <v>#DIV/0!</v>
      </c>
      <c r="E415" s="617" t="e">
        <f t="shared" si="248"/>
        <v>#DIV/0!</v>
      </c>
      <c r="F415" s="617" t="e">
        <f t="shared" si="248"/>
        <v>#DIV/0!</v>
      </c>
      <c r="G415" s="617" t="e">
        <f t="shared" si="248"/>
        <v>#DIV/0!</v>
      </c>
      <c r="H415" s="617" t="e">
        <f t="shared" si="248"/>
        <v>#DIV/0!</v>
      </c>
      <c r="I415" s="617" t="e">
        <f t="shared" si="248"/>
        <v>#DIV/0!</v>
      </c>
      <c r="J415" s="617" t="e">
        <f t="shared" si="248"/>
        <v>#DIV/0!</v>
      </c>
      <c r="K415" s="617" t="e">
        <f t="shared" si="248"/>
        <v>#DIV/0!</v>
      </c>
      <c r="L415" s="617" t="e">
        <f t="shared" si="248"/>
        <v>#DIV/0!</v>
      </c>
      <c r="M415" s="617" t="e">
        <f t="shared" si="248"/>
        <v>#DIV/0!</v>
      </c>
      <c r="N415" s="617" t="e">
        <f t="shared" si="248"/>
        <v>#DIV/0!</v>
      </c>
      <c r="O415" s="617" t="e">
        <f t="shared" si="248"/>
        <v>#DIV/0!</v>
      </c>
      <c r="P415" s="617" t="e">
        <f t="shared" si="248"/>
        <v>#DIV/0!</v>
      </c>
      <c r="Q415" s="617" t="e">
        <f t="shared" si="248"/>
        <v>#DIV/0!</v>
      </c>
      <c r="R415" s="617" t="e">
        <f t="shared" si="248"/>
        <v>#DIV/0!</v>
      </c>
      <c r="S415" s="617" t="e">
        <f t="shared" si="248"/>
        <v>#DIV/0!</v>
      </c>
      <c r="T415" s="617" t="e">
        <f t="shared" si="248"/>
        <v>#DIV/0!</v>
      </c>
      <c r="U415" s="617" t="e">
        <f t="shared" si="248"/>
        <v>#DIV/0!</v>
      </c>
      <c r="V415" s="617" t="e">
        <f t="shared" si="248"/>
        <v>#DIV/0!</v>
      </c>
      <c r="W415" s="617" t="e">
        <f t="shared" si="248"/>
        <v>#DIV/0!</v>
      </c>
      <c r="X415" s="617" t="e">
        <f t="shared" si="248"/>
        <v>#DIV/0!</v>
      </c>
      <c r="Y415" s="617" t="e">
        <f t="shared" si="248"/>
        <v>#DIV/0!</v>
      </c>
      <c r="Z415" s="617" t="e">
        <f t="shared" si="248"/>
        <v>#DIV/0!</v>
      </c>
      <c r="AA415" s="617" t="e">
        <f t="shared" si="248"/>
        <v>#DIV/0!</v>
      </c>
      <c r="AB415" s="617" t="e">
        <f t="shared" si="248"/>
        <v>#DIV/0!</v>
      </c>
      <c r="AC415" s="617" t="e">
        <f t="shared" si="248"/>
        <v>#DIV/0!</v>
      </c>
      <c r="AD415" s="617" t="e">
        <f t="shared" si="248"/>
        <v>#DIV/0!</v>
      </c>
      <c r="AE415" s="617" t="e">
        <f t="shared" si="248"/>
        <v>#DIV/0!</v>
      </c>
      <c r="AF415" s="617" t="e">
        <f t="shared" si="248"/>
        <v>#DIV/0!</v>
      </c>
      <c r="AG415" s="617" t="e">
        <f t="shared" ref="AG415:AL415" si="249">ROUND(AVERAGE(AG335:AG337),1)</f>
        <v>#DIV/0!</v>
      </c>
      <c r="AH415" s="617" t="e">
        <f t="shared" si="249"/>
        <v>#DIV/0!</v>
      </c>
      <c r="AI415" s="617" t="e">
        <f t="shared" si="249"/>
        <v>#DIV/0!</v>
      </c>
      <c r="AJ415" s="617" t="e">
        <f t="shared" si="249"/>
        <v>#DIV/0!</v>
      </c>
      <c r="AK415" s="617" t="e">
        <f t="shared" si="249"/>
        <v>#DIV/0!</v>
      </c>
      <c r="AL415" s="617" t="e">
        <f t="shared" si="249"/>
        <v>#DIV/0!</v>
      </c>
      <c r="AO415" s="615" t="s">
        <v>37</v>
      </c>
      <c r="AP415" s="617" t="e">
        <f t="shared" ref="AP415:AZ415" si="250">ROUND(AVERAGE(AP335:AP337),1)</f>
        <v>#DIV/0!</v>
      </c>
      <c r="AQ415" s="617" t="e">
        <f t="shared" si="250"/>
        <v>#DIV/0!</v>
      </c>
      <c r="AR415" s="617" t="e">
        <f t="shared" si="250"/>
        <v>#DIV/0!</v>
      </c>
      <c r="AS415" s="617" t="e">
        <f t="shared" si="250"/>
        <v>#DIV/0!</v>
      </c>
      <c r="AT415" s="617" t="e">
        <f t="shared" si="250"/>
        <v>#DIV/0!</v>
      </c>
      <c r="AU415" s="617" t="e">
        <f t="shared" si="250"/>
        <v>#DIV/0!</v>
      </c>
      <c r="AV415" s="617" t="e">
        <f t="shared" si="250"/>
        <v>#DIV/0!</v>
      </c>
      <c r="AW415" s="617" t="e">
        <f t="shared" si="250"/>
        <v>#DIV/0!</v>
      </c>
      <c r="AX415" s="617" t="e">
        <f t="shared" si="250"/>
        <v>#DIV/0!</v>
      </c>
      <c r="AY415" s="617" t="e">
        <f t="shared" si="250"/>
        <v>#DIV/0!</v>
      </c>
      <c r="AZ415" s="617" t="e">
        <f t="shared" si="250"/>
        <v>#DIV/0!</v>
      </c>
    </row>
    <row r="416" spans="2:53" hidden="1">
      <c r="C416" s="615" t="s">
        <v>38</v>
      </c>
      <c r="D416" s="617" t="e">
        <f t="shared" ref="D416:AF416" si="251">ROUND(AVERAGE(D338:D340),1)</f>
        <v>#DIV/0!</v>
      </c>
      <c r="E416" s="617" t="e">
        <f t="shared" si="251"/>
        <v>#DIV/0!</v>
      </c>
      <c r="F416" s="617" t="e">
        <f t="shared" si="251"/>
        <v>#DIV/0!</v>
      </c>
      <c r="G416" s="617" t="e">
        <f t="shared" si="251"/>
        <v>#DIV/0!</v>
      </c>
      <c r="H416" s="617" t="e">
        <f t="shared" si="251"/>
        <v>#DIV/0!</v>
      </c>
      <c r="I416" s="617" t="e">
        <f t="shared" si="251"/>
        <v>#DIV/0!</v>
      </c>
      <c r="J416" s="617" t="e">
        <f t="shared" si="251"/>
        <v>#DIV/0!</v>
      </c>
      <c r="K416" s="617" t="e">
        <f t="shared" si="251"/>
        <v>#DIV/0!</v>
      </c>
      <c r="L416" s="617" t="e">
        <f t="shared" si="251"/>
        <v>#DIV/0!</v>
      </c>
      <c r="M416" s="617" t="e">
        <f t="shared" si="251"/>
        <v>#DIV/0!</v>
      </c>
      <c r="N416" s="617" t="e">
        <f t="shared" si="251"/>
        <v>#DIV/0!</v>
      </c>
      <c r="O416" s="617" t="e">
        <f t="shared" si="251"/>
        <v>#DIV/0!</v>
      </c>
      <c r="P416" s="617" t="e">
        <f t="shared" si="251"/>
        <v>#DIV/0!</v>
      </c>
      <c r="Q416" s="617" t="e">
        <f t="shared" si="251"/>
        <v>#DIV/0!</v>
      </c>
      <c r="R416" s="617" t="e">
        <f t="shared" si="251"/>
        <v>#DIV/0!</v>
      </c>
      <c r="S416" s="617" t="e">
        <f t="shared" si="251"/>
        <v>#DIV/0!</v>
      </c>
      <c r="T416" s="617" t="e">
        <f t="shared" si="251"/>
        <v>#DIV/0!</v>
      </c>
      <c r="U416" s="617" t="e">
        <f t="shared" si="251"/>
        <v>#DIV/0!</v>
      </c>
      <c r="V416" s="617" t="e">
        <f t="shared" si="251"/>
        <v>#DIV/0!</v>
      </c>
      <c r="W416" s="617" t="e">
        <f t="shared" si="251"/>
        <v>#DIV/0!</v>
      </c>
      <c r="X416" s="617" t="e">
        <f t="shared" si="251"/>
        <v>#DIV/0!</v>
      </c>
      <c r="Y416" s="617" t="e">
        <f t="shared" si="251"/>
        <v>#DIV/0!</v>
      </c>
      <c r="Z416" s="617" t="e">
        <f t="shared" si="251"/>
        <v>#DIV/0!</v>
      </c>
      <c r="AA416" s="617" t="e">
        <f t="shared" si="251"/>
        <v>#DIV/0!</v>
      </c>
      <c r="AB416" s="617" t="e">
        <f t="shared" si="251"/>
        <v>#DIV/0!</v>
      </c>
      <c r="AC416" s="617" t="e">
        <f t="shared" si="251"/>
        <v>#DIV/0!</v>
      </c>
      <c r="AD416" s="617" t="e">
        <f t="shared" si="251"/>
        <v>#DIV/0!</v>
      </c>
      <c r="AE416" s="617" t="e">
        <f t="shared" si="251"/>
        <v>#DIV/0!</v>
      </c>
      <c r="AF416" s="617" t="e">
        <f t="shared" si="251"/>
        <v>#DIV/0!</v>
      </c>
      <c r="AG416" s="617" t="e">
        <f t="shared" ref="AG416:AL416" si="252">ROUND(AVERAGE(AG338:AG340),1)</f>
        <v>#DIV/0!</v>
      </c>
      <c r="AH416" s="617" t="e">
        <f t="shared" si="252"/>
        <v>#DIV/0!</v>
      </c>
      <c r="AI416" s="617" t="e">
        <f t="shared" si="252"/>
        <v>#DIV/0!</v>
      </c>
      <c r="AJ416" s="617" t="e">
        <f t="shared" si="252"/>
        <v>#DIV/0!</v>
      </c>
      <c r="AK416" s="617" t="e">
        <f t="shared" si="252"/>
        <v>#DIV/0!</v>
      </c>
      <c r="AL416" s="617" t="e">
        <f t="shared" si="252"/>
        <v>#DIV/0!</v>
      </c>
      <c r="AO416" s="615" t="s">
        <v>38</v>
      </c>
      <c r="AP416" s="617" t="e">
        <f t="shared" ref="AP416:AZ416" si="253">ROUND(AVERAGE(AP338:AP340),1)</f>
        <v>#DIV/0!</v>
      </c>
      <c r="AQ416" s="617" t="e">
        <f t="shared" si="253"/>
        <v>#DIV/0!</v>
      </c>
      <c r="AR416" s="617" t="e">
        <f t="shared" si="253"/>
        <v>#DIV/0!</v>
      </c>
      <c r="AS416" s="617" t="e">
        <f t="shared" si="253"/>
        <v>#DIV/0!</v>
      </c>
      <c r="AT416" s="617" t="e">
        <f t="shared" si="253"/>
        <v>#DIV/0!</v>
      </c>
      <c r="AU416" s="617" t="e">
        <f t="shared" si="253"/>
        <v>#DIV/0!</v>
      </c>
      <c r="AV416" s="617" t="e">
        <f t="shared" si="253"/>
        <v>#DIV/0!</v>
      </c>
      <c r="AW416" s="617" t="e">
        <f t="shared" si="253"/>
        <v>#DIV/0!</v>
      </c>
      <c r="AX416" s="617" t="e">
        <f t="shared" si="253"/>
        <v>#DIV/0!</v>
      </c>
      <c r="AY416" s="617" t="e">
        <f t="shared" si="253"/>
        <v>#DIV/0!</v>
      </c>
      <c r="AZ416" s="617" t="e">
        <f t="shared" si="253"/>
        <v>#DIV/0!</v>
      </c>
    </row>
    <row r="417" spans="1:52" hidden="1">
      <c r="B417" s="612"/>
      <c r="C417" s="618" t="s">
        <v>39</v>
      </c>
      <c r="D417" s="619" t="e">
        <f t="shared" ref="D417:AF417" si="254">ROUND(AVERAGE(D341:D343),1)</f>
        <v>#DIV/0!</v>
      </c>
      <c r="E417" s="619" t="e">
        <f t="shared" si="254"/>
        <v>#DIV/0!</v>
      </c>
      <c r="F417" s="619" t="e">
        <f t="shared" si="254"/>
        <v>#DIV/0!</v>
      </c>
      <c r="G417" s="619" t="e">
        <f t="shared" si="254"/>
        <v>#DIV/0!</v>
      </c>
      <c r="H417" s="619" t="e">
        <f t="shared" si="254"/>
        <v>#DIV/0!</v>
      </c>
      <c r="I417" s="619" t="e">
        <f t="shared" si="254"/>
        <v>#DIV/0!</v>
      </c>
      <c r="J417" s="619" t="e">
        <f t="shared" si="254"/>
        <v>#DIV/0!</v>
      </c>
      <c r="K417" s="619" t="e">
        <f t="shared" si="254"/>
        <v>#DIV/0!</v>
      </c>
      <c r="L417" s="619" t="e">
        <f t="shared" si="254"/>
        <v>#DIV/0!</v>
      </c>
      <c r="M417" s="619" t="e">
        <f t="shared" si="254"/>
        <v>#DIV/0!</v>
      </c>
      <c r="N417" s="619" t="e">
        <f t="shared" si="254"/>
        <v>#DIV/0!</v>
      </c>
      <c r="O417" s="619" t="e">
        <f t="shared" si="254"/>
        <v>#DIV/0!</v>
      </c>
      <c r="P417" s="619" t="e">
        <f t="shared" si="254"/>
        <v>#DIV/0!</v>
      </c>
      <c r="Q417" s="619" t="e">
        <f t="shared" si="254"/>
        <v>#DIV/0!</v>
      </c>
      <c r="R417" s="619" t="e">
        <f t="shared" si="254"/>
        <v>#DIV/0!</v>
      </c>
      <c r="S417" s="619" t="e">
        <f t="shared" si="254"/>
        <v>#DIV/0!</v>
      </c>
      <c r="T417" s="619" t="e">
        <f t="shared" si="254"/>
        <v>#DIV/0!</v>
      </c>
      <c r="U417" s="619" t="e">
        <f t="shared" si="254"/>
        <v>#DIV/0!</v>
      </c>
      <c r="V417" s="619" t="e">
        <f t="shared" si="254"/>
        <v>#DIV/0!</v>
      </c>
      <c r="W417" s="619" t="e">
        <f t="shared" si="254"/>
        <v>#DIV/0!</v>
      </c>
      <c r="X417" s="619" t="e">
        <f t="shared" si="254"/>
        <v>#DIV/0!</v>
      </c>
      <c r="Y417" s="619" t="e">
        <f t="shared" si="254"/>
        <v>#DIV/0!</v>
      </c>
      <c r="Z417" s="619" t="e">
        <f t="shared" si="254"/>
        <v>#DIV/0!</v>
      </c>
      <c r="AA417" s="619" t="e">
        <f t="shared" si="254"/>
        <v>#DIV/0!</v>
      </c>
      <c r="AB417" s="619" t="e">
        <f t="shared" si="254"/>
        <v>#DIV/0!</v>
      </c>
      <c r="AC417" s="619" t="e">
        <f t="shared" si="254"/>
        <v>#DIV/0!</v>
      </c>
      <c r="AD417" s="619" t="e">
        <f t="shared" si="254"/>
        <v>#DIV/0!</v>
      </c>
      <c r="AE417" s="619" t="e">
        <f t="shared" si="254"/>
        <v>#DIV/0!</v>
      </c>
      <c r="AF417" s="619" t="e">
        <f t="shared" si="254"/>
        <v>#DIV/0!</v>
      </c>
      <c r="AG417" s="619" t="e">
        <f t="shared" ref="AG417:AL417" si="255">ROUND(AVERAGE(AG341:AG343),1)</f>
        <v>#DIV/0!</v>
      </c>
      <c r="AH417" s="619" t="e">
        <f t="shared" si="255"/>
        <v>#DIV/0!</v>
      </c>
      <c r="AI417" s="619" t="e">
        <f t="shared" si="255"/>
        <v>#DIV/0!</v>
      </c>
      <c r="AJ417" s="619" t="e">
        <f t="shared" si="255"/>
        <v>#DIV/0!</v>
      </c>
      <c r="AK417" s="619" t="e">
        <f t="shared" si="255"/>
        <v>#DIV/0!</v>
      </c>
      <c r="AL417" s="619" t="e">
        <f t="shared" si="255"/>
        <v>#DIV/0!</v>
      </c>
      <c r="AN417" s="612"/>
      <c r="AO417" s="618" t="s">
        <v>39</v>
      </c>
      <c r="AP417" s="619" t="e">
        <f t="shared" ref="AP417:AZ417" si="256">ROUND(AVERAGE(AP341:AP343),1)</f>
        <v>#DIV/0!</v>
      </c>
      <c r="AQ417" s="619" t="e">
        <f t="shared" si="256"/>
        <v>#DIV/0!</v>
      </c>
      <c r="AR417" s="619" t="e">
        <f t="shared" si="256"/>
        <v>#DIV/0!</v>
      </c>
      <c r="AS417" s="619" t="e">
        <f t="shared" si="256"/>
        <v>#DIV/0!</v>
      </c>
      <c r="AT417" s="619" t="e">
        <f t="shared" si="256"/>
        <v>#DIV/0!</v>
      </c>
      <c r="AU417" s="619" t="e">
        <f t="shared" si="256"/>
        <v>#DIV/0!</v>
      </c>
      <c r="AV417" s="619" t="e">
        <f t="shared" si="256"/>
        <v>#DIV/0!</v>
      </c>
      <c r="AW417" s="619" t="e">
        <f t="shared" si="256"/>
        <v>#DIV/0!</v>
      </c>
      <c r="AX417" s="619" t="e">
        <f t="shared" si="256"/>
        <v>#DIV/0!</v>
      </c>
      <c r="AY417" s="619" t="e">
        <f t="shared" si="256"/>
        <v>#DIV/0!</v>
      </c>
      <c r="AZ417" s="619" t="e">
        <f t="shared" si="256"/>
        <v>#DIV/0!</v>
      </c>
    </row>
    <row r="418" spans="1:52" hidden="1">
      <c r="B418" s="138" t="s">
        <v>307</v>
      </c>
      <c r="C418" s="610" t="s">
        <v>36</v>
      </c>
      <c r="D418" s="617" t="e">
        <f t="shared" ref="D418:AF418" si="257">ROUND(AVERAGE(D344:D346),1)</f>
        <v>#DIV/0!</v>
      </c>
      <c r="E418" s="617" t="e">
        <f t="shared" si="257"/>
        <v>#DIV/0!</v>
      </c>
      <c r="F418" s="617" t="e">
        <f t="shared" si="257"/>
        <v>#DIV/0!</v>
      </c>
      <c r="G418" s="617" t="e">
        <f t="shared" si="257"/>
        <v>#DIV/0!</v>
      </c>
      <c r="H418" s="617" t="e">
        <f t="shared" si="257"/>
        <v>#DIV/0!</v>
      </c>
      <c r="I418" s="617" t="e">
        <f t="shared" si="257"/>
        <v>#DIV/0!</v>
      </c>
      <c r="J418" s="617" t="e">
        <f t="shared" si="257"/>
        <v>#DIV/0!</v>
      </c>
      <c r="K418" s="617" t="e">
        <f t="shared" si="257"/>
        <v>#DIV/0!</v>
      </c>
      <c r="L418" s="617" t="e">
        <f t="shared" si="257"/>
        <v>#DIV/0!</v>
      </c>
      <c r="M418" s="617" t="e">
        <f t="shared" si="257"/>
        <v>#DIV/0!</v>
      </c>
      <c r="N418" s="617" t="e">
        <f t="shared" si="257"/>
        <v>#DIV/0!</v>
      </c>
      <c r="O418" s="617" t="e">
        <f t="shared" si="257"/>
        <v>#DIV/0!</v>
      </c>
      <c r="P418" s="617" t="e">
        <f t="shared" si="257"/>
        <v>#DIV/0!</v>
      </c>
      <c r="Q418" s="617" t="e">
        <f t="shared" si="257"/>
        <v>#DIV/0!</v>
      </c>
      <c r="R418" s="617" t="e">
        <f t="shared" si="257"/>
        <v>#DIV/0!</v>
      </c>
      <c r="S418" s="617" t="e">
        <f t="shared" si="257"/>
        <v>#DIV/0!</v>
      </c>
      <c r="T418" s="617" t="e">
        <f t="shared" si="257"/>
        <v>#DIV/0!</v>
      </c>
      <c r="U418" s="617" t="e">
        <f t="shared" si="257"/>
        <v>#DIV/0!</v>
      </c>
      <c r="V418" s="617" t="e">
        <f t="shared" si="257"/>
        <v>#DIV/0!</v>
      </c>
      <c r="W418" s="617" t="e">
        <f t="shared" si="257"/>
        <v>#DIV/0!</v>
      </c>
      <c r="X418" s="617" t="e">
        <f t="shared" si="257"/>
        <v>#DIV/0!</v>
      </c>
      <c r="Y418" s="617" t="e">
        <f t="shared" si="257"/>
        <v>#DIV/0!</v>
      </c>
      <c r="Z418" s="617" t="e">
        <f t="shared" si="257"/>
        <v>#DIV/0!</v>
      </c>
      <c r="AA418" s="617" t="e">
        <f t="shared" si="257"/>
        <v>#DIV/0!</v>
      </c>
      <c r="AB418" s="617" t="e">
        <f t="shared" si="257"/>
        <v>#DIV/0!</v>
      </c>
      <c r="AC418" s="617" t="e">
        <f t="shared" si="257"/>
        <v>#DIV/0!</v>
      </c>
      <c r="AD418" s="617" t="e">
        <f t="shared" si="257"/>
        <v>#DIV/0!</v>
      </c>
      <c r="AE418" s="617" t="e">
        <f t="shared" si="257"/>
        <v>#DIV/0!</v>
      </c>
      <c r="AF418" s="617" t="e">
        <f t="shared" si="257"/>
        <v>#DIV/0!</v>
      </c>
      <c r="AG418" s="617" t="e">
        <f t="shared" ref="AG418:AL418" si="258">ROUND(AVERAGE(AG344:AG346),1)</f>
        <v>#DIV/0!</v>
      </c>
      <c r="AH418" s="617" t="e">
        <f t="shared" si="258"/>
        <v>#DIV/0!</v>
      </c>
      <c r="AI418" s="617" t="e">
        <f t="shared" si="258"/>
        <v>#DIV/0!</v>
      </c>
      <c r="AJ418" s="617" t="e">
        <f t="shared" si="258"/>
        <v>#DIV/0!</v>
      </c>
      <c r="AK418" s="617" t="e">
        <f t="shared" si="258"/>
        <v>#DIV/0!</v>
      </c>
      <c r="AL418" s="617" t="e">
        <f t="shared" si="258"/>
        <v>#DIV/0!</v>
      </c>
      <c r="AN418" s="138" t="s">
        <v>307</v>
      </c>
      <c r="AO418" s="610" t="s">
        <v>36</v>
      </c>
      <c r="AP418" s="617" t="e">
        <f t="shared" ref="AP418:AZ418" si="259">ROUND(AVERAGE(AP344:AP346),1)</f>
        <v>#DIV/0!</v>
      </c>
      <c r="AQ418" s="617" t="e">
        <f t="shared" si="259"/>
        <v>#DIV/0!</v>
      </c>
      <c r="AR418" s="617" t="e">
        <f t="shared" si="259"/>
        <v>#DIV/0!</v>
      </c>
      <c r="AS418" s="617" t="e">
        <f t="shared" si="259"/>
        <v>#DIV/0!</v>
      </c>
      <c r="AT418" s="617" t="e">
        <f t="shared" si="259"/>
        <v>#DIV/0!</v>
      </c>
      <c r="AU418" s="617" t="e">
        <f t="shared" si="259"/>
        <v>#DIV/0!</v>
      </c>
      <c r="AV418" s="617" t="e">
        <f t="shared" si="259"/>
        <v>#DIV/0!</v>
      </c>
      <c r="AW418" s="617" t="e">
        <f t="shared" si="259"/>
        <v>#DIV/0!</v>
      </c>
      <c r="AX418" s="617" t="e">
        <f t="shared" si="259"/>
        <v>#DIV/0!</v>
      </c>
      <c r="AY418" s="617" t="e">
        <f t="shared" si="259"/>
        <v>#DIV/0!</v>
      </c>
      <c r="AZ418" s="617" t="e">
        <f t="shared" si="259"/>
        <v>#DIV/0!</v>
      </c>
    </row>
    <row r="419" spans="1:52" hidden="1">
      <c r="C419" s="615" t="s">
        <v>37</v>
      </c>
      <c r="D419" s="617" t="e">
        <f t="shared" ref="D419:AF419" si="260">ROUND(AVERAGE(D347:D349),1)</f>
        <v>#DIV/0!</v>
      </c>
      <c r="E419" s="617" t="e">
        <f t="shared" si="260"/>
        <v>#DIV/0!</v>
      </c>
      <c r="F419" s="617" t="e">
        <f t="shared" si="260"/>
        <v>#DIV/0!</v>
      </c>
      <c r="G419" s="617" t="e">
        <f t="shared" si="260"/>
        <v>#DIV/0!</v>
      </c>
      <c r="H419" s="617" t="e">
        <f t="shared" si="260"/>
        <v>#DIV/0!</v>
      </c>
      <c r="I419" s="617" t="e">
        <f t="shared" si="260"/>
        <v>#DIV/0!</v>
      </c>
      <c r="J419" s="617" t="e">
        <f t="shared" si="260"/>
        <v>#DIV/0!</v>
      </c>
      <c r="K419" s="617" t="e">
        <f t="shared" si="260"/>
        <v>#DIV/0!</v>
      </c>
      <c r="L419" s="617" t="e">
        <f t="shared" si="260"/>
        <v>#DIV/0!</v>
      </c>
      <c r="M419" s="617" t="e">
        <f t="shared" si="260"/>
        <v>#DIV/0!</v>
      </c>
      <c r="N419" s="617" t="e">
        <f t="shared" si="260"/>
        <v>#DIV/0!</v>
      </c>
      <c r="O419" s="617" t="e">
        <f t="shared" si="260"/>
        <v>#DIV/0!</v>
      </c>
      <c r="P419" s="617" t="e">
        <f t="shared" si="260"/>
        <v>#DIV/0!</v>
      </c>
      <c r="Q419" s="617" t="e">
        <f t="shared" si="260"/>
        <v>#DIV/0!</v>
      </c>
      <c r="R419" s="617" t="e">
        <f t="shared" si="260"/>
        <v>#DIV/0!</v>
      </c>
      <c r="S419" s="617" t="e">
        <f t="shared" si="260"/>
        <v>#DIV/0!</v>
      </c>
      <c r="T419" s="617" t="e">
        <f t="shared" si="260"/>
        <v>#DIV/0!</v>
      </c>
      <c r="U419" s="617" t="e">
        <f t="shared" si="260"/>
        <v>#DIV/0!</v>
      </c>
      <c r="V419" s="617" t="e">
        <f t="shared" si="260"/>
        <v>#DIV/0!</v>
      </c>
      <c r="W419" s="617" t="e">
        <f t="shared" si="260"/>
        <v>#DIV/0!</v>
      </c>
      <c r="X419" s="617" t="e">
        <f t="shared" si="260"/>
        <v>#DIV/0!</v>
      </c>
      <c r="Y419" s="617" t="e">
        <f t="shared" si="260"/>
        <v>#DIV/0!</v>
      </c>
      <c r="Z419" s="617" t="e">
        <f t="shared" si="260"/>
        <v>#DIV/0!</v>
      </c>
      <c r="AA419" s="617" t="e">
        <f t="shared" si="260"/>
        <v>#DIV/0!</v>
      </c>
      <c r="AB419" s="617" t="e">
        <f t="shared" si="260"/>
        <v>#DIV/0!</v>
      </c>
      <c r="AC419" s="617" t="e">
        <f t="shared" si="260"/>
        <v>#DIV/0!</v>
      </c>
      <c r="AD419" s="617" t="e">
        <f t="shared" si="260"/>
        <v>#DIV/0!</v>
      </c>
      <c r="AE419" s="617" t="e">
        <f t="shared" si="260"/>
        <v>#DIV/0!</v>
      </c>
      <c r="AF419" s="617" t="e">
        <f t="shared" si="260"/>
        <v>#DIV/0!</v>
      </c>
      <c r="AG419" s="617" t="e">
        <f t="shared" ref="AG419:AL419" si="261">ROUND(AVERAGE(AG347:AG349),1)</f>
        <v>#DIV/0!</v>
      </c>
      <c r="AH419" s="617" t="e">
        <f t="shared" si="261"/>
        <v>#DIV/0!</v>
      </c>
      <c r="AI419" s="617" t="e">
        <f t="shared" si="261"/>
        <v>#DIV/0!</v>
      </c>
      <c r="AJ419" s="617" t="e">
        <f t="shared" si="261"/>
        <v>#DIV/0!</v>
      </c>
      <c r="AK419" s="617" t="e">
        <f t="shared" si="261"/>
        <v>#DIV/0!</v>
      </c>
      <c r="AL419" s="617" t="e">
        <f t="shared" si="261"/>
        <v>#DIV/0!</v>
      </c>
      <c r="AO419" s="615" t="s">
        <v>37</v>
      </c>
      <c r="AP419" s="617" t="e">
        <f t="shared" ref="AP419:AZ419" si="262">ROUND(AVERAGE(AP347:AP349),1)</f>
        <v>#DIV/0!</v>
      </c>
      <c r="AQ419" s="617" t="e">
        <f t="shared" si="262"/>
        <v>#DIV/0!</v>
      </c>
      <c r="AR419" s="617" t="e">
        <f t="shared" si="262"/>
        <v>#DIV/0!</v>
      </c>
      <c r="AS419" s="617" t="e">
        <f t="shared" si="262"/>
        <v>#DIV/0!</v>
      </c>
      <c r="AT419" s="617" t="e">
        <f t="shared" si="262"/>
        <v>#DIV/0!</v>
      </c>
      <c r="AU419" s="617" t="e">
        <f t="shared" si="262"/>
        <v>#DIV/0!</v>
      </c>
      <c r="AV419" s="617" t="e">
        <f t="shared" si="262"/>
        <v>#DIV/0!</v>
      </c>
      <c r="AW419" s="617" t="e">
        <f t="shared" si="262"/>
        <v>#DIV/0!</v>
      </c>
      <c r="AX419" s="617" t="e">
        <f t="shared" si="262"/>
        <v>#DIV/0!</v>
      </c>
      <c r="AY419" s="617" t="e">
        <f t="shared" si="262"/>
        <v>#DIV/0!</v>
      </c>
      <c r="AZ419" s="617" t="e">
        <f t="shared" si="262"/>
        <v>#DIV/0!</v>
      </c>
    </row>
    <row r="420" spans="1:52" hidden="1">
      <c r="C420" s="615" t="s">
        <v>38</v>
      </c>
      <c r="D420" s="617" t="e">
        <f t="shared" ref="D420:AF420" si="263">ROUND(AVERAGE(D350:D352),1)</f>
        <v>#DIV/0!</v>
      </c>
      <c r="E420" s="617" t="e">
        <f t="shared" si="263"/>
        <v>#DIV/0!</v>
      </c>
      <c r="F420" s="617" t="e">
        <f t="shared" si="263"/>
        <v>#DIV/0!</v>
      </c>
      <c r="G420" s="617" t="e">
        <f t="shared" si="263"/>
        <v>#DIV/0!</v>
      </c>
      <c r="H420" s="617" t="e">
        <f t="shared" si="263"/>
        <v>#DIV/0!</v>
      </c>
      <c r="I420" s="617" t="e">
        <f t="shared" si="263"/>
        <v>#DIV/0!</v>
      </c>
      <c r="J420" s="617" t="e">
        <f t="shared" si="263"/>
        <v>#DIV/0!</v>
      </c>
      <c r="K420" s="617" t="e">
        <f t="shared" si="263"/>
        <v>#DIV/0!</v>
      </c>
      <c r="L420" s="617" t="e">
        <f t="shared" si="263"/>
        <v>#DIV/0!</v>
      </c>
      <c r="M420" s="617" t="e">
        <f t="shared" si="263"/>
        <v>#DIV/0!</v>
      </c>
      <c r="N420" s="617" t="e">
        <f t="shared" si="263"/>
        <v>#DIV/0!</v>
      </c>
      <c r="O420" s="617" t="e">
        <f t="shared" si="263"/>
        <v>#DIV/0!</v>
      </c>
      <c r="P420" s="617" t="e">
        <f t="shared" si="263"/>
        <v>#DIV/0!</v>
      </c>
      <c r="Q420" s="617" t="e">
        <f t="shared" si="263"/>
        <v>#DIV/0!</v>
      </c>
      <c r="R420" s="617" t="e">
        <f t="shared" si="263"/>
        <v>#DIV/0!</v>
      </c>
      <c r="S420" s="617" t="e">
        <f t="shared" si="263"/>
        <v>#DIV/0!</v>
      </c>
      <c r="T420" s="617" t="e">
        <f t="shared" si="263"/>
        <v>#DIV/0!</v>
      </c>
      <c r="U420" s="617" t="e">
        <f t="shared" si="263"/>
        <v>#DIV/0!</v>
      </c>
      <c r="V420" s="617" t="e">
        <f t="shared" si="263"/>
        <v>#DIV/0!</v>
      </c>
      <c r="W420" s="617" t="e">
        <f t="shared" si="263"/>
        <v>#DIV/0!</v>
      </c>
      <c r="X420" s="617" t="e">
        <f t="shared" si="263"/>
        <v>#DIV/0!</v>
      </c>
      <c r="Y420" s="617" t="e">
        <f t="shared" si="263"/>
        <v>#DIV/0!</v>
      </c>
      <c r="Z420" s="617" t="e">
        <f t="shared" si="263"/>
        <v>#DIV/0!</v>
      </c>
      <c r="AA420" s="617" t="e">
        <f t="shared" si="263"/>
        <v>#DIV/0!</v>
      </c>
      <c r="AB420" s="617" t="e">
        <f t="shared" si="263"/>
        <v>#DIV/0!</v>
      </c>
      <c r="AC420" s="617" t="e">
        <f t="shared" si="263"/>
        <v>#DIV/0!</v>
      </c>
      <c r="AD420" s="617" t="e">
        <f t="shared" si="263"/>
        <v>#DIV/0!</v>
      </c>
      <c r="AE420" s="617" t="e">
        <f t="shared" si="263"/>
        <v>#DIV/0!</v>
      </c>
      <c r="AF420" s="617" t="e">
        <f t="shared" si="263"/>
        <v>#DIV/0!</v>
      </c>
      <c r="AG420" s="617" t="e">
        <f t="shared" ref="AG420:AL420" si="264">ROUND(AVERAGE(AG350:AG352),1)</f>
        <v>#DIV/0!</v>
      </c>
      <c r="AH420" s="617" t="e">
        <f t="shared" si="264"/>
        <v>#DIV/0!</v>
      </c>
      <c r="AI420" s="617" t="e">
        <f t="shared" si="264"/>
        <v>#DIV/0!</v>
      </c>
      <c r="AJ420" s="617" t="e">
        <f t="shared" si="264"/>
        <v>#DIV/0!</v>
      </c>
      <c r="AK420" s="617" t="e">
        <f t="shared" si="264"/>
        <v>#DIV/0!</v>
      </c>
      <c r="AL420" s="617" t="e">
        <f t="shared" si="264"/>
        <v>#DIV/0!</v>
      </c>
      <c r="AO420" s="615" t="s">
        <v>38</v>
      </c>
      <c r="AP420" s="617" t="e">
        <f t="shared" ref="AP420:AZ420" si="265">ROUND(AVERAGE(AP350:AP352),1)</f>
        <v>#DIV/0!</v>
      </c>
      <c r="AQ420" s="617" t="e">
        <f t="shared" si="265"/>
        <v>#DIV/0!</v>
      </c>
      <c r="AR420" s="617" t="e">
        <f t="shared" si="265"/>
        <v>#DIV/0!</v>
      </c>
      <c r="AS420" s="617" t="e">
        <f t="shared" si="265"/>
        <v>#DIV/0!</v>
      </c>
      <c r="AT420" s="617" t="e">
        <f t="shared" si="265"/>
        <v>#DIV/0!</v>
      </c>
      <c r="AU420" s="617" t="e">
        <f t="shared" si="265"/>
        <v>#DIV/0!</v>
      </c>
      <c r="AV420" s="617" t="e">
        <f t="shared" si="265"/>
        <v>#DIV/0!</v>
      </c>
      <c r="AW420" s="617" t="e">
        <f t="shared" si="265"/>
        <v>#DIV/0!</v>
      </c>
      <c r="AX420" s="617" t="e">
        <f t="shared" si="265"/>
        <v>#DIV/0!</v>
      </c>
      <c r="AY420" s="617" t="e">
        <f t="shared" si="265"/>
        <v>#DIV/0!</v>
      </c>
      <c r="AZ420" s="617" t="e">
        <f t="shared" si="265"/>
        <v>#DIV/0!</v>
      </c>
    </row>
    <row r="421" spans="1:52" hidden="1">
      <c r="B421" s="612"/>
      <c r="C421" s="618" t="s">
        <v>39</v>
      </c>
      <c r="D421" s="617" t="e">
        <f t="shared" ref="D421:AF421" si="266">ROUND(AVERAGE(D353:D355),1)</f>
        <v>#DIV/0!</v>
      </c>
      <c r="E421" s="619" t="e">
        <f t="shared" si="266"/>
        <v>#DIV/0!</v>
      </c>
      <c r="F421" s="619" t="e">
        <f t="shared" si="266"/>
        <v>#DIV/0!</v>
      </c>
      <c r="G421" s="619" t="e">
        <f t="shared" si="266"/>
        <v>#DIV/0!</v>
      </c>
      <c r="H421" s="619" t="e">
        <f t="shared" si="266"/>
        <v>#DIV/0!</v>
      </c>
      <c r="I421" s="619" t="e">
        <f t="shared" si="266"/>
        <v>#DIV/0!</v>
      </c>
      <c r="J421" s="619" t="e">
        <f t="shared" si="266"/>
        <v>#DIV/0!</v>
      </c>
      <c r="K421" s="619" t="e">
        <f t="shared" si="266"/>
        <v>#DIV/0!</v>
      </c>
      <c r="L421" s="619" t="e">
        <f t="shared" si="266"/>
        <v>#DIV/0!</v>
      </c>
      <c r="M421" s="619" t="e">
        <f t="shared" si="266"/>
        <v>#DIV/0!</v>
      </c>
      <c r="N421" s="619" t="e">
        <f t="shared" si="266"/>
        <v>#DIV/0!</v>
      </c>
      <c r="O421" s="619" t="e">
        <f t="shared" si="266"/>
        <v>#DIV/0!</v>
      </c>
      <c r="P421" s="619" t="e">
        <f t="shared" si="266"/>
        <v>#DIV/0!</v>
      </c>
      <c r="Q421" s="619" t="e">
        <f t="shared" si="266"/>
        <v>#DIV/0!</v>
      </c>
      <c r="R421" s="619" t="e">
        <f t="shared" si="266"/>
        <v>#DIV/0!</v>
      </c>
      <c r="S421" s="619" t="e">
        <f t="shared" si="266"/>
        <v>#DIV/0!</v>
      </c>
      <c r="T421" s="619" t="e">
        <f t="shared" si="266"/>
        <v>#DIV/0!</v>
      </c>
      <c r="U421" s="619" t="e">
        <f t="shared" si="266"/>
        <v>#DIV/0!</v>
      </c>
      <c r="V421" s="619" t="e">
        <f t="shared" si="266"/>
        <v>#DIV/0!</v>
      </c>
      <c r="W421" s="619" t="e">
        <f t="shared" si="266"/>
        <v>#DIV/0!</v>
      </c>
      <c r="X421" s="619" t="e">
        <f t="shared" si="266"/>
        <v>#DIV/0!</v>
      </c>
      <c r="Y421" s="619" t="e">
        <f t="shared" si="266"/>
        <v>#DIV/0!</v>
      </c>
      <c r="Z421" s="619" t="e">
        <f t="shared" si="266"/>
        <v>#DIV/0!</v>
      </c>
      <c r="AA421" s="619" t="e">
        <f t="shared" si="266"/>
        <v>#DIV/0!</v>
      </c>
      <c r="AB421" s="619" t="e">
        <f t="shared" si="266"/>
        <v>#DIV/0!</v>
      </c>
      <c r="AC421" s="619" t="e">
        <f t="shared" si="266"/>
        <v>#DIV/0!</v>
      </c>
      <c r="AD421" s="619" t="e">
        <f t="shared" si="266"/>
        <v>#DIV/0!</v>
      </c>
      <c r="AE421" s="619" t="e">
        <f t="shared" si="266"/>
        <v>#DIV/0!</v>
      </c>
      <c r="AF421" s="619" t="e">
        <f t="shared" si="266"/>
        <v>#DIV/0!</v>
      </c>
      <c r="AG421" s="619" t="e">
        <f t="shared" ref="AG421:AL421" si="267">ROUND(AVERAGE(AG353:AG355),1)</f>
        <v>#DIV/0!</v>
      </c>
      <c r="AH421" s="619" t="e">
        <f t="shared" si="267"/>
        <v>#DIV/0!</v>
      </c>
      <c r="AI421" s="619" t="e">
        <f t="shared" si="267"/>
        <v>#DIV/0!</v>
      </c>
      <c r="AJ421" s="619" t="e">
        <f t="shared" si="267"/>
        <v>#DIV/0!</v>
      </c>
      <c r="AK421" s="619" t="e">
        <f t="shared" si="267"/>
        <v>#DIV/0!</v>
      </c>
      <c r="AL421" s="619" t="e">
        <f t="shared" si="267"/>
        <v>#DIV/0!</v>
      </c>
      <c r="AN421" s="612"/>
      <c r="AO421" s="618" t="s">
        <v>39</v>
      </c>
      <c r="AP421" s="619" t="e">
        <f t="shared" ref="AP421:AZ421" si="268">ROUND(AVERAGE(AP353:AP355),1)</f>
        <v>#DIV/0!</v>
      </c>
      <c r="AQ421" s="619" t="e">
        <f t="shared" si="268"/>
        <v>#DIV/0!</v>
      </c>
      <c r="AR421" s="619" t="e">
        <f t="shared" si="268"/>
        <v>#DIV/0!</v>
      </c>
      <c r="AS421" s="619" t="e">
        <f t="shared" si="268"/>
        <v>#DIV/0!</v>
      </c>
      <c r="AT421" s="619" t="e">
        <f t="shared" si="268"/>
        <v>#DIV/0!</v>
      </c>
      <c r="AU421" s="619" t="e">
        <f t="shared" si="268"/>
        <v>#DIV/0!</v>
      </c>
      <c r="AV421" s="619" t="e">
        <f t="shared" si="268"/>
        <v>#DIV/0!</v>
      </c>
      <c r="AW421" s="619" t="e">
        <f t="shared" si="268"/>
        <v>#DIV/0!</v>
      </c>
      <c r="AX421" s="619" t="e">
        <f t="shared" si="268"/>
        <v>#DIV/0!</v>
      </c>
      <c r="AY421" s="619" t="e">
        <f t="shared" si="268"/>
        <v>#DIV/0!</v>
      </c>
      <c r="AZ421" s="619" t="e">
        <f t="shared" si="268"/>
        <v>#DIV/0!</v>
      </c>
    </row>
    <row r="422" spans="1:52" hidden="1">
      <c r="B422" s="138" t="s">
        <v>308</v>
      </c>
      <c r="C422" s="610" t="s">
        <v>36</v>
      </c>
      <c r="D422" s="616" t="e">
        <f t="shared" ref="D422:AF422" si="269">ROUND(AVERAGE(D356:D358),1)</f>
        <v>#DIV/0!</v>
      </c>
      <c r="E422" s="616" t="e">
        <f t="shared" si="269"/>
        <v>#DIV/0!</v>
      </c>
      <c r="F422" s="616" t="e">
        <f t="shared" si="269"/>
        <v>#DIV/0!</v>
      </c>
      <c r="G422" s="616" t="e">
        <f t="shared" si="269"/>
        <v>#DIV/0!</v>
      </c>
      <c r="H422" s="616" t="e">
        <f t="shared" si="269"/>
        <v>#DIV/0!</v>
      </c>
      <c r="I422" s="616" t="e">
        <f t="shared" si="269"/>
        <v>#DIV/0!</v>
      </c>
      <c r="J422" s="616" t="e">
        <f t="shared" si="269"/>
        <v>#DIV/0!</v>
      </c>
      <c r="K422" s="616" t="e">
        <f t="shared" si="269"/>
        <v>#DIV/0!</v>
      </c>
      <c r="L422" s="616" t="e">
        <f t="shared" si="269"/>
        <v>#DIV/0!</v>
      </c>
      <c r="M422" s="616" t="e">
        <f t="shared" si="269"/>
        <v>#DIV/0!</v>
      </c>
      <c r="N422" s="616" t="e">
        <f t="shared" si="269"/>
        <v>#DIV/0!</v>
      </c>
      <c r="O422" s="616" t="e">
        <f t="shared" si="269"/>
        <v>#DIV/0!</v>
      </c>
      <c r="P422" s="616" t="e">
        <f t="shared" si="269"/>
        <v>#DIV/0!</v>
      </c>
      <c r="Q422" s="616" t="e">
        <f t="shared" si="269"/>
        <v>#DIV/0!</v>
      </c>
      <c r="R422" s="616" t="e">
        <f t="shared" si="269"/>
        <v>#DIV/0!</v>
      </c>
      <c r="S422" s="616" t="e">
        <f t="shared" si="269"/>
        <v>#DIV/0!</v>
      </c>
      <c r="T422" s="616" t="e">
        <f t="shared" si="269"/>
        <v>#DIV/0!</v>
      </c>
      <c r="U422" s="616" t="e">
        <f t="shared" si="269"/>
        <v>#DIV/0!</v>
      </c>
      <c r="V422" s="616" t="e">
        <f t="shared" si="269"/>
        <v>#DIV/0!</v>
      </c>
      <c r="W422" s="616" t="e">
        <f t="shared" si="269"/>
        <v>#DIV/0!</v>
      </c>
      <c r="X422" s="616" t="e">
        <f t="shared" si="269"/>
        <v>#DIV/0!</v>
      </c>
      <c r="Y422" s="616" t="e">
        <f t="shared" si="269"/>
        <v>#DIV/0!</v>
      </c>
      <c r="Z422" s="616" t="e">
        <f t="shared" si="269"/>
        <v>#DIV/0!</v>
      </c>
      <c r="AA422" s="616" t="e">
        <f t="shared" si="269"/>
        <v>#DIV/0!</v>
      </c>
      <c r="AB422" s="616" t="e">
        <f t="shared" si="269"/>
        <v>#DIV/0!</v>
      </c>
      <c r="AC422" s="616" t="e">
        <f t="shared" si="269"/>
        <v>#DIV/0!</v>
      </c>
      <c r="AD422" s="616" t="e">
        <f t="shared" si="269"/>
        <v>#DIV/0!</v>
      </c>
      <c r="AE422" s="616" t="e">
        <f t="shared" si="269"/>
        <v>#DIV/0!</v>
      </c>
      <c r="AF422" s="616" t="e">
        <f t="shared" si="269"/>
        <v>#DIV/0!</v>
      </c>
      <c r="AG422" s="616" t="e">
        <f t="shared" ref="AG422:AL422" si="270">ROUND(AVERAGE(AG356:AG358),1)</f>
        <v>#DIV/0!</v>
      </c>
      <c r="AH422" s="616" t="e">
        <f t="shared" si="270"/>
        <v>#DIV/0!</v>
      </c>
      <c r="AI422" s="616" t="e">
        <f t="shared" si="270"/>
        <v>#DIV/0!</v>
      </c>
      <c r="AJ422" s="616" t="e">
        <f t="shared" si="270"/>
        <v>#DIV/0!</v>
      </c>
      <c r="AK422" s="616" t="e">
        <f t="shared" si="270"/>
        <v>#DIV/0!</v>
      </c>
      <c r="AL422" s="616" t="e">
        <f t="shared" si="270"/>
        <v>#DIV/0!</v>
      </c>
      <c r="AN422" s="138" t="s">
        <v>308</v>
      </c>
      <c r="AO422" s="610" t="s">
        <v>36</v>
      </c>
      <c r="AP422" s="616" t="e">
        <f t="shared" ref="AP422:AZ422" si="271">ROUND(AVERAGE(AP356:AP358),1)</f>
        <v>#DIV/0!</v>
      </c>
      <c r="AQ422" s="616" t="e">
        <f t="shared" si="271"/>
        <v>#DIV/0!</v>
      </c>
      <c r="AR422" s="616" t="e">
        <f t="shared" si="271"/>
        <v>#DIV/0!</v>
      </c>
      <c r="AS422" s="616" t="e">
        <f t="shared" si="271"/>
        <v>#DIV/0!</v>
      </c>
      <c r="AT422" s="616" t="e">
        <f t="shared" si="271"/>
        <v>#DIV/0!</v>
      </c>
      <c r="AU422" s="616" t="e">
        <f t="shared" si="271"/>
        <v>#DIV/0!</v>
      </c>
      <c r="AV422" s="616" t="e">
        <f t="shared" si="271"/>
        <v>#DIV/0!</v>
      </c>
      <c r="AW422" s="616" t="e">
        <f t="shared" si="271"/>
        <v>#DIV/0!</v>
      </c>
      <c r="AX422" s="616" t="e">
        <f t="shared" si="271"/>
        <v>#DIV/0!</v>
      </c>
      <c r="AY422" s="616" t="e">
        <f t="shared" si="271"/>
        <v>#DIV/0!</v>
      </c>
      <c r="AZ422" s="616" t="e">
        <f t="shared" si="271"/>
        <v>#DIV/0!</v>
      </c>
    </row>
    <row r="423" spans="1:52" hidden="1">
      <c r="C423" s="615" t="s">
        <v>37</v>
      </c>
      <c r="D423" s="617" t="e">
        <f t="shared" ref="D423:AF423" si="272">ROUND(AVERAGE(D359:D361),1)</f>
        <v>#DIV/0!</v>
      </c>
      <c r="E423" s="617" t="e">
        <f t="shared" si="272"/>
        <v>#DIV/0!</v>
      </c>
      <c r="F423" s="617" t="e">
        <f t="shared" si="272"/>
        <v>#DIV/0!</v>
      </c>
      <c r="G423" s="617" t="e">
        <f t="shared" si="272"/>
        <v>#DIV/0!</v>
      </c>
      <c r="H423" s="617" t="e">
        <f t="shared" si="272"/>
        <v>#DIV/0!</v>
      </c>
      <c r="I423" s="617" t="e">
        <f t="shared" si="272"/>
        <v>#DIV/0!</v>
      </c>
      <c r="J423" s="617" t="e">
        <f t="shared" si="272"/>
        <v>#DIV/0!</v>
      </c>
      <c r="K423" s="617" t="e">
        <f t="shared" si="272"/>
        <v>#DIV/0!</v>
      </c>
      <c r="L423" s="617" t="e">
        <f t="shared" si="272"/>
        <v>#DIV/0!</v>
      </c>
      <c r="M423" s="617" t="e">
        <f t="shared" si="272"/>
        <v>#DIV/0!</v>
      </c>
      <c r="N423" s="617" t="e">
        <f t="shared" si="272"/>
        <v>#DIV/0!</v>
      </c>
      <c r="O423" s="617" t="e">
        <f t="shared" si="272"/>
        <v>#DIV/0!</v>
      </c>
      <c r="P423" s="617" t="e">
        <f t="shared" si="272"/>
        <v>#DIV/0!</v>
      </c>
      <c r="Q423" s="617" t="e">
        <f t="shared" si="272"/>
        <v>#DIV/0!</v>
      </c>
      <c r="R423" s="617" t="e">
        <f t="shared" si="272"/>
        <v>#DIV/0!</v>
      </c>
      <c r="S423" s="617" t="e">
        <f t="shared" si="272"/>
        <v>#DIV/0!</v>
      </c>
      <c r="T423" s="617" t="e">
        <f t="shared" si="272"/>
        <v>#DIV/0!</v>
      </c>
      <c r="U423" s="617" t="e">
        <f t="shared" si="272"/>
        <v>#DIV/0!</v>
      </c>
      <c r="V423" s="617" t="e">
        <f t="shared" si="272"/>
        <v>#DIV/0!</v>
      </c>
      <c r="W423" s="617" t="e">
        <f t="shared" si="272"/>
        <v>#DIV/0!</v>
      </c>
      <c r="X423" s="617" t="e">
        <f t="shared" si="272"/>
        <v>#DIV/0!</v>
      </c>
      <c r="Y423" s="617" t="e">
        <f t="shared" si="272"/>
        <v>#DIV/0!</v>
      </c>
      <c r="Z423" s="617" t="e">
        <f t="shared" si="272"/>
        <v>#DIV/0!</v>
      </c>
      <c r="AA423" s="617" t="e">
        <f t="shared" si="272"/>
        <v>#DIV/0!</v>
      </c>
      <c r="AB423" s="617" t="e">
        <f t="shared" si="272"/>
        <v>#DIV/0!</v>
      </c>
      <c r="AC423" s="617" t="e">
        <f t="shared" si="272"/>
        <v>#DIV/0!</v>
      </c>
      <c r="AD423" s="617" t="e">
        <f t="shared" si="272"/>
        <v>#DIV/0!</v>
      </c>
      <c r="AE423" s="617" t="e">
        <f t="shared" si="272"/>
        <v>#DIV/0!</v>
      </c>
      <c r="AF423" s="617" t="e">
        <f t="shared" si="272"/>
        <v>#DIV/0!</v>
      </c>
      <c r="AG423" s="617" t="e">
        <f t="shared" ref="AG423:AL423" si="273">ROUND(AVERAGE(AG359:AG361),1)</f>
        <v>#DIV/0!</v>
      </c>
      <c r="AH423" s="617" t="e">
        <f t="shared" si="273"/>
        <v>#DIV/0!</v>
      </c>
      <c r="AI423" s="617" t="e">
        <f t="shared" si="273"/>
        <v>#DIV/0!</v>
      </c>
      <c r="AJ423" s="617" t="e">
        <f t="shared" si="273"/>
        <v>#DIV/0!</v>
      </c>
      <c r="AK423" s="617" t="e">
        <f t="shared" si="273"/>
        <v>#DIV/0!</v>
      </c>
      <c r="AL423" s="617" t="e">
        <f t="shared" si="273"/>
        <v>#DIV/0!</v>
      </c>
      <c r="AO423" s="615" t="s">
        <v>37</v>
      </c>
      <c r="AP423" s="617" t="e">
        <f t="shared" ref="AP423:AZ423" si="274">ROUND(AVERAGE(AP359:AP361),1)</f>
        <v>#DIV/0!</v>
      </c>
      <c r="AQ423" s="617" t="e">
        <f t="shared" si="274"/>
        <v>#DIV/0!</v>
      </c>
      <c r="AR423" s="617" t="e">
        <f t="shared" si="274"/>
        <v>#DIV/0!</v>
      </c>
      <c r="AS423" s="617" t="e">
        <f t="shared" si="274"/>
        <v>#DIV/0!</v>
      </c>
      <c r="AT423" s="617" t="e">
        <f t="shared" si="274"/>
        <v>#DIV/0!</v>
      </c>
      <c r="AU423" s="617" t="e">
        <f t="shared" si="274"/>
        <v>#DIV/0!</v>
      </c>
      <c r="AV423" s="617" t="e">
        <f t="shared" si="274"/>
        <v>#DIV/0!</v>
      </c>
      <c r="AW423" s="617" t="e">
        <f t="shared" si="274"/>
        <v>#DIV/0!</v>
      </c>
      <c r="AX423" s="617" t="e">
        <f t="shared" si="274"/>
        <v>#DIV/0!</v>
      </c>
      <c r="AY423" s="617" t="e">
        <f t="shared" si="274"/>
        <v>#DIV/0!</v>
      </c>
      <c r="AZ423" s="617" t="e">
        <f t="shared" si="274"/>
        <v>#DIV/0!</v>
      </c>
    </row>
    <row r="424" spans="1:52" hidden="1">
      <c r="C424" s="615" t="s">
        <v>38</v>
      </c>
      <c r="D424" s="617" t="e">
        <f t="shared" ref="D424:AF424" si="275">ROUND(AVERAGE(D362:D364),1)</f>
        <v>#DIV/0!</v>
      </c>
      <c r="E424" s="617" t="e">
        <f t="shared" si="275"/>
        <v>#DIV/0!</v>
      </c>
      <c r="F424" s="617" t="e">
        <f t="shared" si="275"/>
        <v>#DIV/0!</v>
      </c>
      <c r="G424" s="617" t="e">
        <f t="shared" si="275"/>
        <v>#DIV/0!</v>
      </c>
      <c r="H424" s="617" t="e">
        <f t="shared" si="275"/>
        <v>#DIV/0!</v>
      </c>
      <c r="I424" s="617" t="e">
        <f t="shared" si="275"/>
        <v>#DIV/0!</v>
      </c>
      <c r="J424" s="617" t="e">
        <f t="shared" si="275"/>
        <v>#DIV/0!</v>
      </c>
      <c r="K424" s="617" t="e">
        <f t="shared" si="275"/>
        <v>#DIV/0!</v>
      </c>
      <c r="L424" s="617" t="e">
        <f t="shared" si="275"/>
        <v>#DIV/0!</v>
      </c>
      <c r="M424" s="617" t="e">
        <f t="shared" si="275"/>
        <v>#DIV/0!</v>
      </c>
      <c r="N424" s="617" t="e">
        <f t="shared" si="275"/>
        <v>#DIV/0!</v>
      </c>
      <c r="O424" s="617" t="e">
        <f t="shared" si="275"/>
        <v>#DIV/0!</v>
      </c>
      <c r="P424" s="617" t="e">
        <f t="shared" si="275"/>
        <v>#DIV/0!</v>
      </c>
      <c r="Q424" s="617" t="e">
        <f t="shared" si="275"/>
        <v>#DIV/0!</v>
      </c>
      <c r="R424" s="617" t="e">
        <f t="shared" si="275"/>
        <v>#DIV/0!</v>
      </c>
      <c r="S424" s="617" t="e">
        <f t="shared" si="275"/>
        <v>#DIV/0!</v>
      </c>
      <c r="T424" s="617" t="e">
        <f t="shared" si="275"/>
        <v>#DIV/0!</v>
      </c>
      <c r="U424" s="617" t="e">
        <f t="shared" si="275"/>
        <v>#DIV/0!</v>
      </c>
      <c r="V424" s="617" t="e">
        <f t="shared" si="275"/>
        <v>#DIV/0!</v>
      </c>
      <c r="W424" s="617" t="e">
        <f t="shared" si="275"/>
        <v>#DIV/0!</v>
      </c>
      <c r="X424" s="617" t="e">
        <f t="shared" si="275"/>
        <v>#DIV/0!</v>
      </c>
      <c r="Y424" s="617" t="e">
        <f t="shared" si="275"/>
        <v>#DIV/0!</v>
      </c>
      <c r="Z424" s="617" t="e">
        <f t="shared" si="275"/>
        <v>#DIV/0!</v>
      </c>
      <c r="AA424" s="617" t="e">
        <f t="shared" si="275"/>
        <v>#DIV/0!</v>
      </c>
      <c r="AB424" s="617" t="e">
        <f t="shared" si="275"/>
        <v>#DIV/0!</v>
      </c>
      <c r="AC424" s="617" t="e">
        <f t="shared" si="275"/>
        <v>#DIV/0!</v>
      </c>
      <c r="AD424" s="617" t="e">
        <f t="shared" si="275"/>
        <v>#DIV/0!</v>
      </c>
      <c r="AE424" s="617" t="e">
        <f t="shared" si="275"/>
        <v>#DIV/0!</v>
      </c>
      <c r="AF424" s="617" t="e">
        <f t="shared" si="275"/>
        <v>#DIV/0!</v>
      </c>
      <c r="AG424" s="617" t="e">
        <f t="shared" ref="AG424:AL424" si="276">ROUND(AVERAGE(AG362:AG364),1)</f>
        <v>#DIV/0!</v>
      </c>
      <c r="AH424" s="617" t="e">
        <f t="shared" si="276"/>
        <v>#DIV/0!</v>
      </c>
      <c r="AI424" s="617" t="e">
        <f t="shared" si="276"/>
        <v>#DIV/0!</v>
      </c>
      <c r="AJ424" s="617" t="e">
        <f t="shared" si="276"/>
        <v>#DIV/0!</v>
      </c>
      <c r="AK424" s="617" t="e">
        <f t="shared" si="276"/>
        <v>#DIV/0!</v>
      </c>
      <c r="AL424" s="617" t="e">
        <f t="shared" si="276"/>
        <v>#DIV/0!</v>
      </c>
      <c r="AO424" s="615" t="s">
        <v>38</v>
      </c>
      <c r="AP424" s="617" t="e">
        <f t="shared" ref="AP424:AZ424" si="277">ROUND(AVERAGE(AP362:AP364),1)</f>
        <v>#DIV/0!</v>
      </c>
      <c r="AQ424" s="617" t="e">
        <f t="shared" si="277"/>
        <v>#DIV/0!</v>
      </c>
      <c r="AR424" s="617" t="e">
        <f t="shared" si="277"/>
        <v>#DIV/0!</v>
      </c>
      <c r="AS424" s="617" t="e">
        <f t="shared" si="277"/>
        <v>#DIV/0!</v>
      </c>
      <c r="AT424" s="617" t="e">
        <f t="shared" si="277"/>
        <v>#DIV/0!</v>
      </c>
      <c r="AU424" s="617" t="e">
        <f t="shared" si="277"/>
        <v>#DIV/0!</v>
      </c>
      <c r="AV424" s="617" t="e">
        <f t="shared" si="277"/>
        <v>#DIV/0!</v>
      </c>
      <c r="AW424" s="617" t="e">
        <f t="shared" si="277"/>
        <v>#DIV/0!</v>
      </c>
      <c r="AX424" s="617" t="e">
        <f t="shared" si="277"/>
        <v>#DIV/0!</v>
      </c>
      <c r="AY424" s="617" t="e">
        <f t="shared" si="277"/>
        <v>#DIV/0!</v>
      </c>
      <c r="AZ424" s="617" t="e">
        <f t="shared" si="277"/>
        <v>#DIV/0!</v>
      </c>
    </row>
    <row r="425" spans="1:52" hidden="1">
      <c r="A425" s="612"/>
      <c r="B425" s="612"/>
      <c r="C425" s="618" t="s">
        <v>39</v>
      </c>
      <c r="D425" s="619" t="e">
        <f t="shared" ref="D425:AF425" si="278">ROUND(AVERAGE(D365:D367),1)</f>
        <v>#DIV/0!</v>
      </c>
      <c r="E425" s="619" t="e">
        <f t="shared" si="278"/>
        <v>#DIV/0!</v>
      </c>
      <c r="F425" s="619" t="e">
        <f t="shared" si="278"/>
        <v>#DIV/0!</v>
      </c>
      <c r="G425" s="619" t="e">
        <f t="shared" si="278"/>
        <v>#DIV/0!</v>
      </c>
      <c r="H425" s="619" t="e">
        <f t="shared" si="278"/>
        <v>#DIV/0!</v>
      </c>
      <c r="I425" s="619" t="e">
        <f t="shared" si="278"/>
        <v>#DIV/0!</v>
      </c>
      <c r="J425" s="619" t="e">
        <f t="shared" si="278"/>
        <v>#DIV/0!</v>
      </c>
      <c r="K425" s="619" t="e">
        <f t="shared" si="278"/>
        <v>#DIV/0!</v>
      </c>
      <c r="L425" s="619" t="e">
        <f t="shared" si="278"/>
        <v>#DIV/0!</v>
      </c>
      <c r="M425" s="619" t="e">
        <f t="shared" si="278"/>
        <v>#DIV/0!</v>
      </c>
      <c r="N425" s="619" t="e">
        <f t="shared" si="278"/>
        <v>#DIV/0!</v>
      </c>
      <c r="O425" s="619" t="e">
        <f t="shared" si="278"/>
        <v>#DIV/0!</v>
      </c>
      <c r="P425" s="619" t="e">
        <f t="shared" si="278"/>
        <v>#DIV/0!</v>
      </c>
      <c r="Q425" s="619" t="e">
        <f t="shared" si="278"/>
        <v>#DIV/0!</v>
      </c>
      <c r="R425" s="619" t="e">
        <f t="shared" si="278"/>
        <v>#DIV/0!</v>
      </c>
      <c r="S425" s="619" t="e">
        <f t="shared" si="278"/>
        <v>#DIV/0!</v>
      </c>
      <c r="T425" s="619" t="e">
        <f t="shared" si="278"/>
        <v>#DIV/0!</v>
      </c>
      <c r="U425" s="619" t="e">
        <f t="shared" si="278"/>
        <v>#DIV/0!</v>
      </c>
      <c r="V425" s="619" t="e">
        <f t="shared" si="278"/>
        <v>#DIV/0!</v>
      </c>
      <c r="W425" s="619" t="e">
        <f t="shared" si="278"/>
        <v>#DIV/0!</v>
      </c>
      <c r="X425" s="619" t="e">
        <f t="shared" si="278"/>
        <v>#DIV/0!</v>
      </c>
      <c r="Y425" s="619" t="e">
        <f t="shared" si="278"/>
        <v>#DIV/0!</v>
      </c>
      <c r="Z425" s="619" t="e">
        <f t="shared" si="278"/>
        <v>#DIV/0!</v>
      </c>
      <c r="AA425" s="619" t="e">
        <f t="shared" si="278"/>
        <v>#DIV/0!</v>
      </c>
      <c r="AB425" s="619" t="e">
        <f t="shared" si="278"/>
        <v>#DIV/0!</v>
      </c>
      <c r="AC425" s="619" t="e">
        <f t="shared" si="278"/>
        <v>#DIV/0!</v>
      </c>
      <c r="AD425" s="619" t="e">
        <f t="shared" si="278"/>
        <v>#DIV/0!</v>
      </c>
      <c r="AE425" s="619" t="e">
        <f t="shared" si="278"/>
        <v>#DIV/0!</v>
      </c>
      <c r="AF425" s="619" t="e">
        <f t="shared" si="278"/>
        <v>#DIV/0!</v>
      </c>
      <c r="AG425" s="619" t="e">
        <f t="shared" ref="AG425:AL425" si="279">ROUND(AVERAGE(AG365:AG367),1)</f>
        <v>#DIV/0!</v>
      </c>
      <c r="AH425" s="619" t="e">
        <f t="shared" si="279"/>
        <v>#DIV/0!</v>
      </c>
      <c r="AI425" s="619" t="e">
        <f t="shared" si="279"/>
        <v>#DIV/0!</v>
      </c>
      <c r="AJ425" s="619" t="e">
        <f t="shared" si="279"/>
        <v>#DIV/0!</v>
      </c>
      <c r="AK425" s="619" t="e">
        <f t="shared" si="279"/>
        <v>#DIV/0!</v>
      </c>
      <c r="AL425" s="619" t="e">
        <f t="shared" si="279"/>
        <v>#DIV/0!</v>
      </c>
      <c r="AN425" s="612"/>
      <c r="AO425" s="618" t="s">
        <v>39</v>
      </c>
      <c r="AP425" s="619" t="e">
        <f t="shared" ref="AP425:AZ425" si="280">ROUND(AVERAGE(AP365:AP367),1)</f>
        <v>#DIV/0!</v>
      </c>
      <c r="AQ425" s="619" t="e">
        <f t="shared" si="280"/>
        <v>#DIV/0!</v>
      </c>
      <c r="AR425" s="619" t="e">
        <f t="shared" si="280"/>
        <v>#DIV/0!</v>
      </c>
      <c r="AS425" s="619" t="e">
        <f t="shared" si="280"/>
        <v>#DIV/0!</v>
      </c>
      <c r="AT425" s="619" t="e">
        <f t="shared" si="280"/>
        <v>#DIV/0!</v>
      </c>
      <c r="AU425" s="619" t="e">
        <f t="shared" si="280"/>
        <v>#DIV/0!</v>
      </c>
      <c r="AV425" s="619" t="e">
        <f t="shared" si="280"/>
        <v>#DIV/0!</v>
      </c>
      <c r="AW425" s="619" t="e">
        <f t="shared" si="280"/>
        <v>#DIV/0!</v>
      </c>
      <c r="AX425" s="619" t="e">
        <f t="shared" si="280"/>
        <v>#DIV/0!</v>
      </c>
      <c r="AY425" s="619" t="e">
        <f t="shared" si="280"/>
        <v>#DIV/0!</v>
      </c>
      <c r="AZ425" s="619" t="e">
        <f t="shared" si="280"/>
        <v>#DIV/0!</v>
      </c>
    </row>
    <row r="426" spans="1:52">
      <c r="A426" s="302" t="s">
        <v>162</v>
      </c>
      <c r="AM426" s="302" t="s">
        <v>162</v>
      </c>
    </row>
    <row r="427" spans="1:52">
      <c r="A427" s="138"/>
      <c r="B427" s="138" t="s">
        <v>295</v>
      </c>
      <c r="C427" s="610" t="s">
        <v>36</v>
      </c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 t="s">
        <v>295</v>
      </c>
      <c r="AO427" s="610" t="s">
        <v>36</v>
      </c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</row>
    <row r="428" spans="1:52">
      <c r="C428" s="611" t="s">
        <v>37</v>
      </c>
      <c r="D428" s="567">
        <f t="shared" ref="D428:AL428" si="281">ROUND((D371-D370)/D370*100,1)</f>
        <v>0.5</v>
      </c>
      <c r="E428" s="567">
        <f t="shared" si="281"/>
        <v>0.5</v>
      </c>
      <c r="F428" s="567">
        <f t="shared" si="281"/>
        <v>3.9</v>
      </c>
      <c r="G428" s="567">
        <f t="shared" si="281"/>
        <v>3.1</v>
      </c>
      <c r="H428" s="567">
        <f t="shared" si="281"/>
        <v>8.8000000000000007</v>
      </c>
      <c r="I428" s="567">
        <f t="shared" si="281"/>
        <v>2.4</v>
      </c>
      <c r="J428" s="567">
        <f t="shared" si="281"/>
        <v>-6.9</v>
      </c>
      <c r="K428" s="567">
        <f t="shared" si="281"/>
        <v>7.1</v>
      </c>
      <c r="L428" s="567">
        <f t="shared" si="281"/>
        <v>7.9</v>
      </c>
      <c r="M428" s="567" t="e">
        <f t="shared" si="281"/>
        <v>#DIV/0!</v>
      </c>
      <c r="N428" s="567">
        <f t="shared" si="281"/>
        <v>8</v>
      </c>
      <c r="O428" s="567">
        <f t="shared" si="281"/>
        <v>-7.7</v>
      </c>
      <c r="P428" s="567">
        <f t="shared" si="281"/>
        <v>-10.1</v>
      </c>
      <c r="Q428" s="567">
        <f t="shared" si="281"/>
        <v>-4.8</v>
      </c>
      <c r="R428" s="567">
        <f t="shared" si="281"/>
        <v>34.5</v>
      </c>
      <c r="S428" s="567">
        <f t="shared" si="281"/>
        <v>34.5</v>
      </c>
      <c r="T428" s="567" t="e">
        <f t="shared" si="281"/>
        <v>#DIV/0!</v>
      </c>
      <c r="U428" s="567">
        <f t="shared" si="281"/>
        <v>0.2</v>
      </c>
      <c r="V428" s="567">
        <f t="shared" si="281"/>
        <v>2.6</v>
      </c>
      <c r="W428" s="567">
        <f t="shared" si="281"/>
        <v>-0.5</v>
      </c>
      <c r="X428" s="567">
        <f t="shared" si="281"/>
        <v>-0.5</v>
      </c>
      <c r="Y428" s="567">
        <f t="shared" si="281"/>
        <v>-9.5</v>
      </c>
      <c r="Z428" s="567">
        <f t="shared" si="281"/>
        <v>1.3</v>
      </c>
      <c r="AA428" s="567">
        <f t="shared" si="281"/>
        <v>-7.9</v>
      </c>
      <c r="AB428" s="567" t="e">
        <f t="shared" si="281"/>
        <v>#DIV/0!</v>
      </c>
      <c r="AC428" s="567">
        <f t="shared" si="281"/>
        <v>4.5</v>
      </c>
      <c r="AD428" s="567">
        <f t="shared" si="281"/>
        <v>8</v>
      </c>
      <c r="AE428" s="567">
        <f t="shared" si="281"/>
        <v>-4.4000000000000004</v>
      </c>
      <c r="AF428" s="567">
        <f t="shared" si="281"/>
        <v>5.6</v>
      </c>
      <c r="AG428" s="567" t="e">
        <f t="shared" si="281"/>
        <v>#DIV/0!</v>
      </c>
      <c r="AH428" s="567">
        <f t="shared" si="281"/>
        <v>3.9</v>
      </c>
      <c r="AI428" s="567">
        <f t="shared" si="281"/>
        <v>0.3</v>
      </c>
      <c r="AJ428" s="567">
        <f t="shared" si="281"/>
        <v>-2.9</v>
      </c>
      <c r="AK428" s="567">
        <f t="shared" si="281"/>
        <v>18.600000000000001</v>
      </c>
      <c r="AL428" s="567">
        <f t="shared" si="281"/>
        <v>-2.8</v>
      </c>
      <c r="AO428" s="611" t="s">
        <v>37</v>
      </c>
      <c r="AP428" s="567">
        <f t="shared" ref="AP428:AZ428" si="282">ROUND((AP371-AP370)/AP370*100,1)</f>
        <v>0.5</v>
      </c>
      <c r="AQ428" s="567">
        <f t="shared" si="282"/>
        <v>-2.2999999999999998</v>
      </c>
      <c r="AR428" s="567">
        <f t="shared" si="282"/>
        <v>-4.8</v>
      </c>
      <c r="AS428" s="567">
        <f t="shared" si="282"/>
        <v>-9.1</v>
      </c>
      <c r="AT428" s="567">
        <f t="shared" si="282"/>
        <v>1.5</v>
      </c>
      <c r="AU428" s="567">
        <f t="shared" si="282"/>
        <v>4.2</v>
      </c>
      <c r="AV428" s="567">
        <f t="shared" si="282"/>
        <v>6.1</v>
      </c>
      <c r="AW428" s="567">
        <f t="shared" si="282"/>
        <v>-0.1</v>
      </c>
      <c r="AX428" s="567">
        <f t="shared" si="282"/>
        <v>2.4</v>
      </c>
      <c r="AY428" s="567">
        <f t="shared" si="282"/>
        <v>2.7</v>
      </c>
      <c r="AZ428" s="567">
        <f t="shared" si="282"/>
        <v>0.9</v>
      </c>
    </row>
    <row r="429" spans="1:52">
      <c r="C429" s="611" t="s">
        <v>38</v>
      </c>
      <c r="D429" s="567">
        <f t="shared" ref="D429:AL429" si="283">ROUND((D372-D371)/D371*100,1)</f>
        <v>0.3</v>
      </c>
      <c r="E429" s="567">
        <f t="shared" si="283"/>
        <v>0.2</v>
      </c>
      <c r="F429" s="567">
        <f t="shared" si="283"/>
        <v>-1.7</v>
      </c>
      <c r="G429" s="567">
        <f t="shared" si="283"/>
        <v>-0.4</v>
      </c>
      <c r="H429" s="567">
        <f t="shared" si="283"/>
        <v>-10.5</v>
      </c>
      <c r="I429" s="567">
        <f t="shared" si="283"/>
        <v>2</v>
      </c>
      <c r="J429" s="567">
        <f t="shared" si="283"/>
        <v>0.5</v>
      </c>
      <c r="K429" s="567">
        <f t="shared" si="283"/>
        <v>-1.6</v>
      </c>
      <c r="L429" s="567">
        <f t="shared" si="283"/>
        <v>-2.8</v>
      </c>
      <c r="M429" s="567" t="e">
        <f t="shared" si="283"/>
        <v>#DIV/0!</v>
      </c>
      <c r="N429" s="567">
        <f t="shared" si="283"/>
        <v>23.3</v>
      </c>
      <c r="O429" s="567">
        <f t="shared" si="283"/>
        <v>2.4</v>
      </c>
      <c r="P429" s="567">
        <f t="shared" si="283"/>
        <v>2.9</v>
      </c>
      <c r="Q429" s="567">
        <f t="shared" si="283"/>
        <v>3.7</v>
      </c>
      <c r="R429" s="567">
        <f t="shared" si="283"/>
        <v>8.6999999999999993</v>
      </c>
      <c r="S429" s="567">
        <f t="shared" si="283"/>
        <v>8.6999999999999993</v>
      </c>
      <c r="T429" s="567" t="e">
        <f t="shared" si="283"/>
        <v>#DIV/0!</v>
      </c>
      <c r="U429" s="567">
        <f t="shared" si="283"/>
        <v>0.2</v>
      </c>
      <c r="V429" s="567">
        <f t="shared" si="283"/>
        <v>-4</v>
      </c>
      <c r="W429" s="567">
        <f t="shared" si="283"/>
        <v>0.9</v>
      </c>
      <c r="X429" s="567">
        <f t="shared" si="283"/>
        <v>0.9</v>
      </c>
      <c r="Y429" s="567">
        <f t="shared" si="283"/>
        <v>6.4</v>
      </c>
      <c r="Z429" s="567">
        <f t="shared" si="283"/>
        <v>-0.9</v>
      </c>
      <c r="AA429" s="567">
        <f t="shared" si="283"/>
        <v>-1.8</v>
      </c>
      <c r="AB429" s="567" t="e">
        <f t="shared" si="283"/>
        <v>#DIV/0!</v>
      </c>
      <c r="AC429" s="567">
        <f t="shared" si="283"/>
        <v>2.2999999999999998</v>
      </c>
      <c r="AD429" s="567">
        <f t="shared" si="283"/>
        <v>1.2</v>
      </c>
      <c r="AE429" s="567">
        <f t="shared" si="283"/>
        <v>5.5</v>
      </c>
      <c r="AF429" s="567">
        <f t="shared" si="283"/>
        <v>-4</v>
      </c>
      <c r="AG429" s="567" t="e">
        <f t="shared" si="283"/>
        <v>#DIV/0!</v>
      </c>
      <c r="AH429" s="567">
        <f t="shared" si="283"/>
        <v>12.7</v>
      </c>
      <c r="AI429" s="567">
        <f t="shared" si="283"/>
        <v>0.9</v>
      </c>
      <c r="AJ429" s="567">
        <f t="shared" si="283"/>
        <v>-3.8</v>
      </c>
      <c r="AK429" s="567">
        <f t="shared" si="283"/>
        <v>11.1</v>
      </c>
      <c r="AL429" s="567">
        <f t="shared" si="283"/>
        <v>0.6</v>
      </c>
      <c r="AO429" s="611" t="s">
        <v>38</v>
      </c>
      <c r="AP429" s="567">
        <f t="shared" ref="AP429:AZ429" si="284">ROUND((AP372-AP371)/AP371*100,1)</f>
        <v>0.3</v>
      </c>
      <c r="AQ429" s="567">
        <f t="shared" si="284"/>
        <v>4.7</v>
      </c>
      <c r="AR429" s="567">
        <f t="shared" si="284"/>
        <v>4.9000000000000004</v>
      </c>
      <c r="AS429" s="567">
        <f t="shared" si="284"/>
        <v>7.5</v>
      </c>
      <c r="AT429" s="567">
        <f t="shared" si="284"/>
        <v>2.6</v>
      </c>
      <c r="AU429" s="567">
        <f t="shared" si="284"/>
        <v>5.4</v>
      </c>
      <c r="AV429" s="567">
        <f t="shared" si="284"/>
        <v>7.5</v>
      </c>
      <c r="AW429" s="567">
        <f t="shared" si="284"/>
        <v>1.9</v>
      </c>
      <c r="AX429" s="567">
        <f t="shared" si="284"/>
        <v>-1.9</v>
      </c>
      <c r="AY429" s="567">
        <f t="shared" si="284"/>
        <v>-1.6</v>
      </c>
      <c r="AZ429" s="567">
        <f t="shared" si="284"/>
        <v>-5</v>
      </c>
    </row>
    <row r="430" spans="1:52">
      <c r="C430" s="611" t="s">
        <v>39</v>
      </c>
      <c r="D430" s="567">
        <f t="shared" ref="D430:AL430" si="285">ROUND((D373-D372)/D372*100,1)</f>
        <v>2.1</v>
      </c>
      <c r="E430" s="567">
        <f t="shared" si="285"/>
        <v>2.2000000000000002</v>
      </c>
      <c r="F430" s="567">
        <f t="shared" si="285"/>
        <v>2.8</v>
      </c>
      <c r="G430" s="567">
        <f t="shared" si="285"/>
        <v>5</v>
      </c>
      <c r="H430" s="567">
        <f t="shared" si="285"/>
        <v>-4.7</v>
      </c>
      <c r="I430" s="567">
        <f t="shared" si="285"/>
        <v>0.1</v>
      </c>
      <c r="J430" s="567">
        <f t="shared" si="285"/>
        <v>4.5</v>
      </c>
      <c r="K430" s="567">
        <f t="shared" si="285"/>
        <v>-11.3</v>
      </c>
      <c r="L430" s="567">
        <f t="shared" si="285"/>
        <v>-10.4</v>
      </c>
      <c r="M430" s="567" t="e">
        <f t="shared" si="285"/>
        <v>#DIV/0!</v>
      </c>
      <c r="N430" s="567">
        <f t="shared" si="285"/>
        <v>-7.3</v>
      </c>
      <c r="O430" s="567">
        <f t="shared" si="285"/>
        <v>4.7</v>
      </c>
      <c r="P430" s="567">
        <f t="shared" si="285"/>
        <v>3.3</v>
      </c>
      <c r="Q430" s="567">
        <f t="shared" si="285"/>
        <v>7.4</v>
      </c>
      <c r="R430" s="567">
        <f t="shared" si="285"/>
        <v>7.9</v>
      </c>
      <c r="S430" s="567">
        <f t="shared" si="285"/>
        <v>7.9</v>
      </c>
      <c r="T430" s="567" t="e">
        <f t="shared" si="285"/>
        <v>#DIV/0!</v>
      </c>
      <c r="U430" s="567">
        <f t="shared" si="285"/>
        <v>-0.5</v>
      </c>
      <c r="V430" s="567">
        <f t="shared" si="285"/>
        <v>5</v>
      </c>
      <c r="W430" s="567">
        <f t="shared" si="285"/>
        <v>4.2</v>
      </c>
      <c r="X430" s="567">
        <f t="shared" si="285"/>
        <v>4.2</v>
      </c>
      <c r="Y430" s="567">
        <f t="shared" si="285"/>
        <v>-0.3</v>
      </c>
      <c r="Z430" s="567">
        <f t="shared" si="285"/>
        <v>4.5</v>
      </c>
      <c r="AA430" s="567">
        <f t="shared" si="285"/>
        <v>0.3</v>
      </c>
      <c r="AB430" s="567" t="e">
        <f t="shared" si="285"/>
        <v>#DIV/0!</v>
      </c>
      <c r="AC430" s="567">
        <f t="shared" si="285"/>
        <v>1.4</v>
      </c>
      <c r="AD430" s="567">
        <f t="shared" si="285"/>
        <v>3.1</v>
      </c>
      <c r="AE430" s="567">
        <f t="shared" si="285"/>
        <v>-0.1</v>
      </c>
      <c r="AF430" s="567">
        <f t="shared" si="285"/>
        <v>-0.7</v>
      </c>
      <c r="AG430" s="567" t="e">
        <f t="shared" si="285"/>
        <v>#DIV/0!</v>
      </c>
      <c r="AH430" s="567">
        <f t="shared" si="285"/>
        <v>2.6</v>
      </c>
      <c r="AI430" s="567">
        <f t="shared" si="285"/>
        <v>-2</v>
      </c>
      <c r="AJ430" s="567">
        <f t="shared" si="285"/>
        <v>-2.1</v>
      </c>
      <c r="AK430" s="567">
        <f t="shared" si="285"/>
        <v>-6.4</v>
      </c>
      <c r="AL430" s="567">
        <f t="shared" si="285"/>
        <v>-0.9</v>
      </c>
      <c r="AO430" s="611" t="s">
        <v>39</v>
      </c>
      <c r="AP430" s="567">
        <f t="shared" ref="AP430:AZ430" si="286">ROUND((AP373-AP372)/AP372*100,1)</f>
        <v>2.1</v>
      </c>
      <c r="AQ430" s="567">
        <f t="shared" si="286"/>
        <v>4.8</v>
      </c>
      <c r="AR430" s="567">
        <f t="shared" si="286"/>
        <v>5</v>
      </c>
      <c r="AS430" s="567">
        <f t="shared" si="286"/>
        <v>5</v>
      </c>
      <c r="AT430" s="567">
        <f t="shared" si="286"/>
        <v>4</v>
      </c>
      <c r="AU430" s="567">
        <f t="shared" si="286"/>
        <v>2.7</v>
      </c>
      <c r="AV430" s="567">
        <f t="shared" si="286"/>
        <v>3.1</v>
      </c>
      <c r="AW430" s="567">
        <f t="shared" si="286"/>
        <v>2.2000000000000002</v>
      </c>
      <c r="AX430" s="567">
        <f t="shared" si="286"/>
        <v>0.9</v>
      </c>
      <c r="AY430" s="567">
        <f t="shared" si="286"/>
        <v>0</v>
      </c>
      <c r="AZ430" s="567">
        <f t="shared" si="286"/>
        <v>9.6</v>
      </c>
    </row>
    <row r="431" spans="1:52">
      <c r="B431" s="138" t="s">
        <v>296</v>
      </c>
      <c r="C431" s="610" t="s">
        <v>36</v>
      </c>
      <c r="D431" s="575">
        <f t="shared" ref="D431:AL431" si="287">ROUND((D374-D373)/D373*100,1)</f>
        <v>-0.3</v>
      </c>
      <c r="E431" s="575">
        <f t="shared" si="287"/>
        <v>-0.2</v>
      </c>
      <c r="F431" s="575">
        <f t="shared" si="287"/>
        <v>-2.2000000000000002</v>
      </c>
      <c r="G431" s="575">
        <f t="shared" si="287"/>
        <v>-3.7</v>
      </c>
      <c r="H431" s="575">
        <f t="shared" si="287"/>
        <v>3.4</v>
      </c>
      <c r="I431" s="575">
        <f t="shared" si="287"/>
        <v>-8.3000000000000007</v>
      </c>
      <c r="J431" s="575">
        <f t="shared" si="287"/>
        <v>8.6</v>
      </c>
      <c r="K431" s="575">
        <f t="shared" si="287"/>
        <v>-5.4</v>
      </c>
      <c r="L431" s="575">
        <f t="shared" si="287"/>
        <v>-5.0999999999999996</v>
      </c>
      <c r="M431" s="575" t="e">
        <f t="shared" si="287"/>
        <v>#DIV/0!</v>
      </c>
      <c r="N431" s="575">
        <f t="shared" si="287"/>
        <v>6.3</v>
      </c>
      <c r="O431" s="575">
        <f t="shared" si="287"/>
        <v>2</v>
      </c>
      <c r="P431" s="575">
        <f t="shared" si="287"/>
        <v>5.6</v>
      </c>
      <c r="Q431" s="575">
        <f t="shared" si="287"/>
        <v>-7.1</v>
      </c>
      <c r="R431" s="575">
        <f t="shared" si="287"/>
        <v>14.5</v>
      </c>
      <c r="S431" s="575">
        <f t="shared" si="287"/>
        <v>14.5</v>
      </c>
      <c r="T431" s="575" t="e">
        <f t="shared" si="287"/>
        <v>#DIV/0!</v>
      </c>
      <c r="U431" s="575">
        <f t="shared" si="287"/>
        <v>-0.1</v>
      </c>
      <c r="V431" s="575">
        <f t="shared" si="287"/>
        <v>-1.9</v>
      </c>
      <c r="W431" s="575">
        <f t="shared" si="287"/>
        <v>-6</v>
      </c>
      <c r="X431" s="575">
        <f t="shared" si="287"/>
        <v>-6</v>
      </c>
      <c r="Y431" s="575">
        <f t="shared" si="287"/>
        <v>6.3</v>
      </c>
      <c r="Z431" s="575">
        <f t="shared" si="287"/>
        <v>0.1</v>
      </c>
      <c r="AA431" s="575">
        <f t="shared" si="287"/>
        <v>-12</v>
      </c>
      <c r="AB431" s="575" t="e">
        <f t="shared" si="287"/>
        <v>#DIV/0!</v>
      </c>
      <c r="AC431" s="575">
        <f t="shared" si="287"/>
        <v>-3.9</v>
      </c>
      <c r="AD431" s="575">
        <f t="shared" si="287"/>
        <v>-5.6</v>
      </c>
      <c r="AE431" s="575">
        <f t="shared" si="287"/>
        <v>-4.4000000000000004</v>
      </c>
      <c r="AF431" s="575">
        <f t="shared" si="287"/>
        <v>-2</v>
      </c>
      <c r="AG431" s="575" t="e">
        <f t="shared" si="287"/>
        <v>#DIV/0!</v>
      </c>
      <c r="AH431" s="575">
        <f t="shared" si="287"/>
        <v>-8.8000000000000007</v>
      </c>
      <c r="AI431" s="575">
        <f t="shared" si="287"/>
        <v>20.100000000000001</v>
      </c>
      <c r="AJ431" s="575">
        <f t="shared" si="287"/>
        <v>-7.7</v>
      </c>
      <c r="AK431" s="575">
        <f t="shared" si="287"/>
        <v>1.5</v>
      </c>
      <c r="AL431" s="575">
        <f t="shared" si="287"/>
        <v>3.2</v>
      </c>
      <c r="AN431" s="138" t="s">
        <v>296</v>
      </c>
      <c r="AO431" s="610" t="s">
        <v>36</v>
      </c>
      <c r="AP431" s="575">
        <f t="shared" ref="AP431:AZ431" si="288">ROUND((AP374-AP373)/AP373*100,1)</f>
        <v>-0.3</v>
      </c>
      <c r="AQ431" s="575">
        <f t="shared" si="288"/>
        <v>-0.8</v>
      </c>
      <c r="AR431" s="575">
        <f t="shared" si="288"/>
        <v>0.3</v>
      </c>
      <c r="AS431" s="575">
        <f t="shared" si="288"/>
        <v>5.9</v>
      </c>
      <c r="AT431" s="575">
        <f t="shared" si="288"/>
        <v>-7.2</v>
      </c>
      <c r="AU431" s="575">
        <f t="shared" si="288"/>
        <v>-2.9</v>
      </c>
      <c r="AV431" s="575">
        <f t="shared" si="288"/>
        <v>-1.7</v>
      </c>
      <c r="AW431" s="575">
        <f t="shared" si="288"/>
        <v>-5.6</v>
      </c>
      <c r="AX431" s="575">
        <f t="shared" si="288"/>
        <v>-0.2</v>
      </c>
      <c r="AY431" s="575">
        <f t="shared" si="288"/>
        <v>0.1</v>
      </c>
      <c r="AZ431" s="575">
        <f t="shared" si="288"/>
        <v>-3.9</v>
      </c>
    </row>
    <row r="432" spans="1:52">
      <c r="C432" s="611" t="s">
        <v>37</v>
      </c>
      <c r="D432" s="567">
        <f t="shared" ref="D432:AL432" si="289">ROUND((D375-D374)/D374*100,1)</f>
        <v>1.1000000000000001</v>
      </c>
      <c r="E432" s="567">
        <f t="shared" si="289"/>
        <v>1</v>
      </c>
      <c r="F432" s="567">
        <f t="shared" si="289"/>
        <v>-1.5</v>
      </c>
      <c r="G432" s="567">
        <f t="shared" si="289"/>
        <v>-2.7</v>
      </c>
      <c r="H432" s="567">
        <f t="shared" si="289"/>
        <v>5.9</v>
      </c>
      <c r="I432" s="567">
        <f t="shared" si="289"/>
        <v>-0.4</v>
      </c>
      <c r="J432" s="567">
        <f t="shared" si="289"/>
        <v>-1.7</v>
      </c>
      <c r="K432" s="567">
        <f t="shared" si="289"/>
        <v>-3.6</v>
      </c>
      <c r="L432" s="567">
        <f t="shared" si="289"/>
        <v>-5.7</v>
      </c>
      <c r="M432" s="567" t="e">
        <f t="shared" si="289"/>
        <v>#DIV/0!</v>
      </c>
      <c r="N432" s="567">
        <f t="shared" si="289"/>
        <v>0.3</v>
      </c>
      <c r="O432" s="567">
        <f t="shared" si="289"/>
        <v>11.4</v>
      </c>
      <c r="P432" s="567">
        <f t="shared" si="289"/>
        <v>7.2</v>
      </c>
      <c r="Q432" s="567">
        <f t="shared" si="289"/>
        <v>25.6</v>
      </c>
      <c r="R432" s="567">
        <f t="shared" si="289"/>
        <v>-3.8</v>
      </c>
      <c r="S432" s="567">
        <f t="shared" si="289"/>
        <v>-3.8</v>
      </c>
      <c r="T432" s="567" t="e">
        <f t="shared" si="289"/>
        <v>#DIV/0!</v>
      </c>
      <c r="U432" s="567">
        <f t="shared" si="289"/>
        <v>5.0999999999999996</v>
      </c>
      <c r="V432" s="567">
        <f t="shared" si="289"/>
        <v>1.1000000000000001</v>
      </c>
      <c r="W432" s="567">
        <f t="shared" si="289"/>
        <v>1.5</v>
      </c>
      <c r="X432" s="567">
        <f t="shared" si="289"/>
        <v>1.5</v>
      </c>
      <c r="Y432" s="567">
        <f t="shared" si="289"/>
        <v>14.6</v>
      </c>
      <c r="Z432" s="567">
        <f t="shared" si="289"/>
        <v>-0.2</v>
      </c>
      <c r="AA432" s="567">
        <f t="shared" si="289"/>
        <v>6.3</v>
      </c>
      <c r="AB432" s="567" t="e">
        <f t="shared" si="289"/>
        <v>#DIV/0!</v>
      </c>
      <c r="AC432" s="567">
        <f t="shared" si="289"/>
        <v>2.7</v>
      </c>
      <c r="AD432" s="567">
        <f t="shared" si="289"/>
        <v>4.5</v>
      </c>
      <c r="AE432" s="567">
        <f t="shared" si="289"/>
        <v>-14.8</v>
      </c>
      <c r="AF432" s="567">
        <f t="shared" si="289"/>
        <v>0</v>
      </c>
      <c r="AG432" s="567" t="e">
        <f t="shared" si="289"/>
        <v>#DIV/0!</v>
      </c>
      <c r="AH432" s="567">
        <f t="shared" si="289"/>
        <v>3.7</v>
      </c>
      <c r="AI432" s="567">
        <f t="shared" si="289"/>
        <v>2.2999999999999998</v>
      </c>
      <c r="AJ432" s="567">
        <f t="shared" si="289"/>
        <v>-3.3</v>
      </c>
      <c r="AK432" s="567">
        <f t="shared" si="289"/>
        <v>-1.6</v>
      </c>
      <c r="AL432" s="567">
        <f t="shared" si="289"/>
        <v>-2.2999999999999998</v>
      </c>
      <c r="AO432" s="611" t="s">
        <v>37</v>
      </c>
      <c r="AP432" s="567">
        <f t="shared" ref="AP432:AZ432" si="290">ROUND((AP375-AP374)/AP374*100,1)</f>
        <v>1.1000000000000001</v>
      </c>
      <c r="AQ432" s="567">
        <f t="shared" si="290"/>
        <v>4</v>
      </c>
      <c r="AR432" s="567">
        <f t="shared" si="290"/>
        <v>3.8</v>
      </c>
      <c r="AS432" s="567">
        <f t="shared" si="290"/>
        <v>5.7</v>
      </c>
      <c r="AT432" s="567">
        <f t="shared" si="290"/>
        <v>1.4</v>
      </c>
      <c r="AU432" s="567">
        <f t="shared" si="290"/>
        <v>5.2</v>
      </c>
      <c r="AV432" s="567">
        <f t="shared" si="290"/>
        <v>4.4000000000000004</v>
      </c>
      <c r="AW432" s="567">
        <f t="shared" si="290"/>
        <v>6.1</v>
      </c>
      <c r="AX432" s="567">
        <f t="shared" si="290"/>
        <v>0.1</v>
      </c>
      <c r="AY432" s="567">
        <f t="shared" si="290"/>
        <v>0.3</v>
      </c>
      <c r="AZ432" s="567">
        <f t="shared" si="290"/>
        <v>-0.4</v>
      </c>
    </row>
    <row r="433" spans="2:52">
      <c r="C433" s="611" t="s">
        <v>38</v>
      </c>
      <c r="D433" s="567">
        <f t="shared" ref="D433:AL433" si="291">ROUND((D376-D375)/D375*100,1)</f>
        <v>0.5</v>
      </c>
      <c r="E433" s="567">
        <f t="shared" si="291"/>
        <v>0.6</v>
      </c>
      <c r="F433" s="567">
        <f t="shared" si="291"/>
        <v>1.9</v>
      </c>
      <c r="G433" s="567">
        <f t="shared" si="291"/>
        <v>3.2</v>
      </c>
      <c r="H433" s="567">
        <f t="shared" si="291"/>
        <v>-7.5</v>
      </c>
      <c r="I433" s="567">
        <f t="shared" si="291"/>
        <v>4.5999999999999996</v>
      </c>
      <c r="J433" s="567">
        <f t="shared" si="291"/>
        <v>-4</v>
      </c>
      <c r="K433" s="567">
        <f t="shared" si="291"/>
        <v>12</v>
      </c>
      <c r="L433" s="567">
        <f t="shared" si="291"/>
        <v>12.8</v>
      </c>
      <c r="M433" s="567" t="e">
        <f t="shared" si="291"/>
        <v>#DIV/0!</v>
      </c>
      <c r="N433" s="567">
        <f t="shared" si="291"/>
        <v>-23.2</v>
      </c>
      <c r="O433" s="567">
        <f t="shared" si="291"/>
        <v>0.8</v>
      </c>
      <c r="P433" s="567">
        <f t="shared" si="291"/>
        <v>0</v>
      </c>
      <c r="Q433" s="567">
        <f t="shared" si="291"/>
        <v>6.1</v>
      </c>
      <c r="R433" s="567">
        <f t="shared" si="291"/>
        <v>-16</v>
      </c>
      <c r="S433" s="567">
        <f t="shared" si="291"/>
        <v>-16</v>
      </c>
      <c r="T433" s="567" t="e">
        <f t="shared" si="291"/>
        <v>#DIV/0!</v>
      </c>
      <c r="U433" s="567">
        <f t="shared" si="291"/>
        <v>6.8</v>
      </c>
      <c r="V433" s="567">
        <f t="shared" si="291"/>
        <v>1.2</v>
      </c>
      <c r="W433" s="567">
        <f t="shared" si="291"/>
        <v>3.2</v>
      </c>
      <c r="X433" s="567">
        <f t="shared" si="291"/>
        <v>3.2</v>
      </c>
      <c r="Y433" s="567">
        <f t="shared" si="291"/>
        <v>-10.5</v>
      </c>
      <c r="Z433" s="567">
        <f t="shared" si="291"/>
        <v>3.6</v>
      </c>
      <c r="AA433" s="567">
        <f t="shared" si="291"/>
        <v>4.4000000000000004</v>
      </c>
      <c r="AB433" s="567" t="e">
        <f t="shared" si="291"/>
        <v>#DIV/0!</v>
      </c>
      <c r="AC433" s="567">
        <f t="shared" si="291"/>
        <v>-0.3</v>
      </c>
      <c r="AD433" s="567">
        <f t="shared" si="291"/>
        <v>1.5</v>
      </c>
      <c r="AE433" s="567">
        <f t="shared" si="291"/>
        <v>-7.4</v>
      </c>
      <c r="AF433" s="567">
        <f t="shared" si="291"/>
        <v>6.4</v>
      </c>
      <c r="AG433" s="567" t="e">
        <f t="shared" si="291"/>
        <v>#DIV/0!</v>
      </c>
      <c r="AH433" s="567">
        <f t="shared" si="291"/>
        <v>-3.4</v>
      </c>
      <c r="AI433" s="567">
        <f t="shared" si="291"/>
        <v>7.7</v>
      </c>
      <c r="AJ433" s="567">
        <f t="shared" si="291"/>
        <v>-8.5</v>
      </c>
      <c r="AK433" s="567">
        <f t="shared" si="291"/>
        <v>18.600000000000001</v>
      </c>
      <c r="AL433" s="567">
        <f t="shared" si="291"/>
        <v>1</v>
      </c>
      <c r="AO433" s="611" t="s">
        <v>38</v>
      </c>
      <c r="AP433" s="567">
        <f t="shared" ref="AP433:AZ433" si="292">ROUND((AP376-AP375)/AP375*100,1)</f>
        <v>0.5</v>
      </c>
      <c r="AQ433" s="567">
        <f t="shared" si="292"/>
        <v>-0.3</v>
      </c>
      <c r="AR433" s="567">
        <f t="shared" si="292"/>
        <v>-0.3</v>
      </c>
      <c r="AS433" s="567">
        <f t="shared" si="292"/>
        <v>-2.9</v>
      </c>
      <c r="AT433" s="567">
        <f t="shared" si="292"/>
        <v>4.5999999999999996</v>
      </c>
      <c r="AU433" s="567">
        <f t="shared" si="292"/>
        <v>0.5</v>
      </c>
      <c r="AV433" s="567">
        <f t="shared" si="292"/>
        <v>-0.4</v>
      </c>
      <c r="AW433" s="567">
        <f t="shared" si="292"/>
        <v>2.2999999999999998</v>
      </c>
      <c r="AX433" s="567">
        <f t="shared" si="292"/>
        <v>0.7</v>
      </c>
      <c r="AY433" s="567">
        <f t="shared" si="292"/>
        <v>1</v>
      </c>
      <c r="AZ433" s="567">
        <f t="shared" si="292"/>
        <v>-1.3</v>
      </c>
    </row>
    <row r="434" spans="2:52">
      <c r="B434" s="612"/>
      <c r="C434" s="613" t="s">
        <v>39</v>
      </c>
      <c r="D434" s="614">
        <f t="shared" ref="D434:AL434" si="293">ROUND((D377-D376)/D376*100,1)</f>
        <v>0.2</v>
      </c>
      <c r="E434" s="614">
        <f t="shared" si="293"/>
        <v>0.1</v>
      </c>
      <c r="F434" s="614">
        <f t="shared" si="293"/>
        <v>4.5999999999999996</v>
      </c>
      <c r="G434" s="614">
        <f t="shared" si="293"/>
        <v>4.5</v>
      </c>
      <c r="H434" s="614">
        <f t="shared" si="293"/>
        <v>8.1</v>
      </c>
      <c r="I434" s="614">
        <f t="shared" si="293"/>
        <v>6</v>
      </c>
      <c r="J434" s="614">
        <f t="shared" si="293"/>
        <v>-1.9</v>
      </c>
      <c r="K434" s="614">
        <f t="shared" si="293"/>
        <v>-7.9</v>
      </c>
      <c r="L434" s="614">
        <f t="shared" si="293"/>
        <v>-6.9</v>
      </c>
      <c r="M434" s="614" t="e">
        <f t="shared" si="293"/>
        <v>#DIV/0!</v>
      </c>
      <c r="N434" s="614">
        <f t="shared" si="293"/>
        <v>5.5</v>
      </c>
      <c r="O434" s="614">
        <f t="shared" si="293"/>
        <v>-2.5</v>
      </c>
      <c r="P434" s="614">
        <f t="shared" si="293"/>
        <v>-3</v>
      </c>
      <c r="Q434" s="614">
        <f t="shared" si="293"/>
        <v>-1.9</v>
      </c>
      <c r="R434" s="614">
        <f t="shared" si="293"/>
        <v>3.6</v>
      </c>
      <c r="S434" s="614">
        <f t="shared" si="293"/>
        <v>3.6</v>
      </c>
      <c r="T434" s="614" t="e">
        <f t="shared" si="293"/>
        <v>#DIV/0!</v>
      </c>
      <c r="U434" s="614">
        <f t="shared" si="293"/>
        <v>4.7</v>
      </c>
      <c r="V434" s="614">
        <f t="shared" si="293"/>
        <v>1.2</v>
      </c>
      <c r="W434" s="614">
        <f t="shared" si="293"/>
        <v>-0.5</v>
      </c>
      <c r="X434" s="614">
        <f t="shared" si="293"/>
        <v>-0.5</v>
      </c>
      <c r="Y434" s="614">
        <f t="shared" si="293"/>
        <v>-5.5</v>
      </c>
      <c r="Z434" s="614">
        <f t="shared" si="293"/>
        <v>-13.4</v>
      </c>
      <c r="AA434" s="614">
        <f t="shared" si="293"/>
        <v>-1.1000000000000001</v>
      </c>
      <c r="AB434" s="614" t="e">
        <f t="shared" si="293"/>
        <v>#DIV/0!</v>
      </c>
      <c r="AC434" s="614">
        <f t="shared" si="293"/>
        <v>-0.2</v>
      </c>
      <c r="AD434" s="614">
        <f t="shared" si="293"/>
        <v>-3.3</v>
      </c>
      <c r="AE434" s="614">
        <f t="shared" si="293"/>
        <v>-3.5</v>
      </c>
      <c r="AF434" s="614">
        <f t="shared" si="293"/>
        <v>5.5</v>
      </c>
      <c r="AG434" s="614" t="e">
        <f t="shared" si="293"/>
        <v>#DIV/0!</v>
      </c>
      <c r="AH434" s="614">
        <f t="shared" si="293"/>
        <v>-0.9</v>
      </c>
      <c r="AI434" s="614">
        <f t="shared" si="293"/>
        <v>11.6</v>
      </c>
      <c r="AJ434" s="614">
        <f t="shared" si="293"/>
        <v>4.5999999999999996</v>
      </c>
      <c r="AK434" s="614">
        <f t="shared" si="293"/>
        <v>11.7</v>
      </c>
      <c r="AL434" s="614">
        <f t="shared" si="293"/>
        <v>-3.5</v>
      </c>
      <c r="AN434" s="612"/>
      <c r="AO434" s="613" t="s">
        <v>39</v>
      </c>
      <c r="AP434" s="614">
        <f t="shared" ref="AP434:AZ434" si="294">ROUND((AP377-AP376)/AP376*100,1)</f>
        <v>0.2</v>
      </c>
      <c r="AQ434" s="614">
        <f t="shared" si="294"/>
        <v>-2</v>
      </c>
      <c r="AR434" s="614">
        <f t="shared" si="294"/>
        <v>-2.2999999999999998</v>
      </c>
      <c r="AS434" s="614">
        <f t="shared" si="294"/>
        <v>-1.2</v>
      </c>
      <c r="AT434" s="614">
        <f t="shared" si="294"/>
        <v>-5.2</v>
      </c>
      <c r="AU434" s="614">
        <f t="shared" si="294"/>
        <v>-0.9</v>
      </c>
      <c r="AV434" s="614">
        <f t="shared" si="294"/>
        <v>-3.3</v>
      </c>
      <c r="AW434" s="614">
        <f t="shared" si="294"/>
        <v>4.9000000000000004</v>
      </c>
      <c r="AX434" s="614">
        <f t="shared" si="294"/>
        <v>1.5</v>
      </c>
      <c r="AY434" s="614">
        <f t="shared" si="294"/>
        <v>1.7</v>
      </c>
      <c r="AZ434" s="614">
        <f t="shared" si="294"/>
        <v>-6.4</v>
      </c>
    </row>
    <row r="435" spans="2:52">
      <c r="B435" s="302" t="s">
        <v>297</v>
      </c>
      <c r="C435" s="615" t="s">
        <v>36</v>
      </c>
      <c r="D435" s="567">
        <f t="shared" ref="D435:AL435" si="295">ROUND((D378-D377)/D377*100,1)</f>
        <v>1.8</v>
      </c>
      <c r="E435" s="567">
        <f t="shared" si="295"/>
        <v>1.8</v>
      </c>
      <c r="F435" s="567">
        <f t="shared" si="295"/>
        <v>1.7</v>
      </c>
      <c r="G435" s="567">
        <f t="shared" si="295"/>
        <v>1.7</v>
      </c>
      <c r="H435" s="567">
        <f t="shared" si="295"/>
        <v>1.3</v>
      </c>
      <c r="I435" s="567">
        <f t="shared" si="295"/>
        <v>-0.7</v>
      </c>
      <c r="J435" s="567">
        <f t="shared" si="295"/>
        <v>-1.8</v>
      </c>
      <c r="K435" s="567">
        <f t="shared" si="295"/>
        <v>-14.7</v>
      </c>
      <c r="L435" s="567">
        <f t="shared" si="295"/>
        <v>-16.899999999999999</v>
      </c>
      <c r="M435" s="567" t="e">
        <f t="shared" si="295"/>
        <v>#DIV/0!</v>
      </c>
      <c r="N435" s="567">
        <f t="shared" si="295"/>
        <v>-17.899999999999999</v>
      </c>
      <c r="O435" s="567">
        <f t="shared" si="295"/>
        <v>2.8</v>
      </c>
      <c r="P435" s="567">
        <f t="shared" si="295"/>
        <v>2.7</v>
      </c>
      <c r="Q435" s="567">
        <f t="shared" si="295"/>
        <v>3.8</v>
      </c>
      <c r="R435" s="567">
        <f t="shared" si="295"/>
        <v>17.600000000000001</v>
      </c>
      <c r="S435" s="567">
        <f t="shared" si="295"/>
        <v>17.600000000000001</v>
      </c>
      <c r="T435" s="567" t="e">
        <f t="shared" si="295"/>
        <v>#DIV/0!</v>
      </c>
      <c r="U435" s="567">
        <f t="shared" si="295"/>
        <v>0.3</v>
      </c>
      <c r="V435" s="567">
        <f t="shared" si="295"/>
        <v>5.6</v>
      </c>
      <c r="W435" s="567">
        <f t="shared" si="295"/>
        <v>3.5</v>
      </c>
      <c r="X435" s="567">
        <f t="shared" si="295"/>
        <v>3.5</v>
      </c>
      <c r="Y435" s="567">
        <f t="shared" si="295"/>
        <v>-1.7</v>
      </c>
      <c r="Z435" s="567">
        <f t="shared" si="295"/>
        <v>-0.4</v>
      </c>
      <c r="AA435" s="567">
        <f t="shared" si="295"/>
        <v>-0.4</v>
      </c>
      <c r="AB435" s="567" t="e">
        <f t="shared" si="295"/>
        <v>#DIV/0!</v>
      </c>
      <c r="AC435" s="567">
        <f t="shared" si="295"/>
        <v>3.3</v>
      </c>
      <c r="AD435" s="567">
        <f t="shared" si="295"/>
        <v>5.4</v>
      </c>
      <c r="AE435" s="567">
        <f t="shared" si="295"/>
        <v>1.2</v>
      </c>
      <c r="AF435" s="567">
        <f t="shared" si="295"/>
        <v>3.1</v>
      </c>
      <c r="AG435" s="567" t="e">
        <f t="shared" si="295"/>
        <v>#DIV/0!</v>
      </c>
      <c r="AH435" s="567">
        <f t="shared" si="295"/>
        <v>3.3</v>
      </c>
      <c r="AI435" s="567">
        <f t="shared" si="295"/>
        <v>-3.7</v>
      </c>
      <c r="AJ435" s="567">
        <f t="shared" si="295"/>
        <v>3.3</v>
      </c>
      <c r="AK435" s="567">
        <f t="shared" si="295"/>
        <v>3.4</v>
      </c>
      <c r="AL435" s="567">
        <f t="shared" si="295"/>
        <v>-6.4</v>
      </c>
      <c r="AN435" s="302" t="s">
        <v>297</v>
      </c>
      <c r="AO435" s="615" t="s">
        <v>36</v>
      </c>
      <c r="AP435" s="567">
        <f t="shared" ref="AP435:AZ435" si="296">ROUND((AP378-AP377)/AP377*100,1)</f>
        <v>1.8</v>
      </c>
      <c r="AQ435" s="567">
        <f t="shared" si="296"/>
        <v>0.3</v>
      </c>
      <c r="AR435" s="567">
        <f t="shared" si="296"/>
        <v>-1.9</v>
      </c>
      <c r="AS435" s="567">
        <f t="shared" si="296"/>
        <v>-2.2999999999999998</v>
      </c>
      <c r="AT435" s="567">
        <f t="shared" si="296"/>
        <v>-1</v>
      </c>
      <c r="AU435" s="567">
        <f t="shared" si="296"/>
        <v>4.2</v>
      </c>
      <c r="AV435" s="567">
        <f t="shared" si="296"/>
        <v>4.3</v>
      </c>
      <c r="AW435" s="567">
        <f t="shared" si="296"/>
        <v>3.9</v>
      </c>
      <c r="AX435" s="567">
        <f t="shared" si="296"/>
        <v>2</v>
      </c>
      <c r="AY435" s="567">
        <f t="shared" si="296"/>
        <v>2</v>
      </c>
      <c r="AZ435" s="567">
        <f t="shared" si="296"/>
        <v>1.1000000000000001</v>
      </c>
    </row>
    <row r="436" spans="2:52">
      <c r="C436" s="611" t="s">
        <v>37</v>
      </c>
      <c r="D436" s="567">
        <f t="shared" ref="D436:AL436" si="297">ROUND((D379-D378)/D378*100,1)</f>
        <v>-2.2999999999999998</v>
      </c>
      <c r="E436" s="567">
        <f t="shared" si="297"/>
        <v>-2.2999999999999998</v>
      </c>
      <c r="F436" s="567">
        <f t="shared" si="297"/>
        <v>-0.6</v>
      </c>
      <c r="G436" s="567">
        <f t="shared" si="297"/>
        <v>0</v>
      </c>
      <c r="H436" s="567">
        <f t="shared" si="297"/>
        <v>-5.3</v>
      </c>
      <c r="I436" s="567">
        <f t="shared" si="297"/>
        <v>1.2</v>
      </c>
      <c r="J436" s="567">
        <f t="shared" si="297"/>
        <v>7</v>
      </c>
      <c r="K436" s="567">
        <f t="shared" si="297"/>
        <v>-5.3</v>
      </c>
      <c r="L436" s="567">
        <f t="shared" si="297"/>
        <v>-5.0999999999999996</v>
      </c>
      <c r="M436" s="567" t="e">
        <f t="shared" si="297"/>
        <v>#DIV/0!</v>
      </c>
      <c r="N436" s="567">
        <f t="shared" si="297"/>
        <v>-2.9</v>
      </c>
      <c r="O436" s="567">
        <f t="shared" si="297"/>
        <v>-7.1</v>
      </c>
      <c r="P436" s="567">
        <f t="shared" si="297"/>
        <v>-8.1</v>
      </c>
      <c r="Q436" s="567">
        <f t="shared" si="297"/>
        <v>-3.2</v>
      </c>
      <c r="R436" s="567">
        <f t="shared" si="297"/>
        <v>-19.399999999999999</v>
      </c>
      <c r="S436" s="567">
        <f t="shared" si="297"/>
        <v>-19.399999999999999</v>
      </c>
      <c r="T436" s="567" t="e">
        <f t="shared" si="297"/>
        <v>#DIV/0!</v>
      </c>
      <c r="U436" s="567">
        <f t="shared" si="297"/>
        <v>-1.6</v>
      </c>
      <c r="V436" s="567">
        <f t="shared" si="297"/>
        <v>-3.9</v>
      </c>
      <c r="W436" s="567">
        <f t="shared" si="297"/>
        <v>2</v>
      </c>
      <c r="X436" s="567">
        <f t="shared" si="297"/>
        <v>2</v>
      </c>
      <c r="Y436" s="567">
        <f t="shared" si="297"/>
        <v>-8.1</v>
      </c>
      <c r="Z436" s="567">
        <f t="shared" si="297"/>
        <v>0.2</v>
      </c>
      <c r="AA436" s="567">
        <f t="shared" si="297"/>
        <v>0.2</v>
      </c>
      <c r="AB436" s="567" t="e">
        <f t="shared" si="297"/>
        <v>#DIV/0!</v>
      </c>
      <c r="AC436" s="567">
        <f t="shared" si="297"/>
        <v>1.9</v>
      </c>
      <c r="AD436" s="567">
        <f t="shared" si="297"/>
        <v>1.2</v>
      </c>
      <c r="AE436" s="567">
        <f t="shared" si="297"/>
        <v>1.5</v>
      </c>
      <c r="AF436" s="567">
        <f t="shared" si="297"/>
        <v>2.1</v>
      </c>
      <c r="AG436" s="567" t="e">
        <f t="shared" si="297"/>
        <v>#DIV/0!</v>
      </c>
      <c r="AH436" s="567">
        <f t="shared" si="297"/>
        <v>-0.3</v>
      </c>
      <c r="AI436" s="567">
        <f t="shared" si="297"/>
        <v>0.8</v>
      </c>
      <c r="AJ436" s="567">
        <f t="shared" si="297"/>
        <v>4.4000000000000004</v>
      </c>
      <c r="AK436" s="567">
        <f t="shared" si="297"/>
        <v>-2.2999999999999998</v>
      </c>
      <c r="AL436" s="567">
        <f t="shared" si="297"/>
        <v>3.4</v>
      </c>
      <c r="AO436" s="611" t="s">
        <v>37</v>
      </c>
      <c r="AP436" s="567">
        <f t="shared" ref="AP436:AZ436" si="298">ROUND((AP379-AP378)/AP378*100,1)</f>
        <v>-2.2999999999999998</v>
      </c>
      <c r="AQ436" s="567">
        <f t="shared" si="298"/>
        <v>-1.3</v>
      </c>
      <c r="AR436" s="567">
        <f t="shared" si="298"/>
        <v>0.4</v>
      </c>
      <c r="AS436" s="567">
        <f t="shared" si="298"/>
        <v>-0.6</v>
      </c>
      <c r="AT436" s="567">
        <f t="shared" si="298"/>
        <v>2.2000000000000002</v>
      </c>
      <c r="AU436" s="567">
        <f t="shared" si="298"/>
        <v>-4.8</v>
      </c>
      <c r="AV436" s="567">
        <f t="shared" si="298"/>
        <v>-10.6</v>
      </c>
      <c r="AW436" s="567">
        <f t="shared" si="298"/>
        <v>6.2</v>
      </c>
      <c r="AX436" s="567">
        <f t="shared" si="298"/>
        <v>-2.2999999999999998</v>
      </c>
      <c r="AY436" s="567">
        <f t="shared" si="298"/>
        <v>-2.4</v>
      </c>
      <c r="AZ436" s="567">
        <f t="shared" si="298"/>
        <v>2.8</v>
      </c>
    </row>
    <row r="437" spans="2:52">
      <c r="C437" s="611" t="s">
        <v>38</v>
      </c>
      <c r="D437" s="567">
        <f t="shared" ref="D437:AL437" si="299">ROUND((D380-D379)/D379*100,1)</f>
        <v>-0.5</v>
      </c>
      <c r="E437" s="567">
        <f t="shared" si="299"/>
        <v>-0.5</v>
      </c>
      <c r="F437" s="567">
        <f t="shared" si="299"/>
        <v>-1.2</v>
      </c>
      <c r="G437" s="567">
        <f t="shared" si="299"/>
        <v>-1.1000000000000001</v>
      </c>
      <c r="H437" s="567">
        <f t="shared" si="299"/>
        <v>-3.3</v>
      </c>
      <c r="I437" s="567">
        <f t="shared" si="299"/>
        <v>-6.2</v>
      </c>
      <c r="J437" s="567">
        <f t="shared" si="299"/>
        <v>1.5</v>
      </c>
      <c r="K437" s="567">
        <f t="shared" si="299"/>
        <v>-11.7</v>
      </c>
      <c r="L437" s="567">
        <f t="shared" si="299"/>
        <v>-11.3</v>
      </c>
      <c r="M437" s="567" t="e">
        <f t="shared" si="299"/>
        <v>#DIV/0!</v>
      </c>
      <c r="N437" s="567">
        <f t="shared" si="299"/>
        <v>-4.9000000000000004</v>
      </c>
      <c r="O437" s="567">
        <f t="shared" si="299"/>
        <v>2</v>
      </c>
      <c r="P437" s="567">
        <f t="shared" si="299"/>
        <v>4.3</v>
      </c>
      <c r="Q437" s="567">
        <f t="shared" si="299"/>
        <v>-5.9</v>
      </c>
      <c r="R437" s="567">
        <f t="shared" si="299"/>
        <v>4.4000000000000004</v>
      </c>
      <c r="S437" s="567">
        <f t="shared" si="299"/>
        <v>4.4000000000000004</v>
      </c>
      <c r="T437" s="567" t="e">
        <f t="shared" si="299"/>
        <v>#DIV/0!</v>
      </c>
      <c r="U437" s="567">
        <f t="shared" si="299"/>
        <v>2.8</v>
      </c>
      <c r="V437" s="567">
        <f t="shared" si="299"/>
        <v>1.6</v>
      </c>
      <c r="W437" s="567">
        <f t="shared" si="299"/>
        <v>1.4</v>
      </c>
      <c r="X437" s="567">
        <f t="shared" si="299"/>
        <v>1.4</v>
      </c>
      <c r="Y437" s="567">
        <f t="shared" si="299"/>
        <v>27.1</v>
      </c>
      <c r="Z437" s="567">
        <f t="shared" si="299"/>
        <v>-3.5</v>
      </c>
      <c r="AA437" s="567">
        <f t="shared" si="299"/>
        <v>0.3</v>
      </c>
      <c r="AB437" s="567" t="e">
        <f t="shared" si="299"/>
        <v>#DIV/0!</v>
      </c>
      <c r="AC437" s="567">
        <f t="shared" si="299"/>
        <v>-0.3</v>
      </c>
      <c r="AD437" s="567">
        <f t="shared" si="299"/>
        <v>-2.4</v>
      </c>
      <c r="AE437" s="567">
        <f t="shared" si="299"/>
        <v>-4.4000000000000004</v>
      </c>
      <c r="AF437" s="567">
        <f t="shared" si="299"/>
        <v>3.6</v>
      </c>
      <c r="AG437" s="567" t="e">
        <f t="shared" si="299"/>
        <v>#DIV/0!</v>
      </c>
      <c r="AH437" s="567">
        <f t="shared" si="299"/>
        <v>5.3</v>
      </c>
      <c r="AI437" s="567">
        <f t="shared" si="299"/>
        <v>4.5</v>
      </c>
      <c r="AJ437" s="567">
        <f t="shared" si="299"/>
        <v>-3.3</v>
      </c>
      <c r="AK437" s="567">
        <f t="shared" si="299"/>
        <v>-2.7</v>
      </c>
      <c r="AL437" s="567">
        <f t="shared" si="299"/>
        <v>-2.1</v>
      </c>
      <c r="AO437" s="611" t="s">
        <v>38</v>
      </c>
      <c r="AP437" s="567">
        <f t="shared" ref="AP437:AZ437" si="300">ROUND((AP380-AP379)/AP379*100,1)</f>
        <v>-0.5</v>
      </c>
      <c r="AQ437" s="567">
        <f t="shared" si="300"/>
        <v>-2</v>
      </c>
      <c r="AR437" s="567">
        <f t="shared" si="300"/>
        <v>-2.9</v>
      </c>
      <c r="AS437" s="567">
        <f t="shared" si="300"/>
        <v>-0.7</v>
      </c>
      <c r="AT437" s="567">
        <f t="shared" si="300"/>
        <v>-5.2</v>
      </c>
      <c r="AU437" s="567">
        <f t="shared" si="300"/>
        <v>0.7</v>
      </c>
      <c r="AV437" s="567">
        <f t="shared" si="300"/>
        <v>-0.5</v>
      </c>
      <c r="AW437" s="567">
        <f t="shared" si="300"/>
        <v>4</v>
      </c>
      <c r="AX437" s="567">
        <f t="shared" si="300"/>
        <v>0</v>
      </c>
      <c r="AY437" s="567">
        <f t="shared" si="300"/>
        <v>0.1</v>
      </c>
      <c r="AZ437" s="567">
        <f t="shared" si="300"/>
        <v>0.2</v>
      </c>
    </row>
    <row r="438" spans="2:52">
      <c r="C438" s="611" t="s">
        <v>39</v>
      </c>
      <c r="D438" s="567">
        <f t="shared" ref="D438:AL438" si="301">ROUND((D381-D380)/D380*100,1)</f>
        <v>2.9</v>
      </c>
      <c r="E438" s="567">
        <f t="shared" si="301"/>
        <v>2.9</v>
      </c>
      <c r="F438" s="567">
        <f t="shared" si="301"/>
        <v>2.7</v>
      </c>
      <c r="G438" s="567">
        <f t="shared" si="301"/>
        <v>3.1</v>
      </c>
      <c r="H438" s="567">
        <f t="shared" si="301"/>
        <v>1.5</v>
      </c>
      <c r="I438" s="567">
        <f t="shared" si="301"/>
        <v>8.6</v>
      </c>
      <c r="J438" s="567">
        <f t="shared" si="301"/>
        <v>-1.2</v>
      </c>
      <c r="K438" s="567">
        <f t="shared" si="301"/>
        <v>-3.2</v>
      </c>
      <c r="L438" s="567">
        <f t="shared" si="301"/>
        <v>-5</v>
      </c>
      <c r="M438" s="567" t="e">
        <f t="shared" si="301"/>
        <v>#DIV/0!</v>
      </c>
      <c r="N438" s="567">
        <f t="shared" si="301"/>
        <v>17.8</v>
      </c>
      <c r="O438" s="567">
        <f t="shared" si="301"/>
        <v>5</v>
      </c>
      <c r="P438" s="567">
        <f t="shared" si="301"/>
        <v>6.6</v>
      </c>
      <c r="Q438" s="567">
        <f t="shared" si="301"/>
        <v>-3</v>
      </c>
      <c r="R438" s="567">
        <f t="shared" si="301"/>
        <v>21.1</v>
      </c>
      <c r="S438" s="567">
        <f t="shared" si="301"/>
        <v>21.1</v>
      </c>
      <c r="T438" s="567" t="e">
        <f t="shared" si="301"/>
        <v>#DIV/0!</v>
      </c>
      <c r="U438" s="567">
        <f t="shared" si="301"/>
        <v>3.9</v>
      </c>
      <c r="V438" s="567">
        <f t="shared" si="301"/>
        <v>1.6</v>
      </c>
      <c r="W438" s="567">
        <f t="shared" si="301"/>
        <v>-1.9</v>
      </c>
      <c r="X438" s="567">
        <f t="shared" si="301"/>
        <v>-1.9</v>
      </c>
      <c r="Y438" s="567">
        <f t="shared" si="301"/>
        <v>-4.7</v>
      </c>
      <c r="Z438" s="567">
        <f t="shared" si="301"/>
        <v>3.1</v>
      </c>
      <c r="AA438" s="567">
        <f t="shared" si="301"/>
        <v>3</v>
      </c>
      <c r="AB438" s="567" t="e">
        <f t="shared" si="301"/>
        <v>#DIV/0!</v>
      </c>
      <c r="AC438" s="567">
        <f t="shared" si="301"/>
        <v>-2.6</v>
      </c>
      <c r="AD438" s="567">
        <f t="shared" si="301"/>
        <v>-3.2</v>
      </c>
      <c r="AE438" s="567">
        <f t="shared" si="301"/>
        <v>-7.1</v>
      </c>
      <c r="AF438" s="567">
        <f t="shared" si="301"/>
        <v>0.8</v>
      </c>
      <c r="AG438" s="567" t="e">
        <f t="shared" si="301"/>
        <v>#DIV/0!</v>
      </c>
      <c r="AH438" s="567">
        <f t="shared" si="301"/>
        <v>-1.5</v>
      </c>
      <c r="AI438" s="567">
        <f t="shared" si="301"/>
        <v>2.1</v>
      </c>
      <c r="AJ438" s="567">
        <f t="shared" si="301"/>
        <v>-5.8</v>
      </c>
      <c r="AK438" s="567">
        <f t="shared" si="301"/>
        <v>2.8</v>
      </c>
      <c r="AL438" s="567">
        <f t="shared" si="301"/>
        <v>-2</v>
      </c>
      <c r="AO438" s="611" t="s">
        <v>39</v>
      </c>
      <c r="AP438" s="567">
        <f t="shared" ref="AP438:AZ438" si="302">ROUND((AP381-AP380)/AP380*100,1)</f>
        <v>2.9</v>
      </c>
      <c r="AQ438" s="567">
        <f t="shared" si="302"/>
        <v>4</v>
      </c>
      <c r="AR438" s="567">
        <f t="shared" si="302"/>
        <v>3.2</v>
      </c>
      <c r="AS438" s="567">
        <f t="shared" si="302"/>
        <v>0.9</v>
      </c>
      <c r="AT438" s="567">
        <f t="shared" si="302"/>
        <v>5.6</v>
      </c>
      <c r="AU438" s="567">
        <f t="shared" si="302"/>
        <v>6.7</v>
      </c>
      <c r="AV438" s="567">
        <f t="shared" si="302"/>
        <v>10.8</v>
      </c>
      <c r="AW438" s="567">
        <f t="shared" si="302"/>
        <v>-0.6</v>
      </c>
      <c r="AX438" s="567">
        <f t="shared" si="302"/>
        <v>2.6</v>
      </c>
      <c r="AY438" s="567">
        <f t="shared" si="302"/>
        <v>2.7</v>
      </c>
      <c r="AZ438" s="567">
        <f t="shared" si="302"/>
        <v>-2</v>
      </c>
    </row>
    <row r="439" spans="2:52">
      <c r="B439" s="138" t="s">
        <v>298</v>
      </c>
      <c r="C439" s="610" t="s">
        <v>36</v>
      </c>
      <c r="D439" s="575">
        <f t="shared" ref="D439:AL439" si="303">ROUND((D382-D381)/D381*100,1)</f>
        <v>2.4</v>
      </c>
      <c r="E439" s="575">
        <f t="shared" si="303"/>
        <v>2.4</v>
      </c>
      <c r="F439" s="575">
        <f t="shared" si="303"/>
        <v>5</v>
      </c>
      <c r="G439" s="575">
        <f t="shared" si="303"/>
        <v>4.7</v>
      </c>
      <c r="H439" s="575">
        <f t="shared" si="303"/>
        <v>8.1999999999999993</v>
      </c>
      <c r="I439" s="575">
        <f t="shared" si="303"/>
        <v>-2.1</v>
      </c>
      <c r="J439" s="575">
        <f t="shared" si="303"/>
        <v>-0.6</v>
      </c>
      <c r="K439" s="575">
        <f t="shared" si="303"/>
        <v>6.6</v>
      </c>
      <c r="L439" s="575">
        <f t="shared" si="303"/>
        <v>11.4</v>
      </c>
      <c r="M439" s="575" t="e">
        <f t="shared" si="303"/>
        <v>#DIV/0!</v>
      </c>
      <c r="N439" s="575">
        <f t="shared" si="303"/>
        <v>12.6</v>
      </c>
      <c r="O439" s="575">
        <f t="shared" si="303"/>
        <v>2.2000000000000002</v>
      </c>
      <c r="P439" s="575">
        <f t="shared" si="303"/>
        <v>1.8</v>
      </c>
      <c r="Q439" s="575">
        <f t="shared" si="303"/>
        <v>5.8</v>
      </c>
      <c r="R439" s="575">
        <f t="shared" si="303"/>
        <v>-18.7</v>
      </c>
      <c r="S439" s="575">
        <f t="shared" si="303"/>
        <v>-18.7</v>
      </c>
      <c r="T439" s="575" t="e">
        <f t="shared" si="303"/>
        <v>#DIV/0!</v>
      </c>
      <c r="U439" s="575">
        <f t="shared" si="303"/>
        <v>9</v>
      </c>
      <c r="V439" s="575">
        <f t="shared" si="303"/>
        <v>-0.1</v>
      </c>
      <c r="W439" s="575">
        <f t="shared" si="303"/>
        <v>7.8</v>
      </c>
      <c r="X439" s="575">
        <f t="shared" si="303"/>
        <v>7.8</v>
      </c>
      <c r="Y439" s="575">
        <f t="shared" si="303"/>
        <v>0.7</v>
      </c>
      <c r="Z439" s="575">
        <f t="shared" si="303"/>
        <v>3.4</v>
      </c>
      <c r="AA439" s="575">
        <f t="shared" si="303"/>
        <v>7.4</v>
      </c>
      <c r="AB439" s="575" t="e">
        <f t="shared" si="303"/>
        <v>#DIV/0!</v>
      </c>
      <c r="AC439" s="575">
        <f t="shared" si="303"/>
        <v>-1.7</v>
      </c>
      <c r="AD439" s="575">
        <f t="shared" si="303"/>
        <v>-3</v>
      </c>
      <c r="AE439" s="575">
        <f t="shared" si="303"/>
        <v>-0.2</v>
      </c>
      <c r="AF439" s="575">
        <f t="shared" si="303"/>
        <v>-4.2</v>
      </c>
      <c r="AG439" s="575" t="e">
        <f t="shared" si="303"/>
        <v>#DIV/0!</v>
      </c>
      <c r="AH439" s="575">
        <f t="shared" si="303"/>
        <v>6.9</v>
      </c>
      <c r="AI439" s="575">
        <f t="shared" si="303"/>
        <v>3.2</v>
      </c>
      <c r="AJ439" s="575">
        <f t="shared" si="303"/>
        <v>-23.6</v>
      </c>
      <c r="AK439" s="575">
        <f t="shared" si="303"/>
        <v>6.9</v>
      </c>
      <c r="AL439" s="575">
        <f t="shared" si="303"/>
        <v>1.6</v>
      </c>
      <c r="AN439" s="138" t="s">
        <v>298</v>
      </c>
      <c r="AO439" s="610" t="s">
        <v>36</v>
      </c>
      <c r="AP439" s="575">
        <f t="shared" ref="AP439:AZ439" si="304">ROUND((AP382-AP381)/AP381*100,1)</f>
        <v>2.4</v>
      </c>
      <c r="AQ439" s="575">
        <f t="shared" si="304"/>
        <v>-0.9</v>
      </c>
      <c r="AR439" s="575">
        <f t="shared" si="304"/>
        <v>1.5</v>
      </c>
      <c r="AS439" s="575">
        <f t="shared" si="304"/>
        <v>-1.7</v>
      </c>
      <c r="AT439" s="575">
        <f t="shared" si="304"/>
        <v>6.5</v>
      </c>
      <c r="AU439" s="575">
        <f t="shared" si="304"/>
        <v>-8.6</v>
      </c>
      <c r="AV439" s="575">
        <f t="shared" si="304"/>
        <v>-3.2</v>
      </c>
      <c r="AW439" s="575">
        <f t="shared" si="304"/>
        <v>-17.3</v>
      </c>
      <c r="AX439" s="575">
        <f t="shared" si="304"/>
        <v>3.6</v>
      </c>
      <c r="AY439" s="575">
        <f t="shared" si="304"/>
        <v>3.6</v>
      </c>
      <c r="AZ439" s="575">
        <f t="shared" si="304"/>
        <v>3.5</v>
      </c>
    </row>
    <row r="440" spans="2:52">
      <c r="C440" s="611" t="s">
        <v>37</v>
      </c>
      <c r="D440" s="567">
        <f t="shared" ref="D440:AL440" si="305">ROUND((D383-D382)/D382*100,1)</f>
        <v>2.6</v>
      </c>
      <c r="E440" s="567">
        <f t="shared" si="305"/>
        <v>2.6</v>
      </c>
      <c r="F440" s="567">
        <f t="shared" si="305"/>
        <v>4.3</v>
      </c>
      <c r="G440" s="567">
        <f t="shared" si="305"/>
        <v>4.5</v>
      </c>
      <c r="H440" s="567">
        <f t="shared" si="305"/>
        <v>1.8</v>
      </c>
      <c r="I440" s="567">
        <f t="shared" si="305"/>
        <v>-1.9</v>
      </c>
      <c r="J440" s="567">
        <f t="shared" si="305"/>
        <v>10.1</v>
      </c>
      <c r="K440" s="567">
        <f t="shared" si="305"/>
        <v>-0.1</v>
      </c>
      <c r="L440" s="567">
        <f t="shared" si="305"/>
        <v>1</v>
      </c>
      <c r="M440" s="567" t="e">
        <f t="shared" si="305"/>
        <v>#DIV/0!</v>
      </c>
      <c r="N440" s="567">
        <f t="shared" si="305"/>
        <v>-23.4</v>
      </c>
      <c r="O440" s="567">
        <f t="shared" si="305"/>
        <v>8.6</v>
      </c>
      <c r="P440" s="567">
        <f t="shared" si="305"/>
        <v>6.1</v>
      </c>
      <c r="Q440" s="567">
        <f t="shared" si="305"/>
        <v>18.8</v>
      </c>
      <c r="R440" s="567">
        <f t="shared" si="305"/>
        <v>5.4</v>
      </c>
      <c r="S440" s="567">
        <f t="shared" si="305"/>
        <v>5.4</v>
      </c>
      <c r="T440" s="567" t="e">
        <f t="shared" si="305"/>
        <v>#DIV/0!</v>
      </c>
      <c r="U440" s="567">
        <f t="shared" si="305"/>
        <v>4.8</v>
      </c>
      <c r="V440" s="567">
        <f t="shared" si="305"/>
        <v>1.5</v>
      </c>
      <c r="W440" s="567">
        <f t="shared" si="305"/>
        <v>1.8</v>
      </c>
      <c r="X440" s="567">
        <f t="shared" si="305"/>
        <v>1.8</v>
      </c>
      <c r="Y440" s="567">
        <f t="shared" si="305"/>
        <v>-2.6</v>
      </c>
      <c r="Z440" s="567">
        <f t="shared" si="305"/>
        <v>-3.4</v>
      </c>
      <c r="AA440" s="567">
        <f t="shared" si="305"/>
        <v>-4.5</v>
      </c>
      <c r="AB440" s="567" t="e">
        <f t="shared" si="305"/>
        <v>#DIV/0!</v>
      </c>
      <c r="AC440" s="567">
        <f t="shared" si="305"/>
        <v>-3.2</v>
      </c>
      <c r="AD440" s="567">
        <f t="shared" si="305"/>
        <v>-5.4</v>
      </c>
      <c r="AE440" s="567">
        <f t="shared" si="305"/>
        <v>-3.2</v>
      </c>
      <c r="AF440" s="567">
        <f t="shared" si="305"/>
        <v>1.8</v>
      </c>
      <c r="AG440" s="567" t="e">
        <f t="shared" si="305"/>
        <v>#DIV/0!</v>
      </c>
      <c r="AH440" s="567">
        <f t="shared" si="305"/>
        <v>1</v>
      </c>
      <c r="AI440" s="567">
        <f t="shared" si="305"/>
        <v>1.9</v>
      </c>
      <c r="AJ440" s="567">
        <f t="shared" si="305"/>
        <v>-11.7</v>
      </c>
      <c r="AK440" s="567">
        <f t="shared" si="305"/>
        <v>3.3</v>
      </c>
      <c r="AL440" s="567">
        <f t="shared" si="305"/>
        <v>7.8</v>
      </c>
      <c r="AO440" s="611" t="s">
        <v>37</v>
      </c>
      <c r="AP440" s="567">
        <f t="shared" ref="AP440:AZ440" si="306">ROUND((AP383-AP382)/AP382*100,1)</f>
        <v>2.6</v>
      </c>
      <c r="AQ440" s="567">
        <f t="shared" si="306"/>
        <v>3.8</v>
      </c>
      <c r="AR440" s="567">
        <f t="shared" si="306"/>
        <v>2.1</v>
      </c>
      <c r="AS440" s="567">
        <f t="shared" si="306"/>
        <v>6.2</v>
      </c>
      <c r="AT440" s="567">
        <f t="shared" si="306"/>
        <v>-3.5</v>
      </c>
      <c r="AU440" s="567">
        <f t="shared" si="306"/>
        <v>9.5</v>
      </c>
      <c r="AV440" s="567">
        <f t="shared" si="306"/>
        <v>13.7</v>
      </c>
      <c r="AW440" s="567">
        <f t="shared" si="306"/>
        <v>-0.7</v>
      </c>
      <c r="AX440" s="567">
        <f t="shared" si="306"/>
        <v>2.2000000000000002</v>
      </c>
      <c r="AY440" s="567">
        <f t="shared" si="306"/>
        <v>2.4</v>
      </c>
      <c r="AZ440" s="567">
        <f t="shared" si="306"/>
        <v>-1.4</v>
      </c>
    </row>
    <row r="441" spans="2:52">
      <c r="C441" s="611" t="s">
        <v>38</v>
      </c>
      <c r="D441" s="567">
        <f t="shared" ref="D441:AL441" si="307">ROUND((D384-D383)/D383*100,1)</f>
        <v>0.9</v>
      </c>
      <c r="E441" s="567">
        <f t="shared" si="307"/>
        <v>0.9</v>
      </c>
      <c r="F441" s="567">
        <f t="shared" si="307"/>
        <v>2.2999999999999998</v>
      </c>
      <c r="G441" s="567">
        <f t="shared" si="307"/>
        <v>2.2000000000000002</v>
      </c>
      <c r="H441" s="567">
        <f t="shared" si="307"/>
        <v>1.1000000000000001</v>
      </c>
      <c r="I441" s="567">
        <f t="shared" si="307"/>
        <v>-2.6</v>
      </c>
      <c r="J441" s="567">
        <f t="shared" si="307"/>
        <v>3.4</v>
      </c>
      <c r="K441" s="567">
        <f t="shared" si="307"/>
        <v>-10.4</v>
      </c>
      <c r="L441" s="567">
        <f t="shared" si="307"/>
        <v>-12</v>
      </c>
      <c r="M441" s="567" t="e">
        <f t="shared" si="307"/>
        <v>#DIV/0!</v>
      </c>
      <c r="N441" s="567">
        <f t="shared" si="307"/>
        <v>32.299999999999997</v>
      </c>
      <c r="O441" s="567">
        <f t="shared" si="307"/>
        <v>3.9</v>
      </c>
      <c r="P441" s="567">
        <f t="shared" si="307"/>
        <v>4.9000000000000004</v>
      </c>
      <c r="Q441" s="567">
        <f t="shared" si="307"/>
        <v>1</v>
      </c>
      <c r="R441" s="567">
        <f t="shared" si="307"/>
        <v>-14.6</v>
      </c>
      <c r="S441" s="567">
        <f t="shared" si="307"/>
        <v>-14.6</v>
      </c>
      <c r="T441" s="567" t="e">
        <f t="shared" si="307"/>
        <v>#DIV/0!</v>
      </c>
      <c r="U441" s="567">
        <f t="shared" si="307"/>
        <v>-0.6</v>
      </c>
      <c r="V441" s="567">
        <f t="shared" si="307"/>
        <v>1.8</v>
      </c>
      <c r="W441" s="567">
        <f t="shared" si="307"/>
        <v>0.5</v>
      </c>
      <c r="X441" s="567">
        <f t="shared" si="307"/>
        <v>0.5</v>
      </c>
      <c r="Y441" s="567">
        <f t="shared" si="307"/>
        <v>-19.100000000000001</v>
      </c>
      <c r="Z441" s="567">
        <f t="shared" si="307"/>
        <v>1.3</v>
      </c>
      <c r="AA441" s="567">
        <f t="shared" si="307"/>
        <v>-4.7</v>
      </c>
      <c r="AB441" s="567" t="e">
        <f t="shared" si="307"/>
        <v>#DIV/0!</v>
      </c>
      <c r="AC441" s="567">
        <f t="shared" si="307"/>
        <v>-1</v>
      </c>
      <c r="AD441" s="567">
        <f t="shared" si="307"/>
        <v>-3.5</v>
      </c>
      <c r="AE441" s="567">
        <f t="shared" si="307"/>
        <v>-3.1</v>
      </c>
      <c r="AF441" s="567">
        <f t="shared" si="307"/>
        <v>2.5</v>
      </c>
      <c r="AG441" s="567" t="e">
        <f t="shared" si="307"/>
        <v>#DIV/0!</v>
      </c>
      <c r="AH441" s="567">
        <f t="shared" si="307"/>
        <v>-1.6</v>
      </c>
      <c r="AI441" s="567">
        <f t="shared" si="307"/>
        <v>3.3</v>
      </c>
      <c r="AJ441" s="567">
        <f t="shared" si="307"/>
        <v>2.2000000000000002</v>
      </c>
      <c r="AK441" s="567">
        <f t="shared" si="307"/>
        <v>-1</v>
      </c>
      <c r="AL441" s="567">
        <f t="shared" si="307"/>
        <v>-0.4</v>
      </c>
      <c r="AO441" s="611" t="s">
        <v>38</v>
      </c>
      <c r="AP441" s="567">
        <f t="shared" ref="AP441:AZ441" si="308">ROUND((AP384-AP383)/AP383*100,1)</f>
        <v>0.9</v>
      </c>
      <c r="AQ441" s="567">
        <f t="shared" si="308"/>
        <v>-1.8</v>
      </c>
      <c r="AR441" s="567">
        <f t="shared" si="308"/>
        <v>-1</v>
      </c>
      <c r="AS441" s="567">
        <f t="shared" si="308"/>
        <v>0</v>
      </c>
      <c r="AT441" s="567">
        <f t="shared" si="308"/>
        <v>-1.6</v>
      </c>
      <c r="AU441" s="567">
        <f t="shared" si="308"/>
        <v>-3.6</v>
      </c>
      <c r="AV441" s="567">
        <f t="shared" si="308"/>
        <v>-6.2</v>
      </c>
      <c r="AW441" s="567">
        <f t="shared" si="308"/>
        <v>1.3</v>
      </c>
      <c r="AX441" s="567">
        <f t="shared" si="308"/>
        <v>2.1</v>
      </c>
      <c r="AY441" s="567">
        <f t="shared" si="308"/>
        <v>2.2999999999999998</v>
      </c>
      <c r="AZ441" s="567">
        <f t="shared" si="308"/>
        <v>-1.7</v>
      </c>
    </row>
    <row r="442" spans="2:52">
      <c r="C442" s="611" t="s">
        <v>39</v>
      </c>
      <c r="D442" s="567">
        <f t="shared" ref="D442:AL442" si="309">ROUND((D385-D384)/D384*100,1)</f>
        <v>-6</v>
      </c>
      <c r="E442" s="567">
        <f t="shared" si="309"/>
        <v>-6</v>
      </c>
      <c r="F442" s="567">
        <f t="shared" si="309"/>
        <v>-11.4</v>
      </c>
      <c r="G442" s="567">
        <f t="shared" si="309"/>
        <v>-11.5</v>
      </c>
      <c r="H442" s="567">
        <f t="shared" si="309"/>
        <v>-6.5</v>
      </c>
      <c r="I442" s="567">
        <f t="shared" si="309"/>
        <v>-5.2</v>
      </c>
      <c r="J442" s="567">
        <f t="shared" si="309"/>
        <v>-5.4</v>
      </c>
      <c r="K442" s="567">
        <f t="shared" si="309"/>
        <v>1</v>
      </c>
      <c r="L442" s="567">
        <f t="shared" si="309"/>
        <v>0</v>
      </c>
      <c r="M442" s="567" t="e">
        <f t="shared" si="309"/>
        <v>#DIV/0!</v>
      </c>
      <c r="N442" s="567">
        <f t="shared" si="309"/>
        <v>-43.6</v>
      </c>
      <c r="O442" s="567">
        <f t="shared" si="309"/>
        <v>-7.5</v>
      </c>
      <c r="P442" s="567">
        <f t="shared" si="309"/>
        <v>-7.7</v>
      </c>
      <c r="Q442" s="567">
        <f t="shared" si="309"/>
        <v>-8.6999999999999993</v>
      </c>
      <c r="R442" s="567">
        <f t="shared" si="309"/>
        <v>-11.3</v>
      </c>
      <c r="S442" s="567">
        <f t="shared" si="309"/>
        <v>-11.3</v>
      </c>
      <c r="T442" s="567" t="e">
        <f t="shared" si="309"/>
        <v>#DIV/0!</v>
      </c>
      <c r="U442" s="567">
        <f t="shared" si="309"/>
        <v>4.5999999999999996</v>
      </c>
      <c r="V442" s="567">
        <f t="shared" si="309"/>
        <v>-2.4</v>
      </c>
      <c r="W442" s="567">
        <f t="shared" si="309"/>
        <v>1.1000000000000001</v>
      </c>
      <c r="X442" s="567">
        <f t="shared" si="309"/>
        <v>1.1000000000000001</v>
      </c>
      <c r="Y442" s="567">
        <f t="shared" si="309"/>
        <v>22.2</v>
      </c>
      <c r="Z442" s="567">
        <f t="shared" si="309"/>
        <v>-2.1</v>
      </c>
      <c r="AA442" s="567">
        <f t="shared" si="309"/>
        <v>-1.3</v>
      </c>
      <c r="AB442" s="567" t="e">
        <f t="shared" si="309"/>
        <v>#DIV/0!</v>
      </c>
      <c r="AC442" s="567">
        <f t="shared" si="309"/>
        <v>1.5</v>
      </c>
      <c r="AD442" s="567">
        <f t="shared" si="309"/>
        <v>5.0999999999999996</v>
      </c>
      <c r="AE442" s="567">
        <f t="shared" si="309"/>
        <v>-1.7</v>
      </c>
      <c r="AF442" s="567">
        <f t="shared" si="309"/>
        <v>1.6</v>
      </c>
      <c r="AG442" s="567" t="e">
        <f t="shared" si="309"/>
        <v>#DIV/0!</v>
      </c>
      <c r="AH442" s="567">
        <f t="shared" si="309"/>
        <v>-0.9</v>
      </c>
      <c r="AI442" s="567">
        <f t="shared" si="309"/>
        <v>2.6</v>
      </c>
      <c r="AJ442" s="567">
        <f t="shared" si="309"/>
        <v>-9.5</v>
      </c>
      <c r="AK442" s="567">
        <f t="shared" si="309"/>
        <v>-1</v>
      </c>
      <c r="AL442" s="567">
        <f t="shared" si="309"/>
        <v>-4.2</v>
      </c>
      <c r="AO442" s="611" t="s">
        <v>39</v>
      </c>
      <c r="AP442" s="567">
        <f t="shared" ref="AP442:AZ442" si="310">ROUND((AP385-AP384)/AP384*100,1)</f>
        <v>-6</v>
      </c>
      <c r="AQ442" s="567">
        <f t="shared" si="310"/>
        <v>-4.9000000000000004</v>
      </c>
      <c r="AR442" s="567">
        <f t="shared" si="310"/>
        <v>-2.2000000000000002</v>
      </c>
      <c r="AS442" s="567">
        <f t="shared" si="310"/>
        <v>-4.3</v>
      </c>
      <c r="AT442" s="567">
        <f t="shared" si="310"/>
        <v>0.1</v>
      </c>
      <c r="AU442" s="567">
        <f t="shared" si="310"/>
        <v>-11.3</v>
      </c>
      <c r="AV442" s="567">
        <f t="shared" si="310"/>
        <v>-17.899999999999999</v>
      </c>
      <c r="AW442" s="567">
        <f t="shared" si="310"/>
        <v>4.5999999999999996</v>
      </c>
      <c r="AX442" s="567">
        <f t="shared" si="310"/>
        <v>-6.2</v>
      </c>
      <c r="AY442" s="567">
        <f t="shared" si="310"/>
        <v>-6.4</v>
      </c>
      <c r="AZ442" s="567">
        <f t="shared" si="310"/>
        <v>-1.9</v>
      </c>
    </row>
    <row r="443" spans="2:52">
      <c r="B443" s="138" t="s">
        <v>299</v>
      </c>
      <c r="C443" s="610" t="s">
        <v>36</v>
      </c>
      <c r="D443" s="616">
        <f t="shared" ref="D443:AL443" si="311">ROUND((D386-D385)/D385*100,1)</f>
        <v>1.5</v>
      </c>
      <c r="E443" s="616">
        <f t="shared" si="311"/>
        <v>1.5</v>
      </c>
      <c r="F443" s="616">
        <f t="shared" si="311"/>
        <v>-0.5</v>
      </c>
      <c r="G443" s="616">
        <f t="shared" si="311"/>
        <v>0</v>
      </c>
      <c r="H443" s="616">
        <f t="shared" si="311"/>
        <v>-6.7</v>
      </c>
      <c r="I443" s="616">
        <f t="shared" si="311"/>
        <v>4.5999999999999996</v>
      </c>
      <c r="J443" s="616">
        <f t="shared" si="311"/>
        <v>2.8</v>
      </c>
      <c r="K443" s="616">
        <f t="shared" si="311"/>
        <v>9.1999999999999993</v>
      </c>
      <c r="L443" s="616">
        <f t="shared" si="311"/>
        <v>9.6999999999999993</v>
      </c>
      <c r="M443" s="616" t="e">
        <f t="shared" si="311"/>
        <v>#DIV/0!</v>
      </c>
      <c r="N443" s="616">
        <f t="shared" si="311"/>
        <v>-10.199999999999999</v>
      </c>
      <c r="O443" s="616">
        <f t="shared" si="311"/>
        <v>2</v>
      </c>
      <c r="P443" s="616">
        <f t="shared" si="311"/>
        <v>1.6</v>
      </c>
      <c r="Q443" s="616">
        <f t="shared" si="311"/>
        <v>3.6</v>
      </c>
      <c r="R443" s="616">
        <f t="shared" si="311"/>
        <v>3.3</v>
      </c>
      <c r="S443" s="616">
        <f t="shared" si="311"/>
        <v>3.3</v>
      </c>
      <c r="T443" s="616" t="e">
        <f t="shared" si="311"/>
        <v>#DIV/0!</v>
      </c>
      <c r="U443" s="616">
        <f t="shared" si="311"/>
        <v>0.8</v>
      </c>
      <c r="V443" s="616">
        <f t="shared" si="311"/>
        <v>0.8</v>
      </c>
      <c r="W443" s="616">
        <f t="shared" si="311"/>
        <v>-1.9</v>
      </c>
      <c r="X443" s="616">
        <f t="shared" si="311"/>
        <v>-1.9</v>
      </c>
      <c r="Y443" s="616">
        <f t="shared" si="311"/>
        <v>-12.1</v>
      </c>
      <c r="Z443" s="616">
        <f t="shared" si="311"/>
        <v>-1.1000000000000001</v>
      </c>
      <c r="AA443" s="616">
        <f t="shared" si="311"/>
        <v>2.5</v>
      </c>
      <c r="AB443" s="616" t="e">
        <f t="shared" si="311"/>
        <v>#DIV/0!</v>
      </c>
      <c r="AC443" s="616">
        <f t="shared" si="311"/>
        <v>-0.9</v>
      </c>
      <c r="AD443" s="616">
        <f t="shared" si="311"/>
        <v>-7.2</v>
      </c>
      <c r="AE443" s="616">
        <f t="shared" si="311"/>
        <v>1.1000000000000001</v>
      </c>
      <c r="AF443" s="616">
        <f t="shared" si="311"/>
        <v>0.5</v>
      </c>
      <c r="AG443" s="616" t="e">
        <f t="shared" si="311"/>
        <v>#DIV/0!</v>
      </c>
      <c r="AH443" s="616">
        <f t="shared" si="311"/>
        <v>5.0999999999999996</v>
      </c>
      <c r="AI443" s="616">
        <f t="shared" si="311"/>
        <v>-0.1</v>
      </c>
      <c r="AJ443" s="616">
        <f t="shared" si="311"/>
        <v>15.2</v>
      </c>
      <c r="AK443" s="616">
        <f t="shared" si="311"/>
        <v>1.6</v>
      </c>
      <c r="AL443" s="616">
        <f t="shared" si="311"/>
        <v>4.7</v>
      </c>
      <c r="AN443" s="138" t="s">
        <v>299</v>
      </c>
      <c r="AO443" s="610" t="s">
        <v>36</v>
      </c>
      <c r="AP443" s="616">
        <f t="shared" ref="AP443:AZ443" si="312">ROUND((AP386-AP385)/AP385*100,1)</f>
        <v>1.5</v>
      </c>
      <c r="AQ443" s="616">
        <f t="shared" si="312"/>
        <v>3.3</v>
      </c>
      <c r="AR443" s="616">
        <f t="shared" si="312"/>
        <v>1.7</v>
      </c>
      <c r="AS443" s="616">
        <f t="shared" si="312"/>
        <v>1.1000000000000001</v>
      </c>
      <c r="AT443" s="616">
        <f t="shared" si="312"/>
        <v>2.2000000000000002</v>
      </c>
      <c r="AU443" s="616">
        <f t="shared" si="312"/>
        <v>5.3</v>
      </c>
      <c r="AV443" s="616">
        <f t="shared" si="312"/>
        <v>2.4</v>
      </c>
      <c r="AW443" s="616">
        <f t="shared" si="312"/>
        <v>10.9</v>
      </c>
      <c r="AX443" s="616">
        <f t="shared" si="312"/>
        <v>0.2</v>
      </c>
      <c r="AY443" s="616">
        <f t="shared" si="312"/>
        <v>0.4</v>
      </c>
      <c r="AZ443" s="616">
        <f t="shared" si="312"/>
        <v>-0.5</v>
      </c>
    </row>
    <row r="444" spans="2:52">
      <c r="C444" s="611" t="s">
        <v>37</v>
      </c>
      <c r="D444" s="617">
        <f t="shared" ref="D444:AL444" si="313">ROUND((D387-D386)/D386*100,1)</f>
        <v>1.4</v>
      </c>
      <c r="E444" s="617">
        <f t="shared" si="313"/>
        <v>1.4</v>
      </c>
      <c r="F444" s="617">
        <f t="shared" si="313"/>
        <v>4.2</v>
      </c>
      <c r="G444" s="617">
        <f t="shared" si="313"/>
        <v>3.8</v>
      </c>
      <c r="H444" s="617">
        <f t="shared" si="313"/>
        <v>8.6999999999999993</v>
      </c>
      <c r="I444" s="617">
        <f t="shared" si="313"/>
        <v>7.8</v>
      </c>
      <c r="J444" s="617">
        <f t="shared" si="313"/>
        <v>-2.4</v>
      </c>
      <c r="K444" s="617">
        <f t="shared" si="313"/>
        <v>0</v>
      </c>
      <c r="L444" s="617">
        <f t="shared" si="313"/>
        <v>-0.9</v>
      </c>
      <c r="M444" s="617" t="e">
        <f t="shared" si="313"/>
        <v>#DIV/0!</v>
      </c>
      <c r="N444" s="617">
        <f t="shared" si="313"/>
        <v>5.0999999999999996</v>
      </c>
      <c r="O444" s="617">
        <f t="shared" si="313"/>
        <v>-0.3</v>
      </c>
      <c r="P444" s="617">
        <f t="shared" si="313"/>
        <v>2</v>
      </c>
      <c r="Q444" s="617">
        <f t="shared" si="313"/>
        <v>-7</v>
      </c>
      <c r="R444" s="617">
        <f t="shared" si="313"/>
        <v>15.4</v>
      </c>
      <c r="S444" s="617">
        <f t="shared" si="313"/>
        <v>15.4</v>
      </c>
      <c r="T444" s="617" t="e">
        <f t="shared" si="313"/>
        <v>#DIV/0!</v>
      </c>
      <c r="U444" s="617">
        <f t="shared" si="313"/>
        <v>2.2999999999999998</v>
      </c>
      <c r="V444" s="617">
        <f t="shared" si="313"/>
        <v>0.6</v>
      </c>
      <c r="W444" s="617">
        <f t="shared" si="313"/>
        <v>-4.4000000000000004</v>
      </c>
      <c r="X444" s="617">
        <f t="shared" si="313"/>
        <v>-4.4000000000000004</v>
      </c>
      <c r="Y444" s="617">
        <f t="shared" si="313"/>
        <v>19.399999999999999</v>
      </c>
      <c r="Z444" s="617">
        <f t="shared" si="313"/>
        <v>-2.2000000000000002</v>
      </c>
      <c r="AA444" s="617">
        <f t="shared" si="313"/>
        <v>6</v>
      </c>
      <c r="AB444" s="617" t="e">
        <f t="shared" si="313"/>
        <v>#DIV/0!</v>
      </c>
      <c r="AC444" s="617">
        <f t="shared" si="313"/>
        <v>-4.7</v>
      </c>
      <c r="AD444" s="617">
        <f t="shared" si="313"/>
        <v>-7</v>
      </c>
      <c r="AE444" s="617">
        <f t="shared" si="313"/>
        <v>2.8</v>
      </c>
      <c r="AF444" s="617">
        <f t="shared" si="313"/>
        <v>1.3</v>
      </c>
      <c r="AG444" s="617" t="e">
        <f t="shared" si="313"/>
        <v>#DIV/0!</v>
      </c>
      <c r="AH444" s="617">
        <f t="shared" si="313"/>
        <v>-4.3</v>
      </c>
      <c r="AI444" s="617">
        <f t="shared" si="313"/>
        <v>-0.5</v>
      </c>
      <c r="AJ444" s="617">
        <f t="shared" si="313"/>
        <v>-7.5</v>
      </c>
      <c r="AK444" s="617">
        <f t="shared" si="313"/>
        <v>0.1</v>
      </c>
      <c r="AL444" s="617">
        <f t="shared" si="313"/>
        <v>-1.7</v>
      </c>
      <c r="AO444" s="611" t="s">
        <v>37</v>
      </c>
      <c r="AP444" s="617">
        <f t="shared" ref="AP444:AZ444" si="314">ROUND((AP387-AP386)/AP386*100,1)</f>
        <v>1.4</v>
      </c>
      <c r="AQ444" s="617">
        <f t="shared" si="314"/>
        <v>0.6</v>
      </c>
      <c r="AR444" s="617">
        <f t="shared" si="314"/>
        <v>1.9</v>
      </c>
      <c r="AS444" s="617">
        <f t="shared" si="314"/>
        <v>-0.8</v>
      </c>
      <c r="AT444" s="617">
        <f t="shared" si="314"/>
        <v>5.9</v>
      </c>
      <c r="AU444" s="617">
        <f t="shared" si="314"/>
        <v>-1.7</v>
      </c>
      <c r="AV444" s="617">
        <f t="shared" si="314"/>
        <v>-1.3</v>
      </c>
      <c r="AW444" s="617">
        <f t="shared" si="314"/>
        <v>-3.1</v>
      </c>
      <c r="AX444" s="617">
        <f t="shared" si="314"/>
        <v>2</v>
      </c>
      <c r="AY444" s="617">
        <f t="shared" si="314"/>
        <v>2.2000000000000002</v>
      </c>
      <c r="AZ444" s="617">
        <f t="shared" si="314"/>
        <v>-1.6</v>
      </c>
    </row>
    <row r="445" spans="2:52">
      <c r="C445" s="611" t="s">
        <v>38</v>
      </c>
      <c r="D445" s="617">
        <f t="shared" ref="D445:AL445" si="315">ROUND((D388-D387)/D387*100,1)</f>
        <v>0.9</v>
      </c>
      <c r="E445" s="617">
        <f t="shared" si="315"/>
        <v>0.9</v>
      </c>
      <c r="F445" s="617">
        <f t="shared" si="315"/>
        <v>2.7</v>
      </c>
      <c r="G445" s="617">
        <f t="shared" si="315"/>
        <v>1.1000000000000001</v>
      </c>
      <c r="H445" s="617">
        <f t="shared" si="315"/>
        <v>15.2</v>
      </c>
      <c r="I445" s="617">
        <f t="shared" si="315"/>
        <v>3.1</v>
      </c>
      <c r="J445" s="617">
        <f t="shared" si="315"/>
        <v>-5.7</v>
      </c>
      <c r="K445" s="617">
        <f t="shared" si="315"/>
        <v>-1.8</v>
      </c>
      <c r="L445" s="617">
        <f t="shared" si="315"/>
        <v>-1.8</v>
      </c>
      <c r="M445" s="617" t="e">
        <f t="shared" si="315"/>
        <v>#DIV/0!</v>
      </c>
      <c r="N445" s="617">
        <f t="shared" si="315"/>
        <v>8.3000000000000007</v>
      </c>
      <c r="O445" s="617">
        <f t="shared" si="315"/>
        <v>-1</v>
      </c>
      <c r="P445" s="617">
        <f t="shared" si="315"/>
        <v>-3.5</v>
      </c>
      <c r="Q445" s="617">
        <f t="shared" si="315"/>
        <v>9.1</v>
      </c>
      <c r="R445" s="617">
        <f t="shared" si="315"/>
        <v>35</v>
      </c>
      <c r="S445" s="617">
        <f t="shared" si="315"/>
        <v>35</v>
      </c>
      <c r="T445" s="617" t="e">
        <f t="shared" si="315"/>
        <v>#DIV/0!</v>
      </c>
      <c r="U445" s="617">
        <f t="shared" si="315"/>
        <v>1.4</v>
      </c>
      <c r="V445" s="617">
        <f t="shared" si="315"/>
        <v>1.9</v>
      </c>
      <c r="W445" s="617">
        <f t="shared" si="315"/>
        <v>-0.5</v>
      </c>
      <c r="X445" s="617">
        <f t="shared" si="315"/>
        <v>-0.5</v>
      </c>
      <c r="Y445" s="617">
        <f t="shared" si="315"/>
        <v>-8.4</v>
      </c>
      <c r="Z445" s="617">
        <f t="shared" si="315"/>
        <v>-0.6</v>
      </c>
      <c r="AA445" s="617">
        <f t="shared" si="315"/>
        <v>-0.8</v>
      </c>
      <c r="AB445" s="617" t="e">
        <f t="shared" si="315"/>
        <v>#DIV/0!</v>
      </c>
      <c r="AC445" s="617">
        <f t="shared" si="315"/>
        <v>-3.8</v>
      </c>
      <c r="AD445" s="617">
        <f t="shared" si="315"/>
        <v>-3.4</v>
      </c>
      <c r="AE445" s="617">
        <f t="shared" si="315"/>
        <v>-1.6</v>
      </c>
      <c r="AF445" s="617">
        <f t="shared" si="315"/>
        <v>-1.1000000000000001</v>
      </c>
      <c r="AG445" s="617" t="e">
        <f t="shared" si="315"/>
        <v>#DIV/0!</v>
      </c>
      <c r="AH445" s="617">
        <f t="shared" si="315"/>
        <v>-1.7</v>
      </c>
      <c r="AI445" s="617">
        <f t="shared" si="315"/>
        <v>-4</v>
      </c>
      <c r="AJ445" s="617">
        <f t="shared" si="315"/>
        <v>-20.6</v>
      </c>
      <c r="AK445" s="617">
        <f t="shared" si="315"/>
        <v>0.1</v>
      </c>
      <c r="AL445" s="617">
        <f t="shared" si="315"/>
        <v>-4.9000000000000004</v>
      </c>
      <c r="AO445" s="611" t="s">
        <v>38</v>
      </c>
      <c r="AP445" s="617">
        <f t="shared" ref="AP445:AZ445" si="316">ROUND((AP388-AP387)/AP387*100,1)</f>
        <v>0.9</v>
      </c>
      <c r="AQ445" s="617">
        <f t="shared" si="316"/>
        <v>2.8</v>
      </c>
      <c r="AR445" s="617">
        <f t="shared" si="316"/>
        <v>0.6</v>
      </c>
      <c r="AS445" s="617">
        <f t="shared" si="316"/>
        <v>-2.4</v>
      </c>
      <c r="AT445" s="617">
        <f t="shared" si="316"/>
        <v>4.3</v>
      </c>
      <c r="AU445" s="617">
        <f t="shared" si="316"/>
        <v>9.3000000000000007</v>
      </c>
      <c r="AV445" s="617">
        <f t="shared" si="316"/>
        <v>18</v>
      </c>
      <c r="AW445" s="617">
        <f t="shared" si="316"/>
        <v>-4.5</v>
      </c>
      <c r="AX445" s="617">
        <f t="shared" si="316"/>
        <v>-0.1</v>
      </c>
      <c r="AY445" s="617">
        <f t="shared" si="316"/>
        <v>-0.1</v>
      </c>
      <c r="AZ445" s="617">
        <f t="shared" si="316"/>
        <v>-1.4</v>
      </c>
    </row>
    <row r="446" spans="2:52">
      <c r="B446" s="612"/>
      <c r="C446" s="613" t="s">
        <v>39</v>
      </c>
      <c r="D446" s="617">
        <f t="shared" ref="D446:AL446" si="317">ROUND((D389-D388)/D388*100,1)</f>
        <v>2.6</v>
      </c>
      <c r="E446" s="617">
        <f t="shared" si="317"/>
        <v>2.6</v>
      </c>
      <c r="F446" s="617">
        <f t="shared" si="317"/>
        <v>3.7</v>
      </c>
      <c r="G446" s="617">
        <f t="shared" si="317"/>
        <v>3.7</v>
      </c>
      <c r="H446" s="617">
        <f t="shared" si="317"/>
        <v>5.0999999999999996</v>
      </c>
      <c r="I446" s="617">
        <f t="shared" si="317"/>
        <v>-8.6</v>
      </c>
      <c r="J446" s="617">
        <f t="shared" si="317"/>
        <v>2.7</v>
      </c>
      <c r="K446" s="617">
        <f t="shared" si="317"/>
        <v>-4.5</v>
      </c>
      <c r="L446" s="617">
        <f t="shared" si="317"/>
        <v>-3.8</v>
      </c>
      <c r="M446" s="617" t="e">
        <f t="shared" si="317"/>
        <v>#DIV/0!</v>
      </c>
      <c r="N446" s="617">
        <f t="shared" si="317"/>
        <v>3.8</v>
      </c>
      <c r="O446" s="617">
        <f t="shared" si="317"/>
        <v>10.1</v>
      </c>
      <c r="P446" s="617">
        <f t="shared" si="317"/>
        <v>9.1</v>
      </c>
      <c r="Q446" s="617">
        <f t="shared" si="317"/>
        <v>11.8</v>
      </c>
      <c r="R446" s="617">
        <f t="shared" si="317"/>
        <v>9.6</v>
      </c>
      <c r="S446" s="617">
        <f t="shared" si="317"/>
        <v>9.6</v>
      </c>
      <c r="T446" s="617" t="e">
        <f t="shared" si="317"/>
        <v>#DIV/0!</v>
      </c>
      <c r="U446" s="617">
        <f t="shared" si="317"/>
        <v>-1.8</v>
      </c>
      <c r="V446" s="617">
        <f t="shared" si="317"/>
        <v>4.8</v>
      </c>
      <c r="W446" s="617">
        <f t="shared" si="317"/>
        <v>4.5999999999999996</v>
      </c>
      <c r="X446" s="617">
        <f t="shared" si="317"/>
        <v>4.5999999999999996</v>
      </c>
      <c r="Y446" s="617">
        <f t="shared" si="317"/>
        <v>-9</v>
      </c>
      <c r="Z446" s="617">
        <f t="shared" si="317"/>
        <v>0.1</v>
      </c>
      <c r="AA446" s="617">
        <f t="shared" si="317"/>
        <v>0</v>
      </c>
      <c r="AB446" s="617" t="e">
        <f t="shared" si="317"/>
        <v>#DIV/0!</v>
      </c>
      <c r="AC446" s="617">
        <f t="shared" si="317"/>
        <v>-100</v>
      </c>
      <c r="AD446" s="617">
        <f t="shared" si="317"/>
        <v>-3.5</v>
      </c>
      <c r="AE446" s="617">
        <f t="shared" si="317"/>
        <v>2.1</v>
      </c>
      <c r="AF446" s="617">
        <f t="shared" si="317"/>
        <v>-3.4</v>
      </c>
      <c r="AG446" s="617" t="e">
        <f t="shared" si="317"/>
        <v>#DIV/0!</v>
      </c>
      <c r="AH446" s="617">
        <f t="shared" si="317"/>
        <v>4.0999999999999996</v>
      </c>
      <c r="AI446" s="617">
        <f t="shared" si="317"/>
        <v>-4.3</v>
      </c>
      <c r="AJ446" s="617">
        <f t="shared" si="317"/>
        <v>-12.8</v>
      </c>
      <c r="AK446" s="617">
        <f t="shared" si="317"/>
        <v>-2.2999999999999998</v>
      </c>
      <c r="AL446" s="617">
        <f t="shared" si="317"/>
        <v>0.7</v>
      </c>
      <c r="AN446" s="612"/>
      <c r="AO446" s="613" t="s">
        <v>39</v>
      </c>
      <c r="AP446" s="617">
        <f t="shared" ref="AP446:AZ446" si="318">ROUND((AP389-AP388)/AP388*100,1)</f>
        <v>2.6</v>
      </c>
      <c r="AQ446" s="617">
        <f t="shared" si="318"/>
        <v>-0.4</v>
      </c>
      <c r="AR446" s="617">
        <f t="shared" si="318"/>
        <v>-2.6</v>
      </c>
      <c r="AS446" s="617">
        <f t="shared" si="318"/>
        <v>2</v>
      </c>
      <c r="AT446" s="617">
        <f t="shared" si="318"/>
        <v>-8.1</v>
      </c>
      <c r="AU446" s="617">
        <f t="shared" si="318"/>
        <v>5.7</v>
      </c>
      <c r="AV446" s="617">
        <f t="shared" si="318"/>
        <v>8.6</v>
      </c>
      <c r="AW446" s="617">
        <f t="shared" si="318"/>
        <v>0.5</v>
      </c>
      <c r="AX446" s="617">
        <f t="shared" si="318"/>
        <v>4.3</v>
      </c>
      <c r="AY446" s="617">
        <f t="shared" si="318"/>
        <v>4.4000000000000004</v>
      </c>
      <c r="AZ446" s="617">
        <f t="shared" si="318"/>
        <v>1.4</v>
      </c>
    </row>
    <row r="447" spans="2:52">
      <c r="B447" s="302" t="s">
        <v>300</v>
      </c>
      <c r="C447" s="615" t="s">
        <v>36</v>
      </c>
      <c r="D447" s="616">
        <f t="shared" ref="D447:AL447" si="319">ROUND((D390-D389)/D389*100,1)</f>
        <v>0.2</v>
      </c>
      <c r="E447" s="616">
        <f t="shared" si="319"/>
        <v>0.2</v>
      </c>
      <c r="F447" s="616">
        <f t="shared" si="319"/>
        <v>-0.3</v>
      </c>
      <c r="G447" s="616">
        <f t="shared" si="319"/>
        <v>-2.5</v>
      </c>
      <c r="H447" s="616">
        <f t="shared" si="319"/>
        <v>12.3</v>
      </c>
      <c r="I447" s="616">
        <f t="shared" si="319"/>
        <v>-0.3</v>
      </c>
      <c r="J447" s="616">
        <f t="shared" si="319"/>
        <v>1</v>
      </c>
      <c r="K447" s="616">
        <f t="shared" si="319"/>
        <v>1.4</v>
      </c>
      <c r="L447" s="616">
        <f t="shared" si="319"/>
        <v>1</v>
      </c>
      <c r="M447" s="616" t="e">
        <f t="shared" si="319"/>
        <v>#DIV/0!</v>
      </c>
      <c r="N447" s="616">
        <f t="shared" si="319"/>
        <v>-3.5</v>
      </c>
      <c r="O447" s="616">
        <f t="shared" si="319"/>
        <v>-1.7</v>
      </c>
      <c r="P447" s="616">
        <f t="shared" si="319"/>
        <v>-4.8</v>
      </c>
      <c r="Q447" s="616">
        <f t="shared" si="319"/>
        <v>12.8</v>
      </c>
      <c r="R447" s="616">
        <f t="shared" si="319"/>
        <v>5.6</v>
      </c>
      <c r="S447" s="616">
        <f t="shared" si="319"/>
        <v>5.6</v>
      </c>
      <c r="T447" s="616" t="e">
        <f t="shared" si="319"/>
        <v>#DIV/0!</v>
      </c>
      <c r="U447" s="616">
        <f t="shared" si="319"/>
        <v>-3.9</v>
      </c>
      <c r="V447" s="616">
        <f t="shared" si="319"/>
        <v>1.2</v>
      </c>
      <c r="W447" s="616">
        <f t="shared" si="319"/>
        <v>4.8</v>
      </c>
      <c r="X447" s="616">
        <f t="shared" si="319"/>
        <v>-1</v>
      </c>
      <c r="Y447" s="616">
        <f t="shared" si="319"/>
        <v>-28.8</v>
      </c>
      <c r="Z447" s="616">
        <f t="shared" si="319"/>
        <v>-1.8</v>
      </c>
      <c r="AA447" s="616">
        <f t="shared" si="319"/>
        <v>-5.3</v>
      </c>
      <c r="AB447" s="616" t="e">
        <f t="shared" si="319"/>
        <v>#DIV/0!</v>
      </c>
      <c r="AC447" s="616" t="e">
        <f t="shared" si="319"/>
        <v>#DIV/0!</v>
      </c>
      <c r="AD447" s="616">
        <f t="shared" si="319"/>
        <v>6.5</v>
      </c>
      <c r="AE447" s="616">
        <f t="shared" si="319"/>
        <v>-1.8</v>
      </c>
      <c r="AF447" s="616">
        <f t="shared" si="319"/>
        <v>0.5</v>
      </c>
      <c r="AG447" s="616" t="e">
        <f t="shared" si="319"/>
        <v>#DIV/0!</v>
      </c>
      <c r="AH447" s="616">
        <f t="shared" si="319"/>
        <v>8.6</v>
      </c>
      <c r="AI447" s="616">
        <f t="shared" si="319"/>
        <v>2.4</v>
      </c>
      <c r="AJ447" s="616">
        <f t="shared" si="319"/>
        <v>-17.600000000000001</v>
      </c>
      <c r="AK447" s="616">
        <f t="shared" si="319"/>
        <v>0.5</v>
      </c>
      <c r="AL447" s="616">
        <f t="shared" si="319"/>
        <v>1.2</v>
      </c>
      <c r="AN447" s="302" t="s">
        <v>300</v>
      </c>
      <c r="AO447" s="615" t="s">
        <v>36</v>
      </c>
      <c r="AP447" s="616">
        <f t="shared" ref="AP447:AZ447" si="320">ROUND((AP390-AP389)/AP389*100,1)</f>
        <v>0.2</v>
      </c>
      <c r="AQ447" s="616">
        <f t="shared" si="320"/>
        <v>1.6</v>
      </c>
      <c r="AR447" s="616">
        <f t="shared" si="320"/>
        <v>2.2000000000000002</v>
      </c>
      <c r="AS447" s="616">
        <f t="shared" si="320"/>
        <v>2.5</v>
      </c>
      <c r="AT447" s="616">
        <f t="shared" si="320"/>
        <v>1.2</v>
      </c>
      <c r="AU447" s="616">
        <f t="shared" si="320"/>
        <v>-1.3</v>
      </c>
      <c r="AV447" s="616">
        <f t="shared" si="320"/>
        <v>-4.4000000000000004</v>
      </c>
      <c r="AW447" s="616">
        <f t="shared" si="320"/>
        <v>5.4</v>
      </c>
      <c r="AX447" s="616">
        <f t="shared" si="320"/>
        <v>-0.9</v>
      </c>
      <c r="AY447" s="616">
        <f t="shared" si="320"/>
        <v>-0.9</v>
      </c>
      <c r="AZ447" s="616">
        <f t="shared" si="320"/>
        <v>-1.6</v>
      </c>
    </row>
    <row r="448" spans="2:52">
      <c r="C448" s="611" t="s">
        <v>37</v>
      </c>
      <c r="D448" s="617">
        <f t="shared" ref="D448:AL448" si="321">ROUND((D391-D390)/D390*100,1)</f>
        <v>0.6</v>
      </c>
      <c r="E448" s="617">
        <f t="shared" si="321"/>
        <v>0.6</v>
      </c>
      <c r="F448" s="617">
        <f t="shared" si="321"/>
        <v>-4.5999999999999996</v>
      </c>
      <c r="G448" s="617">
        <f t="shared" si="321"/>
        <v>-3.8</v>
      </c>
      <c r="H448" s="617">
        <f t="shared" si="321"/>
        <v>-6.5</v>
      </c>
      <c r="I448" s="617">
        <f t="shared" si="321"/>
        <v>19.600000000000001</v>
      </c>
      <c r="J448" s="617">
        <f t="shared" si="321"/>
        <v>-0.6</v>
      </c>
      <c r="K448" s="617">
        <f t="shared" si="321"/>
        <v>0</v>
      </c>
      <c r="L448" s="617">
        <f t="shared" si="321"/>
        <v>0.4</v>
      </c>
      <c r="M448" s="617" t="e">
        <f t="shared" si="321"/>
        <v>#DIV/0!</v>
      </c>
      <c r="N448" s="617">
        <f t="shared" si="321"/>
        <v>3.1</v>
      </c>
      <c r="O448" s="617">
        <f t="shared" si="321"/>
        <v>0.9</v>
      </c>
      <c r="P448" s="617">
        <f t="shared" si="321"/>
        <v>-4.5</v>
      </c>
      <c r="Q448" s="617">
        <f t="shared" si="321"/>
        <v>15.5</v>
      </c>
      <c r="R448" s="617">
        <f t="shared" si="321"/>
        <v>0.3</v>
      </c>
      <c r="S448" s="617">
        <f t="shared" si="321"/>
        <v>0.3</v>
      </c>
      <c r="T448" s="617" t="e">
        <f t="shared" si="321"/>
        <v>#DIV/0!</v>
      </c>
      <c r="U448" s="617">
        <f t="shared" si="321"/>
        <v>-3.7</v>
      </c>
      <c r="V448" s="617">
        <f t="shared" si="321"/>
        <v>1.3</v>
      </c>
      <c r="W448" s="617">
        <f t="shared" si="321"/>
        <v>2.2000000000000002</v>
      </c>
      <c r="X448" s="617">
        <f t="shared" si="321"/>
        <v>0.5</v>
      </c>
      <c r="Y448" s="617">
        <f t="shared" si="321"/>
        <v>-15.8</v>
      </c>
      <c r="Z448" s="617">
        <f t="shared" si="321"/>
        <v>1.9</v>
      </c>
      <c r="AA448" s="617">
        <f t="shared" si="321"/>
        <v>4.9000000000000004</v>
      </c>
      <c r="AB448" s="617" t="e">
        <f t="shared" si="321"/>
        <v>#DIV/0!</v>
      </c>
      <c r="AC448" s="617" t="e">
        <f t="shared" si="321"/>
        <v>#DIV/0!</v>
      </c>
      <c r="AD448" s="617">
        <f t="shared" si="321"/>
        <v>3.8</v>
      </c>
      <c r="AE448" s="617">
        <f t="shared" si="321"/>
        <v>-0.3</v>
      </c>
      <c r="AF448" s="617">
        <f t="shared" si="321"/>
        <v>0.8</v>
      </c>
      <c r="AG448" s="617" t="e">
        <f t="shared" si="321"/>
        <v>#DIV/0!</v>
      </c>
      <c r="AH448" s="617">
        <f t="shared" si="321"/>
        <v>2.7</v>
      </c>
      <c r="AI448" s="617">
        <f t="shared" si="321"/>
        <v>4.4000000000000004</v>
      </c>
      <c r="AJ448" s="617">
        <f t="shared" si="321"/>
        <v>30.8</v>
      </c>
      <c r="AK448" s="617">
        <f t="shared" si="321"/>
        <v>0.6</v>
      </c>
      <c r="AL448" s="617">
        <f t="shared" si="321"/>
        <v>-0.1</v>
      </c>
      <c r="AO448" s="611" t="s">
        <v>37</v>
      </c>
      <c r="AP448" s="617">
        <f t="shared" ref="AP448:AZ448" si="322">ROUND((AP391-AP390)/AP390*100,1)</f>
        <v>0.6</v>
      </c>
      <c r="AQ448" s="617">
        <f t="shared" si="322"/>
        <v>5.3</v>
      </c>
      <c r="AR448" s="617">
        <f t="shared" si="322"/>
        <v>8.3000000000000007</v>
      </c>
      <c r="AS448" s="617">
        <f t="shared" si="322"/>
        <v>2.1</v>
      </c>
      <c r="AT448" s="617">
        <f t="shared" si="322"/>
        <v>17</v>
      </c>
      <c r="AU448" s="617">
        <f t="shared" si="322"/>
        <v>-0.9</v>
      </c>
      <c r="AV448" s="617">
        <f t="shared" si="322"/>
        <v>-4.9000000000000004</v>
      </c>
      <c r="AW448" s="617">
        <f t="shared" si="322"/>
        <v>3.7</v>
      </c>
      <c r="AX448" s="617">
        <f t="shared" si="322"/>
        <v>-1.2</v>
      </c>
      <c r="AY448" s="617">
        <f t="shared" si="322"/>
        <v>-1.4</v>
      </c>
      <c r="AZ448" s="617">
        <f t="shared" si="322"/>
        <v>3.5</v>
      </c>
    </row>
    <row r="449" spans="2:52">
      <c r="C449" s="611" t="s">
        <v>38</v>
      </c>
      <c r="D449" s="617">
        <f t="shared" ref="D449:AL449" si="323">ROUND((D392-D391)/D391*100,1)</f>
        <v>-0.4</v>
      </c>
      <c r="E449" s="617">
        <f t="shared" si="323"/>
        <v>-0.4</v>
      </c>
      <c r="F449" s="617">
        <f t="shared" si="323"/>
        <v>-3</v>
      </c>
      <c r="G449" s="617">
        <f t="shared" si="323"/>
        <v>-4.2</v>
      </c>
      <c r="H449" s="617">
        <f t="shared" si="323"/>
        <v>1.5</v>
      </c>
      <c r="I449" s="617">
        <f t="shared" si="323"/>
        <v>3.6</v>
      </c>
      <c r="J449" s="617">
        <f t="shared" si="323"/>
        <v>-1.9</v>
      </c>
      <c r="K449" s="617">
        <f t="shared" si="323"/>
        <v>-2.5</v>
      </c>
      <c r="L449" s="617">
        <f t="shared" si="323"/>
        <v>-2.8</v>
      </c>
      <c r="M449" s="617" t="e">
        <f t="shared" si="323"/>
        <v>#DIV/0!</v>
      </c>
      <c r="N449" s="617">
        <f t="shared" si="323"/>
        <v>3.4</v>
      </c>
      <c r="O449" s="617">
        <f t="shared" si="323"/>
        <v>-1.7</v>
      </c>
      <c r="P449" s="617">
        <f t="shared" si="323"/>
        <v>2.2000000000000002</v>
      </c>
      <c r="Q449" s="617">
        <f t="shared" si="323"/>
        <v>-12.2</v>
      </c>
      <c r="R449" s="617">
        <f t="shared" si="323"/>
        <v>21.4</v>
      </c>
      <c r="S449" s="617">
        <f t="shared" si="323"/>
        <v>21.4</v>
      </c>
      <c r="T449" s="617" t="e">
        <f t="shared" si="323"/>
        <v>#DIV/0!</v>
      </c>
      <c r="U449" s="617">
        <f t="shared" si="323"/>
        <v>-4.9000000000000004</v>
      </c>
      <c r="V449" s="617">
        <f t="shared" si="323"/>
        <v>0.3</v>
      </c>
      <c r="W449" s="617">
        <f t="shared" si="323"/>
        <v>1.2</v>
      </c>
      <c r="X449" s="617">
        <f t="shared" si="323"/>
        <v>0.8</v>
      </c>
      <c r="Y449" s="617">
        <f t="shared" si="323"/>
        <v>1.1000000000000001</v>
      </c>
      <c r="Z449" s="617">
        <f t="shared" si="323"/>
        <v>1.5</v>
      </c>
      <c r="AA449" s="617">
        <f t="shared" si="323"/>
        <v>0.8</v>
      </c>
      <c r="AB449" s="617" t="e">
        <f t="shared" si="323"/>
        <v>#DIV/0!</v>
      </c>
      <c r="AC449" s="617" t="e">
        <f t="shared" si="323"/>
        <v>#DIV/0!</v>
      </c>
      <c r="AD449" s="617">
        <f t="shared" si="323"/>
        <v>3.6</v>
      </c>
      <c r="AE449" s="617">
        <f t="shared" si="323"/>
        <v>1.5</v>
      </c>
      <c r="AF449" s="617">
        <f t="shared" si="323"/>
        <v>1.6</v>
      </c>
      <c r="AG449" s="617" t="e">
        <f t="shared" si="323"/>
        <v>#DIV/0!</v>
      </c>
      <c r="AH449" s="617">
        <f t="shared" si="323"/>
        <v>1.4</v>
      </c>
      <c r="AI449" s="617">
        <f t="shared" si="323"/>
        <v>-1</v>
      </c>
      <c r="AJ449" s="617">
        <f t="shared" si="323"/>
        <v>4.5</v>
      </c>
      <c r="AK449" s="617">
        <f t="shared" si="323"/>
        <v>0.2</v>
      </c>
      <c r="AL449" s="617">
        <f t="shared" si="323"/>
        <v>-2.1</v>
      </c>
      <c r="AO449" s="611" t="s">
        <v>38</v>
      </c>
      <c r="AP449" s="617">
        <f t="shared" ref="AP449:AZ449" si="324">ROUND((AP392-AP391)/AP391*100,1)</f>
        <v>-0.4</v>
      </c>
      <c r="AQ449" s="617">
        <f t="shared" si="324"/>
        <v>2.2000000000000002</v>
      </c>
      <c r="AR449" s="617">
        <f t="shared" si="324"/>
        <v>-0.5</v>
      </c>
      <c r="AS449" s="617">
        <f t="shared" si="324"/>
        <v>-5.2</v>
      </c>
      <c r="AT449" s="617">
        <f t="shared" si="324"/>
        <v>4.5</v>
      </c>
      <c r="AU449" s="617">
        <f t="shared" si="324"/>
        <v>10.199999999999999</v>
      </c>
      <c r="AV449" s="617">
        <f t="shared" si="324"/>
        <v>18</v>
      </c>
      <c r="AW449" s="617">
        <f t="shared" si="324"/>
        <v>-0.5</v>
      </c>
      <c r="AX449" s="617">
        <f t="shared" si="324"/>
        <v>-1.9</v>
      </c>
      <c r="AY449" s="617">
        <f t="shared" si="324"/>
        <v>-2</v>
      </c>
      <c r="AZ449" s="617">
        <f t="shared" si="324"/>
        <v>5.2</v>
      </c>
    </row>
    <row r="450" spans="2:52">
      <c r="B450" s="612"/>
      <c r="C450" s="613" t="s">
        <v>39</v>
      </c>
      <c r="D450" s="619">
        <f t="shared" ref="D450:AL450" si="325">ROUND((D393-D392)/D392*100,1)</f>
        <v>0.8</v>
      </c>
      <c r="E450" s="619">
        <f t="shared" si="325"/>
        <v>0.8</v>
      </c>
      <c r="F450" s="619">
        <f t="shared" si="325"/>
        <v>-0.9</v>
      </c>
      <c r="G450" s="619">
        <f t="shared" si="325"/>
        <v>0.2</v>
      </c>
      <c r="H450" s="619">
        <f t="shared" si="325"/>
        <v>-7.2</v>
      </c>
      <c r="I450" s="619">
        <f t="shared" si="325"/>
        <v>10.1</v>
      </c>
      <c r="J450" s="619">
        <f t="shared" si="325"/>
        <v>-1.2</v>
      </c>
      <c r="K450" s="619">
        <f t="shared" si="325"/>
        <v>4.5999999999999996</v>
      </c>
      <c r="L450" s="619">
        <f t="shared" si="325"/>
        <v>6.7</v>
      </c>
      <c r="M450" s="619" t="e">
        <f t="shared" si="325"/>
        <v>#DIV/0!</v>
      </c>
      <c r="N450" s="619">
        <f t="shared" si="325"/>
        <v>42.4</v>
      </c>
      <c r="O450" s="619">
        <f t="shared" si="325"/>
        <v>-0.3</v>
      </c>
      <c r="P450" s="619">
        <f t="shared" si="325"/>
        <v>0</v>
      </c>
      <c r="Q450" s="619">
        <f t="shared" si="325"/>
        <v>-0.3</v>
      </c>
      <c r="R450" s="619">
        <f t="shared" si="325"/>
        <v>-11.3</v>
      </c>
      <c r="S450" s="619">
        <f t="shared" si="325"/>
        <v>-11.3</v>
      </c>
      <c r="T450" s="619" t="e">
        <f t="shared" si="325"/>
        <v>#DIV/0!</v>
      </c>
      <c r="U450" s="619">
        <f t="shared" si="325"/>
        <v>-2.2999999999999998</v>
      </c>
      <c r="V450" s="619">
        <f t="shared" si="325"/>
        <v>0.4</v>
      </c>
      <c r="W450" s="619">
        <f t="shared" si="325"/>
        <v>0.6</v>
      </c>
      <c r="X450" s="619">
        <f t="shared" si="325"/>
        <v>-0.6</v>
      </c>
      <c r="Y450" s="619">
        <f t="shared" si="325"/>
        <v>19.3</v>
      </c>
      <c r="Z450" s="619">
        <f t="shared" si="325"/>
        <v>2.1</v>
      </c>
      <c r="AA450" s="619">
        <f t="shared" si="325"/>
        <v>-1.8</v>
      </c>
      <c r="AB450" s="619" t="e">
        <f t="shared" si="325"/>
        <v>#DIV/0!</v>
      </c>
      <c r="AC450" s="619" t="e">
        <f t="shared" si="325"/>
        <v>#DIV/0!</v>
      </c>
      <c r="AD450" s="619">
        <f t="shared" si="325"/>
        <v>-6.8</v>
      </c>
      <c r="AE450" s="619">
        <f t="shared" si="325"/>
        <v>-1.5</v>
      </c>
      <c r="AF450" s="619">
        <f t="shared" si="325"/>
        <v>1.6</v>
      </c>
      <c r="AG450" s="619" t="e">
        <f t="shared" si="325"/>
        <v>#DIV/0!</v>
      </c>
      <c r="AH450" s="619">
        <f t="shared" si="325"/>
        <v>-1.2</v>
      </c>
      <c r="AI450" s="619">
        <f t="shared" si="325"/>
        <v>2.8</v>
      </c>
      <c r="AJ450" s="619">
        <f t="shared" si="325"/>
        <v>26.2</v>
      </c>
      <c r="AK450" s="619">
        <f t="shared" si="325"/>
        <v>-0.7</v>
      </c>
      <c r="AL450" s="619">
        <f t="shared" si="325"/>
        <v>0.2</v>
      </c>
      <c r="AN450" s="612"/>
      <c r="AO450" s="613" t="s">
        <v>39</v>
      </c>
      <c r="AP450" s="619">
        <f t="shared" ref="AP450:AZ450" si="326">ROUND((AP393-AP392)/AP392*100,1)</f>
        <v>0.8</v>
      </c>
      <c r="AQ450" s="619">
        <f t="shared" si="326"/>
        <v>2.4</v>
      </c>
      <c r="AR450" s="619">
        <f t="shared" si="326"/>
        <v>1.5</v>
      </c>
      <c r="AS450" s="619">
        <f t="shared" si="326"/>
        <v>-3.1</v>
      </c>
      <c r="AT450" s="619">
        <f t="shared" si="326"/>
        <v>7.5</v>
      </c>
      <c r="AU450" s="619">
        <f t="shared" si="326"/>
        <v>4.8</v>
      </c>
      <c r="AV450" s="619">
        <f t="shared" si="326"/>
        <v>5.8</v>
      </c>
      <c r="AW450" s="619">
        <f t="shared" si="326"/>
        <v>2.6</v>
      </c>
      <c r="AX450" s="619">
        <f t="shared" si="326"/>
        <v>0.3</v>
      </c>
      <c r="AY450" s="619">
        <f t="shared" si="326"/>
        <v>0.2</v>
      </c>
      <c r="AZ450" s="619">
        <f t="shared" si="326"/>
        <v>0.3</v>
      </c>
    </row>
    <row r="451" spans="2:52">
      <c r="B451" s="138" t="s">
        <v>301</v>
      </c>
      <c r="C451" s="610" t="s">
        <v>36</v>
      </c>
      <c r="D451" s="617">
        <f t="shared" ref="D451:AL451" si="327">ROUND((D394-D393)/D393*100,1)</f>
        <v>0.1</v>
      </c>
      <c r="E451" s="617">
        <f t="shared" si="327"/>
        <v>0</v>
      </c>
      <c r="F451" s="617">
        <f t="shared" si="327"/>
        <v>-4</v>
      </c>
      <c r="G451" s="617">
        <f t="shared" si="327"/>
        <v>2.4</v>
      </c>
      <c r="H451" s="617">
        <f t="shared" si="327"/>
        <v>-44.4</v>
      </c>
      <c r="I451" s="617">
        <f t="shared" si="327"/>
        <v>11.1</v>
      </c>
      <c r="J451" s="617">
        <f t="shared" si="327"/>
        <v>5.8</v>
      </c>
      <c r="K451" s="617">
        <f t="shared" si="327"/>
        <v>-1.3</v>
      </c>
      <c r="L451" s="617">
        <f t="shared" si="327"/>
        <v>-3.8</v>
      </c>
      <c r="M451" s="617" t="e">
        <f t="shared" si="327"/>
        <v>#DIV/0!</v>
      </c>
      <c r="N451" s="617">
        <f t="shared" si="327"/>
        <v>-12.1</v>
      </c>
      <c r="O451" s="617">
        <f t="shared" si="327"/>
        <v>-7</v>
      </c>
      <c r="P451" s="617">
        <f t="shared" si="327"/>
        <v>-10.3</v>
      </c>
      <c r="Q451" s="617">
        <f t="shared" si="327"/>
        <v>3.8</v>
      </c>
      <c r="R451" s="617">
        <f t="shared" si="327"/>
        <v>-9.1999999999999993</v>
      </c>
      <c r="S451" s="617">
        <f t="shared" si="327"/>
        <v>-9.1999999999999993</v>
      </c>
      <c r="T451" s="617" t="e">
        <f t="shared" si="327"/>
        <v>#DIV/0!</v>
      </c>
      <c r="U451" s="617">
        <f t="shared" si="327"/>
        <v>0.8</v>
      </c>
      <c r="V451" s="617">
        <f t="shared" si="327"/>
        <v>1.8</v>
      </c>
      <c r="W451" s="617">
        <f t="shared" si="327"/>
        <v>1.5</v>
      </c>
      <c r="X451" s="617">
        <f t="shared" si="327"/>
        <v>1.4</v>
      </c>
      <c r="Y451" s="617">
        <f t="shared" si="327"/>
        <v>9.6999999999999993</v>
      </c>
      <c r="Z451" s="617">
        <f t="shared" si="327"/>
        <v>2.4</v>
      </c>
      <c r="AA451" s="617">
        <f t="shared" si="327"/>
        <v>19.2</v>
      </c>
      <c r="AB451" s="617" t="e">
        <f t="shared" si="327"/>
        <v>#DIV/0!</v>
      </c>
      <c r="AC451" s="617" t="e">
        <f t="shared" si="327"/>
        <v>#DIV/0!</v>
      </c>
      <c r="AD451" s="617">
        <f t="shared" si="327"/>
        <v>-1.4</v>
      </c>
      <c r="AE451" s="617">
        <f t="shared" si="327"/>
        <v>-1.6</v>
      </c>
      <c r="AF451" s="617">
        <f t="shared" si="327"/>
        <v>5.6</v>
      </c>
      <c r="AG451" s="617" t="e">
        <f t="shared" si="327"/>
        <v>#DIV/0!</v>
      </c>
      <c r="AH451" s="617">
        <f t="shared" si="327"/>
        <v>0.7</v>
      </c>
      <c r="AI451" s="617">
        <f t="shared" si="327"/>
        <v>2.2999999999999998</v>
      </c>
      <c r="AJ451" s="617">
        <f t="shared" si="327"/>
        <v>1.8</v>
      </c>
      <c r="AK451" s="617">
        <f t="shared" si="327"/>
        <v>-0.1</v>
      </c>
      <c r="AL451" s="617">
        <f t="shared" si="327"/>
        <v>3.8</v>
      </c>
      <c r="AN451" s="138" t="s">
        <v>301</v>
      </c>
      <c r="AO451" s="610" t="s">
        <v>36</v>
      </c>
      <c r="AP451" s="617">
        <f t="shared" ref="AP451:AZ451" si="328">ROUND((AP394-AP393)/AP393*100,1)</f>
        <v>0.1</v>
      </c>
      <c r="AQ451" s="617">
        <f t="shared" si="328"/>
        <v>-1.5</v>
      </c>
      <c r="AR451" s="617">
        <f t="shared" si="328"/>
        <v>-0.9</v>
      </c>
      <c r="AS451" s="617">
        <f t="shared" si="328"/>
        <v>2.9</v>
      </c>
      <c r="AT451" s="617">
        <f t="shared" si="328"/>
        <v>-2.9</v>
      </c>
      <c r="AU451" s="617">
        <f t="shared" si="328"/>
        <v>-4.2</v>
      </c>
      <c r="AV451" s="617">
        <f t="shared" si="328"/>
        <v>-5.4</v>
      </c>
      <c r="AW451" s="617">
        <f t="shared" si="328"/>
        <v>-2.2999999999999998</v>
      </c>
      <c r="AX451" s="617">
        <f t="shared" si="328"/>
        <v>0.9</v>
      </c>
      <c r="AY451" s="617">
        <f t="shared" si="328"/>
        <v>0.8</v>
      </c>
      <c r="AZ451" s="617">
        <f t="shared" si="328"/>
        <v>1.7</v>
      </c>
    </row>
    <row r="452" spans="2:52">
      <c r="C452" s="615" t="s">
        <v>37</v>
      </c>
      <c r="D452" s="617">
        <f t="shared" ref="D452:AL452" si="329">ROUND((D395-D394)/D394*100,1)</f>
        <v>2.9</v>
      </c>
      <c r="E452" s="617">
        <f t="shared" si="329"/>
        <v>3</v>
      </c>
      <c r="F452" s="617">
        <f t="shared" si="329"/>
        <v>0.5</v>
      </c>
      <c r="G452" s="617">
        <f t="shared" si="329"/>
        <v>2.5</v>
      </c>
      <c r="H452" s="617">
        <f t="shared" si="329"/>
        <v>-14.2</v>
      </c>
      <c r="I452" s="617">
        <f t="shared" si="329"/>
        <v>1.5</v>
      </c>
      <c r="J452" s="617">
        <f t="shared" si="329"/>
        <v>3.8</v>
      </c>
      <c r="K452" s="617">
        <f t="shared" si="329"/>
        <v>2.2000000000000002</v>
      </c>
      <c r="L452" s="617">
        <f t="shared" si="329"/>
        <v>0.9</v>
      </c>
      <c r="M452" s="617" t="e">
        <f t="shared" si="329"/>
        <v>#DIV/0!</v>
      </c>
      <c r="N452" s="617">
        <f t="shared" si="329"/>
        <v>-20.8</v>
      </c>
      <c r="O452" s="617">
        <f t="shared" si="329"/>
        <v>12.2</v>
      </c>
      <c r="P452" s="617">
        <f t="shared" si="329"/>
        <v>3.4</v>
      </c>
      <c r="Q452" s="617">
        <f t="shared" si="329"/>
        <v>28.6</v>
      </c>
      <c r="R452" s="617">
        <f t="shared" si="329"/>
        <v>9.5</v>
      </c>
      <c r="S452" s="617">
        <f t="shared" si="329"/>
        <v>9.5</v>
      </c>
      <c r="T452" s="617" t="e">
        <f t="shared" si="329"/>
        <v>#DIV/0!</v>
      </c>
      <c r="U452" s="617">
        <f t="shared" si="329"/>
        <v>0</v>
      </c>
      <c r="V452" s="617">
        <f t="shared" si="329"/>
        <v>2.2000000000000002</v>
      </c>
      <c r="W452" s="617">
        <f t="shared" si="329"/>
        <v>3.7</v>
      </c>
      <c r="X452" s="617">
        <f t="shared" si="329"/>
        <v>0.5</v>
      </c>
      <c r="Y452" s="617">
        <f t="shared" si="329"/>
        <v>-6.6</v>
      </c>
      <c r="Z452" s="617">
        <f t="shared" si="329"/>
        <v>0.8</v>
      </c>
      <c r="AA452" s="617">
        <f t="shared" si="329"/>
        <v>4.7</v>
      </c>
      <c r="AB452" s="617" t="e">
        <f t="shared" si="329"/>
        <v>#DIV/0!</v>
      </c>
      <c r="AC452" s="617" t="e">
        <f t="shared" si="329"/>
        <v>#DIV/0!</v>
      </c>
      <c r="AD452" s="617">
        <f t="shared" si="329"/>
        <v>4.9000000000000004</v>
      </c>
      <c r="AE452" s="617">
        <f t="shared" si="329"/>
        <v>-1.3</v>
      </c>
      <c r="AF452" s="617">
        <f t="shared" si="329"/>
        <v>1.1000000000000001</v>
      </c>
      <c r="AG452" s="617" t="e">
        <f t="shared" si="329"/>
        <v>#DIV/0!</v>
      </c>
      <c r="AH452" s="617">
        <f t="shared" si="329"/>
        <v>6.2</v>
      </c>
      <c r="AI452" s="617">
        <f t="shared" si="329"/>
        <v>-0.5</v>
      </c>
      <c r="AJ452" s="617">
        <f t="shared" si="329"/>
        <v>-17.899999999999999</v>
      </c>
      <c r="AK452" s="617">
        <f t="shared" si="329"/>
        <v>-0.3</v>
      </c>
      <c r="AL452" s="617">
        <f t="shared" si="329"/>
        <v>3.4</v>
      </c>
      <c r="AO452" s="615" t="s">
        <v>37</v>
      </c>
      <c r="AP452" s="617">
        <f t="shared" ref="AP452:AZ452" si="330">ROUND((AP395-AP394)/AP394*100,1)</f>
        <v>2.9</v>
      </c>
      <c r="AQ452" s="617">
        <f t="shared" si="330"/>
        <v>4.3</v>
      </c>
      <c r="AR452" s="617">
        <f t="shared" si="330"/>
        <v>5.0999999999999996</v>
      </c>
      <c r="AS452" s="617">
        <f t="shared" si="330"/>
        <v>7.7</v>
      </c>
      <c r="AT452" s="617">
        <f t="shared" si="330"/>
        <v>0.1</v>
      </c>
      <c r="AU452" s="617">
        <f t="shared" si="330"/>
        <v>2.2999999999999998</v>
      </c>
      <c r="AV452" s="617">
        <f t="shared" si="330"/>
        <v>3.6</v>
      </c>
      <c r="AW452" s="617">
        <f t="shared" si="330"/>
        <v>-1</v>
      </c>
      <c r="AX452" s="617">
        <f t="shared" si="330"/>
        <v>2.2999999999999998</v>
      </c>
      <c r="AY452" s="617">
        <f t="shared" si="330"/>
        <v>2.4</v>
      </c>
      <c r="AZ452" s="617">
        <f t="shared" si="330"/>
        <v>-0.9</v>
      </c>
    </row>
    <row r="453" spans="2:52">
      <c r="C453" s="615" t="s">
        <v>38</v>
      </c>
      <c r="D453" s="617">
        <f t="shared" ref="D453:AL453" si="331">ROUND((D396-D395)/D395*100,1)</f>
        <v>-1.2</v>
      </c>
      <c r="E453" s="617">
        <f t="shared" si="331"/>
        <v>-1.2</v>
      </c>
      <c r="F453" s="617">
        <f t="shared" si="331"/>
        <v>0</v>
      </c>
      <c r="G453" s="617">
        <f t="shared" si="331"/>
        <v>0.1</v>
      </c>
      <c r="H453" s="617">
        <f t="shared" si="331"/>
        <v>-9.8000000000000007</v>
      </c>
      <c r="I453" s="617">
        <f t="shared" si="331"/>
        <v>-4.5999999999999996</v>
      </c>
      <c r="J453" s="617">
        <f t="shared" si="331"/>
        <v>3.4</v>
      </c>
      <c r="K453" s="617">
        <f t="shared" si="331"/>
        <v>-8.1999999999999993</v>
      </c>
      <c r="L453" s="617">
        <f t="shared" si="331"/>
        <v>-9.8000000000000007</v>
      </c>
      <c r="M453" s="617" t="e">
        <f t="shared" si="331"/>
        <v>#DIV/0!</v>
      </c>
      <c r="N453" s="617">
        <f t="shared" si="331"/>
        <v>17.100000000000001</v>
      </c>
      <c r="O453" s="617">
        <f t="shared" si="331"/>
        <v>-2.2000000000000002</v>
      </c>
      <c r="P453" s="617">
        <f t="shared" si="331"/>
        <v>-0.1</v>
      </c>
      <c r="Q453" s="617">
        <f t="shared" si="331"/>
        <v>-0.6</v>
      </c>
      <c r="R453" s="617">
        <f t="shared" si="331"/>
        <v>-17.600000000000001</v>
      </c>
      <c r="S453" s="617">
        <f t="shared" si="331"/>
        <v>-17.600000000000001</v>
      </c>
      <c r="T453" s="617" t="e">
        <f t="shared" si="331"/>
        <v>#DIV/0!</v>
      </c>
      <c r="U453" s="617">
        <f t="shared" si="331"/>
        <v>0</v>
      </c>
      <c r="V453" s="617">
        <f t="shared" si="331"/>
        <v>0.9</v>
      </c>
      <c r="W453" s="617">
        <f t="shared" si="331"/>
        <v>1.1000000000000001</v>
      </c>
      <c r="X453" s="617">
        <f t="shared" si="331"/>
        <v>1.4</v>
      </c>
      <c r="Y453" s="617">
        <f t="shared" si="331"/>
        <v>12.6</v>
      </c>
      <c r="Z453" s="617">
        <f t="shared" si="331"/>
        <v>-1.2</v>
      </c>
      <c r="AA453" s="617">
        <f t="shared" si="331"/>
        <v>-6.3</v>
      </c>
      <c r="AB453" s="617" t="e">
        <f t="shared" si="331"/>
        <v>#DIV/0!</v>
      </c>
      <c r="AC453" s="617" t="e">
        <f t="shared" si="331"/>
        <v>#DIV/0!</v>
      </c>
      <c r="AD453" s="617">
        <f t="shared" si="331"/>
        <v>-5.4</v>
      </c>
      <c r="AE453" s="617">
        <f t="shared" si="331"/>
        <v>-6.3</v>
      </c>
      <c r="AF453" s="617">
        <f t="shared" si="331"/>
        <v>0.4</v>
      </c>
      <c r="AG453" s="617" t="e">
        <f t="shared" si="331"/>
        <v>#DIV/0!</v>
      </c>
      <c r="AH453" s="617">
        <f t="shared" si="331"/>
        <v>5.4</v>
      </c>
      <c r="AI453" s="617">
        <f t="shared" si="331"/>
        <v>0.5</v>
      </c>
      <c r="AJ453" s="617">
        <f t="shared" si="331"/>
        <v>12.1</v>
      </c>
      <c r="AK453" s="617">
        <f t="shared" si="331"/>
        <v>0.3</v>
      </c>
      <c r="AL453" s="617">
        <f t="shared" si="331"/>
        <v>1.2</v>
      </c>
      <c r="AO453" s="615" t="s">
        <v>38</v>
      </c>
      <c r="AP453" s="617">
        <f t="shared" ref="AP453:AZ453" si="332">ROUND((AP396-AP395)/AP395*100,1)</f>
        <v>-1.2</v>
      </c>
      <c r="AQ453" s="617">
        <f t="shared" si="332"/>
        <v>-2.5</v>
      </c>
      <c r="AR453" s="617">
        <f t="shared" si="332"/>
        <v>-0.8</v>
      </c>
      <c r="AS453" s="617">
        <f t="shared" si="332"/>
        <v>2.5</v>
      </c>
      <c r="AT453" s="617">
        <f t="shared" si="332"/>
        <v>-4.4000000000000004</v>
      </c>
      <c r="AU453" s="617">
        <f t="shared" si="332"/>
        <v>-5.8</v>
      </c>
      <c r="AV453" s="617">
        <f t="shared" si="332"/>
        <v>-8.1</v>
      </c>
      <c r="AW453" s="617">
        <f t="shared" si="332"/>
        <v>1.3</v>
      </c>
      <c r="AX453" s="617">
        <f t="shared" si="332"/>
        <v>-0.6</v>
      </c>
      <c r="AY453" s="617">
        <f t="shared" si="332"/>
        <v>-0.3</v>
      </c>
      <c r="AZ453" s="617">
        <f t="shared" si="332"/>
        <v>-1.9</v>
      </c>
    </row>
    <row r="454" spans="2:52">
      <c r="B454" s="612"/>
      <c r="C454" s="618" t="s">
        <v>39</v>
      </c>
      <c r="D454" s="619">
        <f t="shared" ref="D454:AL454" si="333">ROUND((D397-D396)/D396*100,1)</f>
        <v>-0.5</v>
      </c>
      <c r="E454" s="619">
        <f t="shared" si="333"/>
        <v>-0.5</v>
      </c>
      <c r="F454" s="619">
        <f t="shared" si="333"/>
        <v>0.2</v>
      </c>
      <c r="G454" s="619">
        <f t="shared" si="333"/>
        <v>-0.1</v>
      </c>
      <c r="H454" s="619">
        <f t="shared" si="333"/>
        <v>6.8</v>
      </c>
      <c r="I454" s="619">
        <f t="shared" si="333"/>
        <v>1.3</v>
      </c>
      <c r="J454" s="619">
        <f t="shared" si="333"/>
        <v>0.9</v>
      </c>
      <c r="K454" s="619">
        <f t="shared" si="333"/>
        <v>9</v>
      </c>
      <c r="L454" s="619">
        <f t="shared" si="333"/>
        <v>10</v>
      </c>
      <c r="M454" s="619" t="e">
        <f t="shared" si="333"/>
        <v>#DIV/0!</v>
      </c>
      <c r="N454" s="619">
        <f t="shared" si="333"/>
        <v>-8.6999999999999993</v>
      </c>
      <c r="O454" s="619">
        <f t="shared" si="333"/>
        <v>-6.6</v>
      </c>
      <c r="P454" s="619">
        <f t="shared" si="333"/>
        <v>-8.6999999999999993</v>
      </c>
      <c r="Q454" s="619">
        <f t="shared" si="333"/>
        <v>-1.3</v>
      </c>
      <c r="R454" s="619">
        <f t="shared" si="333"/>
        <v>14.8</v>
      </c>
      <c r="S454" s="619">
        <f t="shared" si="333"/>
        <v>14.8</v>
      </c>
      <c r="T454" s="619" t="e">
        <f t="shared" si="333"/>
        <v>#DIV/0!</v>
      </c>
      <c r="U454" s="619">
        <f t="shared" si="333"/>
        <v>4.7</v>
      </c>
      <c r="V454" s="619">
        <f t="shared" si="333"/>
        <v>-1.9</v>
      </c>
      <c r="W454" s="619">
        <f t="shared" si="333"/>
        <v>-3.6</v>
      </c>
      <c r="X454" s="619">
        <f t="shared" si="333"/>
        <v>0.1</v>
      </c>
      <c r="Y454" s="619">
        <f t="shared" si="333"/>
        <v>-16.399999999999999</v>
      </c>
      <c r="Z454" s="619">
        <f t="shared" si="333"/>
        <v>1.2</v>
      </c>
      <c r="AA454" s="619">
        <f t="shared" si="333"/>
        <v>-1.8</v>
      </c>
      <c r="AB454" s="619" t="e">
        <f t="shared" si="333"/>
        <v>#DIV/0!</v>
      </c>
      <c r="AC454" s="619" t="e">
        <f t="shared" si="333"/>
        <v>#DIV/0!</v>
      </c>
      <c r="AD454" s="619">
        <f t="shared" si="333"/>
        <v>14.6</v>
      </c>
      <c r="AE454" s="619">
        <f t="shared" si="333"/>
        <v>-10.6</v>
      </c>
      <c r="AF454" s="619">
        <f t="shared" si="333"/>
        <v>-5.7</v>
      </c>
      <c r="AG454" s="619" t="e">
        <f t="shared" si="333"/>
        <v>#DIV/0!</v>
      </c>
      <c r="AH454" s="619">
        <f t="shared" si="333"/>
        <v>2.2999999999999998</v>
      </c>
      <c r="AI454" s="619">
        <f t="shared" si="333"/>
        <v>4.3</v>
      </c>
      <c r="AJ454" s="619">
        <f t="shared" si="333"/>
        <v>-2.6</v>
      </c>
      <c r="AK454" s="619">
        <f t="shared" si="333"/>
        <v>-0.3</v>
      </c>
      <c r="AL454" s="619">
        <f t="shared" si="333"/>
        <v>2.2000000000000002</v>
      </c>
      <c r="AN454" s="612"/>
      <c r="AO454" s="618" t="s">
        <v>39</v>
      </c>
      <c r="AP454" s="619">
        <f t="shared" ref="AP454:AZ454" si="334">ROUND((AP397-AP396)/AP396*100,1)</f>
        <v>-0.5</v>
      </c>
      <c r="AQ454" s="619">
        <f t="shared" si="334"/>
        <v>0.5</v>
      </c>
      <c r="AR454" s="619">
        <f t="shared" si="334"/>
        <v>-0.5</v>
      </c>
      <c r="AS454" s="619">
        <f t="shared" si="334"/>
        <v>1.1000000000000001</v>
      </c>
      <c r="AT454" s="619">
        <f t="shared" si="334"/>
        <v>-2.1</v>
      </c>
      <c r="AU454" s="619">
        <f t="shared" si="334"/>
        <v>4</v>
      </c>
      <c r="AV454" s="619">
        <f t="shared" si="334"/>
        <v>4.4000000000000004</v>
      </c>
      <c r="AW454" s="619">
        <f t="shared" si="334"/>
        <v>3.8</v>
      </c>
      <c r="AX454" s="619">
        <f t="shared" si="334"/>
        <v>-0.8</v>
      </c>
      <c r="AY454" s="619">
        <f t="shared" si="334"/>
        <v>-0.8</v>
      </c>
      <c r="AZ454" s="619">
        <f t="shared" si="334"/>
        <v>-3</v>
      </c>
    </row>
    <row r="455" spans="2:52">
      <c r="B455" s="138" t="s">
        <v>302</v>
      </c>
      <c r="C455" s="610" t="s">
        <v>36</v>
      </c>
      <c r="D455" s="617">
        <f t="shared" ref="D455:AL455" si="335">ROUND((D398-D397)/D397*100,1)</f>
        <v>2.9</v>
      </c>
      <c r="E455" s="617">
        <f t="shared" si="335"/>
        <v>2.9</v>
      </c>
      <c r="F455" s="617">
        <f t="shared" si="335"/>
        <v>3.4</v>
      </c>
      <c r="G455" s="617">
        <f t="shared" si="335"/>
        <v>3.7</v>
      </c>
      <c r="H455" s="617">
        <f t="shared" si="335"/>
        <v>-5.3</v>
      </c>
      <c r="I455" s="617">
        <f t="shared" si="335"/>
        <v>4.5999999999999996</v>
      </c>
      <c r="J455" s="617">
        <f t="shared" si="335"/>
        <v>-0.3</v>
      </c>
      <c r="K455" s="617">
        <f t="shared" si="335"/>
        <v>3.8</v>
      </c>
      <c r="L455" s="617">
        <f t="shared" si="335"/>
        <v>5.3</v>
      </c>
      <c r="M455" s="617" t="e">
        <f t="shared" si="335"/>
        <v>#DIV/0!</v>
      </c>
      <c r="N455" s="617">
        <f t="shared" si="335"/>
        <v>-22.6</v>
      </c>
      <c r="O455" s="617">
        <f t="shared" si="335"/>
        <v>-5.3</v>
      </c>
      <c r="P455" s="617">
        <f t="shared" si="335"/>
        <v>1.7</v>
      </c>
      <c r="Q455" s="617">
        <f t="shared" si="335"/>
        <v>-19</v>
      </c>
      <c r="R455" s="617">
        <f t="shared" si="335"/>
        <v>-11.5</v>
      </c>
      <c r="S455" s="617">
        <f t="shared" si="335"/>
        <v>-11.5</v>
      </c>
      <c r="T455" s="617" t="e">
        <f t="shared" si="335"/>
        <v>#DIV/0!</v>
      </c>
      <c r="U455" s="617">
        <f t="shared" si="335"/>
        <v>3.1</v>
      </c>
      <c r="V455" s="617">
        <f t="shared" si="335"/>
        <v>3.8</v>
      </c>
      <c r="W455" s="617">
        <f t="shared" si="335"/>
        <v>7.1</v>
      </c>
      <c r="X455" s="617">
        <f t="shared" si="335"/>
        <v>-0.8</v>
      </c>
      <c r="Y455" s="617">
        <f t="shared" si="335"/>
        <v>14.2</v>
      </c>
      <c r="Z455" s="617">
        <f t="shared" si="335"/>
        <v>41.3</v>
      </c>
      <c r="AA455" s="617">
        <f t="shared" si="335"/>
        <v>3.9</v>
      </c>
      <c r="AB455" s="617" t="e">
        <f t="shared" si="335"/>
        <v>#DIV/0!</v>
      </c>
      <c r="AC455" s="617" t="e">
        <f t="shared" si="335"/>
        <v>#DIV/0!</v>
      </c>
      <c r="AD455" s="617">
        <f t="shared" si="335"/>
        <v>9.5</v>
      </c>
      <c r="AE455" s="617">
        <f t="shared" si="335"/>
        <v>-21.1</v>
      </c>
      <c r="AF455" s="617">
        <f t="shared" si="335"/>
        <v>-2</v>
      </c>
      <c r="AG455" s="617" t="e">
        <f t="shared" si="335"/>
        <v>#DIV/0!</v>
      </c>
      <c r="AH455" s="617">
        <f t="shared" si="335"/>
        <v>-15.7</v>
      </c>
      <c r="AI455" s="617">
        <f t="shared" si="335"/>
        <v>3.2</v>
      </c>
      <c r="AJ455" s="617">
        <f t="shared" si="335"/>
        <v>6.3</v>
      </c>
      <c r="AK455" s="617">
        <f t="shared" si="335"/>
        <v>0.1</v>
      </c>
      <c r="AL455" s="617">
        <f t="shared" si="335"/>
        <v>0.8</v>
      </c>
      <c r="AN455" s="138" t="s">
        <v>302</v>
      </c>
      <c r="AO455" s="610" t="s">
        <v>36</v>
      </c>
      <c r="AP455" s="617">
        <f t="shared" ref="AP455:AZ455" si="336">ROUND((AP398-AP397)/AP397*100,1)</f>
        <v>2.9</v>
      </c>
      <c r="AQ455" s="617">
        <f t="shared" si="336"/>
        <v>-1.3</v>
      </c>
      <c r="AR455" s="617">
        <f t="shared" si="336"/>
        <v>-0.4</v>
      </c>
      <c r="AS455" s="617">
        <f t="shared" si="336"/>
        <v>-5.9</v>
      </c>
      <c r="AT455" s="617">
        <f t="shared" si="336"/>
        <v>8.8000000000000007</v>
      </c>
      <c r="AU455" s="617">
        <f t="shared" si="336"/>
        <v>-4.8</v>
      </c>
      <c r="AV455" s="617">
        <f t="shared" si="336"/>
        <v>-2.4</v>
      </c>
      <c r="AW455" s="617">
        <f t="shared" si="336"/>
        <v>-13.1</v>
      </c>
      <c r="AX455" s="617">
        <f t="shared" si="336"/>
        <v>5.3</v>
      </c>
      <c r="AY455" s="617">
        <f t="shared" si="336"/>
        <v>3.1</v>
      </c>
      <c r="AZ455" s="617">
        <f t="shared" si="336"/>
        <v>45.3</v>
      </c>
    </row>
    <row r="456" spans="2:52">
      <c r="C456" s="615" t="s">
        <v>37</v>
      </c>
      <c r="D456" s="617">
        <f t="shared" ref="D456:AL456" si="337">ROUND((D399-D398)/D398*100,1)</f>
        <v>-1.6</v>
      </c>
      <c r="E456" s="617">
        <f t="shared" si="337"/>
        <v>-1.6</v>
      </c>
      <c r="F456" s="617">
        <f t="shared" si="337"/>
        <v>-5.6</v>
      </c>
      <c r="G456" s="617">
        <f t="shared" si="337"/>
        <v>-5.7</v>
      </c>
      <c r="H456" s="617">
        <f t="shared" si="337"/>
        <v>0.9</v>
      </c>
      <c r="I456" s="617">
        <f t="shared" si="337"/>
        <v>-9.4</v>
      </c>
      <c r="J456" s="617">
        <f t="shared" si="337"/>
        <v>0.7</v>
      </c>
      <c r="K456" s="617">
        <f t="shared" si="337"/>
        <v>5.3</v>
      </c>
      <c r="L456" s="617">
        <f t="shared" si="337"/>
        <v>6.1</v>
      </c>
      <c r="M456" s="617" t="e">
        <f t="shared" si="337"/>
        <v>#DIV/0!</v>
      </c>
      <c r="N456" s="617">
        <f t="shared" si="337"/>
        <v>9.6999999999999993</v>
      </c>
      <c r="O456" s="617">
        <f t="shared" si="337"/>
        <v>-1.7</v>
      </c>
      <c r="P456" s="617">
        <f t="shared" si="337"/>
        <v>-4.4000000000000004</v>
      </c>
      <c r="Q456" s="617">
        <f t="shared" si="337"/>
        <v>0</v>
      </c>
      <c r="R456" s="617">
        <f t="shared" si="337"/>
        <v>-22.3</v>
      </c>
      <c r="S456" s="617">
        <f t="shared" si="337"/>
        <v>-22.3</v>
      </c>
      <c r="T456" s="617" t="e">
        <f t="shared" si="337"/>
        <v>#DIV/0!</v>
      </c>
      <c r="U456" s="617">
        <f t="shared" si="337"/>
        <v>2.5</v>
      </c>
      <c r="V456" s="617">
        <f t="shared" si="337"/>
        <v>-1.6</v>
      </c>
      <c r="W456" s="617">
        <f t="shared" si="337"/>
        <v>-1.5</v>
      </c>
      <c r="X456" s="617">
        <f t="shared" si="337"/>
        <v>-2</v>
      </c>
      <c r="Y456" s="617">
        <f t="shared" si="337"/>
        <v>-3.4</v>
      </c>
      <c r="Z456" s="617">
        <f t="shared" si="337"/>
        <v>2.4</v>
      </c>
      <c r="AA456" s="617">
        <f t="shared" si="337"/>
        <v>2</v>
      </c>
      <c r="AB456" s="617" t="e">
        <f t="shared" si="337"/>
        <v>#DIV/0!</v>
      </c>
      <c r="AC456" s="617" t="e">
        <f t="shared" si="337"/>
        <v>#DIV/0!</v>
      </c>
      <c r="AD456" s="617">
        <f t="shared" si="337"/>
        <v>9.5</v>
      </c>
      <c r="AE456" s="617">
        <f t="shared" si="337"/>
        <v>-1.8</v>
      </c>
      <c r="AF456" s="617">
        <f t="shared" si="337"/>
        <v>3.1</v>
      </c>
      <c r="AG456" s="617" t="e">
        <f t="shared" si="337"/>
        <v>#DIV/0!</v>
      </c>
      <c r="AH456" s="617">
        <f t="shared" si="337"/>
        <v>0.6</v>
      </c>
      <c r="AI456" s="617">
        <f t="shared" si="337"/>
        <v>8</v>
      </c>
      <c r="AJ456" s="617">
        <f t="shared" si="337"/>
        <v>-7.5</v>
      </c>
      <c r="AK456" s="617">
        <f t="shared" si="337"/>
        <v>-0.1</v>
      </c>
      <c r="AL456" s="617">
        <f t="shared" si="337"/>
        <v>1.5</v>
      </c>
      <c r="AO456" s="615" t="s">
        <v>37</v>
      </c>
      <c r="AP456" s="617">
        <f t="shared" ref="AP456:AZ456" si="338">ROUND((AP399-AP398)/AP398*100,1)</f>
        <v>-1.6</v>
      </c>
      <c r="AQ456" s="617">
        <f t="shared" si="338"/>
        <v>-3.5</v>
      </c>
      <c r="AR456" s="617">
        <f t="shared" si="338"/>
        <v>-4.2</v>
      </c>
      <c r="AS456" s="617">
        <f t="shared" si="338"/>
        <v>0.1</v>
      </c>
      <c r="AT456" s="617">
        <f t="shared" si="338"/>
        <v>-11.2</v>
      </c>
      <c r="AU456" s="617">
        <f t="shared" si="338"/>
        <v>-1</v>
      </c>
      <c r="AV456" s="617">
        <f t="shared" si="338"/>
        <v>-2.7</v>
      </c>
      <c r="AW456" s="617">
        <f t="shared" si="338"/>
        <v>5</v>
      </c>
      <c r="AX456" s="617">
        <f t="shared" si="338"/>
        <v>-1.2</v>
      </c>
      <c r="AY456" s="617">
        <f t="shared" si="338"/>
        <v>-1.5</v>
      </c>
      <c r="AZ456" s="617">
        <f t="shared" si="338"/>
        <v>3</v>
      </c>
    </row>
    <row r="457" spans="2:52">
      <c r="C457" s="615" t="s">
        <v>38</v>
      </c>
      <c r="D457" s="617">
        <f t="shared" ref="D457:AL457" si="339">ROUND((D400-D399)/D399*100,1)</f>
        <v>-3</v>
      </c>
      <c r="E457" s="617">
        <f t="shared" si="339"/>
        <v>-3</v>
      </c>
      <c r="F457" s="617">
        <f t="shared" si="339"/>
        <v>-5.3</v>
      </c>
      <c r="G457" s="617">
        <f t="shared" si="339"/>
        <v>-5.4</v>
      </c>
      <c r="H457" s="617">
        <f t="shared" si="339"/>
        <v>-2.6</v>
      </c>
      <c r="I457" s="617">
        <f t="shared" si="339"/>
        <v>-4.4000000000000004</v>
      </c>
      <c r="J457" s="617">
        <f t="shared" si="339"/>
        <v>-6.1</v>
      </c>
      <c r="K457" s="617">
        <f t="shared" si="339"/>
        <v>2.4</v>
      </c>
      <c r="L457" s="617">
        <f t="shared" si="339"/>
        <v>3</v>
      </c>
      <c r="M457" s="617" t="e">
        <f t="shared" si="339"/>
        <v>#DIV/0!</v>
      </c>
      <c r="N457" s="617">
        <f t="shared" si="339"/>
        <v>4.5</v>
      </c>
      <c r="O457" s="617">
        <f t="shared" si="339"/>
        <v>-5.5</v>
      </c>
      <c r="P457" s="617">
        <f t="shared" si="339"/>
        <v>-2.8</v>
      </c>
      <c r="Q457" s="617">
        <f t="shared" si="339"/>
        <v>-9.6999999999999993</v>
      </c>
      <c r="R457" s="617">
        <f t="shared" si="339"/>
        <v>32.1</v>
      </c>
      <c r="S457" s="617">
        <f t="shared" si="339"/>
        <v>32.1</v>
      </c>
      <c r="T457" s="617" t="e">
        <f t="shared" si="339"/>
        <v>#DIV/0!</v>
      </c>
      <c r="U457" s="617">
        <f t="shared" si="339"/>
        <v>-3.4</v>
      </c>
      <c r="V457" s="617">
        <f t="shared" si="339"/>
        <v>-4.0999999999999996</v>
      </c>
      <c r="W457" s="617">
        <f t="shared" si="339"/>
        <v>-5.8</v>
      </c>
      <c r="X457" s="617">
        <f t="shared" si="339"/>
        <v>-0.5</v>
      </c>
      <c r="Y457" s="617">
        <f t="shared" si="339"/>
        <v>-16.600000000000001</v>
      </c>
      <c r="Z457" s="617">
        <f t="shared" si="339"/>
        <v>0.1</v>
      </c>
      <c r="AA457" s="617">
        <f t="shared" si="339"/>
        <v>1.1000000000000001</v>
      </c>
      <c r="AB457" s="617" t="e">
        <f t="shared" si="339"/>
        <v>#DIV/0!</v>
      </c>
      <c r="AC457" s="617" t="e">
        <f t="shared" si="339"/>
        <v>#DIV/0!</v>
      </c>
      <c r="AD457" s="617">
        <f t="shared" si="339"/>
        <v>4.7</v>
      </c>
      <c r="AE457" s="617">
        <f t="shared" si="339"/>
        <v>1.8</v>
      </c>
      <c r="AF457" s="617">
        <f t="shared" si="339"/>
        <v>-0.5</v>
      </c>
      <c r="AG457" s="617" t="e">
        <f t="shared" si="339"/>
        <v>#DIV/0!</v>
      </c>
      <c r="AH457" s="617">
        <f t="shared" si="339"/>
        <v>-4</v>
      </c>
      <c r="AI457" s="617">
        <f t="shared" si="339"/>
        <v>-1.8</v>
      </c>
      <c r="AJ457" s="617">
        <f t="shared" si="339"/>
        <v>2</v>
      </c>
      <c r="AK457" s="617">
        <f t="shared" si="339"/>
        <v>0.1</v>
      </c>
      <c r="AL457" s="617">
        <f t="shared" si="339"/>
        <v>-4</v>
      </c>
      <c r="AO457" s="615" t="s">
        <v>38</v>
      </c>
      <c r="AP457" s="617">
        <f t="shared" ref="AP457:AZ457" si="340">ROUND((AP400-AP399)/AP399*100,1)</f>
        <v>-3</v>
      </c>
      <c r="AQ457" s="617">
        <f t="shared" si="340"/>
        <v>-2.2999999999999998</v>
      </c>
      <c r="AR457" s="617">
        <f t="shared" si="340"/>
        <v>0</v>
      </c>
      <c r="AS457" s="617">
        <f t="shared" si="340"/>
        <v>3.7</v>
      </c>
      <c r="AT457" s="617">
        <f t="shared" si="340"/>
        <v>-4.5</v>
      </c>
      <c r="AU457" s="617">
        <f t="shared" si="340"/>
        <v>-9.1999999999999993</v>
      </c>
      <c r="AV457" s="617">
        <f t="shared" si="340"/>
        <v>-12.7</v>
      </c>
      <c r="AW457" s="617">
        <f t="shared" si="340"/>
        <v>-2</v>
      </c>
      <c r="AX457" s="617">
        <f t="shared" si="340"/>
        <v>-3.1</v>
      </c>
      <c r="AY457" s="617">
        <f t="shared" si="340"/>
        <v>-3.1</v>
      </c>
      <c r="AZ457" s="617">
        <f t="shared" si="340"/>
        <v>-1.9</v>
      </c>
    </row>
    <row r="458" spans="2:52">
      <c r="B458" s="612"/>
      <c r="C458" s="618" t="s">
        <v>39</v>
      </c>
      <c r="D458" s="619">
        <f t="shared" ref="D458:AL458" si="341">ROUND((D401-D400)/D400*100,1)</f>
        <v>-2.1</v>
      </c>
      <c r="E458" s="619">
        <f t="shared" si="341"/>
        <v>-2.2000000000000002</v>
      </c>
      <c r="F458" s="619">
        <f t="shared" si="341"/>
        <v>-1</v>
      </c>
      <c r="G458" s="619">
        <f t="shared" si="341"/>
        <v>-1.4</v>
      </c>
      <c r="H458" s="619">
        <f t="shared" si="341"/>
        <v>1.1000000000000001</v>
      </c>
      <c r="I458" s="619">
        <f t="shared" si="341"/>
        <v>7.4</v>
      </c>
      <c r="J458" s="619">
        <f t="shared" si="341"/>
        <v>-5.7</v>
      </c>
      <c r="K458" s="619">
        <f t="shared" si="341"/>
        <v>-3.4</v>
      </c>
      <c r="L458" s="619">
        <f t="shared" si="341"/>
        <v>-4.3</v>
      </c>
      <c r="M458" s="619" t="e">
        <f t="shared" si="341"/>
        <v>#DIV/0!</v>
      </c>
      <c r="N458" s="619">
        <f t="shared" si="341"/>
        <v>2.9</v>
      </c>
      <c r="O458" s="619">
        <f t="shared" si="341"/>
        <v>-3.4</v>
      </c>
      <c r="P458" s="619">
        <f t="shared" si="341"/>
        <v>0.1</v>
      </c>
      <c r="Q458" s="619">
        <f t="shared" si="341"/>
        <v>-14.4</v>
      </c>
      <c r="R458" s="619">
        <f t="shared" si="341"/>
        <v>11.7</v>
      </c>
      <c r="S458" s="619">
        <f t="shared" si="341"/>
        <v>11.7</v>
      </c>
      <c r="T458" s="619" t="e">
        <f t="shared" si="341"/>
        <v>#DIV/0!</v>
      </c>
      <c r="U458" s="619">
        <f t="shared" si="341"/>
        <v>-4.2</v>
      </c>
      <c r="V458" s="619">
        <f t="shared" si="341"/>
        <v>-4</v>
      </c>
      <c r="W458" s="619">
        <f t="shared" si="341"/>
        <v>-7.3</v>
      </c>
      <c r="X458" s="619">
        <f t="shared" si="341"/>
        <v>-1</v>
      </c>
      <c r="Y458" s="619">
        <f t="shared" si="341"/>
        <v>7.1</v>
      </c>
      <c r="Z458" s="619">
        <f t="shared" si="341"/>
        <v>-4.5999999999999996</v>
      </c>
      <c r="AA458" s="619">
        <f t="shared" si="341"/>
        <v>0.3</v>
      </c>
      <c r="AB458" s="619" t="e">
        <f t="shared" si="341"/>
        <v>#DIV/0!</v>
      </c>
      <c r="AC458" s="619">
        <f t="shared" si="341"/>
        <v>-5.0999999999999996</v>
      </c>
      <c r="AD458" s="619">
        <f t="shared" si="341"/>
        <v>-7.9</v>
      </c>
      <c r="AE458" s="619">
        <f t="shared" si="341"/>
        <v>0.2</v>
      </c>
      <c r="AF458" s="619">
        <f t="shared" si="341"/>
        <v>-0.8</v>
      </c>
      <c r="AG458" s="619" t="e">
        <f t="shared" si="341"/>
        <v>#DIV/0!</v>
      </c>
      <c r="AH458" s="619">
        <f t="shared" si="341"/>
        <v>-6</v>
      </c>
      <c r="AI458" s="619">
        <f t="shared" si="341"/>
        <v>-1.6</v>
      </c>
      <c r="AJ458" s="619">
        <f t="shared" si="341"/>
        <v>-3</v>
      </c>
      <c r="AK458" s="619">
        <f t="shared" si="341"/>
        <v>-0.1</v>
      </c>
      <c r="AL458" s="619">
        <f t="shared" si="341"/>
        <v>-5.0999999999999996</v>
      </c>
      <c r="AN458" s="612"/>
      <c r="AO458" s="618" t="s">
        <v>39</v>
      </c>
      <c r="AP458" s="619">
        <f t="shared" ref="AP458:AZ458" si="342">ROUND((AP401-AP400)/AP400*100,1)</f>
        <v>-2.1</v>
      </c>
      <c r="AQ458" s="619">
        <f t="shared" si="342"/>
        <v>-1.2</v>
      </c>
      <c r="AR458" s="619">
        <f t="shared" si="342"/>
        <v>-1.9</v>
      </c>
      <c r="AS458" s="619">
        <f t="shared" si="342"/>
        <v>-6.7</v>
      </c>
      <c r="AT458" s="619">
        <f t="shared" si="342"/>
        <v>3.8</v>
      </c>
      <c r="AU458" s="619">
        <f t="shared" si="342"/>
        <v>2.1</v>
      </c>
      <c r="AV458" s="619">
        <f t="shared" si="342"/>
        <v>6.3</v>
      </c>
      <c r="AW458" s="619">
        <f t="shared" si="342"/>
        <v>-2.6</v>
      </c>
      <c r="AX458" s="619">
        <f t="shared" si="342"/>
        <v>-3</v>
      </c>
      <c r="AY458" s="619">
        <f t="shared" si="342"/>
        <v>-2.9</v>
      </c>
      <c r="AZ458" s="619">
        <f t="shared" si="342"/>
        <v>-2</v>
      </c>
    </row>
    <row r="459" spans="2:52">
      <c r="B459" s="138" t="s">
        <v>303</v>
      </c>
      <c r="C459" s="610" t="s">
        <v>36</v>
      </c>
      <c r="D459" s="616">
        <f t="shared" ref="D459:AL459" si="343">ROUND((D402-D401)/D401*100,1)</f>
        <v>-2</v>
      </c>
      <c r="E459" s="616">
        <f t="shared" si="343"/>
        <v>-2</v>
      </c>
      <c r="F459" s="616">
        <f t="shared" si="343"/>
        <v>3.8</v>
      </c>
      <c r="G459" s="616">
        <f t="shared" si="343"/>
        <v>3.9</v>
      </c>
      <c r="H459" s="616">
        <f t="shared" si="343"/>
        <v>0.4</v>
      </c>
      <c r="I459" s="616">
        <f t="shared" si="343"/>
        <v>-7.4</v>
      </c>
      <c r="J459" s="616">
        <f t="shared" si="343"/>
        <v>-6.6</v>
      </c>
      <c r="K459" s="616">
        <f t="shared" si="343"/>
        <v>7.2</v>
      </c>
      <c r="L459" s="616">
        <f t="shared" si="343"/>
        <v>9.3000000000000007</v>
      </c>
      <c r="M459" s="616" t="e">
        <f t="shared" si="343"/>
        <v>#DIV/0!</v>
      </c>
      <c r="N459" s="616">
        <f t="shared" si="343"/>
        <v>43.1</v>
      </c>
      <c r="O459" s="616">
        <f t="shared" si="343"/>
        <v>-6.9</v>
      </c>
      <c r="P459" s="616">
        <f t="shared" si="343"/>
        <v>-2.2000000000000002</v>
      </c>
      <c r="Q459" s="616">
        <f t="shared" si="343"/>
        <v>-15.3</v>
      </c>
      <c r="R459" s="616">
        <f t="shared" si="343"/>
        <v>24.8</v>
      </c>
      <c r="S459" s="616">
        <f t="shared" si="343"/>
        <v>24.8</v>
      </c>
      <c r="T459" s="616" t="e">
        <f t="shared" si="343"/>
        <v>#DIV/0!</v>
      </c>
      <c r="U459" s="616">
        <f t="shared" si="343"/>
        <v>-4.2</v>
      </c>
      <c r="V459" s="616">
        <f t="shared" si="343"/>
        <v>-4.7</v>
      </c>
      <c r="W459" s="616">
        <f t="shared" si="343"/>
        <v>-6.4</v>
      </c>
      <c r="X459" s="616">
        <f t="shared" si="343"/>
        <v>-2.7</v>
      </c>
      <c r="Y459" s="616">
        <f t="shared" si="343"/>
        <v>-5.3</v>
      </c>
      <c r="Z459" s="616">
        <f t="shared" si="343"/>
        <v>-8.5</v>
      </c>
      <c r="AA459" s="616">
        <f t="shared" si="343"/>
        <v>1.6</v>
      </c>
      <c r="AB459" s="616" t="e">
        <f t="shared" si="343"/>
        <v>#DIV/0!</v>
      </c>
      <c r="AC459" s="616">
        <f t="shared" si="343"/>
        <v>-4.8</v>
      </c>
      <c r="AD459" s="616">
        <f t="shared" si="343"/>
        <v>-12.4</v>
      </c>
      <c r="AE459" s="616">
        <f t="shared" si="343"/>
        <v>9.3000000000000007</v>
      </c>
      <c r="AF459" s="616">
        <f t="shared" si="343"/>
        <v>-4.0999999999999996</v>
      </c>
      <c r="AG459" s="616" t="e">
        <f t="shared" si="343"/>
        <v>#DIV/0!</v>
      </c>
      <c r="AH459" s="616">
        <f t="shared" si="343"/>
        <v>6.9</v>
      </c>
      <c r="AI459" s="616">
        <f t="shared" si="343"/>
        <v>-4.8</v>
      </c>
      <c r="AJ459" s="616">
        <f t="shared" si="343"/>
        <v>9.8000000000000007</v>
      </c>
      <c r="AK459" s="616">
        <f t="shared" si="343"/>
        <v>-0.1</v>
      </c>
      <c r="AL459" s="616">
        <f t="shared" si="343"/>
        <v>-2.9</v>
      </c>
      <c r="AN459" s="138" t="s">
        <v>303</v>
      </c>
      <c r="AO459" s="610" t="s">
        <v>36</v>
      </c>
      <c r="AP459" s="616">
        <f t="shared" ref="AP459:AZ459" si="344">ROUND((AP402-AP401)/AP401*100,1)</f>
        <v>-2</v>
      </c>
      <c r="AQ459" s="616">
        <f t="shared" si="344"/>
        <v>-3.4</v>
      </c>
      <c r="AR459" s="616">
        <f t="shared" si="344"/>
        <v>-6.1</v>
      </c>
      <c r="AS459" s="616">
        <f t="shared" si="344"/>
        <v>-7.4</v>
      </c>
      <c r="AT459" s="616">
        <f t="shared" si="344"/>
        <v>-2.7</v>
      </c>
      <c r="AU459" s="616">
        <f t="shared" si="344"/>
        <v>2.4</v>
      </c>
      <c r="AV459" s="616">
        <f t="shared" si="344"/>
        <v>2</v>
      </c>
      <c r="AW459" s="616">
        <f t="shared" si="344"/>
        <v>-1.3</v>
      </c>
      <c r="AX459" s="616">
        <f t="shared" si="344"/>
        <v>-0.9</v>
      </c>
      <c r="AY459" s="616">
        <f t="shared" si="344"/>
        <v>-0.3</v>
      </c>
      <c r="AZ459" s="616">
        <f t="shared" si="344"/>
        <v>-11.5</v>
      </c>
    </row>
    <row r="460" spans="2:52">
      <c r="C460" s="615" t="s">
        <v>37</v>
      </c>
      <c r="D460" s="617">
        <f t="shared" ref="D460:AL460" si="345">ROUND((D403-D402)/D402*100,1)</f>
        <v>0.4</v>
      </c>
      <c r="E460" s="617">
        <f t="shared" si="345"/>
        <v>0.5</v>
      </c>
      <c r="F460" s="617">
        <f t="shared" si="345"/>
        <v>0.2</v>
      </c>
      <c r="G460" s="617">
        <f t="shared" si="345"/>
        <v>1.3</v>
      </c>
      <c r="H460" s="617">
        <f t="shared" si="345"/>
        <v>-11</v>
      </c>
      <c r="I460" s="617">
        <f t="shared" si="345"/>
        <v>-1.3</v>
      </c>
      <c r="J460" s="617">
        <f t="shared" si="345"/>
        <v>-4.3</v>
      </c>
      <c r="K460" s="617">
        <f t="shared" si="345"/>
        <v>-2.7</v>
      </c>
      <c r="L460" s="617">
        <f t="shared" si="345"/>
        <v>-3.1</v>
      </c>
      <c r="M460" s="617" t="e">
        <f t="shared" si="345"/>
        <v>#DIV/0!</v>
      </c>
      <c r="N460" s="617">
        <f t="shared" si="345"/>
        <v>36.4</v>
      </c>
      <c r="O460" s="617">
        <f t="shared" si="345"/>
        <v>0.4</v>
      </c>
      <c r="P460" s="617">
        <f t="shared" si="345"/>
        <v>-0.8</v>
      </c>
      <c r="Q460" s="617">
        <f t="shared" si="345"/>
        <v>0</v>
      </c>
      <c r="R460" s="617">
        <f t="shared" si="345"/>
        <v>3.7</v>
      </c>
      <c r="S460" s="617">
        <f t="shared" si="345"/>
        <v>3.7</v>
      </c>
      <c r="T460" s="617" t="e">
        <f t="shared" si="345"/>
        <v>#DIV/0!</v>
      </c>
      <c r="U460" s="617">
        <f t="shared" si="345"/>
        <v>-3.2</v>
      </c>
      <c r="V460" s="617">
        <f t="shared" si="345"/>
        <v>1</v>
      </c>
      <c r="W460" s="617">
        <f t="shared" si="345"/>
        <v>3.3</v>
      </c>
      <c r="X460" s="617">
        <f t="shared" si="345"/>
        <v>-1.5</v>
      </c>
      <c r="Y460" s="617">
        <f t="shared" si="345"/>
        <v>-4.8</v>
      </c>
      <c r="Z460" s="617">
        <f t="shared" si="345"/>
        <v>-2.5</v>
      </c>
      <c r="AA460" s="617">
        <f t="shared" si="345"/>
        <v>-0.8</v>
      </c>
      <c r="AB460" s="617" t="e">
        <f t="shared" si="345"/>
        <v>#DIV/0!</v>
      </c>
      <c r="AC460" s="617">
        <f t="shared" si="345"/>
        <v>0</v>
      </c>
      <c r="AD460" s="617">
        <f t="shared" si="345"/>
        <v>-1.4</v>
      </c>
      <c r="AE460" s="617">
        <f t="shared" si="345"/>
        <v>3.8</v>
      </c>
      <c r="AF460" s="617">
        <f t="shared" si="345"/>
        <v>-0.5</v>
      </c>
      <c r="AG460" s="617" t="e">
        <f t="shared" si="345"/>
        <v>#DIV/0!</v>
      </c>
      <c r="AH460" s="617">
        <f t="shared" si="345"/>
        <v>5.3</v>
      </c>
      <c r="AI460" s="617">
        <f t="shared" si="345"/>
        <v>0.2</v>
      </c>
      <c r="AJ460" s="617">
        <f t="shared" si="345"/>
        <v>1.3</v>
      </c>
      <c r="AK460" s="617">
        <f t="shared" si="345"/>
        <v>-0.1</v>
      </c>
      <c r="AL460" s="617">
        <f t="shared" si="345"/>
        <v>-4.0999999999999996</v>
      </c>
      <c r="AO460" s="615" t="s">
        <v>37</v>
      </c>
      <c r="AP460" s="617">
        <f t="shared" ref="AP460:AZ460" si="346">ROUND((AP403-AP402)/AP402*100,1)</f>
        <v>0.4</v>
      </c>
      <c r="AQ460" s="617">
        <f t="shared" si="346"/>
        <v>-2.2999999999999998</v>
      </c>
      <c r="AR460" s="617">
        <f t="shared" si="346"/>
        <v>-2.1</v>
      </c>
      <c r="AS460" s="617">
        <f t="shared" si="346"/>
        <v>-4.7</v>
      </c>
      <c r="AT460" s="617">
        <f t="shared" si="346"/>
        <v>-0.6</v>
      </c>
      <c r="AU460" s="617">
        <f t="shared" si="346"/>
        <v>-2.2999999999999998</v>
      </c>
      <c r="AV460" s="617">
        <f t="shared" si="346"/>
        <v>-3.4</v>
      </c>
      <c r="AW460" s="617">
        <f t="shared" si="346"/>
        <v>1.4</v>
      </c>
      <c r="AX460" s="617">
        <f t="shared" si="346"/>
        <v>1.4</v>
      </c>
      <c r="AY460" s="617">
        <f t="shared" si="346"/>
        <v>1.9</v>
      </c>
      <c r="AZ460" s="617">
        <f t="shared" si="346"/>
        <v>-7.4</v>
      </c>
    </row>
    <row r="461" spans="2:52">
      <c r="C461" s="615" t="s">
        <v>38</v>
      </c>
      <c r="D461" s="617">
        <f t="shared" ref="D461:AL461" si="347">ROUND((D404-D403)/D403*100,1)</f>
        <v>1.1000000000000001</v>
      </c>
      <c r="E461" s="617">
        <f t="shared" si="347"/>
        <v>1.1000000000000001</v>
      </c>
      <c r="F461" s="617">
        <f t="shared" si="347"/>
        <v>2.7</v>
      </c>
      <c r="G461" s="617">
        <f t="shared" si="347"/>
        <v>3.2</v>
      </c>
      <c r="H461" s="617">
        <f t="shared" si="347"/>
        <v>-2.5</v>
      </c>
      <c r="I461" s="617">
        <f t="shared" si="347"/>
        <v>-9.1999999999999993</v>
      </c>
      <c r="J461" s="617">
        <f t="shared" si="347"/>
        <v>0.9</v>
      </c>
      <c r="K461" s="617">
        <f t="shared" si="347"/>
        <v>-0.3</v>
      </c>
      <c r="L461" s="617">
        <f t="shared" si="347"/>
        <v>0.3</v>
      </c>
      <c r="M461" s="617" t="e">
        <f t="shared" si="347"/>
        <v>#DIV/0!</v>
      </c>
      <c r="N461" s="617">
        <f t="shared" si="347"/>
        <v>25</v>
      </c>
      <c r="O461" s="617">
        <f t="shared" si="347"/>
        <v>-8.5</v>
      </c>
      <c r="P461" s="617">
        <f t="shared" si="347"/>
        <v>-5.9</v>
      </c>
      <c r="Q461" s="617">
        <f t="shared" si="347"/>
        <v>-16.899999999999999</v>
      </c>
      <c r="R461" s="617">
        <f t="shared" si="347"/>
        <v>-2.7</v>
      </c>
      <c r="S461" s="617">
        <f t="shared" si="347"/>
        <v>-2.7</v>
      </c>
      <c r="T461" s="617" t="e">
        <f t="shared" si="347"/>
        <v>#DIV/0!</v>
      </c>
      <c r="U461" s="617">
        <f t="shared" si="347"/>
        <v>5.4</v>
      </c>
      <c r="V461" s="617">
        <f t="shared" si="347"/>
        <v>6.4</v>
      </c>
      <c r="W461" s="617">
        <f t="shared" si="347"/>
        <v>10.9</v>
      </c>
      <c r="X461" s="617">
        <f t="shared" si="347"/>
        <v>1.4</v>
      </c>
      <c r="Y461" s="617">
        <f t="shared" si="347"/>
        <v>5.2</v>
      </c>
      <c r="Z461" s="617">
        <f t="shared" si="347"/>
        <v>2.8</v>
      </c>
      <c r="AA461" s="617">
        <f t="shared" si="347"/>
        <v>3.2</v>
      </c>
      <c r="AB461" s="617" t="e">
        <f t="shared" si="347"/>
        <v>#DIV/0!</v>
      </c>
      <c r="AC461" s="617">
        <f t="shared" si="347"/>
        <v>-1.5</v>
      </c>
      <c r="AD461" s="617">
        <f t="shared" si="347"/>
        <v>-2.5</v>
      </c>
      <c r="AE461" s="617">
        <f t="shared" si="347"/>
        <v>11</v>
      </c>
      <c r="AF461" s="617">
        <f t="shared" si="347"/>
        <v>3.6</v>
      </c>
      <c r="AG461" s="617" t="e">
        <f t="shared" si="347"/>
        <v>#DIV/0!</v>
      </c>
      <c r="AH461" s="617">
        <f t="shared" si="347"/>
        <v>0.3</v>
      </c>
      <c r="AI461" s="617">
        <f t="shared" si="347"/>
        <v>-0.1</v>
      </c>
      <c r="AJ461" s="617">
        <f t="shared" si="347"/>
        <v>-17.100000000000001</v>
      </c>
      <c r="AK461" s="617">
        <f t="shared" si="347"/>
        <v>0</v>
      </c>
      <c r="AL461" s="617">
        <f t="shared" si="347"/>
        <v>0.7</v>
      </c>
      <c r="AO461" s="615" t="s">
        <v>38</v>
      </c>
      <c r="AP461" s="617">
        <f t="shared" ref="AP461:AZ461" si="348">ROUND((AP404-AP403)/AP403*100,1)</f>
        <v>1.1000000000000001</v>
      </c>
      <c r="AQ461" s="617">
        <f t="shared" si="348"/>
        <v>-5.2</v>
      </c>
      <c r="AR461" s="617">
        <f t="shared" si="348"/>
        <v>-5.9</v>
      </c>
      <c r="AS461" s="617">
        <f t="shared" si="348"/>
        <v>-6.9</v>
      </c>
      <c r="AT461" s="617">
        <f t="shared" si="348"/>
        <v>-5.4</v>
      </c>
      <c r="AU461" s="617">
        <f t="shared" si="348"/>
        <v>-1.1000000000000001</v>
      </c>
      <c r="AV461" s="617">
        <f t="shared" si="348"/>
        <v>-1.7</v>
      </c>
      <c r="AW461" s="617">
        <f t="shared" si="348"/>
        <v>-1.2</v>
      </c>
      <c r="AX461" s="617">
        <f t="shared" si="348"/>
        <v>4.3</v>
      </c>
      <c r="AY461" s="617">
        <f t="shared" si="348"/>
        <v>4.5</v>
      </c>
      <c r="AZ461" s="617">
        <f t="shared" si="348"/>
        <v>1.3</v>
      </c>
    </row>
    <row r="462" spans="2:52">
      <c r="B462" s="612"/>
      <c r="C462" s="618" t="s">
        <v>39</v>
      </c>
      <c r="D462" s="619">
        <f t="shared" ref="D462:AL462" si="349">ROUND((D405-D404)/D404*100,1)</f>
        <v>3.8</v>
      </c>
      <c r="E462" s="619">
        <f t="shared" si="349"/>
        <v>3.8</v>
      </c>
      <c r="F462" s="619">
        <f t="shared" si="349"/>
        <v>4</v>
      </c>
      <c r="G462" s="619">
        <f t="shared" si="349"/>
        <v>3.3</v>
      </c>
      <c r="H462" s="619">
        <f t="shared" si="349"/>
        <v>0.6</v>
      </c>
      <c r="I462" s="619">
        <f t="shared" si="349"/>
        <v>-4.5999999999999996</v>
      </c>
      <c r="J462" s="619">
        <f t="shared" si="349"/>
        <v>10.1</v>
      </c>
      <c r="K462" s="619">
        <f t="shared" si="349"/>
        <v>-6.7</v>
      </c>
      <c r="L462" s="619">
        <f t="shared" si="349"/>
        <v>-6.6</v>
      </c>
      <c r="M462" s="619" t="e">
        <f t="shared" si="349"/>
        <v>#DIV/0!</v>
      </c>
      <c r="N462" s="619">
        <f t="shared" si="349"/>
        <v>23.8</v>
      </c>
      <c r="O462" s="619">
        <f t="shared" si="349"/>
        <v>2.2000000000000002</v>
      </c>
      <c r="P462" s="619">
        <f t="shared" si="349"/>
        <v>-6.5</v>
      </c>
      <c r="Q462" s="619">
        <f t="shared" si="349"/>
        <v>35.6</v>
      </c>
      <c r="R462" s="619">
        <f t="shared" si="349"/>
        <v>5.7</v>
      </c>
      <c r="S462" s="619">
        <f t="shared" si="349"/>
        <v>5.7</v>
      </c>
      <c r="T462" s="619" t="e">
        <f t="shared" si="349"/>
        <v>#DIV/0!</v>
      </c>
      <c r="U462" s="619">
        <f t="shared" si="349"/>
        <v>1.4</v>
      </c>
      <c r="V462" s="619">
        <f t="shared" si="349"/>
        <v>2.8</v>
      </c>
      <c r="W462" s="619">
        <f t="shared" si="349"/>
        <v>7.1</v>
      </c>
      <c r="X462" s="619">
        <f t="shared" si="349"/>
        <v>-2.2999999999999998</v>
      </c>
      <c r="Y462" s="619">
        <f t="shared" si="349"/>
        <v>14</v>
      </c>
      <c r="Z462" s="619">
        <f t="shared" si="349"/>
        <v>3.8</v>
      </c>
      <c r="AA462" s="619">
        <f t="shared" si="349"/>
        <v>10.8</v>
      </c>
      <c r="AB462" s="619" t="e">
        <f t="shared" si="349"/>
        <v>#DIV/0!</v>
      </c>
      <c r="AC462" s="619">
        <f t="shared" si="349"/>
        <v>6.7</v>
      </c>
      <c r="AD462" s="619">
        <f t="shared" si="349"/>
        <v>10.6</v>
      </c>
      <c r="AE462" s="619">
        <f t="shared" si="349"/>
        <v>4.4000000000000004</v>
      </c>
      <c r="AF462" s="619">
        <f t="shared" si="349"/>
        <v>1.5</v>
      </c>
      <c r="AG462" s="619" t="e">
        <f t="shared" si="349"/>
        <v>#DIV/0!</v>
      </c>
      <c r="AH462" s="619">
        <f t="shared" si="349"/>
        <v>2.2000000000000002</v>
      </c>
      <c r="AI462" s="619">
        <f t="shared" si="349"/>
        <v>1.3</v>
      </c>
      <c r="AJ462" s="619">
        <f t="shared" si="349"/>
        <v>12.2</v>
      </c>
      <c r="AK462" s="619">
        <f t="shared" si="349"/>
        <v>0.2</v>
      </c>
      <c r="AL462" s="619">
        <f t="shared" si="349"/>
        <v>4.5999999999999996</v>
      </c>
      <c r="AN462" s="612"/>
      <c r="AO462" s="618" t="s">
        <v>39</v>
      </c>
      <c r="AP462" s="619">
        <f t="shared" ref="AP462:AZ462" si="350">ROUND((AP405-AP404)/AP404*100,1)</f>
        <v>3.8</v>
      </c>
      <c r="AQ462" s="619">
        <f t="shared" si="350"/>
        <v>1.1000000000000001</v>
      </c>
      <c r="AR462" s="619">
        <f t="shared" si="350"/>
        <v>-5.9</v>
      </c>
      <c r="AS462" s="619">
        <f t="shared" si="350"/>
        <v>-8.3000000000000007</v>
      </c>
      <c r="AT462" s="619">
        <f t="shared" si="350"/>
        <v>-3.4</v>
      </c>
      <c r="AU462" s="619">
        <f t="shared" si="350"/>
        <v>14.5</v>
      </c>
      <c r="AV462" s="619">
        <f t="shared" si="350"/>
        <v>22.3</v>
      </c>
      <c r="AW462" s="619">
        <f t="shared" si="350"/>
        <v>1.8</v>
      </c>
      <c r="AX462" s="619">
        <f t="shared" si="350"/>
        <v>4.8</v>
      </c>
      <c r="AY462" s="619">
        <f t="shared" si="350"/>
        <v>5.0999999999999996</v>
      </c>
      <c r="AZ462" s="619">
        <f t="shared" si="350"/>
        <v>1.6</v>
      </c>
    </row>
    <row r="463" spans="2:52" hidden="1">
      <c r="B463" s="138" t="s">
        <v>304</v>
      </c>
      <c r="C463" s="610" t="s">
        <v>36</v>
      </c>
      <c r="D463" s="616">
        <f t="shared" ref="D463:AL463" si="351">ROUND((D406-D405)/D405*100,1)</f>
        <v>0.7</v>
      </c>
      <c r="E463" s="616">
        <f t="shared" si="351"/>
        <v>0.7</v>
      </c>
      <c r="F463" s="616">
        <f t="shared" si="351"/>
        <v>0.4</v>
      </c>
      <c r="G463" s="616">
        <f t="shared" si="351"/>
        <v>0.6</v>
      </c>
      <c r="H463" s="616">
        <f t="shared" si="351"/>
        <v>1.1000000000000001</v>
      </c>
      <c r="I463" s="616">
        <f t="shared" si="351"/>
        <v>12.6</v>
      </c>
      <c r="J463" s="616">
        <f t="shared" si="351"/>
        <v>-2.1</v>
      </c>
      <c r="K463" s="616">
        <f t="shared" si="351"/>
        <v>-15.9</v>
      </c>
      <c r="L463" s="616">
        <f t="shared" si="351"/>
        <v>-17.899999999999999</v>
      </c>
      <c r="M463" s="616" t="e">
        <f t="shared" si="351"/>
        <v>#DIV/0!</v>
      </c>
      <c r="N463" s="616">
        <f t="shared" si="351"/>
        <v>3.6</v>
      </c>
      <c r="O463" s="616">
        <f t="shared" si="351"/>
        <v>6</v>
      </c>
      <c r="P463" s="616">
        <f t="shared" si="351"/>
        <v>1.7</v>
      </c>
      <c r="Q463" s="616">
        <f t="shared" si="351"/>
        <v>19</v>
      </c>
      <c r="R463" s="616">
        <f t="shared" si="351"/>
        <v>7.1</v>
      </c>
      <c r="S463" s="616">
        <f t="shared" si="351"/>
        <v>7.1</v>
      </c>
      <c r="T463" s="616" t="e">
        <f t="shared" si="351"/>
        <v>#DIV/0!</v>
      </c>
      <c r="U463" s="616">
        <f t="shared" si="351"/>
        <v>-0.3</v>
      </c>
      <c r="V463" s="616">
        <f t="shared" si="351"/>
        <v>0.3</v>
      </c>
      <c r="W463" s="616">
        <f t="shared" si="351"/>
        <v>1.9</v>
      </c>
      <c r="X463" s="616">
        <f t="shared" si="351"/>
        <v>-2.2000000000000002</v>
      </c>
      <c r="Y463" s="616">
        <f t="shared" si="351"/>
        <v>11.2</v>
      </c>
      <c r="Z463" s="616">
        <f t="shared" si="351"/>
        <v>-8.6999999999999993</v>
      </c>
      <c r="AA463" s="616">
        <f t="shared" si="351"/>
        <v>-9</v>
      </c>
      <c r="AB463" s="616" t="e">
        <f t="shared" si="351"/>
        <v>#DIV/0!</v>
      </c>
      <c r="AC463" s="616">
        <f t="shared" si="351"/>
        <v>1.6</v>
      </c>
      <c r="AD463" s="616">
        <f t="shared" si="351"/>
        <v>4.8</v>
      </c>
      <c r="AE463" s="616">
        <f t="shared" si="351"/>
        <v>4.5999999999999996</v>
      </c>
      <c r="AF463" s="616">
        <f t="shared" si="351"/>
        <v>4.8</v>
      </c>
      <c r="AG463" s="616" t="e">
        <f t="shared" si="351"/>
        <v>#DIV/0!</v>
      </c>
      <c r="AH463" s="616">
        <f t="shared" si="351"/>
        <v>-0.7</v>
      </c>
      <c r="AI463" s="616">
        <f t="shared" si="351"/>
        <v>-2.2000000000000002</v>
      </c>
      <c r="AJ463" s="616">
        <f t="shared" si="351"/>
        <v>-8.4</v>
      </c>
      <c r="AK463" s="616">
        <f t="shared" si="351"/>
        <v>-0.3</v>
      </c>
      <c r="AL463" s="616">
        <f t="shared" si="351"/>
        <v>-4.7</v>
      </c>
      <c r="AN463" s="138" t="s">
        <v>304</v>
      </c>
      <c r="AO463" s="610" t="s">
        <v>36</v>
      </c>
      <c r="AP463" s="616">
        <f t="shared" ref="AP463:AZ463" si="352">ROUND((AP406-AP405)/AP405*100,1)</f>
        <v>0.7</v>
      </c>
      <c r="AQ463" s="616">
        <f t="shared" si="352"/>
        <v>1.9</v>
      </c>
      <c r="AR463" s="616">
        <f t="shared" si="352"/>
        <v>8.1</v>
      </c>
      <c r="AS463" s="616">
        <f t="shared" si="352"/>
        <v>10.8</v>
      </c>
      <c r="AT463" s="616">
        <f t="shared" si="352"/>
        <v>8</v>
      </c>
      <c r="AU463" s="616">
        <f t="shared" si="352"/>
        <v>-9.6999999999999993</v>
      </c>
      <c r="AV463" s="616">
        <f t="shared" si="352"/>
        <v>-16.2</v>
      </c>
      <c r="AW463" s="616">
        <f t="shared" si="352"/>
        <v>3.7</v>
      </c>
      <c r="AX463" s="616">
        <f t="shared" si="352"/>
        <v>0</v>
      </c>
      <c r="AY463" s="616">
        <f t="shared" si="352"/>
        <v>1</v>
      </c>
      <c r="AZ463" s="616">
        <f t="shared" si="352"/>
        <v>-16</v>
      </c>
    </row>
    <row r="464" spans="2:52" hidden="1">
      <c r="C464" s="615" t="s">
        <v>37</v>
      </c>
      <c r="D464" s="617">
        <f t="shared" ref="D464:AL464" si="353">ROUND((D407-D406)/D406*100,1)</f>
        <v>-3.5</v>
      </c>
      <c r="E464" s="617">
        <f t="shared" si="353"/>
        <v>-3.5</v>
      </c>
      <c r="F464" s="617">
        <f t="shared" si="353"/>
        <v>-1</v>
      </c>
      <c r="G464" s="617">
        <f t="shared" si="353"/>
        <v>-0.7</v>
      </c>
      <c r="H464" s="617">
        <f t="shared" si="353"/>
        <v>0.6</v>
      </c>
      <c r="I464" s="617">
        <f t="shared" si="353"/>
        <v>-18.399999999999999</v>
      </c>
      <c r="J464" s="617">
        <f t="shared" si="353"/>
        <v>-3.8</v>
      </c>
      <c r="K464" s="617">
        <f t="shared" si="353"/>
        <v>7.7</v>
      </c>
      <c r="L464" s="617">
        <f t="shared" si="353"/>
        <v>7</v>
      </c>
      <c r="M464" s="617" t="e">
        <f t="shared" si="353"/>
        <v>#DIV/0!</v>
      </c>
      <c r="N464" s="617">
        <f t="shared" si="353"/>
        <v>-9.1</v>
      </c>
      <c r="O464" s="617">
        <f t="shared" si="353"/>
        <v>-2</v>
      </c>
      <c r="P464" s="617">
        <f t="shared" si="353"/>
        <v>10.4</v>
      </c>
      <c r="Q464" s="617">
        <f t="shared" si="353"/>
        <v>-31.1</v>
      </c>
      <c r="R464" s="617">
        <f t="shared" si="353"/>
        <v>0</v>
      </c>
      <c r="S464" s="617">
        <f t="shared" si="353"/>
        <v>0</v>
      </c>
      <c r="T464" s="617" t="e">
        <f t="shared" si="353"/>
        <v>#DIV/0!</v>
      </c>
      <c r="U464" s="617">
        <f t="shared" si="353"/>
        <v>-4</v>
      </c>
      <c r="V464" s="617">
        <f t="shared" si="353"/>
        <v>-3.2</v>
      </c>
      <c r="W464" s="617">
        <f t="shared" si="353"/>
        <v>-4.9000000000000004</v>
      </c>
      <c r="X464" s="617">
        <f t="shared" si="353"/>
        <v>-1.1000000000000001</v>
      </c>
      <c r="Y464" s="617">
        <f t="shared" si="353"/>
        <v>-24.5</v>
      </c>
      <c r="Z464" s="617">
        <f t="shared" si="353"/>
        <v>-1.9</v>
      </c>
      <c r="AA464" s="617">
        <f t="shared" si="353"/>
        <v>-1.4</v>
      </c>
      <c r="AB464" s="617" t="e">
        <f t="shared" si="353"/>
        <v>#DIV/0!</v>
      </c>
      <c r="AC464" s="617">
        <f t="shared" si="353"/>
        <v>0.8</v>
      </c>
      <c r="AD464" s="617">
        <f t="shared" si="353"/>
        <v>3.1</v>
      </c>
      <c r="AE464" s="617">
        <f t="shared" si="353"/>
        <v>0.3</v>
      </c>
      <c r="AF464" s="617">
        <f t="shared" si="353"/>
        <v>-6.5</v>
      </c>
      <c r="AG464" s="617" t="e">
        <f t="shared" si="353"/>
        <v>#DIV/0!</v>
      </c>
      <c r="AH464" s="617">
        <f t="shared" si="353"/>
        <v>6.5</v>
      </c>
      <c r="AI464" s="617">
        <f t="shared" si="353"/>
        <v>2.1</v>
      </c>
      <c r="AJ464" s="617">
        <f t="shared" si="353"/>
        <v>-22.2</v>
      </c>
      <c r="AK464" s="617">
        <f t="shared" si="353"/>
        <v>0</v>
      </c>
      <c r="AL464" s="617">
        <f t="shared" si="353"/>
        <v>-1.4</v>
      </c>
      <c r="AO464" s="615" t="s">
        <v>37</v>
      </c>
      <c r="AP464" s="617">
        <f t="shared" ref="AP464:AZ464" si="354">ROUND((AP407-AP406)/AP406*100,1)</f>
        <v>-3.5</v>
      </c>
      <c r="AQ464" s="617">
        <f t="shared" si="354"/>
        <v>-7.4</v>
      </c>
      <c r="AR464" s="617">
        <f t="shared" si="354"/>
        <v>-7.1</v>
      </c>
      <c r="AS464" s="617">
        <f t="shared" si="354"/>
        <v>-5.8</v>
      </c>
      <c r="AT464" s="617">
        <f t="shared" si="354"/>
        <v>-9.9</v>
      </c>
      <c r="AU464" s="617">
        <f t="shared" si="354"/>
        <v>-7.5</v>
      </c>
      <c r="AV464" s="617">
        <f t="shared" si="354"/>
        <v>-7.2</v>
      </c>
      <c r="AW464" s="617">
        <f t="shared" si="354"/>
        <v>-6.9</v>
      </c>
      <c r="AX464" s="617">
        <f t="shared" si="354"/>
        <v>-2</v>
      </c>
      <c r="AY464" s="617">
        <f t="shared" si="354"/>
        <v>-1.8</v>
      </c>
      <c r="AZ464" s="617">
        <f t="shared" si="354"/>
        <v>-7.9</v>
      </c>
    </row>
    <row r="465" spans="2:52" hidden="1">
      <c r="C465" s="615" t="s">
        <v>38</v>
      </c>
      <c r="D465" s="617">
        <f t="shared" ref="D465:AL465" si="355">ROUND((D408-D407)/D407*100,1)</f>
        <v>1.5</v>
      </c>
      <c r="E465" s="617">
        <f t="shared" si="355"/>
        <v>1.5</v>
      </c>
      <c r="F465" s="617">
        <f t="shared" si="355"/>
        <v>-2.2000000000000002</v>
      </c>
      <c r="G465" s="617">
        <f t="shared" si="355"/>
        <v>-2.1</v>
      </c>
      <c r="H465" s="617">
        <f t="shared" si="355"/>
        <v>-0.2</v>
      </c>
      <c r="I465" s="617">
        <f t="shared" si="355"/>
        <v>-7.8</v>
      </c>
      <c r="J465" s="617">
        <f t="shared" si="355"/>
        <v>17</v>
      </c>
      <c r="K465" s="617">
        <f t="shared" si="355"/>
        <v>7.4</v>
      </c>
      <c r="L465" s="617">
        <f t="shared" si="355"/>
        <v>8.6999999999999993</v>
      </c>
      <c r="M465" s="617" t="e">
        <f t="shared" si="355"/>
        <v>#DIV/0!</v>
      </c>
      <c r="N465" s="617">
        <f t="shared" si="355"/>
        <v>-17</v>
      </c>
      <c r="O465" s="617">
        <f t="shared" si="355"/>
        <v>1.7</v>
      </c>
      <c r="P465" s="617">
        <f t="shared" si="355"/>
        <v>6.2</v>
      </c>
      <c r="Q465" s="617">
        <f t="shared" si="355"/>
        <v>-16</v>
      </c>
      <c r="R465" s="617">
        <f t="shared" si="355"/>
        <v>-2.5</v>
      </c>
      <c r="S465" s="617">
        <f t="shared" si="355"/>
        <v>-2.5</v>
      </c>
      <c r="T465" s="617" t="e">
        <f t="shared" si="355"/>
        <v>#DIV/0!</v>
      </c>
      <c r="U465" s="617">
        <f t="shared" si="355"/>
        <v>2.8</v>
      </c>
      <c r="V465" s="617">
        <f t="shared" si="355"/>
        <v>0.8</v>
      </c>
      <c r="W465" s="617">
        <f t="shared" si="355"/>
        <v>-0.7</v>
      </c>
      <c r="X465" s="617">
        <f t="shared" si="355"/>
        <v>3.1</v>
      </c>
      <c r="Y465" s="617">
        <f t="shared" si="355"/>
        <v>21.4</v>
      </c>
      <c r="Z465" s="617">
        <f t="shared" si="355"/>
        <v>15.7</v>
      </c>
      <c r="AA465" s="617">
        <f t="shared" si="355"/>
        <v>5.5</v>
      </c>
      <c r="AB465" s="617" t="e">
        <f t="shared" si="355"/>
        <v>#DIV/0!</v>
      </c>
      <c r="AC465" s="617">
        <f t="shared" si="355"/>
        <v>0.4</v>
      </c>
      <c r="AD465" s="617">
        <f t="shared" si="355"/>
        <v>6</v>
      </c>
      <c r="AE465" s="617">
        <f t="shared" si="355"/>
        <v>8.8000000000000007</v>
      </c>
      <c r="AF465" s="617">
        <f t="shared" si="355"/>
        <v>-13.9</v>
      </c>
      <c r="AG465" s="617" t="e">
        <f t="shared" si="355"/>
        <v>#DIV/0!</v>
      </c>
      <c r="AH465" s="617">
        <f t="shared" si="355"/>
        <v>-12.5</v>
      </c>
      <c r="AI465" s="617">
        <f t="shared" si="355"/>
        <v>1.7</v>
      </c>
      <c r="AJ465" s="617">
        <f t="shared" si="355"/>
        <v>8.6</v>
      </c>
      <c r="AK465" s="617">
        <f t="shared" si="355"/>
        <v>-0.3</v>
      </c>
      <c r="AL465" s="617">
        <f t="shared" si="355"/>
        <v>14.8</v>
      </c>
      <c r="AO465" s="615" t="s">
        <v>38</v>
      </c>
      <c r="AP465" s="617">
        <f t="shared" ref="AP465:AZ465" si="356">ROUND((AP408-AP407)/AP407*100,1)</f>
        <v>1.5</v>
      </c>
      <c r="AQ465" s="617">
        <f t="shared" si="356"/>
        <v>2</v>
      </c>
      <c r="AR465" s="617">
        <f t="shared" si="356"/>
        <v>-0.9</v>
      </c>
      <c r="AS465" s="617">
        <f t="shared" si="356"/>
        <v>5.8</v>
      </c>
      <c r="AT465" s="617">
        <f t="shared" si="356"/>
        <v>-8</v>
      </c>
      <c r="AU465" s="617">
        <f t="shared" si="356"/>
        <v>10.9</v>
      </c>
      <c r="AV465" s="617">
        <f t="shared" si="356"/>
        <v>16.2</v>
      </c>
      <c r="AW465" s="617">
        <f t="shared" si="356"/>
        <v>-1.2</v>
      </c>
      <c r="AX465" s="617">
        <f t="shared" si="356"/>
        <v>1.7</v>
      </c>
      <c r="AY465" s="617">
        <f t="shared" si="356"/>
        <v>0.5</v>
      </c>
      <c r="AZ465" s="617">
        <f t="shared" si="356"/>
        <v>24.9</v>
      </c>
    </row>
    <row r="466" spans="2:52" hidden="1">
      <c r="B466" s="612"/>
      <c r="C466" s="618" t="s">
        <v>39</v>
      </c>
      <c r="D466" s="619">
        <f t="shared" ref="D466:AL466" si="357">ROUND((D409-D408)/D408*100,1)</f>
        <v>1</v>
      </c>
      <c r="E466" s="619">
        <f t="shared" si="357"/>
        <v>1</v>
      </c>
      <c r="F466" s="619">
        <f t="shared" si="357"/>
        <v>-1</v>
      </c>
      <c r="G466" s="619">
        <f t="shared" si="357"/>
        <v>-1.4</v>
      </c>
      <c r="H466" s="619">
        <f t="shared" si="357"/>
        <v>-9.5</v>
      </c>
      <c r="I466" s="619">
        <f t="shared" si="357"/>
        <v>20.5</v>
      </c>
      <c r="J466" s="619">
        <f t="shared" si="357"/>
        <v>-0.6</v>
      </c>
      <c r="K466" s="619">
        <f t="shared" si="357"/>
        <v>3.1</v>
      </c>
      <c r="L466" s="619">
        <f t="shared" si="357"/>
        <v>4</v>
      </c>
      <c r="M466" s="619" t="e">
        <f t="shared" si="357"/>
        <v>#DIV/0!</v>
      </c>
      <c r="N466" s="619">
        <f t="shared" si="357"/>
        <v>-28.8</v>
      </c>
      <c r="O466" s="619">
        <f t="shared" si="357"/>
        <v>-5.3</v>
      </c>
      <c r="P466" s="619">
        <f t="shared" si="357"/>
        <v>-1.9</v>
      </c>
      <c r="Q466" s="619">
        <f t="shared" si="357"/>
        <v>-19.8</v>
      </c>
      <c r="R466" s="619">
        <f t="shared" si="357"/>
        <v>-25.2</v>
      </c>
      <c r="S466" s="619">
        <f t="shared" si="357"/>
        <v>-25.2</v>
      </c>
      <c r="T466" s="619" t="e">
        <f t="shared" si="357"/>
        <v>#DIV/0!</v>
      </c>
      <c r="U466" s="619">
        <f t="shared" si="357"/>
        <v>4.4000000000000004</v>
      </c>
      <c r="V466" s="619">
        <f t="shared" si="357"/>
        <v>6.9</v>
      </c>
      <c r="W466" s="619">
        <f t="shared" si="357"/>
        <v>11.8</v>
      </c>
      <c r="X466" s="619">
        <f t="shared" si="357"/>
        <v>1.2</v>
      </c>
      <c r="Y466" s="619">
        <f t="shared" si="357"/>
        <v>-2.5</v>
      </c>
      <c r="Z466" s="619">
        <f t="shared" si="357"/>
        <v>6.1</v>
      </c>
      <c r="AA466" s="619">
        <f t="shared" si="357"/>
        <v>9.6999999999999993</v>
      </c>
      <c r="AB466" s="619" t="e">
        <f t="shared" si="357"/>
        <v>#DIV/0!</v>
      </c>
      <c r="AC466" s="619">
        <f t="shared" si="357"/>
        <v>6.1</v>
      </c>
      <c r="AD466" s="619">
        <f t="shared" si="357"/>
        <v>10.8</v>
      </c>
      <c r="AE466" s="619">
        <f t="shared" si="357"/>
        <v>4</v>
      </c>
      <c r="AF466" s="619">
        <f t="shared" si="357"/>
        <v>2.6</v>
      </c>
      <c r="AG466" s="619" t="e">
        <f t="shared" si="357"/>
        <v>#DIV/0!</v>
      </c>
      <c r="AH466" s="619">
        <f t="shared" si="357"/>
        <v>1.3</v>
      </c>
      <c r="AI466" s="619">
        <f t="shared" si="357"/>
        <v>2.8</v>
      </c>
      <c r="AJ466" s="619">
        <f t="shared" si="357"/>
        <v>-6.1</v>
      </c>
      <c r="AK466" s="619">
        <f t="shared" si="357"/>
        <v>0</v>
      </c>
      <c r="AL466" s="619">
        <f t="shared" si="357"/>
        <v>-0.6</v>
      </c>
      <c r="AN466" s="612"/>
      <c r="AO466" s="618" t="s">
        <v>39</v>
      </c>
      <c r="AP466" s="619">
        <f t="shared" ref="AP466:AZ466" si="358">ROUND((AP409-AP408)/AP408*100,1)</f>
        <v>1</v>
      </c>
      <c r="AQ466" s="619">
        <f t="shared" si="358"/>
        <v>-3</v>
      </c>
      <c r="AR466" s="619">
        <f t="shared" si="358"/>
        <v>3</v>
      </c>
      <c r="AS466" s="619">
        <f t="shared" si="358"/>
        <v>-5.8</v>
      </c>
      <c r="AT466" s="619">
        <f t="shared" si="358"/>
        <v>13.2</v>
      </c>
      <c r="AU466" s="619">
        <f t="shared" si="358"/>
        <v>-17</v>
      </c>
      <c r="AV466" s="619">
        <f t="shared" si="358"/>
        <v>-21.3</v>
      </c>
      <c r="AW466" s="619">
        <f t="shared" si="358"/>
        <v>-4.0999999999999996</v>
      </c>
      <c r="AX466" s="619">
        <f t="shared" si="358"/>
        <v>2.4</v>
      </c>
      <c r="AY466" s="619">
        <f t="shared" si="358"/>
        <v>1.8</v>
      </c>
      <c r="AZ466" s="619">
        <f t="shared" si="358"/>
        <v>16.5</v>
      </c>
    </row>
    <row r="467" spans="2:52" hidden="1">
      <c r="B467" s="138" t="s">
        <v>305</v>
      </c>
      <c r="C467" s="610" t="s">
        <v>36</v>
      </c>
      <c r="D467" s="616" t="e">
        <f t="shared" ref="D467:AL467" si="359">ROUND((D410-D409)/D409*100,1)</f>
        <v>#DIV/0!</v>
      </c>
      <c r="E467" s="616" t="e">
        <f t="shared" si="359"/>
        <v>#DIV/0!</v>
      </c>
      <c r="F467" s="616" t="e">
        <f t="shared" si="359"/>
        <v>#DIV/0!</v>
      </c>
      <c r="G467" s="616" t="e">
        <f t="shared" si="359"/>
        <v>#DIV/0!</v>
      </c>
      <c r="H467" s="616" t="e">
        <f t="shared" si="359"/>
        <v>#DIV/0!</v>
      </c>
      <c r="I467" s="616" t="e">
        <f t="shared" si="359"/>
        <v>#DIV/0!</v>
      </c>
      <c r="J467" s="616" t="e">
        <f t="shared" si="359"/>
        <v>#DIV/0!</v>
      </c>
      <c r="K467" s="616" t="e">
        <f t="shared" si="359"/>
        <v>#DIV/0!</v>
      </c>
      <c r="L467" s="616" t="e">
        <f t="shared" si="359"/>
        <v>#DIV/0!</v>
      </c>
      <c r="M467" s="616" t="e">
        <f t="shared" si="359"/>
        <v>#DIV/0!</v>
      </c>
      <c r="N467" s="616" t="e">
        <f t="shared" si="359"/>
        <v>#DIV/0!</v>
      </c>
      <c r="O467" s="616" t="e">
        <f t="shared" si="359"/>
        <v>#DIV/0!</v>
      </c>
      <c r="P467" s="616" t="e">
        <f t="shared" si="359"/>
        <v>#DIV/0!</v>
      </c>
      <c r="Q467" s="616" t="e">
        <f t="shared" si="359"/>
        <v>#DIV/0!</v>
      </c>
      <c r="R467" s="616" t="e">
        <f t="shared" si="359"/>
        <v>#DIV/0!</v>
      </c>
      <c r="S467" s="616" t="e">
        <f t="shared" si="359"/>
        <v>#DIV/0!</v>
      </c>
      <c r="T467" s="616" t="e">
        <f t="shared" si="359"/>
        <v>#DIV/0!</v>
      </c>
      <c r="U467" s="616" t="e">
        <f t="shared" si="359"/>
        <v>#DIV/0!</v>
      </c>
      <c r="V467" s="616" t="e">
        <f t="shared" si="359"/>
        <v>#DIV/0!</v>
      </c>
      <c r="W467" s="616" t="e">
        <f t="shared" si="359"/>
        <v>#DIV/0!</v>
      </c>
      <c r="X467" s="616" t="e">
        <f t="shared" si="359"/>
        <v>#DIV/0!</v>
      </c>
      <c r="Y467" s="616" t="e">
        <f t="shared" si="359"/>
        <v>#DIV/0!</v>
      </c>
      <c r="Z467" s="616" t="e">
        <f t="shared" si="359"/>
        <v>#DIV/0!</v>
      </c>
      <c r="AA467" s="616" t="e">
        <f t="shared" si="359"/>
        <v>#DIV/0!</v>
      </c>
      <c r="AB467" s="616" t="e">
        <f t="shared" si="359"/>
        <v>#DIV/0!</v>
      </c>
      <c r="AC467" s="616" t="e">
        <f t="shared" si="359"/>
        <v>#DIV/0!</v>
      </c>
      <c r="AD467" s="616" t="e">
        <f t="shared" si="359"/>
        <v>#DIV/0!</v>
      </c>
      <c r="AE467" s="616" t="e">
        <f t="shared" si="359"/>
        <v>#DIV/0!</v>
      </c>
      <c r="AF467" s="616" t="e">
        <f t="shared" si="359"/>
        <v>#DIV/0!</v>
      </c>
      <c r="AG467" s="616" t="e">
        <f t="shared" si="359"/>
        <v>#DIV/0!</v>
      </c>
      <c r="AH467" s="616" t="e">
        <f t="shared" si="359"/>
        <v>#DIV/0!</v>
      </c>
      <c r="AI467" s="616" t="e">
        <f t="shared" si="359"/>
        <v>#DIV/0!</v>
      </c>
      <c r="AJ467" s="616" t="e">
        <f t="shared" si="359"/>
        <v>#DIV/0!</v>
      </c>
      <c r="AK467" s="616" t="e">
        <f t="shared" si="359"/>
        <v>#DIV/0!</v>
      </c>
      <c r="AL467" s="616" t="e">
        <f t="shared" si="359"/>
        <v>#DIV/0!</v>
      </c>
      <c r="AN467" s="138" t="s">
        <v>305</v>
      </c>
      <c r="AO467" s="610" t="s">
        <v>36</v>
      </c>
      <c r="AP467" s="616" t="e">
        <f t="shared" ref="AP467:AZ467" si="360">ROUND((AP410-AP409)/AP409*100,1)</f>
        <v>#DIV/0!</v>
      </c>
      <c r="AQ467" s="616" t="e">
        <f t="shared" si="360"/>
        <v>#DIV/0!</v>
      </c>
      <c r="AR467" s="616" t="e">
        <f t="shared" si="360"/>
        <v>#DIV/0!</v>
      </c>
      <c r="AS467" s="616" t="e">
        <f t="shared" si="360"/>
        <v>#DIV/0!</v>
      </c>
      <c r="AT467" s="616" t="e">
        <f t="shared" si="360"/>
        <v>#DIV/0!</v>
      </c>
      <c r="AU467" s="616" t="e">
        <f t="shared" si="360"/>
        <v>#DIV/0!</v>
      </c>
      <c r="AV467" s="616" t="e">
        <f t="shared" si="360"/>
        <v>#DIV/0!</v>
      </c>
      <c r="AW467" s="616" t="e">
        <f t="shared" si="360"/>
        <v>#DIV/0!</v>
      </c>
      <c r="AX467" s="616" t="e">
        <f t="shared" si="360"/>
        <v>#DIV/0!</v>
      </c>
      <c r="AY467" s="616" t="e">
        <f t="shared" si="360"/>
        <v>#DIV/0!</v>
      </c>
      <c r="AZ467" s="616" t="e">
        <f t="shared" si="360"/>
        <v>#DIV/0!</v>
      </c>
    </row>
    <row r="468" spans="2:52" hidden="1">
      <c r="C468" s="615" t="s">
        <v>37</v>
      </c>
      <c r="D468" s="617" t="e">
        <f t="shared" ref="D468:AL468" si="361">ROUND((D411-D410)/D410*100,1)</f>
        <v>#DIV/0!</v>
      </c>
      <c r="E468" s="617" t="e">
        <f t="shared" si="361"/>
        <v>#DIV/0!</v>
      </c>
      <c r="F468" s="617" t="e">
        <f t="shared" si="361"/>
        <v>#DIV/0!</v>
      </c>
      <c r="G468" s="617" t="e">
        <f t="shared" si="361"/>
        <v>#DIV/0!</v>
      </c>
      <c r="H468" s="617" t="e">
        <f t="shared" si="361"/>
        <v>#DIV/0!</v>
      </c>
      <c r="I468" s="617" t="e">
        <f t="shared" si="361"/>
        <v>#DIV/0!</v>
      </c>
      <c r="J468" s="617" t="e">
        <f t="shared" si="361"/>
        <v>#DIV/0!</v>
      </c>
      <c r="K468" s="617" t="e">
        <f t="shared" si="361"/>
        <v>#DIV/0!</v>
      </c>
      <c r="L468" s="617" t="e">
        <f t="shared" si="361"/>
        <v>#DIV/0!</v>
      </c>
      <c r="M468" s="617" t="e">
        <f t="shared" si="361"/>
        <v>#DIV/0!</v>
      </c>
      <c r="N468" s="617" t="e">
        <f t="shared" si="361"/>
        <v>#DIV/0!</v>
      </c>
      <c r="O468" s="617" t="e">
        <f t="shared" si="361"/>
        <v>#DIV/0!</v>
      </c>
      <c r="P468" s="617" t="e">
        <f t="shared" si="361"/>
        <v>#DIV/0!</v>
      </c>
      <c r="Q468" s="617" t="e">
        <f t="shared" si="361"/>
        <v>#DIV/0!</v>
      </c>
      <c r="R468" s="617" t="e">
        <f t="shared" si="361"/>
        <v>#DIV/0!</v>
      </c>
      <c r="S468" s="617" t="e">
        <f t="shared" si="361"/>
        <v>#DIV/0!</v>
      </c>
      <c r="T468" s="617" t="e">
        <f t="shared" si="361"/>
        <v>#DIV/0!</v>
      </c>
      <c r="U468" s="617" t="e">
        <f t="shared" si="361"/>
        <v>#DIV/0!</v>
      </c>
      <c r="V468" s="617" t="e">
        <f t="shared" si="361"/>
        <v>#DIV/0!</v>
      </c>
      <c r="W468" s="617" t="e">
        <f t="shared" si="361"/>
        <v>#DIV/0!</v>
      </c>
      <c r="X468" s="617" t="e">
        <f t="shared" si="361"/>
        <v>#DIV/0!</v>
      </c>
      <c r="Y468" s="617" t="e">
        <f t="shared" si="361"/>
        <v>#DIV/0!</v>
      </c>
      <c r="Z468" s="617" t="e">
        <f t="shared" si="361"/>
        <v>#DIV/0!</v>
      </c>
      <c r="AA468" s="617" t="e">
        <f t="shared" si="361"/>
        <v>#DIV/0!</v>
      </c>
      <c r="AB468" s="617" t="e">
        <f t="shared" si="361"/>
        <v>#DIV/0!</v>
      </c>
      <c r="AC468" s="617" t="e">
        <f t="shared" si="361"/>
        <v>#DIV/0!</v>
      </c>
      <c r="AD468" s="617" t="e">
        <f t="shared" si="361"/>
        <v>#DIV/0!</v>
      </c>
      <c r="AE468" s="617" t="e">
        <f t="shared" si="361"/>
        <v>#DIV/0!</v>
      </c>
      <c r="AF468" s="617" t="e">
        <f t="shared" si="361"/>
        <v>#DIV/0!</v>
      </c>
      <c r="AG468" s="617" t="e">
        <f t="shared" si="361"/>
        <v>#DIV/0!</v>
      </c>
      <c r="AH468" s="617" t="e">
        <f t="shared" si="361"/>
        <v>#DIV/0!</v>
      </c>
      <c r="AI468" s="617" t="e">
        <f t="shared" si="361"/>
        <v>#DIV/0!</v>
      </c>
      <c r="AJ468" s="617" t="e">
        <f t="shared" si="361"/>
        <v>#DIV/0!</v>
      </c>
      <c r="AK468" s="617" t="e">
        <f t="shared" si="361"/>
        <v>#DIV/0!</v>
      </c>
      <c r="AL468" s="617" t="e">
        <f t="shared" si="361"/>
        <v>#DIV/0!</v>
      </c>
      <c r="AO468" s="615" t="s">
        <v>37</v>
      </c>
      <c r="AP468" s="617" t="e">
        <f t="shared" ref="AP468:AZ468" si="362">ROUND((AP411-AP410)/AP410*100,1)</f>
        <v>#DIV/0!</v>
      </c>
      <c r="AQ468" s="617" t="e">
        <f t="shared" si="362"/>
        <v>#DIV/0!</v>
      </c>
      <c r="AR468" s="617" t="e">
        <f t="shared" si="362"/>
        <v>#DIV/0!</v>
      </c>
      <c r="AS468" s="617" t="e">
        <f t="shared" si="362"/>
        <v>#DIV/0!</v>
      </c>
      <c r="AT468" s="617" t="e">
        <f t="shared" si="362"/>
        <v>#DIV/0!</v>
      </c>
      <c r="AU468" s="617" t="e">
        <f t="shared" si="362"/>
        <v>#DIV/0!</v>
      </c>
      <c r="AV468" s="617" t="e">
        <f t="shared" si="362"/>
        <v>#DIV/0!</v>
      </c>
      <c r="AW468" s="617" t="e">
        <f t="shared" si="362"/>
        <v>#DIV/0!</v>
      </c>
      <c r="AX468" s="617" t="e">
        <f t="shared" si="362"/>
        <v>#DIV/0!</v>
      </c>
      <c r="AY468" s="617" t="e">
        <f t="shared" si="362"/>
        <v>#DIV/0!</v>
      </c>
      <c r="AZ468" s="617" t="e">
        <f t="shared" si="362"/>
        <v>#DIV/0!</v>
      </c>
    </row>
    <row r="469" spans="2:52" hidden="1">
      <c r="C469" s="615" t="s">
        <v>38</v>
      </c>
      <c r="D469" s="617" t="e">
        <f t="shared" ref="D469:AL469" si="363">ROUND((D412-D411)/D411*100,1)</f>
        <v>#DIV/0!</v>
      </c>
      <c r="E469" s="617" t="e">
        <f t="shared" si="363"/>
        <v>#DIV/0!</v>
      </c>
      <c r="F469" s="617" t="e">
        <f t="shared" si="363"/>
        <v>#DIV/0!</v>
      </c>
      <c r="G469" s="617" t="e">
        <f t="shared" si="363"/>
        <v>#DIV/0!</v>
      </c>
      <c r="H469" s="617" t="e">
        <f t="shared" si="363"/>
        <v>#DIV/0!</v>
      </c>
      <c r="I469" s="617" t="e">
        <f t="shared" si="363"/>
        <v>#DIV/0!</v>
      </c>
      <c r="J469" s="617" t="e">
        <f t="shared" si="363"/>
        <v>#DIV/0!</v>
      </c>
      <c r="K469" s="617" t="e">
        <f t="shared" si="363"/>
        <v>#DIV/0!</v>
      </c>
      <c r="L469" s="617" t="e">
        <f t="shared" si="363"/>
        <v>#DIV/0!</v>
      </c>
      <c r="M469" s="617" t="e">
        <f t="shared" si="363"/>
        <v>#DIV/0!</v>
      </c>
      <c r="N469" s="617" t="e">
        <f t="shared" si="363"/>
        <v>#DIV/0!</v>
      </c>
      <c r="O469" s="617" t="e">
        <f t="shared" si="363"/>
        <v>#DIV/0!</v>
      </c>
      <c r="P469" s="617" t="e">
        <f t="shared" si="363"/>
        <v>#DIV/0!</v>
      </c>
      <c r="Q469" s="617" t="e">
        <f t="shared" si="363"/>
        <v>#DIV/0!</v>
      </c>
      <c r="R469" s="617" t="e">
        <f t="shared" si="363"/>
        <v>#DIV/0!</v>
      </c>
      <c r="S469" s="617" t="e">
        <f t="shared" si="363"/>
        <v>#DIV/0!</v>
      </c>
      <c r="T469" s="617" t="e">
        <f t="shared" si="363"/>
        <v>#DIV/0!</v>
      </c>
      <c r="U469" s="617" t="e">
        <f t="shared" si="363"/>
        <v>#DIV/0!</v>
      </c>
      <c r="V469" s="617" t="e">
        <f t="shared" si="363"/>
        <v>#DIV/0!</v>
      </c>
      <c r="W469" s="617" t="e">
        <f t="shared" si="363"/>
        <v>#DIV/0!</v>
      </c>
      <c r="X469" s="617" t="e">
        <f t="shared" si="363"/>
        <v>#DIV/0!</v>
      </c>
      <c r="Y469" s="617" t="e">
        <f t="shared" si="363"/>
        <v>#DIV/0!</v>
      </c>
      <c r="Z469" s="617" t="e">
        <f t="shared" si="363"/>
        <v>#DIV/0!</v>
      </c>
      <c r="AA469" s="617" t="e">
        <f t="shared" si="363"/>
        <v>#DIV/0!</v>
      </c>
      <c r="AB469" s="617" t="e">
        <f t="shared" si="363"/>
        <v>#DIV/0!</v>
      </c>
      <c r="AC469" s="617" t="e">
        <f t="shared" si="363"/>
        <v>#DIV/0!</v>
      </c>
      <c r="AD469" s="617" t="e">
        <f t="shared" si="363"/>
        <v>#DIV/0!</v>
      </c>
      <c r="AE469" s="617" t="e">
        <f t="shared" si="363"/>
        <v>#DIV/0!</v>
      </c>
      <c r="AF469" s="617" t="e">
        <f t="shared" si="363"/>
        <v>#DIV/0!</v>
      </c>
      <c r="AG469" s="617" t="e">
        <f t="shared" si="363"/>
        <v>#DIV/0!</v>
      </c>
      <c r="AH469" s="617" t="e">
        <f t="shared" si="363"/>
        <v>#DIV/0!</v>
      </c>
      <c r="AI469" s="617" t="e">
        <f t="shared" si="363"/>
        <v>#DIV/0!</v>
      </c>
      <c r="AJ469" s="617" t="e">
        <f t="shared" si="363"/>
        <v>#DIV/0!</v>
      </c>
      <c r="AK469" s="617" t="e">
        <f t="shared" si="363"/>
        <v>#DIV/0!</v>
      </c>
      <c r="AL469" s="617" t="e">
        <f t="shared" si="363"/>
        <v>#DIV/0!</v>
      </c>
      <c r="AO469" s="615" t="s">
        <v>38</v>
      </c>
      <c r="AP469" s="617" t="e">
        <f t="shared" ref="AP469:AZ469" si="364">ROUND((AP412-AP411)/AP411*100,1)</f>
        <v>#DIV/0!</v>
      </c>
      <c r="AQ469" s="617" t="e">
        <f t="shared" si="364"/>
        <v>#DIV/0!</v>
      </c>
      <c r="AR469" s="617" t="e">
        <f t="shared" si="364"/>
        <v>#DIV/0!</v>
      </c>
      <c r="AS469" s="617" t="e">
        <f t="shared" si="364"/>
        <v>#DIV/0!</v>
      </c>
      <c r="AT469" s="617" t="e">
        <f t="shared" si="364"/>
        <v>#DIV/0!</v>
      </c>
      <c r="AU469" s="617" t="e">
        <f t="shared" si="364"/>
        <v>#DIV/0!</v>
      </c>
      <c r="AV469" s="617" t="e">
        <f t="shared" si="364"/>
        <v>#DIV/0!</v>
      </c>
      <c r="AW469" s="617" t="e">
        <f t="shared" si="364"/>
        <v>#DIV/0!</v>
      </c>
      <c r="AX469" s="617" t="e">
        <f t="shared" si="364"/>
        <v>#DIV/0!</v>
      </c>
      <c r="AY469" s="617" t="e">
        <f t="shared" si="364"/>
        <v>#DIV/0!</v>
      </c>
      <c r="AZ469" s="617" t="e">
        <f t="shared" si="364"/>
        <v>#DIV/0!</v>
      </c>
    </row>
    <row r="470" spans="2:52" hidden="1">
      <c r="B470" s="612"/>
      <c r="C470" s="618" t="s">
        <v>39</v>
      </c>
      <c r="D470" s="619" t="e">
        <f t="shared" ref="D470:AL470" si="365">ROUND((D413-D412)/D412*100,1)</f>
        <v>#DIV/0!</v>
      </c>
      <c r="E470" s="619" t="e">
        <f t="shared" si="365"/>
        <v>#DIV/0!</v>
      </c>
      <c r="F470" s="619" t="e">
        <f t="shared" si="365"/>
        <v>#DIV/0!</v>
      </c>
      <c r="G470" s="619" t="e">
        <f t="shared" si="365"/>
        <v>#DIV/0!</v>
      </c>
      <c r="H470" s="619" t="e">
        <f t="shared" si="365"/>
        <v>#DIV/0!</v>
      </c>
      <c r="I470" s="619" t="e">
        <f t="shared" si="365"/>
        <v>#DIV/0!</v>
      </c>
      <c r="J470" s="619" t="e">
        <f t="shared" si="365"/>
        <v>#DIV/0!</v>
      </c>
      <c r="K470" s="619" t="e">
        <f t="shared" si="365"/>
        <v>#DIV/0!</v>
      </c>
      <c r="L470" s="619" t="e">
        <f t="shared" si="365"/>
        <v>#DIV/0!</v>
      </c>
      <c r="M470" s="619" t="e">
        <f t="shared" si="365"/>
        <v>#DIV/0!</v>
      </c>
      <c r="N470" s="619" t="e">
        <f t="shared" si="365"/>
        <v>#DIV/0!</v>
      </c>
      <c r="O470" s="619" t="e">
        <f t="shared" si="365"/>
        <v>#DIV/0!</v>
      </c>
      <c r="P470" s="619" t="e">
        <f t="shared" si="365"/>
        <v>#DIV/0!</v>
      </c>
      <c r="Q470" s="619" t="e">
        <f t="shared" si="365"/>
        <v>#DIV/0!</v>
      </c>
      <c r="R470" s="619" t="e">
        <f t="shared" si="365"/>
        <v>#DIV/0!</v>
      </c>
      <c r="S470" s="619" t="e">
        <f t="shared" si="365"/>
        <v>#DIV/0!</v>
      </c>
      <c r="T470" s="619" t="e">
        <f t="shared" si="365"/>
        <v>#DIV/0!</v>
      </c>
      <c r="U470" s="619" t="e">
        <f t="shared" si="365"/>
        <v>#DIV/0!</v>
      </c>
      <c r="V470" s="619" t="e">
        <f t="shared" si="365"/>
        <v>#DIV/0!</v>
      </c>
      <c r="W470" s="619" t="e">
        <f t="shared" si="365"/>
        <v>#DIV/0!</v>
      </c>
      <c r="X470" s="619" t="e">
        <f t="shared" si="365"/>
        <v>#DIV/0!</v>
      </c>
      <c r="Y470" s="619" t="e">
        <f t="shared" si="365"/>
        <v>#DIV/0!</v>
      </c>
      <c r="Z470" s="619" t="e">
        <f t="shared" si="365"/>
        <v>#DIV/0!</v>
      </c>
      <c r="AA470" s="619" t="e">
        <f t="shared" si="365"/>
        <v>#DIV/0!</v>
      </c>
      <c r="AB470" s="619" t="e">
        <f t="shared" si="365"/>
        <v>#DIV/0!</v>
      </c>
      <c r="AC470" s="619" t="e">
        <f t="shared" si="365"/>
        <v>#DIV/0!</v>
      </c>
      <c r="AD470" s="619" t="e">
        <f t="shared" si="365"/>
        <v>#DIV/0!</v>
      </c>
      <c r="AE470" s="619" t="e">
        <f t="shared" si="365"/>
        <v>#DIV/0!</v>
      </c>
      <c r="AF470" s="619" t="e">
        <f t="shared" si="365"/>
        <v>#DIV/0!</v>
      </c>
      <c r="AG470" s="619" t="e">
        <f t="shared" si="365"/>
        <v>#DIV/0!</v>
      </c>
      <c r="AH470" s="619" t="e">
        <f t="shared" si="365"/>
        <v>#DIV/0!</v>
      </c>
      <c r="AI470" s="619" t="e">
        <f t="shared" si="365"/>
        <v>#DIV/0!</v>
      </c>
      <c r="AJ470" s="619" t="e">
        <f t="shared" si="365"/>
        <v>#DIV/0!</v>
      </c>
      <c r="AK470" s="619" t="e">
        <f t="shared" si="365"/>
        <v>#DIV/0!</v>
      </c>
      <c r="AL470" s="619" t="e">
        <f t="shared" si="365"/>
        <v>#DIV/0!</v>
      </c>
      <c r="AM470" s="612"/>
      <c r="AN470" s="612"/>
      <c r="AO470" s="618" t="s">
        <v>39</v>
      </c>
      <c r="AP470" s="619" t="e">
        <f t="shared" ref="AP470:AZ470" si="366">ROUND((AP413-AP412)/AP412*100,1)</f>
        <v>#DIV/0!</v>
      </c>
      <c r="AQ470" s="619" t="e">
        <f t="shared" si="366"/>
        <v>#DIV/0!</v>
      </c>
      <c r="AR470" s="619" t="e">
        <f t="shared" si="366"/>
        <v>#DIV/0!</v>
      </c>
      <c r="AS470" s="619" t="e">
        <f t="shared" si="366"/>
        <v>#DIV/0!</v>
      </c>
      <c r="AT470" s="619" t="e">
        <f t="shared" si="366"/>
        <v>#DIV/0!</v>
      </c>
      <c r="AU470" s="619" t="e">
        <f t="shared" si="366"/>
        <v>#DIV/0!</v>
      </c>
      <c r="AV470" s="619" t="e">
        <f t="shared" si="366"/>
        <v>#DIV/0!</v>
      </c>
      <c r="AW470" s="619" t="e">
        <f t="shared" si="366"/>
        <v>#DIV/0!</v>
      </c>
      <c r="AX470" s="619" t="e">
        <f t="shared" si="366"/>
        <v>#DIV/0!</v>
      </c>
      <c r="AY470" s="619" t="e">
        <f t="shared" si="366"/>
        <v>#DIV/0!</v>
      </c>
      <c r="AZ470" s="619" t="e">
        <f t="shared" si="366"/>
        <v>#DIV/0!</v>
      </c>
    </row>
    <row r="471" spans="2:52" hidden="1">
      <c r="B471" s="138" t="s">
        <v>306</v>
      </c>
      <c r="C471" s="610" t="s">
        <v>36</v>
      </c>
      <c r="D471" s="617" t="e">
        <f t="shared" ref="D471:AL471" si="367">ROUND((D414-D413)/D413*100,1)</f>
        <v>#DIV/0!</v>
      </c>
      <c r="E471" s="617" t="e">
        <f t="shared" si="367"/>
        <v>#DIV/0!</v>
      </c>
      <c r="F471" s="617" t="e">
        <f t="shared" si="367"/>
        <v>#DIV/0!</v>
      </c>
      <c r="G471" s="617" t="e">
        <f t="shared" si="367"/>
        <v>#DIV/0!</v>
      </c>
      <c r="H471" s="617" t="e">
        <f t="shared" si="367"/>
        <v>#DIV/0!</v>
      </c>
      <c r="I471" s="617" t="e">
        <f t="shared" si="367"/>
        <v>#DIV/0!</v>
      </c>
      <c r="J471" s="617" t="e">
        <f t="shared" si="367"/>
        <v>#DIV/0!</v>
      </c>
      <c r="K471" s="617" t="e">
        <f t="shared" si="367"/>
        <v>#DIV/0!</v>
      </c>
      <c r="L471" s="617" t="e">
        <f t="shared" si="367"/>
        <v>#DIV/0!</v>
      </c>
      <c r="M471" s="617" t="e">
        <f t="shared" si="367"/>
        <v>#DIV/0!</v>
      </c>
      <c r="N471" s="617" t="e">
        <f t="shared" si="367"/>
        <v>#DIV/0!</v>
      </c>
      <c r="O471" s="617" t="e">
        <f t="shared" si="367"/>
        <v>#DIV/0!</v>
      </c>
      <c r="P471" s="617" t="e">
        <f t="shared" si="367"/>
        <v>#DIV/0!</v>
      </c>
      <c r="Q471" s="617" t="e">
        <f t="shared" si="367"/>
        <v>#DIV/0!</v>
      </c>
      <c r="R471" s="617" t="e">
        <f t="shared" si="367"/>
        <v>#DIV/0!</v>
      </c>
      <c r="S471" s="617" t="e">
        <f t="shared" si="367"/>
        <v>#DIV/0!</v>
      </c>
      <c r="T471" s="617" t="e">
        <f t="shared" si="367"/>
        <v>#DIV/0!</v>
      </c>
      <c r="U471" s="617" t="e">
        <f t="shared" si="367"/>
        <v>#DIV/0!</v>
      </c>
      <c r="V471" s="617" t="e">
        <f t="shared" si="367"/>
        <v>#DIV/0!</v>
      </c>
      <c r="W471" s="617" t="e">
        <f t="shared" si="367"/>
        <v>#DIV/0!</v>
      </c>
      <c r="X471" s="617" t="e">
        <f t="shared" si="367"/>
        <v>#DIV/0!</v>
      </c>
      <c r="Y471" s="617" t="e">
        <f t="shared" si="367"/>
        <v>#DIV/0!</v>
      </c>
      <c r="Z471" s="617" t="e">
        <f t="shared" si="367"/>
        <v>#DIV/0!</v>
      </c>
      <c r="AA471" s="617" t="e">
        <f t="shared" si="367"/>
        <v>#DIV/0!</v>
      </c>
      <c r="AB471" s="617" t="e">
        <f t="shared" si="367"/>
        <v>#DIV/0!</v>
      </c>
      <c r="AC471" s="617" t="e">
        <f t="shared" si="367"/>
        <v>#DIV/0!</v>
      </c>
      <c r="AD471" s="617" t="e">
        <f t="shared" si="367"/>
        <v>#DIV/0!</v>
      </c>
      <c r="AE471" s="617" t="e">
        <f t="shared" si="367"/>
        <v>#DIV/0!</v>
      </c>
      <c r="AF471" s="617" t="e">
        <f t="shared" si="367"/>
        <v>#DIV/0!</v>
      </c>
      <c r="AG471" s="617" t="e">
        <f t="shared" si="367"/>
        <v>#DIV/0!</v>
      </c>
      <c r="AH471" s="617" t="e">
        <f t="shared" si="367"/>
        <v>#DIV/0!</v>
      </c>
      <c r="AI471" s="617" t="e">
        <f t="shared" si="367"/>
        <v>#DIV/0!</v>
      </c>
      <c r="AJ471" s="617" t="e">
        <f t="shared" si="367"/>
        <v>#DIV/0!</v>
      </c>
      <c r="AK471" s="617" t="e">
        <f t="shared" si="367"/>
        <v>#DIV/0!</v>
      </c>
      <c r="AL471" s="617" t="e">
        <f t="shared" si="367"/>
        <v>#DIV/0!</v>
      </c>
      <c r="AN471" s="138" t="s">
        <v>306</v>
      </c>
      <c r="AO471" s="610" t="s">
        <v>36</v>
      </c>
      <c r="AP471" s="617" t="e">
        <f t="shared" ref="AP471:AZ471" si="368">ROUND((AP414-AP413)/AP413*100,1)</f>
        <v>#DIV/0!</v>
      </c>
      <c r="AQ471" s="617" t="e">
        <f t="shared" si="368"/>
        <v>#DIV/0!</v>
      </c>
      <c r="AR471" s="617" t="e">
        <f t="shared" si="368"/>
        <v>#DIV/0!</v>
      </c>
      <c r="AS471" s="617" t="e">
        <f t="shared" si="368"/>
        <v>#DIV/0!</v>
      </c>
      <c r="AT471" s="617" t="e">
        <f t="shared" si="368"/>
        <v>#DIV/0!</v>
      </c>
      <c r="AU471" s="617" t="e">
        <f t="shared" si="368"/>
        <v>#DIV/0!</v>
      </c>
      <c r="AV471" s="617" t="e">
        <f t="shared" si="368"/>
        <v>#DIV/0!</v>
      </c>
      <c r="AW471" s="617" t="e">
        <f t="shared" si="368"/>
        <v>#DIV/0!</v>
      </c>
      <c r="AX471" s="617" t="e">
        <f t="shared" si="368"/>
        <v>#DIV/0!</v>
      </c>
      <c r="AY471" s="617" t="e">
        <f t="shared" si="368"/>
        <v>#DIV/0!</v>
      </c>
      <c r="AZ471" s="617" t="e">
        <f t="shared" si="368"/>
        <v>#DIV/0!</v>
      </c>
    </row>
    <row r="472" spans="2:52" hidden="1">
      <c r="C472" s="615" t="s">
        <v>37</v>
      </c>
      <c r="D472" s="617" t="e">
        <f t="shared" ref="D472:AL472" si="369">ROUND((D415-D414)/D414*100,1)</f>
        <v>#DIV/0!</v>
      </c>
      <c r="E472" s="617" t="e">
        <f t="shared" si="369"/>
        <v>#DIV/0!</v>
      </c>
      <c r="F472" s="617" t="e">
        <f t="shared" si="369"/>
        <v>#DIV/0!</v>
      </c>
      <c r="G472" s="617" t="e">
        <f t="shared" si="369"/>
        <v>#DIV/0!</v>
      </c>
      <c r="H472" s="617" t="e">
        <f t="shared" si="369"/>
        <v>#DIV/0!</v>
      </c>
      <c r="I472" s="617" t="e">
        <f t="shared" si="369"/>
        <v>#DIV/0!</v>
      </c>
      <c r="J472" s="617" t="e">
        <f t="shared" si="369"/>
        <v>#DIV/0!</v>
      </c>
      <c r="K472" s="617" t="e">
        <f t="shared" si="369"/>
        <v>#DIV/0!</v>
      </c>
      <c r="L472" s="617" t="e">
        <f t="shared" si="369"/>
        <v>#DIV/0!</v>
      </c>
      <c r="M472" s="617" t="e">
        <f t="shared" si="369"/>
        <v>#DIV/0!</v>
      </c>
      <c r="N472" s="617" t="e">
        <f t="shared" si="369"/>
        <v>#DIV/0!</v>
      </c>
      <c r="O472" s="617" t="e">
        <f t="shared" si="369"/>
        <v>#DIV/0!</v>
      </c>
      <c r="P472" s="617" t="e">
        <f t="shared" si="369"/>
        <v>#DIV/0!</v>
      </c>
      <c r="Q472" s="617" t="e">
        <f t="shared" si="369"/>
        <v>#DIV/0!</v>
      </c>
      <c r="R472" s="617" t="e">
        <f t="shared" si="369"/>
        <v>#DIV/0!</v>
      </c>
      <c r="S472" s="617" t="e">
        <f t="shared" si="369"/>
        <v>#DIV/0!</v>
      </c>
      <c r="T472" s="617" t="e">
        <f t="shared" si="369"/>
        <v>#DIV/0!</v>
      </c>
      <c r="U472" s="617" t="e">
        <f t="shared" si="369"/>
        <v>#DIV/0!</v>
      </c>
      <c r="V472" s="617" t="e">
        <f t="shared" si="369"/>
        <v>#DIV/0!</v>
      </c>
      <c r="W472" s="617" t="e">
        <f t="shared" si="369"/>
        <v>#DIV/0!</v>
      </c>
      <c r="X472" s="617" t="e">
        <f t="shared" si="369"/>
        <v>#DIV/0!</v>
      </c>
      <c r="Y472" s="617" t="e">
        <f t="shared" si="369"/>
        <v>#DIV/0!</v>
      </c>
      <c r="Z472" s="617" t="e">
        <f t="shared" si="369"/>
        <v>#DIV/0!</v>
      </c>
      <c r="AA472" s="617" t="e">
        <f t="shared" si="369"/>
        <v>#DIV/0!</v>
      </c>
      <c r="AB472" s="617" t="e">
        <f t="shared" si="369"/>
        <v>#DIV/0!</v>
      </c>
      <c r="AC472" s="617" t="e">
        <f t="shared" si="369"/>
        <v>#DIV/0!</v>
      </c>
      <c r="AD472" s="617" t="e">
        <f t="shared" si="369"/>
        <v>#DIV/0!</v>
      </c>
      <c r="AE472" s="617" t="e">
        <f t="shared" si="369"/>
        <v>#DIV/0!</v>
      </c>
      <c r="AF472" s="617" t="e">
        <f t="shared" si="369"/>
        <v>#DIV/0!</v>
      </c>
      <c r="AG472" s="617" t="e">
        <f t="shared" si="369"/>
        <v>#DIV/0!</v>
      </c>
      <c r="AH472" s="617" t="e">
        <f t="shared" si="369"/>
        <v>#DIV/0!</v>
      </c>
      <c r="AI472" s="617" t="e">
        <f t="shared" si="369"/>
        <v>#DIV/0!</v>
      </c>
      <c r="AJ472" s="617" t="e">
        <f t="shared" si="369"/>
        <v>#DIV/0!</v>
      </c>
      <c r="AK472" s="617" t="e">
        <f t="shared" si="369"/>
        <v>#DIV/0!</v>
      </c>
      <c r="AL472" s="617" t="e">
        <f t="shared" si="369"/>
        <v>#DIV/0!</v>
      </c>
      <c r="AO472" s="615" t="s">
        <v>37</v>
      </c>
      <c r="AP472" s="617" t="e">
        <f t="shared" ref="AP472:AZ472" si="370">ROUND((AP415-AP414)/AP414*100,1)</f>
        <v>#DIV/0!</v>
      </c>
      <c r="AQ472" s="617" t="e">
        <f t="shared" si="370"/>
        <v>#DIV/0!</v>
      </c>
      <c r="AR472" s="617" t="e">
        <f t="shared" si="370"/>
        <v>#DIV/0!</v>
      </c>
      <c r="AS472" s="617" t="e">
        <f t="shared" si="370"/>
        <v>#DIV/0!</v>
      </c>
      <c r="AT472" s="617" t="e">
        <f t="shared" si="370"/>
        <v>#DIV/0!</v>
      </c>
      <c r="AU472" s="617" t="e">
        <f t="shared" si="370"/>
        <v>#DIV/0!</v>
      </c>
      <c r="AV472" s="617" t="e">
        <f t="shared" si="370"/>
        <v>#DIV/0!</v>
      </c>
      <c r="AW472" s="617" t="e">
        <f t="shared" si="370"/>
        <v>#DIV/0!</v>
      </c>
      <c r="AX472" s="617" t="e">
        <f t="shared" si="370"/>
        <v>#DIV/0!</v>
      </c>
      <c r="AY472" s="617" t="e">
        <f t="shared" si="370"/>
        <v>#DIV/0!</v>
      </c>
      <c r="AZ472" s="617" t="e">
        <f t="shared" si="370"/>
        <v>#DIV/0!</v>
      </c>
    </row>
    <row r="473" spans="2:52" hidden="1">
      <c r="C473" s="615" t="s">
        <v>38</v>
      </c>
      <c r="D473" s="617" t="e">
        <f t="shared" ref="D473:AL473" si="371">ROUND((D416-D415)/D415*100,1)</f>
        <v>#DIV/0!</v>
      </c>
      <c r="E473" s="617" t="e">
        <f t="shared" si="371"/>
        <v>#DIV/0!</v>
      </c>
      <c r="F473" s="617" t="e">
        <f t="shared" si="371"/>
        <v>#DIV/0!</v>
      </c>
      <c r="G473" s="617" t="e">
        <f t="shared" si="371"/>
        <v>#DIV/0!</v>
      </c>
      <c r="H473" s="617" t="e">
        <f t="shared" si="371"/>
        <v>#DIV/0!</v>
      </c>
      <c r="I473" s="617" t="e">
        <f t="shared" si="371"/>
        <v>#DIV/0!</v>
      </c>
      <c r="J473" s="617" t="e">
        <f t="shared" si="371"/>
        <v>#DIV/0!</v>
      </c>
      <c r="K473" s="617" t="e">
        <f t="shared" si="371"/>
        <v>#DIV/0!</v>
      </c>
      <c r="L473" s="617" t="e">
        <f t="shared" si="371"/>
        <v>#DIV/0!</v>
      </c>
      <c r="M473" s="617" t="e">
        <f t="shared" si="371"/>
        <v>#DIV/0!</v>
      </c>
      <c r="N473" s="617" t="e">
        <f t="shared" si="371"/>
        <v>#DIV/0!</v>
      </c>
      <c r="O473" s="617" t="e">
        <f t="shared" si="371"/>
        <v>#DIV/0!</v>
      </c>
      <c r="P473" s="617" t="e">
        <f t="shared" si="371"/>
        <v>#DIV/0!</v>
      </c>
      <c r="Q473" s="617" t="e">
        <f t="shared" si="371"/>
        <v>#DIV/0!</v>
      </c>
      <c r="R473" s="617" t="e">
        <f t="shared" si="371"/>
        <v>#DIV/0!</v>
      </c>
      <c r="S473" s="617" t="e">
        <f t="shared" si="371"/>
        <v>#DIV/0!</v>
      </c>
      <c r="T473" s="617" t="e">
        <f t="shared" si="371"/>
        <v>#DIV/0!</v>
      </c>
      <c r="U473" s="617" t="e">
        <f t="shared" si="371"/>
        <v>#DIV/0!</v>
      </c>
      <c r="V473" s="617" t="e">
        <f t="shared" si="371"/>
        <v>#DIV/0!</v>
      </c>
      <c r="W473" s="617" t="e">
        <f t="shared" si="371"/>
        <v>#DIV/0!</v>
      </c>
      <c r="X473" s="617" t="e">
        <f t="shared" si="371"/>
        <v>#DIV/0!</v>
      </c>
      <c r="Y473" s="617" t="e">
        <f t="shared" si="371"/>
        <v>#DIV/0!</v>
      </c>
      <c r="Z473" s="617" t="e">
        <f t="shared" si="371"/>
        <v>#DIV/0!</v>
      </c>
      <c r="AA473" s="617" t="e">
        <f t="shared" si="371"/>
        <v>#DIV/0!</v>
      </c>
      <c r="AB473" s="617" t="e">
        <f t="shared" si="371"/>
        <v>#DIV/0!</v>
      </c>
      <c r="AC473" s="617" t="e">
        <f t="shared" si="371"/>
        <v>#DIV/0!</v>
      </c>
      <c r="AD473" s="617" t="e">
        <f t="shared" si="371"/>
        <v>#DIV/0!</v>
      </c>
      <c r="AE473" s="617" t="e">
        <f t="shared" si="371"/>
        <v>#DIV/0!</v>
      </c>
      <c r="AF473" s="617" t="e">
        <f t="shared" si="371"/>
        <v>#DIV/0!</v>
      </c>
      <c r="AG473" s="617" t="e">
        <f t="shared" si="371"/>
        <v>#DIV/0!</v>
      </c>
      <c r="AH473" s="617" t="e">
        <f t="shared" si="371"/>
        <v>#DIV/0!</v>
      </c>
      <c r="AI473" s="617" t="e">
        <f t="shared" si="371"/>
        <v>#DIV/0!</v>
      </c>
      <c r="AJ473" s="617" t="e">
        <f t="shared" si="371"/>
        <v>#DIV/0!</v>
      </c>
      <c r="AK473" s="617" t="e">
        <f t="shared" si="371"/>
        <v>#DIV/0!</v>
      </c>
      <c r="AL473" s="617" t="e">
        <f t="shared" si="371"/>
        <v>#DIV/0!</v>
      </c>
      <c r="AO473" s="615" t="s">
        <v>38</v>
      </c>
      <c r="AP473" s="617" t="e">
        <f t="shared" ref="AP473:AZ473" si="372">ROUND((AP416-AP415)/AP415*100,1)</f>
        <v>#DIV/0!</v>
      </c>
      <c r="AQ473" s="617" t="e">
        <f t="shared" si="372"/>
        <v>#DIV/0!</v>
      </c>
      <c r="AR473" s="617" t="e">
        <f t="shared" si="372"/>
        <v>#DIV/0!</v>
      </c>
      <c r="AS473" s="617" t="e">
        <f t="shared" si="372"/>
        <v>#DIV/0!</v>
      </c>
      <c r="AT473" s="617" t="e">
        <f t="shared" si="372"/>
        <v>#DIV/0!</v>
      </c>
      <c r="AU473" s="617" t="e">
        <f t="shared" si="372"/>
        <v>#DIV/0!</v>
      </c>
      <c r="AV473" s="617" t="e">
        <f t="shared" si="372"/>
        <v>#DIV/0!</v>
      </c>
      <c r="AW473" s="617" t="e">
        <f t="shared" si="372"/>
        <v>#DIV/0!</v>
      </c>
      <c r="AX473" s="617" t="e">
        <f t="shared" si="372"/>
        <v>#DIV/0!</v>
      </c>
      <c r="AY473" s="617" t="e">
        <f t="shared" si="372"/>
        <v>#DIV/0!</v>
      </c>
      <c r="AZ473" s="617" t="e">
        <f t="shared" si="372"/>
        <v>#DIV/0!</v>
      </c>
    </row>
    <row r="474" spans="2:52" hidden="1">
      <c r="B474" s="612"/>
      <c r="C474" s="618" t="s">
        <v>39</v>
      </c>
      <c r="D474" s="619" t="e">
        <f t="shared" ref="D474:AL474" si="373">ROUND((D417-D416)/D416*100,1)</f>
        <v>#DIV/0!</v>
      </c>
      <c r="E474" s="619" t="e">
        <f t="shared" si="373"/>
        <v>#DIV/0!</v>
      </c>
      <c r="F474" s="619" t="e">
        <f t="shared" si="373"/>
        <v>#DIV/0!</v>
      </c>
      <c r="G474" s="619" t="e">
        <f t="shared" si="373"/>
        <v>#DIV/0!</v>
      </c>
      <c r="H474" s="619" t="e">
        <f t="shared" si="373"/>
        <v>#DIV/0!</v>
      </c>
      <c r="I474" s="619" t="e">
        <f t="shared" si="373"/>
        <v>#DIV/0!</v>
      </c>
      <c r="J474" s="619" t="e">
        <f t="shared" si="373"/>
        <v>#DIV/0!</v>
      </c>
      <c r="K474" s="619" t="e">
        <f t="shared" si="373"/>
        <v>#DIV/0!</v>
      </c>
      <c r="L474" s="619" t="e">
        <f t="shared" si="373"/>
        <v>#DIV/0!</v>
      </c>
      <c r="M474" s="619" t="e">
        <f t="shared" si="373"/>
        <v>#DIV/0!</v>
      </c>
      <c r="N474" s="619" t="e">
        <f t="shared" si="373"/>
        <v>#DIV/0!</v>
      </c>
      <c r="O474" s="619" t="e">
        <f t="shared" si="373"/>
        <v>#DIV/0!</v>
      </c>
      <c r="P474" s="619" t="e">
        <f t="shared" si="373"/>
        <v>#DIV/0!</v>
      </c>
      <c r="Q474" s="619" t="e">
        <f t="shared" si="373"/>
        <v>#DIV/0!</v>
      </c>
      <c r="R474" s="619" t="e">
        <f t="shared" si="373"/>
        <v>#DIV/0!</v>
      </c>
      <c r="S474" s="619" t="e">
        <f t="shared" si="373"/>
        <v>#DIV/0!</v>
      </c>
      <c r="T474" s="619" t="e">
        <f t="shared" si="373"/>
        <v>#DIV/0!</v>
      </c>
      <c r="U474" s="619" t="e">
        <f t="shared" si="373"/>
        <v>#DIV/0!</v>
      </c>
      <c r="V474" s="619" t="e">
        <f t="shared" si="373"/>
        <v>#DIV/0!</v>
      </c>
      <c r="W474" s="619" t="e">
        <f t="shared" si="373"/>
        <v>#DIV/0!</v>
      </c>
      <c r="X474" s="619" t="e">
        <f t="shared" si="373"/>
        <v>#DIV/0!</v>
      </c>
      <c r="Y474" s="619" t="e">
        <f t="shared" si="373"/>
        <v>#DIV/0!</v>
      </c>
      <c r="Z474" s="619" t="e">
        <f t="shared" si="373"/>
        <v>#DIV/0!</v>
      </c>
      <c r="AA474" s="619" t="e">
        <f t="shared" si="373"/>
        <v>#DIV/0!</v>
      </c>
      <c r="AB474" s="619" t="e">
        <f t="shared" si="373"/>
        <v>#DIV/0!</v>
      </c>
      <c r="AC474" s="619" t="e">
        <f t="shared" si="373"/>
        <v>#DIV/0!</v>
      </c>
      <c r="AD474" s="619" t="e">
        <f t="shared" si="373"/>
        <v>#DIV/0!</v>
      </c>
      <c r="AE474" s="619" t="e">
        <f t="shared" si="373"/>
        <v>#DIV/0!</v>
      </c>
      <c r="AF474" s="619" t="e">
        <f t="shared" si="373"/>
        <v>#DIV/0!</v>
      </c>
      <c r="AG474" s="619" t="e">
        <f t="shared" si="373"/>
        <v>#DIV/0!</v>
      </c>
      <c r="AH474" s="619" t="e">
        <f t="shared" si="373"/>
        <v>#DIV/0!</v>
      </c>
      <c r="AI474" s="619" t="e">
        <f t="shared" si="373"/>
        <v>#DIV/0!</v>
      </c>
      <c r="AJ474" s="619" t="e">
        <f t="shared" si="373"/>
        <v>#DIV/0!</v>
      </c>
      <c r="AK474" s="619" t="e">
        <f t="shared" si="373"/>
        <v>#DIV/0!</v>
      </c>
      <c r="AL474" s="619" t="e">
        <f t="shared" si="373"/>
        <v>#DIV/0!</v>
      </c>
      <c r="AN474" s="612"/>
      <c r="AO474" s="618" t="s">
        <v>39</v>
      </c>
      <c r="AP474" s="619" t="e">
        <f t="shared" ref="AP474:AZ474" si="374">ROUND((AP417-AP416)/AP416*100,1)</f>
        <v>#DIV/0!</v>
      </c>
      <c r="AQ474" s="619" t="e">
        <f t="shared" si="374"/>
        <v>#DIV/0!</v>
      </c>
      <c r="AR474" s="619" t="e">
        <f t="shared" si="374"/>
        <v>#DIV/0!</v>
      </c>
      <c r="AS474" s="619" t="e">
        <f t="shared" si="374"/>
        <v>#DIV/0!</v>
      </c>
      <c r="AT474" s="619" t="e">
        <f t="shared" si="374"/>
        <v>#DIV/0!</v>
      </c>
      <c r="AU474" s="619" t="e">
        <f t="shared" si="374"/>
        <v>#DIV/0!</v>
      </c>
      <c r="AV474" s="619" t="e">
        <f t="shared" si="374"/>
        <v>#DIV/0!</v>
      </c>
      <c r="AW474" s="619" t="e">
        <f t="shared" si="374"/>
        <v>#DIV/0!</v>
      </c>
      <c r="AX474" s="619" t="e">
        <f t="shared" si="374"/>
        <v>#DIV/0!</v>
      </c>
      <c r="AY474" s="619" t="e">
        <f t="shared" si="374"/>
        <v>#DIV/0!</v>
      </c>
      <c r="AZ474" s="619" t="e">
        <f t="shared" si="374"/>
        <v>#DIV/0!</v>
      </c>
    </row>
    <row r="475" spans="2:52" hidden="1">
      <c r="B475" s="138" t="s">
        <v>307</v>
      </c>
      <c r="C475" s="610" t="s">
        <v>36</v>
      </c>
      <c r="D475" s="617" t="e">
        <f t="shared" ref="D475:AL475" si="375">ROUND((D418-D417)/D417*100,1)</f>
        <v>#DIV/0!</v>
      </c>
      <c r="E475" s="617" t="e">
        <f t="shared" si="375"/>
        <v>#DIV/0!</v>
      </c>
      <c r="F475" s="617" t="e">
        <f t="shared" si="375"/>
        <v>#DIV/0!</v>
      </c>
      <c r="G475" s="617" t="e">
        <f t="shared" si="375"/>
        <v>#DIV/0!</v>
      </c>
      <c r="H475" s="617" t="e">
        <f t="shared" si="375"/>
        <v>#DIV/0!</v>
      </c>
      <c r="I475" s="617" t="e">
        <f t="shared" si="375"/>
        <v>#DIV/0!</v>
      </c>
      <c r="J475" s="617" t="e">
        <f t="shared" si="375"/>
        <v>#DIV/0!</v>
      </c>
      <c r="K475" s="617" t="e">
        <f t="shared" si="375"/>
        <v>#DIV/0!</v>
      </c>
      <c r="L475" s="617" t="e">
        <f t="shared" si="375"/>
        <v>#DIV/0!</v>
      </c>
      <c r="M475" s="617" t="e">
        <f t="shared" si="375"/>
        <v>#DIV/0!</v>
      </c>
      <c r="N475" s="617" t="e">
        <f t="shared" si="375"/>
        <v>#DIV/0!</v>
      </c>
      <c r="O475" s="617" t="e">
        <f t="shared" si="375"/>
        <v>#DIV/0!</v>
      </c>
      <c r="P475" s="617" t="e">
        <f t="shared" si="375"/>
        <v>#DIV/0!</v>
      </c>
      <c r="Q475" s="617" t="e">
        <f t="shared" si="375"/>
        <v>#DIV/0!</v>
      </c>
      <c r="R475" s="617" t="e">
        <f t="shared" si="375"/>
        <v>#DIV/0!</v>
      </c>
      <c r="S475" s="617" t="e">
        <f t="shared" si="375"/>
        <v>#DIV/0!</v>
      </c>
      <c r="T475" s="617" t="e">
        <f t="shared" si="375"/>
        <v>#DIV/0!</v>
      </c>
      <c r="U475" s="617" t="e">
        <f t="shared" si="375"/>
        <v>#DIV/0!</v>
      </c>
      <c r="V475" s="617" t="e">
        <f t="shared" si="375"/>
        <v>#DIV/0!</v>
      </c>
      <c r="W475" s="617" t="e">
        <f t="shared" si="375"/>
        <v>#DIV/0!</v>
      </c>
      <c r="X475" s="617" t="e">
        <f t="shared" si="375"/>
        <v>#DIV/0!</v>
      </c>
      <c r="Y475" s="617" t="e">
        <f t="shared" si="375"/>
        <v>#DIV/0!</v>
      </c>
      <c r="Z475" s="617" t="e">
        <f t="shared" si="375"/>
        <v>#DIV/0!</v>
      </c>
      <c r="AA475" s="617" t="e">
        <f t="shared" si="375"/>
        <v>#DIV/0!</v>
      </c>
      <c r="AB475" s="617" t="e">
        <f t="shared" si="375"/>
        <v>#DIV/0!</v>
      </c>
      <c r="AC475" s="617" t="e">
        <f t="shared" si="375"/>
        <v>#DIV/0!</v>
      </c>
      <c r="AD475" s="617" t="e">
        <f t="shared" si="375"/>
        <v>#DIV/0!</v>
      </c>
      <c r="AE475" s="617" t="e">
        <f t="shared" si="375"/>
        <v>#DIV/0!</v>
      </c>
      <c r="AF475" s="617" t="e">
        <f t="shared" si="375"/>
        <v>#DIV/0!</v>
      </c>
      <c r="AG475" s="617" t="e">
        <f t="shared" si="375"/>
        <v>#DIV/0!</v>
      </c>
      <c r="AH475" s="617" t="e">
        <f t="shared" si="375"/>
        <v>#DIV/0!</v>
      </c>
      <c r="AI475" s="617" t="e">
        <f t="shared" si="375"/>
        <v>#DIV/0!</v>
      </c>
      <c r="AJ475" s="617" t="e">
        <f t="shared" si="375"/>
        <v>#DIV/0!</v>
      </c>
      <c r="AK475" s="617" t="e">
        <f t="shared" si="375"/>
        <v>#DIV/0!</v>
      </c>
      <c r="AL475" s="617" t="e">
        <f t="shared" si="375"/>
        <v>#DIV/0!</v>
      </c>
      <c r="AN475" s="138" t="s">
        <v>307</v>
      </c>
      <c r="AO475" s="610" t="s">
        <v>36</v>
      </c>
      <c r="AP475" s="617" t="e">
        <f t="shared" ref="AP475:AZ475" si="376">ROUND((AP418-AP417)/AP417*100,1)</f>
        <v>#DIV/0!</v>
      </c>
      <c r="AQ475" s="617" t="e">
        <f t="shared" si="376"/>
        <v>#DIV/0!</v>
      </c>
      <c r="AR475" s="617" t="e">
        <f t="shared" si="376"/>
        <v>#DIV/0!</v>
      </c>
      <c r="AS475" s="617" t="e">
        <f t="shared" si="376"/>
        <v>#DIV/0!</v>
      </c>
      <c r="AT475" s="617" t="e">
        <f t="shared" si="376"/>
        <v>#DIV/0!</v>
      </c>
      <c r="AU475" s="617" t="e">
        <f t="shared" si="376"/>
        <v>#DIV/0!</v>
      </c>
      <c r="AV475" s="617" t="e">
        <f t="shared" si="376"/>
        <v>#DIV/0!</v>
      </c>
      <c r="AW475" s="617" t="e">
        <f t="shared" si="376"/>
        <v>#DIV/0!</v>
      </c>
      <c r="AX475" s="617" t="e">
        <f t="shared" si="376"/>
        <v>#DIV/0!</v>
      </c>
      <c r="AY475" s="617" t="e">
        <f t="shared" si="376"/>
        <v>#DIV/0!</v>
      </c>
      <c r="AZ475" s="617" t="e">
        <f t="shared" si="376"/>
        <v>#DIV/0!</v>
      </c>
    </row>
    <row r="476" spans="2:52" hidden="1">
      <c r="C476" s="615" t="s">
        <v>37</v>
      </c>
      <c r="D476" s="617" t="e">
        <f t="shared" ref="D476:AL476" si="377">ROUND((D419-D418)/D418*100,1)</f>
        <v>#DIV/0!</v>
      </c>
      <c r="E476" s="617" t="e">
        <f t="shared" si="377"/>
        <v>#DIV/0!</v>
      </c>
      <c r="F476" s="617" t="e">
        <f t="shared" si="377"/>
        <v>#DIV/0!</v>
      </c>
      <c r="G476" s="617" t="e">
        <f t="shared" si="377"/>
        <v>#DIV/0!</v>
      </c>
      <c r="H476" s="617" t="e">
        <f t="shared" si="377"/>
        <v>#DIV/0!</v>
      </c>
      <c r="I476" s="617" t="e">
        <f t="shared" si="377"/>
        <v>#DIV/0!</v>
      </c>
      <c r="J476" s="617" t="e">
        <f t="shared" si="377"/>
        <v>#DIV/0!</v>
      </c>
      <c r="K476" s="617" t="e">
        <f t="shared" si="377"/>
        <v>#DIV/0!</v>
      </c>
      <c r="L476" s="617" t="e">
        <f t="shared" si="377"/>
        <v>#DIV/0!</v>
      </c>
      <c r="M476" s="617" t="e">
        <f t="shared" si="377"/>
        <v>#DIV/0!</v>
      </c>
      <c r="N476" s="617" t="e">
        <f t="shared" si="377"/>
        <v>#DIV/0!</v>
      </c>
      <c r="O476" s="617" t="e">
        <f t="shared" si="377"/>
        <v>#DIV/0!</v>
      </c>
      <c r="P476" s="617" t="e">
        <f t="shared" si="377"/>
        <v>#DIV/0!</v>
      </c>
      <c r="Q476" s="617" t="e">
        <f t="shared" si="377"/>
        <v>#DIV/0!</v>
      </c>
      <c r="R476" s="617" t="e">
        <f t="shared" si="377"/>
        <v>#DIV/0!</v>
      </c>
      <c r="S476" s="617" t="e">
        <f t="shared" si="377"/>
        <v>#DIV/0!</v>
      </c>
      <c r="T476" s="617" t="e">
        <f t="shared" si="377"/>
        <v>#DIV/0!</v>
      </c>
      <c r="U476" s="617" t="e">
        <f t="shared" si="377"/>
        <v>#DIV/0!</v>
      </c>
      <c r="V476" s="617" t="e">
        <f t="shared" si="377"/>
        <v>#DIV/0!</v>
      </c>
      <c r="W476" s="617" t="e">
        <f t="shared" si="377"/>
        <v>#DIV/0!</v>
      </c>
      <c r="X476" s="617" t="e">
        <f t="shared" si="377"/>
        <v>#DIV/0!</v>
      </c>
      <c r="Y476" s="617" t="e">
        <f t="shared" si="377"/>
        <v>#DIV/0!</v>
      </c>
      <c r="Z476" s="617" t="e">
        <f t="shared" si="377"/>
        <v>#DIV/0!</v>
      </c>
      <c r="AA476" s="617" t="e">
        <f t="shared" si="377"/>
        <v>#DIV/0!</v>
      </c>
      <c r="AB476" s="617" t="e">
        <f t="shared" si="377"/>
        <v>#DIV/0!</v>
      </c>
      <c r="AC476" s="617" t="e">
        <f t="shared" si="377"/>
        <v>#DIV/0!</v>
      </c>
      <c r="AD476" s="617" t="e">
        <f t="shared" si="377"/>
        <v>#DIV/0!</v>
      </c>
      <c r="AE476" s="617" t="e">
        <f t="shared" si="377"/>
        <v>#DIV/0!</v>
      </c>
      <c r="AF476" s="617" t="e">
        <f t="shared" si="377"/>
        <v>#DIV/0!</v>
      </c>
      <c r="AG476" s="617" t="e">
        <f t="shared" si="377"/>
        <v>#DIV/0!</v>
      </c>
      <c r="AH476" s="617" t="e">
        <f t="shared" si="377"/>
        <v>#DIV/0!</v>
      </c>
      <c r="AI476" s="617" t="e">
        <f t="shared" si="377"/>
        <v>#DIV/0!</v>
      </c>
      <c r="AJ476" s="617" t="e">
        <f t="shared" si="377"/>
        <v>#DIV/0!</v>
      </c>
      <c r="AK476" s="617" t="e">
        <f t="shared" si="377"/>
        <v>#DIV/0!</v>
      </c>
      <c r="AL476" s="617" t="e">
        <f t="shared" si="377"/>
        <v>#DIV/0!</v>
      </c>
      <c r="AO476" s="615" t="s">
        <v>37</v>
      </c>
      <c r="AP476" s="617" t="e">
        <f t="shared" ref="AP476:AZ476" si="378">ROUND((AP419-AP418)/AP418*100,1)</f>
        <v>#DIV/0!</v>
      </c>
      <c r="AQ476" s="617" t="e">
        <f t="shared" si="378"/>
        <v>#DIV/0!</v>
      </c>
      <c r="AR476" s="617" t="e">
        <f t="shared" si="378"/>
        <v>#DIV/0!</v>
      </c>
      <c r="AS476" s="617" t="e">
        <f t="shared" si="378"/>
        <v>#DIV/0!</v>
      </c>
      <c r="AT476" s="617" t="e">
        <f t="shared" si="378"/>
        <v>#DIV/0!</v>
      </c>
      <c r="AU476" s="617" t="e">
        <f t="shared" si="378"/>
        <v>#DIV/0!</v>
      </c>
      <c r="AV476" s="617" t="e">
        <f t="shared" si="378"/>
        <v>#DIV/0!</v>
      </c>
      <c r="AW476" s="617" t="e">
        <f t="shared" si="378"/>
        <v>#DIV/0!</v>
      </c>
      <c r="AX476" s="617" t="e">
        <f t="shared" si="378"/>
        <v>#DIV/0!</v>
      </c>
      <c r="AY476" s="617" t="e">
        <f t="shared" si="378"/>
        <v>#DIV/0!</v>
      </c>
      <c r="AZ476" s="617" t="e">
        <f t="shared" si="378"/>
        <v>#DIV/0!</v>
      </c>
    </row>
    <row r="477" spans="2:52" hidden="1">
      <c r="C477" s="615" t="s">
        <v>38</v>
      </c>
      <c r="D477" s="617" t="e">
        <f t="shared" ref="D477:AL477" si="379">ROUND((D420-D419)/D419*100,1)</f>
        <v>#DIV/0!</v>
      </c>
      <c r="E477" s="617" t="e">
        <f t="shared" si="379"/>
        <v>#DIV/0!</v>
      </c>
      <c r="F477" s="617" t="e">
        <f t="shared" si="379"/>
        <v>#DIV/0!</v>
      </c>
      <c r="G477" s="617" t="e">
        <f t="shared" si="379"/>
        <v>#DIV/0!</v>
      </c>
      <c r="H477" s="617" t="e">
        <f t="shared" si="379"/>
        <v>#DIV/0!</v>
      </c>
      <c r="I477" s="617" t="e">
        <f t="shared" si="379"/>
        <v>#DIV/0!</v>
      </c>
      <c r="J477" s="617" t="e">
        <f t="shared" si="379"/>
        <v>#DIV/0!</v>
      </c>
      <c r="K477" s="617" t="e">
        <f t="shared" si="379"/>
        <v>#DIV/0!</v>
      </c>
      <c r="L477" s="617" t="e">
        <f t="shared" si="379"/>
        <v>#DIV/0!</v>
      </c>
      <c r="M477" s="617" t="e">
        <f t="shared" si="379"/>
        <v>#DIV/0!</v>
      </c>
      <c r="N477" s="617" t="e">
        <f t="shared" si="379"/>
        <v>#DIV/0!</v>
      </c>
      <c r="O477" s="617" t="e">
        <f t="shared" si="379"/>
        <v>#DIV/0!</v>
      </c>
      <c r="P477" s="617" t="e">
        <f t="shared" si="379"/>
        <v>#DIV/0!</v>
      </c>
      <c r="Q477" s="617" t="e">
        <f t="shared" si="379"/>
        <v>#DIV/0!</v>
      </c>
      <c r="R477" s="617" t="e">
        <f t="shared" si="379"/>
        <v>#DIV/0!</v>
      </c>
      <c r="S477" s="617" t="e">
        <f t="shared" si="379"/>
        <v>#DIV/0!</v>
      </c>
      <c r="T477" s="617" t="e">
        <f t="shared" si="379"/>
        <v>#DIV/0!</v>
      </c>
      <c r="U477" s="617" t="e">
        <f t="shared" si="379"/>
        <v>#DIV/0!</v>
      </c>
      <c r="V477" s="617" t="e">
        <f t="shared" si="379"/>
        <v>#DIV/0!</v>
      </c>
      <c r="W477" s="617" t="e">
        <f t="shared" si="379"/>
        <v>#DIV/0!</v>
      </c>
      <c r="X477" s="617" t="e">
        <f t="shared" si="379"/>
        <v>#DIV/0!</v>
      </c>
      <c r="Y477" s="617" t="e">
        <f t="shared" si="379"/>
        <v>#DIV/0!</v>
      </c>
      <c r="Z477" s="617" t="e">
        <f t="shared" si="379"/>
        <v>#DIV/0!</v>
      </c>
      <c r="AA477" s="617" t="e">
        <f t="shared" si="379"/>
        <v>#DIV/0!</v>
      </c>
      <c r="AB477" s="617" t="e">
        <f t="shared" si="379"/>
        <v>#DIV/0!</v>
      </c>
      <c r="AC477" s="617" t="e">
        <f t="shared" si="379"/>
        <v>#DIV/0!</v>
      </c>
      <c r="AD477" s="617" t="e">
        <f t="shared" si="379"/>
        <v>#DIV/0!</v>
      </c>
      <c r="AE477" s="617" t="e">
        <f t="shared" si="379"/>
        <v>#DIV/0!</v>
      </c>
      <c r="AF477" s="617" t="e">
        <f t="shared" si="379"/>
        <v>#DIV/0!</v>
      </c>
      <c r="AG477" s="617" t="e">
        <f t="shared" si="379"/>
        <v>#DIV/0!</v>
      </c>
      <c r="AH477" s="617" t="e">
        <f t="shared" si="379"/>
        <v>#DIV/0!</v>
      </c>
      <c r="AI477" s="617" t="e">
        <f t="shared" si="379"/>
        <v>#DIV/0!</v>
      </c>
      <c r="AJ477" s="617" t="e">
        <f t="shared" si="379"/>
        <v>#DIV/0!</v>
      </c>
      <c r="AK477" s="617" t="e">
        <f t="shared" si="379"/>
        <v>#DIV/0!</v>
      </c>
      <c r="AL477" s="617" t="e">
        <f t="shared" si="379"/>
        <v>#DIV/0!</v>
      </c>
      <c r="AO477" s="615" t="s">
        <v>38</v>
      </c>
      <c r="AP477" s="617" t="e">
        <f t="shared" ref="AP477:AZ477" si="380">ROUND((AP420-AP419)/AP419*100,1)</f>
        <v>#DIV/0!</v>
      </c>
      <c r="AQ477" s="617" t="e">
        <f t="shared" si="380"/>
        <v>#DIV/0!</v>
      </c>
      <c r="AR477" s="617" t="e">
        <f t="shared" si="380"/>
        <v>#DIV/0!</v>
      </c>
      <c r="AS477" s="617" t="e">
        <f t="shared" si="380"/>
        <v>#DIV/0!</v>
      </c>
      <c r="AT477" s="617" t="e">
        <f t="shared" si="380"/>
        <v>#DIV/0!</v>
      </c>
      <c r="AU477" s="617" t="e">
        <f t="shared" si="380"/>
        <v>#DIV/0!</v>
      </c>
      <c r="AV477" s="617" t="e">
        <f t="shared" si="380"/>
        <v>#DIV/0!</v>
      </c>
      <c r="AW477" s="617" t="e">
        <f t="shared" si="380"/>
        <v>#DIV/0!</v>
      </c>
      <c r="AX477" s="617" t="e">
        <f t="shared" si="380"/>
        <v>#DIV/0!</v>
      </c>
      <c r="AY477" s="617" t="e">
        <f t="shared" si="380"/>
        <v>#DIV/0!</v>
      </c>
      <c r="AZ477" s="617" t="e">
        <f t="shared" si="380"/>
        <v>#DIV/0!</v>
      </c>
    </row>
    <row r="478" spans="2:52" hidden="1">
      <c r="B478" s="612"/>
      <c r="C478" s="618" t="s">
        <v>39</v>
      </c>
      <c r="D478" s="617" t="e">
        <f t="shared" ref="D478:AL478" si="381">ROUND((D421-D420)/D420*100,1)</f>
        <v>#DIV/0!</v>
      </c>
      <c r="E478" s="617" t="e">
        <f t="shared" si="381"/>
        <v>#DIV/0!</v>
      </c>
      <c r="F478" s="617" t="e">
        <f t="shared" si="381"/>
        <v>#DIV/0!</v>
      </c>
      <c r="G478" s="617" t="e">
        <f t="shared" si="381"/>
        <v>#DIV/0!</v>
      </c>
      <c r="H478" s="617" t="e">
        <f t="shared" si="381"/>
        <v>#DIV/0!</v>
      </c>
      <c r="I478" s="617" t="e">
        <f t="shared" si="381"/>
        <v>#DIV/0!</v>
      </c>
      <c r="J478" s="617" t="e">
        <f t="shared" si="381"/>
        <v>#DIV/0!</v>
      </c>
      <c r="K478" s="617" t="e">
        <f t="shared" si="381"/>
        <v>#DIV/0!</v>
      </c>
      <c r="L478" s="617" t="e">
        <f t="shared" si="381"/>
        <v>#DIV/0!</v>
      </c>
      <c r="M478" s="617" t="e">
        <f t="shared" si="381"/>
        <v>#DIV/0!</v>
      </c>
      <c r="N478" s="617" t="e">
        <f t="shared" si="381"/>
        <v>#DIV/0!</v>
      </c>
      <c r="O478" s="617" t="e">
        <f t="shared" si="381"/>
        <v>#DIV/0!</v>
      </c>
      <c r="P478" s="617" t="e">
        <f t="shared" si="381"/>
        <v>#DIV/0!</v>
      </c>
      <c r="Q478" s="617" t="e">
        <f t="shared" si="381"/>
        <v>#DIV/0!</v>
      </c>
      <c r="R478" s="617" t="e">
        <f t="shared" si="381"/>
        <v>#DIV/0!</v>
      </c>
      <c r="S478" s="617" t="e">
        <f t="shared" si="381"/>
        <v>#DIV/0!</v>
      </c>
      <c r="T478" s="617" t="e">
        <f t="shared" si="381"/>
        <v>#DIV/0!</v>
      </c>
      <c r="U478" s="617" t="e">
        <f t="shared" si="381"/>
        <v>#DIV/0!</v>
      </c>
      <c r="V478" s="617" t="e">
        <f t="shared" si="381"/>
        <v>#DIV/0!</v>
      </c>
      <c r="W478" s="617" t="e">
        <f t="shared" si="381"/>
        <v>#DIV/0!</v>
      </c>
      <c r="X478" s="617" t="e">
        <f t="shared" si="381"/>
        <v>#DIV/0!</v>
      </c>
      <c r="Y478" s="617" t="e">
        <f t="shared" si="381"/>
        <v>#DIV/0!</v>
      </c>
      <c r="Z478" s="617" t="e">
        <f t="shared" si="381"/>
        <v>#DIV/0!</v>
      </c>
      <c r="AA478" s="617" t="e">
        <f t="shared" si="381"/>
        <v>#DIV/0!</v>
      </c>
      <c r="AB478" s="617" t="e">
        <f t="shared" si="381"/>
        <v>#DIV/0!</v>
      </c>
      <c r="AC478" s="617" t="e">
        <f t="shared" si="381"/>
        <v>#DIV/0!</v>
      </c>
      <c r="AD478" s="617" t="e">
        <f t="shared" si="381"/>
        <v>#DIV/0!</v>
      </c>
      <c r="AE478" s="617" t="e">
        <f t="shared" si="381"/>
        <v>#DIV/0!</v>
      </c>
      <c r="AF478" s="617" t="e">
        <f t="shared" si="381"/>
        <v>#DIV/0!</v>
      </c>
      <c r="AG478" s="617" t="e">
        <f t="shared" si="381"/>
        <v>#DIV/0!</v>
      </c>
      <c r="AH478" s="617" t="e">
        <f t="shared" si="381"/>
        <v>#DIV/0!</v>
      </c>
      <c r="AI478" s="617" t="e">
        <f t="shared" si="381"/>
        <v>#DIV/0!</v>
      </c>
      <c r="AJ478" s="617" t="e">
        <f t="shared" si="381"/>
        <v>#DIV/0!</v>
      </c>
      <c r="AK478" s="617" t="e">
        <f t="shared" si="381"/>
        <v>#DIV/0!</v>
      </c>
      <c r="AL478" s="617" t="e">
        <f t="shared" si="381"/>
        <v>#DIV/0!</v>
      </c>
      <c r="AN478" s="612"/>
      <c r="AO478" s="618" t="s">
        <v>39</v>
      </c>
      <c r="AP478" s="619" t="e">
        <f t="shared" ref="AP478:AZ478" si="382">ROUND((AP421-AP420)/AP420*100,1)</f>
        <v>#DIV/0!</v>
      </c>
      <c r="AQ478" s="619" t="e">
        <f t="shared" si="382"/>
        <v>#DIV/0!</v>
      </c>
      <c r="AR478" s="619" t="e">
        <f t="shared" si="382"/>
        <v>#DIV/0!</v>
      </c>
      <c r="AS478" s="619" t="e">
        <f t="shared" si="382"/>
        <v>#DIV/0!</v>
      </c>
      <c r="AT478" s="619" t="e">
        <f t="shared" si="382"/>
        <v>#DIV/0!</v>
      </c>
      <c r="AU478" s="619" t="e">
        <f t="shared" si="382"/>
        <v>#DIV/0!</v>
      </c>
      <c r="AV478" s="619" t="e">
        <f t="shared" si="382"/>
        <v>#DIV/0!</v>
      </c>
      <c r="AW478" s="619" t="e">
        <f t="shared" si="382"/>
        <v>#DIV/0!</v>
      </c>
      <c r="AX478" s="619" t="e">
        <f t="shared" si="382"/>
        <v>#DIV/0!</v>
      </c>
      <c r="AY478" s="619" t="e">
        <f t="shared" si="382"/>
        <v>#DIV/0!</v>
      </c>
      <c r="AZ478" s="619" t="e">
        <f t="shared" si="382"/>
        <v>#DIV/0!</v>
      </c>
    </row>
    <row r="479" spans="2:52" hidden="1">
      <c r="B479" s="138" t="s">
        <v>308</v>
      </c>
      <c r="C479" s="610" t="s">
        <v>36</v>
      </c>
      <c r="D479" s="616" t="e">
        <f t="shared" ref="D479:AL479" si="383">ROUND((D422-D421)/D421*100,1)</f>
        <v>#DIV/0!</v>
      </c>
      <c r="E479" s="616" t="e">
        <f t="shared" si="383"/>
        <v>#DIV/0!</v>
      </c>
      <c r="F479" s="616" t="e">
        <f t="shared" si="383"/>
        <v>#DIV/0!</v>
      </c>
      <c r="G479" s="616" t="e">
        <f t="shared" si="383"/>
        <v>#DIV/0!</v>
      </c>
      <c r="H479" s="616" t="e">
        <f t="shared" si="383"/>
        <v>#DIV/0!</v>
      </c>
      <c r="I479" s="616" t="e">
        <f t="shared" si="383"/>
        <v>#DIV/0!</v>
      </c>
      <c r="J479" s="616" t="e">
        <f t="shared" si="383"/>
        <v>#DIV/0!</v>
      </c>
      <c r="K479" s="616" t="e">
        <f t="shared" si="383"/>
        <v>#DIV/0!</v>
      </c>
      <c r="L479" s="616" t="e">
        <f t="shared" si="383"/>
        <v>#DIV/0!</v>
      </c>
      <c r="M479" s="616" t="e">
        <f t="shared" si="383"/>
        <v>#DIV/0!</v>
      </c>
      <c r="N479" s="616" t="e">
        <f t="shared" si="383"/>
        <v>#DIV/0!</v>
      </c>
      <c r="O479" s="616" t="e">
        <f t="shared" si="383"/>
        <v>#DIV/0!</v>
      </c>
      <c r="P479" s="616" t="e">
        <f t="shared" si="383"/>
        <v>#DIV/0!</v>
      </c>
      <c r="Q479" s="616" t="e">
        <f t="shared" si="383"/>
        <v>#DIV/0!</v>
      </c>
      <c r="R479" s="616" t="e">
        <f t="shared" si="383"/>
        <v>#DIV/0!</v>
      </c>
      <c r="S479" s="616" t="e">
        <f t="shared" si="383"/>
        <v>#DIV/0!</v>
      </c>
      <c r="T479" s="616" t="e">
        <f t="shared" si="383"/>
        <v>#DIV/0!</v>
      </c>
      <c r="U479" s="616" t="e">
        <f t="shared" si="383"/>
        <v>#DIV/0!</v>
      </c>
      <c r="V479" s="616" t="e">
        <f t="shared" si="383"/>
        <v>#DIV/0!</v>
      </c>
      <c r="W479" s="616" t="e">
        <f t="shared" si="383"/>
        <v>#DIV/0!</v>
      </c>
      <c r="X479" s="616" t="e">
        <f t="shared" si="383"/>
        <v>#DIV/0!</v>
      </c>
      <c r="Y479" s="616" t="e">
        <f t="shared" si="383"/>
        <v>#DIV/0!</v>
      </c>
      <c r="Z479" s="616" t="e">
        <f t="shared" si="383"/>
        <v>#DIV/0!</v>
      </c>
      <c r="AA479" s="616" t="e">
        <f t="shared" si="383"/>
        <v>#DIV/0!</v>
      </c>
      <c r="AB479" s="616" t="e">
        <f t="shared" si="383"/>
        <v>#DIV/0!</v>
      </c>
      <c r="AC479" s="616" t="e">
        <f t="shared" si="383"/>
        <v>#DIV/0!</v>
      </c>
      <c r="AD479" s="616" t="e">
        <f t="shared" si="383"/>
        <v>#DIV/0!</v>
      </c>
      <c r="AE479" s="616" t="e">
        <f t="shared" si="383"/>
        <v>#DIV/0!</v>
      </c>
      <c r="AF479" s="616" t="e">
        <f t="shared" si="383"/>
        <v>#DIV/0!</v>
      </c>
      <c r="AG479" s="616" t="e">
        <f t="shared" si="383"/>
        <v>#DIV/0!</v>
      </c>
      <c r="AH479" s="616" t="e">
        <f t="shared" si="383"/>
        <v>#DIV/0!</v>
      </c>
      <c r="AI479" s="616" t="e">
        <f t="shared" si="383"/>
        <v>#DIV/0!</v>
      </c>
      <c r="AJ479" s="616" t="e">
        <f t="shared" si="383"/>
        <v>#DIV/0!</v>
      </c>
      <c r="AK479" s="616" t="e">
        <f t="shared" si="383"/>
        <v>#DIV/0!</v>
      </c>
      <c r="AL479" s="616" t="e">
        <f t="shared" si="383"/>
        <v>#DIV/0!</v>
      </c>
      <c r="AN479" s="138" t="s">
        <v>308</v>
      </c>
      <c r="AO479" s="610" t="s">
        <v>36</v>
      </c>
      <c r="AP479" s="616" t="e">
        <f t="shared" ref="AP479:AZ479" si="384">ROUND((AP422-AP421)/AP421*100,1)</f>
        <v>#DIV/0!</v>
      </c>
      <c r="AQ479" s="616" t="e">
        <f t="shared" si="384"/>
        <v>#DIV/0!</v>
      </c>
      <c r="AR479" s="616" t="e">
        <f t="shared" si="384"/>
        <v>#DIV/0!</v>
      </c>
      <c r="AS479" s="616" t="e">
        <f t="shared" si="384"/>
        <v>#DIV/0!</v>
      </c>
      <c r="AT479" s="616" t="e">
        <f t="shared" si="384"/>
        <v>#DIV/0!</v>
      </c>
      <c r="AU479" s="616" t="e">
        <f t="shared" si="384"/>
        <v>#DIV/0!</v>
      </c>
      <c r="AV479" s="616" t="e">
        <f t="shared" si="384"/>
        <v>#DIV/0!</v>
      </c>
      <c r="AW479" s="616" t="e">
        <f t="shared" si="384"/>
        <v>#DIV/0!</v>
      </c>
      <c r="AX479" s="616" t="e">
        <f t="shared" si="384"/>
        <v>#DIV/0!</v>
      </c>
      <c r="AY479" s="616" t="e">
        <f t="shared" si="384"/>
        <v>#DIV/0!</v>
      </c>
      <c r="AZ479" s="616" t="e">
        <f t="shared" si="384"/>
        <v>#DIV/0!</v>
      </c>
    </row>
    <row r="480" spans="2:52" hidden="1">
      <c r="C480" s="615" t="s">
        <v>37</v>
      </c>
      <c r="D480" s="617" t="e">
        <f t="shared" ref="D480:AL480" si="385">ROUND((D423-D422)/D422*100,1)</f>
        <v>#DIV/0!</v>
      </c>
      <c r="E480" s="617" t="e">
        <f t="shared" si="385"/>
        <v>#DIV/0!</v>
      </c>
      <c r="F480" s="617" t="e">
        <f t="shared" si="385"/>
        <v>#DIV/0!</v>
      </c>
      <c r="G480" s="617" t="e">
        <f t="shared" si="385"/>
        <v>#DIV/0!</v>
      </c>
      <c r="H480" s="617" t="e">
        <f t="shared" si="385"/>
        <v>#DIV/0!</v>
      </c>
      <c r="I480" s="617" t="e">
        <f t="shared" si="385"/>
        <v>#DIV/0!</v>
      </c>
      <c r="J480" s="617" t="e">
        <f t="shared" si="385"/>
        <v>#DIV/0!</v>
      </c>
      <c r="K480" s="617" t="e">
        <f t="shared" si="385"/>
        <v>#DIV/0!</v>
      </c>
      <c r="L480" s="617" t="e">
        <f t="shared" si="385"/>
        <v>#DIV/0!</v>
      </c>
      <c r="M480" s="617" t="e">
        <f t="shared" si="385"/>
        <v>#DIV/0!</v>
      </c>
      <c r="N480" s="617" t="e">
        <f t="shared" si="385"/>
        <v>#DIV/0!</v>
      </c>
      <c r="O480" s="617" t="e">
        <f t="shared" si="385"/>
        <v>#DIV/0!</v>
      </c>
      <c r="P480" s="617" t="e">
        <f t="shared" si="385"/>
        <v>#DIV/0!</v>
      </c>
      <c r="Q480" s="617" t="e">
        <f t="shared" si="385"/>
        <v>#DIV/0!</v>
      </c>
      <c r="R480" s="617" t="e">
        <f t="shared" si="385"/>
        <v>#DIV/0!</v>
      </c>
      <c r="S480" s="617" t="e">
        <f t="shared" si="385"/>
        <v>#DIV/0!</v>
      </c>
      <c r="T480" s="617" t="e">
        <f t="shared" si="385"/>
        <v>#DIV/0!</v>
      </c>
      <c r="U480" s="617" t="e">
        <f t="shared" si="385"/>
        <v>#DIV/0!</v>
      </c>
      <c r="V480" s="617" t="e">
        <f t="shared" si="385"/>
        <v>#DIV/0!</v>
      </c>
      <c r="W480" s="617" t="e">
        <f t="shared" si="385"/>
        <v>#DIV/0!</v>
      </c>
      <c r="X480" s="617" t="e">
        <f t="shared" si="385"/>
        <v>#DIV/0!</v>
      </c>
      <c r="Y480" s="617" t="e">
        <f t="shared" si="385"/>
        <v>#DIV/0!</v>
      </c>
      <c r="Z480" s="617" t="e">
        <f t="shared" si="385"/>
        <v>#DIV/0!</v>
      </c>
      <c r="AA480" s="617" t="e">
        <f t="shared" si="385"/>
        <v>#DIV/0!</v>
      </c>
      <c r="AB480" s="617" t="e">
        <f t="shared" si="385"/>
        <v>#DIV/0!</v>
      </c>
      <c r="AC480" s="617" t="e">
        <f t="shared" si="385"/>
        <v>#DIV/0!</v>
      </c>
      <c r="AD480" s="617" t="e">
        <f t="shared" si="385"/>
        <v>#DIV/0!</v>
      </c>
      <c r="AE480" s="617" t="e">
        <f t="shared" si="385"/>
        <v>#DIV/0!</v>
      </c>
      <c r="AF480" s="617" t="e">
        <f t="shared" si="385"/>
        <v>#DIV/0!</v>
      </c>
      <c r="AG480" s="617" t="e">
        <f t="shared" si="385"/>
        <v>#DIV/0!</v>
      </c>
      <c r="AH480" s="617" t="e">
        <f t="shared" si="385"/>
        <v>#DIV/0!</v>
      </c>
      <c r="AI480" s="617" t="e">
        <f t="shared" si="385"/>
        <v>#DIV/0!</v>
      </c>
      <c r="AJ480" s="617" t="e">
        <f t="shared" si="385"/>
        <v>#DIV/0!</v>
      </c>
      <c r="AK480" s="617" t="e">
        <f t="shared" si="385"/>
        <v>#DIV/0!</v>
      </c>
      <c r="AL480" s="617" t="e">
        <f t="shared" si="385"/>
        <v>#DIV/0!</v>
      </c>
      <c r="AO480" s="615" t="s">
        <v>37</v>
      </c>
      <c r="AP480" s="617" t="e">
        <f t="shared" ref="AP480:AZ480" si="386">ROUND((AP423-AP422)/AP422*100,1)</f>
        <v>#DIV/0!</v>
      </c>
      <c r="AQ480" s="617" t="e">
        <f t="shared" si="386"/>
        <v>#DIV/0!</v>
      </c>
      <c r="AR480" s="617" t="e">
        <f t="shared" si="386"/>
        <v>#DIV/0!</v>
      </c>
      <c r="AS480" s="617" t="e">
        <f t="shared" si="386"/>
        <v>#DIV/0!</v>
      </c>
      <c r="AT480" s="617" t="e">
        <f t="shared" si="386"/>
        <v>#DIV/0!</v>
      </c>
      <c r="AU480" s="617" t="e">
        <f t="shared" si="386"/>
        <v>#DIV/0!</v>
      </c>
      <c r="AV480" s="617" t="e">
        <f t="shared" si="386"/>
        <v>#DIV/0!</v>
      </c>
      <c r="AW480" s="617" t="e">
        <f t="shared" si="386"/>
        <v>#DIV/0!</v>
      </c>
      <c r="AX480" s="617" t="e">
        <f t="shared" si="386"/>
        <v>#DIV/0!</v>
      </c>
      <c r="AY480" s="617" t="e">
        <f t="shared" si="386"/>
        <v>#DIV/0!</v>
      </c>
      <c r="AZ480" s="617" t="e">
        <f t="shared" si="386"/>
        <v>#DIV/0!</v>
      </c>
    </row>
    <row r="481" spans="1:53" hidden="1">
      <c r="C481" s="615" t="s">
        <v>38</v>
      </c>
      <c r="D481" s="617" t="e">
        <f t="shared" ref="D481:AL481" si="387">ROUND((D424-D423)/D423*100,1)</f>
        <v>#DIV/0!</v>
      </c>
      <c r="E481" s="617" t="e">
        <f t="shared" si="387"/>
        <v>#DIV/0!</v>
      </c>
      <c r="F481" s="617" t="e">
        <f t="shared" si="387"/>
        <v>#DIV/0!</v>
      </c>
      <c r="G481" s="617" t="e">
        <f t="shared" si="387"/>
        <v>#DIV/0!</v>
      </c>
      <c r="H481" s="617" t="e">
        <f t="shared" si="387"/>
        <v>#DIV/0!</v>
      </c>
      <c r="I481" s="617" t="e">
        <f t="shared" si="387"/>
        <v>#DIV/0!</v>
      </c>
      <c r="J481" s="617" t="e">
        <f t="shared" si="387"/>
        <v>#DIV/0!</v>
      </c>
      <c r="K481" s="617" t="e">
        <f t="shared" si="387"/>
        <v>#DIV/0!</v>
      </c>
      <c r="L481" s="617" t="e">
        <f t="shared" si="387"/>
        <v>#DIV/0!</v>
      </c>
      <c r="M481" s="617" t="e">
        <f t="shared" si="387"/>
        <v>#DIV/0!</v>
      </c>
      <c r="N481" s="617" t="e">
        <f t="shared" si="387"/>
        <v>#DIV/0!</v>
      </c>
      <c r="O481" s="617" t="e">
        <f t="shared" si="387"/>
        <v>#DIV/0!</v>
      </c>
      <c r="P481" s="617" t="e">
        <f t="shared" si="387"/>
        <v>#DIV/0!</v>
      </c>
      <c r="Q481" s="617" t="e">
        <f t="shared" si="387"/>
        <v>#DIV/0!</v>
      </c>
      <c r="R481" s="617" t="e">
        <f t="shared" si="387"/>
        <v>#DIV/0!</v>
      </c>
      <c r="S481" s="617" t="e">
        <f t="shared" si="387"/>
        <v>#DIV/0!</v>
      </c>
      <c r="T481" s="617" t="e">
        <f t="shared" si="387"/>
        <v>#DIV/0!</v>
      </c>
      <c r="U481" s="617" t="e">
        <f t="shared" si="387"/>
        <v>#DIV/0!</v>
      </c>
      <c r="V481" s="617" t="e">
        <f t="shared" si="387"/>
        <v>#DIV/0!</v>
      </c>
      <c r="W481" s="617" t="e">
        <f t="shared" si="387"/>
        <v>#DIV/0!</v>
      </c>
      <c r="X481" s="617" t="e">
        <f t="shared" si="387"/>
        <v>#DIV/0!</v>
      </c>
      <c r="Y481" s="617" t="e">
        <f t="shared" si="387"/>
        <v>#DIV/0!</v>
      </c>
      <c r="Z481" s="617" t="e">
        <f t="shared" si="387"/>
        <v>#DIV/0!</v>
      </c>
      <c r="AA481" s="617" t="e">
        <f t="shared" si="387"/>
        <v>#DIV/0!</v>
      </c>
      <c r="AB481" s="617" t="e">
        <f t="shared" si="387"/>
        <v>#DIV/0!</v>
      </c>
      <c r="AC481" s="617" t="e">
        <f t="shared" si="387"/>
        <v>#DIV/0!</v>
      </c>
      <c r="AD481" s="617" t="e">
        <f t="shared" si="387"/>
        <v>#DIV/0!</v>
      </c>
      <c r="AE481" s="617" t="e">
        <f t="shared" si="387"/>
        <v>#DIV/0!</v>
      </c>
      <c r="AF481" s="617" t="e">
        <f t="shared" si="387"/>
        <v>#DIV/0!</v>
      </c>
      <c r="AG481" s="617" t="e">
        <f t="shared" si="387"/>
        <v>#DIV/0!</v>
      </c>
      <c r="AH481" s="617" t="e">
        <f t="shared" si="387"/>
        <v>#DIV/0!</v>
      </c>
      <c r="AI481" s="617" t="e">
        <f t="shared" si="387"/>
        <v>#DIV/0!</v>
      </c>
      <c r="AJ481" s="617" t="e">
        <f t="shared" si="387"/>
        <v>#DIV/0!</v>
      </c>
      <c r="AK481" s="617" t="e">
        <f t="shared" si="387"/>
        <v>#DIV/0!</v>
      </c>
      <c r="AL481" s="617" t="e">
        <f t="shared" si="387"/>
        <v>#DIV/0!</v>
      </c>
      <c r="AO481" s="615" t="s">
        <v>38</v>
      </c>
      <c r="AP481" s="617" t="e">
        <f t="shared" ref="AP481:AZ481" si="388">ROUND((AP424-AP423)/AP423*100,1)</f>
        <v>#DIV/0!</v>
      </c>
      <c r="AQ481" s="617" t="e">
        <f t="shared" si="388"/>
        <v>#DIV/0!</v>
      </c>
      <c r="AR481" s="617" t="e">
        <f t="shared" si="388"/>
        <v>#DIV/0!</v>
      </c>
      <c r="AS481" s="617" t="e">
        <f t="shared" si="388"/>
        <v>#DIV/0!</v>
      </c>
      <c r="AT481" s="617" t="e">
        <f t="shared" si="388"/>
        <v>#DIV/0!</v>
      </c>
      <c r="AU481" s="617" t="e">
        <f t="shared" si="388"/>
        <v>#DIV/0!</v>
      </c>
      <c r="AV481" s="617" t="e">
        <f t="shared" si="388"/>
        <v>#DIV/0!</v>
      </c>
      <c r="AW481" s="617" t="e">
        <f t="shared" si="388"/>
        <v>#DIV/0!</v>
      </c>
      <c r="AX481" s="617" t="e">
        <f t="shared" si="388"/>
        <v>#DIV/0!</v>
      </c>
      <c r="AY481" s="617" t="e">
        <f t="shared" si="388"/>
        <v>#DIV/0!</v>
      </c>
      <c r="AZ481" s="617" t="e">
        <f t="shared" si="388"/>
        <v>#DIV/0!</v>
      </c>
    </row>
    <row r="482" spans="1:53" hidden="1">
      <c r="B482" s="612"/>
      <c r="C482" s="618" t="s">
        <v>39</v>
      </c>
      <c r="D482" s="619" t="e">
        <f t="shared" ref="D482:AL482" si="389">ROUND((D425-D424)/D424*100,1)</f>
        <v>#DIV/0!</v>
      </c>
      <c r="E482" s="619" t="e">
        <f t="shared" si="389"/>
        <v>#DIV/0!</v>
      </c>
      <c r="F482" s="619" t="e">
        <f t="shared" si="389"/>
        <v>#DIV/0!</v>
      </c>
      <c r="G482" s="619" t="e">
        <f t="shared" si="389"/>
        <v>#DIV/0!</v>
      </c>
      <c r="H482" s="619" t="e">
        <f t="shared" si="389"/>
        <v>#DIV/0!</v>
      </c>
      <c r="I482" s="619" t="e">
        <f t="shared" si="389"/>
        <v>#DIV/0!</v>
      </c>
      <c r="J482" s="619" t="e">
        <f t="shared" si="389"/>
        <v>#DIV/0!</v>
      </c>
      <c r="K482" s="619" t="e">
        <f t="shared" si="389"/>
        <v>#DIV/0!</v>
      </c>
      <c r="L482" s="619" t="e">
        <f t="shared" si="389"/>
        <v>#DIV/0!</v>
      </c>
      <c r="M482" s="619" t="e">
        <f t="shared" si="389"/>
        <v>#DIV/0!</v>
      </c>
      <c r="N482" s="619" t="e">
        <f t="shared" si="389"/>
        <v>#DIV/0!</v>
      </c>
      <c r="O482" s="619" t="e">
        <f t="shared" si="389"/>
        <v>#DIV/0!</v>
      </c>
      <c r="P482" s="619" t="e">
        <f t="shared" si="389"/>
        <v>#DIV/0!</v>
      </c>
      <c r="Q482" s="619" t="e">
        <f t="shared" si="389"/>
        <v>#DIV/0!</v>
      </c>
      <c r="R482" s="619" t="e">
        <f t="shared" si="389"/>
        <v>#DIV/0!</v>
      </c>
      <c r="S482" s="619" t="e">
        <f t="shared" si="389"/>
        <v>#DIV/0!</v>
      </c>
      <c r="T482" s="619" t="e">
        <f t="shared" si="389"/>
        <v>#DIV/0!</v>
      </c>
      <c r="U482" s="619" t="e">
        <f t="shared" si="389"/>
        <v>#DIV/0!</v>
      </c>
      <c r="V482" s="619" t="e">
        <f t="shared" si="389"/>
        <v>#DIV/0!</v>
      </c>
      <c r="W482" s="619" t="e">
        <f t="shared" si="389"/>
        <v>#DIV/0!</v>
      </c>
      <c r="X482" s="619" t="e">
        <f t="shared" si="389"/>
        <v>#DIV/0!</v>
      </c>
      <c r="Y482" s="619" t="e">
        <f t="shared" si="389"/>
        <v>#DIV/0!</v>
      </c>
      <c r="Z482" s="619" t="e">
        <f t="shared" si="389"/>
        <v>#DIV/0!</v>
      </c>
      <c r="AA482" s="619" t="e">
        <f t="shared" si="389"/>
        <v>#DIV/0!</v>
      </c>
      <c r="AB482" s="619" t="e">
        <f t="shared" si="389"/>
        <v>#DIV/0!</v>
      </c>
      <c r="AC482" s="619" t="e">
        <f t="shared" si="389"/>
        <v>#DIV/0!</v>
      </c>
      <c r="AD482" s="619" t="e">
        <f t="shared" si="389"/>
        <v>#DIV/0!</v>
      </c>
      <c r="AE482" s="619" t="e">
        <f t="shared" si="389"/>
        <v>#DIV/0!</v>
      </c>
      <c r="AF482" s="619" t="e">
        <f t="shared" si="389"/>
        <v>#DIV/0!</v>
      </c>
      <c r="AG482" s="619" t="e">
        <f t="shared" si="389"/>
        <v>#DIV/0!</v>
      </c>
      <c r="AH482" s="619" t="e">
        <f t="shared" si="389"/>
        <v>#DIV/0!</v>
      </c>
      <c r="AI482" s="619" t="e">
        <f t="shared" si="389"/>
        <v>#DIV/0!</v>
      </c>
      <c r="AJ482" s="619" t="e">
        <f t="shared" si="389"/>
        <v>#DIV/0!</v>
      </c>
      <c r="AK482" s="619" t="e">
        <f t="shared" si="389"/>
        <v>#DIV/0!</v>
      </c>
      <c r="AL482" s="619" t="e">
        <f t="shared" si="389"/>
        <v>#DIV/0!</v>
      </c>
      <c r="AN482" s="612"/>
      <c r="AO482" s="618" t="s">
        <v>39</v>
      </c>
      <c r="AP482" s="619" t="e">
        <f t="shared" ref="AP482:AZ482" si="390">ROUND((AP425-AP424)/AP424*100,1)</f>
        <v>#DIV/0!</v>
      </c>
      <c r="AQ482" s="619" t="e">
        <f t="shared" si="390"/>
        <v>#DIV/0!</v>
      </c>
      <c r="AR482" s="619" t="e">
        <f t="shared" si="390"/>
        <v>#DIV/0!</v>
      </c>
      <c r="AS482" s="619" t="e">
        <f t="shared" si="390"/>
        <v>#DIV/0!</v>
      </c>
      <c r="AT482" s="619" t="e">
        <f t="shared" si="390"/>
        <v>#DIV/0!</v>
      </c>
      <c r="AU482" s="619" t="e">
        <f t="shared" si="390"/>
        <v>#DIV/0!</v>
      </c>
      <c r="AV482" s="619" t="e">
        <f t="shared" si="390"/>
        <v>#DIV/0!</v>
      </c>
      <c r="AW482" s="619" t="e">
        <f t="shared" si="390"/>
        <v>#DIV/0!</v>
      </c>
      <c r="AX482" s="619" t="e">
        <f t="shared" si="390"/>
        <v>#DIV/0!</v>
      </c>
      <c r="AY482" s="619" t="e">
        <f t="shared" si="390"/>
        <v>#DIV/0!</v>
      </c>
      <c r="AZ482" s="619" t="e">
        <f t="shared" si="390"/>
        <v>#DIV/0!</v>
      </c>
    </row>
    <row r="483" spans="1:53">
      <c r="A483" s="302" t="s">
        <v>163</v>
      </c>
      <c r="AM483" s="302" t="s">
        <v>163</v>
      </c>
    </row>
    <row r="484" spans="1:53">
      <c r="A484" s="138"/>
      <c r="B484" s="138" t="s">
        <v>295</v>
      </c>
      <c r="C484" s="610" t="s">
        <v>36</v>
      </c>
      <c r="D484" s="575">
        <f t="shared" ref="D484:AB493" si="391">ROUND((D541-D537)/D537*100,1)</f>
        <v>2.7</v>
      </c>
      <c r="E484" s="575">
        <f t="shared" si="391"/>
        <v>2.7</v>
      </c>
      <c r="F484" s="575">
        <f t="shared" si="391"/>
        <v>2.2999999999999998</v>
      </c>
      <c r="G484" s="575">
        <f t="shared" si="391"/>
        <v>3.2</v>
      </c>
      <c r="H484" s="575">
        <f t="shared" si="391"/>
        <v>-3.8</v>
      </c>
      <c r="I484" s="575">
        <f t="shared" si="391"/>
        <v>-4.5999999999999996</v>
      </c>
      <c r="J484" s="575">
        <f t="shared" si="391"/>
        <v>5.9</v>
      </c>
      <c r="K484" s="575">
        <f t="shared" si="391"/>
        <v>-11.2</v>
      </c>
      <c r="L484" s="575">
        <f t="shared" si="391"/>
        <v>-10.5</v>
      </c>
      <c r="M484" s="575" t="e">
        <f t="shared" si="391"/>
        <v>#DIV/0!</v>
      </c>
      <c r="N484" s="575">
        <f t="shared" si="391"/>
        <v>29.6</v>
      </c>
      <c r="O484" s="575">
        <f t="shared" si="391"/>
        <v>0.8</v>
      </c>
      <c r="P484" s="575">
        <f t="shared" si="391"/>
        <v>1.5</v>
      </c>
      <c r="Q484" s="575">
        <f t="shared" si="391"/>
        <v>-2.8</v>
      </c>
      <c r="R484" s="575">
        <f t="shared" si="391"/>
        <v>84.9</v>
      </c>
      <c r="S484" s="575">
        <f t="shared" si="391"/>
        <v>84.9</v>
      </c>
      <c r="T484" s="575" t="e">
        <f t="shared" si="391"/>
        <v>#DIV/0!</v>
      </c>
      <c r="U484" s="575">
        <f t="shared" si="391"/>
        <v>0</v>
      </c>
      <c r="V484" s="575">
        <f t="shared" si="391"/>
        <v>1.8</v>
      </c>
      <c r="W484" s="575">
        <f t="shared" si="391"/>
        <v>4.7</v>
      </c>
      <c r="X484" s="575">
        <f t="shared" si="391"/>
        <v>-1.3</v>
      </c>
      <c r="Y484" s="575">
        <f t="shared" si="391"/>
        <v>1.9</v>
      </c>
      <c r="Z484" s="575">
        <f t="shared" si="391"/>
        <v>5</v>
      </c>
      <c r="AA484" s="575">
        <f t="shared" si="391"/>
        <v>-19.8</v>
      </c>
      <c r="AB484" s="575" t="e">
        <f t="shared" si="391"/>
        <v>#DIV/0!</v>
      </c>
      <c r="AC484" s="575">
        <f t="shared" ref="AC484:AL492" si="392">ROUND((AC541-AC537)/AC537*100,1)</f>
        <v>4.5</v>
      </c>
      <c r="AD484" s="575">
        <f t="shared" si="392"/>
        <v>6</v>
      </c>
      <c r="AE484" s="575">
        <f t="shared" si="392"/>
        <v>-3.5</v>
      </c>
      <c r="AF484" s="575">
        <f t="shared" si="392"/>
        <v>-1.9</v>
      </c>
      <c r="AG484" s="575" t="e">
        <f t="shared" si="392"/>
        <v>#DIV/0!</v>
      </c>
      <c r="AH484" s="575">
        <f t="shared" si="392"/>
        <v>10.199999999999999</v>
      </c>
      <c r="AI484" s="575">
        <f t="shared" si="392"/>
        <v>19.3</v>
      </c>
      <c r="AJ484" s="575">
        <f t="shared" si="392"/>
        <v>-15.9</v>
      </c>
      <c r="AK484" s="575">
        <f t="shared" si="392"/>
        <v>25.3</v>
      </c>
      <c r="AL484" s="575">
        <f t="shared" si="392"/>
        <v>0.2</v>
      </c>
      <c r="AM484" s="138"/>
      <c r="AN484" s="138" t="s">
        <v>295</v>
      </c>
      <c r="AO484" s="610" t="s">
        <v>36</v>
      </c>
      <c r="AP484" s="575">
        <f>ROUND((AP541-AP537)/AP537*100,1)</f>
        <v>2.7</v>
      </c>
      <c r="AQ484" s="575">
        <f t="shared" ref="AQ484:AZ484" si="393">ROUND((AQ541-AQ537)/AQ537*100,1)</f>
        <v>6.1</v>
      </c>
      <c r="AR484" s="575">
        <f t="shared" si="393"/>
        <v>4.8</v>
      </c>
      <c r="AS484" s="575">
        <f t="shared" si="393"/>
        <v>8.1</v>
      </c>
      <c r="AT484" s="575">
        <f t="shared" si="393"/>
        <v>0</v>
      </c>
      <c r="AU484" s="575">
        <f t="shared" si="393"/>
        <v>9.9</v>
      </c>
      <c r="AV484" s="575">
        <f t="shared" si="393"/>
        <v>16.2</v>
      </c>
      <c r="AW484" s="575">
        <f t="shared" si="393"/>
        <v>-1.9</v>
      </c>
      <c r="AX484" s="575">
        <f t="shared" si="393"/>
        <v>1.3</v>
      </c>
      <c r="AY484" s="575">
        <f t="shared" si="393"/>
        <v>1.3</v>
      </c>
      <c r="AZ484" s="575">
        <f t="shared" si="393"/>
        <v>1.1000000000000001</v>
      </c>
      <c r="BA484" s="567"/>
    </row>
    <row r="485" spans="1:53">
      <c r="C485" s="611" t="s">
        <v>37</v>
      </c>
      <c r="D485" s="567">
        <f t="shared" si="391"/>
        <v>3.4</v>
      </c>
      <c r="E485" s="567">
        <f t="shared" si="391"/>
        <v>3.4</v>
      </c>
      <c r="F485" s="567">
        <f t="shared" si="391"/>
        <v>-2.5</v>
      </c>
      <c r="G485" s="567">
        <f t="shared" si="391"/>
        <v>-2.1</v>
      </c>
      <c r="H485" s="567">
        <f t="shared" si="391"/>
        <v>-6.5</v>
      </c>
      <c r="I485" s="567">
        <f t="shared" si="391"/>
        <v>-6.2</v>
      </c>
      <c r="J485" s="567">
        <f t="shared" si="391"/>
        <v>13.1</v>
      </c>
      <c r="K485" s="567">
        <f t="shared" si="391"/>
        <v>-19.5</v>
      </c>
      <c r="L485" s="567">
        <f t="shared" si="391"/>
        <v>-21.2</v>
      </c>
      <c r="M485" s="567" t="e">
        <f t="shared" si="391"/>
        <v>#DIV/0!</v>
      </c>
      <c r="N485" s="567">
        <f t="shared" si="391"/>
        <v>21</v>
      </c>
      <c r="O485" s="567">
        <f t="shared" si="391"/>
        <v>22.1</v>
      </c>
      <c r="P485" s="567">
        <f t="shared" si="391"/>
        <v>20.3</v>
      </c>
      <c r="Q485" s="567">
        <f t="shared" si="391"/>
        <v>30.5</v>
      </c>
      <c r="R485" s="567">
        <f t="shared" si="391"/>
        <v>34.4</v>
      </c>
      <c r="S485" s="567">
        <f t="shared" si="391"/>
        <v>34.4</v>
      </c>
      <c r="T485" s="567" t="e">
        <f t="shared" si="391"/>
        <v>#DIV/0!</v>
      </c>
      <c r="U485" s="567">
        <f t="shared" si="391"/>
        <v>4.8</v>
      </c>
      <c r="V485" s="567">
        <f t="shared" si="391"/>
        <v>-0.3</v>
      </c>
      <c r="W485" s="567">
        <f t="shared" si="391"/>
        <v>-1</v>
      </c>
      <c r="X485" s="567">
        <f t="shared" si="391"/>
        <v>0.5</v>
      </c>
      <c r="Y485" s="567">
        <f t="shared" si="391"/>
        <v>28.3</v>
      </c>
      <c r="Z485" s="567">
        <f t="shared" si="391"/>
        <v>3.8</v>
      </c>
      <c r="AA485" s="567">
        <f t="shared" si="391"/>
        <v>-7.9</v>
      </c>
      <c r="AB485" s="567" t="e">
        <f t="shared" si="391"/>
        <v>#DIV/0!</v>
      </c>
      <c r="AC485" s="567">
        <f t="shared" si="392"/>
        <v>2.2000000000000002</v>
      </c>
      <c r="AD485" s="567">
        <f t="shared" si="392"/>
        <v>3.1</v>
      </c>
      <c r="AE485" s="567">
        <f t="shared" si="392"/>
        <v>-13.6</v>
      </c>
      <c r="AF485" s="567">
        <f t="shared" si="392"/>
        <v>-7.2</v>
      </c>
      <c r="AG485" s="567" t="e">
        <f t="shared" si="392"/>
        <v>#DIV/0!</v>
      </c>
      <c r="AH485" s="567">
        <f t="shared" si="392"/>
        <v>8.9</v>
      </c>
      <c r="AI485" s="567">
        <f t="shared" si="392"/>
        <v>21.2</v>
      </c>
      <c r="AJ485" s="567">
        <f t="shared" si="392"/>
        <v>-14.9</v>
      </c>
      <c r="AK485" s="567">
        <f t="shared" si="392"/>
        <v>3.6</v>
      </c>
      <c r="AL485" s="567">
        <f t="shared" si="392"/>
        <v>1.3</v>
      </c>
      <c r="AO485" s="611" t="s">
        <v>37</v>
      </c>
      <c r="AP485" s="567">
        <f t="shared" ref="AP485:AZ500" si="394">ROUND((AP542-AP538)/AP538*100,1)</f>
        <v>3.4</v>
      </c>
      <c r="AQ485" s="567">
        <f t="shared" si="394"/>
        <v>14.2</v>
      </c>
      <c r="AR485" s="567">
        <f t="shared" si="394"/>
        <v>15.5</v>
      </c>
      <c r="AS485" s="567">
        <f t="shared" si="394"/>
        <v>27.5</v>
      </c>
      <c r="AT485" s="567">
        <f t="shared" si="394"/>
        <v>0.9</v>
      </c>
      <c r="AU485" s="567">
        <f t="shared" si="394"/>
        <v>11</v>
      </c>
      <c r="AV485" s="567">
        <f t="shared" si="394"/>
        <v>14.7</v>
      </c>
      <c r="AW485" s="567">
        <f t="shared" si="394"/>
        <v>3.9</v>
      </c>
      <c r="AX485" s="567">
        <f t="shared" si="394"/>
        <v>-1</v>
      </c>
      <c r="AY485" s="567">
        <f t="shared" si="394"/>
        <v>-1.1000000000000001</v>
      </c>
      <c r="AZ485" s="567">
        <f t="shared" si="394"/>
        <v>0.3</v>
      </c>
      <c r="BA485" s="567"/>
    </row>
    <row r="486" spans="1:53">
      <c r="C486" s="611" t="s">
        <v>38</v>
      </c>
      <c r="D486" s="567">
        <f t="shared" si="391"/>
        <v>3.9</v>
      </c>
      <c r="E486" s="567">
        <f t="shared" si="391"/>
        <v>4</v>
      </c>
      <c r="F486" s="567">
        <f t="shared" si="391"/>
        <v>1.5</v>
      </c>
      <c r="G486" s="567">
        <f t="shared" si="391"/>
        <v>2.1</v>
      </c>
      <c r="H486" s="567">
        <f t="shared" si="391"/>
        <v>-3.2</v>
      </c>
      <c r="I486" s="567">
        <f t="shared" si="391"/>
        <v>-3.7</v>
      </c>
      <c r="J486" s="567">
        <f t="shared" si="391"/>
        <v>7</v>
      </c>
      <c r="K486" s="567">
        <f t="shared" si="391"/>
        <v>-8.1</v>
      </c>
      <c r="L486" s="567">
        <f t="shared" si="391"/>
        <v>-8.1</v>
      </c>
      <c r="M486" s="567" t="e">
        <f t="shared" si="391"/>
        <v>#DIV/0!</v>
      </c>
      <c r="N486" s="567">
        <f t="shared" si="391"/>
        <v>-22.5</v>
      </c>
      <c r="O486" s="567">
        <f t="shared" si="391"/>
        <v>20.3</v>
      </c>
      <c r="P486" s="567">
        <f t="shared" si="391"/>
        <v>17.100000000000001</v>
      </c>
      <c r="Q486" s="567">
        <f t="shared" si="391"/>
        <v>35</v>
      </c>
      <c r="R486" s="567">
        <f t="shared" si="391"/>
        <v>-1.8</v>
      </c>
      <c r="S486" s="567">
        <f t="shared" si="391"/>
        <v>-1.8</v>
      </c>
      <c r="T486" s="567" t="e">
        <f t="shared" si="391"/>
        <v>#DIV/0!</v>
      </c>
      <c r="U486" s="567">
        <f t="shared" si="391"/>
        <v>11.6</v>
      </c>
      <c r="V486" s="567">
        <f t="shared" si="391"/>
        <v>5.0999999999999996</v>
      </c>
      <c r="W486" s="567">
        <f t="shared" si="391"/>
        <v>7.8</v>
      </c>
      <c r="X486" s="567">
        <f t="shared" si="391"/>
        <v>2.2999999999999998</v>
      </c>
      <c r="Y486" s="567">
        <f t="shared" si="391"/>
        <v>9.4</v>
      </c>
      <c r="Z486" s="567">
        <f t="shared" si="391"/>
        <v>8.1999999999999993</v>
      </c>
      <c r="AA486" s="567">
        <f t="shared" si="391"/>
        <v>-2.2999999999999998</v>
      </c>
      <c r="AB486" s="567" t="e">
        <f t="shared" si="391"/>
        <v>#DIV/0!</v>
      </c>
      <c r="AC486" s="567">
        <f t="shared" si="392"/>
        <v>-0.4</v>
      </c>
      <c r="AD486" s="567">
        <f t="shared" si="392"/>
        <v>3.3</v>
      </c>
      <c r="AE486" s="567">
        <f t="shared" si="392"/>
        <v>-25.1</v>
      </c>
      <c r="AF486" s="567">
        <f t="shared" si="392"/>
        <v>3.9</v>
      </c>
      <c r="AG486" s="567" t="e">
        <f t="shared" si="392"/>
        <v>#DIV/0!</v>
      </c>
      <c r="AH486" s="567">
        <f t="shared" si="392"/>
        <v>-6.4</v>
      </c>
      <c r="AI486" s="567">
        <f t="shared" si="392"/>
        <v>29.5</v>
      </c>
      <c r="AJ486" s="567">
        <f t="shared" si="392"/>
        <v>-19.899999999999999</v>
      </c>
      <c r="AK486" s="567">
        <f t="shared" si="392"/>
        <v>11.2</v>
      </c>
      <c r="AL486" s="567">
        <f t="shared" si="392"/>
        <v>1.4</v>
      </c>
      <c r="AO486" s="611" t="s">
        <v>38</v>
      </c>
      <c r="AP486" s="567">
        <f t="shared" si="394"/>
        <v>3.9</v>
      </c>
      <c r="AQ486" s="567">
        <f t="shared" si="394"/>
        <v>8.1999999999999993</v>
      </c>
      <c r="AR486" s="567">
        <f t="shared" si="394"/>
        <v>9</v>
      </c>
      <c r="AS486" s="567">
        <f t="shared" si="394"/>
        <v>14.2</v>
      </c>
      <c r="AT486" s="567">
        <f t="shared" si="394"/>
        <v>2.8</v>
      </c>
      <c r="AU486" s="567">
        <f t="shared" si="394"/>
        <v>6.2</v>
      </c>
      <c r="AV486" s="567">
        <f t="shared" si="394"/>
        <v>6.9</v>
      </c>
      <c r="AW486" s="567">
        <f t="shared" si="394"/>
        <v>4.7</v>
      </c>
      <c r="AX486" s="567">
        <f t="shared" si="394"/>
        <v>1.9</v>
      </c>
      <c r="AY486" s="567">
        <f t="shared" si="394"/>
        <v>1.9</v>
      </c>
      <c r="AZ486" s="567">
        <f t="shared" si="394"/>
        <v>2.9</v>
      </c>
      <c r="BA486" s="567"/>
    </row>
    <row r="487" spans="1:53">
      <c r="C487" s="611" t="s">
        <v>39</v>
      </c>
      <c r="D487" s="567">
        <f t="shared" si="391"/>
        <v>1.3</v>
      </c>
      <c r="E487" s="567">
        <f t="shared" si="391"/>
        <v>1.3</v>
      </c>
      <c r="F487" s="567">
        <f t="shared" si="391"/>
        <v>2.2999999999999998</v>
      </c>
      <c r="G487" s="567">
        <f t="shared" si="391"/>
        <v>1.5</v>
      </c>
      <c r="H487" s="567">
        <f t="shared" si="391"/>
        <v>8.6999999999999993</v>
      </c>
      <c r="I487" s="567">
        <f t="shared" si="391"/>
        <v>0.2</v>
      </c>
      <c r="J487" s="567">
        <f t="shared" si="391"/>
        <v>-0.2</v>
      </c>
      <c r="K487" s="567">
        <f t="shared" si="391"/>
        <v>-8.5</v>
      </c>
      <c r="L487" s="567">
        <f t="shared" si="391"/>
        <v>-8.6</v>
      </c>
      <c r="M487" s="567" t="e">
        <f t="shared" si="391"/>
        <v>#DIV/0!</v>
      </c>
      <c r="N487" s="567">
        <f t="shared" si="391"/>
        <v>-15</v>
      </c>
      <c r="O487" s="567">
        <f t="shared" si="391"/>
        <v>11.2</v>
      </c>
      <c r="P487" s="567">
        <f t="shared" si="391"/>
        <v>8.8000000000000007</v>
      </c>
      <c r="Q487" s="567">
        <f t="shared" si="391"/>
        <v>21.8</v>
      </c>
      <c r="R487" s="567">
        <f t="shared" si="391"/>
        <v>-5.8</v>
      </c>
      <c r="S487" s="567">
        <f t="shared" si="391"/>
        <v>-5.8</v>
      </c>
      <c r="T487" s="567" t="e">
        <f t="shared" si="391"/>
        <v>#DIV/0!</v>
      </c>
      <c r="U487" s="567">
        <f t="shared" si="391"/>
        <v>17.7</v>
      </c>
      <c r="V487" s="567">
        <f t="shared" si="391"/>
        <v>1.5</v>
      </c>
      <c r="W487" s="567">
        <f t="shared" si="391"/>
        <v>4.5</v>
      </c>
      <c r="X487" s="567">
        <f t="shared" si="391"/>
        <v>-2</v>
      </c>
      <c r="Y487" s="567">
        <f t="shared" si="391"/>
        <v>2.2000000000000002</v>
      </c>
      <c r="Z487" s="567">
        <f t="shared" si="391"/>
        <v>-10.3</v>
      </c>
      <c r="AA487" s="567">
        <f t="shared" si="391"/>
        <v>-3.4</v>
      </c>
      <c r="AB487" s="567" t="e">
        <f t="shared" si="391"/>
        <v>#DIV/0!</v>
      </c>
      <c r="AC487" s="567">
        <f t="shared" si="392"/>
        <v>-1.2</v>
      </c>
      <c r="AD487" s="567">
        <f t="shared" si="392"/>
        <v>-2.2999999999999998</v>
      </c>
      <c r="AE487" s="567">
        <f t="shared" si="392"/>
        <v>-27.5</v>
      </c>
      <c r="AF487" s="567">
        <f t="shared" si="392"/>
        <v>11.3</v>
      </c>
      <c r="AG487" s="567" t="e">
        <f t="shared" si="392"/>
        <v>#DIV/0!</v>
      </c>
      <c r="AH487" s="567">
        <f t="shared" si="392"/>
        <v>-9.4</v>
      </c>
      <c r="AI487" s="567">
        <f t="shared" si="392"/>
        <v>48.6</v>
      </c>
      <c r="AJ487" s="567">
        <f t="shared" si="392"/>
        <v>-14.8</v>
      </c>
      <c r="AK487" s="567">
        <f t="shared" si="392"/>
        <v>30.6</v>
      </c>
      <c r="AL487" s="567">
        <f t="shared" si="392"/>
        <v>-3.3</v>
      </c>
      <c r="AO487" s="611" t="s">
        <v>39</v>
      </c>
      <c r="AP487" s="567">
        <f t="shared" si="394"/>
        <v>1.3</v>
      </c>
      <c r="AQ487" s="567">
        <f t="shared" si="394"/>
        <v>0.6</v>
      </c>
      <c r="AR487" s="567">
        <f t="shared" si="394"/>
        <v>0.5</v>
      </c>
      <c r="AS487" s="567">
        <f t="shared" si="394"/>
        <v>6.1</v>
      </c>
      <c r="AT487" s="567">
        <f t="shared" si="394"/>
        <v>-6.7</v>
      </c>
      <c r="AU487" s="567">
        <f t="shared" si="394"/>
        <v>0.9</v>
      </c>
      <c r="AV487" s="567">
        <f t="shared" si="394"/>
        <v>-2.2999999999999998</v>
      </c>
      <c r="AW487" s="567">
        <f t="shared" si="394"/>
        <v>7.5</v>
      </c>
      <c r="AX487" s="567">
        <f t="shared" si="394"/>
        <v>1.6</v>
      </c>
      <c r="AY487" s="567">
        <f t="shared" si="394"/>
        <v>2.6</v>
      </c>
      <c r="AZ487" s="567">
        <f t="shared" si="394"/>
        <v>-12.3</v>
      </c>
      <c r="BA487" s="567"/>
    </row>
    <row r="488" spans="1:53">
      <c r="B488" s="138" t="s">
        <v>296</v>
      </c>
      <c r="C488" s="610" t="s">
        <v>36</v>
      </c>
      <c r="D488" s="575">
        <f t="shared" si="391"/>
        <v>3.6</v>
      </c>
      <c r="E488" s="575">
        <f t="shared" si="391"/>
        <v>3.6</v>
      </c>
      <c r="F488" s="575">
        <f t="shared" si="391"/>
        <v>6</v>
      </c>
      <c r="G488" s="575">
        <f t="shared" si="391"/>
        <v>6</v>
      </c>
      <c r="H488" s="575">
        <f t="shared" si="391"/>
        <v>7.3</v>
      </c>
      <c r="I488" s="575">
        <f t="shared" si="391"/>
        <v>8.6</v>
      </c>
      <c r="J488" s="575">
        <f t="shared" si="391"/>
        <v>-9.3000000000000007</v>
      </c>
      <c r="K488" s="575">
        <f t="shared" si="391"/>
        <v>-15.7</v>
      </c>
      <c r="L488" s="575">
        <f t="shared" si="391"/>
        <v>-18.399999999999999</v>
      </c>
      <c r="M488" s="575" t="e">
        <f t="shared" si="391"/>
        <v>#DIV/0!</v>
      </c>
      <c r="N488" s="575">
        <f t="shared" si="391"/>
        <v>-33.9</v>
      </c>
      <c r="O488" s="575">
        <f t="shared" si="391"/>
        <v>12.8</v>
      </c>
      <c r="P488" s="575">
        <f t="shared" si="391"/>
        <v>7.8</v>
      </c>
      <c r="Q488" s="575">
        <f t="shared" si="391"/>
        <v>33.700000000000003</v>
      </c>
      <c r="R488" s="575">
        <f t="shared" si="391"/>
        <v>-0.3</v>
      </c>
      <c r="S488" s="575">
        <f t="shared" si="391"/>
        <v>-0.3</v>
      </c>
      <c r="T488" s="575" t="e">
        <f t="shared" si="391"/>
        <v>#DIV/0!</v>
      </c>
      <c r="U488" s="575">
        <f t="shared" si="391"/>
        <v>17.8</v>
      </c>
      <c r="V488" s="575">
        <f t="shared" si="391"/>
        <v>9.4</v>
      </c>
      <c r="W488" s="575">
        <f t="shared" si="391"/>
        <v>10.5</v>
      </c>
      <c r="X488" s="575">
        <f t="shared" si="391"/>
        <v>8.3000000000000007</v>
      </c>
      <c r="Y488" s="575">
        <f t="shared" si="391"/>
        <v>-3</v>
      </c>
      <c r="Z488" s="575">
        <f t="shared" si="391"/>
        <v>-10.9</v>
      </c>
      <c r="AA488" s="575">
        <f t="shared" si="391"/>
        <v>9.5</v>
      </c>
      <c r="AB488" s="575" t="e">
        <f t="shared" si="391"/>
        <v>#DIV/0!</v>
      </c>
      <c r="AC488" s="575">
        <f t="shared" si="392"/>
        <v>5.7</v>
      </c>
      <c r="AD488" s="575">
        <f t="shared" si="392"/>
        <v>7.9</v>
      </c>
      <c r="AE488" s="575">
        <f t="shared" si="392"/>
        <v>-22.6</v>
      </c>
      <c r="AF488" s="575">
        <f t="shared" si="392"/>
        <v>14.2</v>
      </c>
      <c r="AG488" s="575" t="e">
        <f t="shared" si="392"/>
        <v>#DIV/0!</v>
      </c>
      <c r="AH488" s="575">
        <f t="shared" si="392"/>
        <v>3</v>
      </c>
      <c r="AI488" s="575">
        <f t="shared" si="392"/>
        <v>18.2</v>
      </c>
      <c r="AJ488" s="575">
        <f t="shared" si="392"/>
        <v>-5</v>
      </c>
      <c r="AK488" s="575">
        <f t="shared" si="392"/>
        <v>35.200000000000003</v>
      </c>
      <c r="AL488" s="575">
        <f t="shared" si="392"/>
        <v>-11.3</v>
      </c>
      <c r="AN488" s="138" t="s">
        <v>296</v>
      </c>
      <c r="AO488" s="610" t="s">
        <v>36</v>
      </c>
      <c r="AP488" s="575">
        <f t="shared" si="394"/>
        <v>3.6</v>
      </c>
      <c r="AQ488" s="575">
        <f t="shared" si="394"/>
        <v>1.4</v>
      </c>
      <c r="AR488" s="575">
        <f t="shared" si="394"/>
        <v>-1.1000000000000001</v>
      </c>
      <c r="AS488" s="575">
        <f t="shared" si="394"/>
        <v>-1.2</v>
      </c>
      <c r="AT488" s="575">
        <f t="shared" si="394"/>
        <v>-0.9</v>
      </c>
      <c r="AU488" s="575">
        <f t="shared" si="394"/>
        <v>8.6</v>
      </c>
      <c r="AV488" s="575">
        <f t="shared" si="394"/>
        <v>4.4000000000000004</v>
      </c>
      <c r="AW488" s="575">
        <f t="shared" si="394"/>
        <v>17.7</v>
      </c>
      <c r="AX488" s="575">
        <f t="shared" si="394"/>
        <v>4.5999999999999996</v>
      </c>
      <c r="AY488" s="575">
        <f t="shared" si="394"/>
        <v>5.2</v>
      </c>
      <c r="AZ488" s="575">
        <f t="shared" si="394"/>
        <v>-6.8</v>
      </c>
      <c r="BA488" s="567"/>
    </row>
    <row r="489" spans="1:53">
      <c r="C489" s="611" t="s">
        <v>37</v>
      </c>
      <c r="D489" s="567">
        <f t="shared" si="391"/>
        <v>0.5</v>
      </c>
      <c r="E489" s="567">
        <f t="shared" si="391"/>
        <v>0.5</v>
      </c>
      <c r="F489" s="567">
        <f t="shared" si="391"/>
        <v>7.8</v>
      </c>
      <c r="G489" s="567">
        <f t="shared" si="391"/>
        <v>9.9</v>
      </c>
      <c r="H489" s="567">
        <f t="shared" si="391"/>
        <v>-4.5</v>
      </c>
      <c r="I489" s="567">
        <f t="shared" si="391"/>
        <v>12.2</v>
      </c>
      <c r="J489" s="567">
        <f t="shared" si="391"/>
        <v>-0.2</v>
      </c>
      <c r="K489" s="567">
        <f t="shared" si="391"/>
        <v>-15.8</v>
      </c>
      <c r="L489" s="567">
        <f t="shared" si="391"/>
        <v>-16</v>
      </c>
      <c r="M489" s="567" t="e">
        <f t="shared" si="391"/>
        <v>#DIV/0!</v>
      </c>
      <c r="N489" s="567">
        <f t="shared" si="391"/>
        <v>-35.700000000000003</v>
      </c>
      <c r="O489" s="567">
        <f t="shared" si="391"/>
        <v>-5.7</v>
      </c>
      <c r="P489" s="567">
        <f t="shared" si="391"/>
        <v>-8.4</v>
      </c>
      <c r="Q489" s="567">
        <f t="shared" si="391"/>
        <v>5.7</v>
      </c>
      <c r="R489" s="567">
        <f t="shared" si="391"/>
        <v>-17</v>
      </c>
      <c r="S489" s="567">
        <f t="shared" si="391"/>
        <v>-17</v>
      </c>
      <c r="T489" s="567" t="e">
        <f t="shared" si="391"/>
        <v>#DIV/0!</v>
      </c>
      <c r="U489" s="567">
        <f t="shared" si="391"/>
        <v>10.5</v>
      </c>
      <c r="V489" s="567">
        <f t="shared" si="391"/>
        <v>3.5</v>
      </c>
      <c r="W489" s="567">
        <f t="shared" si="391"/>
        <v>-0.8</v>
      </c>
      <c r="X489" s="567">
        <f t="shared" si="391"/>
        <v>8.6</v>
      </c>
      <c r="Y489" s="567">
        <f t="shared" si="391"/>
        <v>-23.2</v>
      </c>
      <c r="Z489" s="567">
        <f t="shared" si="391"/>
        <v>-10.4</v>
      </c>
      <c r="AA489" s="567">
        <f t="shared" si="391"/>
        <v>3</v>
      </c>
      <c r="AB489" s="567" t="e">
        <f t="shared" si="391"/>
        <v>#DIV/0!</v>
      </c>
      <c r="AC489" s="567">
        <f t="shared" si="392"/>
        <v>4.7</v>
      </c>
      <c r="AD489" s="567">
        <f t="shared" si="392"/>
        <v>4.5</v>
      </c>
      <c r="AE489" s="567">
        <f t="shared" si="392"/>
        <v>-7.9</v>
      </c>
      <c r="AF489" s="567">
        <f t="shared" si="392"/>
        <v>17.3</v>
      </c>
      <c r="AG489" s="567" t="e">
        <f t="shared" si="392"/>
        <v>#DIV/0!</v>
      </c>
      <c r="AH489" s="567">
        <f t="shared" si="392"/>
        <v>-1.7</v>
      </c>
      <c r="AI489" s="567">
        <f t="shared" si="392"/>
        <v>16.5</v>
      </c>
      <c r="AJ489" s="567">
        <f t="shared" si="392"/>
        <v>4.2</v>
      </c>
      <c r="AK489" s="567">
        <f t="shared" si="392"/>
        <v>34.1</v>
      </c>
      <c r="AL489" s="567">
        <f t="shared" si="392"/>
        <v>-4.8</v>
      </c>
      <c r="AO489" s="611" t="s">
        <v>37</v>
      </c>
      <c r="AP489" s="567">
        <f t="shared" si="394"/>
        <v>0.5</v>
      </c>
      <c r="AQ489" s="567">
        <f t="shared" si="394"/>
        <v>-2.7</v>
      </c>
      <c r="AR489" s="567">
        <f t="shared" si="394"/>
        <v>-3.4</v>
      </c>
      <c r="AS489" s="567">
        <f t="shared" si="394"/>
        <v>-5.9</v>
      </c>
      <c r="AT489" s="567">
        <f t="shared" si="394"/>
        <v>0.5</v>
      </c>
      <c r="AU489" s="567">
        <f t="shared" si="394"/>
        <v>-0.9</v>
      </c>
      <c r="AV489" s="567">
        <f t="shared" si="394"/>
        <v>-9.8000000000000007</v>
      </c>
      <c r="AW489" s="567">
        <f t="shared" si="394"/>
        <v>18.2</v>
      </c>
      <c r="AX489" s="567">
        <f t="shared" si="394"/>
        <v>2.1</v>
      </c>
      <c r="AY489" s="567">
        <f t="shared" si="394"/>
        <v>2.4</v>
      </c>
      <c r="AZ489" s="567">
        <f t="shared" si="394"/>
        <v>-3.5</v>
      </c>
      <c r="BA489" s="567"/>
    </row>
    <row r="490" spans="1:53">
      <c r="C490" s="611" t="s">
        <v>38</v>
      </c>
      <c r="D490" s="567">
        <f t="shared" si="391"/>
        <v>-0.5</v>
      </c>
      <c r="E490" s="567">
        <f t="shared" si="391"/>
        <v>-0.6</v>
      </c>
      <c r="F490" s="567">
        <f t="shared" si="391"/>
        <v>5.0999999999999996</v>
      </c>
      <c r="G490" s="567">
        <f t="shared" si="391"/>
        <v>5.8</v>
      </c>
      <c r="H490" s="567">
        <f t="shared" si="391"/>
        <v>0.9</v>
      </c>
      <c r="I490" s="567">
        <f t="shared" si="391"/>
        <v>0.7</v>
      </c>
      <c r="J490" s="567">
        <f t="shared" si="391"/>
        <v>4.5</v>
      </c>
      <c r="K490" s="567">
        <f t="shared" si="391"/>
        <v>-33.700000000000003</v>
      </c>
      <c r="L490" s="567">
        <f t="shared" si="391"/>
        <v>-34.200000000000003</v>
      </c>
      <c r="M490" s="567" t="e">
        <f t="shared" si="391"/>
        <v>#DIV/0!</v>
      </c>
      <c r="N490" s="567">
        <f t="shared" si="391"/>
        <v>-17.8</v>
      </c>
      <c r="O490" s="567">
        <f t="shared" si="391"/>
        <v>-4.8</v>
      </c>
      <c r="P490" s="567">
        <f t="shared" si="391"/>
        <v>-4.5999999999999996</v>
      </c>
      <c r="Q490" s="567">
        <f t="shared" si="391"/>
        <v>-6</v>
      </c>
      <c r="R490" s="567">
        <f t="shared" si="391"/>
        <v>1.7</v>
      </c>
      <c r="S490" s="567">
        <f t="shared" si="391"/>
        <v>1.7</v>
      </c>
      <c r="T490" s="567" t="e">
        <f t="shared" si="391"/>
        <v>#DIV/0!</v>
      </c>
      <c r="U490" s="567">
        <f t="shared" si="391"/>
        <v>6</v>
      </c>
      <c r="V490" s="567">
        <f t="shared" si="391"/>
        <v>4.2</v>
      </c>
      <c r="W490" s="567">
        <f t="shared" si="391"/>
        <v>2.6</v>
      </c>
      <c r="X490" s="567">
        <f t="shared" si="391"/>
        <v>6</v>
      </c>
      <c r="Y490" s="567">
        <f t="shared" si="391"/>
        <v>7.7</v>
      </c>
      <c r="Z490" s="567">
        <f t="shared" si="391"/>
        <v>-16.600000000000001</v>
      </c>
      <c r="AA490" s="567">
        <f t="shared" si="391"/>
        <v>-1.2</v>
      </c>
      <c r="AB490" s="567" t="e">
        <f t="shared" si="391"/>
        <v>#DIV/0!</v>
      </c>
      <c r="AC490" s="567">
        <f t="shared" si="392"/>
        <v>4.5999999999999996</v>
      </c>
      <c r="AD490" s="567">
        <f t="shared" si="392"/>
        <v>0.3</v>
      </c>
      <c r="AE490" s="567">
        <f t="shared" si="392"/>
        <v>-5.4</v>
      </c>
      <c r="AF490" s="567">
        <f t="shared" si="392"/>
        <v>15.8</v>
      </c>
      <c r="AG490" s="567" t="e">
        <f t="shared" si="392"/>
        <v>#DIV/0!</v>
      </c>
      <c r="AH490" s="567">
        <f t="shared" si="392"/>
        <v>6.7</v>
      </c>
      <c r="AI490" s="567">
        <f t="shared" si="392"/>
        <v>13.4</v>
      </c>
      <c r="AJ490" s="567">
        <f t="shared" si="392"/>
        <v>9.1</v>
      </c>
      <c r="AK490" s="567">
        <f t="shared" si="392"/>
        <v>10</v>
      </c>
      <c r="AL490" s="567">
        <f t="shared" si="392"/>
        <v>-8.3000000000000007</v>
      </c>
      <c r="AO490" s="611" t="s">
        <v>38</v>
      </c>
      <c r="AP490" s="567">
        <f t="shared" si="394"/>
        <v>-0.5</v>
      </c>
      <c r="AQ490" s="567">
        <f t="shared" si="394"/>
        <v>-4.7</v>
      </c>
      <c r="AR490" s="567">
        <f t="shared" si="394"/>
        <v>-6.4</v>
      </c>
      <c r="AS490" s="567">
        <f t="shared" si="394"/>
        <v>-4.8</v>
      </c>
      <c r="AT490" s="567">
        <f t="shared" si="394"/>
        <v>-8.5</v>
      </c>
      <c r="AU490" s="567">
        <f t="shared" si="394"/>
        <v>-0.3</v>
      </c>
      <c r="AV490" s="567">
        <f t="shared" si="394"/>
        <v>-9.3000000000000007</v>
      </c>
      <c r="AW490" s="567">
        <f t="shared" si="394"/>
        <v>20.5</v>
      </c>
      <c r="AX490" s="567">
        <f t="shared" si="394"/>
        <v>1.6</v>
      </c>
      <c r="AY490" s="567">
        <f t="shared" si="394"/>
        <v>1.8</v>
      </c>
      <c r="AZ490" s="567">
        <f t="shared" si="394"/>
        <v>-2.7</v>
      </c>
      <c r="BA490" s="567"/>
    </row>
    <row r="491" spans="1:53">
      <c r="B491" s="612"/>
      <c r="C491" s="613" t="s">
        <v>39</v>
      </c>
      <c r="D491" s="614">
        <f t="shared" si="391"/>
        <v>1.4</v>
      </c>
      <c r="E491" s="614">
        <f t="shared" si="391"/>
        <v>1.4</v>
      </c>
      <c r="F491" s="614">
        <f t="shared" si="391"/>
        <v>2.6</v>
      </c>
      <c r="G491" s="614">
        <f t="shared" si="391"/>
        <v>3.6</v>
      </c>
      <c r="H491" s="614">
        <f t="shared" si="391"/>
        <v>-5.8</v>
      </c>
      <c r="I491" s="614">
        <f t="shared" si="391"/>
        <v>0.9</v>
      </c>
      <c r="J491" s="614">
        <f t="shared" si="391"/>
        <v>4.5</v>
      </c>
      <c r="K491" s="614">
        <f t="shared" si="391"/>
        <v>-32.6</v>
      </c>
      <c r="L491" s="614">
        <f t="shared" si="391"/>
        <v>-35.1</v>
      </c>
      <c r="M491" s="614" t="e">
        <f t="shared" si="391"/>
        <v>#DIV/0!</v>
      </c>
      <c r="N491" s="614">
        <f t="shared" si="391"/>
        <v>-11.4</v>
      </c>
      <c r="O491" s="614">
        <f t="shared" si="391"/>
        <v>1.8</v>
      </c>
      <c r="P491" s="614">
        <f t="shared" si="391"/>
        <v>4.4000000000000004</v>
      </c>
      <c r="Q491" s="614">
        <f t="shared" si="391"/>
        <v>-8.5</v>
      </c>
      <c r="R491" s="614">
        <f t="shared" si="391"/>
        <v>18.2</v>
      </c>
      <c r="S491" s="614">
        <f t="shared" si="391"/>
        <v>18.2</v>
      </c>
      <c r="T491" s="614" t="e">
        <f t="shared" si="391"/>
        <v>#DIV/0!</v>
      </c>
      <c r="U491" s="614">
        <f t="shared" si="391"/>
        <v>5.3</v>
      </c>
      <c r="V491" s="614">
        <f t="shared" si="391"/>
        <v>4.9000000000000004</v>
      </c>
      <c r="W491" s="614">
        <f t="shared" si="391"/>
        <v>5.0999999999999996</v>
      </c>
      <c r="X491" s="614">
        <f t="shared" si="391"/>
        <v>4.9000000000000004</v>
      </c>
      <c r="Y491" s="614">
        <f t="shared" si="391"/>
        <v>9.4</v>
      </c>
      <c r="Z491" s="614">
        <f t="shared" si="391"/>
        <v>-0.9</v>
      </c>
      <c r="AA491" s="614">
        <f t="shared" si="391"/>
        <v>3.1</v>
      </c>
      <c r="AB491" s="614" t="e">
        <f t="shared" si="391"/>
        <v>#DIV/0!</v>
      </c>
      <c r="AC491" s="614">
        <f t="shared" si="392"/>
        <v>2.4</v>
      </c>
      <c r="AD491" s="614">
        <f t="shared" si="392"/>
        <v>1.4</v>
      </c>
      <c r="AE491" s="614">
        <f t="shared" si="392"/>
        <v>-9.4</v>
      </c>
      <c r="AF491" s="614">
        <f t="shared" si="392"/>
        <v>10.6</v>
      </c>
      <c r="AG491" s="614" t="e">
        <f t="shared" si="392"/>
        <v>#DIV/0!</v>
      </c>
      <c r="AH491" s="614">
        <f t="shared" si="392"/>
        <v>6.7</v>
      </c>
      <c r="AI491" s="614">
        <f t="shared" si="392"/>
        <v>3.6</v>
      </c>
      <c r="AJ491" s="614">
        <f t="shared" si="392"/>
        <v>-2.1</v>
      </c>
      <c r="AK491" s="614">
        <f t="shared" si="392"/>
        <v>0.3</v>
      </c>
      <c r="AL491" s="614">
        <f t="shared" si="392"/>
        <v>-8.4</v>
      </c>
      <c r="AN491" s="612"/>
      <c r="AO491" s="613" t="s">
        <v>39</v>
      </c>
      <c r="AP491" s="614">
        <f t="shared" si="394"/>
        <v>1.4</v>
      </c>
      <c r="AQ491" s="614">
        <f t="shared" si="394"/>
        <v>0.2</v>
      </c>
      <c r="AR491" s="614">
        <f t="shared" si="394"/>
        <v>-2</v>
      </c>
      <c r="AS491" s="614">
        <f t="shared" si="394"/>
        <v>-3.6</v>
      </c>
      <c r="AT491" s="614">
        <f t="shared" si="394"/>
        <v>0.4</v>
      </c>
      <c r="AU491" s="614">
        <f t="shared" si="394"/>
        <v>5.8</v>
      </c>
      <c r="AV491" s="614">
        <f t="shared" si="394"/>
        <v>1.5</v>
      </c>
      <c r="AW491" s="614">
        <f t="shared" si="394"/>
        <v>14.5</v>
      </c>
      <c r="AX491" s="614">
        <f t="shared" si="394"/>
        <v>1.9</v>
      </c>
      <c r="AY491" s="614">
        <f t="shared" si="394"/>
        <v>1.9</v>
      </c>
      <c r="AZ491" s="614">
        <f t="shared" si="394"/>
        <v>2</v>
      </c>
      <c r="BA491" s="567"/>
    </row>
    <row r="492" spans="1:53">
      <c r="B492" s="302" t="s">
        <v>297</v>
      </c>
      <c r="C492" s="615" t="s">
        <v>36</v>
      </c>
      <c r="D492" s="567">
        <f t="shared" si="391"/>
        <v>2.5</v>
      </c>
      <c r="E492" s="567">
        <f t="shared" si="391"/>
        <v>2.5</v>
      </c>
      <c r="F492" s="567">
        <f t="shared" si="391"/>
        <v>5.3</v>
      </c>
      <c r="G492" s="567">
        <f t="shared" si="391"/>
        <v>5.9</v>
      </c>
      <c r="H492" s="567">
        <f t="shared" si="391"/>
        <v>0</v>
      </c>
      <c r="I492" s="567">
        <f t="shared" si="391"/>
        <v>0.1</v>
      </c>
      <c r="J492" s="567">
        <f t="shared" si="391"/>
        <v>6.7</v>
      </c>
      <c r="K492" s="567">
        <f t="shared" si="391"/>
        <v>-13.7</v>
      </c>
      <c r="L492" s="567">
        <f t="shared" si="391"/>
        <v>-10.9</v>
      </c>
      <c r="M492" s="567" t="e">
        <f t="shared" si="391"/>
        <v>#DIV/0!</v>
      </c>
      <c r="N492" s="567">
        <f t="shared" si="391"/>
        <v>23</v>
      </c>
      <c r="O492" s="567">
        <f t="shared" si="391"/>
        <v>1.4</v>
      </c>
      <c r="P492" s="567">
        <f t="shared" si="391"/>
        <v>4.2</v>
      </c>
      <c r="Q492" s="567">
        <f t="shared" si="391"/>
        <v>-7.9</v>
      </c>
      <c r="R492" s="567">
        <f t="shared" si="391"/>
        <v>-17.399999999999999</v>
      </c>
      <c r="S492" s="567">
        <f t="shared" si="391"/>
        <v>-17.399999999999999</v>
      </c>
      <c r="T492" s="567" t="e">
        <f t="shared" si="391"/>
        <v>#DIV/0!</v>
      </c>
      <c r="U492" s="567">
        <f t="shared" si="391"/>
        <v>14.6</v>
      </c>
      <c r="V492" s="567">
        <f t="shared" si="391"/>
        <v>-0.7</v>
      </c>
      <c r="W492" s="567">
        <f t="shared" si="391"/>
        <v>-9.6999999999999993</v>
      </c>
      <c r="X492" s="567">
        <f t="shared" si="391"/>
        <v>10</v>
      </c>
      <c r="Y492" s="567">
        <f t="shared" si="391"/>
        <v>12.6</v>
      </c>
      <c r="Z492" s="567">
        <f t="shared" si="391"/>
        <v>3.2</v>
      </c>
      <c r="AA492" s="567">
        <f t="shared" si="391"/>
        <v>11.5</v>
      </c>
      <c r="AB492" s="567" t="e">
        <f t="shared" si="391"/>
        <v>#DIV/0!</v>
      </c>
      <c r="AC492" s="567">
        <f t="shared" si="392"/>
        <v>-2.5</v>
      </c>
      <c r="AD492" s="567">
        <f t="shared" si="392"/>
        <v>-7.1</v>
      </c>
      <c r="AE492" s="567">
        <f t="shared" si="392"/>
        <v>-9.6999999999999993</v>
      </c>
      <c r="AF492" s="567">
        <f t="shared" si="392"/>
        <v>1.1000000000000001</v>
      </c>
      <c r="AG492" s="567" t="e">
        <f t="shared" si="392"/>
        <v>#DIV/0!</v>
      </c>
      <c r="AH492" s="567">
        <f t="shared" si="392"/>
        <v>11.7</v>
      </c>
      <c r="AI492" s="567">
        <f t="shared" si="392"/>
        <v>10.8</v>
      </c>
      <c r="AJ492" s="567">
        <f t="shared" si="392"/>
        <v>-27.4</v>
      </c>
      <c r="AK492" s="567">
        <f t="shared" si="392"/>
        <v>4.7</v>
      </c>
      <c r="AL492" s="567">
        <f t="shared" si="392"/>
        <v>0.8</v>
      </c>
      <c r="AN492" s="302" t="s">
        <v>297</v>
      </c>
      <c r="AO492" s="615" t="s">
        <v>36</v>
      </c>
      <c r="AP492" s="567">
        <f t="shared" si="394"/>
        <v>2.5</v>
      </c>
      <c r="AQ492" s="567">
        <f t="shared" si="394"/>
        <v>-0.7</v>
      </c>
      <c r="AR492" s="567">
        <f t="shared" si="394"/>
        <v>1.8</v>
      </c>
      <c r="AS492" s="567">
        <f t="shared" si="394"/>
        <v>-2.2999999999999998</v>
      </c>
      <c r="AT492" s="567">
        <f t="shared" si="394"/>
        <v>8.4</v>
      </c>
      <c r="AU492" s="567">
        <f t="shared" si="394"/>
        <v>-6.8</v>
      </c>
      <c r="AV492" s="567">
        <f t="shared" si="394"/>
        <v>-5.7</v>
      </c>
      <c r="AW492" s="567">
        <f t="shared" si="394"/>
        <v>-9.1</v>
      </c>
      <c r="AX492" s="567">
        <f t="shared" si="394"/>
        <v>4</v>
      </c>
      <c r="AY492" s="567">
        <f t="shared" si="394"/>
        <v>4</v>
      </c>
      <c r="AZ492" s="567">
        <f t="shared" si="394"/>
        <v>4.7</v>
      </c>
      <c r="BA492" s="567"/>
    </row>
    <row r="493" spans="1:53">
      <c r="C493" s="611" t="s">
        <v>37</v>
      </c>
      <c r="D493" s="567">
        <f t="shared" si="391"/>
        <v>7.8</v>
      </c>
      <c r="E493" s="567">
        <f t="shared" si="391"/>
        <v>7.8</v>
      </c>
      <c r="F493" s="567">
        <f t="shared" si="391"/>
        <v>11.4</v>
      </c>
      <c r="G493" s="567">
        <f t="shared" si="391"/>
        <v>11.9</v>
      </c>
      <c r="H493" s="567">
        <f t="shared" si="391"/>
        <v>7.5</v>
      </c>
      <c r="I493" s="567">
        <f t="shared" si="391"/>
        <v>-1.4</v>
      </c>
      <c r="J493" s="567">
        <f t="shared" si="391"/>
        <v>10.7</v>
      </c>
      <c r="K493" s="567">
        <f t="shared" si="391"/>
        <v>-7.6</v>
      </c>
      <c r="L493" s="567">
        <f t="shared" si="391"/>
        <v>-3.8</v>
      </c>
      <c r="M493" s="567" t="e">
        <f t="shared" si="391"/>
        <v>#DIV/0!</v>
      </c>
      <c r="N493" s="567">
        <f t="shared" si="391"/>
        <v>-3.6</v>
      </c>
      <c r="O493" s="567">
        <f t="shared" si="391"/>
        <v>19.3</v>
      </c>
      <c r="P493" s="567">
        <f t="shared" si="391"/>
        <v>20.5</v>
      </c>
      <c r="Q493" s="567">
        <f t="shared" si="391"/>
        <v>15.2</v>
      </c>
      <c r="R493" s="567">
        <f t="shared" si="391"/>
        <v>10.5</v>
      </c>
      <c r="S493" s="567">
        <f t="shared" si="391"/>
        <v>10.5</v>
      </c>
      <c r="T493" s="567" t="e">
        <f t="shared" si="391"/>
        <v>#DIV/0!</v>
      </c>
      <c r="U493" s="567">
        <f t="shared" si="391"/>
        <v>22.2</v>
      </c>
      <c r="V493" s="567">
        <f t="shared" si="391"/>
        <v>4.5999999999999996</v>
      </c>
      <c r="W493" s="567">
        <f t="shared" si="391"/>
        <v>0.2</v>
      </c>
      <c r="X493" s="567">
        <f t="shared" si="391"/>
        <v>9.3000000000000007</v>
      </c>
      <c r="Y493" s="567">
        <f t="shared" ref="T493:AB508" si="395">ROUND((Y550-Y546)/Y546*100,1)</f>
        <v>18.899999999999999</v>
      </c>
      <c r="Z493" s="567">
        <f t="shared" si="395"/>
        <v>-0.4</v>
      </c>
      <c r="AA493" s="567">
        <f t="shared" si="395"/>
        <v>6</v>
      </c>
      <c r="AB493" s="567" t="e">
        <f t="shared" si="395"/>
        <v>#DIV/0!</v>
      </c>
      <c r="AC493" s="567">
        <f t="shared" ref="AC493:AL493" si="396">ROUND((AC550-AC546)/AC546*100,1)</f>
        <v>-7.7</v>
      </c>
      <c r="AD493" s="567">
        <f t="shared" si="396"/>
        <v>-13.8</v>
      </c>
      <c r="AE493" s="567">
        <f t="shared" si="396"/>
        <v>-13.8</v>
      </c>
      <c r="AF493" s="567">
        <f t="shared" si="396"/>
        <v>1.6</v>
      </c>
      <c r="AG493" s="567" t="e">
        <f t="shared" si="396"/>
        <v>#DIV/0!</v>
      </c>
      <c r="AH493" s="567">
        <f t="shared" si="396"/>
        <v>12.1</v>
      </c>
      <c r="AI493" s="567">
        <f t="shared" si="396"/>
        <v>12.1</v>
      </c>
      <c r="AJ493" s="567">
        <f t="shared" si="396"/>
        <v>-38.299999999999997</v>
      </c>
      <c r="AK493" s="567">
        <f t="shared" si="396"/>
        <v>10.8</v>
      </c>
      <c r="AL493" s="567">
        <f t="shared" si="396"/>
        <v>6</v>
      </c>
      <c r="AO493" s="611" t="s">
        <v>37</v>
      </c>
      <c r="AP493" s="567">
        <f t="shared" si="394"/>
        <v>7.8</v>
      </c>
      <c r="AQ493" s="567">
        <f t="shared" si="394"/>
        <v>5.4</v>
      </c>
      <c r="AR493" s="567">
        <f t="shared" si="394"/>
        <v>4.5999999999999996</v>
      </c>
      <c r="AS493" s="567">
        <f t="shared" si="394"/>
        <v>5.4</v>
      </c>
      <c r="AT493" s="567">
        <f t="shared" si="394"/>
        <v>3.4</v>
      </c>
      <c r="AU493" s="567">
        <f t="shared" si="394"/>
        <v>7.4</v>
      </c>
      <c r="AV493" s="567">
        <f t="shared" si="394"/>
        <v>21.6</v>
      </c>
      <c r="AW493" s="567">
        <f t="shared" si="394"/>
        <v>-15.5</v>
      </c>
      <c r="AX493" s="567">
        <f t="shared" si="394"/>
        <v>8.8000000000000007</v>
      </c>
      <c r="AY493" s="567">
        <f t="shared" si="394"/>
        <v>9.3000000000000007</v>
      </c>
      <c r="AZ493" s="567">
        <f t="shared" si="394"/>
        <v>0.5</v>
      </c>
      <c r="BA493" s="567"/>
    </row>
    <row r="494" spans="1:53">
      <c r="C494" s="611" t="s">
        <v>38</v>
      </c>
      <c r="D494" s="567">
        <f t="shared" ref="D494:X506" si="397">ROUND((D551-D547)/D547*100,1)</f>
        <v>9.4</v>
      </c>
      <c r="E494" s="567">
        <f t="shared" si="397"/>
        <v>9.4</v>
      </c>
      <c r="F494" s="567">
        <f t="shared" si="397"/>
        <v>15.9</v>
      </c>
      <c r="G494" s="567">
        <f t="shared" si="397"/>
        <v>16.100000000000001</v>
      </c>
      <c r="H494" s="567">
        <f t="shared" si="397"/>
        <v>13.7</v>
      </c>
      <c r="I494" s="567">
        <f t="shared" si="397"/>
        <v>2.2000000000000002</v>
      </c>
      <c r="J494" s="567">
        <f t="shared" si="397"/>
        <v>11.7</v>
      </c>
      <c r="K494" s="567">
        <f t="shared" si="397"/>
        <v>-7.6</v>
      </c>
      <c r="L494" s="567">
        <f t="shared" si="397"/>
        <v>-5.7</v>
      </c>
      <c r="M494" s="567" t="e">
        <f t="shared" si="397"/>
        <v>#DIV/0!</v>
      </c>
      <c r="N494" s="567">
        <f t="shared" si="397"/>
        <v>38.5</v>
      </c>
      <c r="O494" s="567">
        <f t="shared" si="397"/>
        <v>21</v>
      </c>
      <c r="P494" s="567">
        <f t="shared" si="397"/>
        <v>20.3</v>
      </c>
      <c r="Q494" s="567">
        <f t="shared" si="397"/>
        <v>23.9</v>
      </c>
      <c r="R494" s="567">
        <f t="shared" si="397"/>
        <v>-12.6</v>
      </c>
      <c r="S494" s="567">
        <f t="shared" si="397"/>
        <v>-12.6</v>
      </c>
      <c r="T494" s="567" t="e">
        <f t="shared" si="397"/>
        <v>#DIV/0!</v>
      </c>
      <c r="U494" s="567">
        <f t="shared" si="397"/>
        <v>17.899999999999999</v>
      </c>
      <c r="V494" s="567">
        <f t="shared" si="397"/>
        <v>4.5999999999999996</v>
      </c>
      <c r="W494" s="567">
        <f t="shared" si="397"/>
        <v>1.8</v>
      </c>
      <c r="X494" s="567">
        <f t="shared" si="397"/>
        <v>7.8</v>
      </c>
      <c r="Y494" s="567">
        <f t="shared" si="395"/>
        <v>-24.9</v>
      </c>
      <c r="Z494" s="567">
        <f t="shared" si="395"/>
        <v>4.0999999999999996</v>
      </c>
      <c r="AA494" s="567">
        <f t="shared" si="395"/>
        <v>0.5</v>
      </c>
      <c r="AB494" s="567" t="e">
        <f t="shared" si="395"/>
        <v>#DIV/0!</v>
      </c>
      <c r="AC494" s="567">
        <f t="shared" ref="AC494:AL494" si="398">ROUND((AC551-AC547)/AC547*100,1)</f>
        <v>-8.5</v>
      </c>
      <c r="AD494" s="567">
        <f t="shared" si="398"/>
        <v>-14.7</v>
      </c>
      <c r="AE494" s="567">
        <f t="shared" si="398"/>
        <v>-13.1</v>
      </c>
      <c r="AF494" s="567">
        <f t="shared" si="398"/>
        <v>1.3</v>
      </c>
      <c r="AG494" s="567" t="e">
        <f t="shared" si="398"/>
        <v>#DIV/0!</v>
      </c>
      <c r="AH494" s="567">
        <f t="shared" si="398"/>
        <v>4.2</v>
      </c>
      <c r="AI494" s="567">
        <f t="shared" si="398"/>
        <v>11.1</v>
      </c>
      <c r="AJ494" s="567">
        <f t="shared" si="398"/>
        <v>-34.799999999999997</v>
      </c>
      <c r="AK494" s="567">
        <f t="shared" si="398"/>
        <v>12.5</v>
      </c>
      <c r="AL494" s="567">
        <f t="shared" si="398"/>
        <v>7</v>
      </c>
      <c r="AO494" s="611" t="s">
        <v>38</v>
      </c>
      <c r="AP494" s="567">
        <f t="shared" si="394"/>
        <v>9.4</v>
      </c>
      <c r="AQ494" s="567">
        <f t="shared" si="394"/>
        <v>5.3</v>
      </c>
      <c r="AR494" s="567">
        <f t="shared" si="394"/>
        <v>6.2</v>
      </c>
      <c r="AS494" s="567">
        <f t="shared" si="394"/>
        <v>5.4</v>
      </c>
      <c r="AT494" s="567">
        <f t="shared" si="394"/>
        <v>7.2</v>
      </c>
      <c r="AU494" s="567">
        <f t="shared" si="394"/>
        <v>3.5</v>
      </c>
      <c r="AV494" s="567">
        <f t="shared" si="394"/>
        <v>15.5</v>
      </c>
      <c r="AW494" s="567">
        <f t="shared" si="394"/>
        <v>-17.399999999999999</v>
      </c>
      <c r="AX494" s="567">
        <f t="shared" si="394"/>
        <v>11.2</v>
      </c>
      <c r="AY494" s="567">
        <f t="shared" si="394"/>
        <v>11.9</v>
      </c>
      <c r="AZ494" s="567">
        <f t="shared" si="394"/>
        <v>-1.7</v>
      </c>
      <c r="BA494" s="567"/>
    </row>
    <row r="495" spans="1:53">
      <c r="C495" s="611" t="s">
        <v>39</v>
      </c>
      <c r="D495" s="567">
        <f t="shared" si="397"/>
        <v>-0.7</v>
      </c>
      <c r="E495" s="567">
        <f t="shared" si="397"/>
        <v>-0.7</v>
      </c>
      <c r="F495" s="567">
        <f t="shared" si="397"/>
        <v>-0.7</v>
      </c>
      <c r="G495" s="567">
        <f t="shared" si="397"/>
        <v>-1.3</v>
      </c>
      <c r="H495" s="567">
        <f t="shared" si="397"/>
        <v>4.4000000000000004</v>
      </c>
      <c r="I495" s="567">
        <f t="shared" si="397"/>
        <v>-11.3</v>
      </c>
      <c r="J495" s="567">
        <f t="shared" si="397"/>
        <v>6.6</v>
      </c>
      <c r="K495" s="567">
        <f t="shared" si="397"/>
        <v>-5.3</v>
      </c>
      <c r="L495" s="567">
        <f t="shared" si="397"/>
        <v>-2.8</v>
      </c>
      <c r="M495" s="567" t="e">
        <f t="shared" si="397"/>
        <v>#DIV/0!</v>
      </c>
      <c r="N495" s="567">
        <f t="shared" si="397"/>
        <v>-36.200000000000003</v>
      </c>
      <c r="O495" s="567">
        <f t="shared" si="397"/>
        <v>6.2</v>
      </c>
      <c r="P495" s="567">
        <f t="shared" si="397"/>
        <v>4</v>
      </c>
      <c r="Q495" s="567">
        <f t="shared" si="397"/>
        <v>15.6</v>
      </c>
      <c r="R495" s="567">
        <f t="shared" si="397"/>
        <v>-35.5</v>
      </c>
      <c r="S495" s="567">
        <f t="shared" si="397"/>
        <v>-35.5</v>
      </c>
      <c r="T495" s="567" t="e">
        <f t="shared" si="397"/>
        <v>#DIV/0!</v>
      </c>
      <c r="U495" s="567">
        <f t="shared" si="397"/>
        <v>18.7</v>
      </c>
      <c r="V495" s="567">
        <f t="shared" si="397"/>
        <v>0.8</v>
      </c>
      <c r="W495" s="567">
        <f t="shared" si="397"/>
        <v>-8.3000000000000007</v>
      </c>
      <c r="X495" s="567">
        <f t="shared" si="397"/>
        <v>11.5</v>
      </c>
      <c r="Y495" s="567">
        <f t="shared" si="395"/>
        <v>-2.9</v>
      </c>
      <c r="Z495" s="567">
        <f t="shared" si="395"/>
        <v>-0.8</v>
      </c>
      <c r="AA495" s="567">
        <f t="shared" si="395"/>
        <v>-3.5</v>
      </c>
      <c r="AB495" s="567" t="e">
        <f t="shared" si="395"/>
        <v>#DIV/0!</v>
      </c>
      <c r="AC495" s="567">
        <f t="shared" ref="AC495:AL495" si="399">ROUND((AC552-AC548)/AC548*100,1)</f>
        <v>-4.2</v>
      </c>
      <c r="AD495" s="567">
        <f t="shared" si="399"/>
        <v>-6.6</v>
      </c>
      <c r="AE495" s="567">
        <f t="shared" si="399"/>
        <v>-8.6</v>
      </c>
      <c r="AF495" s="567">
        <f t="shared" si="399"/>
        <v>1.9</v>
      </c>
      <c r="AG495" s="567" t="e">
        <f t="shared" si="399"/>
        <v>#DIV/0!</v>
      </c>
      <c r="AH495" s="567">
        <f t="shared" si="399"/>
        <v>5.3</v>
      </c>
      <c r="AI495" s="567">
        <f t="shared" si="399"/>
        <v>11.4</v>
      </c>
      <c r="AJ495" s="567">
        <f t="shared" si="399"/>
        <v>-38.700000000000003</v>
      </c>
      <c r="AK495" s="567">
        <f t="shared" si="399"/>
        <v>7.3</v>
      </c>
      <c r="AL495" s="567">
        <f t="shared" si="399"/>
        <v>3.6</v>
      </c>
      <c r="AO495" s="611" t="s">
        <v>39</v>
      </c>
      <c r="AP495" s="567">
        <f t="shared" si="394"/>
        <v>-0.7</v>
      </c>
      <c r="AQ495" s="567">
        <f t="shared" si="394"/>
        <v>-4.3</v>
      </c>
      <c r="AR495" s="567">
        <f t="shared" si="394"/>
        <v>-0.1</v>
      </c>
      <c r="AS495" s="567">
        <f t="shared" si="394"/>
        <v>-0.8</v>
      </c>
      <c r="AT495" s="567">
        <f t="shared" si="394"/>
        <v>1</v>
      </c>
      <c r="AU495" s="567">
        <f t="shared" si="394"/>
        <v>-14.7</v>
      </c>
      <c r="AV495" s="567">
        <f t="shared" si="394"/>
        <v>-15.7</v>
      </c>
      <c r="AW495" s="567">
        <f t="shared" si="394"/>
        <v>-13</v>
      </c>
      <c r="AX495" s="567">
        <f t="shared" si="394"/>
        <v>1.2</v>
      </c>
      <c r="AY495" s="567">
        <f t="shared" si="394"/>
        <v>1.3</v>
      </c>
      <c r="AZ495" s="567">
        <f t="shared" si="394"/>
        <v>-1.6</v>
      </c>
      <c r="BA495" s="567"/>
    </row>
    <row r="496" spans="1:53">
      <c r="B496" s="138" t="s">
        <v>298</v>
      </c>
      <c r="C496" s="610" t="s">
        <v>36</v>
      </c>
      <c r="D496" s="575">
        <f t="shared" si="397"/>
        <v>-1.2</v>
      </c>
      <c r="E496" s="575">
        <f t="shared" si="397"/>
        <v>-1.2</v>
      </c>
      <c r="F496" s="575">
        <f t="shared" si="397"/>
        <v>-6.3</v>
      </c>
      <c r="G496" s="575">
        <f t="shared" si="397"/>
        <v>-5.8</v>
      </c>
      <c r="H496" s="575">
        <f t="shared" si="397"/>
        <v>-10.6</v>
      </c>
      <c r="I496" s="575">
        <f t="shared" si="397"/>
        <v>-5.7</v>
      </c>
      <c r="J496" s="575">
        <f t="shared" si="397"/>
        <v>11.1</v>
      </c>
      <c r="K496" s="575">
        <f t="shared" si="397"/>
        <v>0</v>
      </c>
      <c r="L496" s="575">
        <f t="shared" si="397"/>
        <v>-1</v>
      </c>
      <c r="M496" s="575" t="e">
        <f t="shared" si="397"/>
        <v>#DIV/0!</v>
      </c>
      <c r="N496" s="575">
        <f t="shared" si="397"/>
        <v>-49.2</v>
      </c>
      <c r="O496" s="575">
        <f t="shared" si="397"/>
        <v>6.6</v>
      </c>
      <c r="P496" s="575">
        <f t="shared" si="397"/>
        <v>4.8</v>
      </c>
      <c r="Q496" s="575">
        <f t="shared" si="397"/>
        <v>13.6</v>
      </c>
      <c r="R496" s="575">
        <f t="shared" si="397"/>
        <v>-15.4</v>
      </c>
      <c r="S496" s="575">
        <f t="shared" si="397"/>
        <v>-15.4</v>
      </c>
      <c r="T496" s="575" t="e">
        <f t="shared" si="397"/>
        <v>#DIV/0!</v>
      </c>
      <c r="U496" s="575">
        <f t="shared" si="397"/>
        <v>9.6999999999999993</v>
      </c>
      <c r="V496" s="575">
        <f t="shared" si="397"/>
        <v>1.7</v>
      </c>
      <c r="W496" s="575">
        <f t="shared" si="397"/>
        <v>1.8</v>
      </c>
      <c r="X496" s="575">
        <f t="shared" si="397"/>
        <v>1.7</v>
      </c>
      <c r="Y496" s="575">
        <f t="shared" si="395"/>
        <v>-15.9</v>
      </c>
      <c r="Z496" s="575">
        <f t="shared" si="395"/>
        <v>-5.0999999999999996</v>
      </c>
      <c r="AA496" s="575">
        <f t="shared" si="395"/>
        <v>-7.8</v>
      </c>
      <c r="AB496" s="575" t="e">
        <f t="shared" si="395"/>
        <v>#DIV/0!</v>
      </c>
      <c r="AC496" s="575">
        <f t="shared" ref="AC496:AL496" si="400">ROUND((AC553-AC549)/AC549*100,1)</f>
        <v>-3.2</v>
      </c>
      <c r="AD496" s="575">
        <f t="shared" si="400"/>
        <v>-10.8</v>
      </c>
      <c r="AE496" s="575">
        <f t="shared" si="400"/>
        <v>-6.7</v>
      </c>
      <c r="AF496" s="575">
        <f t="shared" si="400"/>
        <v>6.1</v>
      </c>
      <c r="AG496" s="575" t="e">
        <f t="shared" si="400"/>
        <v>#DIV/0!</v>
      </c>
      <c r="AH496" s="575">
        <f t="shared" si="400"/>
        <v>4.3</v>
      </c>
      <c r="AI496" s="575">
        <f t="shared" si="400"/>
        <v>7.7</v>
      </c>
      <c r="AJ496" s="575">
        <f t="shared" si="400"/>
        <v>-6.2</v>
      </c>
      <c r="AK496" s="575">
        <f t="shared" si="400"/>
        <v>3.1</v>
      </c>
      <c r="AL496" s="575">
        <f t="shared" si="400"/>
        <v>8.3000000000000007</v>
      </c>
      <c r="AN496" s="138" t="s">
        <v>298</v>
      </c>
      <c r="AO496" s="610" t="s">
        <v>36</v>
      </c>
      <c r="AP496" s="575">
        <f t="shared" si="394"/>
        <v>-1.2</v>
      </c>
      <c r="AQ496" s="575">
        <f t="shared" si="394"/>
        <v>0.2</v>
      </c>
      <c r="AR496" s="575">
        <f t="shared" si="394"/>
        <v>0.6</v>
      </c>
      <c r="AS496" s="575">
        <f t="shared" si="394"/>
        <v>3.2</v>
      </c>
      <c r="AT496" s="575">
        <f t="shared" si="394"/>
        <v>-3</v>
      </c>
      <c r="AU496" s="575">
        <f t="shared" si="394"/>
        <v>-1.3</v>
      </c>
      <c r="AV496" s="575">
        <f t="shared" si="394"/>
        <v>-10.199999999999999</v>
      </c>
      <c r="AW496" s="575">
        <f t="shared" si="394"/>
        <v>16.5</v>
      </c>
      <c r="AX496" s="575">
        <f t="shared" si="394"/>
        <v>-1.8</v>
      </c>
      <c r="AY496" s="575">
        <f t="shared" si="394"/>
        <v>-1.6</v>
      </c>
      <c r="AZ496" s="575">
        <f t="shared" si="394"/>
        <v>-5.4</v>
      </c>
      <c r="BA496" s="567"/>
    </row>
    <row r="497" spans="1:53">
      <c r="C497" s="611" t="s">
        <v>37</v>
      </c>
      <c r="D497" s="567">
        <f t="shared" si="397"/>
        <v>-2.2000000000000002</v>
      </c>
      <c r="E497" s="567">
        <f t="shared" si="397"/>
        <v>-2.2000000000000002</v>
      </c>
      <c r="F497" s="567">
        <f t="shared" si="397"/>
        <v>-5.9</v>
      </c>
      <c r="G497" s="567">
        <f t="shared" si="397"/>
        <v>-6.1</v>
      </c>
      <c r="H497" s="567">
        <f t="shared" si="397"/>
        <v>-4.5999999999999996</v>
      </c>
      <c r="I497" s="567">
        <f t="shared" si="397"/>
        <v>4.7</v>
      </c>
      <c r="J497" s="567">
        <f t="shared" si="397"/>
        <v>-1.3</v>
      </c>
      <c r="K497" s="567">
        <f t="shared" si="397"/>
        <v>0</v>
      </c>
      <c r="L497" s="567">
        <f t="shared" si="397"/>
        <v>-3.1</v>
      </c>
      <c r="M497" s="567" t="e">
        <f t="shared" si="397"/>
        <v>#DIV/0!</v>
      </c>
      <c r="N497" s="567">
        <f t="shared" si="397"/>
        <v>-30.1</v>
      </c>
      <c r="O497" s="567">
        <f t="shared" si="397"/>
        <v>-2</v>
      </c>
      <c r="P497" s="567">
        <f t="shared" si="397"/>
        <v>0.4</v>
      </c>
      <c r="Q497" s="567">
        <f t="shared" si="397"/>
        <v>-11.4</v>
      </c>
      <c r="R497" s="567">
        <f t="shared" si="397"/>
        <v>-9.9</v>
      </c>
      <c r="S497" s="567">
        <f t="shared" si="397"/>
        <v>-9.9</v>
      </c>
      <c r="T497" s="567" t="e">
        <f t="shared" si="397"/>
        <v>#DIV/0!</v>
      </c>
      <c r="U497" s="567">
        <f t="shared" si="397"/>
        <v>7.3</v>
      </c>
      <c r="V497" s="567">
        <f t="shared" si="397"/>
        <v>0.5</v>
      </c>
      <c r="W497" s="567">
        <f t="shared" si="397"/>
        <v>5.6</v>
      </c>
      <c r="X497" s="567">
        <f t="shared" si="397"/>
        <v>-4.5</v>
      </c>
      <c r="Y497" s="567">
        <f t="shared" si="395"/>
        <v>4.4000000000000004</v>
      </c>
      <c r="Z497" s="567">
        <f t="shared" si="395"/>
        <v>-4.0999999999999996</v>
      </c>
      <c r="AA497" s="567">
        <f t="shared" si="395"/>
        <v>2.4</v>
      </c>
      <c r="AB497" s="567" t="e">
        <f t="shared" si="395"/>
        <v>#DIV/0!</v>
      </c>
      <c r="AC497" s="567">
        <f t="shared" ref="AC497:AL497" si="401">ROUND((AC554-AC550)/AC550*100,1)</f>
        <v>-5.0999999999999996</v>
      </c>
      <c r="AD497" s="567">
        <f t="shared" si="401"/>
        <v>-12.7</v>
      </c>
      <c r="AE497" s="567">
        <f t="shared" si="401"/>
        <v>-1</v>
      </c>
      <c r="AF497" s="567">
        <f t="shared" si="401"/>
        <v>5.9</v>
      </c>
      <c r="AG497" s="567" t="e">
        <f t="shared" si="401"/>
        <v>#DIV/0!</v>
      </c>
      <c r="AH497" s="567">
        <f t="shared" si="401"/>
        <v>-1.9</v>
      </c>
      <c r="AI497" s="567">
        <f t="shared" si="401"/>
        <v>5.3</v>
      </c>
      <c r="AJ497" s="567">
        <f t="shared" si="401"/>
        <v>-0.6</v>
      </c>
      <c r="AK497" s="567">
        <f t="shared" si="401"/>
        <v>0</v>
      </c>
      <c r="AL497" s="567">
        <f t="shared" si="401"/>
        <v>-1</v>
      </c>
      <c r="AO497" s="611" t="s">
        <v>37</v>
      </c>
      <c r="AP497" s="567">
        <f t="shared" si="394"/>
        <v>-2.2000000000000002</v>
      </c>
      <c r="AQ497" s="567">
        <f t="shared" si="394"/>
        <v>-2.6</v>
      </c>
      <c r="AR497" s="567">
        <f t="shared" si="394"/>
        <v>0.9</v>
      </c>
      <c r="AS497" s="567">
        <f t="shared" si="394"/>
        <v>-3.3</v>
      </c>
      <c r="AT497" s="567">
        <f t="shared" si="394"/>
        <v>6.8</v>
      </c>
      <c r="AU497" s="567">
        <f t="shared" si="394"/>
        <v>-11.5</v>
      </c>
      <c r="AV497" s="567">
        <f t="shared" si="394"/>
        <v>-22.4</v>
      </c>
      <c r="AW497" s="567">
        <f t="shared" si="394"/>
        <v>14</v>
      </c>
      <c r="AX497" s="567">
        <f t="shared" si="394"/>
        <v>-2</v>
      </c>
      <c r="AY497" s="567">
        <f t="shared" si="394"/>
        <v>-1.8</v>
      </c>
      <c r="AZ497" s="567">
        <f t="shared" si="394"/>
        <v>-5.6</v>
      </c>
      <c r="BA497" s="567"/>
    </row>
    <row r="498" spans="1:53">
      <c r="C498" s="611" t="s">
        <v>38</v>
      </c>
      <c r="D498" s="567">
        <f t="shared" si="397"/>
        <v>-2.2999999999999998</v>
      </c>
      <c r="E498" s="567">
        <f t="shared" si="397"/>
        <v>-2.2999999999999998</v>
      </c>
      <c r="F498" s="567">
        <f t="shared" si="397"/>
        <v>-5.0999999999999996</v>
      </c>
      <c r="G498" s="567">
        <f t="shared" si="397"/>
        <v>-6.8</v>
      </c>
      <c r="H498" s="567">
        <f t="shared" si="397"/>
        <v>9.6999999999999993</v>
      </c>
      <c r="I498" s="567">
        <f t="shared" si="397"/>
        <v>10.6</v>
      </c>
      <c r="J498" s="567">
        <f t="shared" si="397"/>
        <v>-10.4</v>
      </c>
      <c r="K498" s="567">
        <f t="shared" si="397"/>
        <v>8.4</v>
      </c>
      <c r="L498" s="567">
        <f t="shared" si="397"/>
        <v>6.9</v>
      </c>
      <c r="M498" s="567" t="e">
        <f t="shared" si="397"/>
        <v>#DIV/0!</v>
      </c>
      <c r="N498" s="567">
        <f t="shared" si="397"/>
        <v>-41.8</v>
      </c>
      <c r="O498" s="567">
        <f t="shared" si="397"/>
        <v>-6.8</v>
      </c>
      <c r="P498" s="567">
        <f t="shared" si="397"/>
        <v>-7.7</v>
      </c>
      <c r="Q498" s="567">
        <f t="shared" si="397"/>
        <v>-3.8</v>
      </c>
      <c r="R498" s="567">
        <f t="shared" si="397"/>
        <v>45.5</v>
      </c>
      <c r="S498" s="567">
        <f t="shared" si="397"/>
        <v>45.5</v>
      </c>
      <c r="T498" s="567" t="e">
        <f t="shared" si="397"/>
        <v>#DIV/0!</v>
      </c>
      <c r="U498" s="567">
        <f t="shared" si="397"/>
        <v>9.1</v>
      </c>
      <c r="V498" s="567">
        <f t="shared" si="397"/>
        <v>0.9</v>
      </c>
      <c r="W498" s="567">
        <f t="shared" si="397"/>
        <v>7.3</v>
      </c>
      <c r="X498" s="567">
        <f t="shared" si="397"/>
        <v>-5.9</v>
      </c>
      <c r="Y498" s="567">
        <f t="shared" si="395"/>
        <v>16.399999999999999</v>
      </c>
      <c r="Z498" s="567">
        <f t="shared" si="395"/>
        <v>-5.8</v>
      </c>
      <c r="AA498" s="567">
        <f t="shared" si="395"/>
        <v>6.3</v>
      </c>
      <c r="AB498" s="567" t="e">
        <f t="shared" si="395"/>
        <v>#DIV/0!</v>
      </c>
      <c r="AC498" s="567">
        <f t="shared" ref="AC498:AL498" si="402">ROUND((AC555-AC551)/AC551*100,1)</f>
        <v>-7.9</v>
      </c>
      <c r="AD498" s="567">
        <f t="shared" si="402"/>
        <v>-12.5</v>
      </c>
      <c r="AE498" s="567">
        <f t="shared" si="402"/>
        <v>0.5</v>
      </c>
      <c r="AF498" s="567">
        <f t="shared" si="402"/>
        <v>2.6</v>
      </c>
      <c r="AG498" s="567" t="e">
        <f t="shared" si="402"/>
        <v>#DIV/0!</v>
      </c>
      <c r="AH498" s="567">
        <f t="shared" si="402"/>
        <v>-2.5</v>
      </c>
      <c r="AI498" s="567">
        <f t="shared" si="402"/>
        <v>-1.6</v>
      </c>
      <c r="AJ498" s="567">
        <f t="shared" si="402"/>
        <v>-23</v>
      </c>
      <c r="AK498" s="567">
        <f t="shared" si="402"/>
        <v>0.6</v>
      </c>
      <c r="AL498" s="567">
        <f t="shared" si="402"/>
        <v>-6.5</v>
      </c>
      <c r="AO498" s="611" t="s">
        <v>38</v>
      </c>
      <c r="AP498" s="567">
        <f t="shared" si="394"/>
        <v>-2.2999999999999998</v>
      </c>
      <c r="AQ498" s="567">
        <f t="shared" si="394"/>
        <v>1.7</v>
      </c>
      <c r="AR498" s="567">
        <f t="shared" si="394"/>
        <v>2.1</v>
      </c>
      <c r="AS498" s="567">
        <f t="shared" si="394"/>
        <v>-6.4</v>
      </c>
      <c r="AT498" s="567">
        <f t="shared" si="394"/>
        <v>13.4</v>
      </c>
      <c r="AU498" s="567">
        <f t="shared" si="394"/>
        <v>0.7</v>
      </c>
      <c r="AV498" s="567">
        <f t="shared" si="394"/>
        <v>-2.1</v>
      </c>
      <c r="AW498" s="567">
        <f t="shared" si="394"/>
        <v>7.3</v>
      </c>
      <c r="AX498" s="567">
        <f t="shared" si="394"/>
        <v>-4</v>
      </c>
      <c r="AY498" s="567">
        <f t="shared" si="394"/>
        <v>-3.9</v>
      </c>
      <c r="AZ498" s="567">
        <f t="shared" si="394"/>
        <v>-5.3</v>
      </c>
      <c r="BA498" s="567"/>
    </row>
    <row r="499" spans="1:53">
      <c r="C499" s="613" t="s">
        <v>39</v>
      </c>
      <c r="D499" s="567">
        <f t="shared" si="397"/>
        <v>6.2</v>
      </c>
      <c r="E499" s="567">
        <f t="shared" si="397"/>
        <v>6.2</v>
      </c>
      <c r="F499" s="567">
        <f t="shared" si="397"/>
        <v>10.1</v>
      </c>
      <c r="G499" s="567">
        <f t="shared" si="397"/>
        <v>8.5</v>
      </c>
      <c r="H499" s="567">
        <f t="shared" si="397"/>
        <v>23.3</v>
      </c>
      <c r="I499" s="567">
        <f t="shared" si="397"/>
        <v>5.6</v>
      </c>
      <c r="J499" s="567">
        <f t="shared" si="397"/>
        <v>-3</v>
      </c>
      <c r="K499" s="567">
        <f t="shared" si="397"/>
        <v>1.6</v>
      </c>
      <c r="L499" s="567">
        <f t="shared" si="397"/>
        <v>1.5</v>
      </c>
      <c r="M499" s="567" t="e">
        <f t="shared" si="397"/>
        <v>#DIV/0!</v>
      </c>
      <c r="N499" s="567">
        <f t="shared" si="397"/>
        <v>5.0999999999999996</v>
      </c>
      <c r="O499" s="567">
        <f t="shared" si="397"/>
        <v>10.6</v>
      </c>
      <c r="P499" s="567">
        <f t="shared" si="397"/>
        <v>8.8000000000000007</v>
      </c>
      <c r="Q499" s="567">
        <f t="shared" si="397"/>
        <v>17.600000000000001</v>
      </c>
      <c r="R499" s="567">
        <f t="shared" si="397"/>
        <v>74.2</v>
      </c>
      <c r="S499" s="567">
        <f t="shared" si="397"/>
        <v>74.2</v>
      </c>
      <c r="T499" s="567" t="e">
        <f t="shared" si="397"/>
        <v>#DIV/0!</v>
      </c>
      <c r="U499" s="567">
        <f t="shared" si="397"/>
        <v>2.7</v>
      </c>
      <c r="V499" s="567">
        <f t="shared" si="397"/>
        <v>8.3000000000000007</v>
      </c>
      <c r="W499" s="567">
        <f t="shared" si="397"/>
        <v>19.399999999999999</v>
      </c>
      <c r="X499" s="567">
        <f t="shared" si="397"/>
        <v>-2.4</v>
      </c>
      <c r="Y499" s="567">
        <f t="shared" si="395"/>
        <v>-12.4</v>
      </c>
      <c r="Z499" s="567">
        <f t="shared" si="395"/>
        <v>-3.9</v>
      </c>
      <c r="AA499" s="567">
        <f t="shared" si="395"/>
        <v>7.6</v>
      </c>
      <c r="AB499" s="567" t="e">
        <f t="shared" si="395"/>
        <v>#DIV/0!</v>
      </c>
      <c r="AC499" s="567">
        <f t="shared" ref="AC499:AL499" si="403">ROUND((AC556-AC552)/AC552*100,1)</f>
        <v>-100</v>
      </c>
      <c r="AD499" s="567">
        <f t="shared" si="403"/>
        <v>-19</v>
      </c>
      <c r="AE499" s="567">
        <f t="shared" si="403"/>
        <v>4.0999999999999996</v>
      </c>
      <c r="AF499" s="567">
        <f t="shared" si="403"/>
        <v>-2.8</v>
      </c>
      <c r="AG499" s="567" t="e">
        <f t="shared" si="403"/>
        <v>#DIV/0!</v>
      </c>
      <c r="AH499" s="567">
        <f t="shared" si="403"/>
        <v>3</v>
      </c>
      <c r="AI499" s="567">
        <f t="shared" si="403"/>
        <v>-8.6999999999999993</v>
      </c>
      <c r="AJ499" s="567">
        <f t="shared" si="403"/>
        <v>-26.1</v>
      </c>
      <c r="AK499" s="567">
        <f t="shared" si="403"/>
        <v>-1</v>
      </c>
      <c r="AL499" s="567">
        <f t="shared" si="403"/>
        <v>-2</v>
      </c>
      <c r="AO499" s="613" t="s">
        <v>39</v>
      </c>
      <c r="AP499" s="567">
        <f t="shared" si="394"/>
        <v>6.2</v>
      </c>
      <c r="AQ499" s="567">
        <f t="shared" si="394"/>
        <v>5.8</v>
      </c>
      <c r="AR499" s="567">
        <f t="shared" si="394"/>
        <v>1.1000000000000001</v>
      </c>
      <c r="AS499" s="567">
        <f t="shared" si="394"/>
        <v>-0.7</v>
      </c>
      <c r="AT499" s="567">
        <f t="shared" si="394"/>
        <v>3.3</v>
      </c>
      <c r="AU499" s="567">
        <f t="shared" si="394"/>
        <v>19.2</v>
      </c>
      <c r="AV499" s="567">
        <f t="shared" si="394"/>
        <v>28.5</v>
      </c>
      <c r="AW499" s="567">
        <f t="shared" si="394"/>
        <v>3.3</v>
      </c>
      <c r="AX499" s="567">
        <f t="shared" si="394"/>
        <v>6.3</v>
      </c>
      <c r="AY499" s="567">
        <f t="shared" si="394"/>
        <v>6.8</v>
      </c>
      <c r="AZ499" s="567">
        <f t="shared" si="394"/>
        <v>-2.1</v>
      </c>
      <c r="BA499" s="567"/>
    </row>
    <row r="500" spans="1:53">
      <c r="B500" s="138" t="s">
        <v>299</v>
      </c>
      <c r="C500" s="610" t="s">
        <v>36</v>
      </c>
      <c r="D500" s="575">
        <f t="shared" si="397"/>
        <v>5</v>
      </c>
      <c r="E500" s="575">
        <f t="shared" si="397"/>
        <v>5</v>
      </c>
      <c r="F500" s="575">
        <f t="shared" si="397"/>
        <v>10.9</v>
      </c>
      <c r="G500" s="575">
        <f t="shared" si="397"/>
        <v>6.2</v>
      </c>
      <c r="H500" s="575">
        <f t="shared" si="397"/>
        <v>49.3</v>
      </c>
      <c r="I500" s="575">
        <f t="shared" si="397"/>
        <v>-2.2000000000000002</v>
      </c>
      <c r="J500" s="575">
        <f t="shared" si="397"/>
        <v>-4.5</v>
      </c>
      <c r="K500" s="575">
        <f t="shared" si="397"/>
        <v>-5.7</v>
      </c>
      <c r="L500" s="575">
        <f t="shared" si="397"/>
        <v>-5.9</v>
      </c>
      <c r="M500" s="575" t="e">
        <f t="shared" si="397"/>
        <v>#DIV/0!</v>
      </c>
      <c r="N500" s="575">
        <f t="shared" si="397"/>
        <v>13.9</v>
      </c>
      <c r="O500" s="575">
        <f t="shared" si="397"/>
        <v>8.1</v>
      </c>
      <c r="P500" s="575">
        <f t="shared" si="397"/>
        <v>2.7</v>
      </c>
      <c r="Q500" s="575">
        <f t="shared" si="397"/>
        <v>27.1</v>
      </c>
      <c r="R500" s="575">
        <f t="shared" si="397"/>
        <v>78.5</v>
      </c>
      <c r="S500" s="575">
        <f t="shared" si="397"/>
        <v>78.5</v>
      </c>
      <c r="T500" s="575" t="e">
        <f t="shared" si="397"/>
        <v>#DIV/0!</v>
      </c>
      <c r="U500" s="575">
        <f t="shared" si="397"/>
        <v>-1.8</v>
      </c>
      <c r="V500" s="575">
        <f t="shared" si="397"/>
        <v>8.4</v>
      </c>
      <c r="W500" s="575">
        <f t="shared" si="397"/>
        <v>18.3</v>
      </c>
      <c r="X500" s="575">
        <f t="shared" si="397"/>
        <v>-1.2</v>
      </c>
      <c r="Y500" s="575">
        <f t="shared" si="395"/>
        <v>-31.7</v>
      </c>
      <c r="Z500" s="575">
        <f t="shared" si="395"/>
        <v>-4.8</v>
      </c>
      <c r="AA500" s="575">
        <f t="shared" si="395"/>
        <v>-1</v>
      </c>
      <c r="AB500" s="575" t="e">
        <f t="shared" si="395"/>
        <v>#DIV/0!</v>
      </c>
      <c r="AC500" s="575">
        <f t="shared" ref="AC500:AL500" si="404">ROUND((AC557-AC553)/AC553*100,1)</f>
        <v>-100</v>
      </c>
      <c r="AD500" s="575">
        <f t="shared" si="404"/>
        <v>-7.8</v>
      </c>
      <c r="AE500" s="575">
        <f t="shared" si="404"/>
        <v>1</v>
      </c>
      <c r="AF500" s="575">
        <f t="shared" si="404"/>
        <v>-3.4</v>
      </c>
      <c r="AG500" s="575" t="e">
        <f t="shared" si="404"/>
        <v>#DIV/0!</v>
      </c>
      <c r="AH500" s="575">
        <f t="shared" si="404"/>
        <v>8.4</v>
      </c>
      <c r="AI500" s="575">
        <f t="shared" si="404"/>
        <v>-6.7</v>
      </c>
      <c r="AJ500" s="575">
        <f t="shared" si="404"/>
        <v>-49.3</v>
      </c>
      <c r="AK500" s="575">
        <f t="shared" si="404"/>
        <v>-1.5</v>
      </c>
      <c r="AL500" s="575">
        <f t="shared" si="404"/>
        <v>-4.7</v>
      </c>
      <c r="AN500" s="138" t="s">
        <v>299</v>
      </c>
      <c r="AO500" s="610" t="s">
        <v>36</v>
      </c>
      <c r="AP500" s="575">
        <f t="shared" si="394"/>
        <v>5</v>
      </c>
      <c r="AQ500" s="575">
        <f t="shared" si="394"/>
        <v>3.8</v>
      </c>
      <c r="AR500" s="575">
        <f t="shared" si="394"/>
        <v>1.1000000000000001</v>
      </c>
      <c r="AS500" s="575">
        <f t="shared" si="394"/>
        <v>1.4</v>
      </c>
      <c r="AT500" s="575">
        <f t="shared" si="394"/>
        <v>0.4</v>
      </c>
      <c r="AU500" s="575">
        <f t="shared" si="394"/>
        <v>11.8</v>
      </c>
      <c r="AV500" s="575">
        <f t="shared" si="394"/>
        <v>20.100000000000001</v>
      </c>
      <c r="AW500" s="575">
        <f t="shared" si="394"/>
        <v>-0.5</v>
      </c>
      <c r="AX500" s="575">
        <f t="shared" si="394"/>
        <v>5.6</v>
      </c>
      <c r="AY500" s="575">
        <f t="shared" si="394"/>
        <v>6</v>
      </c>
      <c r="AZ500" s="575">
        <f t="shared" si="394"/>
        <v>-3</v>
      </c>
      <c r="BA500" s="567"/>
    </row>
    <row r="501" spans="1:53">
      <c r="C501" s="611" t="s">
        <v>37</v>
      </c>
      <c r="D501" s="567">
        <f t="shared" si="397"/>
        <v>4.5</v>
      </c>
      <c r="E501" s="567">
        <f t="shared" si="397"/>
        <v>4.5</v>
      </c>
      <c r="F501" s="567">
        <f t="shared" si="397"/>
        <v>1.6</v>
      </c>
      <c r="G501" s="567">
        <f t="shared" si="397"/>
        <v>-1.6</v>
      </c>
      <c r="H501" s="567">
        <f t="shared" si="397"/>
        <v>26.7</v>
      </c>
      <c r="I501" s="567">
        <f t="shared" si="397"/>
        <v>13.1</v>
      </c>
      <c r="J501" s="567">
        <f t="shared" si="397"/>
        <v>-2</v>
      </c>
      <c r="K501" s="567">
        <f t="shared" si="397"/>
        <v>-3.1</v>
      </c>
      <c r="L501" s="567">
        <f t="shared" si="397"/>
        <v>-2.6</v>
      </c>
      <c r="M501" s="567" t="e">
        <f t="shared" si="397"/>
        <v>#DIV/0!</v>
      </c>
      <c r="N501" s="567">
        <f t="shared" si="397"/>
        <v>11.3</v>
      </c>
      <c r="O501" s="567">
        <f t="shared" si="397"/>
        <v>8</v>
      </c>
      <c r="P501" s="567">
        <f t="shared" si="397"/>
        <v>-5.0999999999999996</v>
      </c>
      <c r="Q501" s="567">
        <f t="shared" si="397"/>
        <v>66.2</v>
      </c>
      <c r="R501" s="567">
        <f t="shared" si="397"/>
        <v>50.7</v>
      </c>
      <c r="S501" s="567">
        <f t="shared" si="397"/>
        <v>50.7</v>
      </c>
      <c r="T501" s="567" t="e">
        <f t="shared" si="397"/>
        <v>#DIV/0!</v>
      </c>
      <c r="U501" s="567">
        <f t="shared" si="397"/>
        <v>-7.7</v>
      </c>
      <c r="V501" s="567">
        <f t="shared" si="397"/>
        <v>9.6</v>
      </c>
      <c r="W501" s="567">
        <f t="shared" si="397"/>
        <v>15.6</v>
      </c>
      <c r="X501" s="567">
        <f t="shared" si="397"/>
        <v>3.2</v>
      </c>
      <c r="Y501" s="567">
        <f t="shared" si="395"/>
        <v>-50.4</v>
      </c>
      <c r="Z501" s="567">
        <f t="shared" si="395"/>
        <v>-0.5</v>
      </c>
      <c r="AA501" s="567">
        <f t="shared" si="395"/>
        <v>0.3</v>
      </c>
      <c r="AB501" s="567" t="e">
        <f t="shared" si="395"/>
        <v>#DIV/0!</v>
      </c>
      <c r="AC501" s="567">
        <f t="shared" ref="AC501:AL501" si="405">ROUND((AC558-AC554)/AC554*100,1)</f>
        <v>-100</v>
      </c>
      <c r="AD501" s="567">
        <f t="shared" si="405"/>
        <v>3.8</v>
      </c>
      <c r="AE501" s="567">
        <f t="shared" si="405"/>
        <v>-1.6</v>
      </c>
      <c r="AF501" s="567">
        <f t="shared" si="405"/>
        <v>-3.1</v>
      </c>
      <c r="AG501" s="567" t="e">
        <f t="shared" si="405"/>
        <v>#DIV/0!</v>
      </c>
      <c r="AH501" s="567">
        <f t="shared" si="405"/>
        <v>15.2</v>
      </c>
      <c r="AI501" s="567">
        <f t="shared" si="405"/>
        <v>0.3</v>
      </c>
      <c r="AJ501" s="567">
        <f t="shared" si="405"/>
        <v>-24.1</v>
      </c>
      <c r="AK501" s="567">
        <f t="shared" si="405"/>
        <v>-1</v>
      </c>
      <c r="AL501" s="567">
        <f t="shared" si="405"/>
        <v>-2.2000000000000002</v>
      </c>
      <c r="AO501" s="611" t="s">
        <v>37</v>
      </c>
      <c r="AP501" s="567">
        <f t="shared" ref="AP501:AZ510" si="406">ROUND((AP558-AP554)/AP554*100,1)</f>
        <v>4.5</v>
      </c>
      <c r="AQ501" s="567">
        <f t="shared" si="406"/>
        <v>9.4</v>
      </c>
      <c r="AR501" s="567">
        <f t="shared" si="406"/>
        <v>9.3000000000000007</v>
      </c>
      <c r="AS501" s="567">
        <f t="shared" si="406"/>
        <v>5.8</v>
      </c>
      <c r="AT501" s="567">
        <f t="shared" si="406"/>
        <v>13.9</v>
      </c>
      <c r="AU501" s="567">
        <f t="shared" si="406"/>
        <v>10.1</v>
      </c>
      <c r="AV501" s="567">
        <f t="shared" si="406"/>
        <v>12.4</v>
      </c>
      <c r="AW501" s="567">
        <f t="shared" si="406"/>
        <v>6.6</v>
      </c>
      <c r="AX501" s="567">
        <f t="shared" si="406"/>
        <v>2.2000000000000002</v>
      </c>
      <c r="AY501" s="567">
        <f t="shared" si="406"/>
        <v>2.2000000000000002</v>
      </c>
      <c r="AZ501" s="567">
        <f t="shared" si="406"/>
        <v>1.8</v>
      </c>
      <c r="BA501" s="567"/>
    </row>
    <row r="502" spans="1:53">
      <c r="C502" s="611" t="s">
        <v>38</v>
      </c>
      <c r="D502" s="567">
        <f t="shared" si="397"/>
        <v>3</v>
      </c>
      <c r="E502" s="567">
        <f t="shared" si="397"/>
        <v>3</v>
      </c>
      <c r="F502" s="567">
        <f t="shared" si="397"/>
        <v>-4.5999999999999996</v>
      </c>
      <c r="G502" s="567">
        <f t="shared" si="397"/>
        <v>-7.2</v>
      </c>
      <c r="H502" s="567">
        <f t="shared" si="397"/>
        <v>13.2</v>
      </c>
      <c r="I502" s="567">
        <f t="shared" si="397"/>
        <v>14.1</v>
      </c>
      <c r="J502" s="567">
        <f t="shared" si="397"/>
        <v>0.8</v>
      </c>
      <c r="K502" s="567">
        <f t="shared" si="397"/>
        <v>-6</v>
      </c>
      <c r="L502" s="567">
        <f t="shared" si="397"/>
        <v>-6</v>
      </c>
      <c r="M502" s="567" t="e">
        <f t="shared" si="397"/>
        <v>#DIV/0!</v>
      </c>
      <c r="N502" s="567">
        <f t="shared" si="397"/>
        <v>2.7</v>
      </c>
      <c r="O502" s="567">
        <f t="shared" si="397"/>
        <v>6.1</v>
      </c>
      <c r="P502" s="567">
        <f t="shared" si="397"/>
        <v>0.4</v>
      </c>
      <c r="Q502" s="567">
        <f t="shared" si="397"/>
        <v>27.1</v>
      </c>
      <c r="R502" s="567">
        <f t="shared" si="397"/>
        <v>47.6</v>
      </c>
      <c r="S502" s="567">
        <f t="shared" si="397"/>
        <v>47.6</v>
      </c>
      <c r="T502" s="567" t="e">
        <f t="shared" si="397"/>
        <v>#DIV/0!</v>
      </c>
      <c r="U502" s="567">
        <f t="shared" si="397"/>
        <v>-14</v>
      </c>
      <c r="V502" s="567">
        <f t="shared" si="397"/>
        <v>7.8</v>
      </c>
      <c r="W502" s="567">
        <f t="shared" si="397"/>
        <v>10.7</v>
      </c>
      <c r="X502" s="567">
        <f t="shared" si="397"/>
        <v>4.4000000000000004</v>
      </c>
      <c r="Y502" s="567">
        <f t="shared" si="395"/>
        <v>-45.5</v>
      </c>
      <c r="Z502" s="567">
        <f t="shared" si="395"/>
        <v>1.7</v>
      </c>
      <c r="AA502" s="567">
        <f t="shared" si="395"/>
        <v>-0.1</v>
      </c>
      <c r="AB502" s="567" t="e">
        <f t="shared" si="395"/>
        <v>#DIV/0!</v>
      </c>
      <c r="AC502" s="567">
        <f t="shared" ref="AC502:AL502" si="407">ROUND((AC559-AC555)/AC555*100,1)</f>
        <v>-100</v>
      </c>
      <c r="AD502" s="567">
        <f t="shared" si="407"/>
        <v>12.3</v>
      </c>
      <c r="AE502" s="567">
        <f t="shared" si="407"/>
        <v>1.3</v>
      </c>
      <c r="AF502" s="567">
        <f t="shared" si="407"/>
        <v>-0.3</v>
      </c>
      <c r="AG502" s="567" t="e">
        <f t="shared" si="407"/>
        <v>#DIV/0!</v>
      </c>
      <c r="AH502" s="567">
        <f t="shared" si="407"/>
        <v>16.600000000000001</v>
      </c>
      <c r="AI502" s="567">
        <f t="shared" si="407"/>
        <v>0.4</v>
      </c>
      <c r="AJ502" s="567">
        <f t="shared" si="407"/>
        <v>-1.6</v>
      </c>
      <c r="AK502" s="567">
        <f t="shared" si="407"/>
        <v>-0.7</v>
      </c>
      <c r="AL502" s="567">
        <f t="shared" si="407"/>
        <v>-0.9</v>
      </c>
      <c r="AO502" s="611" t="s">
        <v>38</v>
      </c>
      <c r="AP502" s="567">
        <f t="shared" si="406"/>
        <v>3</v>
      </c>
      <c r="AQ502" s="567">
        <f t="shared" si="406"/>
        <v>9.6999999999999993</v>
      </c>
      <c r="AR502" s="567">
        <f t="shared" si="406"/>
        <v>7.7</v>
      </c>
      <c r="AS502" s="567">
        <f t="shared" si="406"/>
        <v>0.8</v>
      </c>
      <c r="AT502" s="567">
        <f t="shared" si="406"/>
        <v>15.4</v>
      </c>
      <c r="AU502" s="567">
        <f t="shared" si="406"/>
        <v>14.6</v>
      </c>
      <c r="AV502" s="567">
        <f t="shared" si="406"/>
        <v>17.7</v>
      </c>
      <c r="AW502" s="567">
        <f t="shared" si="406"/>
        <v>8.1</v>
      </c>
      <c r="AX502" s="567">
        <f t="shared" si="406"/>
        <v>-0.3</v>
      </c>
      <c r="AY502" s="567">
        <f t="shared" si="406"/>
        <v>-0.7</v>
      </c>
      <c r="AZ502" s="567">
        <f t="shared" si="406"/>
        <v>9.1999999999999993</v>
      </c>
      <c r="BA502" s="567"/>
    </row>
    <row r="503" spans="1:53">
      <c r="B503" s="612"/>
      <c r="C503" s="613" t="s">
        <v>39</v>
      </c>
      <c r="D503" s="614">
        <f t="shared" si="397"/>
        <v>1.3</v>
      </c>
      <c r="E503" s="614">
        <f t="shared" si="397"/>
        <v>2.8</v>
      </c>
      <c r="F503" s="614">
        <f t="shared" si="397"/>
        <v>-5.8</v>
      </c>
      <c r="G503" s="614">
        <f t="shared" si="397"/>
        <v>-7.1</v>
      </c>
      <c r="H503" s="614">
        <f t="shared" si="397"/>
        <v>3.5</v>
      </c>
      <c r="I503" s="614">
        <f t="shared" si="397"/>
        <v>46.8</v>
      </c>
      <c r="J503" s="614">
        <f t="shared" si="397"/>
        <v>-2</v>
      </c>
      <c r="K503" s="614">
        <f t="shared" si="397"/>
        <v>-0.7</v>
      </c>
      <c r="L503" s="614">
        <f t="shared" si="397"/>
        <v>0.3</v>
      </c>
      <c r="M503" s="614" t="e">
        <f t="shared" si="397"/>
        <v>#DIV/0!</v>
      </c>
      <c r="N503" s="614">
        <f t="shared" si="397"/>
        <v>22</v>
      </c>
      <c r="O503" s="614">
        <f t="shared" si="397"/>
        <v>-3.9</v>
      </c>
      <c r="P503" s="614">
        <f t="shared" si="397"/>
        <v>-8.5</v>
      </c>
      <c r="Q503" s="614">
        <f t="shared" si="397"/>
        <v>13.4</v>
      </c>
      <c r="R503" s="614">
        <f t="shared" si="397"/>
        <v>39.9</v>
      </c>
      <c r="S503" s="614">
        <f t="shared" si="397"/>
        <v>39.9</v>
      </c>
      <c r="T503" s="614" t="e">
        <f t="shared" si="397"/>
        <v>#DIV/0!</v>
      </c>
      <c r="U503" s="614">
        <f t="shared" si="397"/>
        <v>-12.4</v>
      </c>
      <c r="V503" s="614">
        <f t="shared" si="397"/>
        <v>3.5</v>
      </c>
      <c r="W503" s="614">
        <f t="shared" si="397"/>
        <v>7.8</v>
      </c>
      <c r="X503" s="614">
        <f t="shared" si="397"/>
        <v>-1.5</v>
      </c>
      <c r="Y503" s="614">
        <f t="shared" si="395"/>
        <v>-28.4</v>
      </c>
      <c r="Z503" s="614">
        <f t="shared" si="395"/>
        <v>1.4</v>
      </c>
      <c r="AA503" s="614">
        <f t="shared" si="395"/>
        <v>-1.3</v>
      </c>
      <c r="AB503" s="614" t="e">
        <f t="shared" si="395"/>
        <v>#DIV/0!</v>
      </c>
      <c r="AC503" s="614" t="e">
        <f t="shared" ref="AC503:AL503" si="408">ROUND((AC560-AC556)/AC556*100,1)</f>
        <v>#DIV/0!</v>
      </c>
      <c r="AD503" s="614">
        <f t="shared" si="408"/>
        <v>14</v>
      </c>
      <c r="AE503" s="614">
        <f t="shared" si="408"/>
        <v>-1.7</v>
      </c>
      <c r="AF503" s="614">
        <f t="shared" si="408"/>
        <v>-2.2999999999999998</v>
      </c>
      <c r="AG503" s="614" t="e">
        <f t="shared" si="408"/>
        <v>#DIV/0!</v>
      </c>
      <c r="AH503" s="614">
        <f t="shared" si="408"/>
        <v>10.199999999999999</v>
      </c>
      <c r="AI503" s="614">
        <f t="shared" si="408"/>
        <v>5.7</v>
      </c>
      <c r="AJ503" s="614">
        <f t="shared" si="408"/>
        <v>29.2</v>
      </c>
      <c r="AK503" s="614">
        <f t="shared" si="408"/>
        <v>0.2</v>
      </c>
      <c r="AL503" s="614">
        <f t="shared" si="408"/>
        <v>-1.6</v>
      </c>
      <c r="AN503" s="612"/>
      <c r="AO503" s="613" t="s">
        <v>39</v>
      </c>
      <c r="AP503" s="614">
        <f t="shared" si="406"/>
        <v>2.8</v>
      </c>
      <c r="AQ503" s="614">
        <f t="shared" si="406"/>
        <v>16.7</v>
      </c>
      <c r="AR503" s="614">
        <f t="shared" si="406"/>
        <v>15.6</v>
      </c>
      <c r="AS503" s="614">
        <f t="shared" si="406"/>
        <v>-3</v>
      </c>
      <c r="AT503" s="614">
        <f t="shared" si="406"/>
        <v>40.4</v>
      </c>
      <c r="AU503" s="614">
        <f t="shared" si="406"/>
        <v>19.399999999999999</v>
      </c>
      <c r="AV503" s="614">
        <f t="shared" si="406"/>
        <v>24.6</v>
      </c>
      <c r="AW503" s="614">
        <f t="shared" si="406"/>
        <v>7.7</v>
      </c>
      <c r="AX503" s="614">
        <f t="shared" si="406"/>
        <v>-3.2</v>
      </c>
      <c r="AY503" s="614">
        <f t="shared" si="406"/>
        <v>-3.7</v>
      </c>
      <c r="AZ503" s="614">
        <f t="shared" si="406"/>
        <v>7.7</v>
      </c>
      <c r="BA503" s="567"/>
    </row>
    <row r="504" spans="1:53">
      <c r="B504" s="302" t="s">
        <v>300</v>
      </c>
      <c r="C504" s="610" t="s">
        <v>36</v>
      </c>
      <c r="D504" s="567">
        <f t="shared" si="397"/>
        <v>0.8</v>
      </c>
      <c r="E504" s="567">
        <f t="shared" si="397"/>
        <v>0.8</v>
      </c>
      <c r="F504" s="567">
        <f t="shared" si="397"/>
        <v>-12</v>
      </c>
      <c r="G504" s="567">
        <f t="shared" si="397"/>
        <v>-4.9000000000000004</v>
      </c>
      <c r="H504" s="567">
        <f t="shared" si="397"/>
        <v>-52.3</v>
      </c>
      <c r="I504" s="567">
        <f t="shared" si="397"/>
        <v>54.3</v>
      </c>
      <c r="J504" s="567">
        <f t="shared" si="397"/>
        <v>1.8</v>
      </c>
      <c r="K504" s="567">
        <f t="shared" si="397"/>
        <v>2.1</v>
      </c>
      <c r="L504" s="567">
        <f t="shared" si="397"/>
        <v>1.7</v>
      </c>
      <c r="M504" s="567" t="e">
        <f t="shared" si="397"/>
        <v>#DIV/0!</v>
      </c>
      <c r="N504" s="567">
        <f t="shared" si="397"/>
        <v>32</v>
      </c>
      <c r="O504" s="567">
        <f t="shared" si="397"/>
        <v>-9.9</v>
      </c>
      <c r="P504" s="567">
        <f t="shared" si="397"/>
        <v>-13.7</v>
      </c>
      <c r="Q504" s="567">
        <f t="shared" si="397"/>
        <v>1.6</v>
      </c>
      <c r="R504" s="567">
        <f t="shared" si="397"/>
        <v>-3.9</v>
      </c>
      <c r="S504" s="567">
        <f t="shared" si="397"/>
        <v>-3.9</v>
      </c>
      <c r="T504" s="567" t="e">
        <f t="shared" si="397"/>
        <v>#DIV/0!</v>
      </c>
      <c r="U504" s="567">
        <f t="shared" si="397"/>
        <v>-9.5</v>
      </c>
      <c r="V504" s="567">
        <f t="shared" si="397"/>
        <v>3.9</v>
      </c>
      <c r="W504" s="567">
        <f t="shared" si="397"/>
        <v>5.4</v>
      </c>
      <c r="X504" s="567">
        <f t="shared" si="397"/>
        <v>2.1</v>
      </c>
      <c r="Y504" s="567">
        <f t="shared" si="395"/>
        <v>12.3</v>
      </c>
      <c r="Z504" s="567">
        <f t="shared" si="395"/>
        <v>8.1999999999999993</v>
      </c>
      <c r="AA504" s="567">
        <f t="shared" si="395"/>
        <v>23.1</v>
      </c>
      <c r="AB504" s="567" t="e">
        <f t="shared" si="395"/>
        <v>#DIV/0!</v>
      </c>
      <c r="AC504" s="567" t="e">
        <f t="shared" ref="AC504:AL504" si="409">ROUND((AC561-AC557)/AC557*100,1)</f>
        <v>#DIV/0!</v>
      </c>
      <c r="AD504" s="567">
        <f t="shared" si="409"/>
        <v>-1.1000000000000001</v>
      </c>
      <c r="AE504" s="567">
        <f t="shared" si="409"/>
        <v>-1.9</v>
      </c>
      <c r="AF504" s="567">
        <f t="shared" si="409"/>
        <v>9.8000000000000007</v>
      </c>
      <c r="AG504" s="567" t="e">
        <f t="shared" si="409"/>
        <v>#DIV/0!</v>
      </c>
      <c r="AH504" s="567">
        <f t="shared" si="409"/>
        <v>2.7</v>
      </c>
      <c r="AI504" s="567">
        <f t="shared" si="409"/>
        <v>9.6999999999999993</v>
      </c>
      <c r="AJ504" s="567">
        <f t="shared" si="409"/>
        <v>80.3</v>
      </c>
      <c r="AK504" s="567">
        <f t="shared" si="409"/>
        <v>0</v>
      </c>
      <c r="AL504" s="567">
        <f t="shared" si="409"/>
        <v>1.8</v>
      </c>
      <c r="AN504" s="302" t="s">
        <v>300</v>
      </c>
      <c r="AO504" s="610" t="s">
        <v>36</v>
      </c>
      <c r="AP504" s="567">
        <f t="shared" si="406"/>
        <v>0.8</v>
      </c>
      <c r="AQ504" s="567">
        <f t="shared" si="406"/>
        <v>7.6</v>
      </c>
      <c r="AR504" s="567">
        <f t="shared" si="406"/>
        <v>6.9</v>
      </c>
      <c r="AS504" s="567">
        <f t="shared" si="406"/>
        <v>-5.2</v>
      </c>
      <c r="AT504" s="567">
        <f t="shared" si="406"/>
        <v>25.2</v>
      </c>
      <c r="AU504" s="567">
        <f t="shared" si="406"/>
        <v>9.5</v>
      </c>
      <c r="AV504" s="567">
        <f t="shared" si="406"/>
        <v>12.6</v>
      </c>
      <c r="AW504" s="567">
        <f t="shared" si="406"/>
        <v>3.7</v>
      </c>
      <c r="AX504" s="567">
        <f t="shared" si="406"/>
        <v>-2.2000000000000002</v>
      </c>
      <c r="AY504" s="567">
        <f t="shared" si="406"/>
        <v>-2.8</v>
      </c>
      <c r="AZ504" s="567">
        <f t="shared" si="406"/>
        <v>10.7</v>
      </c>
      <c r="BA504" s="567"/>
    </row>
    <row r="505" spans="1:53">
      <c r="C505" s="615" t="s">
        <v>37</v>
      </c>
      <c r="D505" s="567">
        <f t="shared" si="397"/>
        <v>3.8</v>
      </c>
      <c r="E505" s="567">
        <f t="shared" si="397"/>
        <v>3.8</v>
      </c>
      <c r="F505" s="567">
        <f t="shared" si="397"/>
        <v>-7.1</v>
      </c>
      <c r="G505" s="567">
        <f t="shared" si="397"/>
        <v>1.6</v>
      </c>
      <c r="H505" s="567">
        <f t="shared" si="397"/>
        <v>-57.5</v>
      </c>
      <c r="I505" s="567">
        <f t="shared" si="397"/>
        <v>31.2</v>
      </c>
      <c r="J505" s="567">
        <f t="shared" si="397"/>
        <v>7.1</v>
      </c>
      <c r="K505" s="567">
        <f t="shared" si="397"/>
        <v>2.9</v>
      </c>
      <c r="L505" s="567">
        <f t="shared" si="397"/>
        <v>0.8</v>
      </c>
      <c r="M505" s="567" t="e">
        <f t="shared" si="397"/>
        <v>#DIV/0!</v>
      </c>
      <c r="N505" s="567">
        <f t="shared" si="397"/>
        <v>-6.1</v>
      </c>
      <c r="O505" s="567">
        <f t="shared" si="397"/>
        <v>3.1</v>
      </c>
      <c r="P505" s="567">
        <f t="shared" si="397"/>
        <v>-4.5</v>
      </c>
      <c r="Q505" s="567">
        <f t="shared" si="397"/>
        <v>22.9</v>
      </c>
      <c r="R505" s="567">
        <f t="shared" si="397"/>
        <v>5.3</v>
      </c>
      <c r="S505" s="567">
        <f t="shared" si="397"/>
        <v>5.3</v>
      </c>
      <c r="T505" s="567" t="e">
        <f t="shared" si="395"/>
        <v>#DIV/0!</v>
      </c>
      <c r="U505" s="567">
        <f t="shared" si="395"/>
        <v>-6.4</v>
      </c>
      <c r="V505" s="567">
        <f t="shared" si="395"/>
        <v>5</v>
      </c>
      <c r="W505" s="567">
        <f t="shared" si="395"/>
        <v>7.5</v>
      </c>
      <c r="X505" s="567">
        <f t="shared" si="395"/>
        <v>1.9</v>
      </c>
      <c r="Y505" s="567">
        <f t="shared" si="395"/>
        <v>22.8</v>
      </c>
      <c r="Z505" s="567">
        <f t="shared" si="395"/>
        <v>7.2</v>
      </c>
      <c r="AA505" s="567">
        <f t="shared" si="395"/>
        <v>26.4</v>
      </c>
      <c r="AB505" s="567" t="e">
        <f t="shared" si="395"/>
        <v>#DIV/0!</v>
      </c>
      <c r="AC505" s="567" t="e">
        <f t="shared" ref="AC505:AL505" si="410">ROUND((AC562-AC558)/AC558*100,1)</f>
        <v>#DIV/0!</v>
      </c>
      <c r="AD505" s="567">
        <f t="shared" si="410"/>
        <v>1</v>
      </c>
      <c r="AE505" s="567">
        <f t="shared" si="410"/>
        <v>-1.9</v>
      </c>
      <c r="AF505" s="567">
        <f t="shared" si="410"/>
        <v>10.8</v>
      </c>
      <c r="AG505" s="567" t="e">
        <f t="shared" si="410"/>
        <v>#DIV/0!</v>
      </c>
      <c r="AH505" s="567">
        <f t="shared" si="410"/>
        <v>7</v>
      </c>
      <c r="AI505" s="567">
        <f t="shared" si="410"/>
        <v>3.9</v>
      </c>
      <c r="AJ505" s="567">
        <f t="shared" si="410"/>
        <v>6.9</v>
      </c>
      <c r="AK505" s="567">
        <f t="shared" si="410"/>
        <v>-0.7</v>
      </c>
      <c r="AL505" s="567">
        <f t="shared" si="410"/>
        <v>6.2</v>
      </c>
      <c r="AO505" s="615" t="s">
        <v>37</v>
      </c>
      <c r="AP505" s="567">
        <f t="shared" si="406"/>
        <v>3.8</v>
      </c>
      <c r="AQ505" s="567">
        <f t="shared" si="406"/>
        <v>8.3000000000000007</v>
      </c>
      <c r="AR505" s="567">
        <f t="shared" si="406"/>
        <v>6.4</v>
      </c>
      <c r="AS505" s="567">
        <f t="shared" si="406"/>
        <v>2.9</v>
      </c>
      <c r="AT505" s="567">
        <f t="shared" si="406"/>
        <v>10.6</v>
      </c>
      <c r="AU505" s="567">
        <f t="shared" si="406"/>
        <v>13.8</v>
      </c>
      <c r="AV505" s="567">
        <f t="shared" si="406"/>
        <v>23</v>
      </c>
      <c r="AW505" s="567">
        <f t="shared" si="406"/>
        <v>-1.6</v>
      </c>
      <c r="AX505" s="567">
        <f t="shared" si="406"/>
        <v>1.8</v>
      </c>
      <c r="AY505" s="567">
        <f t="shared" si="406"/>
        <v>1.6</v>
      </c>
      <c r="AZ505" s="567">
        <f t="shared" si="406"/>
        <v>6.5</v>
      </c>
      <c r="BA505" s="567"/>
    </row>
    <row r="506" spans="1:53">
      <c r="C506" s="615" t="s">
        <v>38</v>
      </c>
      <c r="D506" s="567">
        <f t="shared" si="397"/>
        <v>2.8</v>
      </c>
      <c r="E506" s="567">
        <f t="shared" si="397"/>
        <v>2.8</v>
      </c>
      <c r="F506" s="567">
        <f t="shared" si="397"/>
        <v>-4.5999999999999996</v>
      </c>
      <c r="G506" s="567">
        <f t="shared" si="397"/>
        <v>4.8</v>
      </c>
      <c r="H506" s="567">
        <f t="shared" si="397"/>
        <v>-59.5</v>
      </c>
      <c r="I506" s="567">
        <f t="shared" si="397"/>
        <v>17.3</v>
      </c>
      <c r="J506" s="567">
        <f t="shared" si="397"/>
        <v>12.2</v>
      </c>
      <c r="K506" s="567">
        <f t="shared" si="397"/>
        <v>-5.4</v>
      </c>
      <c r="L506" s="567">
        <f t="shared" ref="L506:S506" si="411">ROUND((L563-L559)/L559*100,1)</f>
        <v>-8.9</v>
      </c>
      <c r="M506" s="567" t="e">
        <f t="shared" si="411"/>
        <v>#DIV/0!</v>
      </c>
      <c r="N506" s="567">
        <f t="shared" si="411"/>
        <v>17.7</v>
      </c>
      <c r="O506" s="567">
        <f t="shared" si="411"/>
        <v>4.5999999999999996</v>
      </c>
      <c r="P506" s="567">
        <f t="shared" si="411"/>
        <v>-5.4</v>
      </c>
      <c r="Q506" s="567">
        <f t="shared" si="411"/>
        <v>32.9</v>
      </c>
      <c r="R506" s="567">
        <f t="shared" si="411"/>
        <v>-28.4</v>
      </c>
      <c r="S506" s="567">
        <f t="shared" si="411"/>
        <v>-28.4</v>
      </c>
      <c r="T506" s="567" t="e">
        <f t="shared" si="395"/>
        <v>#DIV/0!</v>
      </c>
      <c r="U506" s="567">
        <f t="shared" si="395"/>
        <v>-2.1</v>
      </c>
      <c r="V506" s="567">
        <f t="shared" si="395"/>
        <v>5.6</v>
      </c>
      <c r="W506" s="567">
        <f t="shared" si="395"/>
        <v>7.7</v>
      </c>
      <c r="X506" s="567">
        <f t="shared" si="395"/>
        <v>2.9</v>
      </c>
      <c r="Y506" s="567">
        <f t="shared" si="395"/>
        <v>35.9</v>
      </c>
      <c r="Z506" s="567">
        <f t="shared" si="395"/>
        <v>3.7</v>
      </c>
      <c r="AA506" s="567">
        <f t="shared" si="395"/>
        <v>14.7</v>
      </c>
      <c r="AB506" s="567" t="e">
        <f t="shared" si="395"/>
        <v>#DIV/0!</v>
      </c>
      <c r="AC506" s="567" t="e">
        <f t="shared" ref="AC506:AL506" si="412">ROUND((AC563-AC559)/AC559*100,1)</f>
        <v>#DIV/0!</v>
      </c>
      <c r="AD506" s="567">
        <f t="shared" si="412"/>
        <v>-9.9</v>
      </c>
      <c r="AE506" s="567">
        <f t="shared" si="412"/>
        <v>-9.8000000000000007</v>
      </c>
      <c r="AF506" s="567">
        <f t="shared" si="412"/>
        <v>10</v>
      </c>
      <c r="AG506" s="567" t="e">
        <f t="shared" si="412"/>
        <v>#DIV/0!</v>
      </c>
      <c r="AH506" s="567">
        <f t="shared" si="412"/>
        <v>12</v>
      </c>
      <c r="AI506" s="567">
        <f t="shared" si="412"/>
        <v>3.8</v>
      </c>
      <c r="AJ506" s="567">
        <f t="shared" si="412"/>
        <v>15.1</v>
      </c>
      <c r="AK506" s="567">
        <f t="shared" si="412"/>
        <v>-0.6</v>
      </c>
      <c r="AL506" s="567">
        <f t="shared" si="412"/>
        <v>8.1</v>
      </c>
      <c r="AO506" s="615" t="s">
        <v>38</v>
      </c>
      <c r="AP506" s="567">
        <f t="shared" si="406"/>
        <v>2.8</v>
      </c>
      <c r="AQ506" s="567">
        <f t="shared" si="406"/>
        <v>2.5</v>
      </c>
      <c r="AR506" s="567">
        <f t="shared" si="406"/>
        <v>5.3</v>
      </c>
      <c r="AS506" s="567">
        <f t="shared" si="406"/>
        <v>10.199999999999999</v>
      </c>
      <c r="AT506" s="567">
        <f t="shared" si="406"/>
        <v>0.5</v>
      </c>
      <c r="AU506" s="567">
        <f t="shared" si="406"/>
        <v>-4.2</v>
      </c>
      <c r="AV506" s="567">
        <f t="shared" si="406"/>
        <v>-6</v>
      </c>
      <c r="AW506" s="567">
        <f t="shared" si="406"/>
        <v>0.1</v>
      </c>
      <c r="AX506" s="567">
        <f t="shared" si="406"/>
        <v>3.1</v>
      </c>
      <c r="AY506" s="567">
        <f t="shared" si="406"/>
        <v>3.3</v>
      </c>
      <c r="AZ506" s="567">
        <f t="shared" si="406"/>
        <v>-0.7</v>
      </c>
      <c r="BA506" s="567"/>
    </row>
    <row r="507" spans="1:53">
      <c r="B507" s="612"/>
      <c r="C507" s="618" t="s">
        <v>39</v>
      </c>
      <c r="D507" s="614">
        <f t="shared" ref="D507:S511" si="413">ROUND((D564-D560)/D560*100,1)</f>
        <v>1.5</v>
      </c>
      <c r="E507" s="614">
        <f t="shared" si="413"/>
        <v>0</v>
      </c>
      <c r="F507" s="614">
        <f t="shared" si="413"/>
        <v>-6.4</v>
      </c>
      <c r="G507" s="614">
        <f t="shared" si="413"/>
        <v>1.1000000000000001</v>
      </c>
      <c r="H507" s="614">
        <f t="shared" si="413"/>
        <v>-53.6</v>
      </c>
      <c r="I507" s="614">
        <f t="shared" si="413"/>
        <v>-0.6</v>
      </c>
      <c r="J507" s="614">
        <f t="shared" si="413"/>
        <v>12.5</v>
      </c>
      <c r="K507" s="614">
        <f t="shared" si="413"/>
        <v>6.3</v>
      </c>
      <c r="L507" s="614">
        <f t="shared" si="413"/>
        <v>1.9</v>
      </c>
      <c r="M507" s="614" t="e">
        <f t="shared" si="413"/>
        <v>#DIV/0!</v>
      </c>
      <c r="N507" s="614">
        <f t="shared" si="413"/>
        <v>2.8</v>
      </c>
      <c r="O507" s="614">
        <f t="shared" si="413"/>
        <v>-4.2</v>
      </c>
      <c r="P507" s="614">
        <f t="shared" si="413"/>
        <v>-13.6</v>
      </c>
      <c r="Q507" s="614">
        <f t="shared" si="413"/>
        <v>24</v>
      </c>
      <c r="R507" s="614">
        <f t="shared" si="413"/>
        <v>-20.8</v>
      </c>
      <c r="S507" s="614">
        <f t="shared" si="413"/>
        <v>-20.8</v>
      </c>
      <c r="T507" s="614" t="e">
        <f t="shared" si="395"/>
        <v>#DIV/0!</v>
      </c>
      <c r="U507" s="614">
        <f t="shared" si="395"/>
        <v>3.6</v>
      </c>
      <c r="V507" s="614">
        <f t="shared" si="395"/>
        <v>2.4</v>
      </c>
      <c r="W507" s="614">
        <f t="shared" si="395"/>
        <v>0.2</v>
      </c>
      <c r="X507" s="614">
        <f t="shared" si="395"/>
        <v>5.2</v>
      </c>
      <c r="Y507" s="614">
        <f t="shared" si="395"/>
        <v>4.9000000000000004</v>
      </c>
      <c r="Z507" s="614">
        <f t="shared" si="395"/>
        <v>5.8</v>
      </c>
      <c r="AA507" s="614">
        <f t="shared" si="395"/>
        <v>11.1</v>
      </c>
      <c r="AB507" s="614" t="e">
        <f t="shared" si="395"/>
        <v>#DIV/0!</v>
      </c>
      <c r="AC507" s="614" t="e">
        <f t="shared" ref="AC507:AL507" si="414">ROUND((AC564-AC560)/AC560*100,1)</f>
        <v>#DIV/0!</v>
      </c>
      <c r="AD507" s="614">
        <f t="shared" si="414"/>
        <v>2.2999999999999998</v>
      </c>
      <c r="AE507" s="614">
        <f t="shared" si="414"/>
        <v>-19.600000000000001</v>
      </c>
      <c r="AF507" s="614">
        <f t="shared" si="414"/>
        <v>6.3</v>
      </c>
      <c r="AG507" s="614" t="e">
        <f t="shared" si="414"/>
        <v>#DIV/0!</v>
      </c>
      <c r="AH507" s="614">
        <f t="shared" si="414"/>
        <v>15.3</v>
      </c>
      <c r="AI507" s="614">
        <f t="shared" si="414"/>
        <v>9.8000000000000007</v>
      </c>
      <c r="AJ507" s="614">
        <f t="shared" si="414"/>
        <v>4.5</v>
      </c>
      <c r="AK507" s="614">
        <f t="shared" si="414"/>
        <v>-0.9</v>
      </c>
      <c r="AL507" s="614">
        <f t="shared" si="414"/>
        <v>10.9</v>
      </c>
      <c r="AN507" s="612"/>
      <c r="AO507" s="618" t="s">
        <v>39</v>
      </c>
      <c r="AP507" s="614">
        <f t="shared" si="406"/>
        <v>0</v>
      </c>
      <c r="AQ507" s="614">
        <f t="shared" si="406"/>
        <v>-2.5</v>
      </c>
      <c r="AR507" s="614">
        <f t="shared" si="406"/>
        <v>-1.1000000000000001</v>
      </c>
      <c r="AS507" s="614">
        <f t="shared" si="406"/>
        <v>13</v>
      </c>
      <c r="AT507" s="614">
        <f t="shared" si="406"/>
        <v>-14</v>
      </c>
      <c r="AU507" s="614">
        <f t="shared" si="406"/>
        <v>-6</v>
      </c>
      <c r="AV507" s="614">
        <f t="shared" si="406"/>
        <v>-9.9</v>
      </c>
      <c r="AW507" s="614">
        <f t="shared" si="406"/>
        <v>3.8</v>
      </c>
      <c r="AX507" s="614">
        <f t="shared" si="406"/>
        <v>1.3</v>
      </c>
      <c r="AY507" s="614">
        <f t="shared" si="406"/>
        <v>1.6</v>
      </c>
      <c r="AZ507" s="614">
        <f t="shared" si="406"/>
        <v>-4.9000000000000004</v>
      </c>
      <c r="BA507" s="567"/>
    </row>
    <row r="508" spans="1:53">
      <c r="B508" s="138" t="s">
        <v>301</v>
      </c>
      <c r="C508" s="610" t="s">
        <v>36</v>
      </c>
      <c r="D508" s="567">
        <f t="shared" si="413"/>
        <v>5</v>
      </c>
      <c r="E508" s="567">
        <f t="shared" si="413"/>
        <v>5</v>
      </c>
      <c r="F508" s="567">
        <f t="shared" si="413"/>
        <v>5.3</v>
      </c>
      <c r="G508" s="567">
        <f t="shared" si="413"/>
        <v>7.8</v>
      </c>
      <c r="H508" s="567">
        <f t="shared" si="413"/>
        <v>-23.5</v>
      </c>
      <c r="I508" s="567">
        <f t="shared" si="413"/>
        <v>4.0999999999999996</v>
      </c>
      <c r="J508" s="567">
        <f t="shared" si="413"/>
        <v>7.7</v>
      </c>
      <c r="K508" s="567">
        <f t="shared" si="413"/>
        <v>5.6</v>
      </c>
      <c r="L508" s="567">
        <f t="shared" si="413"/>
        <v>4.7</v>
      </c>
      <c r="M508" s="567" t="e">
        <f t="shared" si="413"/>
        <v>#DIV/0!</v>
      </c>
      <c r="N508" s="567">
        <f t="shared" si="413"/>
        <v>-36.200000000000003</v>
      </c>
      <c r="O508" s="567">
        <f t="shared" si="413"/>
        <v>-3.4</v>
      </c>
      <c r="P508" s="567">
        <f t="shared" si="413"/>
        <v>-5</v>
      </c>
      <c r="Q508" s="567">
        <f t="shared" si="413"/>
        <v>-0.1</v>
      </c>
      <c r="R508" s="567">
        <f t="shared" si="413"/>
        <v>-12.5</v>
      </c>
      <c r="S508" s="567">
        <f t="shared" si="413"/>
        <v>-12.5</v>
      </c>
      <c r="T508" s="567" t="e">
        <f t="shared" si="395"/>
        <v>#DIV/0!</v>
      </c>
      <c r="U508" s="567">
        <f t="shared" si="395"/>
        <v>7.6</v>
      </c>
      <c r="V508" s="567">
        <f t="shared" si="395"/>
        <v>5.4</v>
      </c>
      <c r="W508" s="567">
        <f t="shared" si="395"/>
        <v>8.8000000000000007</v>
      </c>
      <c r="X508" s="567">
        <f t="shared" si="395"/>
        <v>1.1000000000000001</v>
      </c>
      <c r="Y508" s="567">
        <f t="shared" si="395"/>
        <v>4.2</v>
      </c>
      <c r="Z508" s="567">
        <f t="shared" si="395"/>
        <v>45.5</v>
      </c>
      <c r="AA508" s="567">
        <f t="shared" si="395"/>
        <v>0.9</v>
      </c>
      <c r="AB508" s="567" t="e">
        <f t="shared" si="395"/>
        <v>#DIV/0!</v>
      </c>
      <c r="AC508" s="567" t="e">
        <f t="shared" ref="AC508:AL508" si="415">ROUND((AC565-AC561)/AC561*100,1)</f>
        <v>#DIV/0!</v>
      </c>
      <c r="AD508" s="567">
        <f t="shared" si="415"/>
        <v>23.5</v>
      </c>
      <c r="AE508" s="567">
        <f t="shared" si="415"/>
        <v>-36</v>
      </c>
      <c r="AF508" s="567">
        <f t="shared" si="415"/>
        <v>-7.5</v>
      </c>
      <c r="AG508" s="567" t="e">
        <f t="shared" si="415"/>
        <v>#DIV/0!</v>
      </c>
      <c r="AH508" s="567">
        <f t="shared" si="415"/>
        <v>-5.2</v>
      </c>
      <c r="AI508" s="567">
        <f t="shared" si="415"/>
        <v>7.8</v>
      </c>
      <c r="AJ508" s="567">
        <f t="shared" si="415"/>
        <v>-3.4</v>
      </c>
      <c r="AK508" s="567">
        <f t="shared" si="415"/>
        <v>-0.2</v>
      </c>
      <c r="AL508" s="567">
        <f t="shared" si="415"/>
        <v>7.1</v>
      </c>
      <c r="AN508" s="138" t="s">
        <v>301</v>
      </c>
      <c r="AO508" s="610" t="s">
        <v>36</v>
      </c>
      <c r="AP508" s="567">
        <f t="shared" si="406"/>
        <v>5</v>
      </c>
      <c r="AQ508" s="567">
        <f t="shared" si="406"/>
        <v>1</v>
      </c>
      <c r="AR508" s="567">
        <f t="shared" si="406"/>
        <v>3.4</v>
      </c>
      <c r="AS508" s="567">
        <f t="shared" si="406"/>
        <v>3.9</v>
      </c>
      <c r="AT508" s="567">
        <f t="shared" si="406"/>
        <v>3</v>
      </c>
      <c r="AU508" s="567">
        <f t="shared" si="406"/>
        <v>-4.9000000000000004</v>
      </c>
      <c r="AV508" s="567">
        <f t="shared" si="406"/>
        <v>-1.9</v>
      </c>
      <c r="AW508" s="567">
        <f t="shared" si="406"/>
        <v>-11</v>
      </c>
      <c r="AX508" s="567">
        <f t="shared" si="406"/>
        <v>6.9</v>
      </c>
      <c r="AY508" s="567">
        <f t="shared" si="406"/>
        <v>4.9000000000000004</v>
      </c>
      <c r="AZ508" s="567">
        <f t="shared" si="406"/>
        <v>42</v>
      </c>
      <c r="BA508" s="567"/>
    </row>
    <row r="509" spans="1:53">
      <c r="C509" s="615" t="s">
        <v>37</v>
      </c>
      <c r="D509" s="567">
        <f t="shared" si="413"/>
        <v>0.2</v>
      </c>
      <c r="E509" s="567">
        <f t="shared" si="413"/>
        <v>0.3</v>
      </c>
      <c r="F509" s="567">
        <f t="shared" si="413"/>
        <v>-2</v>
      </c>
      <c r="G509" s="567">
        <f t="shared" si="413"/>
        <v>-1.5</v>
      </c>
      <c r="H509" s="567">
        <f t="shared" si="413"/>
        <v>-9</v>
      </c>
      <c r="I509" s="567">
        <f t="shared" si="413"/>
        <v>-8.8000000000000007</v>
      </c>
      <c r="J509" s="567">
        <f t="shared" si="413"/>
        <v>6.4</v>
      </c>
      <c r="K509" s="567">
        <f t="shared" si="413"/>
        <v>11.1</v>
      </c>
      <c r="L509" s="567">
        <f t="shared" si="413"/>
        <v>13.2</v>
      </c>
      <c r="M509" s="567" t="e">
        <f t="shared" si="413"/>
        <v>#DIV/0!</v>
      </c>
      <c r="N509" s="567">
        <f t="shared" si="413"/>
        <v>-9.9</v>
      </c>
      <c r="O509" s="567">
        <f t="shared" si="413"/>
        <v>-14.5</v>
      </c>
      <c r="P509" s="567">
        <f t="shared" si="413"/>
        <v>-11.3</v>
      </c>
      <c r="Q509" s="567">
        <f t="shared" si="413"/>
        <v>-20.9</v>
      </c>
      <c r="R509" s="567">
        <f t="shared" si="413"/>
        <v>-39.799999999999997</v>
      </c>
      <c r="S509" s="567">
        <f t="shared" si="413"/>
        <v>-39.799999999999997</v>
      </c>
      <c r="T509" s="567" t="e">
        <f t="shared" ref="T509:AB524" si="416">ROUND((T566-T562)/T562*100,1)</f>
        <v>#DIV/0!</v>
      </c>
      <c r="U509" s="567">
        <f t="shared" si="416"/>
        <v>12.1</v>
      </c>
      <c r="V509" s="567">
        <f t="shared" si="416"/>
        <v>2.1</v>
      </c>
      <c r="W509" s="567">
        <f t="shared" si="416"/>
        <v>4.8</v>
      </c>
      <c r="X509" s="567">
        <f t="shared" si="416"/>
        <v>-1.4</v>
      </c>
      <c r="Y509" s="567">
        <f t="shared" si="416"/>
        <v>5.3</v>
      </c>
      <c r="Z509" s="567">
        <f t="shared" si="416"/>
        <v>48.7</v>
      </c>
      <c r="AA509" s="567">
        <f t="shared" si="416"/>
        <v>-1.2</v>
      </c>
      <c r="AB509" s="567" t="e">
        <f t="shared" si="416"/>
        <v>#DIV/0!</v>
      </c>
      <c r="AC509" s="567" t="e">
        <f t="shared" ref="AC509:AL509" si="417">ROUND((AC566-AC562)/AC562*100,1)</f>
        <v>#DIV/0!</v>
      </c>
      <c r="AD509" s="567">
        <f t="shared" si="417"/>
        <v>30.3</v>
      </c>
      <c r="AE509" s="567">
        <f t="shared" si="417"/>
        <v>-36</v>
      </c>
      <c r="AF509" s="567">
        <f t="shared" si="417"/>
        <v>-3.9</v>
      </c>
      <c r="AG509" s="567" t="e">
        <f t="shared" si="417"/>
        <v>#DIV/0!</v>
      </c>
      <c r="AH509" s="567">
        <f t="shared" si="417"/>
        <v>-9.9</v>
      </c>
      <c r="AI509" s="567">
        <f t="shared" si="417"/>
        <v>17.3</v>
      </c>
      <c r="AJ509" s="567">
        <f t="shared" si="417"/>
        <v>4.3</v>
      </c>
      <c r="AK509" s="567">
        <f t="shared" si="417"/>
        <v>0</v>
      </c>
      <c r="AL509" s="567">
        <f t="shared" si="417"/>
        <v>7.4</v>
      </c>
      <c r="AO509" s="615" t="s">
        <v>37</v>
      </c>
      <c r="AP509" s="567">
        <f>ROUND((AP566-AP562)/AP562*100,1)</f>
        <v>0.2</v>
      </c>
      <c r="AQ509" s="567">
        <f t="shared" si="406"/>
        <v>-6.5</v>
      </c>
      <c r="AR509" s="567">
        <f t="shared" si="406"/>
        <v>-6.6</v>
      </c>
      <c r="AS509" s="567">
        <f t="shared" si="406"/>
        <v>-3.4</v>
      </c>
      <c r="AT509" s="567">
        <f t="shared" si="406"/>
        <v>-10.1</v>
      </c>
      <c r="AU509" s="567">
        <f t="shared" si="406"/>
        <v>-6.3</v>
      </c>
      <c r="AV509" s="567">
        <f t="shared" si="406"/>
        <v>-7.3</v>
      </c>
      <c r="AW509" s="567">
        <f t="shared" si="406"/>
        <v>-4.2</v>
      </c>
      <c r="AX509" s="567">
        <f t="shared" si="406"/>
        <v>3.5</v>
      </c>
      <c r="AY509" s="567">
        <f t="shared" si="406"/>
        <v>1.1000000000000001</v>
      </c>
      <c r="AZ509" s="567">
        <f t="shared" si="406"/>
        <v>48</v>
      </c>
      <c r="BA509" s="567"/>
    </row>
    <row r="510" spans="1:53">
      <c r="C510" s="615" t="s">
        <v>38</v>
      </c>
      <c r="D510" s="567">
        <f>ROUND((D567-D563)/D563*100,1)</f>
        <v>-2.6</v>
      </c>
      <c r="E510" s="567">
        <f t="shared" si="413"/>
        <v>-2.6</v>
      </c>
      <c r="F510" s="567">
        <f t="shared" si="413"/>
        <v>-8.1999999999999993</v>
      </c>
      <c r="G510" s="567">
        <f t="shared" si="413"/>
        <v>-8.6</v>
      </c>
      <c r="H510" s="567">
        <f t="shared" si="413"/>
        <v>-3.1</v>
      </c>
      <c r="I510" s="567">
        <f t="shared" si="413"/>
        <v>-9.8000000000000007</v>
      </c>
      <c r="J510" s="567">
        <f t="shared" si="413"/>
        <v>-4.9000000000000004</v>
      </c>
      <c r="K510" s="567">
        <f t="shared" si="413"/>
        <v>22.9</v>
      </c>
      <c r="L510" s="567">
        <f t="shared" si="413"/>
        <v>27.2</v>
      </c>
      <c r="M510" s="567" t="e">
        <f t="shared" si="413"/>
        <v>#DIV/0!</v>
      </c>
      <c r="N510" s="567">
        <f t="shared" si="413"/>
        <v>-17.100000000000001</v>
      </c>
      <c r="O510" s="567">
        <f t="shared" si="413"/>
        <v>-17.2</v>
      </c>
      <c r="P510" s="567">
        <f t="shared" si="413"/>
        <v>-12.8</v>
      </c>
      <c r="Q510" s="567">
        <f t="shared" si="413"/>
        <v>-26</v>
      </c>
      <c r="R510" s="567">
        <f t="shared" si="413"/>
        <v>6.7</v>
      </c>
      <c r="S510" s="567">
        <f t="shared" si="413"/>
        <v>6.7</v>
      </c>
      <c r="T510" s="567" t="e">
        <f t="shared" si="416"/>
        <v>#DIV/0!</v>
      </c>
      <c r="U510" s="567">
        <f t="shared" si="416"/>
        <v>7</v>
      </c>
      <c r="V510" s="567">
        <f t="shared" si="416"/>
        <v>-3.6</v>
      </c>
      <c r="W510" s="567">
        <f t="shared" si="416"/>
        <v>-4</v>
      </c>
      <c r="X510" s="567">
        <f t="shared" si="416"/>
        <v>-3.1</v>
      </c>
      <c r="Y510" s="567">
        <f t="shared" si="416"/>
        <v>-24.5</v>
      </c>
      <c r="Z510" s="567">
        <f t="shared" si="416"/>
        <v>44.5</v>
      </c>
      <c r="AA510" s="567">
        <f t="shared" si="416"/>
        <v>5.0999999999999996</v>
      </c>
      <c r="AB510" s="567" t="e">
        <f t="shared" si="416"/>
        <v>#DIV/0!</v>
      </c>
      <c r="AC510" s="567" t="e">
        <f t="shared" ref="AC510:AL510" si="418">ROUND((AC567-AC563)/AC563*100,1)</f>
        <v>#DIV/0!</v>
      </c>
      <c r="AD510" s="567">
        <f t="shared" si="418"/>
        <v>46.7</v>
      </c>
      <c r="AE510" s="567">
        <f t="shared" si="418"/>
        <v>-28.2</v>
      </c>
      <c r="AF510" s="567">
        <f t="shared" si="418"/>
        <v>-4.3</v>
      </c>
      <c r="AG510" s="567" t="e">
        <f t="shared" si="418"/>
        <v>#DIV/0!</v>
      </c>
      <c r="AH510" s="567">
        <f t="shared" si="418"/>
        <v>-15.7</v>
      </c>
      <c r="AI510" s="567">
        <f t="shared" si="418"/>
        <v>14.4</v>
      </c>
      <c r="AJ510" s="567">
        <f t="shared" si="418"/>
        <v>-1.6</v>
      </c>
      <c r="AK510" s="567">
        <f t="shared" si="418"/>
        <v>-0.1</v>
      </c>
      <c r="AL510" s="567">
        <f t="shared" si="418"/>
        <v>0.8</v>
      </c>
      <c r="AO510" s="615" t="s">
        <v>38</v>
      </c>
      <c r="AP510" s="567">
        <f>ROUND((AP567-AP563)/AP563*100,1)</f>
        <v>-2.6</v>
      </c>
      <c r="AQ510" s="567">
        <f t="shared" si="406"/>
        <v>-7</v>
      </c>
      <c r="AR510" s="567">
        <f t="shared" si="406"/>
        <v>-4.7</v>
      </c>
      <c r="AS510" s="567">
        <f t="shared" si="406"/>
        <v>1.2</v>
      </c>
      <c r="AT510" s="567">
        <f t="shared" si="406"/>
        <v>-10.9</v>
      </c>
      <c r="AU510" s="567">
        <f t="shared" si="406"/>
        <v>-12.9</v>
      </c>
      <c r="AV510" s="567">
        <f t="shared" si="406"/>
        <v>-15.8</v>
      </c>
      <c r="AW510" s="567">
        <f t="shared" si="406"/>
        <v>-6.6</v>
      </c>
      <c r="AX510" s="567">
        <f t="shared" si="406"/>
        <v>-0.5</v>
      </c>
      <c r="AY510" s="567">
        <f t="shared" si="406"/>
        <v>-2.4</v>
      </c>
      <c r="AZ510" s="567">
        <f t="shared" si="406"/>
        <v>39.4</v>
      </c>
      <c r="BA510" s="567"/>
    </row>
    <row r="511" spans="1:53">
      <c r="B511" s="612"/>
      <c r="C511" s="618" t="s">
        <v>39</v>
      </c>
      <c r="D511" s="614">
        <f>ROUND((D568-D564)/D564*100,1)</f>
        <v>-5.0999999999999996</v>
      </c>
      <c r="E511" s="614">
        <f t="shared" si="413"/>
        <v>-5.0999999999999996</v>
      </c>
      <c r="F511" s="614">
        <f t="shared" si="413"/>
        <v>-9.3000000000000007</v>
      </c>
      <c r="G511" s="614">
        <f t="shared" si="413"/>
        <v>-9.9</v>
      </c>
      <c r="H511" s="614">
        <f t="shared" si="413"/>
        <v>-0.5</v>
      </c>
      <c r="I511" s="614">
        <f t="shared" si="413"/>
        <v>-1.2</v>
      </c>
      <c r="J511" s="614">
        <f t="shared" si="413"/>
        <v>-12.5</v>
      </c>
      <c r="K511" s="614">
        <f t="shared" si="413"/>
        <v>6.7</v>
      </c>
      <c r="L511" s="614">
        <f t="shared" si="413"/>
        <v>8.4</v>
      </c>
      <c r="M511" s="614" t="e">
        <f t="shared" si="413"/>
        <v>#DIV/0!</v>
      </c>
      <c r="N511" s="614">
        <f t="shared" si="413"/>
        <v>-10.5</v>
      </c>
      <c r="O511" s="614">
        <f t="shared" si="413"/>
        <v>-16</v>
      </c>
      <c r="P511" s="614">
        <f t="shared" si="413"/>
        <v>-6</v>
      </c>
      <c r="Q511" s="614">
        <f t="shared" si="413"/>
        <v>-36.700000000000003</v>
      </c>
      <c r="R511" s="614">
        <f t="shared" si="413"/>
        <v>9.3000000000000007</v>
      </c>
      <c r="S511" s="614">
        <f t="shared" si="413"/>
        <v>9.3000000000000007</v>
      </c>
      <c r="T511" s="614" t="e">
        <f t="shared" si="416"/>
        <v>#DIV/0!</v>
      </c>
      <c r="U511" s="614">
        <f t="shared" si="416"/>
        <v>-3</v>
      </c>
      <c r="V511" s="614">
        <f t="shared" si="416"/>
        <v>-7.5</v>
      </c>
      <c r="W511" s="614">
        <f t="shared" si="416"/>
        <v>-10.199999999999999</v>
      </c>
      <c r="X511" s="614">
        <f t="shared" si="416"/>
        <v>-4.0999999999999996</v>
      </c>
      <c r="Y511" s="614">
        <f t="shared" si="416"/>
        <v>-4.5</v>
      </c>
      <c r="Z511" s="614">
        <f t="shared" si="416"/>
        <v>32.9</v>
      </c>
      <c r="AA511" s="614">
        <f t="shared" si="416"/>
        <v>4.9000000000000004</v>
      </c>
      <c r="AB511" s="614" t="e">
        <f t="shared" si="416"/>
        <v>#DIV/0!</v>
      </c>
      <c r="AC511" s="614" t="e">
        <f t="shared" ref="AC511:AL511" si="419">ROUND((AC568-AC564)/AC564*100,1)</f>
        <v>#DIV/0!</v>
      </c>
      <c r="AD511" s="614">
        <f t="shared" si="419"/>
        <v>14.2</v>
      </c>
      <c r="AE511" s="614">
        <f t="shared" si="419"/>
        <v>-19.5</v>
      </c>
      <c r="AF511" s="614">
        <f t="shared" si="419"/>
        <v>0.1</v>
      </c>
      <c r="AG511" s="614" t="e">
        <f t="shared" si="419"/>
        <v>#DIV/0!</v>
      </c>
      <c r="AH511" s="614">
        <f t="shared" si="419"/>
        <v>-21.8</v>
      </c>
      <c r="AI511" s="614">
        <f t="shared" si="419"/>
        <v>6.4</v>
      </c>
      <c r="AJ511" s="614">
        <f t="shared" si="419"/>
        <v>-0.3</v>
      </c>
      <c r="AK511" s="614">
        <f t="shared" si="419"/>
        <v>0</v>
      </c>
      <c r="AL511" s="614">
        <f t="shared" si="419"/>
        <v>-7.9</v>
      </c>
      <c r="AN511" s="612"/>
      <c r="AO511" s="618" t="s">
        <v>39</v>
      </c>
      <c r="AP511" s="614">
        <f t="shared" ref="AP511:AZ526" si="420">ROUND((AP568-AP564)/AP564*100,1)</f>
        <v>-5.0999999999999996</v>
      </c>
      <c r="AQ511" s="614">
        <f t="shared" si="420"/>
        <v>-7.8</v>
      </c>
      <c r="AR511" s="614">
        <f t="shared" si="420"/>
        <v>-6.1</v>
      </c>
      <c r="AS511" s="614">
        <f t="shared" si="420"/>
        <v>-8.6</v>
      </c>
      <c r="AT511" s="614">
        <f t="shared" si="420"/>
        <v>-3.2</v>
      </c>
      <c r="AU511" s="614">
        <f t="shared" si="420"/>
        <v>-11.8</v>
      </c>
      <c r="AV511" s="614">
        <f t="shared" si="420"/>
        <v>-12.1</v>
      </c>
      <c r="AW511" s="614">
        <f t="shared" si="420"/>
        <v>-11.3</v>
      </c>
      <c r="AX511" s="614">
        <f t="shared" si="420"/>
        <v>-3.6</v>
      </c>
      <c r="AY511" s="614">
        <f t="shared" si="420"/>
        <v>-5.5</v>
      </c>
      <c r="AZ511" s="614">
        <f t="shared" si="420"/>
        <v>34.4</v>
      </c>
      <c r="BA511" s="567"/>
    </row>
    <row r="512" spans="1:53">
      <c r="A512" s="620"/>
      <c r="B512" s="138" t="s">
        <v>302</v>
      </c>
      <c r="C512" s="610" t="s">
        <v>36</v>
      </c>
      <c r="D512" s="575">
        <f t="shared" ref="D512:S527" si="421">ROUND((D569-D565)/D565*100,1)</f>
        <v>-8.6</v>
      </c>
      <c r="E512" s="575">
        <f t="shared" si="421"/>
        <v>-8.6</v>
      </c>
      <c r="F512" s="575">
        <f t="shared" si="421"/>
        <v>-7.5</v>
      </c>
      <c r="G512" s="575">
        <f t="shared" si="421"/>
        <v>-8.1</v>
      </c>
      <c r="H512" s="575">
        <f t="shared" si="421"/>
        <v>3.1</v>
      </c>
      <c r="I512" s="575">
        <f t="shared" si="421"/>
        <v>-13.5</v>
      </c>
      <c r="J512" s="575">
        <f t="shared" si="421"/>
        <v>-15.9</v>
      </c>
      <c r="K512" s="575">
        <f t="shared" si="421"/>
        <v>12.8</v>
      </c>
      <c r="L512" s="575">
        <f t="shared" si="421"/>
        <v>15.5</v>
      </c>
      <c r="M512" s="575" t="e">
        <f t="shared" si="421"/>
        <v>#DIV/0!</v>
      </c>
      <c r="N512" s="575">
        <f t="shared" si="421"/>
        <v>66.7</v>
      </c>
      <c r="O512" s="575">
        <f t="shared" si="421"/>
        <v>-18.100000000000001</v>
      </c>
      <c r="P512" s="575">
        <f t="shared" si="421"/>
        <v>-10.4</v>
      </c>
      <c r="Q512" s="575">
        <f t="shared" si="421"/>
        <v>-35.5</v>
      </c>
      <c r="R512" s="575">
        <f t="shared" si="421"/>
        <v>53.2</v>
      </c>
      <c r="S512" s="575">
        <f t="shared" si="421"/>
        <v>53.2</v>
      </c>
      <c r="T512" s="575" t="e">
        <f t="shared" si="416"/>
        <v>#DIV/0!</v>
      </c>
      <c r="U512" s="575">
        <f t="shared" si="416"/>
        <v>-9.1</v>
      </c>
      <c r="V512" s="575">
        <f t="shared" si="416"/>
        <v>-14.1</v>
      </c>
      <c r="W512" s="575">
        <f t="shared" si="416"/>
        <v>-20.3</v>
      </c>
      <c r="X512" s="575">
        <f t="shared" si="416"/>
        <v>-6</v>
      </c>
      <c r="Y512" s="575">
        <f t="shared" si="416"/>
        <v>-15.6</v>
      </c>
      <c r="Z512" s="575">
        <f t="shared" si="416"/>
        <v>-11</v>
      </c>
      <c r="AA512" s="575">
        <f t="shared" si="416"/>
        <v>6.4</v>
      </c>
      <c r="AB512" s="575" t="e">
        <f t="shared" si="416"/>
        <v>#DIV/0!</v>
      </c>
      <c r="AC512" s="575" t="e">
        <f t="shared" ref="AC512:AL512" si="422">ROUND((AC569-AC565)/AC565*100,1)</f>
        <v>#DIV/0!</v>
      </c>
      <c r="AD512" s="575">
        <f t="shared" si="422"/>
        <v>-8</v>
      </c>
      <c r="AE512" s="575">
        <f t="shared" si="422"/>
        <v>9.3000000000000007</v>
      </c>
      <c r="AF512" s="575">
        <f t="shared" si="422"/>
        <v>-2.9</v>
      </c>
      <c r="AG512" s="575" t="e">
        <f t="shared" si="422"/>
        <v>#DIV/0!</v>
      </c>
      <c r="AH512" s="575">
        <f t="shared" si="422"/>
        <v>-2.8</v>
      </c>
      <c r="AI512" s="575">
        <f t="shared" si="422"/>
        <v>-2.5</v>
      </c>
      <c r="AJ512" s="575">
        <f t="shared" si="422"/>
        <v>3.3</v>
      </c>
      <c r="AK512" s="575">
        <f t="shared" si="422"/>
        <v>-0.2</v>
      </c>
      <c r="AL512" s="575">
        <f t="shared" si="422"/>
        <v>-9.5</v>
      </c>
      <c r="AM512" s="620"/>
      <c r="AN512" s="138" t="s">
        <v>302</v>
      </c>
      <c r="AO512" s="610" t="s">
        <v>36</v>
      </c>
      <c r="AP512" s="575">
        <f t="shared" si="420"/>
        <v>-8.6</v>
      </c>
      <c r="AQ512" s="575">
        <f t="shared" si="420"/>
        <v>-10</v>
      </c>
      <c r="AR512" s="575">
        <f t="shared" si="420"/>
        <v>-12.1</v>
      </c>
      <c r="AS512" s="575">
        <f t="shared" si="420"/>
        <v>-10.6</v>
      </c>
      <c r="AT512" s="575">
        <f t="shared" si="420"/>
        <v>-13.9</v>
      </c>
      <c r="AU512" s="575">
        <f t="shared" si="420"/>
        <v>-4.0999999999999996</v>
      </c>
      <c r="AV512" s="575">
        <f t="shared" si="420"/>
        <v>-5.0999999999999996</v>
      </c>
      <c r="AW512" s="575">
        <f t="shared" si="420"/>
        <v>-2</v>
      </c>
      <c r="AX512" s="575">
        <f t="shared" si="420"/>
        <v>-7.9</v>
      </c>
      <c r="AY512" s="575">
        <f t="shared" si="420"/>
        <v>-7.5</v>
      </c>
      <c r="AZ512" s="575">
        <f t="shared" si="420"/>
        <v>-13.1</v>
      </c>
      <c r="BA512" s="567"/>
    </row>
    <row r="513" spans="1:53">
      <c r="C513" s="615" t="s">
        <v>37</v>
      </c>
      <c r="D513" s="567">
        <f t="shared" si="421"/>
        <v>-6.6</v>
      </c>
      <c r="E513" s="567">
        <f t="shared" si="421"/>
        <v>-6.7</v>
      </c>
      <c r="F513" s="567">
        <f t="shared" si="421"/>
        <v>-2.6</v>
      </c>
      <c r="G513" s="567">
        <f t="shared" si="421"/>
        <v>-1.9</v>
      </c>
      <c r="H513" s="567">
        <f t="shared" si="421"/>
        <v>-12.5</v>
      </c>
      <c r="I513" s="567">
        <f t="shared" si="421"/>
        <v>-4.9000000000000004</v>
      </c>
      <c r="J513" s="567">
        <f t="shared" si="421"/>
        <v>-21.5</v>
      </c>
      <c r="K513" s="567">
        <f t="shared" si="421"/>
        <v>4.2</v>
      </c>
      <c r="L513" s="567">
        <f t="shared" si="421"/>
        <v>5.3</v>
      </c>
      <c r="M513" s="567" t="e">
        <f t="shared" si="421"/>
        <v>#DIV/0!</v>
      </c>
      <c r="N513" s="567">
        <f t="shared" si="421"/>
        <v>110.8</v>
      </c>
      <c r="O513" s="567">
        <f t="shared" si="421"/>
        <v>-13.1</v>
      </c>
      <c r="P513" s="567">
        <f t="shared" si="421"/>
        <v>-4.5999999999999996</v>
      </c>
      <c r="Q513" s="567">
        <f t="shared" si="421"/>
        <v>-32.1</v>
      </c>
      <c r="R513" s="567">
        <f t="shared" si="421"/>
        <v>96.4</v>
      </c>
      <c r="S513" s="567">
        <f t="shared" si="421"/>
        <v>96.4</v>
      </c>
      <c r="T513" s="567" t="e">
        <f t="shared" si="416"/>
        <v>#DIV/0!</v>
      </c>
      <c r="U513" s="567">
        <f t="shared" si="416"/>
        <v>-15.2</v>
      </c>
      <c r="V513" s="567">
        <f t="shared" si="416"/>
        <v>-12.1</v>
      </c>
      <c r="W513" s="567">
        <f t="shared" si="416"/>
        <v>-16.399999999999999</v>
      </c>
      <c r="X513" s="567">
        <f t="shared" si="416"/>
        <v>-6.1</v>
      </c>
      <c r="Y513" s="567">
        <f t="shared" si="416"/>
        <v>-19.600000000000001</v>
      </c>
      <c r="Z513" s="567">
        <f t="shared" si="416"/>
        <v>-15.7</v>
      </c>
      <c r="AA513" s="567">
        <f t="shared" si="416"/>
        <v>1.9</v>
      </c>
      <c r="AB513" s="567" t="e">
        <f t="shared" si="416"/>
        <v>#DIV/0!</v>
      </c>
      <c r="AC513" s="567" t="e">
        <f t="shared" ref="AC513:AL513" si="423">ROUND((AC570-AC566)/AC566*100,1)</f>
        <v>#DIV/0!</v>
      </c>
      <c r="AD513" s="567">
        <f t="shared" si="423"/>
        <v>-16.5</v>
      </c>
      <c r="AE513" s="567">
        <f t="shared" si="423"/>
        <v>15.5</v>
      </c>
      <c r="AF513" s="567">
        <f t="shared" si="423"/>
        <v>-6.3</v>
      </c>
      <c r="AG513" s="567" t="e">
        <f t="shared" si="423"/>
        <v>#DIV/0!</v>
      </c>
      <c r="AH513" s="567">
        <f t="shared" si="423"/>
        <v>2.9</v>
      </c>
      <c r="AI513" s="567">
        <f t="shared" si="423"/>
        <v>-7.2</v>
      </c>
      <c r="AJ513" s="567">
        <f t="shared" si="423"/>
        <v>13.3</v>
      </c>
      <c r="AK513" s="567">
        <f t="shared" si="423"/>
        <v>-0.3</v>
      </c>
      <c r="AL513" s="567">
        <f t="shared" si="423"/>
        <v>-15.7</v>
      </c>
      <c r="AO513" s="615" t="s">
        <v>37</v>
      </c>
      <c r="AP513" s="567">
        <f t="shared" si="420"/>
        <v>-6.6</v>
      </c>
      <c r="AQ513" s="567">
        <f t="shared" si="420"/>
        <v>-8.1999999999999993</v>
      </c>
      <c r="AR513" s="567">
        <f t="shared" si="420"/>
        <v>-8.6</v>
      </c>
      <c r="AS513" s="567">
        <f t="shared" si="420"/>
        <v>-13.2</v>
      </c>
      <c r="AT513" s="567">
        <f t="shared" si="420"/>
        <v>-3</v>
      </c>
      <c r="AU513" s="567">
        <f t="shared" si="420"/>
        <v>-6.8</v>
      </c>
      <c r="AV513" s="567">
        <f t="shared" si="420"/>
        <v>-8</v>
      </c>
      <c r="AW513" s="567">
        <f t="shared" si="420"/>
        <v>-4.2</v>
      </c>
      <c r="AX513" s="567">
        <f t="shared" si="420"/>
        <v>-5.9</v>
      </c>
      <c r="AY513" s="567">
        <f t="shared" si="420"/>
        <v>-4.5999999999999996</v>
      </c>
      <c r="AZ513" s="567">
        <f t="shared" si="420"/>
        <v>-22.9</v>
      </c>
      <c r="BA513" s="567"/>
    </row>
    <row r="514" spans="1:53">
      <c r="C514" s="615" t="s">
        <v>38</v>
      </c>
      <c r="D514" s="567">
        <f t="shared" si="421"/>
        <v>-2.9</v>
      </c>
      <c r="E514" s="567">
        <f t="shared" si="421"/>
        <v>-2.9</v>
      </c>
      <c r="F514" s="567">
        <f t="shared" si="421"/>
        <v>5.0999999999999996</v>
      </c>
      <c r="G514" s="567">
        <f t="shared" si="421"/>
        <v>6.6</v>
      </c>
      <c r="H514" s="567">
        <f t="shared" si="421"/>
        <v>-14.9</v>
      </c>
      <c r="I514" s="567">
        <f t="shared" si="421"/>
        <v>-11</v>
      </c>
      <c r="J514" s="567">
        <f t="shared" si="421"/>
        <v>-15.7</v>
      </c>
      <c r="K514" s="567">
        <f t="shared" si="421"/>
        <v>1.9</v>
      </c>
      <c r="L514" s="567">
        <f t="shared" si="421"/>
        <v>2.9</v>
      </c>
      <c r="M514" s="567" t="e">
        <f t="shared" si="421"/>
        <v>#DIV/0!</v>
      </c>
      <c r="N514" s="567">
        <f t="shared" si="421"/>
        <v>154.5</v>
      </c>
      <c r="O514" s="567">
        <f t="shared" si="421"/>
        <v>-18</v>
      </c>
      <c r="P514" s="567">
        <f t="shared" si="421"/>
        <v>-8</v>
      </c>
      <c r="Q514" s="567">
        <f t="shared" si="421"/>
        <v>-42.4</v>
      </c>
      <c r="R514" s="567">
        <f t="shared" si="421"/>
        <v>30.1</v>
      </c>
      <c r="S514" s="567">
        <f t="shared" si="421"/>
        <v>30.1</v>
      </c>
      <c r="T514" s="567" t="e">
        <f t="shared" si="416"/>
        <v>#DIV/0!</v>
      </c>
      <c r="U514" s="567">
        <f t="shared" si="416"/>
        <v>-6</v>
      </c>
      <c r="V514" s="567">
        <f t="shared" si="416"/>
        <v>-1.1000000000000001</v>
      </c>
      <c r="W514" s="567">
        <f t="shared" si="416"/>
        <v>0.7</v>
      </c>
      <c r="X514" s="567">
        <f t="shared" si="416"/>
        <v>-3.6</v>
      </c>
      <c r="Y514" s="567">
        <f t="shared" si="416"/>
        <v>1.6</v>
      </c>
      <c r="Z514" s="567">
        <f t="shared" si="416"/>
        <v>-12.1</v>
      </c>
      <c r="AA514" s="567">
        <f t="shared" si="416"/>
        <v>3.1</v>
      </c>
      <c r="AB514" s="567" t="e">
        <f t="shared" si="416"/>
        <v>#DIV/0!</v>
      </c>
      <c r="AC514" s="567">
        <f t="shared" ref="AC514:AL514" si="424">ROUND((AC571-AC567)/AC567*100,1)</f>
        <v>-11.5</v>
      </c>
      <c r="AD514" s="567">
        <f t="shared" si="424"/>
        <v>-23.4</v>
      </c>
      <c r="AE514" s="567">
        <f t="shared" si="424"/>
        <v>27.2</v>
      </c>
      <c r="AF514" s="567">
        <f t="shared" si="424"/>
        <v>-1.2</v>
      </c>
      <c r="AG514" s="567" t="e">
        <f t="shared" si="424"/>
        <v>#DIV/0!</v>
      </c>
      <c r="AH514" s="567">
        <f t="shared" si="424"/>
        <v>6.5</v>
      </c>
      <c r="AI514" s="567">
        <f t="shared" si="424"/>
        <v>-6.1</v>
      </c>
      <c r="AJ514" s="567">
        <f t="shared" si="424"/>
        <v>-13.9</v>
      </c>
      <c r="AK514" s="567">
        <f t="shared" si="424"/>
        <v>-0.3</v>
      </c>
      <c r="AL514" s="567">
        <f t="shared" si="424"/>
        <v>-11.4</v>
      </c>
      <c r="AO514" s="615" t="s">
        <v>38</v>
      </c>
      <c r="AP514" s="567">
        <f t="shared" si="420"/>
        <v>-2.9</v>
      </c>
      <c r="AQ514" s="567">
        <f t="shared" si="420"/>
        <v>-12.2</v>
      </c>
      <c r="AR514" s="567">
        <f t="shared" si="420"/>
        <v>-15.3</v>
      </c>
      <c r="AS514" s="567">
        <f t="shared" si="420"/>
        <v>-24</v>
      </c>
      <c r="AT514" s="567">
        <f t="shared" si="420"/>
        <v>-4.8</v>
      </c>
      <c r="AU514" s="567">
        <f t="shared" si="420"/>
        <v>-3.4</v>
      </c>
      <c r="AV514" s="567">
        <f t="shared" si="420"/>
        <v>-3.4</v>
      </c>
      <c r="AW514" s="567">
        <f t="shared" si="420"/>
        <v>-3.4</v>
      </c>
      <c r="AX514" s="567">
        <f t="shared" si="420"/>
        <v>1.5</v>
      </c>
      <c r="AY514" s="567">
        <f t="shared" si="420"/>
        <v>2.9</v>
      </c>
      <c r="AZ514" s="567">
        <f t="shared" si="420"/>
        <v>-18.3</v>
      </c>
      <c r="BA514" s="567"/>
    </row>
    <row r="515" spans="1:53">
      <c r="B515" s="612"/>
      <c r="C515" s="618" t="s">
        <v>39</v>
      </c>
      <c r="D515" s="614">
        <f t="shared" si="421"/>
        <v>3.9</v>
      </c>
      <c r="E515" s="614">
        <f t="shared" si="421"/>
        <v>3.9</v>
      </c>
      <c r="F515" s="614">
        <f t="shared" si="421"/>
        <v>10.9</v>
      </c>
      <c r="G515" s="614">
        <f t="shared" si="421"/>
        <v>12.6</v>
      </c>
      <c r="H515" s="614">
        <f t="shared" si="421"/>
        <v>-12.4</v>
      </c>
      <c r="I515" s="614">
        <f t="shared" si="421"/>
        <v>-22</v>
      </c>
      <c r="J515" s="614">
        <f t="shared" si="421"/>
        <v>0.3</v>
      </c>
      <c r="K515" s="614">
        <f t="shared" si="421"/>
        <v>-5.8</v>
      </c>
      <c r="L515" s="614">
        <f t="shared" si="421"/>
        <v>-3.8</v>
      </c>
      <c r="M515" s="614" t="e">
        <f t="shared" si="421"/>
        <v>#DIV/0!</v>
      </c>
      <c r="N515" s="614">
        <f t="shared" si="421"/>
        <v>199.5</v>
      </c>
      <c r="O515" s="614">
        <f t="shared" si="421"/>
        <v>-12.1</v>
      </c>
      <c r="P515" s="614">
        <f t="shared" si="421"/>
        <v>-15.4</v>
      </c>
      <c r="Q515" s="614">
        <f t="shared" si="421"/>
        <v>-1.7</v>
      </c>
      <c r="R515" s="614">
        <f t="shared" si="421"/>
        <v>32.200000000000003</v>
      </c>
      <c r="S515" s="614">
        <f t="shared" si="421"/>
        <v>32.200000000000003</v>
      </c>
      <c r="T515" s="614" t="e">
        <f t="shared" si="416"/>
        <v>#DIV/0!</v>
      </c>
      <c r="U515" s="614">
        <f t="shared" si="416"/>
        <v>0.4</v>
      </c>
      <c r="V515" s="614">
        <f t="shared" si="416"/>
        <v>6.3</v>
      </c>
      <c r="W515" s="614">
        <f t="shared" si="416"/>
        <v>15.9</v>
      </c>
      <c r="X515" s="614">
        <f t="shared" si="416"/>
        <v>-4.9000000000000004</v>
      </c>
      <c r="Y515" s="614">
        <f t="shared" si="416"/>
        <v>2.9</v>
      </c>
      <c r="Z515" s="614">
        <f t="shared" si="416"/>
        <v>-3.3</v>
      </c>
      <c r="AA515" s="614">
        <f t="shared" si="416"/>
        <v>16</v>
      </c>
      <c r="AB515" s="614" t="e">
        <f t="shared" si="416"/>
        <v>#DIV/0!</v>
      </c>
      <c r="AC515" s="614">
        <f t="shared" ref="AC515:AL515" si="425">ROUND((AC572-AC568)/AC568*100,1)</f>
        <v>0.8</v>
      </c>
      <c r="AD515" s="614">
        <f t="shared" si="425"/>
        <v>-5.2</v>
      </c>
      <c r="AE515" s="614">
        <f t="shared" si="425"/>
        <v>30.2</v>
      </c>
      <c r="AF515" s="614">
        <f t="shared" si="425"/>
        <v>0.9</v>
      </c>
      <c r="AG515" s="614" t="e">
        <f t="shared" si="425"/>
        <v>#DIV/0!</v>
      </c>
      <c r="AH515" s="614">
        <f t="shared" si="425"/>
        <v>13.5</v>
      </c>
      <c r="AI515" s="614">
        <f t="shared" si="425"/>
        <v>-2.1</v>
      </c>
      <c r="AJ515" s="614">
        <f t="shared" si="425"/>
        <v>0</v>
      </c>
      <c r="AK515" s="614">
        <f t="shared" si="425"/>
        <v>0.1</v>
      </c>
      <c r="AL515" s="614">
        <f t="shared" si="425"/>
        <v>-1.4</v>
      </c>
      <c r="AN515" s="612"/>
      <c r="AO515" s="618" t="s">
        <v>39</v>
      </c>
      <c r="AP515" s="614">
        <f t="shared" si="420"/>
        <v>3.9</v>
      </c>
      <c r="AQ515" s="614">
        <f t="shared" si="420"/>
        <v>-9.9</v>
      </c>
      <c r="AR515" s="614">
        <f t="shared" si="420"/>
        <v>-19.600000000000001</v>
      </c>
      <c r="AS515" s="614">
        <f t="shared" si="420"/>
        <v>-24.9</v>
      </c>
      <c r="AT515" s="614">
        <f t="shared" si="420"/>
        <v>-13.4</v>
      </c>
      <c r="AU515" s="614">
        <f t="shared" si="420"/>
        <v>14.9</v>
      </c>
      <c r="AV515" s="614">
        <f t="shared" si="420"/>
        <v>21.4</v>
      </c>
      <c r="AW515" s="614">
        <f t="shared" si="420"/>
        <v>1.1000000000000001</v>
      </c>
      <c r="AX515" s="614">
        <f t="shared" si="420"/>
        <v>10.4</v>
      </c>
      <c r="AY515" s="614">
        <f t="shared" si="420"/>
        <v>12</v>
      </c>
      <c r="AZ515" s="614">
        <f t="shared" si="420"/>
        <v>-12.6</v>
      </c>
      <c r="BA515" s="567"/>
    </row>
    <row r="516" spans="1:53">
      <c r="B516" s="138" t="s">
        <v>303</v>
      </c>
      <c r="C516" s="610" t="s">
        <v>36</v>
      </c>
      <c r="D516" s="575">
        <f t="shared" si="421"/>
        <v>6.2</v>
      </c>
      <c r="E516" s="575">
        <f t="shared" si="421"/>
        <v>6.2</v>
      </c>
      <c r="F516" s="575">
        <f t="shared" si="421"/>
        <v>7.5</v>
      </c>
      <c r="G516" s="575">
        <f t="shared" si="421"/>
        <v>8.6999999999999993</v>
      </c>
      <c r="H516" s="575">
        <f t="shared" si="421"/>
        <v>-11.6</v>
      </c>
      <c r="I516" s="575">
        <f t="shared" si="421"/>
        <v>-3.8</v>
      </c>
      <c r="J516" s="575">
        <f t="shared" si="421"/>
        <v>4.5</v>
      </c>
      <c r="K516" s="575">
        <f t="shared" si="421"/>
        <v>-23.8</v>
      </c>
      <c r="L516" s="575">
        <f t="shared" si="421"/>
        <v>-25.4</v>
      </c>
      <c r="M516" s="575" t="e">
        <f t="shared" si="421"/>
        <v>#DIV/0!</v>
      </c>
      <c r="N516" s="575">
        <f t="shared" si="421"/>
        <v>120.5</v>
      </c>
      <c r="O516" s="575">
        <f t="shared" si="421"/>
        <v>-0.5</v>
      </c>
      <c r="P516" s="575">
        <f t="shared" si="421"/>
        <v>-11.4</v>
      </c>
      <c r="Q516" s="575">
        <f t="shared" si="421"/>
        <v>34.700000000000003</v>
      </c>
      <c r="R516" s="575">
        <f t="shared" si="421"/>
        <v>13.4</v>
      </c>
      <c r="S516" s="575">
        <f t="shared" si="421"/>
        <v>13.4</v>
      </c>
      <c r="T516" s="575" t="e">
        <f t="shared" si="416"/>
        <v>#DIV/0!</v>
      </c>
      <c r="U516" s="575">
        <f t="shared" si="416"/>
        <v>3.3</v>
      </c>
      <c r="V516" s="575">
        <f t="shared" si="416"/>
        <v>11</v>
      </c>
      <c r="W516" s="575">
        <f t="shared" si="416"/>
        <v>25</v>
      </c>
      <c r="X516" s="575">
        <f t="shared" si="416"/>
        <v>-4.5</v>
      </c>
      <c r="Y516" s="575">
        <f t="shared" si="416"/>
        <v>27.8</v>
      </c>
      <c r="Z516" s="575">
        <f t="shared" si="416"/>
        <v>-4.8</v>
      </c>
      <c r="AA516" s="575">
        <f t="shared" si="416"/>
        <v>3.1</v>
      </c>
      <c r="AB516" s="575" t="e">
        <f t="shared" si="416"/>
        <v>#DIV/0!</v>
      </c>
      <c r="AC516" s="575">
        <f t="shared" ref="AC516:AL516" si="426">ROUND((AC573-AC569)/AC569*100,1)</f>
        <v>6.7</v>
      </c>
      <c r="AD516" s="575">
        <f t="shared" si="426"/>
        <v>11.2</v>
      </c>
      <c r="AE516" s="575">
        <f t="shared" si="426"/>
        <v>25.8</v>
      </c>
      <c r="AF516" s="575">
        <f t="shared" si="426"/>
        <v>9.6</v>
      </c>
      <c r="AG516" s="575" t="e">
        <f t="shared" si="426"/>
        <v>#DIV/0!</v>
      </c>
      <c r="AH516" s="575">
        <f t="shared" si="426"/>
        <v>7.2</v>
      </c>
      <c r="AI516" s="575">
        <f t="shared" si="426"/>
        <v>-0.7</v>
      </c>
      <c r="AJ516" s="575">
        <f t="shared" si="426"/>
        <v>-13.6</v>
      </c>
      <c r="AK516" s="575">
        <f t="shared" si="426"/>
        <v>-0.2</v>
      </c>
      <c r="AL516" s="575">
        <f t="shared" si="426"/>
        <v>-3.3</v>
      </c>
      <c r="AN516" s="138" t="s">
        <v>303</v>
      </c>
      <c r="AO516" s="610" t="s">
        <v>36</v>
      </c>
      <c r="AP516" s="575">
        <f t="shared" si="420"/>
        <v>6.2</v>
      </c>
      <c r="AQ516" s="575">
        <f t="shared" si="420"/>
        <v>-4.4000000000000004</v>
      </c>
      <c r="AR516" s="575">
        <f t="shared" si="420"/>
        <v>-6.3</v>
      </c>
      <c r="AS516" s="575">
        <f t="shared" si="420"/>
        <v>-9.9</v>
      </c>
      <c r="AT516" s="575">
        <f t="shared" si="420"/>
        <v>-2</v>
      </c>
      <c r="AU516" s="575">
        <f t="shared" si="420"/>
        <v>0.2</v>
      </c>
      <c r="AV516" s="575">
        <f t="shared" si="420"/>
        <v>-2.2000000000000002</v>
      </c>
      <c r="AW516" s="575">
        <f t="shared" si="420"/>
        <v>5.7</v>
      </c>
      <c r="AX516" s="575">
        <f t="shared" si="420"/>
        <v>10.9</v>
      </c>
      <c r="AY516" s="575">
        <f t="shared" si="420"/>
        <v>13.1</v>
      </c>
      <c r="AZ516" s="575">
        <f t="shared" si="420"/>
        <v>-20</v>
      </c>
      <c r="BA516" s="567"/>
    </row>
    <row r="517" spans="1:53">
      <c r="C517" s="615" t="s">
        <v>37</v>
      </c>
      <c r="D517" s="567">
        <f t="shared" si="421"/>
        <v>2</v>
      </c>
      <c r="E517" s="567">
        <f t="shared" si="421"/>
        <v>2</v>
      </c>
      <c r="F517" s="567">
        <f t="shared" si="421"/>
        <v>6.2</v>
      </c>
      <c r="G517" s="567">
        <f t="shared" si="421"/>
        <v>6.6</v>
      </c>
      <c r="H517" s="567">
        <f t="shared" si="421"/>
        <v>-0.2</v>
      </c>
      <c r="I517" s="567">
        <f t="shared" si="421"/>
        <v>-20.7</v>
      </c>
      <c r="J517" s="567">
        <f t="shared" si="421"/>
        <v>4.7</v>
      </c>
      <c r="K517" s="567">
        <f t="shared" si="421"/>
        <v>-15.8</v>
      </c>
      <c r="L517" s="567">
        <f t="shared" si="421"/>
        <v>-17.8</v>
      </c>
      <c r="M517" s="567" t="e">
        <f t="shared" si="421"/>
        <v>#DIV/0!</v>
      </c>
      <c r="N517" s="567">
        <f t="shared" si="421"/>
        <v>44.7</v>
      </c>
      <c r="O517" s="567">
        <f t="shared" si="421"/>
        <v>-3</v>
      </c>
      <c r="P517" s="567">
        <f t="shared" si="421"/>
        <v>-1</v>
      </c>
      <c r="Q517" s="567">
        <f t="shared" si="421"/>
        <v>-8.6999999999999993</v>
      </c>
      <c r="R517" s="567">
        <f t="shared" si="421"/>
        <v>10.1</v>
      </c>
      <c r="S517" s="567">
        <f t="shared" si="421"/>
        <v>10.1</v>
      </c>
      <c r="T517" s="567" t="e">
        <f t="shared" si="416"/>
        <v>#DIV/0!</v>
      </c>
      <c r="U517" s="567">
        <f t="shared" si="416"/>
        <v>2.1</v>
      </c>
      <c r="V517" s="567">
        <f t="shared" si="416"/>
        <v>6.3</v>
      </c>
      <c r="W517" s="567">
        <f t="shared" si="416"/>
        <v>15.1</v>
      </c>
      <c r="X517" s="567">
        <f t="shared" si="416"/>
        <v>-4.2</v>
      </c>
      <c r="Y517" s="567">
        <f t="shared" si="416"/>
        <v>0.7</v>
      </c>
      <c r="Z517" s="567">
        <f t="shared" si="416"/>
        <v>-4.4000000000000004</v>
      </c>
      <c r="AA517" s="567">
        <f t="shared" si="416"/>
        <v>2.5</v>
      </c>
      <c r="AB517" s="567" t="e">
        <f t="shared" si="416"/>
        <v>#DIV/0!</v>
      </c>
      <c r="AC517" s="567">
        <f t="shared" ref="AC517:AL517" si="427">ROUND((AC574-AC570)/AC570*100,1)</f>
        <v>7.6</v>
      </c>
      <c r="AD517" s="567">
        <f t="shared" si="427"/>
        <v>16.399999999999999</v>
      </c>
      <c r="AE517" s="567">
        <f t="shared" si="427"/>
        <v>21.7</v>
      </c>
      <c r="AF517" s="567">
        <f t="shared" si="427"/>
        <v>2.8</v>
      </c>
      <c r="AG517" s="567" t="e">
        <f t="shared" si="427"/>
        <v>#DIV/0!</v>
      </c>
      <c r="AH517" s="567">
        <f t="shared" si="427"/>
        <v>8.4</v>
      </c>
      <c r="AI517" s="567">
        <f t="shared" si="427"/>
        <v>0.9</v>
      </c>
      <c r="AJ517" s="567">
        <f t="shared" si="427"/>
        <v>-33.799999999999997</v>
      </c>
      <c r="AK517" s="567">
        <f t="shared" si="427"/>
        <v>-0.1</v>
      </c>
      <c r="AL517" s="567">
        <f t="shared" si="427"/>
        <v>-0.9</v>
      </c>
      <c r="AO517" s="615" t="s">
        <v>37</v>
      </c>
      <c r="AP517" s="567">
        <f t="shared" si="420"/>
        <v>2</v>
      </c>
      <c r="AQ517" s="567">
        <f t="shared" si="420"/>
        <v>-9.5</v>
      </c>
      <c r="AR517" s="567">
        <f t="shared" si="420"/>
        <v>-11.2</v>
      </c>
      <c r="AS517" s="567">
        <f t="shared" si="420"/>
        <v>-10.9</v>
      </c>
      <c r="AT517" s="567">
        <f t="shared" si="420"/>
        <v>-11.4</v>
      </c>
      <c r="AU517" s="567">
        <f t="shared" si="420"/>
        <v>-5.3</v>
      </c>
      <c r="AV517" s="567">
        <f t="shared" si="420"/>
        <v>-6.5</v>
      </c>
      <c r="AW517" s="567">
        <f t="shared" si="420"/>
        <v>-2.9</v>
      </c>
      <c r="AX517" s="567">
        <f t="shared" si="420"/>
        <v>7.1</v>
      </c>
      <c r="AY517" s="567">
        <f t="shared" si="420"/>
        <v>9</v>
      </c>
      <c r="AZ517" s="567">
        <f t="shared" si="420"/>
        <v>-20.399999999999999</v>
      </c>
      <c r="BA517" s="567"/>
    </row>
    <row r="518" spans="1:53">
      <c r="C518" s="615" t="s">
        <v>38</v>
      </c>
      <c r="D518" s="567">
        <f t="shared" si="421"/>
        <v>2.2999999999999998</v>
      </c>
      <c r="E518" s="567">
        <f t="shared" si="421"/>
        <v>2.2999999999999998</v>
      </c>
      <c r="F518" s="567">
        <f t="shared" si="421"/>
        <v>1</v>
      </c>
      <c r="G518" s="567">
        <f t="shared" si="421"/>
        <v>1.1000000000000001</v>
      </c>
      <c r="H518" s="567">
        <f t="shared" si="421"/>
        <v>2.4</v>
      </c>
      <c r="I518" s="567">
        <f t="shared" si="421"/>
        <v>-19.399999999999999</v>
      </c>
      <c r="J518" s="567">
        <f t="shared" si="421"/>
        <v>21.4</v>
      </c>
      <c r="K518" s="567">
        <f t="shared" si="421"/>
        <v>-9.3000000000000007</v>
      </c>
      <c r="L518" s="567">
        <f t="shared" si="421"/>
        <v>-10.9</v>
      </c>
      <c r="M518" s="567" t="e">
        <f t="shared" si="421"/>
        <v>#DIV/0!</v>
      </c>
      <c r="N518" s="567">
        <f t="shared" si="421"/>
        <v>-3.1</v>
      </c>
      <c r="O518" s="567">
        <f t="shared" si="421"/>
        <v>7.7</v>
      </c>
      <c r="P518" s="567">
        <f t="shared" si="421"/>
        <v>11.4</v>
      </c>
      <c r="Q518" s="567">
        <f t="shared" si="421"/>
        <v>-5.6</v>
      </c>
      <c r="R518" s="567">
        <f t="shared" si="421"/>
        <v>10.8</v>
      </c>
      <c r="S518" s="567">
        <f t="shared" si="421"/>
        <v>10.8</v>
      </c>
      <c r="T518" s="567" t="e">
        <f t="shared" si="416"/>
        <v>#DIV/0!</v>
      </c>
      <c r="U518" s="567">
        <f t="shared" si="416"/>
        <v>-0.3</v>
      </c>
      <c r="V518" s="567">
        <f t="shared" si="416"/>
        <v>0.7</v>
      </c>
      <c r="W518" s="567">
        <f t="shared" si="416"/>
        <v>3.1</v>
      </c>
      <c r="X518" s="567">
        <f t="shared" si="416"/>
        <v>-2.5</v>
      </c>
      <c r="Y518" s="567">
        <f t="shared" si="416"/>
        <v>15.5</v>
      </c>
      <c r="Z518" s="567">
        <f t="shared" si="416"/>
        <v>7.6</v>
      </c>
      <c r="AA518" s="567">
        <f t="shared" si="416"/>
        <v>4.9000000000000004</v>
      </c>
      <c r="AB518" s="567" t="e">
        <f t="shared" si="416"/>
        <v>#DIV/0!</v>
      </c>
      <c r="AC518" s="567">
        <f t="shared" ref="AC518:AL518" si="428">ROUND((AC575-AC571)/AC571*100,1)</f>
        <v>9.6999999999999993</v>
      </c>
      <c r="AD518" s="567">
        <f t="shared" si="428"/>
        <v>26.5</v>
      </c>
      <c r="AE518" s="567">
        <f t="shared" si="428"/>
        <v>19.100000000000001</v>
      </c>
      <c r="AF518" s="567">
        <f t="shared" si="428"/>
        <v>-14.3</v>
      </c>
      <c r="AG518" s="567" t="e">
        <f t="shared" si="428"/>
        <v>#DIV/0!</v>
      </c>
      <c r="AH518" s="567">
        <f t="shared" si="428"/>
        <v>-5.4</v>
      </c>
      <c r="AI518" s="567">
        <f t="shared" si="428"/>
        <v>3.2</v>
      </c>
      <c r="AJ518" s="567">
        <f t="shared" si="428"/>
        <v>-13</v>
      </c>
      <c r="AK518" s="567">
        <f t="shared" si="428"/>
        <v>-0.4</v>
      </c>
      <c r="AL518" s="567">
        <f t="shared" si="428"/>
        <v>12.8</v>
      </c>
      <c r="AO518" s="615" t="s">
        <v>38</v>
      </c>
      <c r="AP518" s="567">
        <f t="shared" si="420"/>
        <v>2.2999999999999998</v>
      </c>
      <c r="AQ518" s="567">
        <f t="shared" si="420"/>
        <v>-2.8</v>
      </c>
      <c r="AR518" s="567">
        <f t="shared" si="420"/>
        <v>-6.3</v>
      </c>
      <c r="AS518" s="567">
        <f t="shared" si="420"/>
        <v>1.1000000000000001</v>
      </c>
      <c r="AT518" s="567">
        <f t="shared" si="420"/>
        <v>-13.5</v>
      </c>
      <c r="AU518" s="567">
        <f t="shared" si="420"/>
        <v>6</v>
      </c>
      <c r="AV518" s="567">
        <f t="shared" si="420"/>
        <v>10.5</v>
      </c>
      <c r="AW518" s="567">
        <f t="shared" si="420"/>
        <v>-3</v>
      </c>
      <c r="AX518" s="567">
        <f t="shared" si="420"/>
        <v>4.5</v>
      </c>
      <c r="AY518" s="567">
        <f t="shared" si="420"/>
        <v>4.9000000000000004</v>
      </c>
      <c r="AZ518" s="567">
        <f t="shared" si="420"/>
        <v>-2</v>
      </c>
      <c r="BA518" s="567"/>
    </row>
    <row r="519" spans="1:53">
      <c r="B519" s="612"/>
      <c r="C519" s="618" t="s">
        <v>39</v>
      </c>
      <c r="D519" s="614">
        <f t="shared" si="421"/>
        <v>-0.4</v>
      </c>
      <c r="E519" s="614">
        <f t="shared" si="421"/>
        <v>-0.4</v>
      </c>
      <c r="F519" s="614">
        <f t="shared" si="421"/>
        <v>-3.8</v>
      </c>
      <c r="G519" s="614">
        <f t="shared" si="421"/>
        <v>-3.5</v>
      </c>
      <c r="H519" s="614">
        <f t="shared" si="421"/>
        <v>-8.1999999999999993</v>
      </c>
      <c r="I519" s="614">
        <f t="shared" si="421"/>
        <v>1.8</v>
      </c>
      <c r="J519" s="614">
        <f t="shared" si="421"/>
        <v>9.5</v>
      </c>
      <c r="K519" s="614">
        <f t="shared" si="421"/>
        <v>0.4</v>
      </c>
      <c r="L519" s="614">
        <f t="shared" si="421"/>
        <v>-0.8</v>
      </c>
      <c r="M519" s="614" t="e">
        <f t="shared" si="421"/>
        <v>#DIV/0!</v>
      </c>
      <c r="N519" s="614">
        <f t="shared" si="421"/>
        <v>-43.4</v>
      </c>
      <c r="O519" s="614">
        <f t="shared" si="421"/>
        <v>0</v>
      </c>
      <c r="P519" s="614">
        <f t="shared" si="421"/>
        <v>16.8</v>
      </c>
      <c r="Q519" s="614">
        <f t="shared" si="421"/>
        <v>-45.1</v>
      </c>
      <c r="R519" s="614">
        <f t="shared" si="421"/>
        <v>-21.5</v>
      </c>
      <c r="S519" s="614">
        <f t="shared" si="421"/>
        <v>-21.5</v>
      </c>
      <c r="T519" s="614" t="e">
        <f t="shared" si="416"/>
        <v>#DIV/0!</v>
      </c>
      <c r="U519" s="614">
        <f t="shared" si="416"/>
        <v>2.8</v>
      </c>
      <c r="V519" s="614">
        <f t="shared" si="416"/>
        <v>4.5999999999999996</v>
      </c>
      <c r="W519" s="614">
        <f t="shared" si="416"/>
        <v>7.2</v>
      </c>
      <c r="X519" s="614">
        <f t="shared" si="416"/>
        <v>1</v>
      </c>
      <c r="Y519" s="614">
        <f t="shared" si="416"/>
        <v>-0.5</v>
      </c>
      <c r="Z519" s="614">
        <f t="shared" si="416"/>
        <v>10</v>
      </c>
      <c r="AA519" s="614">
        <f t="shared" si="416"/>
        <v>3.7</v>
      </c>
      <c r="AB519" s="614" t="e">
        <f t="shared" si="416"/>
        <v>#DIV/0!</v>
      </c>
      <c r="AC519" s="614">
        <f t="shared" ref="AC519:AL519" si="429">ROUND((AC576-AC572)/AC572*100,1)</f>
        <v>9</v>
      </c>
      <c r="AD519" s="614">
        <f t="shared" si="429"/>
        <v>26.5</v>
      </c>
      <c r="AE519" s="614">
        <f t="shared" si="429"/>
        <v>18.7</v>
      </c>
      <c r="AF519" s="614">
        <f t="shared" si="429"/>
        <v>-13.4</v>
      </c>
      <c r="AG519" s="614" t="e">
        <f t="shared" si="429"/>
        <v>#DIV/0!</v>
      </c>
      <c r="AH519" s="614">
        <f t="shared" si="429"/>
        <v>-6.6</v>
      </c>
      <c r="AI519" s="614">
        <f t="shared" si="429"/>
        <v>4.3</v>
      </c>
      <c r="AJ519" s="614">
        <f t="shared" si="429"/>
        <v>-27.1</v>
      </c>
      <c r="AK519" s="614">
        <f t="shared" si="429"/>
        <v>-0.6</v>
      </c>
      <c r="AL519" s="614">
        <f t="shared" si="429"/>
        <v>7.1</v>
      </c>
      <c r="AN519" s="612"/>
      <c r="AO519" s="618" t="s">
        <v>39</v>
      </c>
      <c r="AP519" s="614">
        <f t="shared" si="420"/>
        <v>-0.4</v>
      </c>
      <c r="AQ519" s="614">
        <f t="shared" si="420"/>
        <v>-6.6</v>
      </c>
      <c r="AR519" s="614">
        <f t="shared" si="420"/>
        <v>2.5</v>
      </c>
      <c r="AS519" s="614">
        <f t="shared" si="420"/>
        <v>3.8</v>
      </c>
      <c r="AT519" s="614">
        <f t="shared" si="420"/>
        <v>1.3</v>
      </c>
      <c r="AU519" s="614">
        <f t="shared" si="420"/>
        <v>-23</v>
      </c>
      <c r="AV519" s="614">
        <f t="shared" si="420"/>
        <v>-28.7</v>
      </c>
      <c r="AW519" s="614">
        <f t="shared" si="420"/>
        <v>-8.6</v>
      </c>
      <c r="AX519" s="614">
        <f t="shared" si="420"/>
        <v>2.1</v>
      </c>
      <c r="AY519" s="614">
        <f t="shared" si="420"/>
        <v>1.5</v>
      </c>
      <c r="AZ519" s="614">
        <f t="shared" si="420"/>
        <v>12.6</v>
      </c>
      <c r="BA519" s="567"/>
    </row>
    <row r="520" spans="1:53" hidden="1">
      <c r="B520" s="138" t="s">
        <v>304</v>
      </c>
      <c r="C520" s="610" t="s">
        <v>36</v>
      </c>
      <c r="D520" s="567" t="e">
        <f t="shared" si="421"/>
        <v>#DIV/0!</v>
      </c>
      <c r="E520" s="567" t="e">
        <f t="shared" si="421"/>
        <v>#DIV/0!</v>
      </c>
      <c r="F520" s="567" t="e">
        <f t="shared" si="421"/>
        <v>#DIV/0!</v>
      </c>
      <c r="G520" s="567" t="e">
        <f t="shared" si="421"/>
        <v>#DIV/0!</v>
      </c>
      <c r="H520" s="567" t="e">
        <f t="shared" si="421"/>
        <v>#DIV/0!</v>
      </c>
      <c r="I520" s="567" t="e">
        <f t="shared" si="421"/>
        <v>#DIV/0!</v>
      </c>
      <c r="J520" s="567" t="e">
        <f t="shared" si="421"/>
        <v>#DIV/0!</v>
      </c>
      <c r="K520" s="567" t="e">
        <f t="shared" si="421"/>
        <v>#DIV/0!</v>
      </c>
      <c r="L520" s="567" t="e">
        <f t="shared" si="421"/>
        <v>#DIV/0!</v>
      </c>
      <c r="M520" s="567" t="e">
        <f t="shared" si="421"/>
        <v>#DIV/0!</v>
      </c>
      <c r="N520" s="567" t="e">
        <f t="shared" si="421"/>
        <v>#DIV/0!</v>
      </c>
      <c r="O520" s="567" t="e">
        <f t="shared" si="421"/>
        <v>#DIV/0!</v>
      </c>
      <c r="P520" s="567" t="e">
        <f t="shared" si="421"/>
        <v>#DIV/0!</v>
      </c>
      <c r="Q520" s="567" t="e">
        <f t="shared" si="421"/>
        <v>#DIV/0!</v>
      </c>
      <c r="R520" s="567" t="e">
        <f t="shared" si="421"/>
        <v>#DIV/0!</v>
      </c>
      <c r="S520" s="567" t="e">
        <f t="shared" si="421"/>
        <v>#DIV/0!</v>
      </c>
      <c r="T520" s="567" t="e">
        <f t="shared" si="416"/>
        <v>#DIV/0!</v>
      </c>
      <c r="U520" s="567" t="e">
        <f t="shared" si="416"/>
        <v>#DIV/0!</v>
      </c>
      <c r="V520" s="567" t="e">
        <f t="shared" si="416"/>
        <v>#DIV/0!</v>
      </c>
      <c r="W520" s="567" t="e">
        <f t="shared" si="416"/>
        <v>#DIV/0!</v>
      </c>
      <c r="X520" s="567" t="e">
        <f t="shared" si="416"/>
        <v>#DIV/0!</v>
      </c>
      <c r="Y520" s="567" t="e">
        <f t="shared" si="416"/>
        <v>#DIV/0!</v>
      </c>
      <c r="Z520" s="567" t="e">
        <f t="shared" si="416"/>
        <v>#DIV/0!</v>
      </c>
      <c r="AA520" s="567" t="e">
        <f t="shared" si="416"/>
        <v>#DIV/0!</v>
      </c>
      <c r="AB520" s="567" t="e">
        <f t="shared" si="416"/>
        <v>#DIV/0!</v>
      </c>
      <c r="AC520" s="567" t="e">
        <f t="shared" ref="AC520:AL520" si="430">ROUND((AC577-AC573)/AC573*100,1)</f>
        <v>#DIV/0!</v>
      </c>
      <c r="AD520" s="567" t="e">
        <f t="shared" si="430"/>
        <v>#DIV/0!</v>
      </c>
      <c r="AE520" s="567" t="e">
        <f t="shared" si="430"/>
        <v>#DIV/0!</v>
      </c>
      <c r="AF520" s="567" t="e">
        <f t="shared" si="430"/>
        <v>#DIV/0!</v>
      </c>
      <c r="AG520" s="567" t="e">
        <f t="shared" si="430"/>
        <v>#DIV/0!</v>
      </c>
      <c r="AH520" s="567" t="e">
        <f t="shared" si="430"/>
        <v>#DIV/0!</v>
      </c>
      <c r="AI520" s="567" t="e">
        <f t="shared" si="430"/>
        <v>#DIV/0!</v>
      </c>
      <c r="AJ520" s="567" t="e">
        <f t="shared" si="430"/>
        <v>#DIV/0!</v>
      </c>
      <c r="AK520" s="567" t="e">
        <f t="shared" si="430"/>
        <v>#DIV/0!</v>
      </c>
      <c r="AL520" s="567" t="e">
        <f t="shared" si="430"/>
        <v>#DIV/0!</v>
      </c>
      <c r="AN520" s="138" t="s">
        <v>304</v>
      </c>
      <c r="AO520" s="610" t="s">
        <v>36</v>
      </c>
      <c r="AP520" s="567" t="e">
        <f t="shared" si="420"/>
        <v>#DIV/0!</v>
      </c>
      <c r="AQ520" s="567" t="e">
        <f t="shared" si="420"/>
        <v>#DIV/0!</v>
      </c>
      <c r="AR520" s="567" t="e">
        <f t="shared" si="420"/>
        <v>#DIV/0!</v>
      </c>
      <c r="AS520" s="567" t="e">
        <f t="shared" si="420"/>
        <v>#DIV/0!</v>
      </c>
      <c r="AT520" s="567" t="e">
        <f t="shared" si="420"/>
        <v>#DIV/0!</v>
      </c>
      <c r="AU520" s="567" t="e">
        <f t="shared" si="420"/>
        <v>#DIV/0!</v>
      </c>
      <c r="AV520" s="567" t="e">
        <f t="shared" si="420"/>
        <v>#DIV/0!</v>
      </c>
      <c r="AW520" s="567" t="e">
        <f t="shared" si="420"/>
        <v>#DIV/0!</v>
      </c>
      <c r="AX520" s="567" t="e">
        <f t="shared" si="420"/>
        <v>#DIV/0!</v>
      </c>
      <c r="AY520" s="567" t="e">
        <f t="shared" si="420"/>
        <v>#DIV/0!</v>
      </c>
      <c r="AZ520" s="567" t="e">
        <f t="shared" si="420"/>
        <v>#DIV/0!</v>
      </c>
      <c r="BA520" s="567"/>
    </row>
    <row r="521" spans="1:53" hidden="1">
      <c r="C521" s="615" t="s">
        <v>37</v>
      </c>
      <c r="D521" s="567" t="e">
        <f t="shared" si="421"/>
        <v>#DIV/0!</v>
      </c>
      <c r="E521" s="567" t="e">
        <f t="shared" si="421"/>
        <v>#DIV/0!</v>
      </c>
      <c r="F521" s="567" t="e">
        <f t="shared" si="421"/>
        <v>#DIV/0!</v>
      </c>
      <c r="G521" s="567" t="e">
        <f t="shared" si="421"/>
        <v>#DIV/0!</v>
      </c>
      <c r="H521" s="567" t="e">
        <f t="shared" si="421"/>
        <v>#DIV/0!</v>
      </c>
      <c r="I521" s="567" t="e">
        <f t="shared" si="421"/>
        <v>#DIV/0!</v>
      </c>
      <c r="J521" s="567" t="e">
        <f t="shared" si="421"/>
        <v>#DIV/0!</v>
      </c>
      <c r="K521" s="567" t="e">
        <f t="shared" si="421"/>
        <v>#DIV/0!</v>
      </c>
      <c r="L521" s="567" t="e">
        <f t="shared" si="421"/>
        <v>#DIV/0!</v>
      </c>
      <c r="M521" s="567" t="e">
        <f t="shared" si="421"/>
        <v>#DIV/0!</v>
      </c>
      <c r="N521" s="567" t="e">
        <f t="shared" si="421"/>
        <v>#DIV/0!</v>
      </c>
      <c r="O521" s="567" t="e">
        <f t="shared" si="421"/>
        <v>#DIV/0!</v>
      </c>
      <c r="P521" s="567" t="e">
        <f t="shared" si="421"/>
        <v>#DIV/0!</v>
      </c>
      <c r="Q521" s="567" t="e">
        <f t="shared" si="421"/>
        <v>#DIV/0!</v>
      </c>
      <c r="R521" s="567" t="e">
        <f t="shared" si="421"/>
        <v>#DIV/0!</v>
      </c>
      <c r="S521" s="567" t="e">
        <f t="shared" si="421"/>
        <v>#DIV/0!</v>
      </c>
      <c r="T521" s="567" t="e">
        <f t="shared" si="416"/>
        <v>#DIV/0!</v>
      </c>
      <c r="U521" s="567" t="e">
        <f t="shared" si="416"/>
        <v>#DIV/0!</v>
      </c>
      <c r="V521" s="567" t="e">
        <f t="shared" si="416"/>
        <v>#DIV/0!</v>
      </c>
      <c r="W521" s="567" t="e">
        <f t="shared" si="416"/>
        <v>#DIV/0!</v>
      </c>
      <c r="X521" s="567" t="e">
        <f t="shared" si="416"/>
        <v>#DIV/0!</v>
      </c>
      <c r="Y521" s="567" t="e">
        <f t="shared" si="416"/>
        <v>#DIV/0!</v>
      </c>
      <c r="Z521" s="567" t="e">
        <f t="shared" si="416"/>
        <v>#DIV/0!</v>
      </c>
      <c r="AA521" s="567" t="e">
        <f t="shared" si="416"/>
        <v>#DIV/0!</v>
      </c>
      <c r="AB521" s="567" t="e">
        <f t="shared" si="416"/>
        <v>#DIV/0!</v>
      </c>
      <c r="AC521" s="567" t="e">
        <f t="shared" ref="AC521:AL521" si="431">ROUND((AC578-AC574)/AC574*100,1)</f>
        <v>#DIV/0!</v>
      </c>
      <c r="AD521" s="567" t="e">
        <f t="shared" si="431"/>
        <v>#DIV/0!</v>
      </c>
      <c r="AE521" s="567" t="e">
        <f t="shared" si="431"/>
        <v>#DIV/0!</v>
      </c>
      <c r="AF521" s="567" t="e">
        <f t="shared" si="431"/>
        <v>#DIV/0!</v>
      </c>
      <c r="AG521" s="567" t="e">
        <f t="shared" si="431"/>
        <v>#DIV/0!</v>
      </c>
      <c r="AH521" s="567" t="e">
        <f t="shared" si="431"/>
        <v>#DIV/0!</v>
      </c>
      <c r="AI521" s="567" t="e">
        <f t="shared" si="431"/>
        <v>#DIV/0!</v>
      </c>
      <c r="AJ521" s="567" t="e">
        <f t="shared" si="431"/>
        <v>#DIV/0!</v>
      </c>
      <c r="AK521" s="567" t="e">
        <f t="shared" si="431"/>
        <v>#DIV/0!</v>
      </c>
      <c r="AL521" s="567" t="e">
        <f t="shared" si="431"/>
        <v>#DIV/0!</v>
      </c>
      <c r="AO521" s="615" t="s">
        <v>37</v>
      </c>
      <c r="AP521" s="567" t="e">
        <f t="shared" si="420"/>
        <v>#DIV/0!</v>
      </c>
      <c r="AQ521" s="567" t="e">
        <f t="shared" si="420"/>
        <v>#DIV/0!</v>
      </c>
      <c r="AR521" s="567" t="e">
        <f t="shared" si="420"/>
        <v>#DIV/0!</v>
      </c>
      <c r="AS521" s="567" t="e">
        <f t="shared" si="420"/>
        <v>#DIV/0!</v>
      </c>
      <c r="AT521" s="567" t="e">
        <f t="shared" si="420"/>
        <v>#DIV/0!</v>
      </c>
      <c r="AU521" s="567" t="e">
        <f t="shared" si="420"/>
        <v>#DIV/0!</v>
      </c>
      <c r="AV521" s="567" t="e">
        <f t="shared" si="420"/>
        <v>#DIV/0!</v>
      </c>
      <c r="AW521" s="567" t="e">
        <f t="shared" si="420"/>
        <v>#DIV/0!</v>
      </c>
      <c r="AX521" s="567" t="e">
        <f t="shared" si="420"/>
        <v>#DIV/0!</v>
      </c>
      <c r="AY521" s="567" t="e">
        <f t="shared" si="420"/>
        <v>#DIV/0!</v>
      </c>
      <c r="AZ521" s="567" t="e">
        <f t="shared" si="420"/>
        <v>#DIV/0!</v>
      </c>
      <c r="BA521" s="567"/>
    </row>
    <row r="522" spans="1:53" hidden="1">
      <c r="A522" s="621"/>
      <c r="C522" s="615" t="s">
        <v>38</v>
      </c>
      <c r="D522" s="567" t="e">
        <f t="shared" si="421"/>
        <v>#DIV/0!</v>
      </c>
      <c r="E522" s="567" t="e">
        <f t="shared" si="421"/>
        <v>#DIV/0!</v>
      </c>
      <c r="F522" s="567" t="e">
        <f t="shared" si="421"/>
        <v>#DIV/0!</v>
      </c>
      <c r="G522" s="567" t="e">
        <f t="shared" si="421"/>
        <v>#DIV/0!</v>
      </c>
      <c r="H522" s="567" t="e">
        <f t="shared" si="421"/>
        <v>#DIV/0!</v>
      </c>
      <c r="I522" s="567" t="e">
        <f t="shared" si="421"/>
        <v>#DIV/0!</v>
      </c>
      <c r="J522" s="567" t="e">
        <f t="shared" si="421"/>
        <v>#DIV/0!</v>
      </c>
      <c r="K522" s="567" t="e">
        <f t="shared" si="421"/>
        <v>#DIV/0!</v>
      </c>
      <c r="L522" s="567" t="e">
        <f t="shared" si="421"/>
        <v>#DIV/0!</v>
      </c>
      <c r="M522" s="567" t="e">
        <f t="shared" si="421"/>
        <v>#DIV/0!</v>
      </c>
      <c r="N522" s="567" t="e">
        <f t="shared" si="421"/>
        <v>#DIV/0!</v>
      </c>
      <c r="O522" s="567" t="e">
        <f t="shared" si="421"/>
        <v>#DIV/0!</v>
      </c>
      <c r="P522" s="567" t="e">
        <f t="shared" si="421"/>
        <v>#DIV/0!</v>
      </c>
      <c r="Q522" s="567" t="e">
        <f t="shared" si="421"/>
        <v>#DIV/0!</v>
      </c>
      <c r="R522" s="567" t="e">
        <f t="shared" si="421"/>
        <v>#DIV/0!</v>
      </c>
      <c r="S522" s="567" t="e">
        <f t="shared" si="421"/>
        <v>#DIV/0!</v>
      </c>
      <c r="T522" s="567" t="e">
        <f t="shared" si="416"/>
        <v>#DIV/0!</v>
      </c>
      <c r="U522" s="567" t="e">
        <f t="shared" si="416"/>
        <v>#DIV/0!</v>
      </c>
      <c r="V522" s="567" t="e">
        <f t="shared" si="416"/>
        <v>#DIV/0!</v>
      </c>
      <c r="W522" s="567" t="e">
        <f t="shared" si="416"/>
        <v>#DIV/0!</v>
      </c>
      <c r="X522" s="567" t="e">
        <f t="shared" si="416"/>
        <v>#DIV/0!</v>
      </c>
      <c r="Y522" s="567" t="e">
        <f t="shared" si="416"/>
        <v>#DIV/0!</v>
      </c>
      <c r="Z522" s="567" t="e">
        <f t="shared" si="416"/>
        <v>#DIV/0!</v>
      </c>
      <c r="AA522" s="567" t="e">
        <f t="shared" si="416"/>
        <v>#DIV/0!</v>
      </c>
      <c r="AB522" s="567" t="e">
        <f t="shared" si="416"/>
        <v>#DIV/0!</v>
      </c>
      <c r="AC522" s="567" t="e">
        <f t="shared" ref="AC522:AL522" si="432">ROUND((AC579-AC575)/AC575*100,1)</f>
        <v>#DIV/0!</v>
      </c>
      <c r="AD522" s="567" t="e">
        <f t="shared" si="432"/>
        <v>#DIV/0!</v>
      </c>
      <c r="AE522" s="567" t="e">
        <f t="shared" si="432"/>
        <v>#DIV/0!</v>
      </c>
      <c r="AF522" s="567" t="e">
        <f t="shared" si="432"/>
        <v>#DIV/0!</v>
      </c>
      <c r="AG522" s="567" t="e">
        <f t="shared" si="432"/>
        <v>#DIV/0!</v>
      </c>
      <c r="AH522" s="567" t="e">
        <f t="shared" si="432"/>
        <v>#DIV/0!</v>
      </c>
      <c r="AI522" s="567" t="e">
        <f t="shared" si="432"/>
        <v>#DIV/0!</v>
      </c>
      <c r="AJ522" s="567" t="e">
        <f t="shared" si="432"/>
        <v>#DIV/0!</v>
      </c>
      <c r="AK522" s="567" t="e">
        <f t="shared" si="432"/>
        <v>#DIV/0!</v>
      </c>
      <c r="AL522" s="567" t="e">
        <f t="shared" si="432"/>
        <v>#DIV/0!</v>
      </c>
      <c r="AM522" s="621"/>
      <c r="AO522" s="615" t="s">
        <v>38</v>
      </c>
      <c r="AP522" s="567" t="e">
        <f t="shared" si="420"/>
        <v>#DIV/0!</v>
      </c>
      <c r="AQ522" s="567" t="e">
        <f t="shared" si="420"/>
        <v>#DIV/0!</v>
      </c>
      <c r="AR522" s="567" t="e">
        <f t="shared" si="420"/>
        <v>#DIV/0!</v>
      </c>
      <c r="AS522" s="567" t="e">
        <f t="shared" si="420"/>
        <v>#DIV/0!</v>
      </c>
      <c r="AT522" s="567" t="e">
        <f t="shared" si="420"/>
        <v>#DIV/0!</v>
      </c>
      <c r="AU522" s="567" t="e">
        <f t="shared" si="420"/>
        <v>#DIV/0!</v>
      </c>
      <c r="AV522" s="567" t="e">
        <f t="shared" si="420"/>
        <v>#DIV/0!</v>
      </c>
      <c r="AW522" s="567" t="e">
        <f t="shared" si="420"/>
        <v>#DIV/0!</v>
      </c>
      <c r="AX522" s="567" t="e">
        <f t="shared" si="420"/>
        <v>#DIV/0!</v>
      </c>
      <c r="AY522" s="567" t="e">
        <f t="shared" si="420"/>
        <v>#DIV/0!</v>
      </c>
      <c r="AZ522" s="567" t="e">
        <f t="shared" si="420"/>
        <v>#DIV/0!</v>
      </c>
      <c r="BA522" s="567"/>
    </row>
    <row r="523" spans="1:53" hidden="1">
      <c r="B523" s="612"/>
      <c r="C523" s="618" t="s">
        <v>39</v>
      </c>
      <c r="D523" s="614" t="e">
        <f t="shared" si="421"/>
        <v>#DIV/0!</v>
      </c>
      <c r="E523" s="614" t="e">
        <f t="shared" si="421"/>
        <v>#DIV/0!</v>
      </c>
      <c r="F523" s="614" t="e">
        <f t="shared" si="421"/>
        <v>#DIV/0!</v>
      </c>
      <c r="G523" s="614" t="e">
        <f t="shared" si="421"/>
        <v>#DIV/0!</v>
      </c>
      <c r="H523" s="614" t="e">
        <f t="shared" si="421"/>
        <v>#DIV/0!</v>
      </c>
      <c r="I523" s="614" t="e">
        <f t="shared" si="421"/>
        <v>#DIV/0!</v>
      </c>
      <c r="J523" s="614" t="e">
        <f t="shared" si="421"/>
        <v>#DIV/0!</v>
      </c>
      <c r="K523" s="614" t="e">
        <f t="shared" si="421"/>
        <v>#DIV/0!</v>
      </c>
      <c r="L523" s="614" t="e">
        <f t="shared" si="421"/>
        <v>#DIV/0!</v>
      </c>
      <c r="M523" s="614" t="e">
        <f t="shared" si="421"/>
        <v>#DIV/0!</v>
      </c>
      <c r="N523" s="614" t="e">
        <f t="shared" si="421"/>
        <v>#DIV/0!</v>
      </c>
      <c r="O523" s="614" t="e">
        <f t="shared" si="421"/>
        <v>#DIV/0!</v>
      </c>
      <c r="P523" s="614" t="e">
        <f t="shared" si="421"/>
        <v>#DIV/0!</v>
      </c>
      <c r="Q523" s="614" t="e">
        <f t="shared" si="421"/>
        <v>#DIV/0!</v>
      </c>
      <c r="R523" s="614" t="e">
        <f t="shared" si="421"/>
        <v>#DIV/0!</v>
      </c>
      <c r="S523" s="614" t="e">
        <f t="shared" si="421"/>
        <v>#DIV/0!</v>
      </c>
      <c r="T523" s="614" t="e">
        <f t="shared" si="416"/>
        <v>#DIV/0!</v>
      </c>
      <c r="U523" s="614" t="e">
        <f t="shared" si="416"/>
        <v>#DIV/0!</v>
      </c>
      <c r="V523" s="614" t="e">
        <f t="shared" si="416"/>
        <v>#DIV/0!</v>
      </c>
      <c r="W523" s="614" t="e">
        <f t="shared" si="416"/>
        <v>#DIV/0!</v>
      </c>
      <c r="X523" s="614" t="e">
        <f t="shared" si="416"/>
        <v>#DIV/0!</v>
      </c>
      <c r="Y523" s="614" t="e">
        <f t="shared" si="416"/>
        <v>#DIV/0!</v>
      </c>
      <c r="Z523" s="614" t="e">
        <f t="shared" si="416"/>
        <v>#DIV/0!</v>
      </c>
      <c r="AA523" s="614" t="e">
        <f t="shared" si="416"/>
        <v>#DIV/0!</v>
      </c>
      <c r="AB523" s="614" t="e">
        <f t="shared" si="416"/>
        <v>#DIV/0!</v>
      </c>
      <c r="AC523" s="614" t="e">
        <f t="shared" ref="AC523:AL523" si="433">ROUND((AC580-AC576)/AC576*100,1)</f>
        <v>#DIV/0!</v>
      </c>
      <c r="AD523" s="614" t="e">
        <f t="shared" si="433"/>
        <v>#DIV/0!</v>
      </c>
      <c r="AE523" s="614" t="e">
        <f t="shared" si="433"/>
        <v>#DIV/0!</v>
      </c>
      <c r="AF523" s="614" t="e">
        <f t="shared" si="433"/>
        <v>#DIV/0!</v>
      </c>
      <c r="AG523" s="614" t="e">
        <f t="shared" si="433"/>
        <v>#DIV/0!</v>
      </c>
      <c r="AH523" s="614" t="e">
        <f t="shared" si="433"/>
        <v>#DIV/0!</v>
      </c>
      <c r="AI523" s="614" t="e">
        <f t="shared" si="433"/>
        <v>#DIV/0!</v>
      </c>
      <c r="AJ523" s="614" t="e">
        <f t="shared" si="433"/>
        <v>#DIV/0!</v>
      </c>
      <c r="AK523" s="614" t="e">
        <f t="shared" si="433"/>
        <v>#DIV/0!</v>
      </c>
      <c r="AL523" s="614" t="e">
        <f t="shared" si="433"/>
        <v>#DIV/0!</v>
      </c>
      <c r="AN523" s="612"/>
      <c r="AO523" s="618" t="s">
        <v>39</v>
      </c>
      <c r="AP523" s="614" t="e">
        <f t="shared" si="420"/>
        <v>#DIV/0!</v>
      </c>
      <c r="AQ523" s="614" t="e">
        <f t="shared" si="420"/>
        <v>#DIV/0!</v>
      </c>
      <c r="AR523" s="614" t="e">
        <f t="shared" si="420"/>
        <v>#DIV/0!</v>
      </c>
      <c r="AS523" s="614" t="e">
        <f t="shared" si="420"/>
        <v>#DIV/0!</v>
      </c>
      <c r="AT523" s="614" t="e">
        <f t="shared" si="420"/>
        <v>#DIV/0!</v>
      </c>
      <c r="AU523" s="614" t="e">
        <f t="shared" si="420"/>
        <v>#DIV/0!</v>
      </c>
      <c r="AV523" s="614" t="e">
        <f t="shared" si="420"/>
        <v>#DIV/0!</v>
      </c>
      <c r="AW523" s="614" t="e">
        <f t="shared" si="420"/>
        <v>#DIV/0!</v>
      </c>
      <c r="AX523" s="614" t="e">
        <f t="shared" si="420"/>
        <v>#DIV/0!</v>
      </c>
      <c r="AY523" s="614" t="e">
        <f t="shared" si="420"/>
        <v>#DIV/0!</v>
      </c>
      <c r="AZ523" s="614" t="e">
        <f t="shared" si="420"/>
        <v>#DIV/0!</v>
      </c>
      <c r="BA523" s="567"/>
    </row>
    <row r="524" spans="1:53" hidden="1">
      <c r="B524" s="138" t="s">
        <v>305</v>
      </c>
      <c r="C524" s="610" t="s">
        <v>36</v>
      </c>
      <c r="D524" s="575" t="e">
        <f t="shared" si="421"/>
        <v>#DIV/0!</v>
      </c>
      <c r="E524" s="575" t="e">
        <f t="shared" si="421"/>
        <v>#DIV/0!</v>
      </c>
      <c r="F524" s="575" t="e">
        <f t="shared" si="421"/>
        <v>#DIV/0!</v>
      </c>
      <c r="G524" s="575" t="e">
        <f t="shared" si="421"/>
        <v>#DIV/0!</v>
      </c>
      <c r="H524" s="575" t="e">
        <f t="shared" si="421"/>
        <v>#DIV/0!</v>
      </c>
      <c r="I524" s="575" t="e">
        <f t="shared" si="421"/>
        <v>#DIV/0!</v>
      </c>
      <c r="J524" s="575" t="e">
        <f t="shared" si="421"/>
        <v>#DIV/0!</v>
      </c>
      <c r="K524" s="575" t="e">
        <f t="shared" si="421"/>
        <v>#DIV/0!</v>
      </c>
      <c r="L524" s="575" t="e">
        <f t="shared" si="421"/>
        <v>#DIV/0!</v>
      </c>
      <c r="M524" s="575" t="e">
        <f t="shared" si="421"/>
        <v>#DIV/0!</v>
      </c>
      <c r="N524" s="575" t="e">
        <f t="shared" si="421"/>
        <v>#DIV/0!</v>
      </c>
      <c r="O524" s="575" t="e">
        <f t="shared" si="421"/>
        <v>#DIV/0!</v>
      </c>
      <c r="P524" s="575" t="e">
        <f t="shared" si="421"/>
        <v>#DIV/0!</v>
      </c>
      <c r="Q524" s="575" t="e">
        <f t="shared" si="421"/>
        <v>#DIV/0!</v>
      </c>
      <c r="R524" s="575" t="e">
        <f t="shared" si="421"/>
        <v>#DIV/0!</v>
      </c>
      <c r="S524" s="575" t="e">
        <f t="shared" si="421"/>
        <v>#DIV/0!</v>
      </c>
      <c r="T524" s="575" t="e">
        <f t="shared" si="416"/>
        <v>#DIV/0!</v>
      </c>
      <c r="U524" s="575" t="e">
        <f t="shared" si="416"/>
        <v>#DIV/0!</v>
      </c>
      <c r="V524" s="575" t="e">
        <f t="shared" si="416"/>
        <v>#DIV/0!</v>
      </c>
      <c r="W524" s="575" t="e">
        <f t="shared" si="416"/>
        <v>#DIV/0!</v>
      </c>
      <c r="X524" s="575" t="e">
        <f t="shared" si="416"/>
        <v>#DIV/0!</v>
      </c>
      <c r="Y524" s="575" t="e">
        <f t="shared" si="416"/>
        <v>#DIV/0!</v>
      </c>
      <c r="Z524" s="575" t="e">
        <f t="shared" si="416"/>
        <v>#DIV/0!</v>
      </c>
      <c r="AA524" s="575" t="e">
        <f t="shared" si="416"/>
        <v>#DIV/0!</v>
      </c>
      <c r="AB524" s="575" t="e">
        <f t="shared" si="416"/>
        <v>#DIV/0!</v>
      </c>
      <c r="AC524" s="575" t="e">
        <f t="shared" ref="AC524:AL524" si="434">ROUND((AC581-AC577)/AC577*100,1)</f>
        <v>#DIV/0!</v>
      </c>
      <c r="AD524" s="575" t="e">
        <f t="shared" si="434"/>
        <v>#DIV/0!</v>
      </c>
      <c r="AE524" s="575" t="e">
        <f t="shared" si="434"/>
        <v>#DIV/0!</v>
      </c>
      <c r="AF524" s="575" t="e">
        <f t="shared" si="434"/>
        <v>#DIV/0!</v>
      </c>
      <c r="AG524" s="575" t="e">
        <f t="shared" si="434"/>
        <v>#DIV/0!</v>
      </c>
      <c r="AH524" s="575" t="e">
        <f t="shared" si="434"/>
        <v>#DIV/0!</v>
      </c>
      <c r="AI524" s="575" t="e">
        <f t="shared" si="434"/>
        <v>#DIV/0!</v>
      </c>
      <c r="AJ524" s="575" t="e">
        <f t="shared" si="434"/>
        <v>#DIV/0!</v>
      </c>
      <c r="AK524" s="575" t="e">
        <f t="shared" si="434"/>
        <v>#DIV/0!</v>
      </c>
      <c r="AL524" s="575" t="e">
        <f t="shared" si="434"/>
        <v>#DIV/0!</v>
      </c>
      <c r="AN524" s="138" t="s">
        <v>305</v>
      </c>
      <c r="AO524" s="610" t="s">
        <v>36</v>
      </c>
      <c r="AP524" s="575" t="e">
        <f t="shared" si="420"/>
        <v>#DIV/0!</v>
      </c>
      <c r="AQ524" s="575" t="e">
        <f t="shared" si="420"/>
        <v>#DIV/0!</v>
      </c>
      <c r="AR524" s="575" t="e">
        <f t="shared" si="420"/>
        <v>#DIV/0!</v>
      </c>
      <c r="AS524" s="575" t="e">
        <f t="shared" si="420"/>
        <v>#DIV/0!</v>
      </c>
      <c r="AT524" s="575" t="e">
        <f t="shared" si="420"/>
        <v>#DIV/0!</v>
      </c>
      <c r="AU524" s="575" t="e">
        <f t="shared" si="420"/>
        <v>#DIV/0!</v>
      </c>
      <c r="AV524" s="575" t="e">
        <f t="shared" si="420"/>
        <v>#DIV/0!</v>
      </c>
      <c r="AW524" s="575" t="e">
        <f t="shared" si="420"/>
        <v>#DIV/0!</v>
      </c>
      <c r="AX524" s="575" t="e">
        <f t="shared" si="420"/>
        <v>#DIV/0!</v>
      </c>
      <c r="AY524" s="575" t="e">
        <f t="shared" si="420"/>
        <v>#DIV/0!</v>
      </c>
      <c r="AZ524" s="575" t="e">
        <f t="shared" si="420"/>
        <v>#DIV/0!</v>
      </c>
    </row>
    <row r="525" spans="1:53" hidden="1">
      <c r="C525" s="615" t="s">
        <v>37</v>
      </c>
      <c r="D525" s="567" t="e">
        <f t="shared" si="421"/>
        <v>#DIV/0!</v>
      </c>
      <c r="E525" s="567" t="e">
        <f t="shared" si="421"/>
        <v>#DIV/0!</v>
      </c>
      <c r="F525" s="567" t="e">
        <f t="shared" si="421"/>
        <v>#DIV/0!</v>
      </c>
      <c r="G525" s="567" t="e">
        <f t="shared" si="421"/>
        <v>#DIV/0!</v>
      </c>
      <c r="H525" s="567" t="e">
        <f t="shared" si="421"/>
        <v>#DIV/0!</v>
      </c>
      <c r="I525" s="567" t="e">
        <f t="shared" si="421"/>
        <v>#DIV/0!</v>
      </c>
      <c r="J525" s="567" t="e">
        <f t="shared" si="421"/>
        <v>#DIV/0!</v>
      </c>
      <c r="K525" s="567" t="e">
        <f t="shared" si="421"/>
        <v>#DIV/0!</v>
      </c>
      <c r="L525" s="567" t="e">
        <f t="shared" si="421"/>
        <v>#DIV/0!</v>
      </c>
      <c r="M525" s="567" t="e">
        <f t="shared" si="421"/>
        <v>#DIV/0!</v>
      </c>
      <c r="N525" s="567" t="e">
        <f t="shared" si="421"/>
        <v>#DIV/0!</v>
      </c>
      <c r="O525" s="567" t="e">
        <f t="shared" si="421"/>
        <v>#DIV/0!</v>
      </c>
      <c r="P525" s="567" t="e">
        <f t="shared" si="421"/>
        <v>#DIV/0!</v>
      </c>
      <c r="Q525" s="567" t="e">
        <f t="shared" si="421"/>
        <v>#DIV/0!</v>
      </c>
      <c r="R525" s="567" t="e">
        <f t="shared" si="421"/>
        <v>#DIV/0!</v>
      </c>
      <c r="S525" s="567" t="e">
        <f t="shared" si="421"/>
        <v>#DIV/0!</v>
      </c>
      <c r="T525" s="567" t="e">
        <f t="shared" ref="T525:AB526" si="435">ROUND((T582-T578)/T578*100,1)</f>
        <v>#DIV/0!</v>
      </c>
      <c r="U525" s="567" t="e">
        <f t="shared" si="435"/>
        <v>#DIV/0!</v>
      </c>
      <c r="V525" s="567" t="e">
        <f t="shared" si="435"/>
        <v>#DIV/0!</v>
      </c>
      <c r="W525" s="567" t="e">
        <f t="shared" si="435"/>
        <v>#DIV/0!</v>
      </c>
      <c r="X525" s="567" t="e">
        <f t="shared" si="435"/>
        <v>#DIV/0!</v>
      </c>
      <c r="Y525" s="567" t="e">
        <f t="shared" si="435"/>
        <v>#DIV/0!</v>
      </c>
      <c r="Z525" s="567" t="e">
        <f t="shared" si="435"/>
        <v>#DIV/0!</v>
      </c>
      <c r="AA525" s="567" t="e">
        <f t="shared" si="435"/>
        <v>#DIV/0!</v>
      </c>
      <c r="AB525" s="567" t="e">
        <f t="shared" si="435"/>
        <v>#DIV/0!</v>
      </c>
      <c r="AC525" s="567" t="e">
        <f t="shared" ref="AC525:AL525" si="436">ROUND((AC582-AC578)/AC578*100,1)</f>
        <v>#DIV/0!</v>
      </c>
      <c r="AD525" s="567" t="e">
        <f t="shared" si="436"/>
        <v>#DIV/0!</v>
      </c>
      <c r="AE525" s="567" t="e">
        <f t="shared" si="436"/>
        <v>#DIV/0!</v>
      </c>
      <c r="AF525" s="567" t="e">
        <f t="shared" si="436"/>
        <v>#DIV/0!</v>
      </c>
      <c r="AG525" s="567" t="e">
        <f t="shared" si="436"/>
        <v>#DIV/0!</v>
      </c>
      <c r="AH525" s="567" t="e">
        <f t="shared" si="436"/>
        <v>#DIV/0!</v>
      </c>
      <c r="AI525" s="567" t="e">
        <f t="shared" si="436"/>
        <v>#DIV/0!</v>
      </c>
      <c r="AJ525" s="567" t="e">
        <f t="shared" si="436"/>
        <v>#DIV/0!</v>
      </c>
      <c r="AK525" s="567" t="e">
        <f t="shared" si="436"/>
        <v>#DIV/0!</v>
      </c>
      <c r="AL525" s="567" t="e">
        <f t="shared" si="436"/>
        <v>#DIV/0!</v>
      </c>
      <c r="AO525" s="615" t="s">
        <v>37</v>
      </c>
      <c r="AP525" s="567" t="e">
        <f t="shared" si="420"/>
        <v>#DIV/0!</v>
      </c>
      <c r="AQ525" s="567" t="e">
        <f t="shared" si="420"/>
        <v>#DIV/0!</v>
      </c>
      <c r="AR525" s="567" t="e">
        <f t="shared" si="420"/>
        <v>#DIV/0!</v>
      </c>
      <c r="AS525" s="567" t="e">
        <f t="shared" si="420"/>
        <v>#DIV/0!</v>
      </c>
      <c r="AT525" s="567" t="e">
        <f t="shared" si="420"/>
        <v>#DIV/0!</v>
      </c>
      <c r="AU525" s="567" t="e">
        <f t="shared" si="420"/>
        <v>#DIV/0!</v>
      </c>
      <c r="AV525" s="567" t="e">
        <f t="shared" si="420"/>
        <v>#DIV/0!</v>
      </c>
      <c r="AW525" s="567" t="e">
        <f t="shared" si="420"/>
        <v>#DIV/0!</v>
      </c>
      <c r="AX525" s="567" t="e">
        <f t="shared" si="420"/>
        <v>#DIV/0!</v>
      </c>
      <c r="AY525" s="567" t="e">
        <f t="shared" si="420"/>
        <v>#DIV/0!</v>
      </c>
      <c r="AZ525" s="567" t="e">
        <f t="shared" si="420"/>
        <v>#DIV/0!</v>
      </c>
    </row>
    <row r="526" spans="1:53" hidden="1">
      <c r="C526" s="615" t="s">
        <v>38</v>
      </c>
      <c r="D526" s="567" t="e">
        <f t="shared" si="421"/>
        <v>#DIV/0!</v>
      </c>
      <c r="E526" s="567" t="e">
        <f t="shared" si="421"/>
        <v>#DIV/0!</v>
      </c>
      <c r="F526" s="567" t="e">
        <f t="shared" si="421"/>
        <v>#DIV/0!</v>
      </c>
      <c r="G526" s="567" t="e">
        <f t="shared" si="421"/>
        <v>#DIV/0!</v>
      </c>
      <c r="H526" s="567" t="e">
        <f t="shared" si="421"/>
        <v>#DIV/0!</v>
      </c>
      <c r="I526" s="567" t="e">
        <f t="shared" si="421"/>
        <v>#DIV/0!</v>
      </c>
      <c r="J526" s="567" t="e">
        <f t="shared" si="421"/>
        <v>#DIV/0!</v>
      </c>
      <c r="K526" s="567" t="e">
        <f t="shared" si="421"/>
        <v>#DIV/0!</v>
      </c>
      <c r="L526" s="567" t="e">
        <f t="shared" si="421"/>
        <v>#DIV/0!</v>
      </c>
      <c r="M526" s="567" t="e">
        <f t="shared" si="421"/>
        <v>#DIV/0!</v>
      </c>
      <c r="N526" s="567" t="e">
        <f t="shared" si="421"/>
        <v>#DIV/0!</v>
      </c>
      <c r="O526" s="567" t="e">
        <f t="shared" si="421"/>
        <v>#DIV/0!</v>
      </c>
      <c r="P526" s="567" t="e">
        <f t="shared" si="421"/>
        <v>#DIV/0!</v>
      </c>
      <c r="Q526" s="567" t="e">
        <f t="shared" si="421"/>
        <v>#DIV/0!</v>
      </c>
      <c r="R526" s="567" t="e">
        <f t="shared" si="421"/>
        <v>#DIV/0!</v>
      </c>
      <c r="S526" s="567" t="e">
        <f t="shared" si="421"/>
        <v>#DIV/0!</v>
      </c>
      <c r="T526" s="567" t="e">
        <f t="shared" si="435"/>
        <v>#DIV/0!</v>
      </c>
      <c r="U526" s="567" t="e">
        <f t="shared" si="435"/>
        <v>#DIV/0!</v>
      </c>
      <c r="V526" s="567" t="e">
        <f t="shared" si="435"/>
        <v>#DIV/0!</v>
      </c>
      <c r="W526" s="567" t="e">
        <f t="shared" si="435"/>
        <v>#DIV/0!</v>
      </c>
      <c r="X526" s="567" t="e">
        <f t="shared" si="435"/>
        <v>#DIV/0!</v>
      </c>
      <c r="Y526" s="567" t="e">
        <f t="shared" si="435"/>
        <v>#DIV/0!</v>
      </c>
      <c r="Z526" s="567" t="e">
        <f t="shared" si="435"/>
        <v>#DIV/0!</v>
      </c>
      <c r="AA526" s="567" t="e">
        <f t="shared" si="435"/>
        <v>#DIV/0!</v>
      </c>
      <c r="AB526" s="567" t="e">
        <f t="shared" si="435"/>
        <v>#DIV/0!</v>
      </c>
      <c r="AC526" s="567" t="e">
        <f t="shared" ref="AC526:AL526" si="437">ROUND((AC583-AC579)/AC579*100,1)</f>
        <v>#DIV/0!</v>
      </c>
      <c r="AD526" s="567" t="e">
        <f t="shared" si="437"/>
        <v>#DIV/0!</v>
      </c>
      <c r="AE526" s="567" t="e">
        <f t="shared" si="437"/>
        <v>#DIV/0!</v>
      </c>
      <c r="AF526" s="567" t="e">
        <f t="shared" si="437"/>
        <v>#DIV/0!</v>
      </c>
      <c r="AG526" s="567" t="e">
        <f t="shared" si="437"/>
        <v>#DIV/0!</v>
      </c>
      <c r="AH526" s="567" t="e">
        <f t="shared" si="437"/>
        <v>#DIV/0!</v>
      </c>
      <c r="AI526" s="567" t="e">
        <f t="shared" si="437"/>
        <v>#DIV/0!</v>
      </c>
      <c r="AJ526" s="567" t="e">
        <f t="shared" si="437"/>
        <v>#DIV/0!</v>
      </c>
      <c r="AK526" s="567" t="e">
        <f t="shared" si="437"/>
        <v>#DIV/0!</v>
      </c>
      <c r="AL526" s="567" t="e">
        <f t="shared" si="437"/>
        <v>#DIV/0!</v>
      </c>
      <c r="AO526" s="615" t="s">
        <v>38</v>
      </c>
      <c r="AP526" s="567" t="e">
        <f t="shared" si="420"/>
        <v>#DIV/0!</v>
      </c>
      <c r="AQ526" s="567" t="e">
        <f t="shared" si="420"/>
        <v>#DIV/0!</v>
      </c>
      <c r="AR526" s="567" t="e">
        <f t="shared" si="420"/>
        <v>#DIV/0!</v>
      </c>
      <c r="AS526" s="567" t="e">
        <f t="shared" si="420"/>
        <v>#DIV/0!</v>
      </c>
      <c r="AT526" s="567" t="e">
        <f t="shared" si="420"/>
        <v>#DIV/0!</v>
      </c>
      <c r="AU526" s="567" t="e">
        <f t="shared" si="420"/>
        <v>#DIV/0!</v>
      </c>
      <c r="AV526" s="567" t="e">
        <f t="shared" si="420"/>
        <v>#DIV/0!</v>
      </c>
      <c r="AW526" s="567" t="e">
        <f t="shared" si="420"/>
        <v>#DIV/0!</v>
      </c>
      <c r="AX526" s="567" t="e">
        <f t="shared" si="420"/>
        <v>#DIV/0!</v>
      </c>
      <c r="AY526" s="567" t="e">
        <f t="shared" si="420"/>
        <v>#DIV/0!</v>
      </c>
      <c r="AZ526" s="567" t="e">
        <f t="shared" si="420"/>
        <v>#DIV/0!</v>
      </c>
    </row>
    <row r="527" spans="1:53" hidden="1">
      <c r="B527" s="612"/>
      <c r="C527" s="618" t="s">
        <v>39</v>
      </c>
      <c r="D527" s="614" t="e">
        <f t="shared" si="421"/>
        <v>#DIV/0!</v>
      </c>
      <c r="E527" s="614" t="e">
        <f t="shared" si="421"/>
        <v>#DIV/0!</v>
      </c>
      <c r="F527" s="614" t="e">
        <f t="shared" si="421"/>
        <v>#DIV/0!</v>
      </c>
      <c r="G527" s="614" t="e">
        <f t="shared" si="421"/>
        <v>#DIV/0!</v>
      </c>
      <c r="H527" s="614" t="e">
        <f t="shared" si="421"/>
        <v>#DIV/0!</v>
      </c>
      <c r="I527" s="614" t="e">
        <f t="shared" si="421"/>
        <v>#DIV/0!</v>
      </c>
      <c r="J527" s="614" t="e">
        <f t="shared" si="421"/>
        <v>#DIV/0!</v>
      </c>
      <c r="K527" s="614" t="e">
        <f t="shared" si="421"/>
        <v>#DIV/0!</v>
      </c>
      <c r="L527" s="614" t="e">
        <f t="shared" si="421"/>
        <v>#DIV/0!</v>
      </c>
      <c r="M527" s="614" t="e">
        <f t="shared" si="421"/>
        <v>#DIV/0!</v>
      </c>
      <c r="N527" s="614" t="e">
        <f t="shared" si="421"/>
        <v>#DIV/0!</v>
      </c>
      <c r="O527" s="614" t="e">
        <f t="shared" si="421"/>
        <v>#DIV/0!</v>
      </c>
      <c r="P527" s="614" t="e">
        <f t="shared" si="421"/>
        <v>#DIV/0!</v>
      </c>
      <c r="Q527" s="614" t="e">
        <f t="shared" si="421"/>
        <v>#DIV/0!</v>
      </c>
      <c r="R527" s="614" t="e">
        <f t="shared" si="421"/>
        <v>#DIV/0!</v>
      </c>
      <c r="S527" s="614" t="e">
        <f t="shared" ref="D527:AB535" si="438">ROUND((S584-S580)/S580*100,1)</f>
        <v>#DIV/0!</v>
      </c>
      <c r="T527" s="614" t="e">
        <f t="shared" si="438"/>
        <v>#DIV/0!</v>
      </c>
      <c r="U527" s="614" t="e">
        <f t="shared" si="438"/>
        <v>#DIV/0!</v>
      </c>
      <c r="V527" s="614" t="e">
        <f t="shared" si="438"/>
        <v>#DIV/0!</v>
      </c>
      <c r="W527" s="614" t="e">
        <f t="shared" si="438"/>
        <v>#DIV/0!</v>
      </c>
      <c r="X527" s="614" t="e">
        <f t="shared" si="438"/>
        <v>#DIV/0!</v>
      </c>
      <c r="Y527" s="614" t="e">
        <f t="shared" si="438"/>
        <v>#DIV/0!</v>
      </c>
      <c r="Z527" s="614" t="e">
        <f t="shared" si="438"/>
        <v>#DIV/0!</v>
      </c>
      <c r="AA527" s="614" t="e">
        <f t="shared" si="438"/>
        <v>#DIV/0!</v>
      </c>
      <c r="AB527" s="614" t="e">
        <f t="shared" si="438"/>
        <v>#DIV/0!</v>
      </c>
      <c r="AC527" s="614" t="e">
        <f t="shared" ref="AC527:AL527" si="439">ROUND((AC584-AC580)/AC580*100,1)</f>
        <v>#DIV/0!</v>
      </c>
      <c r="AD527" s="614" t="e">
        <f t="shared" si="439"/>
        <v>#DIV/0!</v>
      </c>
      <c r="AE527" s="614" t="e">
        <f t="shared" si="439"/>
        <v>#DIV/0!</v>
      </c>
      <c r="AF527" s="614" t="e">
        <f t="shared" si="439"/>
        <v>#DIV/0!</v>
      </c>
      <c r="AG527" s="614" t="e">
        <f t="shared" si="439"/>
        <v>#DIV/0!</v>
      </c>
      <c r="AH527" s="614" t="e">
        <f t="shared" si="439"/>
        <v>#DIV/0!</v>
      </c>
      <c r="AI527" s="614" t="e">
        <f t="shared" si="439"/>
        <v>#DIV/0!</v>
      </c>
      <c r="AJ527" s="614" t="e">
        <f t="shared" si="439"/>
        <v>#DIV/0!</v>
      </c>
      <c r="AK527" s="614" t="e">
        <f t="shared" si="439"/>
        <v>#DIV/0!</v>
      </c>
      <c r="AL527" s="614" t="e">
        <f t="shared" si="439"/>
        <v>#DIV/0!</v>
      </c>
      <c r="AN527" s="612"/>
      <c r="AO527" s="618" t="s">
        <v>39</v>
      </c>
      <c r="AP527" s="614" t="e">
        <f t="shared" ref="AP527:AZ535" si="440">ROUND((AP584-AP580)/AP580*100,1)</f>
        <v>#DIV/0!</v>
      </c>
      <c r="AQ527" s="614" t="e">
        <f t="shared" si="440"/>
        <v>#DIV/0!</v>
      </c>
      <c r="AR527" s="614" t="e">
        <f t="shared" si="440"/>
        <v>#DIV/0!</v>
      </c>
      <c r="AS527" s="614" t="e">
        <f t="shared" si="440"/>
        <v>#DIV/0!</v>
      </c>
      <c r="AT527" s="614" t="e">
        <f t="shared" si="440"/>
        <v>#DIV/0!</v>
      </c>
      <c r="AU527" s="614" t="e">
        <f t="shared" si="440"/>
        <v>#DIV/0!</v>
      </c>
      <c r="AV527" s="614" t="e">
        <f t="shared" si="440"/>
        <v>#DIV/0!</v>
      </c>
      <c r="AW527" s="614" t="e">
        <f t="shared" si="440"/>
        <v>#DIV/0!</v>
      </c>
      <c r="AX527" s="614" t="e">
        <f t="shared" si="440"/>
        <v>#DIV/0!</v>
      </c>
      <c r="AY527" s="614" t="e">
        <f t="shared" si="440"/>
        <v>#DIV/0!</v>
      </c>
      <c r="AZ527" s="614" t="e">
        <f t="shared" si="440"/>
        <v>#DIV/0!</v>
      </c>
    </row>
    <row r="528" spans="1:53" hidden="1">
      <c r="B528" s="138" t="s">
        <v>306</v>
      </c>
      <c r="C528" s="610" t="s">
        <v>36</v>
      </c>
      <c r="D528" s="567" t="e">
        <f t="shared" si="438"/>
        <v>#DIV/0!</v>
      </c>
      <c r="E528" s="567" t="e">
        <f t="shared" si="438"/>
        <v>#DIV/0!</v>
      </c>
      <c r="F528" s="567" t="e">
        <f t="shared" si="438"/>
        <v>#DIV/0!</v>
      </c>
      <c r="G528" s="567" t="e">
        <f t="shared" si="438"/>
        <v>#DIV/0!</v>
      </c>
      <c r="H528" s="567" t="e">
        <f t="shared" si="438"/>
        <v>#DIV/0!</v>
      </c>
      <c r="I528" s="567" t="e">
        <f t="shared" si="438"/>
        <v>#DIV/0!</v>
      </c>
      <c r="J528" s="567" t="e">
        <f t="shared" si="438"/>
        <v>#DIV/0!</v>
      </c>
      <c r="K528" s="567" t="e">
        <f t="shared" si="438"/>
        <v>#DIV/0!</v>
      </c>
      <c r="L528" s="567" t="e">
        <f t="shared" si="438"/>
        <v>#DIV/0!</v>
      </c>
      <c r="M528" s="567" t="e">
        <f t="shared" si="438"/>
        <v>#DIV/0!</v>
      </c>
      <c r="N528" s="567" t="e">
        <f t="shared" si="438"/>
        <v>#DIV/0!</v>
      </c>
      <c r="O528" s="567" t="e">
        <f t="shared" si="438"/>
        <v>#DIV/0!</v>
      </c>
      <c r="P528" s="567" t="e">
        <f t="shared" si="438"/>
        <v>#DIV/0!</v>
      </c>
      <c r="Q528" s="567" t="e">
        <f t="shared" si="438"/>
        <v>#DIV/0!</v>
      </c>
      <c r="R528" s="567" t="e">
        <f t="shared" si="438"/>
        <v>#DIV/0!</v>
      </c>
      <c r="S528" s="567" t="e">
        <f t="shared" si="438"/>
        <v>#DIV/0!</v>
      </c>
      <c r="T528" s="567" t="e">
        <f t="shared" si="438"/>
        <v>#DIV/0!</v>
      </c>
      <c r="U528" s="567" t="e">
        <f t="shared" si="438"/>
        <v>#DIV/0!</v>
      </c>
      <c r="V528" s="567" t="e">
        <f t="shared" si="438"/>
        <v>#DIV/0!</v>
      </c>
      <c r="W528" s="567" t="e">
        <f t="shared" si="438"/>
        <v>#DIV/0!</v>
      </c>
      <c r="X528" s="567" t="e">
        <f t="shared" si="438"/>
        <v>#DIV/0!</v>
      </c>
      <c r="Y528" s="567" t="e">
        <f t="shared" si="438"/>
        <v>#DIV/0!</v>
      </c>
      <c r="Z528" s="567" t="e">
        <f t="shared" si="438"/>
        <v>#DIV/0!</v>
      </c>
      <c r="AA528" s="567" t="e">
        <f t="shared" si="438"/>
        <v>#DIV/0!</v>
      </c>
      <c r="AB528" s="567" t="e">
        <f t="shared" si="438"/>
        <v>#DIV/0!</v>
      </c>
      <c r="AC528" s="567" t="e">
        <f t="shared" ref="AC528:AL528" si="441">ROUND((AC585-AC581)/AC581*100,1)</f>
        <v>#DIV/0!</v>
      </c>
      <c r="AD528" s="567" t="e">
        <f t="shared" si="441"/>
        <v>#DIV/0!</v>
      </c>
      <c r="AE528" s="567" t="e">
        <f t="shared" si="441"/>
        <v>#DIV/0!</v>
      </c>
      <c r="AF528" s="567" t="e">
        <f t="shared" si="441"/>
        <v>#DIV/0!</v>
      </c>
      <c r="AG528" s="567" t="e">
        <f t="shared" si="441"/>
        <v>#DIV/0!</v>
      </c>
      <c r="AH528" s="567" t="e">
        <f t="shared" si="441"/>
        <v>#DIV/0!</v>
      </c>
      <c r="AI528" s="567" t="e">
        <f t="shared" si="441"/>
        <v>#DIV/0!</v>
      </c>
      <c r="AJ528" s="567" t="e">
        <f t="shared" si="441"/>
        <v>#DIV/0!</v>
      </c>
      <c r="AK528" s="567" t="e">
        <f t="shared" si="441"/>
        <v>#DIV/0!</v>
      </c>
      <c r="AL528" s="567" t="e">
        <f t="shared" si="441"/>
        <v>#DIV/0!</v>
      </c>
      <c r="AN528" s="138" t="s">
        <v>306</v>
      </c>
      <c r="AO528" s="610" t="s">
        <v>36</v>
      </c>
      <c r="AP528" s="567" t="e">
        <f t="shared" si="440"/>
        <v>#DIV/0!</v>
      </c>
      <c r="AQ528" s="567" t="e">
        <f t="shared" si="440"/>
        <v>#DIV/0!</v>
      </c>
      <c r="AR528" s="567" t="e">
        <f t="shared" si="440"/>
        <v>#DIV/0!</v>
      </c>
      <c r="AS528" s="567" t="e">
        <f t="shared" si="440"/>
        <v>#DIV/0!</v>
      </c>
      <c r="AT528" s="567" t="e">
        <f t="shared" si="440"/>
        <v>#DIV/0!</v>
      </c>
      <c r="AU528" s="567" t="e">
        <f t="shared" si="440"/>
        <v>#DIV/0!</v>
      </c>
      <c r="AV528" s="567" t="e">
        <f t="shared" si="440"/>
        <v>#DIV/0!</v>
      </c>
      <c r="AW528" s="567" t="e">
        <f t="shared" si="440"/>
        <v>#DIV/0!</v>
      </c>
      <c r="AX528" s="567" t="e">
        <f t="shared" si="440"/>
        <v>#DIV/0!</v>
      </c>
      <c r="AY528" s="567" t="e">
        <f t="shared" si="440"/>
        <v>#DIV/0!</v>
      </c>
      <c r="AZ528" s="567" t="e">
        <f t="shared" si="440"/>
        <v>#DIV/0!</v>
      </c>
    </row>
    <row r="529" spans="2:52" hidden="1">
      <c r="C529" s="615" t="s">
        <v>37</v>
      </c>
      <c r="D529" s="567" t="e">
        <f t="shared" si="438"/>
        <v>#DIV/0!</v>
      </c>
      <c r="E529" s="567" t="e">
        <f t="shared" si="438"/>
        <v>#DIV/0!</v>
      </c>
      <c r="F529" s="567" t="e">
        <f t="shared" si="438"/>
        <v>#DIV/0!</v>
      </c>
      <c r="G529" s="567" t="e">
        <f t="shared" si="438"/>
        <v>#DIV/0!</v>
      </c>
      <c r="H529" s="567" t="e">
        <f t="shared" si="438"/>
        <v>#DIV/0!</v>
      </c>
      <c r="I529" s="567" t="e">
        <f t="shared" si="438"/>
        <v>#DIV/0!</v>
      </c>
      <c r="J529" s="567" t="e">
        <f t="shared" si="438"/>
        <v>#DIV/0!</v>
      </c>
      <c r="K529" s="567" t="e">
        <f t="shared" si="438"/>
        <v>#DIV/0!</v>
      </c>
      <c r="L529" s="567" t="e">
        <f t="shared" si="438"/>
        <v>#DIV/0!</v>
      </c>
      <c r="M529" s="567" t="e">
        <f t="shared" si="438"/>
        <v>#DIV/0!</v>
      </c>
      <c r="N529" s="567" t="e">
        <f t="shared" si="438"/>
        <v>#DIV/0!</v>
      </c>
      <c r="O529" s="567" t="e">
        <f t="shared" si="438"/>
        <v>#DIV/0!</v>
      </c>
      <c r="P529" s="567" t="e">
        <f t="shared" si="438"/>
        <v>#DIV/0!</v>
      </c>
      <c r="Q529" s="567" t="e">
        <f t="shared" si="438"/>
        <v>#DIV/0!</v>
      </c>
      <c r="R529" s="567" t="e">
        <f t="shared" si="438"/>
        <v>#DIV/0!</v>
      </c>
      <c r="S529" s="567" t="e">
        <f t="shared" si="438"/>
        <v>#DIV/0!</v>
      </c>
      <c r="T529" s="567" t="e">
        <f t="shared" si="438"/>
        <v>#DIV/0!</v>
      </c>
      <c r="U529" s="567" t="e">
        <f t="shared" si="438"/>
        <v>#DIV/0!</v>
      </c>
      <c r="V529" s="567" t="e">
        <f t="shared" si="438"/>
        <v>#DIV/0!</v>
      </c>
      <c r="W529" s="567" t="e">
        <f t="shared" si="438"/>
        <v>#DIV/0!</v>
      </c>
      <c r="X529" s="567" t="e">
        <f t="shared" si="438"/>
        <v>#DIV/0!</v>
      </c>
      <c r="Y529" s="567" t="e">
        <f t="shared" si="438"/>
        <v>#DIV/0!</v>
      </c>
      <c r="Z529" s="567" t="e">
        <f t="shared" si="438"/>
        <v>#DIV/0!</v>
      </c>
      <c r="AA529" s="567" t="e">
        <f t="shared" si="438"/>
        <v>#DIV/0!</v>
      </c>
      <c r="AB529" s="567" t="e">
        <f t="shared" si="438"/>
        <v>#DIV/0!</v>
      </c>
      <c r="AC529" s="567" t="e">
        <f t="shared" ref="AC529:AL529" si="442">ROUND((AC586-AC582)/AC582*100,1)</f>
        <v>#DIV/0!</v>
      </c>
      <c r="AD529" s="567" t="e">
        <f t="shared" si="442"/>
        <v>#DIV/0!</v>
      </c>
      <c r="AE529" s="567" t="e">
        <f t="shared" si="442"/>
        <v>#DIV/0!</v>
      </c>
      <c r="AF529" s="567" t="e">
        <f t="shared" si="442"/>
        <v>#DIV/0!</v>
      </c>
      <c r="AG529" s="567" t="e">
        <f t="shared" si="442"/>
        <v>#DIV/0!</v>
      </c>
      <c r="AH529" s="567" t="e">
        <f t="shared" si="442"/>
        <v>#DIV/0!</v>
      </c>
      <c r="AI529" s="567" t="e">
        <f t="shared" si="442"/>
        <v>#DIV/0!</v>
      </c>
      <c r="AJ529" s="567" t="e">
        <f t="shared" si="442"/>
        <v>#DIV/0!</v>
      </c>
      <c r="AK529" s="567" t="e">
        <f t="shared" si="442"/>
        <v>#DIV/0!</v>
      </c>
      <c r="AL529" s="567" t="e">
        <f t="shared" si="442"/>
        <v>#DIV/0!</v>
      </c>
      <c r="AO529" s="615" t="s">
        <v>37</v>
      </c>
      <c r="AP529" s="567" t="e">
        <f t="shared" si="440"/>
        <v>#DIV/0!</v>
      </c>
      <c r="AQ529" s="567" t="e">
        <f t="shared" si="440"/>
        <v>#DIV/0!</v>
      </c>
      <c r="AR529" s="567" t="e">
        <f t="shared" si="440"/>
        <v>#DIV/0!</v>
      </c>
      <c r="AS529" s="567" t="e">
        <f t="shared" si="440"/>
        <v>#DIV/0!</v>
      </c>
      <c r="AT529" s="567" t="e">
        <f t="shared" si="440"/>
        <v>#DIV/0!</v>
      </c>
      <c r="AU529" s="567" t="e">
        <f t="shared" si="440"/>
        <v>#DIV/0!</v>
      </c>
      <c r="AV529" s="567" t="e">
        <f t="shared" si="440"/>
        <v>#DIV/0!</v>
      </c>
      <c r="AW529" s="567" t="e">
        <f t="shared" si="440"/>
        <v>#DIV/0!</v>
      </c>
      <c r="AX529" s="567" t="e">
        <f t="shared" si="440"/>
        <v>#DIV/0!</v>
      </c>
      <c r="AY529" s="567" t="e">
        <f t="shared" si="440"/>
        <v>#DIV/0!</v>
      </c>
      <c r="AZ529" s="567" t="e">
        <f t="shared" si="440"/>
        <v>#DIV/0!</v>
      </c>
    </row>
    <row r="530" spans="2:52" hidden="1">
      <c r="C530" s="615" t="s">
        <v>38</v>
      </c>
      <c r="D530" s="567" t="e">
        <f t="shared" si="438"/>
        <v>#DIV/0!</v>
      </c>
      <c r="E530" s="567" t="e">
        <f t="shared" si="438"/>
        <v>#DIV/0!</v>
      </c>
      <c r="F530" s="567" t="e">
        <f t="shared" si="438"/>
        <v>#DIV/0!</v>
      </c>
      <c r="G530" s="567" t="e">
        <f t="shared" si="438"/>
        <v>#DIV/0!</v>
      </c>
      <c r="H530" s="567" t="e">
        <f t="shared" si="438"/>
        <v>#DIV/0!</v>
      </c>
      <c r="I530" s="567" t="e">
        <f t="shared" si="438"/>
        <v>#DIV/0!</v>
      </c>
      <c r="J530" s="567" t="e">
        <f t="shared" si="438"/>
        <v>#DIV/0!</v>
      </c>
      <c r="K530" s="567" t="e">
        <f t="shared" si="438"/>
        <v>#DIV/0!</v>
      </c>
      <c r="L530" s="567" t="e">
        <f t="shared" si="438"/>
        <v>#DIV/0!</v>
      </c>
      <c r="M530" s="567" t="e">
        <f t="shared" si="438"/>
        <v>#DIV/0!</v>
      </c>
      <c r="N530" s="567" t="e">
        <f t="shared" si="438"/>
        <v>#DIV/0!</v>
      </c>
      <c r="O530" s="567" t="e">
        <f t="shared" si="438"/>
        <v>#DIV/0!</v>
      </c>
      <c r="P530" s="567" t="e">
        <f t="shared" si="438"/>
        <v>#DIV/0!</v>
      </c>
      <c r="Q530" s="567" t="e">
        <f t="shared" si="438"/>
        <v>#DIV/0!</v>
      </c>
      <c r="R530" s="567" t="e">
        <f t="shared" si="438"/>
        <v>#DIV/0!</v>
      </c>
      <c r="S530" s="567" t="e">
        <f t="shared" si="438"/>
        <v>#DIV/0!</v>
      </c>
      <c r="T530" s="567" t="e">
        <f t="shared" si="438"/>
        <v>#DIV/0!</v>
      </c>
      <c r="U530" s="567" t="e">
        <f t="shared" si="438"/>
        <v>#DIV/0!</v>
      </c>
      <c r="V530" s="567" t="e">
        <f t="shared" si="438"/>
        <v>#DIV/0!</v>
      </c>
      <c r="W530" s="567" t="e">
        <f t="shared" si="438"/>
        <v>#DIV/0!</v>
      </c>
      <c r="X530" s="567" t="e">
        <f t="shared" si="438"/>
        <v>#DIV/0!</v>
      </c>
      <c r="Y530" s="567" t="e">
        <f t="shared" si="438"/>
        <v>#DIV/0!</v>
      </c>
      <c r="Z530" s="567" t="e">
        <f t="shared" si="438"/>
        <v>#DIV/0!</v>
      </c>
      <c r="AA530" s="567" t="e">
        <f t="shared" si="438"/>
        <v>#DIV/0!</v>
      </c>
      <c r="AB530" s="567" t="e">
        <f t="shared" si="438"/>
        <v>#DIV/0!</v>
      </c>
      <c r="AC530" s="567" t="e">
        <f t="shared" ref="AC530:AL530" si="443">ROUND((AC587-AC583)/AC583*100,1)</f>
        <v>#DIV/0!</v>
      </c>
      <c r="AD530" s="567" t="e">
        <f t="shared" si="443"/>
        <v>#DIV/0!</v>
      </c>
      <c r="AE530" s="567" t="e">
        <f t="shared" si="443"/>
        <v>#DIV/0!</v>
      </c>
      <c r="AF530" s="567" t="e">
        <f t="shared" si="443"/>
        <v>#DIV/0!</v>
      </c>
      <c r="AG530" s="567" t="e">
        <f t="shared" si="443"/>
        <v>#DIV/0!</v>
      </c>
      <c r="AH530" s="567" t="e">
        <f t="shared" si="443"/>
        <v>#DIV/0!</v>
      </c>
      <c r="AI530" s="567" t="e">
        <f t="shared" si="443"/>
        <v>#DIV/0!</v>
      </c>
      <c r="AJ530" s="567" t="e">
        <f t="shared" si="443"/>
        <v>#DIV/0!</v>
      </c>
      <c r="AK530" s="567" t="e">
        <f t="shared" si="443"/>
        <v>#DIV/0!</v>
      </c>
      <c r="AL530" s="567" t="e">
        <f t="shared" si="443"/>
        <v>#DIV/0!</v>
      </c>
      <c r="AO530" s="615" t="s">
        <v>38</v>
      </c>
      <c r="AP530" s="567" t="e">
        <f t="shared" si="440"/>
        <v>#DIV/0!</v>
      </c>
      <c r="AQ530" s="567" t="e">
        <f t="shared" si="440"/>
        <v>#DIV/0!</v>
      </c>
      <c r="AR530" s="567" t="e">
        <f t="shared" si="440"/>
        <v>#DIV/0!</v>
      </c>
      <c r="AS530" s="567" t="e">
        <f t="shared" si="440"/>
        <v>#DIV/0!</v>
      </c>
      <c r="AT530" s="567" t="e">
        <f t="shared" si="440"/>
        <v>#DIV/0!</v>
      </c>
      <c r="AU530" s="567" t="e">
        <f t="shared" si="440"/>
        <v>#DIV/0!</v>
      </c>
      <c r="AV530" s="567" t="e">
        <f t="shared" si="440"/>
        <v>#DIV/0!</v>
      </c>
      <c r="AW530" s="567" t="e">
        <f t="shared" si="440"/>
        <v>#DIV/0!</v>
      </c>
      <c r="AX530" s="567" t="e">
        <f t="shared" si="440"/>
        <v>#DIV/0!</v>
      </c>
      <c r="AY530" s="567" t="e">
        <f t="shared" si="440"/>
        <v>#DIV/0!</v>
      </c>
      <c r="AZ530" s="567" t="e">
        <f t="shared" si="440"/>
        <v>#DIV/0!</v>
      </c>
    </row>
    <row r="531" spans="2:52" hidden="1">
      <c r="B531" s="612"/>
      <c r="C531" s="618" t="s">
        <v>39</v>
      </c>
      <c r="D531" s="567" t="e">
        <f t="shared" si="438"/>
        <v>#DIV/0!</v>
      </c>
      <c r="E531" s="614" t="e">
        <f t="shared" si="438"/>
        <v>#DIV/0!</v>
      </c>
      <c r="F531" s="614" t="e">
        <f t="shared" si="438"/>
        <v>#DIV/0!</v>
      </c>
      <c r="G531" s="614" t="e">
        <f t="shared" si="438"/>
        <v>#DIV/0!</v>
      </c>
      <c r="H531" s="614" t="e">
        <f t="shared" si="438"/>
        <v>#DIV/0!</v>
      </c>
      <c r="I531" s="614" t="e">
        <f t="shared" si="438"/>
        <v>#DIV/0!</v>
      </c>
      <c r="J531" s="614" t="e">
        <f t="shared" si="438"/>
        <v>#DIV/0!</v>
      </c>
      <c r="K531" s="614" t="e">
        <f t="shared" si="438"/>
        <v>#DIV/0!</v>
      </c>
      <c r="L531" s="614" t="e">
        <f t="shared" si="438"/>
        <v>#DIV/0!</v>
      </c>
      <c r="M531" s="614" t="e">
        <f t="shared" si="438"/>
        <v>#DIV/0!</v>
      </c>
      <c r="N531" s="614" t="e">
        <f t="shared" si="438"/>
        <v>#DIV/0!</v>
      </c>
      <c r="O531" s="614" t="e">
        <f t="shared" si="438"/>
        <v>#DIV/0!</v>
      </c>
      <c r="P531" s="614" t="e">
        <f t="shared" si="438"/>
        <v>#DIV/0!</v>
      </c>
      <c r="Q531" s="614" t="e">
        <f t="shared" si="438"/>
        <v>#DIV/0!</v>
      </c>
      <c r="R531" s="614" t="e">
        <f t="shared" si="438"/>
        <v>#DIV/0!</v>
      </c>
      <c r="S531" s="614" t="e">
        <f t="shared" si="438"/>
        <v>#DIV/0!</v>
      </c>
      <c r="T531" s="614" t="e">
        <f t="shared" si="438"/>
        <v>#DIV/0!</v>
      </c>
      <c r="U531" s="614" t="e">
        <f t="shared" si="438"/>
        <v>#DIV/0!</v>
      </c>
      <c r="V531" s="614" t="e">
        <f t="shared" si="438"/>
        <v>#DIV/0!</v>
      </c>
      <c r="W531" s="614" t="e">
        <f t="shared" si="438"/>
        <v>#DIV/0!</v>
      </c>
      <c r="X531" s="614" t="e">
        <f t="shared" si="438"/>
        <v>#DIV/0!</v>
      </c>
      <c r="Y531" s="614" t="e">
        <f t="shared" si="438"/>
        <v>#DIV/0!</v>
      </c>
      <c r="Z531" s="614" t="e">
        <f t="shared" si="438"/>
        <v>#DIV/0!</v>
      </c>
      <c r="AA531" s="614" t="e">
        <f t="shared" si="438"/>
        <v>#DIV/0!</v>
      </c>
      <c r="AB531" s="614" t="e">
        <f t="shared" si="438"/>
        <v>#DIV/0!</v>
      </c>
      <c r="AC531" s="614" t="e">
        <f t="shared" ref="AC531:AL531" si="444">ROUND((AC588-AC584)/AC584*100,1)</f>
        <v>#DIV/0!</v>
      </c>
      <c r="AD531" s="614" t="e">
        <f t="shared" si="444"/>
        <v>#DIV/0!</v>
      </c>
      <c r="AE531" s="614" t="e">
        <f t="shared" si="444"/>
        <v>#DIV/0!</v>
      </c>
      <c r="AF531" s="614" t="e">
        <f t="shared" si="444"/>
        <v>#DIV/0!</v>
      </c>
      <c r="AG531" s="614" t="e">
        <f t="shared" si="444"/>
        <v>#DIV/0!</v>
      </c>
      <c r="AH531" s="614" t="e">
        <f t="shared" si="444"/>
        <v>#DIV/0!</v>
      </c>
      <c r="AI531" s="614" t="e">
        <f t="shared" si="444"/>
        <v>#DIV/0!</v>
      </c>
      <c r="AJ531" s="614" t="e">
        <f t="shared" si="444"/>
        <v>#DIV/0!</v>
      </c>
      <c r="AK531" s="614" t="e">
        <f t="shared" si="444"/>
        <v>#DIV/0!</v>
      </c>
      <c r="AL531" s="614" t="e">
        <f t="shared" si="444"/>
        <v>#DIV/0!</v>
      </c>
      <c r="AN531" s="612"/>
      <c r="AO531" s="618" t="s">
        <v>39</v>
      </c>
      <c r="AP531" s="614" t="e">
        <f t="shared" si="440"/>
        <v>#DIV/0!</v>
      </c>
      <c r="AQ531" s="614" t="e">
        <f t="shared" si="440"/>
        <v>#DIV/0!</v>
      </c>
      <c r="AR531" s="614" t="e">
        <f t="shared" si="440"/>
        <v>#DIV/0!</v>
      </c>
      <c r="AS531" s="614" t="e">
        <f t="shared" si="440"/>
        <v>#DIV/0!</v>
      </c>
      <c r="AT531" s="614" t="e">
        <f t="shared" si="440"/>
        <v>#DIV/0!</v>
      </c>
      <c r="AU531" s="614" t="e">
        <f t="shared" si="440"/>
        <v>#DIV/0!</v>
      </c>
      <c r="AV531" s="614" t="e">
        <f t="shared" si="440"/>
        <v>#DIV/0!</v>
      </c>
      <c r="AW531" s="614" t="e">
        <f t="shared" si="440"/>
        <v>#DIV/0!</v>
      </c>
      <c r="AX531" s="614" t="e">
        <f t="shared" si="440"/>
        <v>#DIV/0!</v>
      </c>
      <c r="AY531" s="614" t="e">
        <f t="shared" si="440"/>
        <v>#DIV/0!</v>
      </c>
      <c r="AZ531" s="614" t="e">
        <f t="shared" si="440"/>
        <v>#DIV/0!</v>
      </c>
    </row>
    <row r="532" spans="2:52" hidden="1">
      <c r="B532" s="138" t="s">
        <v>307</v>
      </c>
      <c r="C532" s="610" t="s">
        <v>36</v>
      </c>
      <c r="D532" s="575" t="e">
        <f t="shared" si="438"/>
        <v>#DIV/0!</v>
      </c>
      <c r="E532" s="575" t="e">
        <f t="shared" si="438"/>
        <v>#DIV/0!</v>
      </c>
      <c r="F532" s="575" t="e">
        <f t="shared" si="438"/>
        <v>#DIV/0!</v>
      </c>
      <c r="G532" s="575" t="e">
        <f t="shared" si="438"/>
        <v>#DIV/0!</v>
      </c>
      <c r="H532" s="575" t="e">
        <f t="shared" si="438"/>
        <v>#DIV/0!</v>
      </c>
      <c r="I532" s="575" t="e">
        <f t="shared" si="438"/>
        <v>#DIV/0!</v>
      </c>
      <c r="J532" s="575" t="e">
        <f t="shared" si="438"/>
        <v>#DIV/0!</v>
      </c>
      <c r="K532" s="575" t="e">
        <f t="shared" si="438"/>
        <v>#DIV/0!</v>
      </c>
      <c r="L532" s="575" t="e">
        <f t="shared" si="438"/>
        <v>#DIV/0!</v>
      </c>
      <c r="M532" s="575" t="e">
        <f t="shared" si="438"/>
        <v>#DIV/0!</v>
      </c>
      <c r="N532" s="575" t="e">
        <f t="shared" si="438"/>
        <v>#DIV/0!</v>
      </c>
      <c r="O532" s="575" t="e">
        <f t="shared" si="438"/>
        <v>#DIV/0!</v>
      </c>
      <c r="P532" s="575" t="e">
        <f t="shared" si="438"/>
        <v>#DIV/0!</v>
      </c>
      <c r="Q532" s="575" t="e">
        <f t="shared" si="438"/>
        <v>#DIV/0!</v>
      </c>
      <c r="R532" s="575" t="e">
        <f t="shared" si="438"/>
        <v>#DIV/0!</v>
      </c>
      <c r="S532" s="575" t="e">
        <f t="shared" si="438"/>
        <v>#DIV/0!</v>
      </c>
      <c r="T532" s="575" t="e">
        <f t="shared" si="438"/>
        <v>#DIV/0!</v>
      </c>
      <c r="U532" s="575" t="e">
        <f t="shared" si="438"/>
        <v>#DIV/0!</v>
      </c>
      <c r="V532" s="575" t="e">
        <f t="shared" si="438"/>
        <v>#DIV/0!</v>
      </c>
      <c r="W532" s="575" t="e">
        <f t="shared" si="438"/>
        <v>#DIV/0!</v>
      </c>
      <c r="X532" s="575" t="e">
        <f t="shared" si="438"/>
        <v>#DIV/0!</v>
      </c>
      <c r="Y532" s="575" t="e">
        <f t="shared" si="438"/>
        <v>#DIV/0!</v>
      </c>
      <c r="Z532" s="575" t="e">
        <f t="shared" si="438"/>
        <v>#DIV/0!</v>
      </c>
      <c r="AA532" s="575" t="e">
        <f t="shared" si="438"/>
        <v>#DIV/0!</v>
      </c>
      <c r="AB532" s="575" t="e">
        <f t="shared" si="438"/>
        <v>#DIV/0!</v>
      </c>
      <c r="AC532" s="575" t="e">
        <f t="shared" ref="AC532:AL532" si="445">ROUND((AC589-AC585)/AC585*100,1)</f>
        <v>#DIV/0!</v>
      </c>
      <c r="AD532" s="575" t="e">
        <f t="shared" si="445"/>
        <v>#DIV/0!</v>
      </c>
      <c r="AE532" s="575" t="e">
        <f t="shared" si="445"/>
        <v>#DIV/0!</v>
      </c>
      <c r="AF532" s="575" t="e">
        <f t="shared" si="445"/>
        <v>#DIV/0!</v>
      </c>
      <c r="AG532" s="575" t="e">
        <f t="shared" si="445"/>
        <v>#DIV/0!</v>
      </c>
      <c r="AH532" s="575" t="e">
        <f t="shared" si="445"/>
        <v>#DIV/0!</v>
      </c>
      <c r="AI532" s="575" t="e">
        <f t="shared" si="445"/>
        <v>#DIV/0!</v>
      </c>
      <c r="AJ532" s="575" t="e">
        <f t="shared" si="445"/>
        <v>#DIV/0!</v>
      </c>
      <c r="AK532" s="575" t="e">
        <f t="shared" si="445"/>
        <v>#DIV/0!</v>
      </c>
      <c r="AL532" s="575" t="e">
        <f t="shared" si="445"/>
        <v>#DIV/0!</v>
      </c>
      <c r="AN532" s="138" t="s">
        <v>307</v>
      </c>
      <c r="AO532" s="610" t="s">
        <v>36</v>
      </c>
      <c r="AP532" s="575" t="e">
        <f t="shared" si="440"/>
        <v>#DIV/0!</v>
      </c>
      <c r="AQ532" s="575" t="e">
        <f t="shared" si="440"/>
        <v>#DIV/0!</v>
      </c>
      <c r="AR532" s="575" t="e">
        <f t="shared" si="440"/>
        <v>#DIV/0!</v>
      </c>
      <c r="AS532" s="575" t="e">
        <f t="shared" si="440"/>
        <v>#DIV/0!</v>
      </c>
      <c r="AT532" s="575" t="e">
        <f t="shared" si="440"/>
        <v>#DIV/0!</v>
      </c>
      <c r="AU532" s="575" t="e">
        <f t="shared" si="440"/>
        <v>#DIV/0!</v>
      </c>
      <c r="AV532" s="575" t="e">
        <f t="shared" si="440"/>
        <v>#DIV/0!</v>
      </c>
      <c r="AW532" s="575" t="e">
        <f t="shared" si="440"/>
        <v>#DIV/0!</v>
      </c>
      <c r="AX532" s="575" t="e">
        <f t="shared" si="440"/>
        <v>#DIV/0!</v>
      </c>
      <c r="AY532" s="575" t="e">
        <f t="shared" si="440"/>
        <v>#DIV/0!</v>
      </c>
      <c r="AZ532" s="575" t="e">
        <f t="shared" si="440"/>
        <v>#DIV/0!</v>
      </c>
    </row>
    <row r="533" spans="2:52" hidden="1">
      <c r="C533" s="615" t="s">
        <v>37</v>
      </c>
      <c r="D533" s="567" t="e">
        <f t="shared" si="438"/>
        <v>#DIV/0!</v>
      </c>
      <c r="E533" s="567" t="e">
        <f t="shared" ref="E533:AB533" si="446">ROUND((E590-E586)/E586*100,1)</f>
        <v>#DIV/0!</v>
      </c>
      <c r="F533" s="567" t="e">
        <f t="shared" si="446"/>
        <v>#DIV/0!</v>
      </c>
      <c r="G533" s="567" t="e">
        <f t="shared" si="446"/>
        <v>#DIV/0!</v>
      </c>
      <c r="H533" s="567" t="e">
        <f t="shared" si="446"/>
        <v>#DIV/0!</v>
      </c>
      <c r="I533" s="567" t="e">
        <f t="shared" si="446"/>
        <v>#DIV/0!</v>
      </c>
      <c r="J533" s="567" t="e">
        <f t="shared" si="446"/>
        <v>#DIV/0!</v>
      </c>
      <c r="K533" s="567" t="e">
        <f t="shared" si="446"/>
        <v>#DIV/0!</v>
      </c>
      <c r="L533" s="567" t="e">
        <f t="shared" si="446"/>
        <v>#DIV/0!</v>
      </c>
      <c r="M533" s="567" t="e">
        <f t="shared" si="446"/>
        <v>#DIV/0!</v>
      </c>
      <c r="N533" s="567" t="e">
        <f t="shared" si="446"/>
        <v>#DIV/0!</v>
      </c>
      <c r="O533" s="567" t="e">
        <f t="shared" si="446"/>
        <v>#DIV/0!</v>
      </c>
      <c r="P533" s="567" t="e">
        <f t="shared" si="446"/>
        <v>#DIV/0!</v>
      </c>
      <c r="Q533" s="567" t="e">
        <f t="shared" si="446"/>
        <v>#DIV/0!</v>
      </c>
      <c r="R533" s="567" t="e">
        <f t="shared" si="446"/>
        <v>#DIV/0!</v>
      </c>
      <c r="S533" s="567" t="e">
        <f t="shared" si="446"/>
        <v>#DIV/0!</v>
      </c>
      <c r="T533" s="567" t="e">
        <f t="shared" si="446"/>
        <v>#DIV/0!</v>
      </c>
      <c r="U533" s="567" t="e">
        <f t="shared" si="446"/>
        <v>#DIV/0!</v>
      </c>
      <c r="V533" s="567" t="e">
        <f t="shared" si="446"/>
        <v>#DIV/0!</v>
      </c>
      <c r="W533" s="567" t="e">
        <f t="shared" si="446"/>
        <v>#DIV/0!</v>
      </c>
      <c r="X533" s="567" t="e">
        <f t="shared" si="446"/>
        <v>#DIV/0!</v>
      </c>
      <c r="Y533" s="567" t="e">
        <f t="shared" si="446"/>
        <v>#DIV/0!</v>
      </c>
      <c r="Z533" s="567" t="e">
        <f t="shared" si="446"/>
        <v>#DIV/0!</v>
      </c>
      <c r="AA533" s="567" t="e">
        <f t="shared" si="446"/>
        <v>#DIV/0!</v>
      </c>
      <c r="AB533" s="567" t="e">
        <f t="shared" si="446"/>
        <v>#DIV/0!</v>
      </c>
      <c r="AC533" s="567" t="e">
        <f t="shared" ref="AC533:AL533" si="447">ROUND((AC590-AC586)/AC586*100,1)</f>
        <v>#DIV/0!</v>
      </c>
      <c r="AD533" s="567" t="e">
        <f t="shared" si="447"/>
        <v>#DIV/0!</v>
      </c>
      <c r="AE533" s="567" t="e">
        <f t="shared" si="447"/>
        <v>#DIV/0!</v>
      </c>
      <c r="AF533" s="567" t="e">
        <f t="shared" si="447"/>
        <v>#DIV/0!</v>
      </c>
      <c r="AG533" s="567" t="e">
        <f t="shared" si="447"/>
        <v>#DIV/0!</v>
      </c>
      <c r="AH533" s="567" t="e">
        <f t="shared" si="447"/>
        <v>#DIV/0!</v>
      </c>
      <c r="AI533" s="567" t="e">
        <f t="shared" si="447"/>
        <v>#DIV/0!</v>
      </c>
      <c r="AJ533" s="567" t="e">
        <f t="shared" si="447"/>
        <v>#DIV/0!</v>
      </c>
      <c r="AK533" s="567" t="e">
        <f t="shared" si="447"/>
        <v>#DIV/0!</v>
      </c>
      <c r="AL533" s="567" t="e">
        <f t="shared" si="447"/>
        <v>#DIV/0!</v>
      </c>
      <c r="AO533" s="615" t="s">
        <v>37</v>
      </c>
      <c r="AP533" s="567" t="e">
        <f t="shared" si="440"/>
        <v>#DIV/0!</v>
      </c>
      <c r="AQ533" s="567" t="e">
        <f t="shared" si="440"/>
        <v>#DIV/0!</v>
      </c>
      <c r="AR533" s="567" t="e">
        <f t="shared" si="440"/>
        <v>#DIV/0!</v>
      </c>
      <c r="AS533" s="567" t="e">
        <f t="shared" si="440"/>
        <v>#DIV/0!</v>
      </c>
      <c r="AT533" s="567" t="e">
        <f t="shared" si="440"/>
        <v>#DIV/0!</v>
      </c>
      <c r="AU533" s="567" t="e">
        <f t="shared" si="440"/>
        <v>#DIV/0!</v>
      </c>
      <c r="AV533" s="567" t="e">
        <f t="shared" si="440"/>
        <v>#DIV/0!</v>
      </c>
      <c r="AW533" s="567" t="e">
        <f t="shared" si="440"/>
        <v>#DIV/0!</v>
      </c>
      <c r="AX533" s="567" t="e">
        <f t="shared" si="440"/>
        <v>#DIV/0!</v>
      </c>
      <c r="AY533" s="567" t="e">
        <f t="shared" si="440"/>
        <v>#DIV/0!</v>
      </c>
      <c r="AZ533" s="567" t="e">
        <f t="shared" si="440"/>
        <v>#DIV/0!</v>
      </c>
    </row>
    <row r="534" spans="2:52" hidden="1">
      <c r="C534" s="615" t="s">
        <v>38</v>
      </c>
      <c r="D534" s="567" t="e">
        <f t="shared" si="438"/>
        <v>#DIV/0!</v>
      </c>
      <c r="E534" s="567" t="e">
        <f t="shared" ref="E534:AB535" si="448">ROUND((E591-E587)/E587*100,1)</f>
        <v>#DIV/0!</v>
      </c>
      <c r="F534" s="567" t="e">
        <f t="shared" si="448"/>
        <v>#DIV/0!</v>
      </c>
      <c r="G534" s="567" t="e">
        <f t="shared" si="448"/>
        <v>#DIV/0!</v>
      </c>
      <c r="H534" s="567" t="e">
        <f t="shared" si="448"/>
        <v>#DIV/0!</v>
      </c>
      <c r="I534" s="567" t="e">
        <f t="shared" si="448"/>
        <v>#DIV/0!</v>
      </c>
      <c r="J534" s="567" t="e">
        <f t="shared" si="448"/>
        <v>#DIV/0!</v>
      </c>
      <c r="K534" s="567" t="e">
        <f t="shared" si="448"/>
        <v>#DIV/0!</v>
      </c>
      <c r="L534" s="567" t="e">
        <f t="shared" si="448"/>
        <v>#DIV/0!</v>
      </c>
      <c r="M534" s="567" t="e">
        <f t="shared" si="448"/>
        <v>#DIV/0!</v>
      </c>
      <c r="N534" s="567" t="e">
        <f t="shared" si="448"/>
        <v>#DIV/0!</v>
      </c>
      <c r="O534" s="567" t="e">
        <f t="shared" si="448"/>
        <v>#DIV/0!</v>
      </c>
      <c r="P534" s="567" t="e">
        <f t="shared" si="448"/>
        <v>#DIV/0!</v>
      </c>
      <c r="Q534" s="567" t="e">
        <f t="shared" si="448"/>
        <v>#DIV/0!</v>
      </c>
      <c r="R534" s="567" t="e">
        <f t="shared" si="448"/>
        <v>#DIV/0!</v>
      </c>
      <c r="S534" s="567" t="e">
        <f t="shared" si="448"/>
        <v>#DIV/0!</v>
      </c>
      <c r="T534" s="567" t="e">
        <f t="shared" si="448"/>
        <v>#DIV/0!</v>
      </c>
      <c r="U534" s="567" t="e">
        <f t="shared" si="448"/>
        <v>#DIV/0!</v>
      </c>
      <c r="V534" s="567" t="e">
        <f t="shared" si="448"/>
        <v>#DIV/0!</v>
      </c>
      <c r="W534" s="567" t="e">
        <f t="shared" si="448"/>
        <v>#DIV/0!</v>
      </c>
      <c r="X534" s="567" t="e">
        <f t="shared" si="448"/>
        <v>#DIV/0!</v>
      </c>
      <c r="Y534" s="567" t="e">
        <f t="shared" si="448"/>
        <v>#DIV/0!</v>
      </c>
      <c r="Z534" s="567" t="e">
        <f t="shared" si="448"/>
        <v>#DIV/0!</v>
      </c>
      <c r="AA534" s="567" t="e">
        <f t="shared" si="448"/>
        <v>#DIV/0!</v>
      </c>
      <c r="AB534" s="567" t="e">
        <f t="shared" si="448"/>
        <v>#DIV/0!</v>
      </c>
      <c r="AC534" s="567" t="e">
        <f t="shared" ref="AC534:AL535" si="449">ROUND((AC591-AC587)/AC587*100,1)</f>
        <v>#DIV/0!</v>
      </c>
      <c r="AD534" s="567" t="e">
        <f t="shared" si="449"/>
        <v>#DIV/0!</v>
      </c>
      <c r="AE534" s="567" t="e">
        <f t="shared" si="449"/>
        <v>#DIV/0!</v>
      </c>
      <c r="AF534" s="567" t="e">
        <f t="shared" si="449"/>
        <v>#DIV/0!</v>
      </c>
      <c r="AG534" s="567" t="e">
        <f t="shared" si="449"/>
        <v>#DIV/0!</v>
      </c>
      <c r="AH534" s="567" t="e">
        <f t="shared" si="449"/>
        <v>#DIV/0!</v>
      </c>
      <c r="AI534" s="567" t="e">
        <f t="shared" si="449"/>
        <v>#DIV/0!</v>
      </c>
      <c r="AJ534" s="567" t="e">
        <f t="shared" si="449"/>
        <v>#DIV/0!</v>
      </c>
      <c r="AK534" s="567" t="e">
        <f t="shared" si="449"/>
        <v>#DIV/0!</v>
      </c>
      <c r="AL534" s="567" t="e">
        <f t="shared" si="449"/>
        <v>#DIV/0!</v>
      </c>
      <c r="AO534" s="615" t="s">
        <v>38</v>
      </c>
      <c r="AP534" s="567" t="e">
        <f t="shared" si="440"/>
        <v>#DIV/0!</v>
      </c>
      <c r="AQ534" s="567" t="e">
        <f t="shared" si="440"/>
        <v>#DIV/0!</v>
      </c>
      <c r="AR534" s="567" t="e">
        <f t="shared" si="440"/>
        <v>#DIV/0!</v>
      </c>
      <c r="AS534" s="567" t="e">
        <f t="shared" si="440"/>
        <v>#DIV/0!</v>
      </c>
      <c r="AT534" s="567" t="e">
        <f t="shared" si="440"/>
        <v>#DIV/0!</v>
      </c>
      <c r="AU534" s="567" t="e">
        <f t="shared" si="440"/>
        <v>#DIV/0!</v>
      </c>
      <c r="AV534" s="567" t="e">
        <f t="shared" si="440"/>
        <v>#DIV/0!</v>
      </c>
      <c r="AW534" s="567" t="e">
        <f t="shared" si="440"/>
        <v>#DIV/0!</v>
      </c>
      <c r="AX534" s="567" t="e">
        <f t="shared" si="440"/>
        <v>#DIV/0!</v>
      </c>
      <c r="AY534" s="567" t="e">
        <f t="shared" si="440"/>
        <v>#DIV/0!</v>
      </c>
      <c r="AZ534" s="567" t="e">
        <f t="shared" si="440"/>
        <v>#DIV/0!</v>
      </c>
    </row>
    <row r="535" spans="2:52" hidden="1">
      <c r="B535" s="612"/>
      <c r="C535" s="618" t="s">
        <v>39</v>
      </c>
      <c r="D535" s="614" t="e">
        <f t="shared" si="438"/>
        <v>#DIV/0!</v>
      </c>
      <c r="E535" s="614" t="e">
        <f t="shared" si="448"/>
        <v>#DIV/0!</v>
      </c>
      <c r="F535" s="614" t="e">
        <f t="shared" si="448"/>
        <v>#DIV/0!</v>
      </c>
      <c r="G535" s="614" t="e">
        <f t="shared" si="448"/>
        <v>#DIV/0!</v>
      </c>
      <c r="H535" s="614" t="e">
        <f t="shared" si="448"/>
        <v>#DIV/0!</v>
      </c>
      <c r="I535" s="614" t="e">
        <f t="shared" si="448"/>
        <v>#DIV/0!</v>
      </c>
      <c r="J535" s="614" t="e">
        <f t="shared" si="448"/>
        <v>#DIV/0!</v>
      </c>
      <c r="K535" s="614" t="e">
        <f t="shared" si="448"/>
        <v>#DIV/0!</v>
      </c>
      <c r="L535" s="614" t="e">
        <f t="shared" si="448"/>
        <v>#DIV/0!</v>
      </c>
      <c r="M535" s="614" t="e">
        <f t="shared" si="448"/>
        <v>#DIV/0!</v>
      </c>
      <c r="N535" s="614" t="e">
        <f t="shared" si="448"/>
        <v>#DIV/0!</v>
      </c>
      <c r="O535" s="614" t="e">
        <f t="shared" si="448"/>
        <v>#DIV/0!</v>
      </c>
      <c r="P535" s="614" t="e">
        <f t="shared" si="448"/>
        <v>#DIV/0!</v>
      </c>
      <c r="Q535" s="614" t="e">
        <f t="shared" si="448"/>
        <v>#DIV/0!</v>
      </c>
      <c r="R535" s="614" t="e">
        <f t="shared" si="448"/>
        <v>#DIV/0!</v>
      </c>
      <c r="S535" s="614" t="e">
        <f t="shared" si="448"/>
        <v>#DIV/0!</v>
      </c>
      <c r="T535" s="614" t="e">
        <f t="shared" si="448"/>
        <v>#DIV/0!</v>
      </c>
      <c r="U535" s="614" t="e">
        <f t="shared" si="448"/>
        <v>#DIV/0!</v>
      </c>
      <c r="V535" s="614" t="e">
        <f t="shared" si="448"/>
        <v>#DIV/0!</v>
      </c>
      <c r="W535" s="614" t="e">
        <f t="shared" si="448"/>
        <v>#DIV/0!</v>
      </c>
      <c r="X535" s="614" t="e">
        <f t="shared" si="448"/>
        <v>#DIV/0!</v>
      </c>
      <c r="Y535" s="614" t="e">
        <f t="shared" si="448"/>
        <v>#DIV/0!</v>
      </c>
      <c r="Z535" s="614" t="e">
        <f t="shared" si="448"/>
        <v>#DIV/0!</v>
      </c>
      <c r="AA535" s="614" t="e">
        <f t="shared" si="448"/>
        <v>#DIV/0!</v>
      </c>
      <c r="AB535" s="614" t="e">
        <f t="shared" si="448"/>
        <v>#DIV/0!</v>
      </c>
      <c r="AC535" s="614" t="e">
        <f t="shared" si="449"/>
        <v>#DIV/0!</v>
      </c>
      <c r="AD535" s="614" t="e">
        <f t="shared" si="449"/>
        <v>#DIV/0!</v>
      </c>
      <c r="AE535" s="614" t="e">
        <f t="shared" si="449"/>
        <v>#DIV/0!</v>
      </c>
      <c r="AF535" s="614" t="e">
        <f t="shared" si="449"/>
        <v>#DIV/0!</v>
      </c>
      <c r="AG535" s="614" t="e">
        <f t="shared" si="449"/>
        <v>#DIV/0!</v>
      </c>
      <c r="AH535" s="614" t="e">
        <f t="shared" si="449"/>
        <v>#DIV/0!</v>
      </c>
      <c r="AI535" s="614" t="e">
        <f t="shared" si="449"/>
        <v>#DIV/0!</v>
      </c>
      <c r="AJ535" s="614" t="e">
        <f t="shared" si="449"/>
        <v>#DIV/0!</v>
      </c>
      <c r="AK535" s="614" t="e">
        <f t="shared" si="449"/>
        <v>#DIV/0!</v>
      </c>
      <c r="AL535" s="614" t="e">
        <f t="shared" si="449"/>
        <v>#DIV/0!</v>
      </c>
      <c r="AN535" s="612"/>
      <c r="AO535" s="618" t="s">
        <v>39</v>
      </c>
      <c r="AP535" s="614" t="e">
        <f t="shared" si="440"/>
        <v>#DIV/0!</v>
      </c>
      <c r="AQ535" s="614" t="e">
        <f t="shared" si="440"/>
        <v>#DIV/0!</v>
      </c>
      <c r="AR535" s="614" t="e">
        <f t="shared" si="440"/>
        <v>#DIV/0!</v>
      </c>
      <c r="AS535" s="614" t="e">
        <f t="shared" si="440"/>
        <v>#DIV/0!</v>
      </c>
      <c r="AT535" s="614" t="e">
        <f t="shared" si="440"/>
        <v>#DIV/0!</v>
      </c>
      <c r="AU535" s="614" t="e">
        <f t="shared" si="440"/>
        <v>#DIV/0!</v>
      </c>
      <c r="AV535" s="614" t="e">
        <f t="shared" si="440"/>
        <v>#DIV/0!</v>
      </c>
      <c r="AW535" s="614" t="e">
        <f t="shared" si="440"/>
        <v>#DIV/0!</v>
      </c>
      <c r="AX535" s="614" t="e">
        <f t="shared" si="440"/>
        <v>#DIV/0!</v>
      </c>
      <c r="AY535" s="614" t="e">
        <f t="shared" si="440"/>
        <v>#DIV/0!</v>
      </c>
      <c r="AZ535" s="614" t="e">
        <f t="shared" si="440"/>
        <v>#DIV/0!</v>
      </c>
    </row>
    <row r="536" spans="2:52">
      <c r="B536" s="302" t="s">
        <v>309</v>
      </c>
      <c r="AN536" s="302" t="s">
        <v>309</v>
      </c>
    </row>
    <row r="537" spans="2:52">
      <c r="B537" s="138" t="s">
        <v>295</v>
      </c>
      <c r="C537" s="610" t="s">
        <v>36</v>
      </c>
      <c r="D537" s="575">
        <f t="shared" ref="D537:AD537" si="450">ROUND(SUM(D31:D33)/3,1)</f>
        <v>94.2</v>
      </c>
      <c r="E537" s="575">
        <f t="shared" si="450"/>
        <v>94.2</v>
      </c>
      <c r="F537" s="575">
        <f t="shared" si="450"/>
        <v>90.9</v>
      </c>
      <c r="G537" s="575">
        <f t="shared" si="450"/>
        <v>89.3</v>
      </c>
      <c r="H537" s="575">
        <f t="shared" si="450"/>
        <v>103</v>
      </c>
      <c r="I537" s="575">
        <f t="shared" si="450"/>
        <v>87.3</v>
      </c>
      <c r="J537" s="575">
        <f t="shared" si="450"/>
        <v>99.2</v>
      </c>
      <c r="K537" s="575">
        <f t="shared" si="450"/>
        <v>146.6</v>
      </c>
      <c r="L537" s="575">
        <f t="shared" si="450"/>
        <v>149</v>
      </c>
      <c r="M537" s="575">
        <f t="shared" si="450"/>
        <v>0</v>
      </c>
      <c r="N537" s="575">
        <f t="shared" si="450"/>
        <v>116.7</v>
      </c>
      <c r="O537" s="575">
        <f t="shared" si="450"/>
        <v>92.4</v>
      </c>
      <c r="P537" s="575">
        <f t="shared" si="450"/>
        <v>93.3</v>
      </c>
      <c r="Q537" s="575">
        <f t="shared" si="450"/>
        <v>89.1</v>
      </c>
      <c r="R537" s="575">
        <f t="shared" si="450"/>
        <v>57.7</v>
      </c>
      <c r="S537" s="575">
        <f t="shared" si="450"/>
        <v>57.7</v>
      </c>
      <c r="T537" s="575">
        <f t="shared" si="450"/>
        <v>0</v>
      </c>
      <c r="U537" s="575">
        <f t="shared" si="450"/>
        <v>83.1</v>
      </c>
      <c r="V537" s="575">
        <f t="shared" si="450"/>
        <v>93.1</v>
      </c>
      <c r="W537" s="575">
        <f t="shared" si="450"/>
        <v>92.1</v>
      </c>
      <c r="X537" s="575">
        <f t="shared" si="450"/>
        <v>94.1</v>
      </c>
      <c r="Y537" s="575">
        <f t="shared" si="450"/>
        <v>95.8</v>
      </c>
      <c r="Z537" s="575">
        <f t="shared" si="450"/>
        <v>109.7</v>
      </c>
      <c r="AA537" s="575">
        <f t="shared" si="450"/>
        <v>112.6</v>
      </c>
      <c r="AB537" s="575">
        <f t="shared" si="450"/>
        <v>0</v>
      </c>
      <c r="AC537" s="575">
        <f t="shared" si="450"/>
        <v>88.9</v>
      </c>
      <c r="AD537" s="575">
        <f t="shared" si="450"/>
        <v>87.1</v>
      </c>
      <c r="AE537" s="575">
        <f>ROUND(SUM(AE31:AE33)/3,1)</f>
        <v>137.80000000000001</v>
      </c>
      <c r="AF537" s="575">
        <f>ROUND(SUM(AF31:AF33)/3,1)</f>
        <v>89.1</v>
      </c>
      <c r="AG537" s="575">
        <f t="shared" ref="AG537:AL537" si="451">ROUND(SUM(AG31:AG33)/3,1)</f>
        <v>0</v>
      </c>
      <c r="AH537" s="575">
        <f t="shared" si="451"/>
        <v>85.3</v>
      </c>
      <c r="AI537" s="575">
        <f t="shared" si="451"/>
        <v>69.900000000000006</v>
      </c>
      <c r="AJ537" s="575">
        <f t="shared" si="451"/>
        <v>113.8</v>
      </c>
      <c r="AK537" s="575">
        <f t="shared" si="451"/>
        <v>60</v>
      </c>
      <c r="AL537" s="575">
        <f t="shared" si="451"/>
        <v>111.5</v>
      </c>
      <c r="AN537" s="138" t="s">
        <v>295</v>
      </c>
      <c r="AO537" s="610" t="s">
        <v>36</v>
      </c>
      <c r="AP537" s="575">
        <f t="shared" ref="AP537:AZ537" si="452">ROUND(SUM(AP31:AP33)/3,1)</f>
        <v>94.2</v>
      </c>
      <c r="AQ537" s="575">
        <f t="shared" si="452"/>
        <v>92.3</v>
      </c>
      <c r="AR537" s="575">
        <f t="shared" si="452"/>
        <v>96.1</v>
      </c>
      <c r="AS537" s="575">
        <f t="shared" si="452"/>
        <v>96.6</v>
      </c>
      <c r="AT537" s="575">
        <f t="shared" si="452"/>
        <v>95.4</v>
      </c>
      <c r="AU537" s="575">
        <f t="shared" si="452"/>
        <v>82.6</v>
      </c>
      <c r="AV537" s="575">
        <f t="shared" si="452"/>
        <v>83.8</v>
      </c>
      <c r="AW537" s="575">
        <f t="shared" si="452"/>
        <v>80.599999999999994</v>
      </c>
      <c r="AX537" s="575">
        <f t="shared" si="452"/>
        <v>95</v>
      </c>
      <c r="AY537" s="575">
        <f t="shared" si="452"/>
        <v>94.4</v>
      </c>
      <c r="AZ537" s="575">
        <f t="shared" si="452"/>
        <v>106</v>
      </c>
    </row>
    <row r="538" spans="2:52">
      <c r="C538" s="611" t="s">
        <v>37</v>
      </c>
      <c r="D538" s="567">
        <f t="shared" ref="D538:AD538" si="453">ROUND(SUM(D34:D36)/3,1)</f>
        <v>93.9</v>
      </c>
      <c r="E538" s="567">
        <f t="shared" si="453"/>
        <v>93.9</v>
      </c>
      <c r="F538" s="567">
        <f t="shared" si="453"/>
        <v>94.9</v>
      </c>
      <c r="G538" s="567">
        <f t="shared" si="453"/>
        <v>92</v>
      </c>
      <c r="H538" s="567">
        <f t="shared" si="453"/>
        <v>117.8</v>
      </c>
      <c r="I538" s="567">
        <f t="shared" si="453"/>
        <v>94.6</v>
      </c>
      <c r="J538" s="567">
        <f t="shared" si="453"/>
        <v>87.3</v>
      </c>
      <c r="K538" s="567">
        <f t="shared" si="453"/>
        <v>141</v>
      </c>
      <c r="L538" s="567">
        <f t="shared" si="453"/>
        <v>143.6</v>
      </c>
      <c r="M538" s="567">
        <f t="shared" si="453"/>
        <v>0</v>
      </c>
      <c r="N538" s="567">
        <f t="shared" si="453"/>
        <v>131.6</v>
      </c>
      <c r="O538" s="567">
        <f t="shared" si="453"/>
        <v>81.099999999999994</v>
      </c>
      <c r="P538" s="567">
        <f t="shared" si="453"/>
        <v>84.3</v>
      </c>
      <c r="Q538" s="567">
        <f t="shared" si="453"/>
        <v>68.900000000000006</v>
      </c>
      <c r="R538" s="567">
        <f t="shared" si="453"/>
        <v>74.2</v>
      </c>
      <c r="S538" s="567">
        <f t="shared" si="453"/>
        <v>74.2</v>
      </c>
      <c r="T538" s="567">
        <f t="shared" si="453"/>
        <v>0</v>
      </c>
      <c r="U538" s="567">
        <f t="shared" si="453"/>
        <v>84</v>
      </c>
      <c r="V538" s="567">
        <f t="shared" si="453"/>
        <v>94.4</v>
      </c>
      <c r="W538" s="567">
        <f t="shared" si="453"/>
        <v>96.1</v>
      </c>
      <c r="X538" s="567">
        <f t="shared" si="453"/>
        <v>92.4</v>
      </c>
      <c r="Y538" s="567">
        <f t="shared" si="453"/>
        <v>88.9</v>
      </c>
      <c r="Z538" s="567">
        <f t="shared" si="453"/>
        <v>107.9</v>
      </c>
      <c r="AA538" s="567">
        <f t="shared" si="453"/>
        <v>102.7</v>
      </c>
      <c r="AB538" s="567">
        <f t="shared" si="453"/>
        <v>0</v>
      </c>
      <c r="AC538" s="567">
        <f t="shared" si="453"/>
        <v>93.5</v>
      </c>
      <c r="AD538" s="567">
        <f t="shared" si="453"/>
        <v>94.4</v>
      </c>
      <c r="AE538" s="567">
        <f>ROUND(SUM(AE34:AE36)/3,1)</f>
        <v>131.1</v>
      </c>
      <c r="AF538" s="567">
        <f>ROUND(SUM(AF34:AF36)/3,1)</f>
        <v>86.2</v>
      </c>
      <c r="AG538" s="567">
        <f t="shared" ref="AG538:AL538" si="454">ROUND(SUM(AG34:AG36)/3,1)</f>
        <v>0</v>
      </c>
      <c r="AH538" s="567">
        <f t="shared" si="454"/>
        <v>87.4</v>
      </c>
      <c r="AI538" s="567">
        <f t="shared" si="454"/>
        <v>67.400000000000006</v>
      </c>
      <c r="AJ538" s="567">
        <f t="shared" si="454"/>
        <v>127.2</v>
      </c>
      <c r="AK538" s="567">
        <f t="shared" si="454"/>
        <v>71.3</v>
      </c>
      <c r="AL538" s="567">
        <f t="shared" si="454"/>
        <v>101.3</v>
      </c>
      <c r="AO538" s="611" t="s">
        <v>37</v>
      </c>
      <c r="AP538" s="567">
        <f t="shared" ref="AP538:AZ538" si="455">ROUND(SUM(AP34:AP36)/3,1)</f>
        <v>93.9</v>
      </c>
      <c r="AQ538" s="567">
        <f t="shared" si="455"/>
        <v>88.2</v>
      </c>
      <c r="AR538" s="567">
        <f t="shared" si="455"/>
        <v>89.7</v>
      </c>
      <c r="AS538" s="567">
        <f t="shared" si="455"/>
        <v>83</v>
      </c>
      <c r="AT538" s="567">
        <f t="shared" si="455"/>
        <v>99.5</v>
      </c>
      <c r="AU538" s="567">
        <f t="shared" si="455"/>
        <v>84.2</v>
      </c>
      <c r="AV538" s="567">
        <f t="shared" si="455"/>
        <v>87</v>
      </c>
      <c r="AW538" s="567">
        <f t="shared" si="455"/>
        <v>79.3</v>
      </c>
      <c r="AX538" s="567">
        <f t="shared" si="455"/>
        <v>96.5</v>
      </c>
      <c r="AY538" s="567">
        <f t="shared" si="455"/>
        <v>96</v>
      </c>
      <c r="AZ538" s="567">
        <f t="shared" si="455"/>
        <v>106</v>
      </c>
    </row>
    <row r="539" spans="2:52">
      <c r="C539" s="611" t="s">
        <v>38</v>
      </c>
      <c r="D539" s="567">
        <f t="shared" ref="D539:AD539" si="456">ROUND(SUM(D37:D39)/3,1)</f>
        <v>97.2</v>
      </c>
      <c r="E539" s="567">
        <f t="shared" si="456"/>
        <v>97.2</v>
      </c>
      <c r="F539" s="567">
        <f t="shared" si="456"/>
        <v>93.8</v>
      </c>
      <c r="G539" s="567">
        <f t="shared" si="456"/>
        <v>93.2</v>
      </c>
      <c r="H539" s="567">
        <f t="shared" si="456"/>
        <v>98</v>
      </c>
      <c r="I539" s="567">
        <f t="shared" si="456"/>
        <v>110.3</v>
      </c>
      <c r="J539" s="567">
        <f t="shared" si="456"/>
        <v>92.7</v>
      </c>
      <c r="K539" s="567">
        <f t="shared" si="456"/>
        <v>154.9</v>
      </c>
      <c r="L539" s="567">
        <f t="shared" si="456"/>
        <v>158.6</v>
      </c>
      <c r="M539" s="567">
        <f t="shared" si="456"/>
        <v>0</v>
      </c>
      <c r="N539" s="567">
        <f t="shared" si="456"/>
        <v>146.30000000000001</v>
      </c>
      <c r="O539" s="567">
        <f t="shared" si="456"/>
        <v>87.6</v>
      </c>
      <c r="P539" s="567">
        <f t="shared" si="456"/>
        <v>90</v>
      </c>
      <c r="Q539" s="567">
        <f t="shared" si="456"/>
        <v>78.2</v>
      </c>
      <c r="R539" s="567">
        <f t="shared" si="456"/>
        <v>93.2</v>
      </c>
      <c r="S539" s="567">
        <f t="shared" si="456"/>
        <v>93.2</v>
      </c>
      <c r="T539" s="567">
        <f t="shared" si="456"/>
        <v>0</v>
      </c>
      <c r="U539" s="567">
        <f t="shared" si="456"/>
        <v>85.7</v>
      </c>
      <c r="V539" s="567">
        <f t="shared" si="456"/>
        <v>90.5</v>
      </c>
      <c r="W539" s="567">
        <f t="shared" si="456"/>
        <v>88.9</v>
      </c>
      <c r="X539" s="567">
        <f t="shared" si="456"/>
        <v>92.2</v>
      </c>
      <c r="Y539" s="567">
        <f t="shared" si="456"/>
        <v>97.3</v>
      </c>
      <c r="Z539" s="567">
        <f t="shared" si="456"/>
        <v>107.7</v>
      </c>
      <c r="AA539" s="567">
        <f t="shared" si="456"/>
        <v>106.8</v>
      </c>
      <c r="AB539" s="567">
        <f t="shared" si="456"/>
        <v>0</v>
      </c>
      <c r="AC539" s="567">
        <f t="shared" si="456"/>
        <v>98.2</v>
      </c>
      <c r="AD539" s="567">
        <f t="shared" si="456"/>
        <v>97.9</v>
      </c>
      <c r="AE539" s="567">
        <f>ROUND(SUM(AE37:AE39)/3,1)</f>
        <v>139.9</v>
      </c>
      <c r="AF539" s="567">
        <f>ROUND(SUM(AF37:AF39)/3,1)</f>
        <v>82.2</v>
      </c>
      <c r="AG539" s="567">
        <f t="shared" ref="AG539:AL539" si="457">ROUND(SUM(AG37:AG39)/3,1)</f>
        <v>0</v>
      </c>
      <c r="AH539" s="567">
        <f t="shared" si="457"/>
        <v>105.3</v>
      </c>
      <c r="AI539" s="567">
        <f t="shared" si="457"/>
        <v>70.2</v>
      </c>
      <c r="AJ539" s="567">
        <f t="shared" si="457"/>
        <v>116.6</v>
      </c>
      <c r="AK539" s="567">
        <f t="shared" si="457"/>
        <v>79.2</v>
      </c>
      <c r="AL539" s="567">
        <f t="shared" si="457"/>
        <v>108.9</v>
      </c>
      <c r="AO539" s="611" t="s">
        <v>38</v>
      </c>
      <c r="AP539" s="567">
        <f t="shared" ref="AP539:AZ539" si="458">ROUND(SUM(AP37:AP39)/3,1)</f>
        <v>97.2</v>
      </c>
      <c r="AQ539" s="567">
        <f t="shared" si="458"/>
        <v>98.3</v>
      </c>
      <c r="AR539" s="567">
        <f t="shared" si="458"/>
        <v>98.5</v>
      </c>
      <c r="AS539" s="567">
        <f t="shared" si="458"/>
        <v>90.6</v>
      </c>
      <c r="AT539" s="567">
        <f t="shared" si="458"/>
        <v>109.9</v>
      </c>
      <c r="AU539" s="567">
        <f t="shared" si="458"/>
        <v>97.8</v>
      </c>
      <c r="AV539" s="567">
        <f t="shared" si="458"/>
        <v>106.2</v>
      </c>
      <c r="AW539" s="567">
        <f t="shared" si="458"/>
        <v>83.1</v>
      </c>
      <c r="AX539" s="567">
        <f t="shared" si="458"/>
        <v>96.7</v>
      </c>
      <c r="AY539" s="567">
        <f t="shared" si="458"/>
        <v>96.5</v>
      </c>
      <c r="AZ539" s="567">
        <f t="shared" si="458"/>
        <v>99.9</v>
      </c>
    </row>
    <row r="540" spans="2:52">
      <c r="C540" s="611" t="s">
        <v>39</v>
      </c>
      <c r="D540" s="567">
        <f t="shared" ref="D540:AD540" si="459">ROUND(SUM(D40:D42)/3,1)</f>
        <v>99</v>
      </c>
      <c r="E540" s="567">
        <f t="shared" si="459"/>
        <v>99</v>
      </c>
      <c r="F540" s="567">
        <f t="shared" si="459"/>
        <v>96.7</v>
      </c>
      <c r="G540" s="567">
        <f t="shared" si="459"/>
        <v>97.5</v>
      </c>
      <c r="H540" s="567">
        <f t="shared" si="459"/>
        <v>90.5</v>
      </c>
      <c r="I540" s="567">
        <f t="shared" si="459"/>
        <v>102</v>
      </c>
      <c r="J540" s="567">
        <f t="shared" si="459"/>
        <v>98.3</v>
      </c>
      <c r="K540" s="567">
        <f t="shared" si="459"/>
        <v>162.80000000000001</v>
      </c>
      <c r="L540" s="567">
        <f t="shared" si="459"/>
        <v>168.9</v>
      </c>
      <c r="M540" s="567">
        <f t="shared" si="459"/>
        <v>0</v>
      </c>
      <c r="N540" s="567">
        <f t="shared" si="459"/>
        <v>138.9</v>
      </c>
      <c r="O540" s="567">
        <f t="shared" si="459"/>
        <v>89.6</v>
      </c>
      <c r="P540" s="567">
        <f t="shared" si="459"/>
        <v>91.9</v>
      </c>
      <c r="Q540" s="567">
        <f t="shared" si="459"/>
        <v>80.599999999999994</v>
      </c>
      <c r="R540" s="567">
        <f t="shared" si="459"/>
        <v>105.7</v>
      </c>
      <c r="S540" s="567">
        <f t="shared" si="459"/>
        <v>105.7</v>
      </c>
      <c r="T540" s="567">
        <f t="shared" si="459"/>
        <v>0</v>
      </c>
      <c r="U540" s="567">
        <f t="shared" si="459"/>
        <v>83.6</v>
      </c>
      <c r="V540" s="567">
        <f t="shared" si="459"/>
        <v>93.7</v>
      </c>
      <c r="W540" s="567">
        <f t="shared" si="459"/>
        <v>91.9</v>
      </c>
      <c r="X540" s="567">
        <f t="shared" si="459"/>
        <v>95.8</v>
      </c>
      <c r="Y540" s="567">
        <f t="shared" si="459"/>
        <v>92.3</v>
      </c>
      <c r="Z540" s="567">
        <f t="shared" si="459"/>
        <v>112.2</v>
      </c>
      <c r="AA540" s="567">
        <f t="shared" si="459"/>
        <v>101</v>
      </c>
      <c r="AB540" s="567">
        <f t="shared" si="459"/>
        <v>0</v>
      </c>
      <c r="AC540" s="567">
        <f t="shared" si="459"/>
        <v>98.4</v>
      </c>
      <c r="AD540" s="567">
        <f t="shared" si="459"/>
        <v>98.3</v>
      </c>
      <c r="AE540" s="567">
        <f>ROUND(SUM(AE40:AE42)/3,1)</f>
        <v>142.6</v>
      </c>
      <c r="AF540" s="567">
        <f>ROUND(SUM(AF40:AF42)/3,1)</f>
        <v>87.4</v>
      </c>
      <c r="AG540" s="567">
        <f t="shared" ref="AG540:AL540" si="460">ROUND(SUM(AG40:AG42)/3,1)</f>
        <v>0</v>
      </c>
      <c r="AH540" s="567">
        <f t="shared" si="460"/>
        <v>107.9</v>
      </c>
      <c r="AI540" s="567">
        <f t="shared" si="460"/>
        <v>66.900000000000006</v>
      </c>
      <c r="AJ540" s="567">
        <f t="shared" si="460"/>
        <v>113.2</v>
      </c>
      <c r="AK540" s="567">
        <f t="shared" si="460"/>
        <v>78.099999999999994</v>
      </c>
      <c r="AL540" s="567">
        <f t="shared" si="460"/>
        <v>115.1</v>
      </c>
      <c r="AO540" s="611" t="s">
        <v>39</v>
      </c>
      <c r="AP540" s="567">
        <f t="shared" ref="AP540:AZ540" si="461">ROUND(SUM(AP40:AP42)/3,1)</f>
        <v>99</v>
      </c>
      <c r="AQ540" s="567">
        <f t="shared" si="461"/>
        <v>100.5</v>
      </c>
      <c r="AR540" s="567">
        <f t="shared" si="461"/>
        <v>101.3</v>
      </c>
      <c r="AS540" s="567">
        <f t="shared" si="461"/>
        <v>96.6</v>
      </c>
      <c r="AT540" s="567">
        <f t="shared" si="461"/>
        <v>108</v>
      </c>
      <c r="AU540" s="567">
        <f t="shared" si="461"/>
        <v>98.5</v>
      </c>
      <c r="AV540" s="567">
        <f t="shared" si="461"/>
        <v>106.2</v>
      </c>
      <c r="AW540" s="567">
        <f t="shared" si="461"/>
        <v>85.1</v>
      </c>
      <c r="AX540" s="567">
        <f t="shared" si="461"/>
        <v>98.3</v>
      </c>
      <c r="AY540" s="567">
        <f t="shared" si="461"/>
        <v>97.7</v>
      </c>
      <c r="AZ540" s="567">
        <f t="shared" si="461"/>
        <v>108.9</v>
      </c>
    </row>
    <row r="541" spans="2:52">
      <c r="B541" s="138" t="s">
        <v>296</v>
      </c>
      <c r="C541" s="610" t="s">
        <v>36</v>
      </c>
      <c r="D541" s="575">
        <f t="shared" ref="D541:AD541" si="462">ROUND(SUM(D43:D45)/3,1)</f>
        <v>96.7</v>
      </c>
      <c r="E541" s="575">
        <f t="shared" si="462"/>
        <v>96.7</v>
      </c>
      <c r="F541" s="575">
        <f t="shared" si="462"/>
        <v>93</v>
      </c>
      <c r="G541" s="575">
        <f t="shared" si="462"/>
        <v>92.2</v>
      </c>
      <c r="H541" s="575">
        <f t="shared" si="462"/>
        <v>99.1</v>
      </c>
      <c r="I541" s="575">
        <f t="shared" si="462"/>
        <v>83.3</v>
      </c>
      <c r="J541" s="575">
        <f t="shared" si="462"/>
        <v>105.1</v>
      </c>
      <c r="K541" s="575">
        <f t="shared" si="462"/>
        <v>130.19999999999999</v>
      </c>
      <c r="L541" s="575">
        <f t="shared" si="462"/>
        <v>133.4</v>
      </c>
      <c r="M541" s="575">
        <f t="shared" si="462"/>
        <v>0</v>
      </c>
      <c r="N541" s="575">
        <f t="shared" si="462"/>
        <v>151.30000000000001</v>
      </c>
      <c r="O541" s="575">
        <f t="shared" si="462"/>
        <v>93.1</v>
      </c>
      <c r="P541" s="575">
        <f t="shared" si="462"/>
        <v>94.7</v>
      </c>
      <c r="Q541" s="575">
        <f t="shared" si="462"/>
        <v>86.6</v>
      </c>
      <c r="R541" s="575">
        <f t="shared" si="462"/>
        <v>106.7</v>
      </c>
      <c r="S541" s="575">
        <f t="shared" si="462"/>
        <v>106.7</v>
      </c>
      <c r="T541" s="575">
        <f t="shared" si="462"/>
        <v>0</v>
      </c>
      <c r="U541" s="575">
        <f t="shared" si="462"/>
        <v>83.1</v>
      </c>
      <c r="V541" s="575">
        <f t="shared" si="462"/>
        <v>94.8</v>
      </c>
      <c r="W541" s="575">
        <f t="shared" si="462"/>
        <v>96.4</v>
      </c>
      <c r="X541" s="575">
        <f t="shared" si="462"/>
        <v>92.9</v>
      </c>
      <c r="Y541" s="575">
        <f t="shared" si="462"/>
        <v>97.6</v>
      </c>
      <c r="Z541" s="575">
        <f t="shared" si="462"/>
        <v>115.2</v>
      </c>
      <c r="AA541" s="575">
        <f t="shared" si="462"/>
        <v>90.3</v>
      </c>
      <c r="AB541" s="575">
        <f t="shared" si="462"/>
        <v>0</v>
      </c>
      <c r="AC541" s="575">
        <f t="shared" si="462"/>
        <v>92.9</v>
      </c>
      <c r="AD541" s="575">
        <f t="shared" si="462"/>
        <v>92.3</v>
      </c>
      <c r="AE541" s="575">
        <f>ROUND(SUM(AE43:AE45)/3,1)</f>
        <v>133</v>
      </c>
      <c r="AF541" s="575">
        <f>ROUND(SUM(AF43:AF45)/3,1)</f>
        <v>87.4</v>
      </c>
      <c r="AG541" s="575">
        <f t="shared" ref="AG541:AL541" si="463">ROUND(SUM(AG43:AG45)/3,1)</f>
        <v>0</v>
      </c>
      <c r="AH541" s="575">
        <f t="shared" si="463"/>
        <v>94</v>
      </c>
      <c r="AI541" s="575">
        <f t="shared" si="463"/>
        <v>83.4</v>
      </c>
      <c r="AJ541" s="575">
        <f t="shared" si="463"/>
        <v>95.7</v>
      </c>
      <c r="AK541" s="575">
        <f t="shared" si="463"/>
        <v>75.2</v>
      </c>
      <c r="AL541" s="575">
        <f t="shared" si="463"/>
        <v>111.7</v>
      </c>
      <c r="AN541" s="138" t="s">
        <v>296</v>
      </c>
      <c r="AO541" s="610" t="s">
        <v>36</v>
      </c>
      <c r="AP541" s="575">
        <f t="shared" ref="AP541:AZ541" si="464">ROUND(SUM(AP43:AP45)/3,1)</f>
        <v>96.7</v>
      </c>
      <c r="AQ541" s="575">
        <f t="shared" si="464"/>
        <v>97.9</v>
      </c>
      <c r="AR541" s="575">
        <f t="shared" si="464"/>
        <v>100.7</v>
      </c>
      <c r="AS541" s="575">
        <f t="shared" si="464"/>
        <v>104.4</v>
      </c>
      <c r="AT541" s="575">
        <f t="shared" si="464"/>
        <v>95.4</v>
      </c>
      <c r="AU541" s="575">
        <f t="shared" si="464"/>
        <v>90.8</v>
      </c>
      <c r="AV541" s="575">
        <f t="shared" si="464"/>
        <v>97.4</v>
      </c>
      <c r="AW541" s="575">
        <f t="shared" si="464"/>
        <v>79.099999999999994</v>
      </c>
      <c r="AX541" s="575">
        <f t="shared" si="464"/>
        <v>96.2</v>
      </c>
      <c r="AY541" s="575">
        <f t="shared" si="464"/>
        <v>95.6</v>
      </c>
      <c r="AZ541" s="575">
        <f t="shared" si="464"/>
        <v>107.2</v>
      </c>
    </row>
    <row r="542" spans="2:52">
      <c r="C542" s="611" t="s">
        <v>37</v>
      </c>
      <c r="D542" s="567">
        <f t="shared" ref="D542:AD542" si="465">ROUND(SUM(D46:D48)/3,1)</f>
        <v>97.1</v>
      </c>
      <c r="E542" s="567">
        <f t="shared" si="465"/>
        <v>97.1</v>
      </c>
      <c r="F542" s="567">
        <f t="shared" si="465"/>
        <v>92.5</v>
      </c>
      <c r="G542" s="567">
        <f t="shared" si="465"/>
        <v>90.1</v>
      </c>
      <c r="H542" s="567">
        <f t="shared" si="465"/>
        <v>110.1</v>
      </c>
      <c r="I542" s="567">
        <f t="shared" si="465"/>
        <v>88.7</v>
      </c>
      <c r="J542" s="567">
        <f t="shared" si="465"/>
        <v>98.7</v>
      </c>
      <c r="K542" s="567">
        <f t="shared" si="465"/>
        <v>113.5</v>
      </c>
      <c r="L542" s="567">
        <f t="shared" si="465"/>
        <v>113.2</v>
      </c>
      <c r="M542" s="567">
        <f t="shared" si="465"/>
        <v>0</v>
      </c>
      <c r="N542" s="567">
        <f t="shared" si="465"/>
        <v>159.19999999999999</v>
      </c>
      <c r="O542" s="567">
        <f t="shared" si="465"/>
        <v>99</v>
      </c>
      <c r="P542" s="567">
        <f t="shared" si="465"/>
        <v>101.4</v>
      </c>
      <c r="Q542" s="567">
        <f t="shared" si="465"/>
        <v>89.9</v>
      </c>
      <c r="R542" s="567">
        <f t="shared" si="465"/>
        <v>99.7</v>
      </c>
      <c r="S542" s="567">
        <f t="shared" si="465"/>
        <v>99.7</v>
      </c>
      <c r="T542" s="567">
        <f t="shared" si="465"/>
        <v>0</v>
      </c>
      <c r="U542" s="567">
        <f t="shared" si="465"/>
        <v>88</v>
      </c>
      <c r="V542" s="567">
        <f t="shared" si="465"/>
        <v>94.1</v>
      </c>
      <c r="W542" s="567">
        <f t="shared" si="465"/>
        <v>95.1</v>
      </c>
      <c r="X542" s="567">
        <f t="shared" si="465"/>
        <v>92.9</v>
      </c>
      <c r="Y542" s="567">
        <f t="shared" si="465"/>
        <v>114.1</v>
      </c>
      <c r="Z542" s="567">
        <f t="shared" si="465"/>
        <v>112</v>
      </c>
      <c r="AA542" s="567">
        <f t="shared" si="465"/>
        <v>94.6</v>
      </c>
      <c r="AB542" s="567">
        <f t="shared" si="465"/>
        <v>0</v>
      </c>
      <c r="AC542" s="567">
        <f t="shared" si="465"/>
        <v>95.6</v>
      </c>
      <c r="AD542" s="567">
        <f t="shared" si="465"/>
        <v>97.3</v>
      </c>
      <c r="AE542" s="567">
        <f>ROUND(SUM(AE46:AE48)/3,1)</f>
        <v>113.3</v>
      </c>
      <c r="AF542" s="567">
        <f>ROUND(SUM(AF46:AF48)/3,1)</f>
        <v>80</v>
      </c>
      <c r="AG542" s="567">
        <f t="shared" ref="AG542:AL542" si="466">ROUND(SUM(AG46:AG48)/3,1)</f>
        <v>0</v>
      </c>
      <c r="AH542" s="567">
        <f t="shared" si="466"/>
        <v>95.2</v>
      </c>
      <c r="AI542" s="567">
        <f t="shared" si="466"/>
        <v>81.7</v>
      </c>
      <c r="AJ542" s="567">
        <f t="shared" si="466"/>
        <v>108.3</v>
      </c>
      <c r="AK542" s="567">
        <f t="shared" si="466"/>
        <v>73.900000000000006</v>
      </c>
      <c r="AL542" s="567">
        <f t="shared" si="466"/>
        <v>102.6</v>
      </c>
      <c r="AO542" s="611" t="s">
        <v>37</v>
      </c>
      <c r="AP542" s="567">
        <f t="shared" ref="AP542:AZ542" si="467">ROUND(SUM(AP46:AP48)/3,1)</f>
        <v>97.1</v>
      </c>
      <c r="AQ542" s="567">
        <f t="shared" si="467"/>
        <v>100.7</v>
      </c>
      <c r="AR542" s="567">
        <f t="shared" si="467"/>
        <v>103.6</v>
      </c>
      <c r="AS542" s="567">
        <f t="shared" si="467"/>
        <v>105.8</v>
      </c>
      <c r="AT542" s="567">
        <f t="shared" si="467"/>
        <v>100.4</v>
      </c>
      <c r="AU542" s="567">
        <f t="shared" si="467"/>
        <v>93.5</v>
      </c>
      <c r="AV542" s="567">
        <f t="shared" si="467"/>
        <v>99.8</v>
      </c>
      <c r="AW542" s="567">
        <f t="shared" si="467"/>
        <v>82.4</v>
      </c>
      <c r="AX542" s="567">
        <f t="shared" si="467"/>
        <v>95.5</v>
      </c>
      <c r="AY542" s="567">
        <f t="shared" si="467"/>
        <v>94.9</v>
      </c>
      <c r="AZ542" s="567">
        <f t="shared" si="467"/>
        <v>106.3</v>
      </c>
    </row>
    <row r="543" spans="2:52">
      <c r="C543" s="611" t="s">
        <v>38</v>
      </c>
      <c r="D543" s="567">
        <f t="shared" ref="D543:AD543" si="468">ROUND(SUM(D49:D51)/3,1)</f>
        <v>101</v>
      </c>
      <c r="E543" s="567">
        <f t="shared" si="468"/>
        <v>101.1</v>
      </c>
      <c r="F543" s="567">
        <f t="shared" si="468"/>
        <v>95.2</v>
      </c>
      <c r="G543" s="567">
        <f t="shared" si="468"/>
        <v>95.2</v>
      </c>
      <c r="H543" s="567">
        <f t="shared" si="468"/>
        <v>94.9</v>
      </c>
      <c r="I543" s="567">
        <f t="shared" si="468"/>
        <v>106.2</v>
      </c>
      <c r="J543" s="567">
        <f t="shared" si="468"/>
        <v>99.2</v>
      </c>
      <c r="K543" s="567">
        <f t="shared" si="468"/>
        <v>142.30000000000001</v>
      </c>
      <c r="L543" s="567">
        <f t="shared" si="468"/>
        <v>145.69999999999999</v>
      </c>
      <c r="M543" s="567">
        <f t="shared" si="468"/>
        <v>0</v>
      </c>
      <c r="N543" s="567">
        <f t="shared" si="468"/>
        <v>113.4</v>
      </c>
      <c r="O543" s="567">
        <f t="shared" si="468"/>
        <v>105.4</v>
      </c>
      <c r="P543" s="567">
        <f t="shared" si="468"/>
        <v>105.4</v>
      </c>
      <c r="Q543" s="567">
        <f t="shared" si="468"/>
        <v>105.6</v>
      </c>
      <c r="R543" s="567">
        <f t="shared" si="468"/>
        <v>91.5</v>
      </c>
      <c r="S543" s="567">
        <f t="shared" si="468"/>
        <v>91.5</v>
      </c>
      <c r="T543" s="567">
        <f t="shared" si="468"/>
        <v>0</v>
      </c>
      <c r="U543" s="567">
        <f t="shared" si="468"/>
        <v>95.6</v>
      </c>
      <c r="V543" s="567">
        <f t="shared" si="468"/>
        <v>95.1</v>
      </c>
      <c r="W543" s="567">
        <f t="shared" si="468"/>
        <v>95.8</v>
      </c>
      <c r="X543" s="567">
        <f t="shared" si="468"/>
        <v>94.3</v>
      </c>
      <c r="Y543" s="567">
        <f t="shared" si="468"/>
        <v>106.4</v>
      </c>
      <c r="Z543" s="567">
        <f t="shared" si="468"/>
        <v>116.5</v>
      </c>
      <c r="AA543" s="567">
        <f t="shared" si="468"/>
        <v>104.3</v>
      </c>
      <c r="AB543" s="567">
        <f t="shared" si="468"/>
        <v>0</v>
      </c>
      <c r="AC543" s="567">
        <f t="shared" si="468"/>
        <v>97.8</v>
      </c>
      <c r="AD543" s="567">
        <f t="shared" si="468"/>
        <v>101.1</v>
      </c>
      <c r="AE543" s="567">
        <f>ROUND(SUM(AE49:AE51)/3,1)</f>
        <v>104.8</v>
      </c>
      <c r="AF543" s="567">
        <f>ROUND(SUM(AF49:AF51)/3,1)</f>
        <v>85.4</v>
      </c>
      <c r="AG543" s="567">
        <f t="shared" ref="AG543:AL543" si="469">ROUND(SUM(AG49:AG51)/3,1)</f>
        <v>0</v>
      </c>
      <c r="AH543" s="567">
        <f t="shared" si="469"/>
        <v>98.6</v>
      </c>
      <c r="AI543" s="567">
        <f t="shared" si="469"/>
        <v>90.9</v>
      </c>
      <c r="AJ543" s="567">
        <f t="shared" si="469"/>
        <v>93.4</v>
      </c>
      <c r="AK543" s="567">
        <f t="shared" si="469"/>
        <v>88.1</v>
      </c>
      <c r="AL543" s="567">
        <f t="shared" si="469"/>
        <v>110.4</v>
      </c>
      <c r="AO543" s="611" t="s">
        <v>38</v>
      </c>
      <c r="AP543" s="567">
        <f t="shared" ref="AP543:AZ543" si="470">ROUND(SUM(AP49:AP51)/3,1)</f>
        <v>101</v>
      </c>
      <c r="AQ543" s="567">
        <f t="shared" si="470"/>
        <v>106.4</v>
      </c>
      <c r="AR543" s="567">
        <f t="shared" si="470"/>
        <v>107.4</v>
      </c>
      <c r="AS543" s="567">
        <f t="shared" si="470"/>
        <v>103.5</v>
      </c>
      <c r="AT543" s="567">
        <f t="shared" si="470"/>
        <v>113</v>
      </c>
      <c r="AU543" s="567">
        <f t="shared" si="470"/>
        <v>103.9</v>
      </c>
      <c r="AV543" s="567">
        <f t="shared" si="470"/>
        <v>113.5</v>
      </c>
      <c r="AW543" s="567">
        <f t="shared" si="470"/>
        <v>87</v>
      </c>
      <c r="AX543" s="567">
        <f t="shared" si="470"/>
        <v>98.5</v>
      </c>
      <c r="AY543" s="567">
        <f t="shared" si="470"/>
        <v>98.3</v>
      </c>
      <c r="AZ543" s="567">
        <f t="shared" si="470"/>
        <v>102.8</v>
      </c>
    </row>
    <row r="544" spans="2:52">
      <c r="B544" s="612"/>
      <c r="C544" s="613" t="s">
        <v>39</v>
      </c>
      <c r="D544" s="614">
        <f t="shared" ref="D544:AD544" si="471">ROUND(SUM(D52:D54)/3,1)</f>
        <v>100.3</v>
      </c>
      <c r="E544" s="614">
        <f t="shared" si="471"/>
        <v>100.3</v>
      </c>
      <c r="F544" s="614">
        <f t="shared" si="471"/>
        <v>98.9</v>
      </c>
      <c r="G544" s="614">
        <f t="shared" si="471"/>
        <v>99</v>
      </c>
      <c r="H544" s="614">
        <f t="shared" si="471"/>
        <v>98.4</v>
      </c>
      <c r="I544" s="614">
        <f t="shared" si="471"/>
        <v>102.2</v>
      </c>
      <c r="J544" s="614">
        <f t="shared" si="471"/>
        <v>98.1</v>
      </c>
      <c r="K544" s="614">
        <f t="shared" si="471"/>
        <v>148.9</v>
      </c>
      <c r="L544" s="614">
        <f t="shared" si="471"/>
        <v>154.4</v>
      </c>
      <c r="M544" s="614">
        <f t="shared" si="471"/>
        <v>0</v>
      </c>
      <c r="N544" s="614">
        <f t="shared" si="471"/>
        <v>118</v>
      </c>
      <c r="O544" s="614">
        <f t="shared" si="471"/>
        <v>99.6</v>
      </c>
      <c r="P544" s="614">
        <f t="shared" si="471"/>
        <v>100</v>
      </c>
      <c r="Q544" s="614">
        <f t="shared" si="471"/>
        <v>98.2</v>
      </c>
      <c r="R544" s="614">
        <f t="shared" si="471"/>
        <v>99.6</v>
      </c>
      <c r="S544" s="614">
        <f t="shared" si="471"/>
        <v>99.6</v>
      </c>
      <c r="T544" s="614">
        <f t="shared" si="471"/>
        <v>0</v>
      </c>
      <c r="U544" s="614">
        <f t="shared" si="471"/>
        <v>98.4</v>
      </c>
      <c r="V544" s="614">
        <f t="shared" si="471"/>
        <v>95.1</v>
      </c>
      <c r="W544" s="614">
        <f t="shared" si="471"/>
        <v>96</v>
      </c>
      <c r="X544" s="614">
        <f t="shared" si="471"/>
        <v>93.9</v>
      </c>
      <c r="Y544" s="614">
        <f t="shared" si="471"/>
        <v>94.3</v>
      </c>
      <c r="Z544" s="614">
        <f t="shared" si="471"/>
        <v>100.6</v>
      </c>
      <c r="AA544" s="614">
        <f t="shared" si="471"/>
        <v>97.6</v>
      </c>
      <c r="AB544" s="614">
        <f t="shared" si="471"/>
        <v>0</v>
      </c>
      <c r="AC544" s="614">
        <f t="shared" si="471"/>
        <v>97.2</v>
      </c>
      <c r="AD544" s="614">
        <f t="shared" si="471"/>
        <v>96</v>
      </c>
      <c r="AE544" s="614">
        <f>ROUND(SUM(AE52:AE54)/3,1)</f>
        <v>103.4</v>
      </c>
      <c r="AF544" s="614">
        <f>ROUND(SUM(AF52:AF54)/3,1)</f>
        <v>97.3</v>
      </c>
      <c r="AG544" s="614">
        <f t="shared" ref="AG544:AL544" si="472">ROUND(SUM(AG52:AG54)/3,1)</f>
        <v>0</v>
      </c>
      <c r="AH544" s="614">
        <f t="shared" si="472"/>
        <v>97.8</v>
      </c>
      <c r="AI544" s="614">
        <f t="shared" si="472"/>
        <v>99.4</v>
      </c>
      <c r="AJ544" s="614">
        <f t="shared" si="472"/>
        <v>96.4</v>
      </c>
      <c r="AK544" s="614">
        <f t="shared" si="472"/>
        <v>102</v>
      </c>
      <c r="AL544" s="614">
        <f t="shared" si="472"/>
        <v>111.3</v>
      </c>
      <c r="AN544" s="612"/>
      <c r="AO544" s="613" t="s">
        <v>39</v>
      </c>
      <c r="AP544" s="614">
        <f t="shared" ref="AP544:AZ544" si="473">ROUND(SUM(AP52:AP54)/3,1)</f>
        <v>100.3</v>
      </c>
      <c r="AQ544" s="614">
        <f t="shared" si="473"/>
        <v>101.1</v>
      </c>
      <c r="AR544" s="614">
        <f t="shared" si="473"/>
        <v>101.8</v>
      </c>
      <c r="AS544" s="614">
        <f t="shared" si="473"/>
        <v>102.5</v>
      </c>
      <c r="AT544" s="614">
        <f t="shared" si="473"/>
        <v>100.8</v>
      </c>
      <c r="AU544" s="614">
        <f t="shared" si="473"/>
        <v>99.4</v>
      </c>
      <c r="AV544" s="614">
        <f t="shared" si="473"/>
        <v>103.8</v>
      </c>
      <c r="AW544" s="614">
        <f t="shared" si="473"/>
        <v>91.5</v>
      </c>
      <c r="AX544" s="614">
        <f t="shared" si="473"/>
        <v>99.9</v>
      </c>
      <c r="AY544" s="614">
        <f t="shared" si="473"/>
        <v>100.2</v>
      </c>
      <c r="AZ544" s="614">
        <f t="shared" si="473"/>
        <v>95.5</v>
      </c>
    </row>
    <row r="545" spans="2:52">
      <c r="B545" s="302" t="s">
        <v>297</v>
      </c>
      <c r="C545" s="610" t="s">
        <v>36</v>
      </c>
      <c r="D545" s="567">
        <f t="shared" ref="D545:AD545" si="474">ROUND(SUM(D55:D57)/3,1)</f>
        <v>100.2</v>
      </c>
      <c r="E545" s="567">
        <f t="shared" si="474"/>
        <v>100.2</v>
      </c>
      <c r="F545" s="567">
        <f t="shared" si="474"/>
        <v>98.6</v>
      </c>
      <c r="G545" s="567">
        <f t="shared" si="474"/>
        <v>97.7</v>
      </c>
      <c r="H545" s="567">
        <f t="shared" si="474"/>
        <v>106.3</v>
      </c>
      <c r="I545" s="567">
        <f t="shared" si="474"/>
        <v>90.5</v>
      </c>
      <c r="J545" s="567">
        <f t="shared" si="474"/>
        <v>95.3</v>
      </c>
      <c r="K545" s="567">
        <f t="shared" si="474"/>
        <v>109.8</v>
      </c>
      <c r="L545" s="567">
        <f t="shared" si="474"/>
        <v>108.8</v>
      </c>
      <c r="M545" s="567">
        <f t="shared" si="474"/>
        <v>0</v>
      </c>
      <c r="N545" s="567">
        <f t="shared" si="474"/>
        <v>100</v>
      </c>
      <c r="O545" s="567">
        <f t="shared" si="474"/>
        <v>105</v>
      </c>
      <c r="P545" s="567">
        <f t="shared" si="474"/>
        <v>102.1</v>
      </c>
      <c r="Q545" s="567">
        <f t="shared" si="474"/>
        <v>115.8</v>
      </c>
      <c r="R545" s="567">
        <f t="shared" si="474"/>
        <v>106.4</v>
      </c>
      <c r="S545" s="567">
        <f t="shared" si="474"/>
        <v>106.4</v>
      </c>
      <c r="T545" s="567">
        <f t="shared" si="474"/>
        <v>0</v>
      </c>
      <c r="U545" s="567">
        <f t="shared" si="474"/>
        <v>97.9</v>
      </c>
      <c r="V545" s="567">
        <f t="shared" si="474"/>
        <v>103.7</v>
      </c>
      <c r="W545" s="567">
        <f t="shared" si="474"/>
        <v>106.5</v>
      </c>
      <c r="X545" s="567">
        <f t="shared" si="474"/>
        <v>100.6</v>
      </c>
      <c r="Y545" s="567">
        <f t="shared" si="474"/>
        <v>94.7</v>
      </c>
      <c r="Z545" s="567">
        <f t="shared" si="474"/>
        <v>102.7</v>
      </c>
      <c r="AA545" s="567">
        <f t="shared" si="474"/>
        <v>98.9</v>
      </c>
      <c r="AB545" s="567">
        <f t="shared" si="474"/>
        <v>0</v>
      </c>
      <c r="AC545" s="567">
        <f t="shared" si="474"/>
        <v>98.2</v>
      </c>
      <c r="AD545" s="567">
        <f t="shared" si="474"/>
        <v>99.6</v>
      </c>
      <c r="AE545" s="567">
        <f>ROUND(SUM(AE55:AE57)/3,1)</f>
        <v>102.9</v>
      </c>
      <c r="AF545" s="567">
        <f>ROUND(SUM(AF55:AF57)/3,1)</f>
        <v>99.8</v>
      </c>
      <c r="AG545" s="567">
        <f t="shared" ref="AG545:AL545" si="475">ROUND(SUM(AG55:AG57)/3,1)</f>
        <v>0</v>
      </c>
      <c r="AH545" s="567">
        <f t="shared" si="475"/>
        <v>96.8</v>
      </c>
      <c r="AI545" s="567">
        <f t="shared" si="475"/>
        <v>98.6</v>
      </c>
      <c r="AJ545" s="567">
        <f t="shared" si="475"/>
        <v>90.9</v>
      </c>
      <c r="AK545" s="567">
        <f t="shared" si="475"/>
        <v>101.7</v>
      </c>
      <c r="AL545" s="567">
        <f t="shared" si="475"/>
        <v>99.1</v>
      </c>
      <c r="AN545" s="302" t="s">
        <v>297</v>
      </c>
      <c r="AO545" s="610" t="s">
        <v>36</v>
      </c>
      <c r="AP545" s="567">
        <f t="shared" ref="AP545:AZ545" si="476">ROUND(SUM(AP55:AP57)/3,1)</f>
        <v>100.2</v>
      </c>
      <c r="AQ545" s="567">
        <f t="shared" si="476"/>
        <v>99.3</v>
      </c>
      <c r="AR545" s="567">
        <f t="shared" si="476"/>
        <v>99.6</v>
      </c>
      <c r="AS545" s="567">
        <f t="shared" si="476"/>
        <v>103.1</v>
      </c>
      <c r="AT545" s="567">
        <f t="shared" si="476"/>
        <v>94.5</v>
      </c>
      <c r="AU545" s="567">
        <f t="shared" si="476"/>
        <v>98.6</v>
      </c>
      <c r="AV545" s="567">
        <f t="shared" si="476"/>
        <v>101.7</v>
      </c>
      <c r="AW545" s="567">
        <f t="shared" si="476"/>
        <v>93.1</v>
      </c>
      <c r="AX545" s="567">
        <f t="shared" si="476"/>
        <v>100.6</v>
      </c>
      <c r="AY545" s="567">
        <f t="shared" si="476"/>
        <v>100.6</v>
      </c>
      <c r="AZ545" s="567">
        <f t="shared" si="476"/>
        <v>99.9</v>
      </c>
    </row>
    <row r="546" spans="2:52">
      <c r="C546" s="611" t="s">
        <v>37</v>
      </c>
      <c r="D546" s="567">
        <f t="shared" ref="D546:AD546" si="477">ROUND(SUM(D58:D60)/3,1)</f>
        <v>97.6</v>
      </c>
      <c r="E546" s="567">
        <f t="shared" si="477"/>
        <v>97.6</v>
      </c>
      <c r="F546" s="567">
        <f t="shared" si="477"/>
        <v>99.7</v>
      </c>
      <c r="G546" s="567">
        <f t="shared" si="477"/>
        <v>99</v>
      </c>
      <c r="H546" s="567">
        <f t="shared" si="477"/>
        <v>105.2</v>
      </c>
      <c r="I546" s="567">
        <f t="shared" si="477"/>
        <v>99.5</v>
      </c>
      <c r="J546" s="567">
        <f t="shared" si="477"/>
        <v>98.5</v>
      </c>
      <c r="K546" s="567">
        <f t="shared" si="477"/>
        <v>95.6</v>
      </c>
      <c r="L546" s="567">
        <f t="shared" si="477"/>
        <v>95.1</v>
      </c>
      <c r="M546" s="567">
        <f t="shared" si="477"/>
        <v>0</v>
      </c>
      <c r="N546" s="567">
        <f t="shared" si="477"/>
        <v>102.3</v>
      </c>
      <c r="O546" s="567">
        <f t="shared" si="477"/>
        <v>93.4</v>
      </c>
      <c r="P546" s="567">
        <f t="shared" si="477"/>
        <v>92.9</v>
      </c>
      <c r="Q546" s="567">
        <f t="shared" si="477"/>
        <v>95</v>
      </c>
      <c r="R546" s="567">
        <f t="shared" si="477"/>
        <v>82.8</v>
      </c>
      <c r="S546" s="567">
        <f t="shared" si="477"/>
        <v>82.8</v>
      </c>
      <c r="T546" s="567">
        <f t="shared" si="477"/>
        <v>0</v>
      </c>
      <c r="U546" s="567">
        <f t="shared" si="477"/>
        <v>97.2</v>
      </c>
      <c r="V546" s="567">
        <f t="shared" si="477"/>
        <v>97.4</v>
      </c>
      <c r="W546" s="567">
        <f t="shared" si="477"/>
        <v>94.3</v>
      </c>
      <c r="X546" s="567">
        <f t="shared" si="477"/>
        <v>100.9</v>
      </c>
      <c r="Y546" s="567">
        <f t="shared" si="477"/>
        <v>87.6</v>
      </c>
      <c r="Z546" s="567">
        <f t="shared" si="477"/>
        <v>100.3</v>
      </c>
      <c r="AA546" s="567">
        <f t="shared" si="477"/>
        <v>97.4</v>
      </c>
      <c r="AB546" s="567">
        <f t="shared" si="477"/>
        <v>0</v>
      </c>
      <c r="AC546" s="567">
        <f t="shared" si="477"/>
        <v>100.1</v>
      </c>
      <c r="AD546" s="567">
        <f t="shared" si="477"/>
        <v>101.7</v>
      </c>
      <c r="AE546" s="567">
        <f>ROUND(SUM(AE58:AE60)/3,1)</f>
        <v>104.3</v>
      </c>
      <c r="AF546" s="567">
        <f>ROUND(SUM(AF58:AF60)/3,1)</f>
        <v>93.8</v>
      </c>
      <c r="AG546" s="567">
        <f t="shared" ref="AG546:AL546" si="478">ROUND(SUM(AG58:AG60)/3,1)</f>
        <v>0</v>
      </c>
      <c r="AH546" s="567">
        <f t="shared" si="478"/>
        <v>93.6</v>
      </c>
      <c r="AI546" s="567">
        <f t="shared" si="478"/>
        <v>95.2</v>
      </c>
      <c r="AJ546" s="567">
        <f t="shared" si="478"/>
        <v>112.8</v>
      </c>
      <c r="AK546" s="567">
        <f t="shared" si="478"/>
        <v>99.1</v>
      </c>
      <c r="AL546" s="567">
        <f t="shared" si="478"/>
        <v>97.7</v>
      </c>
      <c r="AO546" s="611" t="s">
        <v>37</v>
      </c>
      <c r="AP546" s="567">
        <f t="shared" ref="AP546:AZ546" si="479">ROUND(SUM(AP58:AP60)/3,1)</f>
        <v>97.6</v>
      </c>
      <c r="AQ546" s="567">
        <f t="shared" si="479"/>
        <v>98</v>
      </c>
      <c r="AR546" s="567">
        <f t="shared" si="479"/>
        <v>100.1</v>
      </c>
      <c r="AS546" s="567">
        <f t="shared" si="479"/>
        <v>99.6</v>
      </c>
      <c r="AT546" s="567">
        <f t="shared" si="479"/>
        <v>100.9</v>
      </c>
      <c r="AU546" s="567">
        <f t="shared" si="479"/>
        <v>92.7</v>
      </c>
      <c r="AV546" s="567">
        <f t="shared" si="479"/>
        <v>90</v>
      </c>
      <c r="AW546" s="567">
        <f t="shared" si="479"/>
        <v>97.4</v>
      </c>
      <c r="AX546" s="567">
        <f t="shared" si="479"/>
        <v>97.5</v>
      </c>
      <c r="AY546" s="567">
        <f t="shared" si="479"/>
        <v>97.2</v>
      </c>
      <c r="AZ546" s="567">
        <f t="shared" si="479"/>
        <v>102.6</v>
      </c>
    </row>
    <row r="547" spans="2:52">
      <c r="C547" s="611" t="s">
        <v>38</v>
      </c>
      <c r="D547" s="567">
        <f t="shared" ref="D547:AD547" si="480">ROUND(SUM(D61:D63)/3,1)</f>
        <v>100.5</v>
      </c>
      <c r="E547" s="567">
        <f t="shared" si="480"/>
        <v>100.5</v>
      </c>
      <c r="F547" s="567">
        <f t="shared" si="480"/>
        <v>100.1</v>
      </c>
      <c r="G547" s="567">
        <f t="shared" si="480"/>
        <v>100.7</v>
      </c>
      <c r="H547" s="567">
        <f t="shared" si="480"/>
        <v>95.8</v>
      </c>
      <c r="I547" s="567">
        <f t="shared" si="480"/>
        <v>106.9</v>
      </c>
      <c r="J547" s="567">
        <f t="shared" si="480"/>
        <v>103.7</v>
      </c>
      <c r="K547" s="567">
        <f t="shared" si="480"/>
        <v>94.3</v>
      </c>
      <c r="L547" s="567">
        <f t="shared" si="480"/>
        <v>95.8</v>
      </c>
      <c r="M547" s="567">
        <f t="shared" si="480"/>
        <v>0</v>
      </c>
      <c r="N547" s="567">
        <f t="shared" si="480"/>
        <v>93.2</v>
      </c>
      <c r="O547" s="567">
        <f t="shared" si="480"/>
        <v>100.3</v>
      </c>
      <c r="P547" s="567">
        <f t="shared" si="480"/>
        <v>100.6</v>
      </c>
      <c r="Q547" s="567">
        <f t="shared" si="480"/>
        <v>99.3</v>
      </c>
      <c r="R547" s="567">
        <f t="shared" si="480"/>
        <v>93.1</v>
      </c>
      <c r="S547" s="567">
        <f t="shared" si="480"/>
        <v>93.1</v>
      </c>
      <c r="T547" s="567">
        <f t="shared" si="480"/>
        <v>0</v>
      </c>
      <c r="U547" s="567">
        <f t="shared" si="480"/>
        <v>101.3</v>
      </c>
      <c r="V547" s="567">
        <f t="shared" si="480"/>
        <v>99.1</v>
      </c>
      <c r="W547" s="567">
        <f t="shared" si="480"/>
        <v>98.3</v>
      </c>
      <c r="X547" s="567">
        <f t="shared" si="480"/>
        <v>100</v>
      </c>
      <c r="Y547" s="567">
        <f t="shared" si="480"/>
        <v>114.6</v>
      </c>
      <c r="Z547" s="567">
        <f t="shared" si="480"/>
        <v>97.2</v>
      </c>
      <c r="AA547" s="567">
        <f t="shared" si="480"/>
        <v>103</v>
      </c>
      <c r="AB547" s="567">
        <f t="shared" si="480"/>
        <v>0</v>
      </c>
      <c r="AC547" s="567">
        <f t="shared" si="480"/>
        <v>102.3</v>
      </c>
      <c r="AD547" s="567">
        <f t="shared" si="480"/>
        <v>101.4</v>
      </c>
      <c r="AE547" s="567">
        <f>ROUND(SUM(AE61:AE63)/3,1)</f>
        <v>99.1</v>
      </c>
      <c r="AF547" s="567">
        <f>ROUND(SUM(AF61:AF63)/3,1)</f>
        <v>98.9</v>
      </c>
      <c r="AG547" s="567">
        <f t="shared" ref="AG547:AL547" si="481">ROUND(SUM(AG61:AG63)/3,1)</f>
        <v>0</v>
      </c>
      <c r="AH547" s="567">
        <f t="shared" si="481"/>
        <v>105.2</v>
      </c>
      <c r="AI547" s="567">
        <f t="shared" si="481"/>
        <v>103.1</v>
      </c>
      <c r="AJ547" s="567">
        <f t="shared" si="481"/>
        <v>101.9</v>
      </c>
      <c r="AK547" s="567">
        <f t="shared" si="481"/>
        <v>96.9</v>
      </c>
      <c r="AL547" s="567">
        <f t="shared" si="481"/>
        <v>101.2</v>
      </c>
      <c r="AO547" s="611" t="s">
        <v>38</v>
      </c>
      <c r="AP547" s="567">
        <f t="shared" ref="AP547:AZ547" si="482">ROUND(SUM(AP61:AP63)/3,1)</f>
        <v>100.5</v>
      </c>
      <c r="AQ547" s="567">
        <f t="shared" si="482"/>
        <v>101.4</v>
      </c>
      <c r="AR547" s="567">
        <f t="shared" si="482"/>
        <v>100.5</v>
      </c>
      <c r="AS547" s="567">
        <f t="shared" si="482"/>
        <v>98.5</v>
      </c>
      <c r="AT547" s="567">
        <f t="shared" si="482"/>
        <v>103.4</v>
      </c>
      <c r="AU547" s="567">
        <f t="shared" si="482"/>
        <v>103.6</v>
      </c>
      <c r="AV547" s="567">
        <f t="shared" si="482"/>
        <v>102.9</v>
      </c>
      <c r="AW547" s="567">
        <f t="shared" si="482"/>
        <v>104.8</v>
      </c>
      <c r="AX547" s="567">
        <f t="shared" si="482"/>
        <v>100.1</v>
      </c>
      <c r="AY547" s="567">
        <f t="shared" si="482"/>
        <v>100.1</v>
      </c>
      <c r="AZ547" s="567">
        <f t="shared" si="482"/>
        <v>100</v>
      </c>
    </row>
    <row r="548" spans="2:52">
      <c r="C548" s="613" t="s">
        <v>39</v>
      </c>
      <c r="D548" s="567">
        <f t="shared" ref="D548:AD548" si="483">ROUND(SUM(D64:D66)/3,1)</f>
        <v>101.7</v>
      </c>
      <c r="E548" s="567">
        <f t="shared" si="483"/>
        <v>101.7</v>
      </c>
      <c r="F548" s="567">
        <f t="shared" si="483"/>
        <v>101.5</v>
      </c>
      <c r="G548" s="567">
        <f t="shared" si="483"/>
        <v>102.6</v>
      </c>
      <c r="H548" s="567">
        <f t="shared" si="483"/>
        <v>92.7</v>
      </c>
      <c r="I548" s="567">
        <f t="shared" si="483"/>
        <v>103.1</v>
      </c>
      <c r="J548" s="567">
        <f t="shared" si="483"/>
        <v>102.5</v>
      </c>
      <c r="K548" s="567">
        <f t="shared" si="483"/>
        <v>100.4</v>
      </c>
      <c r="L548" s="567">
        <f t="shared" si="483"/>
        <v>100.2</v>
      </c>
      <c r="M548" s="567">
        <f t="shared" si="483"/>
        <v>0</v>
      </c>
      <c r="N548" s="567">
        <f t="shared" si="483"/>
        <v>104.5</v>
      </c>
      <c r="O548" s="567">
        <f t="shared" si="483"/>
        <v>101.4</v>
      </c>
      <c r="P548" s="567">
        <f t="shared" si="483"/>
        <v>104.4</v>
      </c>
      <c r="Q548" s="567">
        <f t="shared" si="483"/>
        <v>89.9</v>
      </c>
      <c r="R548" s="567">
        <f t="shared" si="483"/>
        <v>117.7</v>
      </c>
      <c r="S548" s="567">
        <f t="shared" si="483"/>
        <v>117.7</v>
      </c>
      <c r="T548" s="567">
        <f t="shared" si="483"/>
        <v>0</v>
      </c>
      <c r="U548" s="567">
        <f t="shared" si="483"/>
        <v>103.6</v>
      </c>
      <c r="V548" s="567">
        <f t="shared" si="483"/>
        <v>99.8</v>
      </c>
      <c r="W548" s="567">
        <f t="shared" si="483"/>
        <v>100.9</v>
      </c>
      <c r="X548" s="567">
        <f t="shared" si="483"/>
        <v>98.5</v>
      </c>
      <c r="Y548" s="567">
        <f t="shared" si="483"/>
        <v>103.2</v>
      </c>
      <c r="Z548" s="567">
        <f t="shared" si="483"/>
        <v>99.7</v>
      </c>
      <c r="AA548" s="567">
        <f t="shared" si="483"/>
        <v>100.6</v>
      </c>
      <c r="AB548" s="567">
        <f t="shared" si="483"/>
        <v>0</v>
      </c>
      <c r="AC548" s="567">
        <f t="shared" si="483"/>
        <v>99.5</v>
      </c>
      <c r="AD548" s="567">
        <f t="shared" si="483"/>
        <v>97.3</v>
      </c>
      <c r="AE548" s="567">
        <f>ROUND(SUM(AE64:AE66)/3,1)</f>
        <v>93.7</v>
      </c>
      <c r="AF548" s="567">
        <f>ROUND(SUM(AF64:AF66)/3,1)</f>
        <v>107.6</v>
      </c>
      <c r="AG548" s="567">
        <f t="shared" ref="AG548:AL548" si="484">ROUND(SUM(AG64:AG66)/3,1)</f>
        <v>0</v>
      </c>
      <c r="AH548" s="567">
        <f t="shared" si="484"/>
        <v>104.4</v>
      </c>
      <c r="AI548" s="567">
        <f t="shared" si="484"/>
        <v>103</v>
      </c>
      <c r="AJ548" s="567">
        <f t="shared" si="484"/>
        <v>94.4</v>
      </c>
      <c r="AK548" s="567">
        <f t="shared" si="484"/>
        <v>102.3</v>
      </c>
      <c r="AL548" s="567">
        <f t="shared" si="484"/>
        <v>101.9</v>
      </c>
      <c r="AO548" s="613" t="s">
        <v>39</v>
      </c>
      <c r="AP548" s="567">
        <f t="shared" ref="AP548:AZ548" si="485">ROUND(SUM(AP64:AP66)/3,1)</f>
        <v>101.7</v>
      </c>
      <c r="AQ548" s="567">
        <f t="shared" si="485"/>
        <v>101.3</v>
      </c>
      <c r="AR548" s="567">
        <f t="shared" si="485"/>
        <v>99.8</v>
      </c>
      <c r="AS548" s="567">
        <f t="shared" si="485"/>
        <v>98.8</v>
      </c>
      <c r="AT548" s="567">
        <f t="shared" si="485"/>
        <v>101.2</v>
      </c>
      <c r="AU548" s="567">
        <f t="shared" si="485"/>
        <v>105.2</v>
      </c>
      <c r="AV548" s="567">
        <f t="shared" si="485"/>
        <v>105.4</v>
      </c>
      <c r="AW548" s="567">
        <f t="shared" si="485"/>
        <v>104.8</v>
      </c>
      <c r="AX548" s="567">
        <f t="shared" si="485"/>
        <v>101.8</v>
      </c>
      <c r="AY548" s="567">
        <f t="shared" si="485"/>
        <v>102.1</v>
      </c>
      <c r="AZ548" s="567">
        <f t="shared" si="485"/>
        <v>97.4</v>
      </c>
    </row>
    <row r="549" spans="2:52">
      <c r="B549" s="138" t="s">
        <v>298</v>
      </c>
      <c r="C549" s="615" t="s">
        <v>36</v>
      </c>
      <c r="D549" s="575">
        <f t="shared" ref="D549:AD549" si="486">ROUND(SUM(D67:D69)/3,1)</f>
        <v>102.7</v>
      </c>
      <c r="E549" s="575">
        <f t="shared" si="486"/>
        <v>102.7</v>
      </c>
      <c r="F549" s="575">
        <f t="shared" si="486"/>
        <v>103.8</v>
      </c>
      <c r="G549" s="575">
        <f t="shared" si="486"/>
        <v>103.5</v>
      </c>
      <c r="H549" s="575">
        <f t="shared" si="486"/>
        <v>106.3</v>
      </c>
      <c r="I549" s="575">
        <f t="shared" si="486"/>
        <v>90.6</v>
      </c>
      <c r="J549" s="575">
        <f t="shared" si="486"/>
        <v>101.7</v>
      </c>
      <c r="K549" s="575">
        <f t="shared" si="486"/>
        <v>94.8</v>
      </c>
      <c r="L549" s="575">
        <f t="shared" si="486"/>
        <v>96.9</v>
      </c>
      <c r="M549" s="575">
        <f t="shared" si="486"/>
        <v>0</v>
      </c>
      <c r="N549" s="575">
        <f t="shared" si="486"/>
        <v>123</v>
      </c>
      <c r="O549" s="575">
        <f t="shared" si="486"/>
        <v>106.5</v>
      </c>
      <c r="P549" s="575">
        <f t="shared" si="486"/>
        <v>106.4</v>
      </c>
      <c r="Q549" s="575">
        <f t="shared" si="486"/>
        <v>106.6</v>
      </c>
      <c r="R549" s="575">
        <f t="shared" si="486"/>
        <v>87.9</v>
      </c>
      <c r="S549" s="575">
        <f t="shared" si="486"/>
        <v>87.9</v>
      </c>
      <c r="T549" s="575">
        <f t="shared" si="486"/>
        <v>0</v>
      </c>
      <c r="U549" s="575">
        <f t="shared" si="486"/>
        <v>112.2</v>
      </c>
      <c r="V549" s="575">
        <f t="shared" si="486"/>
        <v>103</v>
      </c>
      <c r="W549" s="575">
        <f t="shared" si="486"/>
        <v>96.2</v>
      </c>
      <c r="X549" s="575">
        <f t="shared" si="486"/>
        <v>110.7</v>
      </c>
      <c r="Y549" s="575">
        <f t="shared" si="486"/>
        <v>106.6</v>
      </c>
      <c r="Z549" s="575">
        <f t="shared" si="486"/>
        <v>106</v>
      </c>
      <c r="AA549" s="575">
        <f t="shared" si="486"/>
        <v>110.3</v>
      </c>
      <c r="AB549" s="575">
        <f t="shared" si="486"/>
        <v>0</v>
      </c>
      <c r="AC549" s="575">
        <f t="shared" si="486"/>
        <v>95.7</v>
      </c>
      <c r="AD549" s="575">
        <f t="shared" si="486"/>
        <v>92.5</v>
      </c>
      <c r="AE549" s="575">
        <f>ROUND(SUM(AE67:AE69)/3,1)</f>
        <v>92.9</v>
      </c>
      <c r="AF549" s="575">
        <f>ROUND(SUM(AF67:AF69)/3,1)</f>
        <v>100.9</v>
      </c>
      <c r="AG549" s="575">
        <f t="shared" ref="AG549:AL549" si="487">ROUND(SUM(AG67:AG69)/3,1)</f>
        <v>0</v>
      </c>
      <c r="AH549" s="575">
        <f t="shared" si="487"/>
        <v>108.1</v>
      </c>
      <c r="AI549" s="575">
        <f t="shared" si="487"/>
        <v>109.2</v>
      </c>
      <c r="AJ549" s="575">
        <f t="shared" si="487"/>
        <v>66</v>
      </c>
      <c r="AK549" s="575">
        <f t="shared" si="487"/>
        <v>106.5</v>
      </c>
      <c r="AL549" s="575">
        <f t="shared" si="487"/>
        <v>99.9</v>
      </c>
      <c r="AN549" s="138" t="s">
        <v>298</v>
      </c>
      <c r="AO549" s="615" t="s">
        <v>36</v>
      </c>
      <c r="AP549" s="575">
        <f t="shared" ref="AP549:AZ549" si="488">ROUND(SUM(AP67:AP69)/3,1)</f>
        <v>102.7</v>
      </c>
      <c r="AQ549" s="575">
        <f t="shared" si="488"/>
        <v>98.6</v>
      </c>
      <c r="AR549" s="575">
        <f t="shared" si="488"/>
        <v>101.4</v>
      </c>
      <c r="AS549" s="575">
        <f t="shared" si="488"/>
        <v>100.7</v>
      </c>
      <c r="AT549" s="575">
        <f t="shared" si="488"/>
        <v>102.4</v>
      </c>
      <c r="AU549" s="575">
        <f t="shared" si="488"/>
        <v>91.9</v>
      </c>
      <c r="AV549" s="575">
        <f t="shared" si="488"/>
        <v>95.9</v>
      </c>
      <c r="AW549" s="575">
        <f t="shared" si="488"/>
        <v>84.6</v>
      </c>
      <c r="AX549" s="575">
        <f t="shared" si="488"/>
        <v>104.6</v>
      </c>
      <c r="AY549" s="575">
        <f t="shared" si="488"/>
        <v>104.6</v>
      </c>
      <c r="AZ549" s="575">
        <f t="shared" si="488"/>
        <v>104.6</v>
      </c>
    </row>
    <row r="550" spans="2:52">
      <c r="C550" s="611" t="s">
        <v>37</v>
      </c>
      <c r="D550" s="567">
        <f t="shared" ref="D550:AD550" si="489">ROUND(SUM(D70:D72)/3,1)</f>
        <v>105.2</v>
      </c>
      <c r="E550" s="567">
        <f t="shared" si="489"/>
        <v>105.2</v>
      </c>
      <c r="F550" s="567">
        <f t="shared" si="489"/>
        <v>111.1</v>
      </c>
      <c r="G550" s="567">
        <f t="shared" si="489"/>
        <v>110.8</v>
      </c>
      <c r="H550" s="567">
        <f t="shared" si="489"/>
        <v>113.1</v>
      </c>
      <c r="I550" s="567">
        <f t="shared" si="489"/>
        <v>98.1</v>
      </c>
      <c r="J550" s="567">
        <f t="shared" si="489"/>
        <v>109</v>
      </c>
      <c r="K550" s="567">
        <f t="shared" si="489"/>
        <v>88.3</v>
      </c>
      <c r="L550" s="567">
        <f t="shared" si="489"/>
        <v>91.5</v>
      </c>
      <c r="M550" s="567">
        <f t="shared" si="489"/>
        <v>0</v>
      </c>
      <c r="N550" s="567">
        <f t="shared" si="489"/>
        <v>98.6</v>
      </c>
      <c r="O550" s="567">
        <f t="shared" si="489"/>
        <v>111.4</v>
      </c>
      <c r="P550" s="567">
        <f t="shared" si="489"/>
        <v>111.9</v>
      </c>
      <c r="Q550" s="567">
        <f t="shared" si="489"/>
        <v>109.4</v>
      </c>
      <c r="R550" s="567">
        <f t="shared" si="489"/>
        <v>91.5</v>
      </c>
      <c r="S550" s="567">
        <f t="shared" si="489"/>
        <v>91.5</v>
      </c>
      <c r="T550" s="567">
        <f t="shared" si="489"/>
        <v>0</v>
      </c>
      <c r="U550" s="567">
        <f t="shared" si="489"/>
        <v>118.8</v>
      </c>
      <c r="V550" s="567">
        <f t="shared" si="489"/>
        <v>101.9</v>
      </c>
      <c r="W550" s="567">
        <f t="shared" si="489"/>
        <v>94.5</v>
      </c>
      <c r="X550" s="567">
        <f t="shared" si="489"/>
        <v>110.3</v>
      </c>
      <c r="Y550" s="567">
        <f t="shared" si="489"/>
        <v>104.2</v>
      </c>
      <c r="Z550" s="567">
        <f t="shared" si="489"/>
        <v>99.9</v>
      </c>
      <c r="AA550" s="567">
        <f t="shared" si="489"/>
        <v>103.2</v>
      </c>
      <c r="AB550" s="567">
        <f t="shared" si="489"/>
        <v>0</v>
      </c>
      <c r="AC550" s="567">
        <f t="shared" si="489"/>
        <v>92.4</v>
      </c>
      <c r="AD550" s="567">
        <f t="shared" si="489"/>
        <v>87.7</v>
      </c>
      <c r="AE550" s="567">
        <f>ROUND(SUM(AE70:AE72)/3,1)</f>
        <v>89.9</v>
      </c>
      <c r="AF550" s="567">
        <f>ROUND(SUM(AF70:AF72)/3,1)</f>
        <v>95.3</v>
      </c>
      <c r="AG550" s="567">
        <f t="shared" ref="AG550:AL550" si="490">ROUND(SUM(AG70:AG72)/3,1)</f>
        <v>0</v>
      </c>
      <c r="AH550" s="567">
        <f t="shared" si="490"/>
        <v>104.9</v>
      </c>
      <c r="AI550" s="567">
        <f t="shared" si="490"/>
        <v>106.7</v>
      </c>
      <c r="AJ550" s="567">
        <f t="shared" si="490"/>
        <v>69.599999999999994</v>
      </c>
      <c r="AK550" s="567">
        <f t="shared" si="490"/>
        <v>109.8</v>
      </c>
      <c r="AL550" s="567">
        <f t="shared" si="490"/>
        <v>103.6</v>
      </c>
      <c r="AO550" s="611" t="s">
        <v>37</v>
      </c>
      <c r="AP550" s="567">
        <f t="shared" ref="AP550:AZ550" si="491">ROUND(SUM(AP70:AP72)/3,1)</f>
        <v>105.2</v>
      </c>
      <c r="AQ550" s="567">
        <f t="shared" si="491"/>
        <v>103.3</v>
      </c>
      <c r="AR550" s="567">
        <f t="shared" si="491"/>
        <v>104.7</v>
      </c>
      <c r="AS550" s="567">
        <f t="shared" si="491"/>
        <v>105</v>
      </c>
      <c r="AT550" s="567">
        <f t="shared" si="491"/>
        <v>104.3</v>
      </c>
      <c r="AU550" s="567">
        <f t="shared" si="491"/>
        <v>99.6</v>
      </c>
      <c r="AV550" s="567">
        <f t="shared" si="491"/>
        <v>109.4</v>
      </c>
      <c r="AW550" s="567">
        <f t="shared" si="491"/>
        <v>82.3</v>
      </c>
      <c r="AX550" s="567">
        <f t="shared" si="491"/>
        <v>106.1</v>
      </c>
      <c r="AY550" s="567">
        <f t="shared" si="491"/>
        <v>106.2</v>
      </c>
      <c r="AZ550" s="567">
        <f t="shared" si="491"/>
        <v>103.1</v>
      </c>
    </row>
    <row r="551" spans="2:52">
      <c r="C551" s="611" t="s">
        <v>38</v>
      </c>
      <c r="D551" s="567">
        <f t="shared" ref="D551:AD551" si="492">ROUND(SUM(D73:D75)/3,1)</f>
        <v>109.9</v>
      </c>
      <c r="E551" s="567">
        <f t="shared" si="492"/>
        <v>109.9</v>
      </c>
      <c r="F551" s="567">
        <f t="shared" si="492"/>
        <v>116</v>
      </c>
      <c r="G551" s="567">
        <f t="shared" si="492"/>
        <v>116.9</v>
      </c>
      <c r="H551" s="567">
        <f t="shared" si="492"/>
        <v>108.9</v>
      </c>
      <c r="I551" s="567">
        <f t="shared" si="492"/>
        <v>109.2</v>
      </c>
      <c r="J551" s="567">
        <f t="shared" si="492"/>
        <v>115.8</v>
      </c>
      <c r="K551" s="567">
        <f t="shared" si="492"/>
        <v>87.1</v>
      </c>
      <c r="L551" s="567">
        <f t="shared" si="492"/>
        <v>90.3</v>
      </c>
      <c r="M551" s="567">
        <f t="shared" si="492"/>
        <v>0</v>
      </c>
      <c r="N551" s="567">
        <f t="shared" si="492"/>
        <v>129.1</v>
      </c>
      <c r="O551" s="567">
        <f t="shared" si="492"/>
        <v>121.4</v>
      </c>
      <c r="P551" s="567">
        <f t="shared" si="492"/>
        <v>121</v>
      </c>
      <c r="Q551" s="567">
        <f t="shared" si="492"/>
        <v>123</v>
      </c>
      <c r="R551" s="567">
        <f t="shared" si="492"/>
        <v>81.400000000000006</v>
      </c>
      <c r="S551" s="567">
        <f t="shared" si="492"/>
        <v>81.400000000000006</v>
      </c>
      <c r="T551" s="567">
        <f t="shared" si="492"/>
        <v>0</v>
      </c>
      <c r="U551" s="567">
        <f t="shared" si="492"/>
        <v>119.4</v>
      </c>
      <c r="V551" s="567">
        <f t="shared" si="492"/>
        <v>103.7</v>
      </c>
      <c r="W551" s="567">
        <f t="shared" si="492"/>
        <v>100.1</v>
      </c>
      <c r="X551" s="567">
        <f t="shared" si="492"/>
        <v>107.8</v>
      </c>
      <c r="Y551" s="567">
        <f t="shared" si="492"/>
        <v>86.1</v>
      </c>
      <c r="Z551" s="567">
        <f t="shared" si="492"/>
        <v>101.2</v>
      </c>
      <c r="AA551" s="567">
        <f t="shared" si="492"/>
        <v>103.5</v>
      </c>
      <c r="AB551" s="567">
        <f t="shared" si="492"/>
        <v>0</v>
      </c>
      <c r="AC551" s="567">
        <f t="shared" si="492"/>
        <v>93.6</v>
      </c>
      <c r="AD551" s="567">
        <f t="shared" si="492"/>
        <v>86.5</v>
      </c>
      <c r="AE551" s="567">
        <f>ROUND(SUM(AE73:AE75)/3,1)</f>
        <v>86.1</v>
      </c>
      <c r="AF551" s="567">
        <f>ROUND(SUM(AF73:AF75)/3,1)</f>
        <v>100.2</v>
      </c>
      <c r="AG551" s="567">
        <f t="shared" ref="AG551:AL551" si="493">ROUND(SUM(AG73:AG75)/3,1)</f>
        <v>0</v>
      </c>
      <c r="AH551" s="567">
        <f t="shared" si="493"/>
        <v>109.6</v>
      </c>
      <c r="AI551" s="567">
        <f t="shared" si="493"/>
        <v>114.5</v>
      </c>
      <c r="AJ551" s="567">
        <f t="shared" si="493"/>
        <v>66.400000000000006</v>
      </c>
      <c r="AK551" s="567">
        <f t="shared" si="493"/>
        <v>109</v>
      </c>
      <c r="AL551" s="567">
        <f t="shared" si="493"/>
        <v>108.3</v>
      </c>
      <c r="AO551" s="611" t="s">
        <v>38</v>
      </c>
      <c r="AP551" s="567">
        <f t="shared" ref="AP551:AZ551" si="494">ROUND(SUM(AP73:AP75)/3,1)</f>
        <v>109.9</v>
      </c>
      <c r="AQ551" s="567">
        <f t="shared" si="494"/>
        <v>106.8</v>
      </c>
      <c r="AR551" s="567">
        <f t="shared" si="494"/>
        <v>106.7</v>
      </c>
      <c r="AS551" s="567">
        <f t="shared" si="494"/>
        <v>103.8</v>
      </c>
      <c r="AT551" s="567">
        <f t="shared" si="494"/>
        <v>110.8</v>
      </c>
      <c r="AU551" s="567">
        <f t="shared" si="494"/>
        <v>107.2</v>
      </c>
      <c r="AV551" s="567">
        <f t="shared" si="494"/>
        <v>118.9</v>
      </c>
      <c r="AW551" s="567">
        <f t="shared" si="494"/>
        <v>86.6</v>
      </c>
      <c r="AX551" s="567">
        <f t="shared" si="494"/>
        <v>111.3</v>
      </c>
      <c r="AY551" s="567">
        <f t="shared" si="494"/>
        <v>112</v>
      </c>
      <c r="AZ551" s="567">
        <f t="shared" si="494"/>
        <v>98.3</v>
      </c>
    </row>
    <row r="552" spans="2:52">
      <c r="C552" s="611" t="s">
        <v>39</v>
      </c>
      <c r="D552" s="614">
        <f t="shared" ref="D552:AD552" si="495">ROUND(SUM(D76:D78)/3,1)</f>
        <v>101</v>
      </c>
      <c r="E552" s="614">
        <f t="shared" si="495"/>
        <v>101</v>
      </c>
      <c r="F552" s="614">
        <f t="shared" si="495"/>
        <v>100.8</v>
      </c>
      <c r="G552" s="614">
        <f t="shared" si="495"/>
        <v>101.3</v>
      </c>
      <c r="H552" s="614">
        <f t="shared" si="495"/>
        <v>96.8</v>
      </c>
      <c r="I552" s="614">
        <f t="shared" si="495"/>
        <v>91.5</v>
      </c>
      <c r="J552" s="614">
        <f t="shared" si="495"/>
        <v>109.3</v>
      </c>
      <c r="K552" s="614">
        <f t="shared" si="495"/>
        <v>95.1</v>
      </c>
      <c r="L552" s="614">
        <f t="shared" si="495"/>
        <v>97.4</v>
      </c>
      <c r="M552" s="614">
        <f t="shared" si="495"/>
        <v>0</v>
      </c>
      <c r="N552" s="614">
        <f t="shared" si="495"/>
        <v>66.7</v>
      </c>
      <c r="O552" s="614">
        <f t="shared" si="495"/>
        <v>107.7</v>
      </c>
      <c r="P552" s="614">
        <f t="shared" si="495"/>
        <v>108.6</v>
      </c>
      <c r="Q552" s="614">
        <f t="shared" si="495"/>
        <v>103.9</v>
      </c>
      <c r="R552" s="614">
        <f t="shared" si="495"/>
        <v>75.900000000000006</v>
      </c>
      <c r="S552" s="614">
        <f t="shared" si="495"/>
        <v>75.900000000000006</v>
      </c>
      <c r="T552" s="614">
        <f t="shared" si="495"/>
        <v>0</v>
      </c>
      <c r="U552" s="614">
        <f t="shared" si="495"/>
        <v>123</v>
      </c>
      <c r="V552" s="614">
        <f t="shared" si="495"/>
        <v>100.6</v>
      </c>
      <c r="W552" s="614">
        <f t="shared" si="495"/>
        <v>92.5</v>
      </c>
      <c r="X552" s="614">
        <f t="shared" si="495"/>
        <v>109.8</v>
      </c>
      <c r="Y552" s="614">
        <f t="shared" si="495"/>
        <v>100.2</v>
      </c>
      <c r="Z552" s="614">
        <f t="shared" si="495"/>
        <v>98.9</v>
      </c>
      <c r="AA552" s="614">
        <f t="shared" si="495"/>
        <v>97.1</v>
      </c>
      <c r="AB552" s="614">
        <f t="shared" si="495"/>
        <v>0</v>
      </c>
      <c r="AC552" s="614">
        <f t="shared" si="495"/>
        <v>95.3</v>
      </c>
      <c r="AD552" s="614">
        <f t="shared" si="495"/>
        <v>90.9</v>
      </c>
      <c r="AE552" s="614">
        <f>ROUND(SUM(AE76:AE78)/3,1)</f>
        <v>85.6</v>
      </c>
      <c r="AF552" s="614">
        <f>ROUND(SUM(AF76:AF78)/3,1)</f>
        <v>109.6</v>
      </c>
      <c r="AG552" s="614">
        <f t="shared" ref="AG552:AL552" si="496">ROUND(SUM(AG76:AG78)/3,1)</f>
        <v>0</v>
      </c>
      <c r="AH552" s="614">
        <f t="shared" si="496"/>
        <v>109.9</v>
      </c>
      <c r="AI552" s="614">
        <f t="shared" si="496"/>
        <v>114.7</v>
      </c>
      <c r="AJ552" s="614">
        <f t="shared" si="496"/>
        <v>57.9</v>
      </c>
      <c r="AK552" s="614">
        <f t="shared" si="496"/>
        <v>109.8</v>
      </c>
      <c r="AL552" s="614">
        <f t="shared" si="496"/>
        <v>105.6</v>
      </c>
      <c r="AO552" s="611" t="s">
        <v>39</v>
      </c>
      <c r="AP552" s="567">
        <f t="shared" ref="AP552:AZ552" si="497">ROUND(SUM(AP76:AP78)/3,1)</f>
        <v>101</v>
      </c>
      <c r="AQ552" s="567">
        <f t="shared" si="497"/>
        <v>96.9</v>
      </c>
      <c r="AR552" s="567">
        <f t="shared" si="497"/>
        <v>99.7</v>
      </c>
      <c r="AS552" s="567">
        <f t="shared" si="497"/>
        <v>98</v>
      </c>
      <c r="AT552" s="567">
        <f t="shared" si="497"/>
        <v>102.2</v>
      </c>
      <c r="AU552" s="567">
        <f t="shared" si="497"/>
        <v>89.7</v>
      </c>
      <c r="AV552" s="567">
        <f t="shared" si="497"/>
        <v>88.9</v>
      </c>
      <c r="AW552" s="567">
        <f t="shared" si="497"/>
        <v>91.2</v>
      </c>
      <c r="AX552" s="567">
        <f t="shared" si="497"/>
        <v>103</v>
      </c>
      <c r="AY552" s="567">
        <f t="shared" si="497"/>
        <v>103.4</v>
      </c>
      <c r="AZ552" s="567">
        <f t="shared" si="497"/>
        <v>95.8</v>
      </c>
    </row>
    <row r="553" spans="2:52">
      <c r="B553" s="138" t="s">
        <v>299</v>
      </c>
      <c r="C553" s="610" t="s">
        <v>36</v>
      </c>
      <c r="D553" s="575">
        <f t="shared" ref="D553:AD553" si="498">ROUND(SUM(D79:D81)/3,1)</f>
        <v>101.5</v>
      </c>
      <c r="E553" s="575">
        <f t="shared" si="498"/>
        <v>101.5</v>
      </c>
      <c r="F553" s="575">
        <f t="shared" si="498"/>
        <v>97.3</v>
      </c>
      <c r="G553" s="575">
        <f t="shared" si="498"/>
        <v>97.5</v>
      </c>
      <c r="H553" s="575">
        <f t="shared" si="498"/>
        <v>95</v>
      </c>
      <c r="I553" s="575">
        <f t="shared" si="498"/>
        <v>85.4</v>
      </c>
      <c r="J553" s="575">
        <f t="shared" si="498"/>
        <v>113</v>
      </c>
      <c r="K553" s="575">
        <f t="shared" si="498"/>
        <v>94.8</v>
      </c>
      <c r="L553" s="575">
        <f t="shared" si="498"/>
        <v>95.9</v>
      </c>
      <c r="M553" s="575">
        <f t="shared" si="498"/>
        <v>0</v>
      </c>
      <c r="N553" s="575">
        <f t="shared" si="498"/>
        <v>62.5</v>
      </c>
      <c r="O553" s="575">
        <f t="shared" si="498"/>
        <v>113.5</v>
      </c>
      <c r="P553" s="575">
        <f t="shared" si="498"/>
        <v>111.5</v>
      </c>
      <c r="Q553" s="575">
        <f t="shared" si="498"/>
        <v>121.1</v>
      </c>
      <c r="R553" s="575">
        <f t="shared" si="498"/>
        <v>74.400000000000006</v>
      </c>
      <c r="S553" s="575">
        <f t="shared" si="498"/>
        <v>74.400000000000006</v>
      </c>
      <c r="T553" s="575">
        <f t="shared" si="498"/>
        <v>0</v>
      </c>
      <c r="U553" s="575">
        <f t="shared" si="498"/>
        <v>123.1</v>
      </c>
      <c r="V553" s="575">
        <f t="shared" si="498"/>
        <v>104.8</v>
      </c>
      <c r="W553" s="575">
        <f t="shared" si="498"/>
        <v>97.9</v>
      </c>
      <c r="X553" s="575">
        <f t="shared" si="498"/>
        <v>112.6</v>
      </c>
      <c r="Y553" s="575">
        <f t="shared" si="498"/>
        <v>89.6</v>
      </c>
      <c r="Z553" s="575">
        <f t="shared" si="498"/>
        <v>100.6</v>
      </c>
      <c r="AA553" s="575">
        <f t="shared" si="498"/>
        <v>101.7</v>
      </c>
      <c r="AB553" s="575">
        <f t="shared" si="498"/>
        <v>0</v>
      </c>
      <c r="AC553" s="575">
        <f t="shared" si="498"/>
        <v>92.6</v>
      </c>
      <c r="AD553" s="575">
        <f t="shared" si="498"/>
        <v>82.5</v>
      </c>
      <c r="AE553" s="575">
        <f>ROUND(SUM(AE79:AE81)/3,1)</f>
        <v>86.7</v>
      </c>
      <c r="AF553" s="575">
        <f>ROUND(SUM(AF79:AF81)/3,1)</f>
        <v>107.1</v>
      </c>
      <c r="AG553" s="575">
        <f t="shared" ref="AG553:AL553" si="499">ROUND(SUM(AG79:AG81)/3,1)</f>
        <v>0</v>
      </c>
      <c r="AH553" s="575">
        <f t="shared" si="499"/>
        <v>112.7</v>
      </c>
      <c r="AI553" s="575">
        <f t="shared" si="499"/>
        <v>117.6</v>
      </c>
      <c r="AJ553" s="575">
        <f t="shared" si="499"/>
        <v>61.9</v>
      </c>
      <c r="AK553" s="575">
        <f t="shared" si="499"/>
        <v>109.8</v>
      </c>
      <c r="AL553" s="575">
        <f t="shared" si="499"/>
        <v>108.2</v>
      </c>
      <c r="AN553" s="138" t="s">
        <v>299</v>
      </c>
      <c r="AO553" s="610" t="s">
        <v>36</v>
      </c>
      <c r="AP553" s="575">
        <f t="shared" ref="AP553:AZ553" si="500">ROUND(SUM(AP79:AP81)/3,1)</f>
        <v>101.5</v>
      </c>
      <c r="AQ553" s="575">
        <f t="shared" si="500"/>
        <v>98.8</v>
      </c>
      <c r="AR553" s="575">
        <f t="shared" si="500"/>
        <v>102</v>
      </c>
      <c r="AS553" s="575">
        <f t="shared" si="500"/>
        <v>103.9</v>
      </c>
      <c r="AT553" s="575">
        <f t="shared" si="500"/>
        <v>99.3</v>
      </c>
      <c r="AU553" s="575">
        <f t="shared" si="500"/>
        <v>90.7</v>
      </c>
      <c r="AV553" s="575">
        <f t="shared" si="500"/>
        <v>86.1</v>
      </c>
      <c r="AW553" s="575">
        <f t="shared" si="500"/>
        <v>98.6</v>
      </c>
      <c r="AX553" s="575">
        <f t="shared" si="500"/>
        <v>102.7</v>
      </c>
      <c r="AY553" s="575">
        <f t="shared" si="500"/>
        <v>102.9</v>
      </c>
      <c r="AZ553" s="575">
        <f t="shared" si="500"/>
        <v>98.9</v>
      </c>
    </row>
    <row r="554" spans="2:52">
      <c r="C554" s="611" t="s">
        <v>37</v>
      </c>
      <c r="D554" s="567">
        <f>ROUND(SUM(D82:D84)/3,1)</f>
        <v>102.9</v>
      </c>
      <c r="E554" s="567">
        <f t="shared" ref="E554:AD554" si="501">ROUND(SUM(E82:E84)/3,1)</f>
        <v>102.9</v>
      </c>
      <c r="F554" s="567">
        <f t="shared" si="501"/>
        <v>104.5</v>
      </c>
      <c r="G554" s="567">
        <f t="shared" si="501"/>
        <v>104</v>
      </c>
      <c r="H554" s="567">
        <f t="shared" si="501"/>
        <v>107.9</v>
      </c>
      <c r="I554" s="567">
        <f t="shared" si="501"/>
        <v>102.7</v>
      </c>
      <c r="J554" s="567">
        <f t="shared" si="501"/>
        <v>107.6</v>
      </c>
      <c r="K554" s="567">
        <f t="shared" si="501"/>
        <v>88.3</v>
      </c>
      <c r="L554" s="567">
        <f t="shared" si="501"/>
        <v>88.7</v>
      </c>
      <c r="M554" s="567">
        <f t="shared" si="501"/>
        <v>0</v>
      </c>
      <c r="N554" s="567">
        <f t="shared" si="501"/>
        <v>68.900000000000006</v>
      </c>
      <c r="O554" s="567">
        <f t="shared" si="501"/>
        <v>109.2</v>
      </c>
      <c r="P554" s="567">
        <f t="shared" si="501"/>
        <v>112.4</v>
      </c>
      <c r="Q554" s="567">
        <f t="shared" si="501"/>
        <v>96.9</v>
      </c>
      <c r="R554" s="567">
        <f t="shared" si="501"/>
        <v>82.4</v>
      </c>
      <c r="S554" s="567">
        <f t="shared" si="501"/>
        <v>82.4</v>
      </c>
      <c r="T554" s="567">
        <f t="shared" si="501"/>
        <v>0</v>
      </c>
      <c r="U554" s="567">
        <f t="shared" si="501"/>
        <v>127.5</v>
      </c>
      <c r="V554" s="567">
        <f t="shared" si="501"/>
        <v>102.4</v>
      </c>
      <c r="W554" s="567">
        <f t="shared" si="501"/>
        <v>99.8</v>
      </c>
      <c r="X554" s="567">
        <f t="shared" si="501"/>
        <v>105.3</v>
      </c>
      <c r="Y554" s="567">
        <f t="shared" si="501"/>
        <v>108.8</v>
      </c>
      <c r="Z554" s="567">
        <f t="shared" si="501"/>
        <v>95.8</v>
      </c>
      <c r="AA554" s="567">
        <f t="shared" si="501"/>
        <v>105.7</v>
      </c>
      <c r="AB554" s="567">
        <f t="shared" si="501"/>
        <v>0</v>
      </c>
      <c r="AC554" s="567">
        <f t="shared" si="501"/>
        <v>87.7</v>
      </c>
      <c r="AD554" s="567">
        <f t="shared" si="501"/>
        <v>76.599999999999994</v>
      </c>
      <c r="AE554" s="567">
        <f>ROUND(SUM(AE82:AE84)/3,1)</f>
        <v>89</v>
      </c>
      <c r="AF554" s="567">
        <f>ROUND(SUM(AF82:AF84)/3,1)</f>
        <v>100.9</v>
      </c>
      <c r="AG554" s="567">
        <f t="shared" ref="AG554:AL554" si="502">ROUND(SUM(AG82:AG84)/3,1)</f>
        <v>0</v>
      </c>
      <c r="AH554" s="567">
        <f t="shared" si="502"/>
        <v>102.9</v>
      </c>
      <c r="AI554" s="567">
        <f t="shared" si="502"/>
        <v>112.4</v>
      </c>
      <c r="AJ554" s="567">
        <f t="shared" si="502"/>
        <v>69.2</v>
      </c>
      <c r="AK554" s="567">
        <f t="shared" si="502"/>
        <v>109.8</v>
      </c>
      <c r="AL554" s="567">
        <f t="shared" si="502"/>
        <v>102.6</v>
      </c>
      <c r="AO554" s="611" t="s">
        <v>37</v>
      </c>
      <c r="AP554" s="567">
        <f t="shared" ref="AP554:AZ554" si="503">ROUND(SUM(AP82:AP84)/3,1)</f>
        <v>102.9</v>
      </c>
      <c r="AQ554" s="567">
        <f t="shared" si="503"/>
        <v>100.6</v>
      </c>
      <c r="AR554" s="567">
        <f t="shared" si="503"/>
        <v>105.6</v>
      </c>
      <c r="AS554" s="567">
        <f t="shared" si="503"/>
        <v>101.5</v>
      </c>
      <c r="AT554" s="567">
        <f t="shared" si="503"/>
        <v>111.4</v>
      </c>
      <c r="AU554" s="567">
        <f t="shared" si="503"/>
        <v>88.1</v>
      </c>
      <c r="AV554" s="567">
        <f t="shared" si="503"/>
        <v>84.9</v>
      </c>
      <c r="AW554" s="567">
        <f t="shared" si="503"/>
        <v>93.8</v>
      </c>
      <c r="AX554" s="567">
        <f t="shared" si="503"/>
        <v>104</v>
      </c>
      <c r="AY554" s="567">
        <f t="shared" si="503"/>
        <v>104.3</v>
      </c>
      <c r="AZ554" s="567">
        <f t="shared" si="503"/>
        <v>97.3</v>
      </c>
    </row>
    <row r="555" spans="2:52">
      <c r="C555" s="611" t="s">
        <v>38</v>
      </c>
      <c r="D555" s="567">
        <f>ROUND(SUM(D85:D87)/3,1)</f>
        <v>107.4</v>
      </c>
      <c r="E555" s="567">
        <f t="shared" ref="E555:AD555" si="504">ROUND(SUM(E85:E87)/3,1)</f>
        <v>107.4</v>
      </c>
      <c r="F555" s="567">
        <f t="shared" si="504"/>
        <v>110.1</v>
      </c>
      <c r="G555" s="567">
        <f t="shared" si="504"/>
        <v>108.9</v>
      </c>
      <c r="H555" s="567">
        <f t="shared" si="504"/>
        <v>119.5</v>
      </c>
      <c r="I555" s="567">
        <f t="shared" si="504"/>
        <v>120.8</v>
      </c>
      <c r="J555" s="567">
        <f t="shared" si="504"/>
        <v>103.7</v>
      </c>
      <c r="K555" s="567">
        <f t="shared" si="504"/>
        <v>94.4</v>
      </c>
      <c r="L555" s="567">
        <f t="shared" si="504"/>
        <v>96.5</v>
      </c>
      <c r="M555" s="567">
        <f t="shared" si="504"/>
        <v>0</v>
      </c>
      <c r="N555" s="567">
        <f t="shared" si="504"/>
        <v>75.2</v>
      </c>
      <c r="O555" s="567">
        <f t="shared" si="504"/>
        <v>113.1</v>
      </c>
      <c r="P555" s="567">
        <f t="shared" si="504"/>
        <v>111.7</v>
      </c>
      <c r="Q555" s="567">
        <f t="shared" si="504"/>
        <v>118.3</v>
      </c>
      <c r="R555" s="567">
        <f t="shared" si="504"/>
        <v>118.4</v>
      </c>
      <c r="S555" s="567">
        <f t="shared" si="504"/>
        <v>118.4</v>
      </c>
      <c r="T555" s="567">
        <f t="shared" si="504"/>
        <v>0</v>
      </c>
      <c r="U555" s="567">
        <f t="shared" si="504"/>
        <v>130.30000000000001</v>
      </c>
      <c r="V555" s="567">
        <f t="shared" si="504"/>
        <v>104.6</v>
      </c>
      <c r="W555" s="567">
        <f t="shared" si="504"/>
        <v>107.4</v>
      </c>
      <c r="X555" s="567">
        <f t="shared" si="504"/>
        <v>101.4</v>
      </c>
      <c r="Y555" s="567">
        <f t="shared" si="504"/>
        <v>100.2</v>
      </c>
      <c r="Z555" s="567">
        <f t="shared" si="504"/>
        <v>95.3</v>
      </c>
      <c r="AA555" s="567">
        <f t="shared" si="504"/>
        <v>110</v>
      </c>
      <c r="AB555" s="567">
        <f t="shared" si="504"/>
        <v>0</v>
      </c>
      <c r="AC555" s="567">
        <f t="shared" si="504"/>
        <v>86.2</v>
      </c>
      <c r="AD555" s="567">
        <f t="shared" si="504"/>
        <v>75.7</v>
      </c>
      <c r="AE555" s="567">
        <f>ROUND(SUM(AE85:AE87)/3,1)</f>
        <v>86.5</v>
      </c>
      <c r="AF555" s="567">
        <f>ROUND(SUM(AF85:AF87)/3,1)</f>
        <v>102.8</v>
      </c>
      <c r="AG555" s="567">
        <f t="shared" ref="AG555:AL555" si="505">ROUND(SUM(AG85:AG87)/3,1)</f>
        <v>0</v>
      </c>
      <c r="AH555" s="567">
        <f t="shared" si="505"/>
        <v>106.9</v>
      </c>
      <c r="AI555" s="567">
        <f t="shared" si="505"/>
        <v>112.7</v>
      </c>
      <c r="AJ555" s="567">
        <f t="shared" si="505"/>
        <v>51.1</v>
      </c>
      <c r="AK555" s="567">
        <f t="shared" si="505"/>
        <v>109.7</v>
      </c>
      <c r="AL555" s="567">
        <f t="shared" si="505"/>
        <v>101.3</v>
      </c>
      <c r="AO555" s="611" t="s">
        <v>38</v>
      </c>
      <c r="AP555" s="567">
        <f t="shared" ref="AP555:AZ555" si="506">ROUND(SUM(AP85:AP87)/3,1)</f>
        <v>107.4</v>
      </c>
      <c r="AQ555" s="567">
        <f t="shared" si="506"/>
        <v>108.6</v>
      </c>
      <c r="AR555" s="567">
        <f t="shared" si="506"/>
        <v>108.9</v>
      </c>
      <c r="AS555" s="567">
        <f t="shared" si="506"/>
        <v>97.2</v>
      </c>
      <c r="AT555" s="567">
        <f t="shared" si="506"/>
        <v>125.6</v>
      </c>
      <c r="AU555" s="567">
        <f t="shared" si="506"/>
        <v>107.9</v>
      </c>
      <c r="AV555" s="567">
        <f t="shared" si="506"/>
        <v>116.4</v>
      </c>
      <c r="AW555" s="567">
        <f t="shared" si="506"/>
        <v>92.9</v>
      </c>
      <c r="AX555" s="567">
        <f t="shared" si="506"/>
        <v>106.9</v>
      </c>
      <c r="AY555" s="567">
        <f t="shared" si="506"/>
        <v>107.6</v>
      </c>
      <c r="AZ555" s="567">
        <f t="shared" si="506"/>
        <v>93.1</v>
      </c>
    </row>
    <row r="556" spans="2:52">
      <c r="B556" s="612"/>
      <c r="C556" s="613" t="s">
        <v>39</v>
      </c>
      <c r="D556" s="614">
        <f>ROUND(AVERAGE(D88:D90),1)</f>
        <v>107.3</v>
      </c>
      <c r="E556" s="614">
        <f t="shared" ref="E556:AD556" si="507">ROUND(AVERAGE(E88:E90),1)</f>
        <v>107.3</v>
      </c>
      <c r="F556" s="614">
        <f t="shared" si="507"/>
        <v>111</v>
      </c>
      <c r="G556" s="614">
        <f t="shared" si="507"/>
        <v>109.9</v>
      </c>
      <c r="H556" s="614">
        <f t="shared" si="507"/>
        <v>119.4</v>
      </c>
      <c r="I556" s="614">
        <f t="shared" si="507"/>
        <v>96.6</v>
      </c>
      <c r="J556" s="614">
        <f t="shared" si="507"/>
        <v>106</v>
      </c>
      <c r="K556" s="614">
        <f t="shared" si="507"/>
        <v>96.6</v>
      </c>
      <c r="L556" s="614">
        <f t="shared" si="507"/>
        <v>98.9</v>
      </c>
      <c r="M556" s="614" t="e">
        <f t="shared" si="507"/>
        <v>#DIV/0!</v>
      </c>
      <c r="N556" s="614">
        <f t="shared" si="507"/>
        <v>70.099999999999994</v>
      </c>
      <c r="O556" s="614">
        <f t="shared" si="507"/>
        <v>119.1</v>
      </c>
      <c r="P556" s="614">
        <f t="shared" si="507"/>
        <v>118.2</v>
      </c>
      <c r="Q556" s="614">
        <f t="shared" si="507"/>
        <v>122.2</v>
      </c>
      <c r="R556" s="614">
        <f t="shared" si="507"/>
        <v>132.19999999999999</v>
      </c>
      <c r="S556" s="614">
        <f t="shared" si="507"/>
        <v>132.19999999999999</v>
      </c>
      <c r="T556" s="614" t="e">
        <f t="shared" si="507"/>
        <v>#DIV/0!</v>
      </c>
      <c r="U556" s="614">
        <f t="shared" si="507"/>
        <v>126.3</v>
      </c>
      <c r="V556" s="614">
        <f t="shared" si="507"/>
        <v>108.9</v>
      </c>
      <c r="W556" s="614">
        <f t="shared" si="507"/>
        <v>110.4</v>
      </c>
      <c r="X556" s="614">
        <f t="shared" si="507"/>
        <v>107.2</v>
      </c>
      <c r="Y556" s="614">
        <f t="shared" si="507"/>
        <v>87.8</v>
      </c>
      <c r="Z556" s="614">
        <f t="shared" si="507"/>
        <v>95</v>
      </c>
      <c r="AA556" s="614">
        <f t="shared" si="507"/>
        <v>104.5</v>
      </c>
      <c r="AB556" s="614" t="e">
        <f t="shared" si="507"/>
        <v>#DIV/0!</v>
      </c>
      <c r="AC556" s="614">
        <v>0</v>
      </c>
      <c r="AD556" s="614">
        <f t="shared" si="507"/>
        <v>73.599999999999994</v>
      </c>
      <c r="AE556" s="614">
        <f>ROUND(AVERAGE(AE88:AE90),1)</f>
        <v>89.1</v>
      </c>
      <c r="AF556" s="614">
        <f>ROUND(AVERAGE(AF88:AF90),1)</f>
        <v>106.5</v>
      </c>
      <c r="AG556" s="614" t="e">
        <f t="shared" ref="AG556:AL556" si="508">ROUND(AVERAGE(AG88:AG90),1)</f>
        <v>#DIV/0!</v>
      </c>
      <c r="AH556" s="614">
        <f t="shared" si="508"/>
        <v>113.2</v>
      </c>
      <c r="AI556" s="614">
        <f t="shared" si="508"/>
        <v>104.7</v>
      </c>
      <c r="AJ556" s="614">
        <f t="shared" si="508"/>
        <v>42.8</v>
      </c>
      <c r="AK556" s="614">
        <f t="shared" si="508"/>
        <v>108.7</v>
      </c>
      <c r="AL556" s="614">
        <f t="shared" si="508"/>
        <v>103.5</v>
      </c>
      <c r="AN556" s="612"/>
      <c r="AO556" s="613" t="s">
        <v>39</v>
      </c>
      <c r="AP556" s="614">
        <f t="shared" ref="AP556:AZ556" si="509">ROUND(AVERAGE(AP88:AP90),1)</f>
        <v>107.3</v>
      </c>
      <c r="AQ556" s="614">
        <f t="shared" si="509"/>
        <v>102.5</v>
      </c>
      <c r="AR556" s="614">
        <f t="shared" si="509"/>
        <v>100.8</v>
      </c>
      <c r="AS556" s="614">
        <f t="shared" si="509"/>
        <v>97.3</v>
      </c>
      <c r="AT556" s="614">
        <f t="shared" si="509"/>
        <v>105.6</v>
      </c>
      <c r="AU556" s="614">
        <f t="shared" si="509"/>
        <v>106.9</v>
      </c>
      <c r="AV556" s="614">
        <f t="shared" si="509"/>
        <v>114.2</v>
      </c>
      <c r="AW556" s="614">
        <f t="shared" si="509"/>
        <v>94.2</v>
      </c>
      <c r="AX556" s="614">
        <f t="shared" si="509"/>
        <v>109.5</v>
      </c>
      <c r="AY556" s="614">
        <f t="shared" si="509"/>
        <v>110.4</v>
      </c>
      <c r="AZ556" s="614">
        <f t="shared" si="509"/>
        <v>93.8</v>
      </c>
    </row>
    <row r="557" spans="2:52">
      <c r="B557" s="302" t="s">
        <v>300</v>
      </c>
      <c r="C557" s="615" t="s">
        <v>36</v>
      </c>
      <c r="D557" s="622">
        <f>ROUND(AVERAGE(D91:D93),1)</f>
        <v>106.6</v>
      </c>
      <c r="E557" s="622">
        <f t="shared" ref="E557:AD557" si="510">ROUND(AVERAGE(E91:E93),1)</f>
        <v>106.6</v>
      </c>
      <c r="F557" s="622">
        <f t="shared" si="510"/>
        <v>107.9</v>
      </c>
      <c r="G557" s="622">
        <f t="shared" si="510"/>
        <v>103.5</v>
      </c>
      <c r="H557" s="622">
        <f t="shared" si="510"/>
        <v>141.80000000000001</v>
      </c>
      <c r="I557" s="622">
        <f t="shared" si="510"/>
        <v>83.5</v>
      </c>
      <c r="J557" s="622">
        <f t="shared" si="510"/>
        <v>107.9</v>
      </c>
      <c r="K557" s="622">
        <f t="shared" si="510"/>
        <v>89.4</v>
      </c>
      <c r="L557" s="622">
        <f t="shared" si="510"/>
        <v>90.2</v>
      </c>
      <c r="M557" s="622" t="e">
        <f t="shared" si="510"/>
        <v>#DIV/0!</v>
      </c>
      <c r="N557" s="622">
        <f t="shared" si="510"/>
        <v>71.2</v>
      </c>
      <c r="O557" s="622">
        <f t="shared" si="510"/>
        <v>122.7</v>
      </c>
      <c r="P557" s="622">
        <f t="shared" si="510"/>
        <v>114.5</v>
      </c>
      <c r="Q557" s="622">
        <f t="shared" si="510"/>
        <v>153.9</v>
      </c>
      <c r="R557" s="622">
        <f t="shared" si="510"/>
        <v>132.80000000000001</v>
      </c>
      <c r="S557" s="622">
        <f t="shared" si="510"/>
        <v>132.80000000000001</v>
      </c>
      <c r="T557" s="622" t="e">
        <f t="shared" si="510"/>
        <v>#DIV/0!</v>
      </c>
      <c r="U557" s="622">
        <f t="shared" si="510"/>
        <v>120.9</v>
      </c>
      <c r="V557" s="622">
        <f t="shared" si="510"/>
        <v>113.6</v>
      </c>
      <c r="W557" s="622">
        <f t="shared" si="510"/>
        <v>115.8</v>
      </c>
      <c r="X557" s="622">
        <f t="shared" si="510"/>
        <v>111.2</v>
      </c>
      <c r="Y557" s="622">
        <f t="shared" si="510"/>
        <v>61.2</v>
      </c>
      <c r="Z557" s="622">
        <f t="shared" si="510"/>
        <v>95.8</v>
      </c>
      <c r="AA557" s="622">
        <f t="shared" si="510"/>
        <v>100.7</v>
      </c>
      <c r="AB557" s="622" t="e">
        <f t="shared" si="510"/>
        <v>#DIV/0!</v>
      </c>
      <c r="AC557" s="622">
        <v>0</v>
      </c>
      <c r="AD557" s="622">
        <f t="shared" si="510"/>
        <v>76.099999999999994</v>
      </c>
      <c r="AE557" s="622">
        <f>ROUND(AVERAGE(AE91:AE93),1)</f>
        <v>87.6</v>
      </c>
      <c r="AF557" s="622">
        <f>ROUND(AVERAGE(AF91:AF93),1)</f>
        <v>103.5</v>
      </c>
      <c r="AG557" s="622" t="e">
        <f t="shared" ref="AG557:AL557" si="511">ROUND(AVERAGE(AG91:AG93),1)</f>
        <v>#DIV/0!</v>
      </c>
      <c r="AH557" s="622">
        <f t="shared" si="511"/>
        <v>122.2</v>
      </c>
      <c r="AI557" s="622">
        <f t="shared" si="511"/>
        <v>109.7</v>
      </c>
      <c r="AJ557" s="622">
        <f t="shared" si="511"/>
        <v>31.4</v>
      </c>
      <c r="AK557" s="622">
        <f t="shared" si="511"/>
        <v>108.1</v>
      </c>
      <c r="AL557" s="622">
        <f t="shared" si="511"/>
        <v>103.1</v>
      </c>
      <c r="AN557" s="302" t="s">
        <v>300</v>
      </c>
      <c r="AO557" s="615" t="s">
        <v>36</v>
      </c>
      <c r="AP557" s="622">
        <f t="shared" ref="AP557:AZ557" si="512">ROUND(AVERAGE(AP91:AP93),1)</f>
        <v>106.6</v>
      </c>
      <c r="AQ557" s="622">
        <f t="shared" si="512"/>
        <v>102.6</v>
      </c>
      <c r="AR557" s="622">
        <f t="shared" si="512"/>
        <v>103.1</v>
      </c>
      <c r="AS557" s="622">
        <f t="shared" si="512"/>
        <v>105.4</v>
      </c>
      <c r="AT557" s="622">
        <f t="shared" si="512"/>
        <v>99.7</v>
      </c>
      <c r="AU557" s="622">
        <f t="shared" si="512"/>
        <v>101.4</v>
      </c>
      <c r="AV557" s="622">
        <f t="shared" si="512"/>
        <v>103.4</v>
      </c>
      <c r="AW557" s="622">
        <f t="shared" si="512"/>
        <v>98.1</v>
      </c>
      <c r="AX557" s="622">
        <f t="shared" si="512"/>
        <v>108.4</v>
      </c>
      <c r="AY557" s="622">
        <f t="shared" si="512"/>
        <v>109.1</v>
      </c>
      <c r="AZ557" s="622">
        <f t="shared" si="512"/>
        <v>95.9</v>
      </c>
    </row>
    <row r="558" spans="2:52">
      <c r="C558" s="611" t="s">
        <v>37</v>
      </c>
      <c r="D558" s="622">
        <f>ROUND(AVERAGE(D94:D96),1)</f>
        <v>107.5</v>
      </c>
      <c r="E558" s="622">
        <f t="shared" ref="E558:AD558" si="513">ROUND(AVERAGE(E94:E96),1)</f>
        <v>107.5</v>
      </c>
      <c r="F558" s="622">
        <f t="shared" si="513"/>
        <v>106.2</v>
      </c>
      <c r="G558" s="622">
        <f t="shared" si="513"/>
        <v>102.3</v>
      </c>
      <c r="H558" s="622">
        <f t="shared" si="513"/>
        <v>136.69999999999999</v>
      </c>
      <c r="I558" s="622">
        <f t="shared" si="513"/>
        <v>116.2</v>
      </c>
      <c r="J558" s="622">
        <f t="shared" si="513"/>
        <v>105.5</v>
      </c>
      <c r="K558" s="622">
        <f t="shared" si="513"/>
        <v>85.6</v>
      </c>
      <c r="L558" s="622">
        <f>ROUND(AVERAGE(L94:L96),1)</f>
        <v>86.4</v>
      </c>
      <c r="M558" s="622" t="e">
        <f t="shared" si="513"/>
        <v>#DIV/0!</v>
      </c>
      <c r="N558" s="622">
        <f t="shared" si="513"/>
        <v>76.7</v>
      </c>
      <c r="O558" s="622">
        <f t="shared" si="513"/>
        <v>117.9</v>
      </c>
      <c r="P558" s="622">
        <f t="shared" si="513"/>
        <v>106.7</v>
      </c>
      <c r="Q558" s="622">
        <f t="shared" si="513"/>
        <v>161</v>
      </c>
      <c r="R558" s="622">
        <f t="shared" si="513"/>
        <v>124.2</v>
      </c>
      <c r="S558" s="622">
        <f t="shared" si="513"/>
        <v>124.2</v>
      </c>
      <c r="T558" s="622" t="e">
        <f t="shared" si="513"/>
        <v>#DIV/0!</v>
      </c>
      <c r="U558" s="622">
        <f t="shared" si="513"/>
        <v>117.7</v>
      </c>
      <c r="V558" s="622">
        <f t="shared" si="513"/>
        <v>112.2</v>
      </c>
      <c r="W558" s="622">
        <f t="shared" si="513"/>
        <v>115.4</v>
      </c>
      <c r="X558" s="622">
        <f t="shared" si="513"/>
        <v>108.7</v>
      </c>
      <c r="Y558" s="622">
        <f t="shared" si="513"/>
        <v>54</v>
      </c>
      <c r="Z558" s="622">
        <f t="shared" si="513"/>
        <v>95.3</v>
      </c>
      <c r="AA558" s="622">
        <f t="shared" si="513"/>
        <v>106</v>
      </c>
      <c r="AB558" s="622" t="e">
        <f t="shared" si="513"/>
        <v>#DIV/0!</v>
      </c>
      <c r="AC558" s="622">
        <v>0</v>
      </c>
      <c r="AD558" s="622">
        <f t="shared" si="513"/>
        <v>79.5</v>
      </c>
      <c r="AE558" s="622">
        <f>ROUND(AVERAGE(AE94:AE96),1)</f>
        <v>87.6</v>
      </c>
      <c r="AF558" s="622">
        <f>ROUND(AVERAGE(AF94:AF96),1)</f>
        <v>97.8</v>
      </c>
      <c r="AG558" s="622" t="e">
        <f t="shared" ref="AG558:AL558" si="514">ROUND(AVERAGE(AG94:AG96),1)</f>
        <v>#DIV/0!</v>
      </c>
      <c r="AH558" s="622">
        <f t="shared" si="514"/>
        <v>118.5</v>
      </c>
      <c r="AI558" s="622">
        <f t="shared" si="514"/>
        <v>112.7</v>
      </c>
      <c r="AJ558" s="622">
        <f t="shared" si="514"/>
        <v>52.5</v>
      </c>
      <c r="AK558" s="622">
        <f t="shared" si="514"/>
        <v>108.7</v>
      </c>
      <c r="AL558" s="622">
        <f t="shared" si="514"/>
        <v>100.3</v>
      </c>
      <c r="AO558" s="611" t="s">
        <v>37</v>
      </c>
      <c r="AP558" s="622">
        <f t="shared" ref="AP558:AZ558" si="515">ROUND(AVERAGE(AP94:AP96),1)</f>
        <v>107.5</v>
      </c>
      <c r="AQ558" s="622">
        <f t="shared" si="515"/>
        <v>110.1</v>
      </c>
      <c r="AR558" s="622">
        <f t="shared" si="515"/>
        <v>115.4</v>
      </c>
      <c r="AS558" s="622">
        <f t="shared" si="515"/>
        <v>107.4</v>
      </c>
      <c r="AT558" s="622">
        <f t="shared" si="515"/>
        <v>126.9</v>
      </c>
      <c r="AU558" s="622">
        <f t="shared" si="515"/>
        <v>97</v>
      </c>
      <c r="AV558" s="622">
        <f t="shared" si="515"/>
        <v>95.4</v>
      </c>
      <c r="AW558" s="622">
        <f t="shared" si="515"/>
        <v>100</v>
      </c>
      <c r="AX558" s="622">
        <f t="shared" si="515"/>
        <v>106.3</v>
      </c>
      <c r="AY558" s="622">
        <f t="shared" si="515"/>
        <v>106.6</v>
      </c>
      <c r="AZ558" s="622">
        <f t="shared" si="515"/>
        <v>99.1</v>
      </c>
    </row>
    <row r="559" spans="2:52">
      <c r="C559" s="611" t="s">
        <v>38</v>
      </c>
      <c r="D559" s="622">
        <f>ROUND(AVERAGE(D97:D99),1)</f>
        <v>110.6</v>
      </c>
      <c r="E559" s="622">
        <f t="shared" ref="E559:AD560" si="516">ROUND(AVERAGE(E97:E99),1)</f>
        <v>110.6</v>
      </c>
      <c r="F559" s="622">
        <f t="shared" si="516"/>
        <v>105</v>
      </c>
      <c r="G559" s="622">
        <f t="shared" si="516"/>
        <v>101.1</v>
      </c>
      <c r="H559" s="622">
        <f t="shared" si="516"/>
        <v>135.30000000000001</v>
      </c>
      <c r="I559" s="622">
        <f t="shared" si="516"/>
        <v>137.80000000000001</v>
      </c>
      <c r="J559" s="622">
        <f t="shared" si="516"/>
        <v>104.5</v>
      </c>
      <c r="K559" s="622">
        <f t="shared" si="516"/>
        <v>88.7</v>
      </c>
      <c r="L559" s="622">
        <f t="shared" si="516"/>
        <v>90.7</v>
      </c>
      <c r="M559" s="622" t="e">
        <f t="shared" si="516"/>
        <v>#DIV/0!</v>
      </c>
      <c r="N559" s="622">
        <f t="shared" si="516"/>
        <v>77.2</v>
      </c>
      <c r="O559" s="622">
        <f t="shared" si="516"/>
        <v>120</v>
      </c>
      <c r="P559" s="622">
        <f t="shared" si="516"/>
        <v>112.1</v>
      </c>
      <c r="Q559" s="622">
        <f t="shared" si="516"/>
        <v>150.4</v>
      </c>
      <c r="R559" s="622">
        <f t="shared" si="516"/>
        <v>174.8</v>
      </c>
      <c r="S559" s="622">
        <f t="shared" si="516"/>
        <v>174.8</v>
      </c>
      <c r="T559" s="622" t="e">
        <f t="shared" si="516"/>
        <v>#DIV/0!</v>
      </c>
      <c r="U559" s="622">
        <f t="shared" si="516"/>
        <v>112</v>
      </c>
      <c r="V559" s="622">
        <f t="shared" si="516"/>
        <v>112.8</v>
      </c>
      <c r="W559" s="622">
        <f t="shared" si="516"/>
        <v>118.9</v>
      </c>
      <c r="X559" s="622">
        <f t="shared" si="516"/>
        <v>105.9</v>
      </c>
      <c r="Y559" s="622">
        <f t="shared" si="516"/>
        <v>54.6</v>
      </c>
      <c r="Z559" s="622">
        <f t="shared" si="516"/>
        <v>96.9</v>
      </c>
      <c r="AA559" s="622">
        <f t="shared" si="516"/>
        <v>109.9</v>
      </c>
      <c r="AB559" s="622" t="e">
        <f t="shared" si="516"/>
        <v>#DIV/0!</v>
      </c>
      <c r="AC559" s="622">
        <v>0</v>
      </c>
      <c r="AD559" s="622">
        <f t="shared" si="516"/>
        <v>85</v>
      </c>
      <c r="AE559" s="622">
        <f>ROUND(AVERAGE(AE97:AE99),1)</f>
        <v>87.6</v>
      </c>
      <c r="AF559" s="622">
        <f>ROUND(AVERAGE(AF97:AF99),1)</f>
        <v>102.5</v>
      </c>
      <c r="AG559" s="622" t="e">
        <f t="shared" ref="AG559:AL559" si="517">ROUND(AVERAGE(AG97:AG99),1)</f>
        <v>#DIV/0!</v>
      </c>
      <c r="AH559" s="622">
        <f t="shared" si="517"/>
        <v>124.6</v>
      </c>
      <c r="AI559" s="622">
        <f t="shared" si="517"/>
        <v>113.2</v>
      </c>
      <c r="AJ559" s="622">
        <f t="shared" si="517"/>
        <v>50.3</v>
      </c>
      <c r="AK559" s="622">
        <f t="shared" si="517"/>
        <v>108.9</v>
      </c>
      <c r="AL559" s="622">
        <f t="shared" si="517"/>
        <v>100.4</v>
      </c>
      <c r="AO559" s="611" t="s">
        <v>38</v>
      </c>
      <c r="AP559" s="622">
        <f>ROUND(AVERAGE(AP97:AP99),1)</f>
        <v>110.6</v>
      </c>
      <c r="AQ559" s="622">
        <f t="shared" ref="AQ559:AZ560" si="518">ROUND(AVERAGE(AQ97:AQ99),1)</f>
        <v>119.1</v>
      </c>
      <c r="AR559" s="622">
        <f t="shared" si="518"/>
        <v>117.3</v>
      </c>
      <c r="AS559" s="622">
        <f t="shared" si="518"/>
        <v>98</v>
      </c>
      <c r="AT559" s="622">
        <f t="shared" si="518"/>
        <v>145</v>
      </c>
      <c r="AU559" s="622">
        <f t="shared" si="518"/>
        <v>123.7</v>
      </c>
      <c r="AV559" s="622">
        <f t="shared" si="518"/>
        <v>137</v>
      </c>
      <c r="AW559" s="622">
        <f t="shared" si="518"/>
        <v>100.4</v>
      </c>
      <c r="AX559" s="622">
        <f t="shared" si="518"/>
        <v>106.6</v>
      </c>
      <c r="AY559" s="622">
        <f t="shared" si="518"/>
        <v>106.9</v>
      </c>
      <c r="AZ559" s="622">
        <f t="shared" si="518"/>
        <v>101.7</v>
      </c>
    </row>
    <row r="560" spans="2:52">
      <c r="B560" s="612"/>
      <c r="C560" s="613" t="s">
        <v>39</v>
      </c>
      <c r="D560" s="548">
        <f>ROUND(AVERAGE(D100:D102),1)</f>
        <v>108.7</v>
      </c>
      <c r="E560" s="623">
        <f t="shared" si="516"/>
        <v>110.3</v>
      </c>
      <c r="F560" s="623">
        <f t="shared" si="516"/>
        <v>104.6</v>
      </c>
      <c r="G560" s="623">
        <f t="shared" si="516"/>
        <v>102.1</v>
      </c>
      <c r="H560" s="623">
        <f t="shared" si="516"/>
        <v>123.6</v>
      </c>
      <c r="I560" s="623">
        <f t="shared" si="516"/>
        <v>141.80000000000001</v>
      </c>
      <c r="J560" s="623">
        <f t="shared" si="516"/>
        <v>103.9</v>
      </c>
      <c r="K560" s="623">
        <f t="shared" si="516"/>
        <v>95.9</v>
      </c>
      <c r="L560" s="623">
        <f t="shared" si="516"/>
        <v>99.2</v>
      </c>
      <c r="M560" s="623" t="e">
        <f t="shared" si="516"/>
        <v>#DIV/0!</v>
      </c>
      <c r="N560" s="623">
        <f t="shared" si="516"/>
        <v>85.5</v>
      </c>
      <c r="O560" s="623">
        <f t="shared" si="516"/>
        <v>114.4</v>
      </c>
      <c r="P560" s="623">
        <f t="shared" si="516"/>
        <v>108.1</v>
      </c>
      <c r="Q560" s="623">
        <f t="shared" si="516"/>
        <v>138.6</v>
      </c>
      <c r="R560" s="623">
        <f t="shared" si="516"/>
        <v>185</v>
      </c>
      <c r="S560" s="623">
        <f t="shared" si="516"/>
        <v>185</v>
      </c>
      <c r="T560" s="623" t="e">
        <f t="shared" si="516"/>
        <v>#DIV/0!</v>
      </c>
      <c r="U560" s="623">
        <f t="shared" si="516"/>
        <v>110.6</v>
      </c>
      <c r="V560" s="623">
        <f t="shared" si="516"/>
        <v>112.7</v>
      </c>
      <c r="W560" s="623">
        <f t="shared" si="516"/>
        <v>119</v>
      </c>
      <c r="X560" s="623">
        <f t="shared" si="516"/>
        <v>105.6</v>
      </c>
      <c r="Y560" s="623">
        <f t="shared" si="516"/>
        <v>62.9</v>
      </c>
      <c r="Z560" s="623">
        <f t="shared" si="516"/>
        <v>96.3</v>
      </c>
      <c r="AA560" s="623">
        <f t="shared" si="516"/>
        <v>103.1</v>
      </c>
      <c r="AB560" s="623" t="e">
        <f t="shared" si="516"/>
        <v>#DIV/0!</v>
      </c>
      <c r="AC560" s="623">
        <v>0</v>
      </c>
      <c r="AD560" s="623">
        <f t="shared" si="516"/>
        <v>83.9</v>
      </c>
      <c r="AE560" s="623">
        <f>ROUND(AVERAGE(AE98:AE100),1)</f>
        <v>87.6</v>
      </c>
      <c r="AF560" s="623">
        <f>ROUND(AVERAGE(AF98:AF100),1)</f>
        <v>104</v>
      </c>
      <c r="AG560" s="623" t="e">
        <f t="shared" ref="AG560:AL560" si="519">ROUND(AVERAGE(AG98:AG100),1)</f>
        <v>#DIV/0!</v>
      </c>
      <c r="AH560" s="623">
        <f t="shared" si="519"/>
        <v>124.7</v>
      </c>
      <c r="AI560" s="623">
        <f t="shared" si="519"/>
        <v>110.7</v>
      </c>
      <c r="AJ560" s="623">
        <f t="shared" si="519"/>
        <v>55.3</v>
      </c>
      <c r="AK560" s="623">
        <f t="shared" si="519"/>
        <v>108.9</v>
      </c>
      <c r="AL560" s="623">
        <f t="shared" si="519"/>
        <v>101.8</v>
      </c>
      <c r="AN560" s="612"/>
      <c r="AO560" s="613" t="s">
        <v>39</v>
      </c>
      <c r="AP560" s="623">
        <f>ROUND(AVERAGE(AP98:AP100),1)</f>
        <v>110.3</v>
      </c>
      <c r="AQ560" s="623">
        <f t="shared" si="518"/>
        <v>119.6</v>
      </c>
      <c r="AR560" s="623">
        <f t="shared" si="518"/>
        <v>116.5</v>
      </c>
      <c r="AS560" s="623">
        <f t="shared" si="518"/>
        <v>94.4</v>
      </c>
      <c r="AT560" s="623">
        <f t="shared" si="518"/>
        <v>148.30000000000001</v>
      </c>
      <c r="AU560" s="623">
        <f t="shared" si="518"/>
        <v>127.6</v>
      </c>
      <c r="AV560" s="623">
        <f t="shared" si="518"/>
        <v>142.30000000000001</v>
      </c>
      <c r="AW560" s="623">
        <f t="shared" si="518"/>
        <v>101.5</v>
      </c>
      <c r="AX560" s="623">
        <f t="shared" si="518"/>
        <v>106</v>
      </c>
      <c r="AY560" s="623">
        <f t="shared" si="518"/>
        <v>106.3</v>
      </c>
      <c r="AZ560" s="623">
        <f t="shared" si="518"/>
        <v>101</v>
      </c>
    </row>
    <row r="561" spans="2:53">
      <c r="B561" s="138" t="s">
        <v>301</v>
      </c>
      <c r="C561" s="615" t="s">
        <v>36</v>
      </c>
      <c r="D561" s="624">
        <f>ROUND(AVERAGE(D103:D105),1)</f>
        <v>107.4</v>
      </c>
      <c r="E561" s="624">
        <f t="shared" ref="E561:AD561" si="520">ROUND(AVERAGE(E103:E105),1)</f>
        <v>107.4</v>
      </c>
      <c r="F561" s="624">
        <f t="shared" si="520"/>
        <v>95</v>
      </c>
      <c r="G561" s="624">
        <f t="shared" si="520"/>
        <v>98.4</v>
      </c>
      <c r="H561" s="624">
        <f t="shared" si="520"/>
        <v>67.7</v>
      </c>
      <c r="I561" s="624">
        <f t="shared" si="520"/>
        <v>128.80000000000001</v>
      </c>
      <c r="J561" s="624">
        <f t="shared" si="520"/>
        <v>109.8</v>
      </c>
      <c r="K561" s="624">
        <f t="shared" si="520"/>
        <v>91.3</v>
      </c>
      <c r="L561" s="624">
        <f t="shared" si="520"/>
        <v>91.7</v>
      </c>
      <c r="M561" s="624" t="e">
        <f t="shared" si="520"/>
        <v>#DIV/0!</v>
      </c>
      <c r="N561" s="624">
        <f t="shared" si="520"/>
        <v>94</v>
      </c>
      <c r="O561" s="624">
        <f t="shared" si="520"/>
        <v>110.6</v>
      </c>
      <c r="P561" s="624">
        <f t="shared" si="520"/>
        <v>98.8</v>
      </c>
      <c r="Q561" s="624">
        <f t="shared" si="520"/>
        <v>156.4</v>
      </c>
      <c r="R561" s="624">
        <f t="shared" si="520"/>
        <v>127.6</v>
      </c>
      <c r="S561" s="624">
        <f t="shared" si="520"/>
        <v>127.6</v>
      </c>
      <c r="T561" s="624" t="e">
        <f t="shared" si="520"/>
        <v>#DIV/0!</v>
      </c>
      <c r="U561" s="624">
        <f t="shared" si="520"/>
        <v>109.4</v>
      </c>
      <c r="V561" s="624">
        <f t="shared" si="520"/>
        <v>118</v>
      </c>
      <c r="W561" s="624">
        <f t="shared" si="520"/>
        <v>122</v>
      </c>
      <c r="X561" s="624">
        <f t="shared" si="520"/>
        <v>113.5</v>
      </c>
      <c r="Y561" s="624">
        <f t="shared" si="520"/>
        <v>68.7</v>
      </c>
      <c r="Z561" s="624">
        <f t="shared" si="520"/>
        <v>103.7</v>
      </c>
      <c r="AA561" s="624">
        <f t="shared" si="520"/>
        <v>124</v>
      </c>
      <c r="AB561" s="624" t="e">
        <f t="shared" si="520"/>
        <v>#DIV/0!</v>
      </c>
      <c r="AC561" s="624">
        <v>0</v>
      </c>
      <c r="AD561" s="624">
        <f t="shared" si="520"/>
        <v>75.3</v>
      </c>
      <c r="AE561" s="624">
        <f>ROUND(AVERAGE(AE103:AE105),1)</f>
        <v>85.9</v>
      </c>
      <c r="AF561" s="624">
        <f>ROUND(AVERAGE(AF103:AF105),1)</f>
        <v>113.6</v>
      </c>
      <c r="AG561" s="624" t="e">
        <f t="shared" ref="AG561:AL561" si="521">ROUND(AVERAGE(AG103:AG105),1)</f>
        <v>#DIV/0!</v>
      </c>
      <c r="AH561" s="624">
        <f t="shared" si="521"/>
        <v>125.5</v>
      </c>
      <c r="AI561" s="624">
        <f t="shared" si="521"/>
        <v>120.3</v>
      </c>
      <c r="AJ561" s="624">
        <f t="shared" si="521"/>
        <v>56.6</v>
      </c>
      <c r="AK561" s="624">
        <f t="shared" si="521"/>
        <v>108.1</v>
      </c>
      <c r="AL561" s="624">
        <f t="shared" si="521"/>
        <v>105</v>
      </c>
      <c r="AN561" s="138" t="s">
        <v>301</v>
      </c>
      <c r="AO561" s="615" t="s">
        <v>36</v>
      </c>
      <c r="AP561" s="624">
        <f t="shared" ref="AP561:AZ561" si="522">ROUND(AVERAGE(AP103:AP105),1)</f>
        <v>107.4</v>
      </c>
      <c r="AQ561" s="624">
        <f t="shared" si="522"/>
        <v>110.4</v>
      </c>
      <c r="AR561" s="624">
        <f t="shared" si="522"/>
        <v>110.2</v>
      </c>
      <c r="AS561" s="624">
        <f t="shared" si="522"/>
        <v>99.9</v>
      </c>
      <c r="AT561" s="624">
        <f t="shared" si="522"/>
        <v>124.8</v>
      </c>
      <c r="AU561" s="624">
        <f t="shared" si="522"/>
        <v>111</v>
      </c>
      <c r="AV561" s="624">
        <f t="shared" si="522"/>
        <v>116.4</v>
      </c>
      <c r="AW561" s="624">
        <f t="shared" si="522"/>
        <v>101.7</v>
      </c>
      <c r="AX561" s="624">
        <f t="shared" si="522"/>
        <v>106</v>
      </c>
      <c r="AY561" s="624">
        <f t="shared" si="522"/>
        <v>106</v>
      </c>
      <c r="AZ561" s="624">
        <f t="shared" si="522"/>
        <v>106.2</v>
      </c>
    </row>
    <row r="562" spans="2:53">
      <c r="C562" s="611" t="s">
        <v>37</v>
      </c>
      <c r="D562" s="622">
        <f>ROUND(AVERAGE(D106:D108),1)</f>
        <v>111.6</v>
      </c>
      <c r="E562" s="622">
        <f t="shared" ref="E562:AD562" si="523">ROUND(AVERAGE(E106:E108),1)</f>
        <v>111.6</v>
      </c>
      <c r="F562" s="622">
        <f t="shared" si="523"/>
        <v>98.7</v>
      </c>
      <c r="G562" s="622">
        <f t="shared" si="523"/>
        <v>103.9</v>
      </c>
      <c r="H562" s="622">
        <f t="shared" si="523"/>
        <v>58.1</v>
      </c>
      <c r="I562" s="622">
        <f t="shared" si="523"/>
        <v>152.5</v>
      </c>
      <c r="J562" s="622">
        <f t="shared" si="523"/>
        <v>113</v>
      </c>
      <c r="K562" s="622">
        <f t="shared" si="523"/>
        <v>88.1</v>
      </c>
      <c r="L562" s="622">
        <f t="shared" si="523"/>
        <v>87.1</v>
      </c>
      <c r="M562" s="622" t="e">
        <f t="shared" si="523"/>
        <v>#DIV/0!</v>
      </c>
      <c r="N562" s="622">
        <f t="shared" si="523"/>
        <v>72</v>
      </c>
      <c r="O562" s="622">
        <f t="shared" si="523"/>
        <v>121.6</v>
      </c>
      <c r="P562" s="622">
        <f t="shared" si="523"/>
        <v>101.9</v>
      </c>
      <c r="Q562" s="622">
        <f t="shared" si="523"/>
        <v>197.9</v>
      </c>
      <c r="R562" s="622">
        <f t="shared" si="523"/>
        <v>130.80000000000001</v>
      </c>
      <c r="S562" s="622">
        <f t="shared" si="523"/>
        <v>130.80000000000001</v>
      </c>
      <c r="T562" s="622" t="e">
        <f t="shared" si="523"/>
        <v>#DIV/0!</v>
      </c>
      <c r="U562" s="622">
        <f t="shared" si="523"/>
        <v>110.2</v>
      </c>
      <c r="V562" s="622">
        <f t="shared" si="523"/>
        <v>117.8</v>
      </c>
      <c r="W562" s="622">
        <f t="shared" si="523"/>
        <v>124</v>
      </c>
      <c r="X562" s="622">
        <f t="shared" si="523"/>
        <v>110.8</v>
      </c>
      <c r="Y562" s="622">
        <f t="shared" si="523"/>
        <v>66.3</v>
      </c>
      <c r="Z562" s="622">
        <f t="shared" si="523"/>
        <v>102.2</v>
      </c>
      <c r="AA562" s="622">
        <f t="shared" si="523"/>
        <v>134</v>
      </c>
      <c r="AB562" s="622" t="e">
        <f t="shared" si="523"/>
        <v>#DIV/0!</v>
      </c>
      <c r="AC562" s="622">
        <v>0</v>
      </c>
      <c r="AD562" s="622">
        <f t="shared" si="523"/>
        <v>80.3</v>
      </c>
      <c r="AE562" s="622">
        <f>ROUND(AVERAGE(AE106:AE108),1)</f>
        <v>85.9</v>
      </c>
      <c r="AF562" s="622">
        <f>ROUND(AVERAGE(AF106:AF108),1)</f>
        <v>108.4</v>
      </c>
      <c r="AG562" s="622" t="e">
        <f t="shared" ref="AG562:AL562" si="524">ROUND(AVERAGE(AG106:AG108),1)</f>
        <v>#DIV/0!</v>
      </c>
      <c r="AH562" s="622">
        <f t="shared" si="524"/>
        <v>126.8</v>
      </c>
      <c r="AI562" s="622">
        <f t="shared" si="524"/>
        <v>117.1</v>
      </c>
      <c r="AJ562" s="622">
        <f t="shared" si="524"/>
        <v>56.1</v>
      </c>
      <c r="AK562" s="622">
        <f t="shared" si="524"/>
        <v>107.9</v>
      </c>
      <c r="AL562" s="622">
        <f t="shared" si="524"/>
        <v>106.5</v>
      </c>
      <c r="AO562" s="611" t="s">
        <v>37</v>
      </c>
      <c r="AP562" s="622">
        <f t="shared" ref="AP562:AZ562" si="525">ROUND(AVERAGE(AP106:AP108),1)</f>
        <v>111.6</v>
      </c>
      <c r="AQ562" s="622">
        <f t="shared" si="525"/>
        <v>119.2</v>
      </c>
      <c r="AR562" s="622">
        <f t="shared" si="525"/>
        <v>122.8</v>
      </c>
      <c r="AS562" s="622">
        <f t="shared" si="525"/>
        <v>110.5</v>
      </c>
      <c r="AT562" s="622">
        <f t="shared" si="525"/>
        <v>140.4</v>
      </c>
      <c r="AU562" s="622">
        <f t="shared" si="525"/>
        <v>110.4</v>
      </c>
      <c r="AV562" s="622">
        <f t="shared" si="525"/>
        <v>117.3</v>
      </c>
      <c r="AW562" s="622">
        <f t="shared" si="525"/>
        <v>98.4</v>
      </c>
      <c r="AX562" s="622">
        <f t="shared" si="525"/>
        <v>108.2</v>
      </c>
      <c r="AY562" s="622">
        <f t="shared" si="525"/>
        <v>108.3</v>
      </c>
      <c r="AZ562" s="622">
        <f t="shared" si="525"/>
        <v>105.5</v>
      </c>
    </row>
    <row r="563" spans="2:53">
      <c r="C563" s="611" t="s">
        <v>38</v>
      </c>
      <c r="D563" s="622">
        <f>ROUND(AVERAGE(D109:D111),1)</f>
        <v>113.7</v>
      </c>
      <c r="E563" s="622">
        <f t="shared" ref="E563:AD563" si="526">ROUND(AVERAGE(E109:E111),1)</f>
        <v>113.7</v>
      </c>
      <c r="F563" s="622">
        <f t="shared" si="526"/>
        <v>100.2</v>
      </c>
      <c r="G563" s="622">
        <f t="shared" si="526"/>
        <v>106</v>
      </c>
      <c r="H563" s="622">
        <f t="shared" si="526"/>
        <v>54.8</v>
      </c>
      <c r="I563" s="622">
        <f t="shared" si="526"/>
        <v>161.6</v>
      </c>
      <c r="J563" s="622">
        <f t="shared" si="526"/>
        <v>117.3</v>
      </c>
      <c r="K563" s="622">
        <f t="shared" si="526"/>
        <v>83.9</v>
      </c>
      <c r="L563" s="622">
        <f t="shared" si="526"/>
        <v>82.6</v>
      </c>
      <c r="M563" s="622" t="e">
        <f t="shared" si="526"/>
        <v>#DIV/0!</v>
      </c>
      <c r="N563" s="622">
        <f t="shared" si="526"/>
        <v>90.9</v>
      </c>
      <c r="O563" s="622">
        <f t="shared" si="526"/>
        <v>125.5</v>
      </c>
      <c r="P563" s="622">
        <f t="shared" si="526"/>
        <v>106.1</v>
      </c>
      <c r="Q563" s="622">
        <f t="shared" si="526"/>
        <v>199.9</v>
      </c>
      <c r="R563" s="622">
        <f t="shared" si="526"/>
        <v>125.1</v>
      </c>
      <c r="S563" s="622">
        <f t="shared" si="526"/>
        <v>125.1</v>
      </c>
      <c r="T563" s="622" t="e">
        <f t="shared" si="526"/>
        <v>#DIV/0!</v>
      </c>
      <c r="U563" s="622">
        <f t="shared" si="526"/>
        <v>109.7</v>
      </c>
      <c r="V563" s="622">
        <f t="shared" si="526"/>
        <v>119.1</v>
      </c>
      <c r="W563" s="622">
        <f t="shared" si="526"/>
        <v>128</v>
      </c>
      <c r="X563" s="622">
        <f t="shared" si="526"/>
        <v>109</v>
      </c>
      <c r="Y563" s="622">
        <f t="shared" si="526"/>
        <v>74.2</v>
      </c>
      <c r="Z563" s="622">
        <f t="shared" si="526"/>
        <v>100.5</v>
      </c>
      <c r="AA563" s="622">
        <f t="shared" si="526"/>
        <v>126.1</v>
      </c>
      <c r="AB563" s="622" t="e">
        <f t="shared" si="526"/>
        <v>#DIV/0!</v>
      </c>
      <c r="AC563" s="622">
        <v>0</v>
      </c>
      <c r="AD563" s="622">
        <f t="shared" si="526"/>
        <v>76.599999999999994</v>
      </c>
      <c r="AE563" s="622">
        <f>ROUND(AVERAGE(AE109:AE111),1)</f>
        <v>79</v>
      </c>
      <c r="AF563" s="622">
        <f>ROUND(AVERAGE(AF109:AF111),1)</f>
        <v>112.7</v>
      </c>
      <c r="AG563" s="622" t="e">
        <f t="shared" ref="AG563:AL563" si="527">ROUND(AVERAGE(AG109:AG111),1)</f>
        <v>#DIV/0!</v>
      </c>
      <c r="AH563" s="622">
        <f t="shared" si="527"/>
        <v>139.6</v>
      </c>
      <c r="AI563" s="622">
        <f t="shared" si="527"/>
        <v>117.5</v>
      </c>
      <c r="AJ563" s="622">
        <f t="shared" si="527"/>
        <v>57.9</v>
      </c>
      <c r="AK563" s="622">
        <f t="shared" si="527"/>
        <v>108.2</v>
      </c>
      <c r="AL563" s="622">
        <f t="shared" si="527"/>
        <v>108.5</v>
      </c>
      <c r="AO563" s="611" t="s">
        <v>38</v>
      </c>
      <c r="AP563" s="622">
        <f>ROUND(AVERAGE(AP109:AP111),1)</f>
        <v>113.7</v>
      </c>
      <c r="AQ563" s="622">
        <f t="shared" ref="AQ563:AZ563" si="528">ROUND(AVERAGE(AQ109:AQ111),1)</f>
        <v>122.1</v>
      </c>
      <c r="AR563" s="622">
        <f t="shared" si="528"/>
        <v>123.5</v>
      </c>
      <c r="AS563" s="622">
        <f t="shared" si="528"/>
        <v>108</v>
      </c>
      <c r="AT563" s="622">
        <f t="shared" si="528"/>
        <v>145.69999999999999</v>
      </c>
      <c r="AU563" s="622">
        <f t="shared" si="528"/>
        <v>118.5</v>
      </c>
      <c r="AV563" s="622">
        <f t="shared" si="528"/>
        <v>128.80000000000001</v>
      </c>
      <c r="AW563" s="622">
        <f t="shared" si="528"/>
        <v>100.5</v>
      </c>
      <c r="AX563" s="622">
        <f t="shared" si="528"/>
        <v>109.9</v>
      </c>
      <c r="AY563" s="622">
        <f t="shared" si="528"/>
        <v>110.4</v>
      </c>
      <c r="AZ563" s="622">
        <f t="shared" si="528"/>
        <v>101</v>
      </c>
    </row>
    <row r="564" spans="2:53">
      <c r="B564" s="612"/>
      <c r="C564" s="613" t="s">
        <v>39</v>
      </c>
      <c r="D564" s="623">
        <f>ROUND(AVERAGE(D112:D114),1)</f>
        <v>110.3</v>
      </c>
      <c r="E564" s="623">
        <f t="shared" ref="E564:AD564" si="529">ROUND(AVERAGE(E112:E114),1)</f>
        <v>110.3</v>
      </c>
      <c r="F564" s="623">
        <f t="shared" si="529"/>
        <v>97.9</v>
      </c>
      <c r="G564" s="623">
        <f t="shared" si="529"/>
        <v>103.2</v>
      </c>
      <c r="H564" s="623">
        <f t="shared" si="529"/>
        <v>57.4</v>
      </c>
      <c r="I564" s="623">
        <f t="shared" si="529"/>
        <v>141</v>
      </c>
      <c r="J564" s="623">
        <f t="shared" si="529"/>
        <v>116.9</v>
      </c>
      <c r="K564" s="623">
        <f t="shared" si="529"/>
        <v>101.9</v>
      </c>
      <c r="L564" s="623">
        <f t="shared" si="529"/>
        <v>101.1</v>
      </c>
      <c r="M564" s="623" t="e">
        <f t="shared" si="529"/>
        <v>#DIV/0!</v>
      </c>
      <c r="N564" s="623">
        <f t="shared" si="529"/>
        <v>87.9</v>
      </c>
      <c r="O564" s="623">
        <f t="shared" si="529"/>
        <v>109.6</v>
      </c>
      <c r="P564" s="623">
        <f t="shared" si="529"/>
        <v>93.4</v>
      </c>
      <c r="Q564" s="623">
        <f t="shared" si="529"/>
        <v>171.8</v>
      </c>
      <c r="R564" s="623">
        <f t="shared" si="529"/>
        <v>146.6</v>
      </c>
      <c r="S564" s="623">
        <f t="shared" si="529"/>
        <v>146.6</v>
      </c>
      <c r="T564" s="623" t="e">
        <f t="shared" si="529"/>
        <v>#DIV/0!</v>
      </c>
      <c r="U564" s="623">
        <f t="shared" si="529"/>
        <v>114.6</v>
      </c>
      <c r="V564" s="623">
        <f t="shared" si="529"/>
        <v>115.4</v>
      </c>
      <c r="W564" s="623">
        <f t="shared" si="529"/>
        <v>119.2</v>
      </c>
      <c r="X564" s="623">
        <f t="shared" si="529"/>
        <v>111.1</v>
      </c>
      <c r="Y564" s="623">
        <f t="shared" si="529"/>
        <v>66</v>
      </c>
      <c r="Z564" s="623">
        <f t="shared" si="529"/>
        <v>101.9</v>
      </c>
      <c r="AA564" s="623">
        <f t="shared" si="529"/>
        <v>114.5</v>
      </c>
      <c r="AB564" s="623" t="e">
        <f t="shared" si="529"/>
        <v>#DIV/0!</v>
      </c>
      <c r="AC564" s="623">
        <v>0</v>
      </c>
      <c r="AD564" s="623">
        <f t="shared" si="529"/>
        <v>85.8</v>
      </c>
      <c r="AE564" s="623">
        <f>ROUND(AVERAGE(AE112:AE114),1)</f>
        <v>70.400000000000006</v>
      </c>
      <c r="AF564" s="623">
        <f>ROUND(AVERAGE(AF112:AF114),1)</f>
        <v>110.6</v>
      </c>
      <c r="AG564" s="623" t="e">
        <f t="shared" ref="AG564:AL564" si="530">ROUND(AVERAGE(AG112:AG114),1)</f>
        <v>#DIV/0!</v>
      </c>
      <c r="AH564" s="623">
        <f t="shared" si="530"/>
        <v>143.80000000000001</v>
      </c>
      <c r="AI564" s="623">
        <f t="shared" si="530"/>
        <v>121.5</v>
      </c>
      <c r="AJ564" s="623">
        <f t="shared" si="530"/>
        <v>57.8</v>
      </c>
      <c r="AK564" s="623">
        <f t="shared" si="530"/>
        <v>107.9</v>
      </c>
      <c r="AL564" s="623">
        <f t="shared" si="530"/>
        <v>112.9</v>
      </c>
      <c r="AN564" s="612"/>
      <c r="AO564" s="613" t="s">
        <v>39</v>
      </c>
      <c r="AP564" s="623">
        <f t="shared" ref="AP564:AZ564" si="531">ROUND(AVERAGE(AP112:AP114),1)</f>
        <v>110.3</v>
      </c>
      <c r="AQ564" s="623">
        <f t="shared" si="531"/>
        <v>116.6</v>
      </c>
      <c r="AR564" s="623">
        <f t="shared" si="531"/>
        <v>115.2</v>
      </c>
      <c r="AS564" s="623">
        <f t="shared" si="531"/>
        <v>106.7</v>
      </c>
      <c r="AT564" s="623">
        <f t="shared" si="531"/>
        <v>127.6</v>
      </c>
      <c r="AU564" s="623">
        <f t="shared" si="531"/>
        <v>119.9</v>
      </c>
      <c r="AV564" s="623">
        <f t="shared" si="531"/>
        <v>128.19999999999999</v>
      </c>
      <c r="AW564" s="623">
        <f t="shared" si="531"/>
        <v>105.4</v>
      </c>
      <c r="AX564" s="623">
        <f t="shared" si="531"/>
        <v>107.4</v>
      </c>
      <c r="AY564" s="623">
        <f t="shared" si="531"/>
        <v>108</v>
      </c>
      <c r="AZ564" s="623">
        <f t="shared" si="531"/>
        <v>96.1</v>
      </c>
      <c r="BA564" s="622"/>
    </row>
    <row r="565" spans="2:53">
      <c r="B565" s="138" t="s">
        <v>302</v>
      </c>
      <c r="C565" s="615" t="s">
        <v>36</v>
      </c>
      <c r="D565" s="622">
        <f>ROUND(AVERAGE(D115:D117),1)</f>
        <v>112.8</v>
      </c>
      <c r="E565" s="622">
        <f t="shared" ref="E565:AD565" si="532">ROUND(AVERAGE(E115:E117),1)</f>
        <v>112.8</v>
      </c>
      <c r="F565" s="622">
        <f t="shared" si="532"/>
        <v>100</v>
      </c>
      <c r="G565" s="622">
        <f t="shared" si="532"/>
        <v>106.1</v>
      </c>
      <c r="H565" s="622">
        <f t="shared" si="532"/>
        <v>51.8</v>
      </c>
      <c r="I565" s="622">
        <f t="shared" si="532"/>
        <v>134.1</v>
      </c>
      <c r="J565" s="622">
        <f t="shared" si="532"/>
        <v>118.2</v>
      </c>
      <c r="K565" s="622">
        <f t="shared" si="532"/>
        <v>96.4</v>
      </c>
      <c r="L565" s="622">
        <f t="shared" si="532"/>
        <v>96</v>
      </c>
      <c r="M565" s="622" t="e">
        <f t="shared" si="532"/>
        <v>#DIV/0!</v>
      </c>
      <c r="N565" s="622">
        <f t="shared" si="532"/>
        <v>60</v>
      </c>
      <c r="O565" s="622">
        <f t="shared" si="532"/>
        <v>106.8</v>
      </c>
      <c r="P565" s="622">
        <f t="shared" si="532"/>
        <v>93.9</v>
      </c>
      <c r="Q565" s="622">
        <f t="shared" si="532"/>
        <v>156.19999999999999</v>
      </c>
      <c r="R565" s="622">
        <f t="shared" si="532"/>
        <v>111.6</v>
      </c>
      <c r="S565" s="622">
        <f t="shared" si="532"/>
        <v>111.6</v>
      </c>
      <c r="T565" s="622" t="e">
        <f t="shared" si="532"/>
        <v>#DIV/0!</v>
      </c>
      <c r="U565" s="622">
        <f t="shared" si="532"/>
        <v>117.7</v>
      </c>
      <c r="V565" s="622">
        <f t="shared" si="532"/>
        <v>124.4</v>
      </c>
      <c r="W565" s="622">
        <f t="shared" si="532"/>
        <v>132.69999999999999</v>
      </c>
      <c r="X565" s="622">
        <f t="shared" si="532"/>
        <v>114.8</v>
      </c>
      <c r="Y565" s="622">
        <f t="shared" si="532"/>
        <v>71.599999999999994</v>
      </c>
      <c r="Z565" s="622">
        <f t="shared" si="532"/>
        <v>150.9</v>
      </c>
      <c r="AA565" s="622">
        <f t="shared" si="532"/>
        <v>125.1</v>
      </c>
      <c r="AB565" s="622" t="e">
        <f t="shared" si="532"/>
        <v>#DIV/0!</v>
      </c>
      <c r="AC565" s="622">
        <v>0</v>
      </c>
      <c r="AD565" s="622">
        <f t="shared" si="532"/>
        <v>93</v>
      </c>
      <c r="AE565" s="622">
        <f>ROUND(AVERAGE(AE115:AE117),1)</f>
        <v>55</v>
      </c>
      <c r="AF565" s="622">
        <f>ROUND(AVERAGE(AF115:AF117),1)</f>
        <v>105.1</v>
      </c>
      <c r="AG565" s="622" t="e">
        <f t="shared" ref="AG565:AL565" si="533">ROUND(AVERAGE(AG115:AG117),1)</f>
        <v>#DIV/0!</v>
      </c>
      <c r="AH565" s="622">
        <f t="shared" si="533"/>
        <v>119</v>
      </c>
      <c r="AI565" s="622">
        <f t="shared" si="533"/>
        <v>129.69999999999999</v>
      </c>
      <c r="AJ565" s="622">
        <f t="shared" si="533"/>
        <v>54.7</v>
      </c>
      <c r="AK565" s="622">
        <f t="shared" si="533"/>
        <v>107.9</v>
      </c>
      <c r="AL565" s="622">
        <f t="shared" si="533"/>
        <v>112.5</v>
      </c>
      <c r="AN565" s="138" t="s">
        <v>302</v>
      </c>
      <c r="AO565" s="615" t="s">
        <v>36</v>
      </c>
      <c r="AP565" s="622">
        <f t="shared" ref="AP565:AZ565" si="534">ROUND(AVERAGE(AP115:AP117),1)</f>
        <v>112.8</v>
      </c>
      <c r="AQ565" s="622">
        <f t="shared" si="534"/>
        <v>111.5</v>
      </c>
      <c r="AR565" s="622">
        <f t="shared" si="534"/>
        <v>113.9</v>
      </c>
      <c r="AS565" s="622">
        <f t="shared" si="534"/>
        <v>103.8</v>
      </c>
      <c r="AT565" s="622">
        <f t="shared" si="534"/>
        <v>128.5</v>
      </c>
      <c r="AU565" s="622">
        <f t="shared" si="534"/>
        <v>105.6</v>
      </c>
      <c r="AV565" s="622">
        <f t="shared" si="534"/>
        <v>114.2</v>
      </c>
      <c r="AW565" s="622">
        <f t="shared" si="534"/>
        <v>90.5</v>
      </c>
      <c r="AX565" s="622">
        <f t="shared" si="534"/>
        <v>113.3</v>
      </c>
      <c r="AY565" s="622">
        <f t="shared" si="534"/>
        <v>111.2</v>
      </c>
      <c r="AZ565" s="622">
        <f t="shared" si="534"/>
        <v>150.80000000000001</v>
      </c>
    </row>
    <row r="566" spans="2:53">
      <c r="C566" s="611" t="s">
        <v>37</v>
      </c>
      <c r="D566" s="622">
        <f>ROUND(AVERAGE(D118:D120),1)</f>
        <v>111.8</v>
      </c>
      <c r="E566" s="622">
        <f t="shared" ref="E566:AD566" si="535">ROUND(AVERAGE(E118:E120),1)</f>
        <v>111.9</v>
      </c>
      <c r="F566" s="622">
        <f t="shared" si="535"/>
        <v>96.7</v>
      </c>
      <c r="G566" s="622">
        <f t="shared" si="535"/>
        <v>102.3</v>
      </c>
      <c r="H566" s="622">
        <f t="shared" si="535"/>
        <v>52.9</v>
      </c>
      <c r="I566" s="622">
        <f t="shared" si="535"/>
        <v>139.1</v>
      </c>
      <c r="J566" s="622">
        <f t="shared" si="535"/>
        <v>120.2</v>
      </c>
      <c r="K566" s="622">
        <f t="shared" si="535"/>
        <v>97.9</v>
      </c>
      <c r="L566" s="622">
        <f t="shared" si="535"/>
        <v>98.6</v>
      </c>
      <c r="M566" s="622" t="e">
        <f t="shared" si="535"/>
        <v>#DIV/0!</v>
      </c>
      <c r="N566" s="622">
        <f t="shared" si="535"/>
        <v>64.900000000000006</v>
      </c>
      <c r="O566" s="622">
        <f t="shared" si="535"/>
        <v>104</v>
      </c>
      <c r="P566" s="622">
        <f t="shared" si="535"/>
        <v>90.4</v>
      </c>
      <c r="Q566" s="622">
        <f t="shared" si="535"/>
        <v>156.6</v>
      </c>
      <c r="R566" s="622">
        <f t="shared" si="535"/>
        <v>78.8</v>
      </c>
      <c r="S566" s="622">
        <f t="shared" si="535"/>
        <v>78.8</v>
      </c>
      <c r="T566" s="622" t="e">
        <f t="shared" si="535"/>
        <v>#DIV/0!</v>
      </c>
      <c r="U566" s="622">
        <f t="shared" si="535"/>
        <v>123.5</v>
      </c>
      <c r="V566" s="622">
        <f t="shared" si="535"/>
        <v>120.3</v>
      </c>
      <c r="W566" s="622">
        <f t="shared" si="535"/>
        <v>130</v>
      </c>
      <c r="X566" s="622">
        <f t="shared" si="535"/>
        <v>109.2</v>
      </c>
      <c r="Y566" s="622">
        <f t="shared" si="535"/>
        <v>69.8</v>
      </c>
      <c r="Z566" s="622">
        <f t="shared" si="535"/>
        <v>152</v>
      </c>
      <c r="AA566" s="622">
        <f t="shared" si="535"/>
        <v>132.4</v>
      </c>
      <c r="AB566" s="622" t="e">
        <f t="shared" si="535"/>
        <v>#DIV/0!</v>
      </c>
      <c r="AC566" s="622">
        <v>0</v>
      </c>
      <c r="AD566" s="622">
        <f t="shared" si="535"/>
        <v>104.6</v>
      </c>
      <c r="AE566" s="622">
        <f>ROUND(AVERAGE(AE118:AE120),1)</f>
        <v>55</v>
      </c>
      <c r="AF566" s="622">
        <f>ROUND(AVERAGE(AF118:AF120),1)</f>
        <v>104.2</v>
      </c>
      <c r="AG566" s="622" t="e">
        <f t="shared" ref="AG566:AL566" si="536">ROUND(AVERAGE(AG118:AG120),1)</f>
        <v>#DIV/0!</v>
      </c>
      <c r="AH566" s="622">
        <f t="shared" si="536"/>
        <v>114.3</v>
      </c>
      <c r="AI566" s="622">
        <f t="shared" si="536"/>
        <v>137.4</v>
      </c>
      <c r="AJ566" s="622">
        <f t="shared" si="536"/>
        <v>58.5</v>
      </c>
      <c r="AK566" s="622">
        <f t="shared" si="536"/>
        <v>107.9</v>
      </c>
      <c r="AL566" s="622">
        <f t="shared" si="536"/>
        <v>114.4</v>
      </c>
      <c r="AO566" s="611" t="s">
        <v>37</v>
      </c>
      <c r="AP566" s="622">
        <f t="shared" ref="AP566:AZ566" si="537">ROUND(AVERAGE(AP118:AP120),1)</f>
        <v>111.8</v>
      </c>
      <c r="AQ566" s="622">
        <f t="shared" si="537"/>
        <v>111.5</v>
      </c>
      <c r="AR566" s="622">
        <f t="shared" si="537"/>
        <v>114.7</v>
      </c>
      <c r="AS566" s="622">
        <f t="shared" si="537"/>
        <v>106.7</v>
      </c>
      <c r="AT566" s="622">
        <f t="shared" si="537"/>
        <v>126.2</v>
      </c>
      <c r="AU566" s="622">
        <f t="shared" si="537"/>
        <v>103.5</v>
      </c>
      <c r="AV566" s="622">
        <f t="shared" si="537"/>
        <v>108.7</v>
      </c>
      <c r="AW566" s="622">
        <f t="shared" si="537"/>
        <v>94.3</v>
      </c>
      <c r="AX566" s="622">
        <f t="shared" si="537"/>
        <v>112</v>
      </c>
      <c r="AY566" s="622">
        <f t="shared" si="537"/>
        <v>109.5</v>
      </c>
      <c r="AZ566" s="622">
        <f t="shared" si="537"/>
        <v>156.1</v>
      </c>
    </row>
    <row r="567" spans="2:53">
      <c r="C567" s="611" t="s">
        <v>38</v>
      </c>
      <c r="D567" s="622">
        <f>ROUND(AVERAGE(D121:D123),1)</f>
        <v>110.7</v>
      </c>
      <c r="E567" s="622">
        <f t="shared" ref="E567:AD567" si="538">ROUND(AVERAGE(E121:E123),1)</f>
        <v>110.7</v>
      </c>
      <c r="F567" s="622">
        <f t="shared" si="538"/>
        <v>92</v>
      </c>
      <c r="G567" s="622">
        <f t="shared" si="538"/>
        <v>96.9</v>
      </c>
      <c r="H567" s="622">
        <f t="shared" si="538"/>
        <v>53.1</v>
      </c>
      <c r="I567" s="622">
        <f t="shared" si="538"/>
        <v>145.80000000000001</v>
      </c>
      <c r="J567" s="622">
        <f t="shared" si="538"/>
        <v>111.6</v>
      </c>
      <c r="K567" s="622">
        <f t="shared" si="538"/>
        <v>103.1</v>
      </c>
      <c r="L567" s="622">
        <f t="shared" si="538"/>
        <v>105.1</v>
      </c>
      <c r="M567" s="622" t="e">
        <f t="shared" si="538"/>
        <v>#DIV/0!</v>
      </c>
      <c r="N567" s="622">
        <f t="shared" si="538"/>
        <v>75.400000000000006</v>
      </c>
      <c r="O567" s="622">
        <f t="shared" si="538"/>
        <v>103.9</v>
      </c>
      <c r="P567" s="622">
        <f t="shared" si="538"/>
        <v>92.5</v>
      </c>
      <c r="Q567" s="622">
        <f t="shared" si="538"/>
        <v>148</v>
      </c>
      <c r="R567" s="622">
        <f t="shared" si="538"/>
        <v>133.5</v>
      </c>
      <c r="S567" s="622">
        <f t="shared" si="538"/>
        <v>133.5</v>
      </c>
      <c r="T567" s="622" t="e">
        <f t="shared" si="538"/>
        <v>#DIV/0!</v>
      </c>
      <c r="U567" s="622">
        <f t="shared" si="538"/>
        <v>117.4</v>
      </c>
      <c r="V567" s="622">
        <f t="shared" si="538"/>
        <v>114.8</v>
      </c>
      <c r="W567" s="622">
        <f t="shared" si="538"/>
        <v>122.9</v>
      </c>
      <c r="X567" s="622">
        <f t="shared" si="538"/>
        <v>105.6</v>
      </c>
      <c r="Y567" s="622">
        <f t="shared" si="538"/>
        <v>56</v>
      </c>
      <c r="Z567" s="622">
        <f t="shared" si="538"/>
        <v>145.19999999999999</v>
      </c>
      <c r="AA567" s="622">
        <f t="shared" si="538"/>
        <v>132.5</v>
      </c>
      <c r="AB567" s="622" t="e">
        <f t="shared" si="538"/>
        <v>#DIV/0!</v>
      </c>
      <c r="AC567" s="622">
        <f t="shared" si="538"/>
        <v>108.7</v>
      </c>
      <c r="AD567" s="622">
        <f t="shared" si="538"/>
        <v>112.4</v>
      </c>
      <c r="AE567" s="622">
        <f>ROUND(AVERAGE(AE121:AE123),1)</f>
        <v>56.7</v>
      </c>
      <c r="AF567" s="622">
        <f>ROUND(AVERAGE(AF121:AF123),1)</f>
        <v>107.9</v>
      </c>
      <c r="AG567" s="622" t="e">
        <f t="shared" ref="AG567:AL567" si="539">ROUND(AVERAGE(AG121:AG123),1)</f>
        <v>#DIV/0!</v>
      </c>
      <c r="AH567" s="622">
        <f t="shared" si="539"/>
        <v>117.7</v>
      </c>
      <c r="AI567" s="622">
        <f t="shared" si="539"/>
        <v>134.4</v>
      </c>
      <c r="AJ567" s="622">
        <f t="shared" si="539"/>
        <v>57</v>
      </c>
      <c r="AK567" s="622">
        <f t="shared" si="539"/>
        <v>108.1</v>
      </c>
      <c r="AL567" s="622">
        <f t="shared" si="539"/>
        <v>109.4</v>
      </c>
      <c r="AO567" s="611" t="s">
        <v>38</v>
      </c>
      <c r="AP567" s="622">
        <f>ROUND(AVERAGE(AP121:AP123),1)</f>
        <v>110.7</v>
      </c>
      <c r="AQ567" s="622">
        <f t="shared" ref="AQ567:AZ567" si="540">ROUND(AVERAGE(AQ121:AQ123),1)</f>
        <v>113.5</v>
      </c>
      <c r="AR567" s="622">
        <f t="shared" si="540"/>
        <v>117.7</v>
      </c>
      <c r="AS567" s="622">
        <f t="shared" si="540"/>
        <v>109.3</v>
      </c>
      <c r="AT567" s="622">
        <f t="shared" si="540"/>
        <v>129.80000000000001</v>
      </c>
      <c r="AU567" s="622">
        <f t="shared" si="540"/>
        <v>103.2</v>
      </c>
      <c r="AV567" s="622">
        <f t="shared" si="540"/>
        <v>108.5</v>
      </c>
      <c r="AW567" s="622">
        <f t="shared" si="540"/>
        <v>93.9</v>
      </c>
      <c r="AX567" s="622">
        <f t="shared" si="540"/>
        <v>109.4</v>
      </c>
      <c r="AY567" s="622">
        <f t="shared" si="540"/>
        <v>107.7</v>
      </c>
      <c r="AZ567" s="622">
        <f t="shared" si="540"/>
        <v>140.80000000000001</v>
      </c>
    </row>
    <row r="568" spans="2:53">
      <c r="B568" s="612"/>
      <c r="C568" s="613" t="s">
        <v>39</v>
      </c>
      <c r="D568" s="623">
        <f>ROUND(AVERAGE(D124:D126),1)</f>
        <v>104.7</v>
      </c>
      <c r="E568" s="623">
        <f t="shared" ref="E568:AD568" si="541">ROUND(AVERAGE(E124:E126),1)</f>
        <v>104.7</v>
      </c>
      <c r="F568" s="623">
        <f t="shared" si="541"/>
        <v>88.8</v>
      </c>
      <c r="G568" s="623">
        <f t="shared" si="541"/>
        <v>93</v>
      </c>
      <c r="H568" s="623">
        <f t="shared" si="541"/>
        <v>57.1</v>
      </c>
      <c r="I568" s="623">
        <f t="shared" si="541"/>
        <v>139.30000000000001</v>
      </c>
      <c r="J568" s="623">
        <f t="shared" si="541"/>
        <v>102.3</v>
      </c>
      <c r="K568" s="623">
        <f t="shared" si="541"/>
        <v>108.7</v>
      </c>
      <c r="L568" s="623">
        <f t="shared" si="541"/>
        <v>109.6</v>
      </c>
      <c r="M568" s="623" t="e">
        <f t="shared" si="541"/>
        <v>#DIV/0!</v>
      </c>
      <c r="N568" s="623">
        <f t="shared" si="541"/>
        <v>78.7</v>
      </c>
      <c r="O568" s="623">
        <f t="shared" si="541"/>
        <v>92.1</v>
      </c>
      <c r="P568" s="623">
        <f t="shared" si="541"/>
        <v>87.8</v>
      </c>
      <c r="Q568" s="623">
        <f t="shared" si="541"/>
        <v>108.8</v>
      </c>
      <c r="R568" s="623">
        <f t="shared" si="541"/>
        <v>160.19999999999999</v>
      </c>
      <c r="S568" s="623">
        <f t="shared" si="541"/>
        <v>160.19999999999999</v>
      </c>
      <c r="T568" s="623" t="e">
        <f t="shared" si="541"/>
        <v>#DIV/0!</v>
      </c>
      <c r="U568" s="623">
        <f t="shared" si="541"/>
        <v>111.2</v>
      </c>
      <c r="V568" s="623">
        <f t="shared" si="541"/>
        <v>106.7</v>
      </c>
      <c r="W568" s="623">
        <f t="shared" si="541"/>
        <v>107</v>
      </c>
      <c r="X568" s="623">
        <f t="shared" si="541"/>
        <v>106.5</v>
      </c>
      <c r="Y568" s="623">
        <f t="shared" si="541"/>
        <v>63</v>
      </c>
      <c r="Z568" s="623">
        <f t="shared" si="541"/>
        <v>135.4</v>
      </c>
      <c r="AA568" s="623">
        <f t="shared" si="541"/>
        <v>120.1</v>
      </c>
      <c r="AB568" s="623" t="e">
        <f t="shared" si="541"/>
        <v>#DIV/0!</v>
      </c>
      <c r="AC568" s="623">
        <f t="shared" si="541"/>
        <v>100.3</v>
      </c>
      <c r="AD568" s="623">
        <f t="shared" si="541"/>
        <v>98</v>
      </c>
      <c r="AE568" s="623">
        <f>ROUND(AVERAGE(AE124:AE126),1)</f>
        <v>56.7</v>
      </c>
      <c r="AF568" s="623">
        <f>ROUND(AVERAGE(AF124:AF126),1)</f>
        <v>110.7</v>
      </c>
      <c r="AG568" s="623" t="e">
        <f t="shared" ref="AG568:AL568" si="542">ROUND(AVERAGE(AG124:AG126),1)</f>
        <v>#DIV/0!</v>
      </c>
      <c r="AH568" s="623">
        <f t="shared" si="542"/>
        <v>112.5</v>
      </c>
      <c r="AI568" s="623">
        <f t="shared" si="542"/>
        <v>129.30000000000001</v>
      </c>
      <c r="AJ568" s="623">
        <f t="shared" si="542"/>
        <v>57.6</v>
      </c>
      <c r="AK568" s="623">
        <f t="shared" si="542"/>
        <v>107.9</v>
      </c>
      <c r="AL568" s="623">
        <f t="shared" si="542"/>
        <v>104</v>
      </c>
      <c r="AN568" s="612"/>
      <c r="AO568" s="613" t="s">
        <v>39</v>
      </c>
      <c r="AP568" s="623">
        <f t="shared" ref="AP568:AZ568" si="543">ROUND(AVERAGE(AP124:AP126),1)</f>
        <v>104.7</v>
      </c>
      <c r="AQ568" s="623">
        <f t="shared" si="543"/>
        <v>107.5</v>
      </c>
      <c r="AR568" s="623">
        <f t="shared" si="543"/>
        <v>108.2</v>
      </c>
      <c r="AS568" s="623">
        <f t="shared" si="543"/>
        <v>97.5</v>
      </c>
      <c r="AT568" s="623">
        <f t="shared" si="543"/>
        <v>123.5</v>
      </c>
      <c r="AU568" s="623">
        <f t="shared" si="543"/>
        <v>105.7</v>
      </c>
      <c r="AV568" s="623">
        <f t="shared" si="543"/>
        <v>112.7</v>
      </c>
      <c r="AW568" s="623">
        <f t="shared" si="543"/>
        <v>93.5</v>
      </c>
      <c r="AX568" s="623">
        <f t="shared" si="543"/>
        <v>103.5</v>
      </c>
      <c r="AY568" s="623">
        <f t="shared" si="543"/>
        <v>102.1</v>
      </c>
      <c r="AZ568" s="623">
        <f t="shared" si="543"/>
        <v>129.19999999999999</v>
      </c>
    </row>
    <row r="569" spans="2:53">
      <c r="B569" s="138" t="s">
        <v>303</v>
      </c>
      <c r="C569" s="615" t="s">
        <v>36</v>
      </c>
      <c r="D569" s="624">
        <f>ROUND(AVERAGE(D127:D129),1)</f>
        <v>103.1</v>
      </c>
      <c r="E569" s="624">
        <f t="shared" ref="E569:AD569" si="544">ROUND(AVERAGE(E127:E129),1)</f>
        <v>103.1</v>
      </c>
      <c r="F569" s="624">
        <f t="shared" si="544"/>
        <v>92.5</v>
      </c>
      <c r="G569" s="624">
        <f t="shared" si="544"/>
        <v>97.5</v>
      </c>
      <c r="H569" s="624">
        <f t="shared" si="544"/>
        <v>53.4</v>
      </c>
      <c r="I569" s="624">
        <f t="shared" si="544"/>
        <v>116</v>
      </c>
      <c r="J569" s="624">
        <f t="shared" si="544"/>
        <v>99.4</v>
      </c>
      <c r="K569" s="624">
        <f t="shared" si="544"/>
        <v>108.7</v>
      </c>
      <c r="L569" s="624">
        <f t="shared" si="544"/>
        <v>110.9</v>
      </c>
      <c r="M569" s="624" t="e">
        <f t="shared" si="544"/>
        <v>#DIV/0!</v>
      </c>
      <c r="N569" s="624">
        <f t="shared" si="544"/>
        <v>100</v>
      </c>
      <c r="O569" s="624">
        <f t="shared" si="544"/>
        <v>87.5</v>
      </c>
      <c r="P569" s="624">
        <f t="shared" si="544"/>
        <v>84.1</v>
      </c>
      <c r="Q569" s="624">
        <f t="shared" si="544"/>
        <v>100.7</v>
      </c>
      <c r="R569" s="624">
        <f t="shared" si="544"/>
        <v>171</v>
      </c>
      <c r="S569" s="624">
        <f t="shared" si="544"/>
        <v>171</v>
      </c>
      <c r="T569" s="624" t="e">
        <f t="shared" si="544"/>
        <v>#DIV/0!</v>
      </c>
      <c r="U569" s="624">
        <f t="shared" si="544"/>
        <v>107</v>
      </c>
      <c r="V569" s="624">
        <f t="shared" si="544"/>
        <v>106.8</v>
      </c>
      <c r="W569" s="624">
        <f t="shared" si="544"/>
        <v>105.8</v>
      </c>
      <c r="X569" s="624">
        <f t="shared" si="544"/>
        <v>107.9</v>
      </c>
      <c r="Y569" s="624">
        <f t="shared" si="544"/>
        <v>60.4</v>
      </c>
      <c r="Z569" s="624">
        <f t="shared" si="544"/>
        <v>134.30000000000001</v>
      </c>
      <c r="AA569" s="624">
        <f t="shared" si="544"/>
        <v>133.1</v>
      </c>
      <c r="AB569" s="624" t="e">
        <f t="shared" si="544"/>
        <v>#DIV/0!</v>
      </c>
      <c r="AC569" s="624">
        <f t="shared" si="544"/>
        <v>94.2</v>
      </c>
      <c r="AD569" s="624">
        <f t="shared" si="544"/>
        <v>85.6</v>
      </c>
      <c r="AE569" s="624">
        <f>ROUND(AVERAGE(AE127:AE129),1)</f>
        <v>60.1</v>
      </c>
      <c r="AF569" s="624">
        <f>ROUND(AVERAGE(AF127:AF129),1)</f>
        <v>102.1</v>
      </c>
      <c r="AG569" s="624" t="e">
        <f t="shared" ref="AG569:AL569" si="545">ROUND(AVERAGE(AG127:AG129),1)</f>
        <v>#DIV/0!</v>
      </c>
      <c r="AH569" s="624">
        <f t="shared" si="545"/>
        <v>115.7</v>
      </c>
      <c r="AI569" s="624">
        <f t="shared" si="545"/>
        <v>126.4</v>
      </c>
      <c r="AJ569" s="624">
        <f t="shared" si="545"/>
        <v>56.5</v>
      </c>
      <c r="AK569" s="624">
        <f t="shared" si="545"/>
        <v>107.7</v>
      </c>
      <c r="AL569" s="624">
        <f t="shared" si="545"/>
        <v>101.8</v>
      </c>
      <c r="AN569" s="138" t="s">
        <v>303</v>
      </c>
      <c r="AO569" s="615" t="s">
        <v>36</v>
      </c>
      <c r="AP569" s="624">
        <f t="shared" ref="AP569:AZ569" si="546">ROUND(AVERAGE(AP127:AP129),1)</f>
        <v>103.1</v>
      </c>
      <c r="AQ569" s="624">
        <f t="shared" si="546"/>
        <v>100.4</v>
      </c>
      <c r="AR569" s="624">
        <f t="shared" si="546"/>
        <v>100.1</v>
      </c>
      <c r="AS569" s="624">
        <f t="shared" si="546"/>
        <v>92.8</v>
      </c>
      <c r="AT569" s="624">
        <f t="shared" si="546"/>
        <v>110.6</v>
      </c>
      <c r="AU569" s="624">
        <f t="shared" si="546"/>
        <v>101.3</v>
      </c>
      <c r="AV569" s="624">
        <f t="shared" si="546"/>
        <v>108.4</v>
      </c>
      <c r="AW569" s="624">
        <f t="shared" si="546"/>
        <v>88.7</v>
      </c>
      <c r="AX569" s="624">
        <f t="shared" si="546"/>
        <v>104.4</v>
      </c>
      <c r="AY569" s="624">
        <f t="shared" si="546"/>
        <v>102.9</v>
      </c>
      <c r="AZ569" s="624">
        <f t="shared" si="546"/>
        <v>131</v>
      </c>
    </row>
    <row r="570" spans="2:53">
      <c r="C570" s="611" t="s">
        <v>37</v>
      </c>
      <c r="D570" s="622">
        <f>ROUND(AVERAGE(D130:D132),1)</f>
        <v>104.4</v>
      </c>
      <c r="E570" s="622">
        <f t="shared" ref="E570:AD570" si="547">ROUND(AVERAGE(E130:E132),1)</f>
        <v>104.4</v>
      </c>
      <c r="F570" s="622">
        <f t="shared" si="547"/>
        <v>94.2</v>
      </c>
      <c r="G570" s="622">
        <f t="shared" si="547"/>
        <v>100.4</v>
      </c>
      <c r="H570" s="622">
        <f t="shared" si="547"/>
        <v>46.3</v>
      </c>
      <c r="I570" s="622">
        <f t="shared" si="547"/>
        <v>132.30000000000001</v>
      </c>
      <c r="J570" s="622">
        <f t="shared" si="547"/>
        <v>94.4</v>
      </c>
      <c r="K570" s="622">
        <f t="shared" si="547"/>
        <v>102</v>
      </c>
      <c r="L570" s="622">
        <f t="shared" si="547"/>
        <v>103.8</v>
      </c>
      <c r="M570" s="622" t="e">
        <f t="shared" si="547"/>
        <v>#DIV/0!</v>
      </c>
      <c r="N570" s="622">
        <f t="shared" si="547"/>
        <v>136.80000000000001</v>
      </c>
      <c r="O570" s="622">
        <f t="shared" si="547"/>
        <v>90.4</v>
      </c>
      <c r="P570" s="622">
        <f t="shared" si="547"/>
        <v>86.2</v>
      </c>
      <c r="Q570" s="622">
        <f t="shared" si="547"/>
        <v>106.3</v>
      </c>
      <c r="R570" s="622">
        <f t="shared" si="547"/>
        <v>154.80000000000001</v>
      </c>
      <c r="S570" s="622">
        <f t="shared" si="547"/>
        <v>154.80000000000001</v>
      </c>
      <c r="T570" s="622" t="e">
        <f t="shared" si="547"/>
        <v>#DIV/0!</v>
      </c>
      <c r="U570" s="622">
        <f t="shared" si="547"/>
        <v>104.7</v>
      </c>
      <c r="V570" s="622">
        <f t="shared" si="547"/>
        <v>105.8</v>
      </c>
      <c r="W570" s="622">
        <f t="shared" si="547"/>
        <v>108.7</v>
      </c>
      <c r="X570" s="622">
        <f t="shared" si="547"/>
        <v>102.5</v>
      </c>
      <c r="Y570" s="622">
        <f t="shared" si="547"/>
        <v>56.1</v>
      </c>
      <c r="Z570" s="622">
        <f t="shared" si="547"/>
        <v>128.1</v>
      </c>
      <c r="AA570" s="622">
        <f t="shared" si="547"/>
        <v>134.9</v>
      </c>
      <c r="AB570" s="622" t="e">
        <f t="shared" si="547"/>
        <v>#DIV/0!</v>
      </c>
      <c r="AC570" s="622">
        <f t="shared" si="547"/>
        <v>96.5</v>
      </c>
      <c r="AD570" s="622">
        <f t="shared" si="547"/>
        <v>87.3</v>
      </c>
      <c r="AE570" s="622">
        <f>ROUND(AVERAGE(AE130:AE132),1)</f>
        <v>63.5</v>
      </c>
      <c r="AF570" s="622">
        <f>ROUND(AVERAGE(AF130:AF132),1)</f>
        <v>97.6</v>
      </c>
      <c r="AG570" s="622" t="e">
        <f t="shared" ref="AG570:AL570" si="548">ROUND(AVERAGE(AG130:AG132),1)</f>
        <v>#DIV/0!</v>
      </c>
      <c r="AH570" s="622">
        <f t="shared" si="548"/>
        <v>117.6</v>
      </c>
      <c r="AI570" s="622">
        <f t="shared" si="548"/>
        <v>127.5</v>
      </c>
      <c r="AJ570" s="622">
        <f t="shared" si="548"/>
        <v>66.3</v>
      </c>
      <c r="AK570" s="622">
        <f t="shared" si="548"/>
        <v>107.6</v>
      </c>
      <c r="AL570" s="622">
        <f t="shared" si="548"/>
        <v>96.4</v>
      </c>
      <c r="AO570" s="611" t="s">
        <v>37</v>
      </c>
      <c r="AP570" s="622">
        <f t="shared" ref="AP570:AZ570" si="549">ROUND(AVERAGE(AP130:AP132),1)</f>
        <v>104.4</v>
      </c>
      <c r="AQ570" s="622">
        <f t="shared" si="549"/>
        <v>102.4</v>
      </c>
      <c r="AR570" s="622">
        <f t="shared" si="549"/>
        <v>104.8</v>
      </c>
      <c r="AS570" s="622">
        <f t="shared" si="549"/>
        <v>92.6</v>
      </c>
      <c r="AT570" s="622">
        <f t="shared" si="549"/>
        <v>122.4</v>
      </c>
      <c r="AU570" s="622">
        <f t="shared" si="549"/>
        <v>96.5</v>
      </c>
      <c r="AV570" s="622">
        <f t="shared" si="549"/>
        <v>100</v>
      </c>
      <c r="AW570" s="622">
        <f t="shared" si="549"/>
        <v>90.3</v>
      </c>
      <c r="AX570" s="622">
        <f t="shared" si="549"/>
        <v>105.4</v>
      </c>
      <c r="AY570" s="622">
        <f t="shared" si="549"/>
        <v>104.5</v>
      </c>
      <c r="AZ570" s="622">
        <f t="shared" si="549"/>
        <v>120.4</v>
      </c>
    </row>
    <row r="571" spans="2:53">
      <c r="C571" s="611" t="s">
        <v>38</v>
      </c>
      <c r="D571" s="622">
        <f>ROUND(AVERAGE(D133:D135),1)</f>
        <v>107.5</v>
      </c>
      <c r="E571" s="622">
        <f t="shared" ref="E571:AD571" si="550">ROUND(AVERAGE(E133:E135),1)</f>
        <v>107.5</v>
      </c>
      <c r="F571" s="622">
        <f t="shared" si="550"/>
        <v>96.7</v>
      </c>
      <c r="G571" s="622">
        <f t="shared" si="550"/>
        <v>103.3</v>
      </c>
      <c r="H571" s="622">
        <f t="shared" si="550"/>
        <v>45.2</v>
      </c>
      <c r="I571" s="622">
        <f t="shared" si="550"/>
        <v>129.80000000000001</v>
      </c>
      <c r="J571" s="622">
        <f t="shared" si="550"/>
        <v>94.1</v>
      </c>
      <c r="K571" s="622">
        <f t="shared" si="550"/>
        <v>105.1</v>
      </c>
      <c r="L571" s="622">
        <f t="shared" si="550"/>
        <v>108.2</v>
      </c>
      <c r="M571" s="622" t="e">
        <f t="shared" si="550"/>
        <v>#DIV/0!</v>
      </c>
      <c r="N571" s="622">
        <f t="shared" si="550"/>
        <v>191.9</v>
      </c>
      <c r="O571" s="622">
        <f t="shared" si="550"/>
        <v>85.2</v>
      </c>
      <c r="P571" s="622">
        <f t="shared" si="550"/>
        <v>85.1</v>
      </c>
      <c r="Q571" s="622">
        <f t="shared" si="550"/>
        <v>85.2</v>
      </c>
      <c r="R571" s="622">
        <f t="shared" si="550"/>
        <v>173.7</v>
      </c>
      <c r="S571" s="622">
        <f t="shared" si="550"/>
        <v>173.7</v>
      </c>
      <c r="T571" s="622" t="e">
        <f t="shared" si="550"/>
        <v>#DIV/0!</v>
      </c>
      <c r="U571" s="622">
        <f t="shared" si="550"/>
        <v>110.4</v>
      </c>
      <c r="V571" s="622">
        <f t="shared" si="550"/>
        <v>113.5</v>
      </c>
      <c r="W571" s="622">
        <f t="shared" si="550"/>
        <v>123.8</v>
      </c>
      <c r="X571" s="622">
        <f t="shared" si="550"/>
        <v>101.8</v>
      </c>
      <c r="Y571" s="622">
        <f t="shared" si="550"/>
        <v>56.9</v>
      </c>
      <c r="Z571" s="622">
        <f t="shared" si="550"/>
        <v>127.7</v>
      </c>
      <c r="AA571" s="622">
        <f t="shared" si="550"/>
        <v>136.6</v>
      </c>
      <c r="AB571" s="622" t="e">
        <f t="shared" si="550"/>
        <v>#DIV/0!</v>
      </c>
      <c r="AC571" s="622">
        <f t="shared" si="550"/>
        <v>96.2</v>
      </c>
      <c r="AD571" s="622">
        <f t="shared" si="550"/>
        <v>86.1</v>
      </c>
      <c r="AE571" s="622">
        <f>ROUND(AVERAGE(AE133:AE135),1)</f>
        <v>72.099999999999994</v>
      </c>
      <c r="AF571" s="622">
        <f>ROUND(AVERAGE(AF133:AF135),1)</f>
        <v>106.6</v>
      </c>
      <c r="AG571" s="622" t="e">
        <f t="shared" ref="AG571:AL571" si="551">ROUND(AVERAGE(AG133:AG135),1)</f>
        <v>#DIV/0!</v>
      </c>
      <c r="AH571" s="622">
        <f t="shared" si="551"/>
        <v>125.4</v>
      </c>
      <c r="AI571" s="622">
        <f t="shared" si="551"/>
        <v>126.2</v>
      </c>
      <c r="AJ571" s="622">
        <f t="shared" si="551"/>
        <v>49.1</v>
      </c>
      <c r="AK571" s="622">
        <f t="shared" si="551"/>
        <v>107.8</v>
      </c>
      <c r="AL571" s="622">
        <f t="shared" si="551"/>
        <v>96.9</v>
      </c>
      <c r="AO571" s="611" t="s">
        <v>38</v>
      </c>
      <c r="AP571" s="622">
        <f t="shared" ref="AP571:AZ571" si="552">ROUND(AVERAGE(AP133:AP135),1)</f>
        <v>107.5</v>
      </c>
      <c r="AQ571" s="622">
        <f t="shared" si="552"/>
        <v>99.7</v>
      </c>
      <c r="AR571" s="622">
        <f t="shared" si="552"/>
        <v>99.7</v>
      </c>
      <c r="AS571" s="622">
        <f t="shared" si="552"/>
        <v>83.1</v>
      </c>
      <c r="AT571" s="622">
        <f t="shared" si="552"/>
        <v>123.6</v>
      </c>
      <c r="AU571" s="622">
        <f t="shared" si="552"/>
        <v>99.7</v>
      </c>
      <c r="AV571" s="622">
        <f t="shared" si="552"/>
        <v>104.8</v>
      </c>
      <c r="AW571" s="622">
        <f t="shared" si="552"/>
        <v>90.7</v>
      </c>
      <c r="AX571" s="622">
        <f t="shared" si="552"/>
        <v>111</v>
      </c>
      <c r="AY571" s="622">
        <f t="shared" si="552"/>
        <v>110.8</v>
      </c>
      <c r="AZ571" s="622">
        <f t="shared" si="552"/>
        <v>115</v>
      </c>
    </row>
    <row r="572" spans="2:53">
      <c r="B572" s="612"/>
      <c r="C572" s="613" t="s">
        <v>39</v>
      </c>
      <c r="D572" s="622">
        <f>ROUND(AVERAGE(D136:D138),1)</f>
        <v>108.8</v>
      </c>
      <c r="E572" s="623">
        <f t="shared" ref="E572:AD572" si="553">ROUND(AVERAGE(E136:E138),1)</f>
        <v>108.8</v>
      </c>
      <c r="F572" s="623">
        <f t="shared" si="553"/>
        <v>98.5</v>
      </c>
      <c r="G572" s="623">
        <f t="shared" si="553"/>
        <v>104.7</v>
      </c>
      <c r="H572" s="623">
        <f t="shared" si="553"/>
        <v>50</v>
      </c>
      <c r="I572" s="623">
        <f t="shared" si="553"/>
        <v>108.6</v>
      </c>
      <c r="J572" s="623">
        <f t="shared" si="553"/>
        <v>102.6</v>
      </c>
      <c r="K572" s="623">
        <f t="shared" si="553"/>
        <v>102.4</v>
      </c>
      <c r="L572" s="623">
        <f t="shared" si="553"/>
        <v>105.4</v>
      </c>
      <c r="M572" s="623" t="e">
        <f t="shared" si="553"/>
        <v>#DIV/0!</v>
      </c>
      <c r="N572" s="623">
        <f t="shared" si="553"/>
        <v>235.7</v>
      </c>
      <c r="O572" s="623">
        <f t="shared" si="553"/>
        <v>81</v>
      </c>
      <c r="P572" s="623">
        <f t="shared" si="553"/>
        <v>74.3</v>
      </c>
      <c r="Q572" s="623">
        <f t="shared" si="553"/>
        <v>106.9</v>
      </c>
      <c r="R572" s="623">
        <f t="shared" si="553"/>
        <v>211.8</v>
      </c>
      <c r="S572" s="623">
        <f t="shared" si="553"/>
        <v>211.8</v>
      </c>
      <c r="T572" s="623" t="e">
        <f t="shared" si="553"/>
        <v>#DIV/0!</v>
      </c>
      <c r="U572" s="623">
        <f t="shared" si="553"/>
        <v>111.6</v>
      </c>
      <c r="V572" s="623">
        <f t="shared" si="553"/>
        <v>113.4</v>
      </c>
      <c r="W572" s="623">
        <f t="shared" si="553"/>
        <v>124</v>
      </c>
      <c r="X572" s="623">
        <f t="shared" si="553"/>
        <v>101.3</v>
      </c>
      <c r="Y572" s="623">
        <f t="shared" si="553"/>
        <v>64.8</v>
      </c>
      <c r="Z572" s="623">
        <f t="shared" si="553"/>
        <v>130.9</v>
      </c>
      <c r="AA572" s="623">
        <f t="shared" si="553"/>
        <v>139.30000000000001</v>
      </c>
      <c r="AB572" s="623" t="e">
        <f t="shared" si="553"/>
        <v>#DIV/0!</v>
      </c>
      <c r="AC572" s="623">
        <f t="shared" si="553"/>
        <v>101.1</v>
      </c>
      <c r="AD572" s="623">
        <f t="shared" si="553"/>
        <v>92.9</v>
      </c>
      <c r="AE572" s="623">
        <f>ROUND(AVERAGE(AE136:AE138),1)</f>
        <v>73.8</v>
      </c>
      <c r="AF572" s="623">
        <f>ROUND(AVERAGE(AF136:AF138),1)</f>
        <v>111.7</v>
      </c>
      <c r="AG572" s="623" t="e">
        <f t="shared" ref="AG572:AL572" si="554">ROUND(AVERAGE(AG136:AG138),1)</f>
        <v>#DIV/0!</v>
      </c>
      <c r="AH572" s="623">
        <f t="shared" si="554"/>
        <v>127.7</v>
      </c>
      <c r="AI572" s="623">
        <f t="shared" si="554"/>
        <v>126.6</v>
      </c>
      <c r="AJ572" s="623">
        <f t="shared" si="554"/>
        <v>57.6</v>
      </c>
      <c r="AK572" s="623">
        <f t="shared" si="554"/>
        <v>108</v>
      </c>
      <c r="AL572" s="623">
        <f t="shared" si="554"/>
        <v>102.5</v>
      </c>
      <c r="AN572" s="612"/>
      <c r="AO572" s="613" t="s">
        <v>39</v>
      </c>
      <c r="AP572" s="623">
        <f t="shared" ref="AP572:AZ572" si="555">ROUND(AVERAGE(AP136:AP138),1)</f>
        <v>108.8</v>
      </c>
      <c r="AQ572" s="623">
        <f t="shared" si="555"/>
        <v>96.9</v>
      </c>
      <c r="AR572" s="623">
        <f t="shared" si="555"/>
        <v>87</v>
      </c>
      <c r="AS572" s="623">
        <f t="shared" si="555"/>
        <v>73.2</v>
      </c>
      <c r="AT572" s="623">
        <f t="shared" si="555"/>
        <v>106.9</v>
      </c>
      <c r="AU572" s="623">
        <f t="shared" si="555"/>
        <v>121.4</v>
      </c>
      <c r="AV572" s="623">
        <f t="shared" si="555"/>
        <v>136.80000000000001</v>
      </c>
      <c r="AW572" s="623">
        <f t="shared" si="555"/>
        <v>94.5</v>
      </c>
      <c r="AX572" s="623">
        <f t="shared" si="555"/>
        <v>114.3</v>
      </c>
      <c r="AY572" s="623">
        <f t="shared" si="555"/>
        <v>114.4</v>
      </c>
      <c r="AZ572" s="623">
        <f t="shared" si="555"/>
        <v>112.9</v>
      </c>
    </row>
    <row r="573" spans="2:53" hidden="1">
      <c r="B573" s="138" t="s">
        <v>304</v>
      </c>
      <c r="C573" s="615" t="s">
        <v>36</v>
      </c>
      <c r="D573" s="624">
        <f>ROUND(AVERAGE(D139:D141),1)</f>
        <v>109.5</v>
      </c>
      <c r="E573" s="624">
        <f t="shared" ref="E573:AD573" si="556">ROUND(AVERAGE(E139:E141),1)</f>
        <v>109.5</v>
      </c>
      <c r="F573" s="624">
        <f t="shared" si="556"/>
        <v>99.4</v>
      </c>
      <c r="G573" s="624">
        <f t="shared" si="556"/>
        <v>106</v>
      </c>
      <c r="H573" s="624">
        <f t="shared" si="556"/>
        <v>47.2</v>
      </c>
      <c r="I573" s="624">
        <f t="shared" si="556"/>
        <v>111.6</v>
      </c>
      <c r="J573" s="624">
        <f t="shared" si="556"/>
        <v>103.9</v>
      </c>
      <c r="K573" s="624">
        <f t="shared" si="556"/>
        <v>82.8</v>
      </c>
      <c r="L573" s="624">
        <f t="shared" si="556"/>
        <v>82.7</v>
      </c>
      <c r="M573" s="624" t="e">
        <f t="shared" si="556"/>
        <v>#DIV/0!</v>
      </c>
      <c r="N573" s="624">
        <f t="shared" si="556"/>
        <v>220.5</v>
      </c>
      <c r="O573" s="624">
        <f t="shared" si="556"/>
        <v>87.1</v>
      </c>
      <c r="P573" s="624">
        <f t="shared" si="556"/>
        <v>74.5</v>
      </c>
      <c r="Q573" s="624">
        <f t="shared" si="556"/>
        <v>135.6</v>
      </c>
      <c r="R573" s="624">
        <f t="shared" si="556"/>
        <v>193.9</v>
      </c>
      <c r="S573" s="624">
        <f t="shared" si="556"/>
        <v>193.9</v>
      </c>
      <c r="T573" s="624" t="e">
        <f t="shared" si="556"/>
        <v>#DIV/0!</v>
      </c>
      <c r="U573" s="624">
        <f t="shared" si="556"/>
        <v>110.5</v>
      </c>
      <c r="V573" s="624">
        <f t="shared" si="556"/>
        <v>118.5</v>
      </c>
      <c r="W573" s="624">
        <f t="shared" si="556"/>
        <v>132.19999999999999</v>
      </c>
      <c r="X573" s="624">
        <f t="shared" si="556"/>
        <v>103</v>
      </c>
      <c r="Y573" s="624">
        <f t="shared" si="556"/>
        <v>77.2</v>
      </c>
      <c r="Z573" s="624">
        <f t="shared" si="556"/>
        <v>127.8</v>
      </c>
      <c r="AA573" s="624">
        <f t="shared" si="556"/>
        <v>137.19999999999999</v>
      </c>
      <c r="AB573" s="624" t="e">
        <f t="shared" si="556"/>
        <v>#DIV/0!</v>
      </c>
      <c r="AC573" s="624">
        <f t="shared" si="556"/>
        <v>100.5</v>
      </c>
      <c r="AD573" s="624">
        <f t="shared" si="556"/>
        <v>95.2</v>
      </c>
      <c r="AE573" s="624">
        <f>ROUND(AVERAGE(AE139:AE141),1)</f>
        <v>75.599999999999994</v>
      </c>
      <c r="AF573" s="624">
        <f>ROUND(AVERAGE(AF139:AF141),1)</f>
        <v>111.9</v>
      </c>
      <c r="AG573" s="624" t="e">
        <f t="shared" ref="AG573:AL573" si="557">ROUND(AVERAGE(AG139:AG141),1)</f>
        <v>#DIV/0!</v>
      </c>
      <c r="AH573" s="624">
        <f t="shared" si="557"/>
        <v>124</v>
      </c>
      <c r="AI573" s="624">
        <f t="shared" si="557"/>
        <v>125.5</v>
      </c>
      <c r="AJ573" s="624">
        <f t="shared" si="557"/>
        <v>48.8</v>
      </c>
      <c r="AK573" s="624">
        <f t="shared" si="557"/>
        <v>107.5</v>
      </c>
      <c r="AL573" s="624">
        <f t="shared" si="557"/>
        <v>98.4</v>
      </c>
      <c r="AN573" s="138" t="s">
        <v>304</v>
      </c>
      <c r="AO573" s="615" t="s">
        <v>36</v>
      </c>
      <c r="AP573" s="624">
        <f t="shared" ref="AP573:AZ573" si="558">ROUND(AVERAGE(AP139:AP141),1)</f>
        <v>109.5</v>
      </c>
      <c r="AQ573" s="624">
        <f t="shared" si="558"/>
        <v>96</v>
      </c>
      <c r="AR573" s="624">
        <f t="shared" si="558"/>
        <v>93.8</v>
      </c>
      <c r="AS573" s="624">
        <f t="shared" si="558"/>
        <v>83.6</v>
      </c>
      <c r="AT573" s="624">
        <f t="shared" si="558"/>
        <v>108.4</v>
      </c>
      <c r="AU573" s="624">
        <f t="shared" si="558"/>
        <v>101.5</v>
      </c>
      <c r="AV573" s="624">
        <f t="shared" si="558"/>
        <v>106</v>
      </c>
      <c r="AW573" s="624">
        <f t="shared" si="558"/>
        <v>93.8</v>
      </c>
      <c r="AX573" s="624">
        <f t="shared" si="558"/>
        <v>115.8</v>
      </c>
      <c r="AY573" s="624">
        <f t="shared" si="558"/>
        <v>116.4</v>
      </c>
      <c r="AZ573" s="624">
        <f t="shared" si="558"/>
        <v>104.8</v>
      </c>
    </row>
    <row r="574" spans="2:53" hidden="1">
      <c r="C574" s="611" t="s">
        <v>37</v>
      </c>
      <c r="D574" s="622">
        <f>ROUND(AVERAGE(D142:D144),1)</f>
        <v>106.5</v>
      </c>
      <c r="E574" s="622">
        <f t="shared" ref="E574:AD574" si="559">ROUND(AVERAGE(E142:E144),1)</f>
        <v>106.5</v>
      </c>
      <c r="F574" s="622">
        <f t="shared" si="559"/>
        <v>100</v>
      </c>
      <c r="G574" s="622">
        <f t="shared" si="559"/>
        <v>107</v>
      </c>
      <c r="H574" s="622">
        <f t="shared" si="559"/>
        <v>46.2</v>
      </c>
      <c r="I574" s="622">
        <f t="shared" si="559"/>
        <v>104.9</v>
      </c>
      <c r="J574" s="622">
        <f t="shared" si="559"/>
        <v>98.8</v>
      </c>
      <c r="K574" s="622">
        <f t="shared" si="559"/>
        <v>85.9</v>
      </c>
      <c r="L574" s="622">
        <f t="shared" si="559"/>
        <v>85.3</v>
      </c>
      <c r="M574" s="622" t="e">
        <f t="shared" si="559"/>
        <v>#DIV/0!</v>
      </c>
      <c r="N574" s="622">
        <f t="shared" si="559"/>
        <v>197.9</v>
      </c>
      <c r="O574" s="622">
        <f t="shared" si="559"/>
        <v>87.7</v>
      </c>
      <c r="P574" s="622">
        <f t="shared" si="559"/>
        <v>85.3</v>
      </c>
      <c r="Q574" s="622">
        <f t="shared" si="559"/>
        <v>97.1</v>
      </c>
      <c r="R574" s="622">
        <f t="shared" si="559"/>
        <v>170.4</v>
      </c>
      <c r="S574" s="622">
        <f t="shared" si="559"/>
        <v>170.4</v>
      </c>
      <c r="T574" s="622" t="e">
        <f t="shared" si="559"/>
        <v>#DIV/0!</v>
      </c>
      <c r="U574" s="622">
        <f t="shared" si="559"/>
        <v>106.9</v>
      </c>
      <c r="V574" s="622">
        <f t="shared" si="559"/>
        <v>112.5</v>
      </c>
      <c r="W574" s="622">
        <f t="shared" si="559"/>
        <v>125.1</v>
      </c>
      <c r="X574" s="622">
        <f t="shared" si="559"/>
        <v>98.2</v>
      </c>
      <c r="Y574" s="622">
        <f t="shared" si="559"/>
        <v>56.5</v>
      </c>
      <c r="Z574" s="622">
        <f t="shared" si="559"/>
        <v>122.5</v>
      </c>
      <c r="AA574" s="622">
        <f t="shared" si="559"/>
        <v>138.30000000000001</v>
      </c>
      <c r="AB574" s="622" t="e">
        <f t="shared" si="559"/>
        <v>#DIV/0!</v>
      </c>
      <c r="AC574" s="622">
        <f t="shared" si="559"/>
        <v>103.8</v>
      </c>
      <c r="AD574" s="622">
        <f t="shared" si="559"/>
        <v>101.6</v>
      </c>
      <c r="AE574" s="622">
        <f>ROUND(AVERAGE(AE142:AE144),1)</f>
        <v>77.3</v>
      </c>
      <c r="AF574" s="622">
        <f>ROUND(AVERAGE(AF142:AF144),1)</f>
        <v>100.3</v>
      </c>
      <c r="AG574" s="622" t="e">
        <f t="shared" ref="AG574:AL574" si="560">ROUND(AVERAGE(AG142:AG144),1)</f>
        <v>#DIV/0!</v>
      </c>
      <c r="AH574" s="622">
        <f t="shared" si="560"/>
        <v>127.5</v>
      </c>
      <c r="AI574" s="622">
        <f t="shared" si="560"/>
        <v>128.69999999999999</v>
      </c>
      <c r="AJ574" s="622">
        <f t="shared" si="560"/>
        <v>43.9</v>
      </c>
      <c r="AK574" s="622">
        <f t="shared" si="560"/>
        <v>107.5</v>
      </c>
      <c r="AL574" s="622">
        <f t="shared" si="560"/>
        <v>95.5</v>
      </c>
      <c r="AO574" s="611" t="s">
        <v>37</v>
      </c>
      <c r="AP574" s="622">
        <f t="shared" ref="AP574:AZ574" si="561">ROUND(AVERAGE(AP142:AP144),1)</f>
        <v>106.5</v>
      </c>
      <c r="AQ574" s="622">
        <f t="shared" si="561"/>
        <v>92.7</v>
      </c>
      <c r="AR574" s="622">
        <f t="shared" si="561"/>
        <v>93.1</v>
      </c>
      <c r="AS574" s="622">
        <f t="shared" si="561"/>
        <v>82.5</v>
      </c>
      <c r="AT574" s="622">
        <f t="shared" si="561"/>
        <v>108.5</v>
      </c>
      <c r="AU574" s="622">
        <f t="shared" si="561"/>
        <v>91.4</v>
      </c>
      <c r="AV574" s="622">
        <f t="shared" si="561"/>
        <v>93.5</v>
      </c>
      <c r="AW574" s="622">
        <f t="shared" si="561"/>
        <v>87.7</v>
      </c>
      <c r="AX574" s="622">
        <f t="shared" si="561"/>
        <v>112.9</v>
      </c>
      <c r="AY574" s="622">
        <f t="shared" si="561"/>
        <v>113.9</v>
      </c>
      <c r="AZ574" s="622">
        <f t="shared" si="561"/>
        <v>95.8</v>
      </c>
    </row>
    <row r="575" spans="2:53" hidden="1">
      <c r="C575" s="611" t="s">
        <v>38</v>
      </c>
      <c r="D575" s="622">
        <f>ROUND(AVERAGE(D145:D147),1)</f>
        <v>110</v>
      </c>
      <c r="E575" s="622">
        <f t="shared" ref="E575:AD575" si="562">ROUND(AVERAGE(E145:E147),1)</f>
        <v>110</v>
      </c>
      <c r="F575" s="622">
        <f t="shared" si="562"/>
        <v>97.7</v>
      </c>
      <c r="G575" s="622">
        <f t="shared" si="562"/>
        <v>104.4</v>
      </c>
      <c r="H575" s="622">
        <f t="shared" si="562"/>
        <v>46.3</v>
      </c>
      <c r="I575" s="622">
        <f t="shared" si="562"/>
        <v>104.6</v>
      </c>
      <c r="J575" s="622">
        <f t="shared" si="562"/>
        <v>114.2</v>
      </c>
      <c r="K575" s="622">
        <f t="shared" si="562"/>
        <v>95.3</v>
      </c>
      <c r="L575" s="622">
        <f t="shared" si="562"/>
        <v>96.4</v>
      </c>
      <c r="M575" s="622" t="e">
        <f t="shared" si="562"/>
        <v>#DIV/0!</v>
      </c>
      <c r="N575" s="622">
        <f t="shared" si="562"/>
        <v>186</v>
      </c>
      <c r="O575" s="622">
        <f t="shared" si="562"/>
        <v>91.8</v>
      </c>
      <c r="P575" s="622">
        <f t="shared" si="562"/>
        <v>94.8</v>
      </c>
      <c r="Q575" s="622">
        <f t="shared" si="562"/>
        <v>80.400000000000006</v>
      </c>
      <c r="R575" s="622">
        <f t="shared" si="562"/>
        <v>192.5</v>
      </c>
      <c r="S575" s="622">
        <f t="shared" si="562"/>
        <v>192.5</v>
      </c>
      <c r="T575" s="622" t="e">
        <f t="shared" si="562"/>
        <v>#DIV/0!</v>
      </c>
      <c r="U575" s="622">
        <f t="shared" si="562"/>
        <v>110.1</v>
      </c>
      <c r="V575" s="622">
        <f t="shared" si="562"/>
        <v>114.3</v>
      </c>
      <c r="W575" s="622">
        <f t="shared" si="562"/>
        <v>127.6</v>
      </c>
      <c r="X575" s="622">
        <f t="shared" si="562"/>
        <v>99.3</v>
      </c>
      <c r="Y575" s="622">
        <f t="shared" si="562"/>
        <v>65.7</v>
      </c>
      <c r="Z575" s="622">
        <f t="shared" si="562"/>
        <v>137.4</v>
      </c>
      <c r="AA575" s="622">
        <f t="shared" si="562"/>
        <v>143.30000000000001</v>
      </c>
      <c r="AB575" s="622" t="e">
        <f t="shared" si="562"/>
        <v>#DIV/0!</v>
      </c>
      <c r="AC575" s="622">
        <f t="shared" si="562"/>
        <v>105.5</v>
      </c>
      <c r="AD575" s="622">
        <f t="shared" si="562"/>
        <v>108.9</v>
      </c>
      <c r="AE575" s="622">
        <f>ROUND(AVERAGE(AE145:AE147),1)</f>
        <v>85.9</v>
      </c>
      <c r="AF575" s="622">
        <f>ROUND(AVERAGE(AF145:AF147),1)</f>
        <v>91.4</v>
      </c>
      <c r="AG575" s="622" t="e">
        <f t="shared" ref="AG575:AL575" si="563">ROUND(AVERAGE(AG145:AG147),1)</f>
        <v>#DIV/0!</v>
      </c>
      <c r="AH575" s="622">
        <f t="shared" si="563"/>
        <v>118.6</v>
      </c>
      <c r="AI575" s="622">
        <f t="shared" si="563"/>
        <v>130.19999999999999</v>
      </c>
      <c r="AJ575" s="622">
        <f t="shared" si="563"/>
        <v>42.7</v>
      </c>
      <c r="AK575" s="622">
        <f t="shared" si="563"/>
        <v>107.4</v>
      </c>
      <c r="AL575" s="622">
        <f t="shared" si="563"/>
        <v>109.3</v>
      </c>
      <c r="AO575" s="611" t="s">
        <v>38</v>
      </c>
      <c r="AP575" s="622">
        <f t="shared" ref="AP575:AZ575" si="564">ROUND(AVERAGE(AP145:AP147),1)</f>
        <v>110</v>
      </c>
      <c r="AQ575" s="622">
        <f t="shared" si="564"/>
        <v>96.9</v>
      </c>
      <c r="AR575" s="622">
        <f t="shared" si="564"/>
        <v>93.4</v>
      </c>
      <c r="AS575" s="622">
        <f t="shared" si="564"/>
        <v>84</v>
      </c>
      <c r="AT575" s="622">
        <f t="shared" si="564"/>
        <v>106.9</v>
      </c>
      <c r="AU575" s="622">
        <f t="shared" si="564"/>
        <v>105.7</v>
      </c>
      <c r="AV575" s="622">
        <f t="shared" si="564"/>
        <v>115.8</v>
      </c>
      <c r="AW575" s="622">
        <f t="shared" si="564"/>
        <v>88</v>
      </c>
      <c r="AX575" s="622">
        <f t="shared" si="564"/>
        <v>116</v>
      </c>
      <c r="AY575" s="622">
        <f t="shared" si="564"/>
        <v>116.2</v>
      </c>
      <c r="AZ575" s="622">
        <f t="shared" si="564"/>
        <v>112.7</v>
      </c>
    </row>
    <row r="576" spans="2:53" hidden="1">
      <c r="B576" s="612"/>
      <c r="C576" s="613" t="s">
        <v>39</v>
      </c>
      <c r="D576" s="623">
        <f>ROUND(AVERAGE(D148:D150),1)</f>
        <v>108.4</v>
      </c>
      <c r="E576" s="623">
        <f t="shared" ref="E576:AD576" si="565">ROUND(AVERAGE(E148:E150),1)</f>
        <v>108.4</v>
      </c>
      <c r="F576" s="623">
        <f t="shared" si="565"/>
        <v>94.8</v>
      </c>
      <c r="G576" s="623">
        <f t="shared" si="565"/>
        <v>101</v>
      </c>
      <c r="H576" s="623">
        <f t="shared" si="565"/>
        <v>45.9</v>
      </c>
      <c r="I576" s="623">
        <f t="shared" si="565"/>
        <v>110.6</v>
      </c>
      <c r="J576" s="623">
        <f t="shared" si="565"/>
        <v>112.3</v>
      </c>
      <c r="K576" s="623">
        <f t="shared" si="565"/>
        <v>102.8</v>
      </c>
      <c r="L576" s="623">
        <f t="shared" si="565"/>
        <v>104.6</v>
      </c>
      <c r="M576" s="623" t="e">
        <f t="shared" si="565"/>
        <v>#DIV/0!</v>
      </c>
      <c r="N576" s="623">
        <f t="shared" si="565"/>
        <v>133.30000000000001</v>
      </c>
      <c r="O576" s="623">
        <f t="shared" si="565"/>
        <v>81</v>
      </c>
      <c r="P576" s="623">
        <f t="shared" si="565"/>
        <v>86.8</v>
      </c>
      <c r="Q576" s="623">
        <f t="shared" si="565"/>
        <v>58.7</v>
      </c>
      <c r="R576" s="623">
        <f t="shared" si="565"/>
        <v>166.2</v>
      </c>
      <c r="S576" s="623">
        <f t="shared" si="565"/>
        <v>166.2</v>
      </c>
      <c r="T576" s="623" t="e">
        <f t="shared" si="565"/>
        <v>#DIV/0!</v>
      </c>
      <c r="U576" s="623">
        <f t="shared" si="565"/>
        <v>114.7</v>
      </c>
      <c r="V576" s="623">
        <f t="shared" si="565"/>
        <v>118.6</v>
      </c>
      <c r="W576" s="623">
        <f t="shared" si="565"/>
        <v>132.9</v>
      </c>
      <c r="X576" s="623">
        <f t="shared" si="565"/>
        <v>102.3</v>
      </c>
      <c r="Y576" s="623">
        <f t="shared" si="565"/>
        <v>64.5</v>
      </c>
      <c r="Z576" s="623">
        <f t="shared" si="565"/>
        <v>144</v>
      </c>
      <c r="AA576" s="623">
        <f t="shared" si="565"/>
        <v>144.5</v>
      </c>
      <c r="AB576" s="623" t="e">
        <f t="shared" si="565"/>
        <v>#DIV/0!</v>
      </c>
      <c r="AC576" s="623">
        <f t="shared" si="565"/>
        <v>110.2</v>
      </c>
      <c r="AD576" s="623">
        <f t="shared" si="565"/>
        <v>117.5</v>
      </c>
      <c r="AE576" s="623">
        <f>ROUND(AVERAGE(AE148:AE150),1)</f>
        <v>87.6</v>
      </c>
      <c r="AF576" s="623">
        <f>ROUND(AVERAGE(AF148:AF150),1)</f>
        <v>96.7</v>
      </c>
      <c r="AG576" s="623" t="e">
        <f t="shared" ref="AG576:AL576" si="566">ROUND(AVERAGE(AG148:AG150),1)</f>
        <v>#DIV/0!</v>
      </c>
      <c r="AH576" s="623">
        <f t="shared" si="566"/>
        <v>119.3</v>
      </c>
      <c r="AI576" s="623">
        <f t="shared" si="566"/>
        <v>132</v>
      </c>
      <c r="AJ576" s="623">
        <f t="shared" si="566"/>
        <v>42</v>
      </c>
      <c r="AK576" s="623">
        <f t="shared" si="566"/>
        <v>107.4</v>
      </c>
      <c r="AL576" s="623">
        <f t="shared" si="566"/>
        <v>109.8</v>
      </c>
      <c r="AN576" s="612"/>
      <c r="AO576" s="613" t="s">
        <v>39</v>
      </c>
      <c r="AP576" s="623">
        <f t="shared" ref="AP576:AZ576" si="567">ROUND(AVERAGE(AP148:AP150),1)</f>
        <v>108.4</v>
      </c>
      <c r="AQ576" s="623">
        <f t="shared" si="567"/>
        <v>90.5</v>
      </c>
      <c r="AR576" s="623">
        <f t="shared" si="567"/>
        <v>89.2</v>
      </c>
      <c r="AS576" s="623">
        <f t="shared" si="567"/>
        <v>76</v>
      </c>
      <c r="AT576" s="623">
        <f t="shared" si="567"/>
        <v>108.3</v>
      </c>
      <c r="AU576" s="623">
        <f t="shared" si="567"/>
        <v>93.5</v>
      </c>
      <c r="AV576" s="623">
        <f t="shared" si="567"/>
        <v>97.5</v>
      </c>
      <c r="AW576" s="623">
        <f t="shared" si="567"/>
        <v>86.4</v>
      </c>
      <c r="AX576" s="623">
        <f t="shared" si="567"/>
        <v>116.7</v>
      </c>
      <c r="AY576" s="623">
        <f t="shared" si="567"/>
        <v>116.1</v>
      </c>
      <c r="AZ576" s="623">
        <f t="shared" si="567"/>
        <v>127.1</v>
      </c>
    </row>
    <row r="577" spans="2:52" hidden="1">
      <c r="B577" s="138" t="s">
        <v>305</v>
      </c>
      <c r="C577" s="615" t="s">
        <v>36</v>
      </c>
      <c r="D577" s="624" t="e">
        <f>ROUND(AVERAGE(D151:D153),1)</f>
        <v>#DIV/0!</v>
      </c>
      <c r="E577" s="624" t="e">
        <f t="shared" ref="E577:AD577" si="568">ROUND(AVERAGE(E151:E153),1)</f>
        <v>#DIV/0!</v>
      </c>
      <c r="F577" s="624" t="e">
        <f t="shared" si="568"/>
        <v>#DIV/0!</v>
      </c>
      <c r="G577" s="624" t="e">
        <f t="shared" si="568"/>
        <v>#DIV/0!</v>
      </c>
      <c r="H577" s="624" t="e">
        <f t="shared" si="568"/>
        <v>#DIV/0!</v>
      </c>
      <c r="I577" s="624" t="e">
        <f t="shared" si="568"/>
        <v>#DIV/0!</v>
      </c>
      <c r="J577" s="624" t="e">
        <f t="shared" si="568"/>
        <v>#DIV/0!</v>
      </c>
      <c r="K577" s="624" t="e">
        <f t="shared" si="568"/>
        <v>#DIV/0!</v>
      </c>
      <c r="L577" s="624" t="e">
        <f t="shared" si="568"/>
        <v>#DIV/0!</v>
      </c>
      <c r="M577" s="624" t="e">
        <f t="shared" si="568"/>
        <v>#DIV/0!</v>
      </c>
      <c r="N577" s="624" t="e">
        <f t="shared" si="568"/>
        <v>#DIV/0!</v>
      </c>
      <c r="O577" s="624" t="e">
        <f t="shared" si="568"/>
        <v>#DIV/0!</v>
      </c>
      <c r="P577" s="624" t="e">
        <f t="shared" si="568"/>
        <v>#DIV/0!</v>
      </c>
      <c r="Q577" s="624" t="e">
        <f t="shared" si="568"/>
        <v>#DIV/0!</v>
      </c>
      <c r="R577" s="624" t="e">
        <f t="shared" si="568"/>
        <v>#DIV/0!</v>
      </c>
      <c r="S577" s="624" t="e">
        <f t="shared" si="568"/>
        <v>#DIV/0!</v>
      </c>
      <c r="T577" s="624" t="e">
        <f t="shared" si="568"/>
        <v>#DIV/0!</v>
      </c>
      <c r="U577" s="624" t="e">
        <f t="shared" si="568"/>
        <v>#DIV/0!</v>
      </c>
      <c r="V577" s="624" t="e">
        <f t="shared" si="568"/>
        <v>#DIV/0!</v>
      </c>
      <c r="W577" s="624" t="e">
        <f t="shared" si="568"/>
        <v>#DIV/0!</v>
      </c>
      <c r="X577" s="624" t="e">
        <f t="shared" si="568"/>
        <v>#DIV/0!</v>
      </c>
      <c r="Y577" s="624" t="e">
        <f t="shared" si="568"/>
        <v>#DIV/0!</v>
      </c>
      <c r="Z577" s="624" t="e">
        <f t="shared" si="568"/>
        <v>#DIV/0!</v>
      </c>
      <c r="AA577" s="624" t="e">
        <f t="shared" si="568"/>
        <v>#DIV/0!</v>
      </c>
      <c r="AB577" s="624" t="e">
        <f t="shared" si="568"/>
        <v>#DIV/0!</v>
      </c>
      <c r="AC577" s="624" t="e">
        <f t="shared" si="568"/>
        <v>#DIV/0!</v>
      </c>
      <c r="AD577" s="624" t="e">
        <f t="shared" si="568"/>
        <v>#DIV/0!</v>
      </c>
      <c r="AE577" s="624" t="e">
        <f>ROUND(AVERAGE(AE151:AE153),1)</f>
        <v>#DIV/0!</v>
      </c>
      <c r="AF577" s="624" t="e">
        <f>ROUND(AVERAGE(AF151:AF153),1)</f>
        <v>#DIV/0!</v>
      </c>
      <c r="AG577" s="624" t="e">
        <f t="shared" ref="AG577:AL577" si="569">ROUND(AVERAGE(AG151:AG153),1)</f>
        <v>#DIV/0!</v>
      </c>
      <c r="AH577" s="624" t="e">
        <f t="shared" si="569"/>
        <v>#DIV/0!</v>
      </c>
      <c r="AI577" s="624" t="e">
        <f t="shared" si="569"/>
        <v>#DIV/0!</v>
      </c>
      <c r="AJ577" s="624" t="e">
        <f t="shared" si="569"/>
        <v>#DIV/0!</v>
      </c>
      <c r="AK577" s="624" t="e">
        <f t="shared" si="569"/>
        <v>#DIV/0!</v>
      </c>
      <c r="AL577" s="624" t="e">
        <f t="shared" si="569"/>
        <v>#DIV/0!</v>
      </c>
      <c r="AN577" s="138" t="s">
        <v>305</v>
      </c>
      <c r="AO577" s="615" t="s">
        <v>36</v>
      </c>
      <c r="AP577" s="624" t="e">
        <f t="shared" ref="AP577:AZ577" si="570">ROUND(AVERAGE(AP151:AP153),1)</f>
        <v>#DIV/0!</v>
      </c>
      <c r="AQ577" s="624" t="e">
        <f t="shared" si="570"/>
        <v>#DIV/0!</v>
      </c>
      <c r="AR577" s="624" t="e">
        <f t="shared" si="570"/>
        <v>#DIV/0!</v>
      </c>
      <c r="AS577" s="624" t="e">
        <f t="shared" si="570"/>
        <v>#DIV/0!</v>
      </c>
      <c r="AT577" s="624" t="e">
        <f t="shared" si="570"/>
        <v>#DIV/0!</v>
      </c>
      <c r="AU577" s="624" t="e">
        <f t="shared" si="570"/>
        <v>#DIV/0!</v>
      </c>
      <c r="AV577" s="624" t="e">
        <f t="shared" si="570"/>
        <v>#DIV/0!</v>
      </c>
      <c r="AW577" s="624" t="e">
        <f t="shared" si="570"/>
        <v>#DIV/0!</v>
      </c>
      <c r="AX577" s="624" t="e">
        <f t="shared" si="570"/>
        <v>#DIV/0!</v>
      </c>
      <c r="AY577" s="624" t="e">
        <f t="shared" si="570"/>
        <v>#DIV/0!</v>
      </c>
      <c r="AZ577" s="624" t="e">
        <f t="shared" si="570"/>
        <v>#DIV/0!</v>
      </c>
    </row>
    <row r="578" spans="2:52" hidden="1">
      <c r="C578" s="611" t="s">
        <v>37</v>
      </c>
      <c r="D578" s="622" t="e">
        <f t="shared" ref="D578:AD579" si="571">ROUND(AVERAGE(D154:D156),1)</f>
        <v>#DIV/0!</v>
      </c>
      <c r="E578" s="622" t="e">
        <f t="shared" si="571"/>
        <v>#DIV/0!</v>
      </c>
      <c r="F578" s="622" t="e">
        <f t="shared" si="571"/>
        <v>#DIV/0!</v>
      </c>
      <c r="G578" s="622" t="e">
        <f t="shared" si="571"/>
        <v>#DIV/0!</v>
      </c>
      <c r="H578" s="622" t="e">
        <f t="shared" si="571"/>
        <v>#DIV/0!</v>
      </c>
      <c r="I578" s="622" t="e">
        <f t="shared" si="571"/>
        <v>#DIV/0!</v>
      </c>
      <c r="J578" s="622" t="e">
        <f t="shared" si="571"/>
        <v>#DIV/0!</v>
      </c>
      <c r="K578" s="622" t="e">
        <f t="shared" si="571"/>
        <v>#DIV/0!</v>
      </c>
      <c r="L578" s="622" t="e">
        <f t="shared" si="571"/>
        <v>#DIV/0!</v>
      </c>
      <c r="M578" s="622" t="e">
        <f t="shared" si="571"/>
        <v>#DIV/0!</v>
      </c>
      <c r="N578" s="622" t="e">
        <f t="shared" si="571"/>
        <v>#DIV/0!</v>
      </c>
      <c r="O578" s="622" t="e">
        <f t="shared" si="571"/>
        <v>#DIV/0!</v>
      </c>
      <c r="P578" s="622" t="e">
        <f t="shared" si="571"/>
        <v>#DIV/0!</v>
      </c>
      <c r="Q578" s="622" t="e">
        <f t="shared" si="571"/>
        <v>#DIV/0!</v>
      </c>
      <c r="R578" s="622" t="e">
        <f t="shared" si="571"/>
        <v>#DIV/0!</v>
      </c>
      <c r="S578" s="622" t="e">
        <f t="shared" si="571"/>
        <v>#DIV/0!</v>
      </c>
      <c r="T578" s="622" t="e">
        <f t="shared" si="571"/>
        <v>#DIV/0!</v>
      </c>
      <c r="U578" s="622" t="e">
        <f t="shared" si="571"/>
        <v>#DIV/0!</v>
      </c>
      <c r="V578" s="622" t="e">
        <f t="shared" si="571"/>
        <v>#DIV/0!</v>
      </c>
      <c r="W578" s="622" t="e">
        <f t="shared" si="571"/>
        <v>#DIV/0!</v>
      </c>
      <c r="X578" s="622" t="e">
        <f t="shared" si="571"/>
        <v>#DIV/0!</v>
      </c>
      <c r="Y578" s="622" t="e">
        <f t="shared" si="571"/>
        <v>#DIV/0!</v>
      </c>
      <c r="Z578" s="622" t="e">
        <f t="shared" si="571"/>
        <v>#DIV/0!</v>
      </c>
      <c r="AA578" s="622" t="e">
        <f t="shared" si="571"/>
        <v>#DIV/0!</v>
      </c>
      <c r="AB578" s="622" t="e">
        <f t="shared" si="571"/>
        <v>#DIV/0!</v>
      </c>
      <c r="AC578" s="622" t="e">
        <f t="shared" si="571"/>
        <v>#DIV/0!</v>
      </c>
      <c r="AD578" s="622" t="e">
        <f t="shared" si="571"/>
        <v>#DIV/0!</v>
      </c>
      <c r="AE578" s="622" t="e">
        <f>ROUND(AVERAGE(AE154:AE156),1)</f>
        <v>#DIV/0!</v>
      </c>
      <c r="AF578" s="622" t="e">
        <f>ROUND(AVERAGE(AF154:AF156),1)</f>
        <v>#DIV/0!</v>
      </c>
      <c r="AG578" s="622" t="e">
        <f t="shared" ref="AG578:AL578" si="572">ROUND(AVERAGE(AG154:AG156),1)</f>
        <v>#DIV/0!</v>
      </c>
      <c r="AH578" s="622" t="e">
        <f t="shared" si="572"/>
        <v>#DIV/0!</v>
      </c>
      <c r="AI578" s="622" t="e">
        <f t="shared" si="572"/>
        <v>#DIV/0!</v>
      </c>
      <c r="AJ578" s="622" t="e">
        <f t="shared" si="572"/>
        <v>#DIV/0!</v>
      </c>
      <c r="AK578" s="622" t="e">
        <f t="shared" si="572"/>
        <v>#DIV/0!</v>
      </c>
      <c r="AL578" s="622" t="e">
        <f t="shared" si="572"/>
        <v>#DIV/0!</v>
      </c>
      <c r="AO578" s="611" t="s">
        <v>37</v>
      </c>
      <c r="AP578" s="622" t="e">
        <f t="shared" ref="AP578:AZ579" si="573">ROUND(AVERAGE(AP154:AP156),1)</f>
        <v>#DIV/0!</v>
      </c>
      <c r="AQ578" s="622" t="e">
        <f t="shared" si="573"/>
        <v>#DIV/0!</v>
      </c>
      <c r="AR578" s="622" t="e">
        <f t="shared" si="573"/>
        <v>#DIV/0!</v>
      </c>
      <c r="AS578" s="622" t="e">
        <f t="shared" si="573"/>
        <v>#DIV/0!</v>
      </c>
      <c r="AT578" s="622" t="e">
        <f t="shared" si="573"/>
        <v>#DIV/0!</v>
      </c>
      <c r="AU578" s="622" t="e">
        <f t="shared" si="573"/>
        <v>#DIV/0!</v>
      </c>
      <c r="AV578" s="622" t="e">
        <f t="shared" si="573"/>
        <v>#DIV/0!</v>
      </c>
      <c r="AW578" s="622" t="e">
        <f t="shared" si="573"/>
        <v>#DIV/0!</v>
      </c>
      <c r="AX578" s="622" t="e">
        <f t="shared" si="573"/>
        <v>#DIV/0!</v>
      </c>
      <c r="AY578" s="622" t="e">
        <f t="shared" si="573"/>
        <v>#DIV/0!</v>
      </c>
      <c r="AZ578" s="622" t="e">
        <f t="shared" si="573"/>
        <v>#DIV/0!</v>
      </c>
    </row>
    <row r="579" spans="2:52" hidden="1">
      <c r="C579" s="615" t="s">
        <v>38</v>
      </c>
      <c r="D579" s="622" t="e">
        <f>ROUND(AVERAGE(D157:D159),1)</f>
        <v>#DIV/0!</v>
      </c>
      <c r="E579" s="622" t="e">
        <f t="shared" si="571"/>
        <v>#DIV/0!</v>
      </c>
      <c r="F579" s="622" t="e">
        <f t="shared" si="571"/>
        <v>#DIV/0!</v>
      </c>
      <c r="G579" s="622" t="e">
        <f t="shared" si="571"/>
        <v>#DIV/0!</v>
      </c>
      <c r="H579" s="622" t="e">
        <f t="shared" si="571"/>
        <v>#DIV/0!</v>
      </c>
      <c r="I579" s="622" t="e">
        <f t="shared" si="571"/>
        <v>#DIV/0!</v>
      </c>
      <c r="J579" s="622" t="e">
        <f t="shared" si="571"/>
        <v>#DIV/0!</v>
      </c>
      <c r="K579" s="622" t="e">
        <f t="shared" si="571"/>
        <v>#DIV/0!</v>
      </c>
      <c r="L579" s="622" t="e">
        <f t="shared" si="571"/>
        <v>#DIV/0!</v>
      </c>
      <c r="M579" s="622" t="e">
        <f t="shared" si="571"/>
        <v>#DIV/0!</v>
      </c>
      <c r="N579" s="622" t="e">
        <f t="shared" si="571"/>
        <v>#DIV/0!</v>
      </c>
      <c r="O579" s="622" t="e">
        <f t="shared" si="571"/>
        <v>#DIV/0!</v>
      </c>
      <c r="P579" s="622" t="e">
        <f t="shared" si="571"/>
        <v>#DIV/0!</v>
      </c>
      <c r="Q579" s="622" t="e">
        <f t="shared" si="571"/>
        <v>#DIV/0!</v>
      </c>
      <c r="R579" s="622" t="e">
        <f t="shared" si="571"/>
        <v>#DIV/0!</v>
      </c>
      <c r="S579" s="622" t="e">
        <f t="shared" si="571"/>
        <v>#DIV/0!</v>
      </c>
      <c r="T579" s="622" t="e">
        <f t="shared" si="571"/>
        <v>#DIV/0!</v>
      </c>
      <c r="U579" s="622" t="e">
        <f t="shared" si="571"/>
        <v>#DIV/0!</v>
      </c>
      <c r="V579" s="622" t="e">
        <f t="shared" si="571"/>
        <v>#DIV/0!</v>
      </c>
      <c r="W579" s="622" t="e">
        <f t="shared" si="571"/>
        <v>#DIV/0!</v>
      </c>
      <c r="X579" s="622" t="e">
        <f t="shared" si="571"/>
        <v>#DIV/0!</v>
      </c>
      <c r="Y579" s="622" t="e">
        <f t="shared" si="571"/>
        <v>#DIV/0!</v>
      </c>
      <c r="Z579" s="622" t="e">
        <f t="shared" si="571"/>
        <v>#DIV/0!</v>
      </c>
      <c r="AA579" s="622" t="e">
        <f t="shared" si="571"/>
        <v>#DIV/0!</v>
      </c>
      <c r="AB579" s="622" t="e">
        <f t="shared" si="571"/>
        <v>#DIV/0!</v>
      </c>
      <c r="AC579" s="622" t="e">
        <f t="shared" si="571"/>
        <v>#DIV/0!</v>
      </c>
      <c r="AD579" s="622" t="e">
        <f t="shared" si="571"/>
        <v>#DIV/0!</v>
      </c>
      <c r="AE579" s="622" t="e">
        <f>ROUND(AVERAGE(AE155:AE157),1)</f>
        <v>#DIV/0!</v>
      </c>
      <c r="AF579" s="622" t="e">
        <f>ROUND(AVERAGE(AF155:AF157),1)</f>
        <v>#DIV/0!</v>
      </c>
      <c r="AG579" s="622" t="e">
        <f t="shared" ref="AG579:AL579" si="574">ROUND(AVERAGE(AG155:AG157),1)</f>
        <v>#DIV/0!</v>
      </c>
      <c r="AH579" s="622" t="e">
        <f t="shared" si="574"/>
        <v>#DIV/0!</v>
      </c>
      <c r="AI579" s="622" t="e">
        <f t="shared" si="574"/>
        <v>#DIV/0!</v>
      </c>
      <c r="AJ579" s="622" t="e">
        <f t="shared" si="574"/>
        <v>#DIV/0!</v>
      </c>
      <c r="AK579" s="622" t="e">
        <f t="shared" si="574"/>
        <v>#DIV/0!</v>
      </c>
      <c r="AL579" s="622" t="e">
        <f t="shared" si="574"/>
        <v>#DIV/0!</v>
      </c>
      <c r="AO579" s="615" t="s">
        <v>38</v>
      </c>
      <c r="AP579" s="622" t="e">
        <f t="shared" si="573"/>
        <v>#DIV/0!</v>
      </c>
      <c r="AQ579" s="622" t="e">
        <f t="shared" si="573"/>
        <v>#DIV/0!</v>
      </c>
      <c r="AR579" s="622" t="e">
        <f t="shared" si="573"/>
        <v>#DIV/0!</v>
      </c>
      <c r="AS579" s="622" t="e">
        <f t="shared" si="573"/>
        <v>#DIV/0!</v>
      </c>
      <c r="AT579" s="622" t="e">
        <f t="shared" si="573"/>
        <v>#DIV/0!</v>
      </c>
      <c r="AU579" s="622" t="e">
        <f t="shared" si="573"/>
        <v>#DIV/0!</v>
      </c>
      <c r="AV579" s="622" t="e">
        <f t="shared" si="573"/>
        <v>#DIV/0!</v>
      </c>
      <c r="AW579" s="622" t="e">
        <f t="shared" si="573"/>
        <v>#DIV/0!</v>
      </c>
      <c r="AX579" s="622" t="e">
        <f t="shared" si="573"/>
        <v>#DIV/0!</v>
      </c>
      <c r="AY579" s="622" t="e">
        <f t="shared" si="573"/>
        <v>#DIV/0!</v>
      </c>
      <c r="AZ579" s="622" t="e">
        <f t="shared" si="573"/>
        <v>#DIV/0!</v>
      </c>
    </row>
    <row r="580" spans="2:52" hidden="1">
      <c r="B580" s="612"/>
      <c r="C580" s="618" t="s">
        <v>39</v>
      </c>
      <c r="D580" s="622" t="e">
        <f>ROUND(AVERAGE(D160:D162),1)</f>
        <v>#DIV/0!</v>
      </c>
      <c r="E580" s="623" t="e">
        <f t="shared" ref="E580:AD580" si="575">ROUND(AVERAGE(E158:E160),1)</f>
        <v>#DIV/0!</v>
      </c>
      <c r="F580" s="623" t="e">
        <f t="shared" si="575"/>
        <v>#DIV/0!</v>
      </c>
      <c r="G580" s="623" t="e">
        <f t="shared" si="575"/>
        <v>#DIV/0!</v>
      </c>
      <c r="H580" s="623" t="e">
        <f t="shared" si="575"/>
        <v>#DIV/0!</v>
      </c>
      <c r="I580" s="623" t="e">
        <f t="shared" si="575"/>
        <v>#DIV/0!</v>
      </c>
      <c r="J580" s="623" t="e">
        <f t="shared" si="575"/>
        <v>#DIV/0!</v>
      </c>
      <c r="K580" s="623" t="e">
        <f t="shared" si="575"/>
        <v>#DIV/0!</v>
      </c>
      <c r="L580" s="623" t="e">
        <f t="shared" si="575"/>
        <v>#DIV/0!</v>
      </c>
      <c r="M580" s="623" t="e">
        <f t="shared" si="575"/>
        <v>#DIV/0!</v>
      </c>
      <c r="N580" s="623" t="e">
        <f t="shared" si="575"/>
        <v>#DIV/0!</v>
      </c>
      <c r="O580" s="623" t="e">
        <f t="shared" si="575"/>
        <v>#DIV/0!</v>
      </c>
      <c r="P580" s="623" t="e">
        <f t="shared" si="575"/>
        <v>#DIV/0!</v>
      </c>
      <c r="Q580" s="623" t="e">
        <f t="shared" si="575"/>
        <v>#DIV/0!</v>
      </c>
      <c r="R580" s="623" t="e">
        <f t="shared" si="575"/>
        <v>#DIV/0!</v>
      </c>
      <c r="S580" s="623" t="e">
        <f t="shared" si="575"/>
        <v>#DIV/0!</v>
      </c>
      <c r="T580" s="623" t="e">
        <f t="shared" si="575"/>
        <v>#DIV/0!</v>
      </c>
      <c r="U580" s="623" t="e">
        <f t="shared" si="575"/>
        <v>#DIV/0!</v>
      </c>
      <c r="V580" s="623" t="e">
        <f t="shared" si="575"/>
        <v>#DIV/0!</v>
      </c>
      <c r="W580" s="623" t="e">
        <f t="shared" si="575"/>
        <v>#DIV/0!</v>
      </c>
      <c r="X580" s="623" t="e">
        <f t="shared" si="575"/>
        <v>#DIV/0!</v>
      </c>
      <c r="Y580" s="623" t="e">
        <f t="shared" si="575"/>
        <v>#DIV/0!</v>
      </c>
      <c r="Z580" s="623" t="e">
        <f t="shared" si="575"/>
        <v>#DIV/0!</v>
      </c>
      <c r="AA580" s="623" t="e">
        <f t="shared" si="575"/>
        <v>#DIV/0!</v>
      </c>
      <c r="AB580" s="623" t="e">
        <f t="shared" si="575"/>
        <v>#DIV/0!</v>
      </c>
      <c r="AC580" s="623" t="e">
        <f t="shared" si="575"/>
        <v>#DIV/0!</v>
      </c>
      <c r="AD580" s="623" t="e">
        <f t="shared" si="575"/>
        <v>#DIV/0!</v>
      </c>
      <c r="AE580" s="623" t="e">
        <f>ROUND(AVERAGE(AE158:AE160),1)</f>
        <v>#DIV/0!</v>
      </c>
      <c r="AF580" s="623" t="e">
        <f>ROUND(AVERAGE(AF158:AF160),1)</f>
        <v>#DIV/0!</v>
      </c>
      <c r="AG580" s="623" t="e">
        <f t="shared" ref="AG580:AL580" si="576">ROUND(AVERAGE(AG158:AG160),1)</f>
        <v>#DIV/0!</v>
      </c>
      <c r="AH580" s="623" t="e">
        <f t="shared" si="576"/>
        <v>#DIV/0!</v>
      </c>
      <c r="AI580" s="623" t="e">
        <f t="shared" si="576"/>
        <v>#DIV/0!</v>
      </c>
      <c r="AJ580" s="623" t="e">
        <f t="shared" si="576"/>
        <v>#DIV/0!</v>
      </c>
      <c r="AK580" s="623" t="e">
        <f t="shared" si="576"/>
        <v>#DIV/0!</v>
      </c>
      <c r="AL580" s="623" t="e">
        <f t="shared" si="576"/>
        <v>#DIV/0!</v>
      </c>
      <c r="AN580" s="612"/>
      <c r="AO580" s="618" t="s">
        <v>39</v>
      </c>
      <c r="AP580" s="623" t="e">
        <f>ROUND(AVERAGE(AP158:AP160),1)</f>
        <v>#DIV/0!</v>
      </c>
      <c r="AQ580" s="623" t="e">
        <f t="shared" ref="AQ580:AZ580" si="577">ROUND(AVERAGE(AQ158:AQ160),1)</f>
        <v>#DIV/0!</v>
      </c>
      <c r="AR580" s="623" t="e">
        <f t="shared" si="577"/>
        <v>#DIV/0!</v>
      </c>
      <c r="AS580" s="623" t="e">
        <f t="shared" si="577"/>
        <v>#DIV/0!</v>
      </c>
      <c r="AT580" s="623" t="e">
        <f t="shared" si="577"/>
        <v>#DIV/0!</v>
      </c>
      <c r="AU580" s="623" t="e">
        <f t="shared" si="577"/>
        <v>#DIV/0!</v>
      </c>
      <c r="AV580" s="623" t="e">
        <f t="shared" si="577"/>
        <v>#DIV/0!</v>
      </c>
      <c r="AW580" s="623" t="e">
        <f t="shared" si="577"/>
        <v>#DIV/0!</v>
      </c>
      <c r="AX580" s="623" t="e">
        <f t="shared" si="577"/>
        <v>#DIV/0!</v>
      </c>
      <c r="AY580" s="623" t="e">
        <f t="shared" si="577"/>
        <v>#DIV/0!</v>
      </c>
      <c r="AZ580" s="623" t="e">
        <f t="shared" si="577"/>
        <v>#DIV/0!</v>
      </c>
    </row>
    <row r="581" spans="2:52" hidden="1">
      <c r="B581" s="138" t="s">
        <v>306</v>
      </c>
      <c r="C581" s="615" t="s">
        <v>36</v>
      </c>
      <c r="D581" s="624" t="e">
        <f>ROUND(AVERAGE(D163:D165),1)</f>
        <v>#DIV/0!</v>
      </c>
      <c r="E581" s="624" t="e">
        <f t="shared" ref="E581:AD581" si="578">ROUND(AVERAGE(E163:E165),1)</f>
        <v>#DIV/0!</v>
      </c>
      <c r="F581" s="624" t="e">
        <f t="shared" si="578"/>
        <v>#DIV/0!</v>
      </c>
      <c r="G581" s="624" t="e">
        <f t="shared" si="578"/>
        <v>#DIV/0!</v>
      </c>
      <c r="H581" s="624" t="e">
        <f t="shared" si="578"/>
        <v>#DIV/0!</v>
      </c>
      <c r="I581" s="624" t="e">
        <f t="shared" si="578"/>
        <v>#DIV/0!</v>
      </c>
      <c r="J581" s="624" t="e">
        <f t="shared" si="578"/>
        <v>#DIV/0!</v>
      </c>
      <c r="K581" s="624" t="e">
        <f t="shared" si="578"/>
        <v>#DIV/0!</v>
      </c>
      <c r="L581" s="624" t="e">
        <f t="shared" si="578"/>
        <v>#DIV/0!</v>
      </c>
      <c r="M581" s="624" t="e">
        <f t="shared" si="578"/>
        <v>#DIV/0!</v>
      </c>
      <c r="N581" s="624" t="e">
        <f t="shared" si="578"/>
        <v>#DIV/0!</v>
      </c>
      <c r="O581" s="624" t="e">
        <f t="shared" si="578"/>
        <v>#DIV/0!</v>
      </c>
      <c r="P581" s="624" t="e">
        <f t="shared" si="578"/>
        <v>#DIV/0!</v>
      </c>
      <c r="Q581" s="624" t="e">
        <f t="shared" si="578"/>
        <v>#DIV/0!</v>
      </c>
      <c r="R581" s="624" t="e">
        <f t="shared" si="578"/>
        <v>#DIV/0!</v>
      </c>
      <c r="S581" s="624" t="e">
        <f t="shared" si="578"/>
        <v>#DIV/0!</v>
      </c>
      <c r="T581" s="624" t="e">
        <f t="shared" si="578"/>
        <v>#DIV/0!</v>
      </c>
      <c r="U581" s="624" t="e">
        <f t="shared" si="578"/>
        <v>#DIV/0!</v>
      </c>
      <c r="V581" s="624" t="e">
        <f t="shared" si="578"/>
        <v>#DIV/0!</v>
      </c>
      <c r="W581" s="624" t="e">
        <f t="shared" si="578"/>
        <v>#DIV/0!</v>
      </c>
      <c r="X581" s="624" t="e">
        <f t="shared" si="578"/>
        <v>#DIV/0!</v>
      </c>
      <c r="Y581" s="624" t="e">
        <f t="shared" si="578"/>
        <v>#DIV/0!</v>
      </c>
      <c r="Z581" s="624" t="e">
        <f t="shared" si="578"/>
        <v>#DIV/0!</v>
      </c>
      <c r="AA581" s="624" t="e">
        <f t="shared" si="578"/>
        <v>#DIV/0!</v>
      </c>
      <c r="AB581" s="624" t="e">
        <f t="shared" si="578"/>
        <v>#DIV/0!</v>
      </c>
      <c r="AC581" s="624" t="e">
        <f t="shared" si="578"/>
        <v>#DIV/0!</v>
      </c>
      <c r="AD581" s="624" t="e">
        <f t="shared" si="578"/>
        <v>#DIV/0!</v>
      </c>
      <c r="AE581" s="624" t="e">
        <f>ROUND(AVERAGE(AE163:AE165),1)</f>
        <v>#DIV/0!</v>
      </c>
      <c r="AF581" s="624" t="e">
        <f>ROUND(AVERAGE(AF163:AF165),1)</f>
        <v>#DIV/0!</v>
      </c>
      <c r="AG581" s="624" t="e">
        <f t="shared" ref="AG581:AL581" si="579">ROUND(AVERAGE(AG163:AG165),1)</f>
        <v>#DIV/0!</v>
      </c>
      <c r="AH581" s="624" t="e">
        <f t="shared" si="579"/>
        <v>#DIV/0!</v>
      </c>
      <c r="AI581" s="624" t="e">
        <f t="shared" si="579"/>
        <v>#DIV/0!</v>
      </c>
      <c r="AJ581" s="624" t="e">
        <f t="shared" si="579"/>
        <v>#DIV/0!</v>
      </c>
      <c r="AK581" s="624" t="e">
        <f t="shared" si="579"/>
        <v>#DIV/0!</v>
      </c>
      <c r="AL581" s="624" t="e">
        <f t="shared" si="579"/>
        <v>#DIV/0!</v>
      </c>
      <c r="AN581" s="138" t="s">
        <v>306</v>
      </c>
      <c r="AO581" s="615" t="s">
        <v>36</v>
      </c>
      <c r="AP581" s="624" t="e">
        <f>ROUND(AVERAGE(AP163:AP165),1)</f>
        <v>#DIV/0!</v>
      </c>
      <c r="AQ581" s="624" t="e">
        <f t="shared" ref="AQ581:AZ581" si="580">ROUND(AVERAGE(AQ163:AQ165),1)</f>
        <v>#DIV/0!</v>
      </c>
      <c r="AR581" s="624" t="e">
        <f t="shared" si="580"/>
        <v>#DIV/0!</v>
      </c>
      <c r="AS581" s="624" t="e">
        <f t="shared" si="580"/>
        <v>#DIV/0!</v>
      </c>
      <c r="AT581" s="624" t="e">
        <f t="shared" si="580"/>
        <v>#DIV/0!</v>
      </c>
      <c r="AU581" s="624" t="e">
        <f t="shared" si="580"/>
        <v>#DIV/0!</v>
      </c>
      <c r="AV581" s="624" t="e">
        <f t="shared" si="580"/>
        <v>#DIV/0!</v>
      </c>
      <c r="AW581" s="624" t="e">
        <f t="shared" si="580"/>
        <v>#DIV/0!</v>
      </c>
      <c r="AX581" s="624" t="e">
        <f t="shared" si="580"/>
        <v>#DIV/0!</v>
      </c>
      <c r="AY581" s="624" t="e">
        <f t="shared" si="580"/>
        <v>#DIV/0!</v>
      </c>
      <c r="AZ581" s="624" t="e">
        <f t="shared" si="580"/>
        <v>#DIV/0!</v>
      </c>
    </row>
    <row r="582" spans="2:52" hidden="1">
      <c r="C582" s="611" t="s">
        <v>37</v>
      </c>
      <c r="D582" s="622" t="e">
        <f>ROUND(AVERAGE(D166:D168),1)</f>
        <v>#DIV/0!</v>
      </c>
      <c r="E582" s="622" t="e">
        <f t="shared" ref="E582:AD582" si="581">ROUND(AVERAGE(E166:E168),1)</f>
        <v>#DIV/0!</v>
      </c>
      <c r="F582" s="622" t="e">
        <f t="shared" si="581"/>
        <v>#DIV/0!</v>
      </c>
      <c r="G582" s="622" t="e">
        <f t="shared" si="581"/>
        <v>#DIV/0!</v>
      </c>
      <c r="H582" s="622" t="e">
        <f t="shared" si="581"/>
        <v>#DIV/0!</v>
      </c>
      <c r="I582" s="622" t="e">
        <f t="shared" si="581"/>
        <v>#DIV/0!</v>
      </c>
      <c r="J582" s="622" t="e">
        <f t="shared" si="581"/>
        <v>#DIV/0!</v>
      </c>
      <c r="K582" s="622" t="e">
        <f t="shared" si="581"/>
        <v>#DIV/0!</v>
      </c>
      <c r="L582" s="622" t="e">
        <f t="shared" si="581"/>
        <v>#DIV/0!</v>
      </c>
      <c r="M582" s="622" t="e">
        <f t="shared" si="581"/>
        <v>#DIV/0!</v>
      </c>
      <c r="N582" s="622" t="e">
        <f t="shared" si="581"/>
        <v>#DIV/0!</v>
      </c>
      <c r="O582" s="622" t="e">
        <f t="shared" si="581"/>
        <v>#DIV/0!</v>
      </c>
      <c r="P582" s="622" t="e">
        <f t="shared" si="581"/>
        <v>#DIV/0!</v>
      </c>
      <c r="Q582" s="622" t="e">
        <f t="shared" si="581"/>
        <v>#DIV/0!</v>
      </c>
      <c r="R582" s="622" t="e">
        <f t="shared" si="581"/>
        <v>#DIV/0!</v>
      </c>
      <c r="S582" s="622" t="e">
        <f t="shared" si="581"/>
        <v>#DIV/0!</v>
      </c>
      <c r="T582" s="622" t="e">
        <f t="shared" si="581"/>
        <v>#DIV/0!</v>
      </c>
      <c r="U582" s="622" t="e">
        <f t="shared" si="581"/>
        <v>#DIV/0!</v>
      </c>
      <c r="V582" s="622" t="e">
        <f t="shared" si="581"/>
        <v>#DIV/0!</v>
      </c>
      <c r="W582" s="622" t="e">
        <f t="shared" si="581"/>
        <v>#DIV/0!</v>
      </c>
      <c r="X582" s="622" t="e">
        <f t="shared" si="581"/>
        <v>#DIV/0!</v>
      </c>
      <c r="Y582" s="622" t="e">
        <f t="shared" si="581"/>
        <v>#DIV/0!</v>
      </c>
      <c r="Z582" s="622" t="e">
        <f t="shared" si="581"/>
        <v>#DIV/0!</v>
      </c>
      <c r="AA582" s="622" t="e">
        <f t="shared" si="581"/>
        <v>#DIV/0!</v>
      </c>
      <c r="AB582" s="622" t="e">
        <f t="shared" si="581"/>
        <v>#DIV/0!</v>
      </c>
      <c r="AC582" s="622" t="e">
        <f t="shared" si="581"/>
        <v>#DIV/0!</v>
      </c>
      <c r="AD582" s="622" t="e">
        <f t="shared" si="581"/>
        <v>#DIV/0!</v>
      </c>
      <c r="AE582" s="622" t="e">
        <f>ROUND(AVERAGE(AE166:AE168),1)</f>
        <v>#DIV/0!</v>
      </c>
      <c r="AF582" s="622" t="e">
        <f>ROUND(AVERAGE(AF166:AF168),1)</f>
        <v>#DIV/0!</v>
      </c>
      <c r="AG582" s="622" t="e">
        <f t="shared" ref="AG582:AL582" si="582">ROUND(AVERAGE(AG166:AG168),1)</f>
        <v>#DIV/0!</v>
      </c>
      <c r="AH582" s="622" t="e">
        <f t="shared" si="582"/>
        <v>#DIV/0!</v>
      </c>
      <c r="AI582" s="622" t="e">
        <f t="shared" si="582"/>
        <v>#DIV/0!</v>
      </c>
      <c r="AJ582" s="622" t="e">
        <f t="shared" si="582"/>
        <v>#DIV/0!</v>
      </c>
      <c r="AK582" s="622" t="e">
        <f t="shared" si="582"/>
        <v>#DIV/0!</v>
      </c>
      <c r="AL582" s="622" t="e">
        <f t="shared" si="582"/>
        <v>#DIV/0!</v>
      </c>
      <c r="AO582" s="611" t="s">
        <v>37</v>
      </c>
      <c r="AP582" s="622" t="e">
        <f>ROUND(AVERAGE(AP166:AP168),1)</f>
        <v>#DIV/0!</v>
      </c>
      <c r="AQ582" s="622" t="e">
        <f t="shared" ref="AQ582:AZ582" si="583">ROUND(AVERAGE(AQ166:AQ168),1)</f>
        <v>#DIV/0!</v>
      </c>
      <c r="AR582" s="622" t="e">
        <f t="shared" si="583"/>
        <v>#DIV/0!</v>
      </c>
      <c r="AS582" s="622" t="e">
        <f t="shared" si="583"/>
        <v>#DIV/0!</v>
      </c>
      <c r="AT582" s="622" t="e">
        <f t="shared" si="583"/>
        <v>#DIV/0!</v>
      </c>
      <c r="AU582" s="622" t="e">
        <f t="shared" si="583"/>
        <v>#DIV/0!</v>
      </c>
      <c r="AV582" s="622" t="e">
        <f t="shared" si="583"/>
        <v>#DIV/0!</v>
      </c>
      <c r="AW582" s="622" t="e">
        <f t="shared" si="583"/>
        <v>#DIV/0!</v>
      </c>
      <c r="AX582" s="622" t="e">
        <f t="shared" si="583"/>
        <v>#DIV/0!</v>
      </c>
      <c r="AY582" s="622" t="e">
        <f t="shared" si="583"/>
        <v>#DIV/0!</v>
      </c>
      <c r="AZ582" s="622" t="e">
        <f t="shared" si="583"/>
        <v>#DIV/0!</v>
      </c>
    </row>
    <row r="583" spans="2:52" hidden="1">
      <c r="C583" s="615" t="s">
        <v>38</v>
      </c>
      <c r="D583" s="622" t="e">
        <f>ROUND(AVERAGE(D169:D171),1)</f>
        <v>#DIV/0!</v>
      </c>
      <c r="E583" s="622" t="e">
        <f t="shared" ref="E583:AD583" si="584">ROUND(AVERAGE(E169:E171),1)</f>
        <v>#DIV/0!</v>
      </c>
      <c r="F583" s="622" t="e">
        <f t="shared" si="584"/>
        <v>#DIV/0!</v>
      </c>
      <c r="G583" s="622" t="e">
        <f t="shared" si="584"/>
        <v>#DIV/0!</v>
      </c>
      <c r="H583" s="622" t="e">
        <f t="shared" si="584"/>
        <v>#DIV/0!</v>
      </c>
      <c r="I583" s="622" t="e">
        <f t="shared" si="584"/>
        <v>#DIV/0!</v>
      </c>
      <c r="J583" s="622" t="e">
        <f t="shared" si="584"/>
        <v>#DIV/0!</v>
      </c>
      <c r="K583" s="622" t="e">
        <f t="shared" si="584"/>
        <v>#DIV/0!</v>
      </c>
      <c r="L583" s="622" t="e">
        <f t="shared" si="584"/>
        <v>#DIV/0!</v>
      </c>
      <c r="M583" s="622" t="e">
        <f t="shared" si="584"/>
        <v>#DIV/0!</v>
      </c>
      <c r="N583" s="622" t="e">
        <f t="shared" si="584"/>
        <v>#DIV/0!</v>
      </c>
      <c r="O583" s="622" t="e">
        <f t="shared" si="584"/>
        <v>#DIV/0!</v>
      </c>
      <c r="P583" s="622" t="e">
        <f t="shared" si="584"/>
        <v>#DIV/0!</v>
      </c>
      <c r="Q583" s="622" t="e">
        <f t="shared" si="584"/>
        <v>#DIV/0!</v>
      </c>
      <c r="R583" s="622" t="e">
        <f t="shared" si="584"/>
        <v>#DIV/0!</v>
      </c>
      <c r="S583" s="622" t="e">
        <f t="shared" si="584"/>
        <v>#DIV/0!</v>
      </c>
      <c r="T583" s="622" t="e">
        <f t="shared" si="584"/>
        <v>#DIV/0!</v>
      </c>
      <c r="U583" s="622" t="e">
        <f t="shared" si="584"/>
        <v>#DIV/0!</v>
      </c>
      <c r="V583" s="622" t="e">
        <f t="shared" si="584"/>
        <v>#DIV/0!</v>
      </c>
      <c r="W583" s="622" t="e">
        <f t="shared" si="584"/>
        <v>#DIV/0!</v>
      </c>
      <c r="X583" s="622" t="e">
        <f t="shared" si="584"/>
        <v>#DIV/0!</v>
      </c>
      <c r="Y583" s="622" t="e">
        <f t="shared" si="584"/>
        <v>#DIV/0!</v>
      </c>
      <c r="Z583" s="622" t="e">
        <f t="shared" si="584"/>
        <v>#DIV/0!</v>
      </c>
      <c r="AA583" s="622" t="e">
        <f t="shared" si="584"/>
        <v>#DIV/0!</v>
      </c>
      <c r="AB583" s="622" t="e">
        <f t="shared" si="584"/>
        <v>#DIV/0!</v>
      </c>
      <c r="AC583" s="622" t="e">
        <f t="shared" si="584"/>
        <v>#DIV/0!</v>
      </c>
      <c r="AD583" s="622" t="e">
        <f t="shared" si="584"/>
        <v>#DIV/0!</v>
      </c>
      <c r="AE583" s="622" t="e">
        <f>ROUND(AVERAGE(AE169:AE171),1)</f>
        <v>#DIV/0!</v>
      </c>
      <c r="AF583" s="622" t="e">
        <f>ROUND(AVERAGE(AF169:AF171),1)</f>
        <v>#DIV/0!</v>
      </c>
      <c r="AG583" s="622" t="e">
        <f t="shared" ref="AG583:AL583" si="585">ROUND(AVERAGE(AG169:AG171),1)</f>
        <v>#DIV/0!</v>
      </c>
      <c r="AH583" s="622" t="e">
        <f t="shared" si="585"/>
        <v>#DIV/0!</v>
      </c>
      <c r="AI583" s="622" t="e">
        <f t="shared" si="585"/>
        <v>#DIV/0!</v>
      </c>
      <c r="AJ583" s="622" t="e">
        <f t="shared" si="585"/>
        <v>#DIV/0!</v>
      </c>
      <c r="AK583" s="622" t="e">
        <f t="shared" si="585"/>
        <v>#DIV/0!</v>
      </c>
      <c r="AL583" s="622" t="e">
        <f t="shared" si="585"/>
        <v>#DIV/0!</v>
      </c>
      <c r="AO583" s="615" t="s">
        <v>38</v>
      </c>
      <c r="AP583" s="622" t="e">
        <f>ROUND(AVERAGE(AP169:AP171),1)</f>
        <v>#DIV/0!</v>
      </c>
      <c r="AQ583" s="622" t="e">
        <f t="shared" ref="AQ583:AZ583" si="586">ROUND(AVERAGE(AQ169:AQ171),1)</f>
        <v>#DIV/0!</v>
      </c>
      <c r="AR583" s="622" t="e">
        <f t="shared" si="586"/>
        <v>#DIV/0!</v>
      </c>
      <c r="AS583" s="622" t="e">
        <f t="shared" si="586"/>
        <v>#DIV/0!</v>
      </c>
      <c r="AT583" s="622" t="e">
        <f t="shared" si="586"/>
        <v>#DIV/0!</v>
      </c>
      <c r="AU583" s="622" t="e">
        <f t="shared" si="586"/>
        <v>#DIV/0!</v>
      </c>
      <c r="AV583" s="622" t="e">
        <f t="shared" si="586"/>
        <v>#DIV/0!</v>
      </c>
      <c r="AW583" s="622" t="e">
        <f t="shared" si="586"/>
        <v>#DIV/0!</v>
      </c>
      <c r="AX583" s="622" t="e">
        <f t="shared" si="586"/>
        <v>#DIV/0!</v>
      </c>
      <c r="AY583" s="622" t="e">
        <f t="shared" si="586"/>
        <v>#DIV/0!</v>
      </c>
      <c r="AZ583" s="622" t="e">
        <f t="shared" si="586"/>
        <v>#DIV/0!</v>
      </c>
    </row>
    <row r="584" spans="2:52" hidden="1">
      <c r="B584" s="612"/>
      <c r="C584" s="618" t="s">
        <v>39</v>
      </c>
      <c r="D584" s="623" t="e">
        <f>ROUND(AVERAGE(D172:D174),1)</f>
        <v>#DIV/0!</v>
      </c>
      <c r="E584" s="623" t="e">
        <f t="shared" ref="E584:AD584" si="587">ROUND(AVERAGE(E172:E174),1)</f>
        <v>#DIV/0!</v>
      </c>
      <c r="F584" s="623" t="e">
        <f t="shared" si="587"/>
        <v>#DIV/0!</v>
      </c>
      <c r="G584" s="623" t="e">
        <f t="shared" si="587"/>
        <v>#DIV/0!</v>
      </c>
      <c r="H584" s="623" t="e">
        <f t="shared" si="587"/>
        <v>#DIV/0!</v>
      </c>
      <c r="I584" s="623" t="e">
        <f t="shared" si="587"/>
        <v>#DIV/0!</v>
      </c>
      <c r="J584" s="623" t="e">
        <f t="shared" si="587"/>
        <v>#DIV/0!</v>
      </c>
      <c r="K584" s="623" t="e">
        <f t="shared" si="587"/>
        <v>#DIV/0!</v>
      </c>
      <c r="L584" s="623" t="e">
        <f t="shared" si="587"/>
        <v>#DIV/0!</v>
      </c>
      <c r="M584" s="623" t="e">
        <f t="shared" si="587"/>
        <v>#DIV/0!</v>
      </c>
      <c r="N584" s="623" t="e">
        <f t="shared" si="587"/>
        <v>#DIV/0!</v>
      </c>
      <c r="O584" s="623" t="e">
        <f t="shared" si="587"/>
        <v>#DIV/0!</v>
      </c>
      <c r="P584" s="623" t="e">
        <f t="shared" si="587"/>
        <v>#DIV/0!</v>
      </c>
      <c r="Q584" s="623" t="e">
        <f t="shared" si="587"/>
        <v>#DIV/0!</v>
      </c>
      <c r="R584" s="623" t="e">
        <f t="shared" si="587"/>
        <v>#DIV/0!</v>
      </c>
      <c r="S584" s="623" t="e">
        <f t="shared" si="587"/>
        <v>#DIV/0!</v>
      </c>
      <c r="T584" s="623" t="e">
        <f t="shared" si="587"/>
        <v>#DIV/0!</v>
      </c>
      <c r="U584" s="623" t="e">
        <f t="shared" si="587"/>
        <v>#DIV/0!</v>
      </c>
      <c r="V584" s="623" t="e">
        <f t="shared" si="587"/>
        <v>#DIV/0!</v>
      </c>
      <c r="W584" s="623" t="e">
        <f t="shared" si="587"/>
        <v>#DIV/0!</v>
      </c>
      <c r="X584" s="623" t="e">
        <f t="shared" si="587"/>
        <v>#DIV/0!</v>
      </c>
      <c r="Y584" s="623" t="e">
        <f t="shared" si="587"/>
        <v>#DIV/0!</v>
      </c>
      <c r="Z584" s="623" t="e">
        <f t="shared" si="587"/>
        <v>#DIV/0!</v>
      </c>
      <c r="AA584" s="623" t="e">
        <f t="shared" si="587"/>
        <v>#DIV/0!</v>
      </c>
      <c r="AB584" s="623" t="e">
        <f t="shared" si="587"/>
        <v>#DIV/0!</v>
      </c>
      <c r="AC584" s="623" t="e">
        <f t="shared" si="587"/>
        <v>#DIV/0!</v>
      </c>
      <c r="AD584" s="623" t="e">
        <f t="shared" si="587"/>
        <v>#DIV/0!</v>
      </c>
      <c r="AE584" s="623" t="e">
        <f>ROUND(AVERAGE(AE172:AE174),1)</f>
        <v>#DIV/0!</v>
      </c>
      <c r="AF584" s="623" t="e">
        <f>ROUND(AVERAGE(AF172:AF174),1)</f>
        <v>#DIV/0!</v>
      </c>
      <c r="AG584" s="623" t="e">
        <f t="shared" ref="AG584:AL584" si="588">ROUND(AVERAGE(AG172:AG174),1)</f>
        <v>#DIV/0!</v>
      </c>
      <c r="AH584" s="623" t="e">
        <f t="shared" si="588"/>
        <v>#DIV/0!</v>
      </c>
      <c r="AI584" s="623" t="e">
        <f t="shared" si="588"/>
        <v>#DIV/0!</v>
      </c>
      <c r="AJ584" s="623" t="e">
        <f t="shared" si="588"/>
        <v>#DIV/0!</v>
      </c>
      <c r="AK584" s="623" t="e">
        <f t="shared" si="588"/>
        <v>#DIV/0!</v>
      </c>
      <c r="AL584" s="623" t="e">
        <f t="shared" si="588"/>
        <v>#DIV/0!</v>
      </c>
      <c r="AN584" s="612"/>
      <c r="AO584" s="618" t="s">
        <v>39</v>
      </c>
      <c r="AP584" s="623" t="e">
        <f>ROUND(AVERAGE(AP172:AP174),1)</f>
        <v>#DIV/0!</v>
      </c>
      <c r="AQ584" s="623" t="e">
        <f t="shared" ref="AQ584:AZ584" si="589">ROUND(AVERAGE(AQ172:AQ174),1)</f>
        <v>#DIV/0!</v>
      </c>
      <c r="AR584" s="623" t="e">
        <f t="shared" si="589"/>
        <v>#DIV/0!</v>
      </c>
      <c r="AS584" s="623" t="e">
        <f t="shared" si="589"/>
        <v>#DIV/0!</v>
      </c>
      <c r="AT584" s="623" t="e">
        <f t="shared" si="589"/>
        <v>#DIV/0!</v>
      </c>
      <c r="AU584" s="623" t="e">
        <f t="shared" si="589"/>
        <v>#DIV/0!</v>
      </c>
      <c r="AV584" s="623" t="e">
        <f t="shared" si="589"/>
        <v>#DIV/0!</v>
      </c>
      <c r="AW584" s="623" t="e">
        <f t="shared" si="589"/>
        <v>#DIV/0!</v>
      </c>
      <c r="AX584" s="623" t="e">
        <f t="shared" si="589"/>
        <v>#DIV/0!</v>
      </c>
      <c r="AY584" s="623" t="e">
        <f t="shared" si="589"/>
        <v>#DIV/0!</v>
      </c>
      <c r="AZ584" s="623" t="e">
        <f t="shared" si="589"/>
        <v>#DIV/0!</v>
      </c>
    </row>
    <row r="585" spans="2:52" hidden="1">
      <c r="B585" s="138" t="s">
        <v>307</v>
      </c>
      <c r="C585" s="610" t="s">
        <v>36</v>
      </c>
      <c r="D585" s="622" t="e">
        <f>ROUND(AVERAGE(D175:D177),1)</f>
        <v>#DIV/0!</v>
      </c>
      <c r="E585" s="622" t="e">
        <f t="shared" ref="E585:AD585" si="590">ROUND(AVERAGE(E175:E177),1)</f>
        <v>#DIV/0!</v>
      </c>
      <c r="F585" s="622" t="e">
        <f t="shared" si="590"/>
        <v>#DIV/0!</v>
      </c>
      <c r="G585" s="622" t="e">
        <f t="shared" si="590"/>
        <v>#DIV/0!</v>
      </c>
      <c r="H585" s="622" t="e">
        <f t="shared" si="590"/>
        <v>#DIV/0!</v>
      </c>
      <c r="I585" s="622" t="e">
        <f t="shared" si="590"/>
        <v>#DIV/0!</v>
      </c>
      <c r="J585" s="622" t="e">
        <f t="shared" si="590"/>
        <v>#DIV/0!</v>
      </c>
      <c r="K585" s="622" t="e">
        <f t="shared" si="590"/>
        <v>#DIV/0!</v>
      </c>
      <c r="L585" s="622" t="e">
        <f t="shared" si="590"/>
        <v>#DIV/0!</v>
      </c>
      <c r="M585" s="622" t="e">
        <f t="shared" si="590"/>
        <v>#DIV/0!</v>
      </c>
      <c r="N585" s="622" t="e">
        <f t="shared" si="590"/>
        <v>#DIV/0!</v>
      </c>
      <c r="O585" s="622" t="e">
        <f t="shared" si="590"/>
        <v>#DIV/0!</v>
      </c>
      <c r="P585" s="622" t="e">
        <f t="shared" si="590"/>
        <v>#DIV/0!</v>
      </c>
      <c r="Q585" s="622" t="e">
        <f t="shared" si="590"/>
        <v>#DIV/0!</v>
      </c>
      <c r="R585" s="622" t="e">
        <f t="shared" si="590"/>
        <v>#DIV/0!</v>
      </c>
      <c r="S585" s="622" t="e">
        <f t="shared" si="590"/>
        <v>#DIV/0!</v>
      </c>
      <c r="T585" s="622" t="e">
        <f t="shared" si="590"/>
        <v>#DIV/0!</v>
      </c>
      <c r="U585" s="622" t="e">
        <f t="shared" si="590"/>
        <v>#DIV/0!</v>
      </c>
      <c r="V585" s="622" t="e">
        <f t="shared" si="590"/>
        <v>#DIV/0!</v>
      </c>
      <c r="W585" s="622" t="e">
        <f t="shared" si="590"/>
        <v>#DIV/0!</v>
      </c>
      <c r="X585" s="622" t="e">
        <f t="shared" si="590"/>
        <v>#DIV/0!</v>
      </c>
      <c r="Y585" s="622" t="e">
        <f t="shared" si="590"/>
        <v>#DIV/0!</v>
      </c>
      <c r="Z585" s="622" t="e">
        <f t="shared" si="590"/>
        <v>#DIV/0!</v>
      </c>
      <c r="AA585" s="622" t="e">
        <f t="shared" si="590"/>
        <v>#DIV/0!</v>
      </c>
      <c r="AB585" s="622" t="e">
        <f t="shared" si="590"/>
        <v>#DIV/0!</v>
      </c>
      <c r="AC585" s="622" t="e">
        <f t="shared" si="590"/>
        <v>#DIV/0!</v>
      </c>
      <c r="AD585" s="622" t="e">
        <f t="shared" si="590"/>
        <v>#DIV/0!</v>
      </c>
      <c r="AE585" s="622" t="e">
        <f>ROUND(AVERAGE(AE175:AE177),1)</f>
        <v>#DIV/0!</v>
      </c>
      <c r="AF585" s="622" t="e">
        <f>ROUND(AVERAGE(AF175:AF177),1)</f>
        <v>#DIV/0!</v>
      </c>
      <c r="AG585" s="622" t="e">
        <f t="shared" ref="AG585:AL585" si="591">ROUND(AVERAGE(AG175:AG177),1)</f>
        <v>#DIV/0!</v>
      </c>
      <c r="AH585" s="622" t="e">
        <f t="shared" si="591"/>
        <v>#DIV/0!</v>
      </c>
      <c r="AI585" s="622" t="e">
        <f t="shared" si="591"/>
        <v>#DIV/0!</v>
      </c>
      <c r="AJ585" s="622" t="e">
        <f t="shared" si="591"/>
        <v>#DIV/0!</v>
      </c>
      <c r="AK585" s="622" t="e">
        <f t="shared" si="591"/>
        <v>#DIV/0!</v>
      </c>
      <c r="AL585" s="622" t="e">
        <f t="shared" si="591"/>
        <v>#DIV/0!</v>
      </c>
      <c r="AN585" s="138" t="s">
        <v>307</v>
      </c>
      <c r="AO585" s="610" t="s">
        <v>36</v>
      </c>
      <c r="AP585" s="622" t="e">
        <f t="shared" ref="AP585:AZ585" si="592">ROUND(AVERAGE(AP175:AP177),1)</f>
        <v>#DIV/0!</v>
      </c>
      <c r="AQ585" s="622" t="e">
        <f t="shared" si="592"/>
        <v>#DIV/0!</v>
      </c>
      <c r="AR585" s="622" t="e">
        <f t="shared" si="592"/>
        <v>#DIV/0!</v>
      </c>
      <c r="AS585" s="622" t="e">
        <f t="shared" si="592"/>
        <v>#DIV/0!</v>
      </c>
      <c r="AT585" s="622" t="e">
        <f t="shared" si="592"/>
        <v>#DIV/0!</v>
      </c>
      <c r="AU585" s="622" t="e">
        <f t="shared" si="592"/>
        <v>#DIV/0!</v>
      </c>
      <c r="AV585" s="622" t="e">
        <f t="shared" si="592"/>
        <v>#DIV/0!</v>
      </c>
      <c r="AW585" s="622" t="e">
        <f t="shared" si="592"/>
        <v>#DIV/0!</v>
      </c>
      <c r="AX585" s="622" t="e">
        <f t="shared" si="592"/>
        <v>#DIV/0!</v>
      </c>
      <c r="AY585" s="622" t="e">
        <f t="shared" si="592"/>
        <v>#DIV/0!</v>
      </c>
      <c r="AZ585" s="622" t="e">
        <f t="shared" si="592"/>
        <v>#DIV/0!</v>
      </c>
    </row>
    <row r="586" spans="2:52" hidden="1">
      <c r="C586" s="615" t="s">
        <v>37</v>
      </c>
      <c r="D586" s="622" t="e">
        <f>ROUND(AVERAGE(D178:D180),1)</f>
        <v>#DIV/0!</v>
      </c>
      <c r="E586" s="622" t="e">
        <f t="shared" ref="E586:AF586" si="593">ROUND(AVERAGE(E178:E180),1)</f>
        <v>#DIV/0!</v>
      </c>
      <c r="F586" s="622" t="e">
        <f t="shared" si="593"/>
        <v>#DIV/0!</v>
      </c>
      <c r="G586" s="622" t="e">
        <f t="shared" si="593"/>
        <v>#DIV/0!</v>
      </c>
      <c r="H586" s="622" t="e">
        <f t="shared" si="593"/>
        <v>#DIV/0!</v>
      </c>
      <c r="I586" s="622" t="e">
        <f t="shared" si="593"/>
        <v>#DIV/0!</v>
      </c>
      <c r="J586" s="622" t="e">
        <f t="shared" si="593"/>
        <v>#DIV/0!</v>
      </c>
      <c r="K586" s="622" t="e">
        <f t="shared" si="593"/>
        <v>#DIV/0!</v>
      </c>
      <c r="L586" s="622" t="e">
        <f t="shared" si="593"/>
        <v>#DIV/0!</v>
      </c>
      <c r="M586" s="622" t="e">
        <f t="shared" si="593"/>
        <v>#DIV/0!</v>
      </c>
      <c r="N586" s="622" t="e">
        <f t="shared" si="593"/>
        <v>#DIV/0!</v>
      </c>
      <c r="O586" s="622" t="e">
        <f t="shared" si="593"/>
        <v>#DIV/0!</v>
      </c>
      <c r="P586" s="622" t="e">
        <f t="shared" si="593"/>
        <v>#DIV/0!</v>
      </c>
      <c r="Q586" s="622" t="e">
        <f t="shared" si="593"/>
        <v>#DIV/0!</v>
      </c>
      <c r="R586" s="622" t="e">
        <f t="shared" si="593"/>
        <v>#DIV/0!</v>
      </c>
      <c r="S586" s="622" t="e">
        <f t="shared" si="593"/>
        <v>#DIV/0!</v>
      </c>
      <c r="T586" s="622" t="e">
        <f t="shared" si="593"/>
        <v>#DIV/0!</v>
      </c>
      <c r="U586" s="622" t="e">
        <f t="shared" si="593"/>
        <v>#DIV/0!</v>
      </c>
      <c r="V586" s="622" t="e">
        <f t="shared" si="593"/>
        <v>#DIV/0!</v>
      </c>
      <c r="W586" s="622" t="e">
        <f t="shared" si="593"/>
        <v>#DIV/0!</v>
      </c>
      <c r="X586" s="622" t="e">
        <f t="shared" si="593"/>
        <v>#DIV/0!</v>
      </c>
      <c r="Y586" s="622" t="e">
        <f t="shared" si="593"/>
        <v>#DIV/0!</v>
      </c>
      <c r="Z586" s="622" t="e">
        <f t="shared" si="593"/>
        <v>#DIV/0!</v>
      </c>
      <c r="AA586" s="622" t="e">
        <f t="shared" si="593"/>
        <v>#DIV/0!</v>
      </c>
      <c r="AB586" s="622" t="e">
        <f t="shared" si="593"/>
        <v>#DIV/0!</v>
      </c>
      <c r="AC586" s="622" t="e">
        <f t="shared" si="593"/>
        <v>#DIV/0!</v>
      </c>
      <c r="AD586" s="622" t="e">
        <f t="shared" si="593"/>
        <v>#DIV/0!</v>
      </c>
      <c r="AE586" s="622" t="e">
        <f t="shared" si="593"/>
        <v>#DIV/0!</v>
      </c>
      <c r="AF586" s="622" t="e">
        <f t="shared" si="593"/>
        <v>#DIV/0!</v>
      </c>
      <c r="AG586" s="622" t="e">
        <f t="shared" ref="AG586:AL586" si="594">ROUND(AVERAGE(AG178:AG180),1)</f>
        <v>#DIV/0!</v>
      </c>
      <c r="AH586" s="622" t="e">
        <f t="shared" si="594"/>
        <v>#DIV/0!</v>
      </c>
      <c r="AI586" s="622" t="e">
        <f t="shared" si="594"/>
        <v>#DIV/0!</v>
      </c>
      <c r="AJ586" s="622" t="e">
        <f t="shared" si="594"/>
        <v>#DIV/0!</v>
      </c>
      <c r="AK586" s="622" t="e">
        <f t="shared" si="594"/>
        <v>#DIV/0!</v>
      </c>
      <c r="AL586" s="622" t="e">
        <f t="shared" si="594"/>
        <v>#DIV/0!</v>
      </c>
      <c r="AO586" s="615" t="s">
        <v>37</v>
      </c>
      <c r="AP586" s="622" t="e">
        <f t="shared" ref="AP586:AZ586" si="595">ROUND(AVERAGE(AP178:AP180),1)</f>
        <v>#DIV/0!</v>
      </c>
      <c r="AQ586" s="622" t="e">
        <f t="shared" si="595"/>
        <v>#DIV/0!</v>
      </c>
      <c r="AR586" s="622" t="e">
        <f t="shared" si="595"/>
        <v>#DIV/0!</v>
      </c>
      <c r="AS586" s="622" t="e">
        <f t="shared" si="595"/>
        <v>#DIV/0!</v>
      </c>
      <c r="AT586" s="622" t="e">
        <f t="shared" si="595"/>
        <v>#DIV/0!</v>
      </c>
      <c r="AU586" s="622" t="e">
        <f t="shared" si="595"/>
        <v>#DIV/0!</v>
      </c>
      <c r="AV586" s="622" t="e">
        <f t="shared" si="595"/>
        <v>#DIV/0!</v>
      </c>
      <c r="AW586" s="622" t="e">
        <f t="shared" si="595"/>
        <v>#DIV/0!</v>
      </c>
      <c r="AX586" s="622" t="e">
        <f t="shared" si="595"/>
        <v>#DIV/0!</v>
      </c>
      <c r="AY586" s="622" t="e">
        <f t="shared" si="595"/>
        <v>#DIV/0!</v>
      </c>
      <c r="AZ586" s="622" t="e">
        <f t="shared" si="595"/>
        <v>#DIV/0!</v>
      </c>
    </row>
    <row r="587" spans="2:52" hidden="1">
      <c r="C587" s="615" t="s">
        <v>38</v>
      </c>
      <c r="D587" s="622" t="e">
        <f>ROUND(AVERAGE(D181:D183),1)</f>
        <v>#DIV/0!</v>
      </c>
      <c r="E587" s="622" t="e">
        <f t="shared" ref="E587:AF587" si="596">ROUND(AVERAGE(E181:E183),1)</f>
        <v>#DIV/0!</v>
      </c>
      <c r="F587" s="622" t="e">
        <f t="shared" si="596"/>
        <v>#DIV/0!</v>
      </c>
      <c r="G587" s="622" t="e">
        <f t="shared" si="596"/>
        <v>#DIV/0!</v>
      </c>
      <c r="H587" s="622" t="e">
        <f t="shared" si="596"/>
        <v>#DIV/0!</v>
      </c>
      <c r="I587" s="622" t="e">
        <f t="shared" si="596"/>
        <v>#DIV/0!</v>
      </c>
      <c r="J587" s="622" t="e">
        <f t="shared" si="596"/>
        <v>#DIV/0!</v>
      </c>
      <c r="K587" s="622" t="e">
        <f t="shared" si="596"/>
        <v>#DIV/0!</v>
      </c>
      <c r="L587" s="622" t="e">
        <f t="shared" si="596"/>
        <v>#DIV/0!</v>
      </c>
      <c r="M587" s="622" t="e">
        <f t="shared" si="596"/>
        <v>#DIV/0!</v>
      </c>
      <c r="N587" s="622" t="e">
        <f t="shared" si="596"/>
        <v>#DIV/0!</v>
      </c>
      <c r="O587" s="622" t="e">
        <f t="shared" si="596"/>
        <v>#DIV/0!</v>
      </c>
      <c r="P587" s="622" t="e">
        <f t="shared" si="596"/>
        <v>#DIV/0!</v>
      </c>
      <c r="Q587" s="622" t="e">
        <f t="shared" si="596"/>
        <v>#DIV/0!</v>
      </c>
      <c r="R587" s="622" t="e">
        <f t="shared" si="596"/>
        <v>#DIV/0!</v>
      </c>
      <c r="S587" s="622" t="e">
        <f t="shared" si="596"/>
        <v>#DIV/0!</v>
      </c>
      <c r="T587" s="622" t="e">
        <f t="shared" si="596"/>
        <v>#DIV/0!</v>
      </c>
      <c r="U587" s="622" t="e">
        <f t="shared" si="596"/>
        <v>#DIV/0!</v>
      </c>
      <c r="V587" s="622" t="e">
        <f t="shared" si="596"/>
        <v>#DIV/0!</v>
      </c>
      <c r="W587" s="622" t="e">
        <f t="shared" si="596"/>
        <v>#DIV/0!</v>
      </c>
      <c r="X587" s="622" t="e">
        <f t="shared" si="596"/>
        <v>#DIV/0!</v>
      </c>
      <c r="Y587" s="622" t="e">
        <f t="shared" si="596"/>
        <v>#DIV/0!</v>
      </c>
      <c r="Z587" s="622" t="e">
        <f t="shared" si="596"/>
        <v>#DIV/0!</v>
      </c>
      <c r="AA587" s="622" t="e">
        <f t="shared" si="596"/>
        <v>#DIV/0!</v>
      </c>
      <c r="AB587" s="622" t="e">
        <f t="shared" si="596"/>
        <v>#DIV/0!</v>
      </c>
      <c r="AC587" s="622" t="e">
        <f t="shared" si="596"/>
        <v>#DIV/0!</v>
      </c>
      <c r="AD587" s="622" t="e">
        <f t="shared" si="596"/>
        <v>#DIV/0!</v>
      </c>
      <c r="AE587" s="622" t="e">
        <f t="shared" si="596"/>
        <v>#DIV/0!</v>
      </c>
      <c r="AF587" s="622" t="e">
        <f t="shared" si="596"/>
        <v>#DIV/0!</v>
      </c>
      <c r="AG587" s="622" t="e">
        <f t="shared" ref="AG587:AL587" si="597">ROUND(AVERAGE(AG181:AG183),1)</f>
        <v>#DIV/0!</v>
      </c>
      <c r="AH587" s="622" t="e">
        <f t="shared" si="597"/>
        <v>#DIV/0!</v>
      </c>
      <c r="AI587" s="622" t="e">
        <f t="shared" si="597"/>
        <v>#DIV/0!</v>
      </c>
      <c r="AJ587" s="622" t="e">
        <f t="shared" si="597"/>
        <v>#DIV/0!</v>
      </c>
      <c r="AK587" s="622" t="e">
        <f t="shared" si="597"/>
        <v>#DIV/0!</v>
      </c>
      <c r="AL587" s="622" t="e">
        <f t="shared" si="597"/>
        <v>#DIV/0!</v>
      </c>
      <c r="AO587" s="615" t="s">
        <v>38</v>
      </c>
      <c r="AP587" s="622" t="e">
        <f>ROUND(AVERAGE(AP181:AP183),1)</f>
        <v>#DIV/0!</v>
      </c>
      <c r="AQ587" s="622" t="e">
        <f t="shared" ref="AQ587:AZ587" si="598">ROUND(AVERAGE(AQ181:AQ183),1)</f>
        <v>#DIV/0!</v>
      </c>
      <c r="AR587" s="622" t="e">
        <f t="shared" si="598"/>
        <v>#DIV/0!</v>
      </c>
      <c r="AS587" s="622" t="e">
        <f t="shared" si="598"/>
        <v>#DIV/0!</v>
      </c>
      <c r="AT587" s="622" t="e">
        <f t="shared" si="598"/>
        <v>#DIV/0!</v>
      </c>
      <c r="AU587" s="622" t="e">
        <f t="shared" si="598"/>
        <v>#DIV/0!</v>
      </c>
      <c r="AV587" s="622" t="e">
        <f t="shared" si="598"/>
        <v>#DIV/0!</v>
      </c>
      <c r="AW587" s="622" t="e">
        <f t="shared" si="598"/>
        <v>#DIV/0!</v>
      </c>
      <c r="AX587" s="622" t="e">
        <f t="shared" si="598"/>
        <v>#DIV/0!</v>
      </c>
      <c r="AY587" s="622" t="e">
        <f t="shared" si="598"/>
        <v>#DIV/0!</v>
      </c>
      <c r="AZ587" s="622" t="e">
        <f t="shared" si="598"/>
        <v>#DIV/0!</v>
      </c>
    </row>
    <row r="588" spans="2:52" hidden="1">
      <c r="B588" s="612"/>
      <c r="C588" s="618" t="s">
        <v>39</v>
      </c>
      <c r="D588" s="622" t="e">
        <f>ROUND(AVERAGE(D184:D186),1)</f>
        <v>#DIV/0!</v>
      </c>
      <c r="E588" s="623" t="e">
        <f t="shared" ref="E588:AF588" si="599">ROUND(AVERAGE(E184:E186),1)</f>
        <v>#DIV/0!</v>
      </c>
      <c r="F588" s="623" t="e">
        <f t="shared" si="599"/>
        <v>#DIV/0!</v>
      </c>
      <c r="G588" s="623" t="e">
        <f t="shared" si="599"/>
        <v>#DIV/0!</v>
      </c>
      <c r="H588" s="623" t="e">
        <f t="shared" si="599"/>
        <v>#DIV/0!</v>
      </c>
      <c r="I588" s="623" t="e">
        <f t="shared" si="599"/>
        <v>#DIV/0!</v>
      </c>
      <c r="J588" s="623" t="e">
        <f t="shared" si="599"/>
        <v>#DIV/0!</v>
      </c>
      <c r="K588" s="623" t="e">
        <f t="shared" si="599"/>
        <v>#DIV/0!</v>
      </c>
      <c r="L588" s="623" t="e">
        <f t="shared" si="599"/>
        <v>#DIV/0!</v>
      </c>
      <c r="M588" s="623" t="e">
        <f t="shared" si="599"/>
        <v>#DIV/0!</v>
      </c>
      <c r="N588" s="623" t="e">
        <f t="shared" si="599"/>
        <v>#DIV/0!</v>
      </c>
      <c r="O588" s="623" t="e">
        <f t="shared" si="599"/>
        <v>#DIV/0!</v>
      </c>
      <c r="P588" s="623" t="e">
        <f t="shared" si="599"/>
        <v>#DIV/0!</v>
      </c>
      <c r="Q588" s="623" t="e">
        <f t="shared" si="599"/>
        <v>#DIV/0!</v>
      </c>
      <c r="R588" s="623" t="e">
        <f t="shared" si="599"/>
        <v>#DIV/0!</v>
      </c>
      <c r="S588" s="623" t="e">
        <f t="shared" si="599"/>
        <v>#DIV/0!</v>
      </c>
      <c r="T588" s="623" t="e">
        <f t="shared" si="599"/>
        <v>#DIV/0!</v>
      </c>
      <c r="U588" s="623" t="e">
        <f t="shared" si="599"/>
        <v>#DIV/0!</v>
      </c>
      <c r="V588" s="623" t="e">
        <f t="shared" si="599"/>
        <v>#DIV/0!</v>
      </c>
      <c r="W588" s="623" t="e">
        <f t="shared" si="599"/>
        <v>#DIV/0!</v>
      </c>
      <c r="X588" s="623" t="e">
        <f t="shared" si="599"/>
        <v>#DIV/0!</v>
      </c>
      <c r="Y588" s="623" t="e">
        <f t="shared" si="599"/>
        <v>#DIV/0!</v>
      </c>
      <c r="Z588" s="623" t="e">
        <f t="shared" si="599"/>
        <v>#DIV/0!</v>
      </c>
      <c r="AA588" s="623" t="e">
        <f t="shared" si="599"/>
        <v>#DIV/0!</v>
      </c>
      <c r="AB588" s="623" t="e">
        <f t="shared" si="599"/>
        <v>#DIV/0!</v>
      </c>
      <c r="AC588" s="623" t="e">
        <f t="shared" si="599"/>
        <v>#DIV/0!</v>
      </c>
      <c r="AD588" s="623" t="e">
        <f t="shared" si="599"/>
        <v>#DIV/0!</v>
      </c>
      <c r="AE588" s="623" t="e">
        <f t="shared" si="599"/>
        <v>#DIV/0!</v>
      </c>
      <c r="AF588" s="623" t="e">
        <f t="shared" si="599"/>
        <v>#DIV/0!</v>
      </c>
      <c r="AG588" s="623" t="e">
        <f t="shared" ref="AG588:AL588" si="600">ROUND(AVERAGE(AG184:AG186),1)</f>
        <v>#DIV/0!</v>
      </c>
      <c r="AH588" s="623" t="e">
        <f t="shared" si="600"/>
        <v>#DIV/0!</v>
      </c>
      <c r="AI588" s="623" t="e">
        <f t="shared" si="600"/>
        <v>#DIV/0!</v>
      </c>
      <c r="AJ588" s="623" t="e">
        <f t="shared" si="600"/>
        <v>#DIV/0!</v>
      </c>
      <c r="AK588" s="623" t="e">
        <f t="shared" si="600"/>
        <v>#DIV/0!</v>
      </c>
      <c r="AL588" s="623" t="e">
        <f t="shared" si="600"/>
        <v>#DIV/0!</v>
      </c>
      <c r="AN588" s="612"/>
      <c r="AO588" s="618" t="s">
        <v>39</v>
      </c>
      <c r="AP588" s="623" t="e">
        <f t="shared" ref="AP588:AZ588" si="601">ROUND(AVERAGE(AP184:AP186),1)</f>
        <v>#DIV/0!</v>
      </c>
      <c r="AQ588" s="623" t="e">
        <f t="shared" si="601"/>
        <v>#DIV/0!</v>
      </c>
      <c r="AR588" s="623" t="e">
        <f t="shared" si="601"/>
        <v>#DIV/0!</v>
      </c>
      <c r="AS588" s="623" t="e">
        <f t="shared" si="601"/>
        <v>#DIV/0!</v>
      </c>
      <c r="AT588" s="623" t="e">
        <f t="shared" si="601"/>
        <v>#DIV/0!</v>
      </c>
      <c r="AU588" s="623" t="e">
        <f t="shared" si="601"/>
        <v>#DIV/0!</v>
      </c>
      <c r="AV588" s="623" t="e">
        <f t="shared" si="601"/>
        <v>#DIV/0!</v>
      </c>
      <c r="AW588" s="623" t="e">
        <f t="shared" si="601"/>
        <v>#DIV/0!</v>
      </c>
      <c r="AX588" s="623" t="e">
        <f t="shared" si="601"/>
        <v>#DIV/0!</v>
      </c>
      <c r="AY588" s="623" t="e">
        <f t="shared" si="601"/>
        <v>#DIV/0!</v>
      </c>
      <c r="AZ588" s="623" t="e">
        <f t="shared" si="601"/>
        <v>#DIV/0!</v>
      </c>
    </row>
    <row r="589" spans="2:52" hidden="1">
      <c r="B589" s="138" t="s">
        <v>308</v>
      </c>
      <c r="C589" s="610" t="s">
        <v>36</v>
      </c>
      <c r="D589" s="624" t="e">
        <f>ROUND(AVERAGE(D187:D189),1)</f>
        <v>#DIV/0!</v>
      </c>
      <c r="E589" s="624" t="e">
        <f t="shared" ref="E589:AF589" si="602">ROUND(AVERAGE(E187:E189),1)</f>
        <v>#DIV/0!</v>
      </c>
      <c r="F589" s="624" t="e">
        <f t="shared" si="602"/>
        <v>#DIV/0!</v>
      </c>
      <c r="G589" s="624" t="e">
        <f t="shared" si="602"/>
        <v>#DIV/0!</v>
      </c>
      <c r="H589" s="624" t="e">
        <f t="shared" si="602"/>
        <v>#DIV/0!</v>
      </c>
      <c r="I589" s="624" t="e">
        <f t="shared" si="602"/>
        <v>#DIV/0!</v>
      </c>
      <c r="J589" s="624" t="e">
        <f t="shared" si="602"/>
        <v>#DIV/0!</v>
      </c>
      <c r="K589" s="624" t="e">
        <f t="shared" si="602"/>
        <v>#DIV/0!</v>
      </c>
      <c r="L589" s="624" t="e">
        <f t="shared" si="602"/>
        <v>#DIV/0!</v>
      </c>
      <c r="M589" s="624" t="e">
        <f t="shared" si="602"/>
        <v>#DIV/0!</v>
      </c>
      <c r="N589" s="624" t="e">
        <f t="shared" si="602"/>
        <v>#DIV/0!</v>
      </c>
      <c r="O589" s="624" t="e">
        <f t="shared" si="602"/>
        <v>#DIV/0!</v>
      </c>
      <c r="P589" s="624" t="e">
        <f t="shared" si="602"/>
        <v>#DIV/0!</v>
      </c>
      <c r="Q589" s="624" t="e">
        <f t="shared" si="602"/>
        <v>#DIV/0!</v>
      </c>
      <c r="R589" s="624" t="e">
        <f t="shared" si="602"/>
        <v>#DIV/0!</v>
      </c>
      <c r="S589" s="624" t="e">
        <f t="shared" si="602"/>
        <v>#DIV/0!</v>
      </c>
      <c r="T589" s="624" t="e">
        <f t="shared" si="602"/>
        <v>#DIV/0!</v>
      </c>
      <c r="U589" s="624" t="e">
        <f t="shared" si="602"/>
        <v>#DIV/0!</v>
      </c>
      <c r="V589" s="624" t="e">
        <f t="shared" si="602"/>
        <v>#DIV/0!</v>
      </c>
      <c r="W589" s="624" t="e">
        <f t="shared" si="602"/>
        <v>#DIV/0!</v>
      </c>
      <c r="X589" s="624" t="e">
        <f t="shared" si="602"/>
        <v>#DIV/0!</v>
      </c>
      <c r="Y589" s="624" t="e">
        <f t="shared" si="602"/>
        <v>#DIV/0!</v>
      </c>
      <c r="Z589" s="624" t="e">
        <f t="shared" si="602"/>
        <v>#DIV/0!</v>
      </c>
      <c r="AA589" s="624" t="e">
        <f t="shared" si="602"/>
        <v>#DIV/0!</v>
      </c>
      <c r="AB589" s="624" t="e">
        <f t="shared" si="602"/>
        <v>#DIV/0!</v>
      </c>
      <c r="AC589" s="624" t="e">
        <f t="shared" si="602"/>
        <v>#DIV/0!</v>
      </c>
      <c r="AD589" s="624" t="e">
        <f t="shared" si="602"/>
        <v>#DIV/0!</v>
      </c>
      <c r="AE589" s="624" t="e">
        <f t="shared" si="602"/>
        <v>#DIV/0!</v>
      </c>
      <c r="AF589" s="624" t="e">
        <f t="shared" si="602"/>
        <v>#DIV/0!</v>
      </c>
      <c r="AG589" s="624" t="e">
        <f t="shared" ref="AG589:AL589" si="603">ROUND(AVERAGE(AG187:AG189),1)</f>
        <v>#DIV/0!</v>
      </c>
      <c r="AH589" s="624" t="e">
        <f t="shared" si="603"/>
        <v>#DIV/0!</v>
      </c>
      <c r="AI589" s="624" t="e">
        <f t="shared" si="603"/>
        <v>#DIV/0!</v>
      </c>
      <c r="AJ589" s="624" t="e">
        <f t="shared" si="603"/>
        <v>#DIV/0!</v>
      </c>
      <c r="AK589" s="624" t="e">
        <f t="shared" si="603"/>
        <v>#DIV/0!</v>
      </c>
      <c r="AL589" s="624" t="e">
        <f t="shared" si="603"/>
        <v>#DIV/0!</v>
      </c>
      <c r="AN589" s="138" t="s">
        <v>308</v>
      </c>
      <c r="AO589" s="610" t="s">
        <v>36</v>
      </c>
      <c r="AP589" s="624" t="e">
        <f t="shared" ref="AP589:AZ589" si="604">ROUND(AVERAGE(AP187:AP189),1)</f>
        <v>#DIV/0!</v>
      </c>
      <c r="AQ589" s="624" t="e">
        <f t="shared" si="604"/>
        <v>#DIV/0!</v>
      </c>
      <c r="AR589" s="624" t="e">
        <f t="shared" si="604"/>
        <v>#DIV/0!</v>
      </c>
      <c r="AS589" s="624" t="e">
        <f t="shared" si="604"/>
        <v>#DIV/0!</v>
      </c>
      <c r="AT589" s="624" t="e">
        <f t="shared" si="604"/>
        <v>#DIV/0!</v>
      </c>
      <c r="AU589" s="624" t="e">
        <f t="shared" si="604"/>
        <v>#DIV/0!</v>
      </c>
      <c r="AV589" s="624" t="e">
        <f t="shared" si="604"/>
        <v>#DIV/0!</v>
      </c>
      <c r="AW589" s="624" t="e">
        <f t="shared" si="604"/>
        <v>#DIV/0!</v>
      </c>
      <c r="AX589" s="624" t="e">
        <f t="shared" si="604"/>
        <v>#DIV/0!</v>
      </c>
      <c r="AY589" s="624" t="e">
        <f t="shared" si="604"/>
        <v>#DIV/0!</v>
      </c>
      <c r="AZ589" s="624" t="e">
        <f t="shared" si="604"/>
        <v>#DIV/0!</v>
      </c>
    </row>
    <row r="590" spans="2:52" hidden="1">
      <c r="C590" s="615" t="s">
        <v>37</v>
      </c>
      <c r="D590" s="622" t="e">
        <f>ROUND(AVERAGE(D190:D192),1)</f>
        <v>#DIV/0!</v>
      </c>
      <c r="E590" s="622" t="e">
        <f t="shared" ref="E590:AF590" si="605">ROUND(AVERAGE(E190:E192),1)</f>
        <v>#DIV/0!</v>
      </c>
      <c r="F590" s="622" t="e">
        <f t="shared" si="605"/>
        <v>#DIV/0!</v>
      </c>
      <c r="G590" s="622" t="e">
        <f t="shared" si="605"/>
        <v>#DIV/0!</v>
      </c>
      <c r="H590" s="622" t="e">
        <f t="shared" si="605"/>
        <v>#DIV/0!</v>
      </c>
      <c r="I590" s="622" t="e">
        <f t="shared" si="605"/>
        <v>#DIV/0!</v>
      </c>
      <c r="J590" s="622" t="e">
        <f t="shared" si="605"/>
        <v>#DIV/0!</v>
      </c>
      <c r="K590" s="622" t="e">
        <f t="shared" si="605"/>
        <v>#DIV/0!</v>
      </c>
      <c r="L590" s="622" t="e">
        <f t="shared" si="605"/>
        <v>#DIV/0!</v>
      </c>
      <c r="M590" s="622" t="e">
        <f t="shared" si="605"/>
        <v>#DIV/0!</v>
      </c>
      <c r="N590" s="622" t="e">
        <f t="shared" si="605"/>
        <v>#DIV/0!</v>
      </c>
      <c r="O590" s="622" t="e">
        <f t="shared" si="605"/>
        <v>#DIV/0!</v>
      </c>
      <c r="P590" s="622" t="e">
        <f t="shared" si="605"/>
        <v>#DIV/0!</v>
      </c>
      <c r="Q590" s="622" t="e">
        <f t="shared" si="605"/>
        <v>#DIV/0!</v>
      </c>
      <c r="R590" s="622" t="e">
        <f t="shared" si="605"/>
        <v>#DIV/0!</v>
      </c>
      <c r="S590" s="622" t="e">
        <f t="shared" si="605"/>
        <v>#DIV/0!</v>
      </c>
      <c r="T590" s="622" t="e">
        <f t="shared" si="605"/>
        <v>#DIV/0!</v>
      </c>
      <c r="U590" s="622" t="e">
        <f t="shared" si="605"/>
        <v>#DIV/0!</v>
      </c>
      <c r="V590" s="622" t="e">
        <f t="shared" si="605"/>
        <v>#DIV/0!</v>
      </c>
      <c r="W590" s="622" t="e">
        <f t="shared" si="605"/>
        <v>#DIV/0!</v>
      </c>
      <c r="X590" s="622" t="e">
        <f t="shared" si="605"/>
        <v>#DIV/0!</v>
      </c>
      <c r="Y590" s="622" t="e">
        <f t="shared" si="605"/>
        <v>#DIV/0!</v>
      </c>
      <c r="Z590" s="622" t="e">
        <f t="shared" si="605"/>
        <v>#DIV/0!</v>
      </c>
      <c r="AA590" s="622" t="e">
        <f t="shared" si="605"/>
        <v>#DIV/0!</v>
      </c>
      <c r="AB590" s="622" t="e">
        <f t="shared" si="605"/>
        <v>#DIV/0!</v>
      </c>
      <c r="AC590" s="622" t="e">
        <f t="shared" si="605"/>
        <v>#DIV/0!</v>
      </c>
      <c r="AD590" s="622" t="e">
        <f t="shared" si="605"/>
        <v>#DIV/0!</v>
      </c>
      <c r="AE590" s="622" t="e">
        <f t="shared" si="605"/>
        <v>#DIV/0!</v>
      </c>
      <c r="AF590" s="622" t="e">
        <f t="shared" si="605"/>
        <v>#DIV/0!</v>
      </c>
      <c r="AG590" s="622" t="e">
        <f t="shared" ref="AG590:AL590" si="606">ROUND(AVERAGE(AG190:AG192),1)</f>
        <v>#DIV/0!</v>
      </c>
      <c r="AH590" s="622" t="e">
        <f t="shared" si="606"/>
        <v>#DIV/0!</v>
      </c>
      <c r="AI590" s="622" t="e">
        <f t="shared" si="606"/>
        <v>#DIV/0!</v>
      </c>
      <c r="AJ590" s="622" t="e">
        <f t="shared" si="606"/>
        <v>#DIV/0!</v>
      </c>
      <c r="AK590" s="622" t="e">
        <f t="shared" si="606"/>
        <v>#DIV/0!</v>
      </c>
      <c r="AL590" s="622" t="e">
        <f t="shared" si="606"/>
        <v>#DIV/0!</v>
      </c>
      <c r="AO590" s="615" t="s">
        <v>37</v>
      </c>
      <c r="AP590" s="622" t="e">
        <f t="shared" ref="AP590:AZ590" si="607">ROUND(AVERAGE(AP190:AP192),1)</f>
        <v>#DIV/0!</v>
      </c>
      <c r="AQ590" s="622" t="e">
        <f t="shared" si="607"/>
        <v>#DIV/0!</v>
      </c>
      <c r="AR590" s="622" t="e">
        <f t="shared" si="607"/>
        <v>#DIV/0!</v>
      </c>
      <c r="AS590" s="622" t="e">
        <f t="shared" si="607"/>
        <v>#DIV/0!</v>
      </c>
      <c r="AT590" s="622" t="e">
        <f t="shared" si="607"/>
        <v>#DIV/0!</v>
      </c>
      <c r="AU590" s="622" t="e">
        <f t="shared" si="607"/>
        <v>#DIV/0!</v>
      </c>
      <c r="AV590" s="622" t="e">
        <f t="shared" si="607"/>
        <v>#DIV/0!</v>
      </c>
      <c r="AW590" s="622" t="e">
        <f t="shared" si="607"/>
        <v>#DIV/0!</v>
      </c>
      <c r="AX590" s="622" t="e">
        <f t="shared" si="607"/>
        <v>#DIV/0!</v>
      </c>
      <c r="AY590" s="622" t="e">
        <f t="shared" si="607"/>
        <v>#DIV/0!</v>
      </c>
      <c r="AZ590" s="622" t="e">
        <f t="shared" si="607"/>
        <v>#DIV/0!</v>
      </c>
    </row>
    <row r="591" spans="2:52" hidden="1">
      <c r="C591" s="615" t="s">
        <v>38</v>
      </c>
      <c r="D591" s="622" t="e">
        <f>ROUND(AVERAGE(D193:D195),1)</f>
        <v>#DIV/0!</v>
      </c>
      <c r="E591" s="622" t="e">
        <f t="shared" ref="E591:AF591" si="608">ROUND(AVERAGE(E193:E195),1)</f>
        <v>#DIV/0!</v>
      </c>
      <c r="F591" s="622" t="e">
        <f t="shared" si="608"/>
        <v>#DIV/0!</v>
      </c>
      <c r="G591" s="622" t="e">
        <f t="shared" si="608"/>
        <v>#DIV/0!</v>
      </c>
      <c r="H591" s="622" t="e">
        <f t="shared" si="608"/>
        <v>#DIV/0!</v>
      </c>
      <c r="I591" s="622" t="e">
        <f t="shared" si="608"/>
        <v>#DIV/0!</v>
      </c>
      <c r="J591" s="622" t="e">
        <f t="shared" si="608"/>
        <v>#DIV/0!</v>
      </c>
      <c r="K591" s="622" t="e">
        <f t="shared" si="608"/>
        <v>#DIV/0!</v>
      </c>
      <c r="L591" s="622" t="e">
        <f t="shared" si="608"/>
        <v>#DIV/0!</v>
      </c>
      <c r="M591" s="622" t="e">
        <f t="shared" si="608"/>
        <v>#DIV/0!</v>
      </c>
      <c r="N591" s="622" t="e">
        <f t="shared" si="608"/>
        <v>#DIV/0!</v>
      </c>
      <c r="O591" s="622" t="e">
        <f t="shared" si="608"/>
        <v>#DIV/0!</v>
      </c>
      <c r="P591" s="622" t="e">
        <f t="shared" si="608"/>
        <v>#DIV/0!</v>
      </c>
      <c r="Q591" s="622" t="e">
        <f t="shared" si="608"/>
        <v>#DIV/0!</v>
      </c>
      <c r="R591" s="622" t="e">
        <f t="shared" si="608"/>
        <v>#DIV/0!</v>
      </c>
      <c r="S591" s="622" t="e">
        <f t="shared" si="608"/>
        <v>#DIV/0!</v>
      </c>
      <c r="T591" s="622" t="e">
        <f t="shared" si="608"/>
        <v>#DIV/0!</v>
      </c>
      <c r="U591" s="622" t="e">
        <f t="shared" si="608"/>
        <v>#DIV/0!</v>
      </c>
      <c r="V591" s="622" t="e">
        <f t="shared" si="608"/>
        <v>#DIV/0!</v>
      </c>
      <c r="W591" s="622" t="e">
        <f t="shared" si="608"/>
        <v>#DIV/0!</v>
      </c>
      <c r="X591" s="622" t="e">
        <f t="shared" si="608"/>
        <v>#DIV/0!</v>
      </c>
      <c r="Y591" s="622" t="e">
        <f t="shared" si="608"/>
        <v>#DIV/0!</v>
      </c>
      <c r="Z591" s="622" t="e">
        <f t="shared" si="608"/>
        <v>#DIV/0!</v>
      </c>
      <c r="AA591" s="622" t="e">
        <f t="shared" si="608"/>
        <v>#DIV/0!</v>
      </c>
      <c r="AB591" s="622" t="e">
        <f t="shared" si="608"/>
        <v>#DIV/0!</v>
      </c>
      <c r="AC591" s="622" t="e">
        <f t="shared" si="608"/>
        <v>#DIV/0!</v>
      </c>
      <c r="AD591" s="622" t="e">
        <f t="shared" si="608"/>
        <v>#DIV/0!</v>
      </c>
      <c r="AE591" s="622" t="e">
        <f t="shared" si="608"/>
        <v>#DIV/0!</v>
      </c>
      <c r="AF591" s="622" t="e">
        <f t="shared" si="608"/>
        <v>#DIV/0!</v>
      </c>
      <c r="AG591" s="622" t="e">
        <f t="shared" ref="AG591:AL591" si="609">ROUND(AVERAGE(AG193:AG195),1)</f>
        <v>#DIV/0!</v>
      </c>
      <c r="AH591" s="622" t="e">
        <f t="shared" si="609"/>
        <v>#DIV/0!</v>
      </c>
      <c r="AI591" s="622" t="e">
        <f t="shared" si="609"/>
        <v>#DIV/0!</v>
      </c>
      <c r="AJ591" s="622" t="e">
        <f t="shared" si="609"/>
        <v>#DIV/0!</v>
      </c>
      <c r="AK591" s="622" t="e">
        <f t="shared" si="609"/>
        <v>#DIV/0!</v>
      </c>
      <c r="AL591" s="622" t="e">
        <f t="shared" si="609"/>
        <v>#DIV/0!</v>
      </c>
      <c r="AO591" s="615" t="s">
        <v>38</v>
      </c>
      <c r="AP591" s="622" t="e">
        <f t="shared" ref="AP591:AZ591" si="610">ROUND(AVERAGE(AP193:AP195),1)</f>
        <v>#DIV/0!</v>
      </c>
      <c r="AQ591" s="622" t="e">
        <f t="shared" si="610"/>
        <v>#DIV/0!</v>
      </c>
      <c r="AR591" s="622" t="e">
        <f t="shared" si="610"/>
        <v>#DIV/0!</v>
      </c>
      <c r="AS591" s="622" t="e">
        <f t="shared" si="610"/>
        <v>#DIV/0!</v>
      </c>
      <c r="AT591" s="622" t="e">
        <f t="shared" si="610"/>
        <v>#DIV/0!</v>
      </c>
      <c r="AU591" s="622" t="e">
        <f t="shared" si="610"/>
        <v>#DIV/0!</v>
      </c>
      <c r="AV591" s="622" t="e">
        <f t="shared" si="610"/>
        <v>#DIV/0!</v>
      </c>
      <c r="AW591" s="622" t="e">
        <f t="shared" si="610"/>
        <v>#DIV/0!</v>
      </c>
      <c r="AX591" s="622" t="e">
        <f t="shared" si="610"/>
        <v>#DIV/0!</v>
      </c>
      <c r="AY591" s="622" t="e">
        <f t="shared" si="610"/>
        <v>#DIV/0!</v>
      </c>
      <c r="AZ591" s="622" t="e">
        <f t="shared" si="610"/>
        <v>#DIV/0!</v>
      </c>
    </row>
    <row r="592" spans="2:52" hidden="1">
      <c r="B592" s="612"/>
      <c r="C592" s="618" t="s">
        <v>39</v>
      </c>
      <c r="D592" s="623" t="e">
        <f>ROUND(AVERAGE(D196:D198),1)</f>
        <v>#DIV/0!</v>
      </c>
      <c r="E592" s="623" t="e">
        <f t="shared" ref="E592:AF592" si="611">ROUND(AVERAGE(E196:E198),1)</f>
        <v>#DIV/0!</v>
      </c>
      <c r="F592" s="623" t="e">
        <f t="shared" si="611"/>
        <v>#DIV/0!</v>
      </c>
      <c r="G592" s="623" t="e">
        <f t="shared" si="611"/>
        <v>#DIV/0!</v>
      </c>
      <c r="H592" s="623" t="e">
        <f t="shared" si="611"/>
        <v>#DIV/0!</v>
      </c>
      <c r="I592" s="623" t="e">
        <f t="shared" si="611"/>
        <v>#DIV/0!</v>
      </c>
      <c r="J592" s="623" t="e">
        <f t="shared" si="611"/>
        <v>#DIV/0!</v>
      </c>
      <c r="K592" s="623" t="e">
        <f t="shared" si="611"/>
        <v>#DIV/0!</v>
      </c>
      <c r="L592" s="623" t="e">
        <f t="shared" si="611"/>
        <v>#DIV/0!</v>
      </c>
      <c r="M592" s="623" t="e">
        <f t="shared" si="611"/>
        <v>#DIV/0!</v>
      </c>
      <c r="N592" s="623" t="e">
        <f t="shared" si="611"/>
        <v>#DIV/0!</v>
      </c>
      <c r="O592" s="623" t="e">
        <f t="shared" si="611"/>
        <v>#DIV/0!</v>
      </c>
      <c r="P592" s="623" t="e">
        <f t="shared" si="611"/>
        <v>#DIV/0!</v>
      </c>
      <c r="Q592" s="623" t="e">
        <f t="shared" si="611"/>
        <v>#DIV/0!</v>
      </c>
      <c r="R592" s="623" t="e">
        <f t="shared" si="611"/>
        <v>#DIV/0!</v>
      </c>
      <c r="S592" s="623" t="e">
        <f t="shared" si="611"/>
        <v>#DIV/0!</v>
      </c>
      <c r="T592" s="623" t="e">
        <f t="shared" si="611"/>
        <v>#DIV/0!</v>
      </c>
      <c r="U592" s="623" t="e">
        <f t="shared" si="611"/>
        <v>#DIV/0!</v>
      </c>
      <c r="V592" s="623" t="e">
        <f t="shared" si="611"/>
        <v>#DIV/0!</v>
      </c>
      <c r="W592" s="623" t="e">
        <f t="shared" si="611"/>
        <v>#DIV/0!</v>
      </c>
      <c r="X592" s="623" t="e">
        <f t="shared" si="611"/>
        <v>#DIV/0!</v>
      </c>
      <c r="Y592" s="623" t="e">
        <f t="shared" si="611"/>
        <v>#DIV/0!</v>
      </c>
      <c r="Z592" s="623" t="e">
        <f t="shared" si="611"/>
        <v>#DIV/0!</v>
      </c>
      <c r="AA592" s="623" t="e">
        <f t="shared" si="611"/>
        <v>#DIV/0!</v>
      </c>
      <c r="AB592" s="623" t="e">
        <f t="shared" si="611"/>
        <v>#DIV/0!</v>
      </c>
      <c r="AC592" s="623" t="e">
        <f t="shared" si="611"/>
        <v>#DIV/0!</v>
      </c>
      <c r="AD592" s="623" t="e">
        <f t="shared" si="611"/>
        <v>#DIV/0!</v>
      </c>
      <c r="AE592" s="623" t="e">
        <f t="shared" si="611"/>
        <v>#DIV/0!</v>
      </c>
      <c r="AF592" s="623" t="e">
        <f t="shared" si="611"/>
        <v>#DIV/0!</v>
      </c>
      <c r="AG592" s="623" t="e">
        <f t="shared" ref="AG592:AL592" si="612">ROUND(AVERAGE(AG196:AG198),1)</f>
        <v>#DIV/0!</v>
      </c>
      <c r="AH592" s="623" t="e">
        <f t="shared" si="612"/>
        <v>#DIV/0!</v>
      </c>
      <c r="AI592" s="623" t="e">
        <f t="shared" si="612"/>
        <v>#DIV/0!</v>
      </c>
      <c r="AJ592" s="623" t="e">
        <f t="shared" si="612"/>
        <v>#DIV/0!</v>
      </c>
      <c r="AK592" s="623" t="e">
        <f t="shared" si="612"/>
        <v>#DIV/0!</v>
      </c>
      <c r="AL592" s="623" t="e">
        <f t="shared" si="612"/>
        <v>#DIV/0!</v>
      </c>
      <c r="AN592" s="612"/>
      <c r="AO592" s="618" t="s">
        <v>39</v>
      </c>
      <c r="AP592" s="623" t="e">
        <f t="shared" ref="AP592:AZ592" si="613">ROUND(AVERAGE(AP196:AP198),1)</f>
        <v>#DIV/0!</v>
      </c>
      <c r="AQ592" s="623" t="e">
        <f t="shared" si="613"/>
        <v>#DIV/0!</v>
      </c>
      <c r="AR592" s="623" t="e">
        <f t="shared" si="613"/>
        <v>#DIV/0!</v>
      </c>
      <c r="AS592" s="623" t="e">
        <f t="shared" si="613"/>
        <v>#DIV/0!</v>
      </c>
      <c r="AT592" s="623" t="e">
        <f t="shared" si="613"/>
        <v>#DIV/0!</v>
      </c>
      <c r="AU592" s="623" t="e">
        <f t="shared" si="613"/>
        <v>#DIV/0!</v>
      </c>
      <c r="AV592" s="623" t="e">
        <f t="shared" si="613"/>
        <v>#DIV/0!</v>
      </c>
      <c r="AW592" s="623" t="e">
        <f t="shared" si="613"/>
        <v>#DIV/0!</v>
      </c>
      <c r="AX592" s="623" t="e">
        <f t="shared" si="613"/>
        <v>#DIV/0!</v>
      </c>
      <c r="AY592" s="623" t="e">
        <f t="shared" si="613"/>
        <v>#DIV/0!</v>
      </c>
      <c r="AZ592" s="623" t="e">
        <f t="shared" si="613"/>
        <v>#DIV/0!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79998168889431442"/>
  </sheetPr>
  <dimension ref="A1:BP592"/>
  <sheetViews>
    <sheetView workbookViewId="0">
      <pane xSplit="3" ySplit="3" topLeftCell="D403" activePane="bottomRight" state="frozen"/>
      <selection pane="topRight" activeCell="D1" sqref="D1"/>
      <selection pane="bottomLeft" activeCell="A4" sqref="A4"/>
      <selection pane="bottomRight" activeCell="I408" sqref="I408"/>
    </sheetView>
  </sheetViews>
  <sheetFormatPr defaultColWidth="9.33203125" defaultRowHeight="12"/>
  <cols>
    <col min="1" max="1" width="5" style="302" customWidth="1"/>
    <col min="2" max="2" width="6.1640625" style="302" customWidth="1"/>
    <col min="3" max="3" width="7" style="302" customWidth="1"/>
    <col min="4" max="19" width="11.33203125" style="302" customWidth="1"/>
    <col min="20" max="20" width="11.33203125" style="302" hidden="1" customWidth="1"/>
    <col min="21" max="27" width="11.33203125" style="302" customWidth="1"/>
    <col min="28" max="28" width="11.33203125" style="302" hidden="1" customWidth="1"/>
    <col min="29" max="30" width="11.33203125" style="302" customWidth="1"/>
    <col min="31" max="32" width="11.1640625" style="302" customWidth="1"/>
    <col min="33" max="33" width="11.1640625" style="302" hidden="1" customWidth="1"/>
    <col min="34" max="38" width="11.1640625" style="302" customWidth="1"/>
    <col min="39" max="39" width="5.6640625" style="302" customWidth="1"/>
    <col min="40" max="40" width="6.33203125" style="302" customWidth="1"/>
    <col min="41" max="41" width="6.6640625" style="302" customWidth="1"/>
    <col min="42" max="52" width="11.33203125" style="302" customWidth="1"/>
    <col min="53" max="16384" width="9.33203125" style="302"/>
  </cols>
  <sheetData>
    <row r="1" spans="1:53">
      <c r="A1" s="534"/>
      <c r="B1" s="535" t="s">
        <v>314</v>
      </c>
      <c r="C1" s="534"/>
      <c r="D1" s="534"/>
      <c r="E1" s="536"/>
      <c r="F1" s="536"/>
      <c r="G1" s="534"/>
      <c r="H1" s="534"/>
      <c r="I1" s="536"/>
      <c r="J1" s="534"/>
      <c r="K1" s="534"/>
      <c r="L1" s="534"/>
      <c r="M1" s="534"/>
      <c r="N1" s="534"/>
      <c r="O1" s="537"/>
      <c r="P1" s="537"/>
      <c r="Q1" s="534"/>
      <c r="R1" s="534"/>
      <c r="S1" s="536"/>
      <c r="T1" s="534"/>
      <c r="U1" s="534"/>
      <c r="V1" s="534"/>
      <c r="W1" s="536"/>
      <c r="X1" s="536"/>
      <c r="Y1" s="536"/>
      <c r="Z1" s="536"/>
      <c r="AA1" s="536"/>
      <c r="AB1" s="534"/>
      <c r="AC1" s="536"/>
      <c r="AD1" s="534"/>
      <c r="AE1" s="538" t="s">
        <v>110</v>
      </c>
      <c r="AF1" s="538"/>
      <c r="AG1" s="538"/>
      <c r="AH1" s="538"/>
      <c r="AI1" s="538"/>
      <c r="AJ1" s="538"/>
      <c r="AK1" s="538"/>
      <c r="AL1" s="538"/>
      <c r="AM1" s="534"/>
      <c r="AN1" s="535" t="s">
        <v>315</v>
      </c>
      <c r="AO1" s="534"/>
      <c r="AP1" s="534"/>
      <c r="AQ1" s="536"/>
      <c r="AR1" s="536"/>
      <c r="AS1" s="536"/>
      <c r="AT1" s="536"/>
      <c r="AU1" s="534"/>
      <c r="AV1" s="536"/>
      <c r="AW1" s="536"/>
      <c r="AX1" s="536"/>
      <c r="AY1" s="536"/>
      <c r="AZ1" s="534"/>
    </row>
    <row r="2" spans="1:53" ht="37.5" customHeight="1">
      <c r="A2" s="539" t="s">
        <v>161</v>
      </c>
      <c r="B2" s="540"/>
      <c r="C2" s="539"/>
      <c r="D2" s="541" t="s">
        <v>16</v>
      </c>
      <c r="E2" s="541" t="s">
        <v>17</v>
      </c>
      <c r="F2" s="541" t="s">
        <v>316</v>
      </c>
      <c r="G2" s="541" t="s">
        <v>18</v>
      </c>
      <c r="H2" s="541" t="s">
        <v>19</v>
      </c>
      <c r="I2" s="541" t="s">
        <v>20</v>
      </c>
      <c r="J2" s="541" t="s">
        <v>57</v>
      </c>
      <c r="K2" s="541" t="s">
        <v>317</v>
      </c>
      <c r="L2" s="541" t="s">
        <v>318</v>
      </c>
      <c r="M2" s="541" t="s">
        <v>58</v>
      </c>
      <c r="N2" s="541" t="s">
        <v>23</v>
      </c>
      <c r="O2" s="541" t="s">
        <v>319</v>
      </c>
      <c r="P2" s="541" t="s">
        <v>21</v>
      </c>
      <c r="Q2" s="541" t="s">
        <v>22</v>
      </c>
      <c r="R2" s="541" t="s">
        <v>24</v>
      </c>
      <c r="S2" s="541" t="s">
        <v>320</v>
      </c>
      <c r="T2" s="541" t="s">
        <v>321</v>
      </c>
      <c r="U2" s="541" t="s">
        <v>25</v>
      </c>
      <c r="V2" s="541" t="s">
        <v>26</v>
      </c>
      <c r="W2" s="541" t="s">
        <v>322</v>
      </c>
      <c r="X2" s="541" t="s">
        <v>323</v>
      </c>
      <c r="Y2" s="541" t="s">
        <v>27</v>
      </c>
      <c r="Z2" s="541" t="s">
        <v>28</v>
      </c>
      <c r="AA2" s="541" t="s">
        <v>29</v>
      </c>
      <c r="AB2" s="541" t="s">
        <v>132</v>
      </c>
      <c r="AC2" s="541" t="s">
        <v>133</v>
      </c>
      <c r="AD2" s="541" t="s">
        <v>324</v>
      </c>
      <c r="AE2" s="541" t="s">
        <v>33</v>
      </c>
      <c r="AF2" s="541" t="s">
        <v>32</v>
      </c>
      <c r="AG2" s="541" t="s">
        <v>134</v>
      </c>
      <c r="AH2" s="541" t="s">
        <v>30</v>
      </c>
      <c r="AI2" s="541" t="s">
        <v>31</v>
      </c>
      <c r="AJ2" s="541" t="s">
        <v>34</v>
      </c>
      <c r="AK2" s="541" t="s">
        <v>35</v>
      </c>
      <c r="AL2" s="541" t="s">
        <v>325</v>
      </c>
      <c r="AM2" s="539" t="s">
        <v>161</v>
      </c>
      <c r="AN2" s="540"/>
      <c r="AO2" s="539"/>
      <c r="AP2" s="541" t="s">
        <v>135</v>
      </c>
      <c r="AQ2" s="541" t="s">
        <v>136</v>
      </c>
      <c r="AR2" s="541" t="s">
        <v>137</v>
      </c>
      <c r="AS2" s="541" t="s">
        <v>138</v>
      </c>
      <c r="AT2" s="541" t="s">
        <v>139</v>
      </c>
      <c r="AU2" s="541" t="s">
        <v>140</v>
      </c>
      <c r="AV2" s="541" t="s">
        <v>141</v>
      </c>
      <c r="AW2" s="541" t="s">
        <v>142</v>
      </c>
      <c r="AX2" s="541" t="s">
        <v>143</v>
      </c>
      <c r="AY2" s="541" t="s">
        <v>144</v>
      </c>
      <c r="AZ2" s="541" t="s">
        <v>145</v>
      </c>
      <c r="BA2" s="302" t="s">
        <v>2</v>
      </c>
    </row>
    <row r="3" spans="1:53" ht="12.75" customHeight="1">
      <c r="A3" s="534" t="s">
        <v>589</v>
      </c>
      <c r="B3" s="542"/>
      <c r="C3" s="534"/>
      <c r="D3" s="543">
        <v>9552.6</v>
      </c>
      <c r="E3" s="543">
        <v>9541.7999999999993</v>
      </c>
      <c r="F3" s="543">
        <v>2152.4</v>
      </c>
      <c r="G3" s="543">
        <v>1890.4</v>
      </c>
      <c r="H3" s="543">
        <v>262</v>
      </c>
      <c r="I3" s="543">
        <v>576.5</v>
      </c>
      <c r="J3" s="543">
        <v>872.7</v>
      </c>
      <c r="K3" s="543">
        <v>307.39999999999998</v>
      </c>
      <c r="L3" s="543">
        <v>275.8</v>
      </c>
      <c r="M3" s="543">
        <v>31.6</v>
      </c>
      <c r="N3" s="543">
        <v>193.1</v>
      </c>
      <c r="O3" s="543">
        <v>1368.5</v>
      </c>
      <c r="P3" s="543">
        <v>1086.5999999999999</v>
      </c>
      <c r="Q3" s="543">
        <v>281.89999999999998</v>
      </c>
      <c r="R3" s="543">
        <v>237.8</v>
      </c>
      <c r="S3" s="543">
        <v>237.8</v>
      </c>
      <c r="T3" s="543" t="s">
        <v>516</v>
      </c>
      <c r="U3" s="543">
        <v>607.20000000000005</v>
      </c>
      <c r="V3" s="543">
        <v>1694.5</v>
      </c>
      <c r="W3" s="543">
        <v>843</v>
      </c>
      <c r="X3" s="543">
        <v>843</v>
      </c>
      <c r="Y3" s="543">
        <v>47.3</v>
      </c>
      <c r="Z3" s="543">
        <v>497.6</v>
      </c>
      <c r="AA3" s="543">
        <v>221.7</v>
      </c>
      <c r="AB3" s="543" t="s">
        <v>516</v>
      </c>
      <c r="AC3" s="543">
        <v>765.1</v>
      </c>
      <c r="AD3" s="543">
        <v>365.4</v>
      </c>
      <c r="AE3" s="543">
        <v>26.9</v>
      </c>
      <c r="AF3" s="543">
        <v>32.9</v>
      </c>
      <c r="AG3" s="543" t="s">
        <v>516</v>
      </c>
      <c r="AH3" s="543">
        <v>152.9</v>
      </c>
      <c r="AI3" s="543">
        <v>108.4</v>
      </c>
      <c r="AJ3" s="543">
        <v>78.599999999999994</v>
      </c>
      <c r="AK3" s="543">
        <v>10.8</v>
      </c>
      <c r="AL3" s="543">
        <v>1180.0999999999999</v>
      </c>
      <c r="AM3" s="534" t="s">
        <v>589</v>
      </c>
      <c r="AO3" s="534"/>
      <c r="AP3" s="543">
        <v>9552.6</v>
      </c>
      <c r="AQ3" s="543">
        <v>2969.8</v>
      </c>
      <c r="AR3" s="543">
        <v>2089.1</v>
      </c>
      <c r="AS3" s="543">
        <v>1327.5</v>
      </c>
      <c r="AT3" s="543">
        <v>761.6</v>
      </c>
      <c r="AU3" s="543">
        <v>880.7</v>
      </c>
      <c r="AV3" s="543">
        <v>553.9</v>
      </c>
      <c r="AW3" s="543">
        <v>326.8</v>
      </c>
      <c r="AX3" s="543">
        <v>6582.8</v>
      </c>
      <c r="AY3" s="543">
        <v>6221.8</v>
      </c>
      <c r="AZ3" s="543">
        <v>361</v>
      </c>
    </row>
    <row r="4" spans="1:53">
      <c r="A4" s="537"/>
      <c r="B4" s="544" t="s">
        <v>260</v>
      </c>
      <c r="C4" s="544"/>
      <c r="D4" s="545">
        <f>ROUND(SUM(D31:D42)/12,1)</f>
        <v>95.8</v>
      </c>
      <c r="E4" s="545">
        <f t="shared" ref="E4:AB4" si="0">ROUND(SUM(E31:E42)/12,1)</f>
        <v>95.8</v>
      </c>
      <c r="F4" s="545">
        <f t="shared" si="0"/>
        <v>89.4</v>
      </c>
      <c r="G4" s="545">
        <f t="shared" si="0"/>
        <v>89.1</v>
      </c>
      <c r="H4" s="545">
        <f t="shared" si="0"/>
        <v>91.9</v>
      </c>
      <c r="I4" s="545">
        <f t="shared" si="0"/>
        <v>91.9</v>
      </c>
      <c r="J4" s="545">
        <f t="shared" si="0"/>
        <v>117.9</v>
      </c>
      <c r="K4" s="545">
        <f t="shared" si="0"/>
        <v>101.8</v>
      </c>
      <c r="L4" s="545">
        <f t="shared" si="0"/>
        <v>97.9</v>
      </c>
      <c r="M4" s="545">
        <f t="shared" si="0"/>
        <v>0</v>
      </c>
      <c r="N4" s="545">
        <f t="shared" si="0"/>
        <v>166.6</v>
      </c>
      <c r="O4" s="545">
        <f t="shared" si="0"/>
        <v>87.9</v>
      </c>
      <c r="P4" s="545">
        <f t="shared" si="0"/>
        <v>79.5</v>
      </c>
      <c r="Q4" s="545">
        <f t="shared" si="0"/>
        <v>120.2</v>
      </c>
      <c r="R4" s="545">
        <f t="shared" si="0"/>
        <v>89.2</v>
      </c>
      <c r="S4" s="545">
        <f t="shared" si="0"/>
        <v>89.2</v>
      </c>
      <c r="T4" s="545">
        <f t="shared" si="0"/>
        <v>0</v>
      </c>
      <c r="U4" s="545">
        <f t="shared" si="0"/>
        <v>75.099999999999994</v>
      </c>
      <c r="V4" s="545">
        <f t="shared" si="0"/>
        <v>97.8</v>
      </c>
      <c r="W4" s="545">
        <f t="shared" si="0"/>
        <v>93</v>
      </c>
      <c r="X4" s="545">
        <f t="shared" si="0"/>
        <v>102.6</v>
      </c>
      <c r="Y4" s="545">
        <f t="shared" si="0"/>
        <v>89.8</v>
      </c>
      <c r="Z4" s="545">
        <f t="shared" si="0"/>
        <v>108.2</v>
      </c>
      <c r="AA4" s="545">
        <f t="shared" si="0"/>
        <v>98.8</v>
      </c>
      <c r="AB4" s="545">
        <f t="shared" si="0"/>
        <v>0</v>
      </c>
      <c r="AC4" s="545">
        <f t="shared" ref="AC4:AL4" si="1">ROUND(SUM(AC31:AC42)/12,1)</f>
        <v>90.9</v>
      </c>
      <c r="AD4" s="545">
        <f t="shared" si="1"/>
        <v>87.8</v>
      </c>
      <c r="AE4" s="648">
        <f t="shared" si="1"/>
        <v>65.8</v>
      </c>
      <c r="AF4" s="648">
        <f t="shared" si="1"/>
        <v>94</v>
      </c>
      <c r="AG4" s="648">
        <f t="shared" si="1"/>
        <v>0</v>
      </c>
      <c r="AH4" s="648">
        <f t="shared" si="1"/>
        <v>98.6</v>
      </c>
      <c r="AI4" s="648">
        <f t="shared" si="1"/>
        <v>82.1</v>
      </c>
      <c r="AJ4" s="648">
        <f t="shared" si="1"/>
        <v>110.4</v>
      </c>
      <c r="AK4" s="648">
        <f t="shared" si="1"/>
        <v>0</v>
      </c>
      <c r="AL4" s="648">
        <f t="shared" si="1"/>
        <v>113.7</v>
      </c>
      <c r="AM4" s="537"/>
      <c r="AN4" s="544" t="s">
        <v>260</v>
      </c>
      <c r="AO4" s="544"/>
      <c r="AP4" s="545">
        <f t="shared" ref="AP4:AZ4" si="2">ROUND(SUM(AP31:AP42)/12,1)</f>
        <v>95.8</v>
      </c>
      <c r="AQ4" s="545">
        <f t="shared" si="2"/>
        <v>97.8</v>
      </c>
      <c r="AR4" s="545">
        <f t="shared" si="2"/>
        <v>97.2</v>
      </c>
      <c r="AS4" s="545">
        <f t="shared" si="2"/>
        <v>91.6</v>
      </c>
      <c r="AT4" s="545">
        <f t="shared" si="2"/>
        <v>107</v>
      </c>
      <c r="AU4" s="545">
        <f t="shared" si="2"/>
        <v>99.4</v>
      </c>
      <c r="AV4" s="545">
        <f t="shared" si="2"/>
        <v>115.2</v>
      </c>
      <c r="AW4" s="545">
        <f t="shared" si="2"/>
        <v>72.5</v>
      </c>
      <c r="AX4" s="545">
        <f t="shared" si="2"/>
        <v>94.8</v>
      </c>
      <c r="AY4" s="545">
        <f t="shared" si="2"/>
        <v>94.9</v>
      </c>
      <c r="AZ4" s="545">
        <f t="shared" si="2"/>
        <v>92.9</v>
      </c>
    </row>
    <row r="5" spans="1:53">
      <c r="A5" s="537"/>
      <c r="B5" s="544" t="s">
        <v>261</v>
      </c>
      <c r="C5" s="544"/>
      <c r="D5" s="545">
        <f>ROUND(SUM(D43:D54)/12,1)</f>
        <v>97.9</v>
      </c>
      <c r="E5" s="545">
        <f t="shared" ref="E5:AB5" si="3">ROUND(SUM(E43:E54)/12,1)</f>
        <v>97.9</v>
      </c>
      <c r="F5" s="545">
        <f t="shared" si="3"/>
        <v>92.5</v>
      </c>
      <c r="G5" s="545">
        <f t="shared" si="3"/>
        <v>90.2</v>
      </c>
      <c r="H5" s="545">
        <f t="shared" si="3"/>
        <v>109.2</v>
      </c>
      <c r="I5" s="545">
        <f t="shared" si="3"/>
        <v>91.7</v>
      </c>
      <c r="J5" s="545">
        <f t="shared" si="3"/>
        <v>102.4</v>
      </c>
      <c r="K5" s="545">
        <f t="shared" si="3"/>
        <v>117.4</v>
      </c>
      <c r="L5" s="545">
        <f t="shared" si="3"/>
        <v>117.6</v>
      </c>
      <c r="M5" s="545">
        <f t="shared" si="3"/>
        <v>0</v>
      </c>
      <c r="N5" s="545">
        <f t="shared" si="3"/>
        <v>141.6</v>
      </c>
      <c r="O5" s="545">
        <f t="shared" si="3"/>
        <v>90.8</v>
      </c>
      <c r="P5" s="545">
        <f t="shared" si="3"/>
        <v>87.3</v>
      </c>
      <c r="Q5" s="545">
        <f t="shared" si="3"/>
        <v>104.2</v>
      </c>
      <c r="R5" s="545">
        <f t="shared" si="3"/>
        <v>94.2</v>
      </c>
      <c r="S5" s="545">
        <f t="shared" si="3"/>
        <v>94.2</v>
      </c>
      <c r="T5" s="545">
        <f t="shared" si="3"/>
        <v>0</v>
      </c>
      <c r="U5" s="545">
        <f t="shared" si="3"/>
        <v>113.8</v>
      </c>
      <c r="V5" s="545">
        <f t="shared" si="3"/>
        <v>96.9</v>
      </c>
      <c r="W5" s="545">
        <f t="shared" si="3"/>
        <v>91.4</v>
      </c>
      <c r="X5" s="545">
        <f t="shared" si="3"/>
        <v>102.4</v>
      </c>
      <c r="Y5" s="545">
        <f t="shared" si="3"/>
        <v>103.8</v>
      </c>
      <c r="Z5" s="545">
        <f t="shared" si="3"/>
        <v>107.9</v>
      </c>
      <c r="AA5" s="545">
        <f t="shared" si="3"/>
        <v>93</v>
      </c>
      <c r="AB5" s="545">
        <f t="shared" si="3"/>
        <v>0</v>
      </c>
      <c r="AC5" s="545">
        <f t="shared" ref="AC5:AL5" si="4">ROUND(SUM(AC43:AC54)/12,1)</f>
        <v>91.7</v>
      </c>
      <c r="AD5" s="545">
        <f t="shared" si="4"/>
        <v>85.5</v>
      </c>
      <c r="AE5" s="648">
        <f t="shared" si="4"/>
        <v>100.4</v>
      </c>
      <c r="AF5" s="648">
        <f t="shared" si="4"/>
        <v>89.6</v>
      </c>
      <c r="AG5" s="648">
        <f t="shared" si="4"/>
        <v>0</v>
      </c>
      <c r="AH5" s="648">
        <f t="shared" si="4"/>
        <v>89.6</v>
      </c>
      <c r="AI5" s="648">
        <f t="shared" si="4"/>
        <v>111.2</v>
      </c>
      <c r="AJ5" s="648">
        <f t="shared" si="4"/>
        <v>95.7</v>
      </c>
      <c r="AK5" s="648">
        <f t="shared" si="4"/>
        <v>0</v>
      </c>
      <c r="AL5" s="648">
        <f t="shared" si="4"/>
        <v>106.3</v>
      </c>
      <c r="AM5" s="537"/>
      <c r="AN5" s="544" t="s">
        <v>261</v>
      </c>
      <c r="AO5" s="544"/>
      <c r="AP5" s="545">
        <f t="shared" ref="AP5:AZ5" si="5">ROUND(SUM(AP43:AP54)/12,1)</f>
        <v>97.9</v>
      </c>
      <c r="AQ5" s="545">
        <f t="shared" si="5"/>
        <v>97.5</v>
      </c>
      <c r="AR5" s="545">
        <f t="shared" si="5"/>
        <v>98.5</v>
      </c>
      <c r="AS5" s="545">
        <f t="shared" si="5"/>
        <v>90.8</v>
      </c>
      <c r="AT5" s="545">
        <f t="shared" si="5"/>
        <v>112</v>
      </c>
      <c r="AU5" s="545">
        <f t="shared" si="5"/>
        <v>95</v>
      </c>
      <c r="AV5" s="545">
        <f t="shared" si="5"/>
        <v>106.2</v>
      </c>
      <c r="AW5" s="545">
        <f t="shared" si="5"/>
        <v>76</v>
      </c>
      <c r="AX5" s="545">
        <f t="shared" si="5"/>
        <v>98.1</v>
      </c>
      <c r="AY5" s="545">
        <f t="shared" si="5"/>
        <v>98.3</v>
      </c>
      <c r="AZ5" s="545">
        <f t="shared" si="5"/>
        <v>94.3</v>
      </c>
    </row>
    <row r="6" spans="1:53">
      <c r="A6" s="537"/>
      <c r="B6" s="544" t="s">
        <v>262</v>
      </c>
      <c r="C6" s="544"/>
      <c r="D6" s="545">
        <f>ROUND(SUM(D55:D66)/12,1)</f>
        <v>100</v>
      </c>
      <c r="E6" s="545">
        <f t="shared" ref="E6:AB6" si="6">ROUND(SUM(E55:E66)/12,1)</f>
        <v>100</v>
      </c>
      <c r="F6" s="545">
        <f t="shared" si="6"/>
        <v>100</v>
      </c>
      <c r="G6" s="545">
        <f t="shared" si="6"/>
        <v>100</v>
      </c>
      <c r="H6" s="545">
        <f t="shared" si="6"/>
        <v>100</v>
      </c>
      <c r="I6" s="545">
        <f t="shared" si="6"/>
        <v>100</v>
      </c>
      <c r="J6" s="545">
        <f t="shared" si="6"/>
        <v>100</v>
      </c>
      <c r="K6" s="545">
        <f t="shared" si="6"/>
        <v>100</v>
      </c>
      <c r="L6" s="545">
        <f t="shared" si="6"/>
        <v>100</v>
      </c>
      <c r="M6" s="545">
        <f t="shared" si="6"/>
        <v>0</v>
      </c>
      <c r="N6" s="545">
        <f t="shared" si="6"/>
        <v>100</v>
      </c>
      <c r="O6" s="545">
        <f t="shared" si="6"/>
        <v>100</v>
      </c>
      <c r="P6" s="545">
        <f t="shared" si="6"/>
        <v>100</v>
      </c>
      <c r="Q6" s="545">
        <f t="shared" si="6"/>
        <v>100</v>
      </c>
      <c r="R6" s="545">
        <f t="shared" si="6"/>
        <v>100</v>
      </c>
      <c r="S6" s="545">
        <f t="shared" si="6"/>
        <v>100</v>
      </c>
      <c r="T6" s="545">
        <f t="shared" si="6"/>
        <v>0</v>
      </c>
      <c r="U6" s="545">
        <f t="shared" si="6"/>
        <v>100</v>
      </c>
      <c r="V6" s="545">
        <f t="shared" si="6"/>
        <v>100</v>
      </c>
      <c r="W6" s="545">
        <f t="shared" si="6"/>
        <v>100</v>
      </c>
      <c r="X6" s="545">
        <f t="shared" si="6"/>
        <v>100</v>
      </c>
      <c r="Y6" s="545">
        <f t="shared" si="6"/>
        <v>100</v>
      </c>
      <c r="Z6" s="545">
        <f t="shared" si="6"/>
        <v>100</v>
      </c>
      <c r="AA6" s="545">
        <f t="shared" si="6"/>
        <v>100</v>
      </c>
      <c r="AB6" s="545">
        <f t="shared" si="6"/>
        <v>0</v>
      </c>
      <c r="AC6" s="545">
        <f t="shared" ref="AC6:AL6" si="7">ROUND(SUM(AC55:AC66)/12,1)</f>
        <v>100</v>
      </c>
      <c r="AD6" s="545">
        <f t="shared" si="7"/>
        <v>100</v>
      </c>
      <c r="AE6" s="648">
        <f t="shared" si="7"/>
        <v>100</v>
      </c>
      <c r="AF6" s="648">
        <f t="shared" si="7"/>
        <v>100</v>
      </c>
      <c r="AG6" s="648">
        <f t="shared" si="7"/>
        <v>0</v>
      </c>
      <c r="AH6" s="648">
        <f t="shared" si="7"/>
        <v>100</v>
      </c>
      <c r="AI6" s="648">
        <f t="shared" si="7"/>
        <v>100</v>
      </c>
      <c r="AJ6" s="648">
        <f t="shared" si="7"/>
        <v>100</v>
      </c>
      <c r="AK6" s="648">
        <f t="shared" si="7"/>
        <v>0</v>
      </c>
      <c r="AL6" s="648">
        <f t="shared" si="7"/>
        <v>100</v>
      </c>
      <c r="AM6" s="537"/>
      <c r="AN6" s="544" t="s">
        <v>262</v>
      </c>
      <c r="AO6" s="544"/>
      <c r="AP6" s="545">
        <f t="shared" ref="AP6:AZ6" si="8">ROUND(SUM(AP55:AP66)/12,1)</f>
        <v>100</v>
      </c>
      <c r="AQ6" s="545">
        <f t="shared" si="8"/>
        <v>100</v>
      </c>
      <c r="AR6" s="545">
        <f t="shared" si="8"/>
        <v>100</v>
      </c>
      <c r="AS6" s="545">
        <f t="shared" si="8"/>
        <v>100</v>
      </c>
      <c r="AT6" s="545">
        <f t="shared" si="8"/>
        <v>100</v>
      </c>
      <c r="AU6" s="545">
        <f t="shared" si="8"/>
        <v>100</v>
      </c>
      <c r="AV6" s="545">
        <f t="shared" si="8"/>
        <v>100</v>
      </c>
      <c r="AW6" s="545">
        <f t="shared" si="8"/>
        <v>100</v>
      </c>
      <c r="AX6" s="545">
        <f t="shared" si="8"/>
        <v>100</v>
      </c>
      <c r="AY6" s="545">
        <f t="shared" si="8"/>
        <v>100</v>
      </c>
      <c r="AZ6" s="545">
        <f t="shared" si="8"/>
        <v>100</v>
      </c>
    </row>
    <row r="7" spans="1:53">
      <c r="A7" s="537" t="s">
        <v>40</v>
      </c>
      <c r="B7" s="544" t="s">
        <v>263</v>
      </c>
      <c r="C7" s="544"/>
      <c r="D7" s="545">
        <f>SUM(D67:D78)/12</f>
        <v>108.00833333333333</v>
      </c>
      <c r="E7" s="545">
        <f t="shared" ref="E7:AB7" si="9">SUM(E67:E78)/12</f>
        <v>107.97499999999998</v>
      </c>
      <c r="F7" s="545">
        <f t="shared" si="9"/>
        <v>111.875</v>
      </c>
      <c r="G7" s="545">
        <f t="shared" si="9"/>
        <v>109.96666666666665</v>
      </c>
      <c r="H7" s="545">
        <f t="shared" si="9"/>
        <v>125.64999999999999</v>
      </c>
      <c r="I7" s="545">
        <f t="shared" si="9"/>
        <v>96.891666666666666</v>
      </c>
      <c r="J7" s="545">
        <f t="shared" si="9"/>
        <v>132.125</v>
      </c>
      <c r="K7" s="545">
        <f t="shared" si="9"/>
        <v>99.616666666666674</v>
      </c>
      <c r="L7" s="545">
        <f t="shared" si="9"/>
        <v>102.85833333333331</v>
      </c>
      <c r="M7" s="545">
        <f t="shared" si="9"/>
        <v>0</v>
      </c>
      <c r="N7" s="545">
        <f t="shared" si="9"/>
        <v>118.19166666666668</v>
      </c>
      <c r="O7" s="545">
        <f t="shared" si="9"/>
        <v>119.325</v>
      </c>
      <c r="P7" s="545">
        <f t="shared" si="9"/>
        <v>120.90833333333335</v>
      </c>
      <c r="Q7" s="545">
        <f t="shared" si="9"/>
        <v>113.22500000000001</v>
      </c>
      <c r="R7" s="545">
        <f t="shared" si="9"/>
        <v>86.7</v>
      </c>
      <c r="S7" s="545">
        <f t="shared" si="9"/>
        <v>86.7</v>
      </c>
      <c r="T7" s="545">
        <f t="shared" si="9"/>
        <v>0</v>
      </c>
      <c r="U7" s="545">
        <f t="shared" si="9"/>
        <v>95.55</v>
      </c>
      <c r="V7" s="545">
        <f t="shared" si="9"/>
        <v>99.100000000000009</v>
      </c>
      <c r="W7" s="545">
        <f t="shared" si="9"/>
        <v>93.475000000000009</v>
      </c>
      <c r="X7" s="545">
        <f t="shared" si="9"/>
        <v>104.79166666666669</v>
      </c>
      <c r="Y7" s="545">
        <f t="shared" si="9"/>
        <v>96.575000000000003</v>
      </c>
      <c r="Z7" s="545">
        <f t="shared" si="9"/>
        <v>103.39999999999999</v>
      </c>
      <c r="AA7" s="545">
        <f t="shared" si="9"/>
        <v>101.75833333333334</v>
      </c>
      <c r="AB7" s="545">
        <f t="shared" si="9"/>
        <v>0</v>
      </c>
      <c r="AC7" s="545">
        <f t="shared" ref="AC7:AL7" si="10">SUM(AC67:AC78)/12</f>
        <v>100.02499999999999</v>
      </c>
      <c r="AD7" s="545">
        <f t="shared" si="10"/>
        <v>94.649999999999991</v>
      </c>
      <c r="AE7" s="648">
        <f t="shared" si="10"/>
        <v>97.524999999999991</v>
      </c>
      <c r="AF7" s="648">
        <f t="shared" si="10"/>
        <v>107.19999999999999</v>
      </c>
      <c r="AG7" s="648">
        <f t="shared" si="10"/>
        <v>0</v>
      </c>
      <c r="AH7" s="648">
        <f t="shared" si="10"/>
        <v>117.10833333333331</v>
      </c>
      <c r="AI7" s="648">
        <f t="shared" si="10"/>
        <v>115.27499999999998</v>
      </c>
      <c r="AJ7" s="648">
        <f t="shared" si="10"/>
        <v>68.708333333333329</v>
      </c>
      <c r="AK7" s="648">
        <f t="shared" si="10"/>
        <v>0</v>
      </c>
      <c r="AL7" s="648">
        <f t="shared" si="10"/>
        <v>123.67500000000001</v>
      </c>
      <c r="AM7" s="537" t="s">
        <v>149</v>
      </c>
      <c r="AN7" s="544" t="s">
        <v>263</v>
      </c>
      <c r="AO7" s="544"/>
      <c r="AP7" s="545">
        <f t="shared" ref="AP7:AZ7" si="11">SUM(AP67:AP78)/12</f>
        <v>108.00833333333333</v>
      </c>
      <c r="AQ7" s="545">
        <f t="shared" si="11"/>
        <v>114.74166666666667</v>
      </c>
      <c r="AR7" s="545">
        <f t="shared" si="11"/>
        <v>120.325</v>
      </c>
      <c r="AS7" s="545">
        <f t="shared" si="11"/>
        <v>127.98333333333335</v>
      </c>
      <c r="AT7" s="545">
        <f t="shared" si="11"/>
        <v>106.99166666666667</v>
      </c>
      <c r="AU7" s="545">
        <f t="shared" si="11"/>
        <v>101.46666666666668</v>
      </c>
      <c r="AV7" s="545">
        <f t="shared" si="11"/>
        <v>104.13333333333334</v>
      </c>
      <c r="AW7" s="545">
        <f t="shared" si="11"/>
        <v>96.975000000000009</v>
      </c>
      <c r="AX7" s="545">
        <f t="shared" si="11"/>
        <v>104.96666666666665</v>
      </c>
      <c r="AY7" s="545">
        <f t="shared" si="11"/>
        <v>105.13333333333333</v>
      </c>
      <c r="AZ7" s="545">
        <f t="shared" si="11"/>
        <v>102.35000000000001</v>
      </c>
    </row>
    <row r="8" spans="1:53">
      <c r="A8" s="537"/>
      <c r="B8" s="544" t="s">
        <v>237</v>
      </c>
      <c r="C8" s="544"/>
      <c r="D8" s="545">
        <f>ROUND(AVERAGE(D79:D90),1)</f>
        <v>107.8</v>
      </c>
      <c r="E8" s="545">
        <f t="shared" ref="E8:AB8" si="12">ROUND(AVERAGE(E79:E90),1)</f>
        <v>107.8</v>
      </c>
      <c r="F8" s="545">
        <f t="shared" si="12"/>
        <v>112.6</v>
      </c>
      <c r="G8" s="545">
        <f t="shared" si="12"/>
        <v>101.6</v>
      </c>
      <c r="H8" s="545">
        <f t="shared" si="12"/>
        <v>192.2</v>
      </c>
      <c r="I8" s="545">
        <f t="shared" si="12"/>
        <v>90.5</v>
      </c>
      <c r="J8" s="545">
        <f t="shared" si="12"/>
        <v>137.9</v>
      </c>
      <c r="K8" s="545">
        <f t="shared" si="12"/>
        <v>101.3</v>
      </c>
      <c r="L8" s="545">
        <f t="shared" si="12"/>
        <v>103.5</v>
      </c>
      <c r="M8" s="545">
        <f t="shared" ref="M8" si="13">SUM(M68:M79)/12</f>
        <v>0</v>
      </c>
      <c r="N8" s="545">
        <f t="shared" si="12"/>
        <v>92.3</v>
      </c>
      <c r="O8" s="545">
        <f t="shared" si="12"/>
        <v>121.9</v>
      </c>
      <c r="P8" s="545">
        <f t="shared" si="12"/>
        <v>124</v>
      </c>
      <c r="Q8" s="545">
        <f t="shared" si="12"/>
        <v>113.9</v>
      </c>
      <c r="R8" s="545">
        <f t="shared" si="12"/>
        <v>101.4</v>
      </c>
      <c r="S8" s="545">
        <f t="shared" si="12"/>
        <v>101.4</v>
      </c>
      <c r="T8" s="545" t="e">
        <f t="shared" si="12"/>
        <v>#DIV/0!</v>
      </c>
      <c r="U8" s="545">
        <f t="shared" si="12"/>
        <v>88.7</v>
      </c>
      <c r="V8" s="545">
        <f t="shared" si="12"/>
        <v>100.3</v>
      </c>
      <c r="W8" s="545">
        <f t="shared" si="12"/>
        <v>99.5</v>
      </c>
      <c r="X8" s="545">
        <f t="shared" si="12"/>
        <v>101.2</v>
      </c>
      <c r="Y8" s="545">
        <f t="shared" si="12"/>
        <v>95.5</v>
      </c>
      <c r="Z8" s="545">
        <f t="shared" si="12"/>
        <v>103</v>
      </c>
      <c r="AA8" s="545">
        <f t="shared" si="12"/>
        <v>102.4</v>
      </c>
      <c r="AB8" s="545" t="e">
        <f t="shared" si="12"/>
        <v>#DIV/0!</v>
      </c>
      <c r="AC8" s="545">
        <f>ROUND(AVERAGE(AC79:AC90),1)</f>
        <v>93.7</v>
      </c>
      <c r="AD8" s="545">
        <f>ROUND(AVERAGE(AD79:AD90),1)</f>
        <v>81.5</v>
      </c>
      <c r="AE8" s="648">
        <f>ROUND(AVERAGE(AE79:AE90),1)</f>
        <v>97.1</v>
      </c>
      <c r="AF8" s="648">
        <f>SUM(AF79:AF90)/12</f>
        <v>108.45833333333333</v>
      </c>
      <c r="AG8" s="648">
        <v>0</v>
      </c>
      <c r="AH8" s="648">
        <f>SUM(AH79:AH90)/12</f>
        <v>113.51666666666669</v>
      </c>
      <c r="AI8" s="648">
        <f>SUM(AI79:AI90)/12</f>
        <v>122.125</v>
      </c>
      <c r="AJ8" s="648">
        <f>SUM(AJ79:AJ90)/12</f>
        <v>65.208333333333329</v>
      </c>
      <c r="AK8" s="648">
        <v>0</v>
      </c>
      <c r="AL8" s="648">
        <f>ROUND(AVERAGE(AL79:AL90),1)</f>
        <v>128.4</v>
      </c>
      <c r="AM8" s="537"/>
      <c r="AN8" s="544" t="s">
        <v>237</v>
      </c>
      <c r="AO8" s="544"/>
      <c r="AP8" s="545">
        <f t="shared" ref="AP8:AZ8" si="14">ROUND(AVERAGE(AP79:AP90),1)</f>
        <v>107.8</v>
      </c>
      <c r="AQ8" s="545">
        <f t="shared" si="14"/>
        <v>116.4</v>
      </c>
      <c r="AR8" s="545">
        <f t="shared" si="14"/>
        <v>118.1</v>
      </c>
      <c r="AS8" s="545">
        <f t="shared" si="14"/>
        <v>125.8</v>
      </c>
      <c r="AT8" s="545">
        <f t="shared" si="14"/>
        <v>104.6</v>
      </c>
      <c r="AU8" s="545">
        <f t="shared" si="14"/>
        <v>112.4</v>
      </c>
      <c r="AV8" s="545">
        <f t="shared" si="14"/>
        <v>108.4</v>
      </c>
      <c r="AW8" s="545">
        <f t="shared" si="14"/>
        <v>119.2</v>
      </c>
      <c r="AX8" s="545">
        <f t="shared" si="14"/>
        <v>104</v>
      </c>
      <c r="AY8" s="545">
        <f t="shared" si="14"/>
        <v>103.9</v>
      </c>
      <c r="AZ8" s="545">
        <f t="shared" si="14"/>
        <v>105.4</v>
      </c>
    </row>
    <row r="9" spans="1:53">
      <c r="A9" s="537"/>
      <c r="B9" s="544" t="s">
        <v>251</v>
      </c>
      <c r="C9" s="544"/>
      <c r="D9" s="545">
        <f>ROUND(AVERAGE(D91:D102),1)</f>
        <v>116.6</v>
      </c>
      <c r="E9" s="545">
        <f t="shared" ref="E9:AB9" si="15">ROUND(AVERAGE(E91:E102),1)</f>
        <v>116.5</v>
      </c>
      <c r="F9" s="545">
        <f t="shared" si="15"/>
        <v>138.5</v>
      </c>
      <c r="G9" s="545">
        <f t="shared" si="15"/>
        <v>104.4</v>
      </c>
      <c r="H9" s="545">
        <f t="shared" si="15"/>
        <v>384</v>
      </c>
      <c r="I9" s="545">
        <f t="shared" si="15"/>
        <v>94</v>
      </c>
      <c r="J9" s="545">
        <f t="shared" si="15"/>
        <v>115.9</v>
      </c>
      <c r="K9" s="545">
        <f t="shared" si="15"/>
        <v>91.7</v>
      </c>
      <c r="L9" s="545">
        <f t="shared" si="15"/>
        <v>93.4</v>
      </c>
      <c r="M9" s="545">
        <f t="shared" ref="M9" si="16">SUM(M69:M80)/12</f>
        <v>0</v>
      </c>
      <c r="N9" s="545">
        <f t="shared" si="15"/>
        <v>142.6</v>
      </c>
      <c r="O9" s="545">
        <f t="shared" si="15"/>
        <v>135.69999999999999</v>
      </c>
      <c r="P9" s="545">
        <f t="shared" si="15"/>
        <v>135</v>
      </c>
      <c r="Q9" s="545">
        <f t="shared" si="15"/>
        <v>138.4</v>
      </c>
      <c r="R9" s="545">
        <f t="shared" si="15"/>
        <v>122.9</v>
      </c>
      <c r="S9" s="545">
        <f t="shared" si="15"/>
        <v>122.9</v>
      </c>
      <c r="T9" s="545" t="e">
        <f t="shared" si="15"/>
        <v>#DIV/0!</v>
      </c>
      <c r="U9" s="545">
        <f t="shared" si="15"/>
        <v>73.5</v>
      </c>
      <c r="V9" s="545">
        <f t="shared" si="15"/>
        <v>108.9</v>
      </c>
      <c r="W9" s="545">
        <f t="shared" si="15"/>
        <v>111.3</v>
      </c>
      <c r="X9" s="545">
        <f t="shared" si="15"/>
        <v>106.6</v>
      </c>
      <c r="Y9" s="545">
        <f t="shared" si="15"/>
        <v>98.4</v>
      </c>
      <c r="Z9" s="545">
        <f t="shared" si="15"/>
        <v>102.7</v>
      </c>
      <c r="AA9" s="545">
        <f t="shared" si="15"/>
        <v>130.6</v>
      </c>
      <c r="AB9" s="545" t="e">
        <f t="shared" si="15"/>
        <v>#DIV/0!</v>
      </c>
      <c r="AC9" s="545">
        <f>ROUND(AVERAGE(AC91:AC102),1)</f>
        <v>96.9</v>
      </c>
      <c r="AD9" s="545">
        <f>ROUND(AVERAGE(AD91:AD102),1)</f>
        <v>83.8</v>
      </c>
      <c r="AE9" s="648">
        <f>ROUND(AVERAGE(AE91:AE102),1)</f>
        <v>115.8</v>
      </c>
      <c r="AF9" s="648">
        <f>SUM(AF91:AF102)/12</f>
        <v>113.47500000000001</v>
      </c>
      <c r="AG9" s="648">
        <v>0</v>
      </c>
      <c r="AH9" s="648">
        <f>SUM(AH91:AH102)/12</f>
        <v>118.53333333333335</v>
      </c>
      <c r="AI9" s="648">
        <f>SUM(AI91:AI102)/12</f>
        <v>129.24999999999997</v>
      </c>
      <c r="AJ9" s="648">
        <f>SUM(AJ91:AJ102)/12</f>
        <v>57.858333333333327</v>
      </c>
      <c r="AK9" s="648">
        <v>0</v>
      </c>
      <c r="AL9" s="648">
        <f>ROUND(AVERAGE(AL91:AL102),1)</f>
        <v>109.6</v>
      </c>
      <c r="AM9" s="537"/>
      <c r="AN9" s="544" t="s">
        <v>251</v>
      </c>
      <c r="AO9" s="544"/>
      <c r="AP9" s="545">
        <f t="shared" ref="AP9:AZ9" si="17">ROUND(AVERAGE(AP91:AP102),1)</f>
        <v>116.6</v>
      </c>
      <c r="AQ9" s="545">
        <f t="shared" si="17"/>
        <v>119.9</v>
      </c>
      <c r="AR9" s="545">
        <f t="shared" si="17"/>
        <v>122.4</v>
      </c>
      <c r="AS9" s="545">
        <f t="shared" si="17"/>
        <v>127.4</v>
      </c>
      <c r="AT9" s="545">
        <f t="shared" si="17"/>
        <v>113.6</v>
      </c>
      <c r="AU9" s="545">
        <f t="shared" si="17"/>
        <v>114.1</v>
      </c>
      <c r="AV9" s="545">
        <f t="shared" si="17"/>
        <v>120.3</v>
      </c>
      <c r="AW9" s="545">
        <f t="shared" si="17"/>
        <v>103.5</v>
      </c>
      <c r="AX9" s="545">
        <f t="shared" si="17"/>
        <v>115</v>
      </c>
      <c r="AY9" s="545">
        <f t="shared" si="17"/>
        <v>115.3</v>
      </c>
      <c r="AZ9" s="545">
        <f t="shared" si="17"/>
        <v>110.2</v>
      </c>
    </row>
    <row r="10" spans="1:53">
      <c r="A10" s="537"/>
      <c r="B10" s="544" t="s">
        <v>264</v>
      </c>
      <c r="C10" s="544"/>
      <c r="D10" s="545">
        <f>ROUND(AVERAGE(D103:D114),1)</f>
        <v>122.5</v>
      </c>
      <c r="E10" s="545">
        <f t="shared" ref="E10:AB10" si="18">ROUND(AVERAGE(E103:E114),1)</f>
        <v>122.5</v>
      </c>
      <c r="F10" s="545">
        <f t="shared" si="18"/>
        <v>105.5</v>
      </c>
      <c r="G10" s="545">
        <f t="shared" si="18"/>
        <v>113.2</v>
      </c>
      <c r="H10" s="545">
        <f t="shared" si="18"/>
        <v>50.3</v>
      </c>
      <c r="I10" s="545">
        <f t="shared" si="18"/>
        <v>126.3</v>
      </c>
      <c r="J10" s="545">
        <f t="shared" si="18"/>
        <v>139.6</v>
      </c>
      <c r="K10" s="545">
        <f t="shared" si="18"/>
        <v>93.3</v>
      </c>
      <c r="L10" s="545">
        <f t="shared" si="18"/>
        <v>91.5</v>
      </c>
      <c r="M10" s="545">
        <f t="shared" ref="M10" si="19">SUM(M70:M81)/12</f>
        <v>0</v>
      </c>
      <c r="N10" s="545">
        <f t="shared" si="18"/>
        <v>283.39999999999998</v>
      </c>
      <c r="O10" s="545">
        <f t="shared" si="18"/>
        <v>129.69999999999999</v>
      </c>
      <c r="P10" s="545">
        <f t="shared" si="18"/>
        <v>123.3</v>
      </c>
      <c r="Q10" s="545">
        <f t="shared" si="18"/>
        <v>154.6</v>
      </c>
      <c r="R10" s="545">
        <f t="shared" si="18"/>
        <v>112.6</v>
      </c>
      <c r="S10" s="545">
        <f t="shared" si="18"/>
        <v>112.6</v>
      </c>
      <c r="T10" s="545" t="e">
        <f t="shared" si="18"/>
        <v>#DIV/0!</v>
      </c>
      <c r="U10" s="545">
        <f t="shared" si="18"/>
        <v>139.9</v>
      </c>
      <c r="V10" s="545">
        <f t="shared" si="18"/>
        <v>117.4</v>
      </c>
      <c r="W10" s="545">
        <f t="shared" si="18"/>
        <v>126.6</v>
      </c>
      <c r="X10" s="545">
        <f t="shared" si="18"/>
        <v>108.2</v>
      </c>
      <c r="Y10" s="545">
        <f t="shared" si="18"/>
        <v>103.1</v>
      </c>
      <c r="Z10" s="545">
        <f t="shared" si="18"/>
        <v>114.5</v>
      </c>
      <c r="AA10" s="545">
        <f t="shared" si="18"/>
        <v>131.1</v>
      </c>
      <c r="AB10" s="545" t="e">
        <f t="shared" si="18"/>
        <v>#DIV/0!</v>
      </c>
      <c r="AC10" s="545">
        <f>ROUND(AVERAGE(AC103:AC114),1)</f>
        <v>110</v>
      </c>
      <c r="AD10" s="545">
        <f>ROUND(AVERAGE(AD103:AD114),1)</f>
        <v>92.2</v>
      </c>
      <c r="AE10" s="648">
        <f>ROUND(AVERAGE(AE103:AE114),1)</f>
        <v>99.3</v>
      </c>
      <c r="AF10" s="648">
        <f>SUM(AF103:AF114)/12</f>
        <v>122.60833333333333</v>
      </c>
      <c r="AG10" s="648">
        <v>0</v>
      </c>
      <c r="AH10" s="648">
        <f>SUM(AH103:AH114)/12</f>
        <v>135.41666666666663</v>
      </c>
      <c r="AI10" s="648">
        <f>SUM(AI103:AI114)/12</f>
        <v>158.76666666666665</v>
      </c>
      <c r="AJ10" s="648">
        <f>SUM(AJ103:AJ114)/12</f>
        <v>74.666666666666671</v>
      </c>
      <c r="AK10" s="648">
        <v>0</v>
      </c>
      <c r="AL10" s="648">
        <f>ROUND(AVERAGE(AL103:AL114),1)</f>
        <v>127.6</v>
      </c>
      <c r="AM10" s="537"/>
      <c r="AN10" s="544" t="s">
        <v>264</v>
      </c>
      <c r="AO10" s="544"/>
      <c r="AP10" s="545">
        <f t="shared" ref="AP10:AZ10" si="20">ROUND(AVERAGE(AP103:AP114),1)</f>
        <v>122.5</v>
      </c>
      <c r="AQ10" s="545">
        <f t="shared" si="20"/>
        <v>128</v>
      </c>
      <c r="AR10" s="545">
        <f t="shared" si="20"/>
        <v>126.9</v>
      </c>
      <c r="AS10" s="545">
        <f t="shared" si="20"/>
        <v>127.6</v>
      </c>
      <c r="AT10" s="545">
        <f t="shared" si="20"/>
        <v>125.8</v>
      </c>
      <c r="AU10" s="545">
        <f t="shared" si="20"/>
        <v>130.5</v>
      </c>
      <c r="AV10" s="545">
        <f t="shared" si="20"/>
        <v>137.1</v>
      </c>
      <c r="AW10" s="545">
        <f t="shared" si="20"/>
        <v>119.3</v>
      </c>
      <c r="AX10" s="545">
        <f t="shared" si="20"/>
        <v>120</v>
      </c>
      <c r="AY10" s="545">
        <f t="shared" si="20"/>
        <v>120.2</v>
      </c>
      <c r="AZ10" s="545">
        <f t="shared" si="20"/>
        <v>116.6</v>
      </c>
    </row>
    <row r="11" spans="1:53">
      <c r="A11" s="537"/>
      <c r="B11" s="544" t="s">
        <v>265</v>
      </c>
      <c r="C11" s="544"/>
      <c r="D11" s="545">
        <f>ROUND(AVERAGE(D115:D126),1)</f>
        <v>140.4</v>
      </c>
      <c r="E11" s="545">
        <f t="shared" ref="E11:AB11" si="21">ROUND(AVERAGE(E115:E126),1)</f>
        <v>140.30000000000001</v>
      </c>
      <c r="F11" s="545">
        <f t="shared" si="21"/>
        <v>122.2</v>
      </c>
      <c r="G11" s="545">
        <f t="shared" si="21"/>
        <v>132</v>
      </c>
      <c r="H11" s="545">
        <f t="shared" si="21"/>
        <v>51.3</v>
      </c>
      <c r="I11" s="545">
        <f t="shared" si="21"/>
        <v>145.19999999999999</v>
      </c>
      <c r="J11" s="545">
        <f t="shared" si="21"/>
        <v>204.6</v>
      </c>
      <c r="K11" s="545">
        <f t="shared" si="21"/>
        <v>108.2</v>
      </c>
      <c r="L11" s="545">
        <f t="shared" si="21"/>
        <v>108.1</v>
      </c>
      <c r="M11" s="545">
        <f t="shared" ref="M11" si="22">SUM(M71:M82)/12</f>
        <v>0</v>
      </c>
      <c r="N11" s="545">
        <f t="shared" si="21"/>
        <v>294.39999999999998</v>
      </c>
      <c r="O11" s="545">
        <f t="shared" si="21"/>
        <v>156.80000000000001</v>
      </c>
      <c r="P11" s="545">
        <f t="shared" si="21"/>
        <v>135.69999999999999</v>
      </c>
      <c r="Q11" s="545">
        <f t="shared" si="21"/>
        <v>237.7</v>
      </c>
      <c r="R11" s="545">
        <f t="shared" si="21"/>
        <v>106.3</v>
      </c>
      <c r="S11" s="545">
        <f t="shared" si="21"/>
        <v>106.3</v>
      </c>
      <c r="T11" s="545" t="e">
        <f t="shared" si="21"/>
        <v>#DIV/0!</v>
      </c>
      <c r="U11" s="545">
        <f t="shared" si="21"/>
        <v>92</v>
      </c>
      <c r="V11" s="545">
        <f t="shared" si="21"/>
        <v>124.1</v>
      </c>
      <c r="W11" s="545">
        <f t="shared" si="21"/>
        <v>135.1</v>
      </c>
      <c r="X11" s="545">
        <f t="shared" si="21"/>
        <v>113</v>
      </c>
      <c r="Y11" s="545">
        <f t="shared" si="21"/>
        <v>121.2</v>
      </c>
      <c r="Z11" s="545">
        <f t="shared" si="21"/>
        <v>139.80000000000001</v>
      </c>
      <c r="AA11" s="545">
        <f t="shared" si="21"/>
        <v>134.6</v>
      </c>
      <c r="AB11" s="545" t="e">
        <f t="shared" si="21"/>
        <v>#DIV/0!</v>
      </c>
      <c r="AC11" s="545">
        <f>ROUND(AVERAGE(AC115:AC126),1)</f>
        <v>147</v>
      </c>
      <c r="AD11" s="545">
        <f>ROUND(AVERAGE(AD115:AD126),1)</f>
        <v>129.30000000000001</v>
      </c>
      <c r="AE11" s="648">
        <f>ROUND(AVERAGE(AE115:AE126),1)</f>
        <v>96.7</v>
      </c>
      <c r="AF11" s="648">
        <v>0</v>
      </c>
      <c r="AG11" s="648">
        <v>0</v>
      </c>
      <c r="AH11" s="648">
        <f t="shared" ref="AH11:AH17" si="23">SUM(AH71:AH82)/12</f>
        <v>119.46666666666668</v>
      </c>
      <c r="AI11" s="648">
        <v>0</v>
      </c>
      <c r="AJ11" s="648">
        <v>0</v>
      </c>
      <c r="AK11" s="648">
        <v>0</v>
      </c>
      <c r="AL11" s="648">
        <f>ROUND(AVERAGE(AL115:AL126),1)</f>
        <v>179.5</v>
      </c>
      <c r="AM11" s="537"/>
      <c r="AN11" s="544" t="s">
        <v>265</v>
      </c>
      <c r="AO11" s="544"/>
      <c r="AP11" s="545">
        <f>ROUND(AVERAGE(AP115:AP126),1)</f>
        <v>140.4</v>
      </c>
      <c r="AQ11" s="545">
        <f t="shared" ref="AQ11:AZ11" si="24">ROUND(AVERAGE(AQ115:AQ126),1)</f>
        <v>157.69999999999999</v>
      </c>
      <c r="AR11" s="545">
        <f t="shared" si="24"/>
        <v>145.80000000000001</v>
      </c>
      <c r="AS11" s="545">
        <f t="shared" si="24"/>
        <v>152.30000000000001</v>
      </c>
      <c r="AT11" s="545">
        <f t="shared" si="24"/>
        <v>134.6</v>
      </c>
      <c r="AU11" s="545">
        <f t="shared" si="24"/>
        <v>186</v>
      </c>
      <c r="AV11" s="545">
        <f t="shared" si="24"/>
        <v>194.9</v>
      </c>
      <c r="AW11" s="545">
        <f t="shared" si="24"/>
        <v>170.8</v>
      </c>
      <c r="AX11" s="545">
        <f t="shared" si="24"/>
        <v>132.6</v>
      </c>
      <c r="AY11" s="545">
        <f t="shared" si="24"/>
        <v>132.69999999999999</v>
      </c>
      <c r="AZ11" s="545">
        <f t="shared" si="24"/>
        <v>130.30000000000001</v>
      </c>
    </row>
    <row r="12" spans="1:53">
      <c r="A12" s="537"/>
      <c r="B12" s="544" t="s">
        <v>266</v>
      </c>
      <c r="C12" s="544"/>
      <c r="D12" s="545">
        <f>ROUND(AVERAGE(D127:D138),1)</f>
        <v>151.19999999999999</v>
      </c>
      <c r="E12" s="545">
        <f t="shared" ref="E12:AE12" si="25">ROUND(AVERAGE(E127:E138),1)</f>
        <v>151.19999999999999</v>
      </c>
      <c r="F12" s="545">
        <f t="shared" si="25"/>
        <v>106</v>
      </c>
      <c r="G12" s="545">
        <f t="shared" si="25"/>
        <v>114.8</v>
      </c>
      <c r="H12" s="545">
        <f t="shared" si="25"/>
        <v>42.5</v>
      </c>
      <c r="I12" s="545">
        <f t="shared" si="25"/>
        <v>122.3</v>
      </c>
      <c r="J12" s="545">
        <f t="shared" si="25"/>
        <v>159.19999999999999</v>
      </c>
      <c r="K12" s="545">
        <f t="shared" si="25"/>
        <v>116.7</v>
      </c>
      <c r="L12" s="545">
        <f t="shared" si="25"/>
        <v>120.6</v>
      </c>
      <c r="M12" s="545">
        <f t="shared" ref="M12" si="26">SUM(M72:M83)/12</f>
        <v>0</v>
      </c>
      <c r="N12" s="545">
        <f t="shared" si="25"/>
        <v>1376</v>
      </c>
      <c r="O12" s="545">
        <f t="shared" si="25"/>
        <v>172.7</v>
      </c>
      <c r="P12" s="545">
        <f t="shared" si="25"/>
        <v>135.4</v>
      </c>
      <c r="Q12" s="545">
        <f t="shared" si="25"/>
        <v>316.60000000000002</v>
      </c>
      <c r="R12" s="545">
        <f t="shared" si="25"/>
        <v>125.1</v>
      </c>
      <c r="S12" s="545">
        <f t="shared" si="25"/>
        <v>125.1</v>
      </c>
      <c r="T12" s="545" t="e">
        <f t="shared" si="25"/>
        <v>#DIV/0!</v>
      </c>
      <c r="U12" s="545">
        <f t="shared" si="25"/>
        <v>86.6</v>
      </c>
      <c r="V12" s="545">
        <f t="shared" si="25"/>
        <v>108.3</v>
      </c>
      <c r="W12" s="545">
        <f t="shared" si="25"/>
        <v>115.3</v>
      </c>
      <c r="X12" s="545">
        <f t="shared" si="25"/>
        <v>101.3</v>
      </c>
      <c r="Y12" s="545">
        <f t="shared" si="25"/>
        <v>74.2</v>
      </c>
      <c r="Z12" s="545">
        <f t="shared" si="25"/>
        <v>119.5</v>
      </c>
      <c r="AA12" s="545">
        <f t="shared" si="25"/>
        <v>137.69999999999999</v>
      </c>
      <c r="AB12" s="545" t="e">
        <f t="shared" si="25"/>
        <v>#DIV/0!</v>
      </c>
      <c r="AC12" s="545">
        <f t="shared" si="25"/>
        <v>141.1</v>
      </c>
      <c r="AD12" s="545">
        <f t="shared" si="25"/>
        <v>119.9</v>
      </c>
      <c r="AE12" s="545">
        <f t="shared" si="25"/>
        <v>112</v>
      </c>
      <c r="AF12" s="545">
        <v>0</v>
      </c>
      <c r="AG12" s="545">
        <v>0</v>
      </c>
      <c r="AH12" s="648">
        <f t="shared" si="23"/>
        <v>118.53333333333335</v>
      </c>
      <c r="AI12" s="545">
        <v>0</v>
      </c>
      <c r="AJ12" s="545">
        <v>0</v>
      </c>
      <c r="AK12" s="545">
        <v>0</v>
      </c>
      <c r="AL12" s="545">
        <f>ROUND(AVERAGE(AL127:AL138),1)</f>
        <v>148.1</v>
      </c>
      <c r="AM12" s="537"/>
      <c r="AN12" s="544" t="s">
        <v>266</v>
      </c>
      <c r="AO12" s="544"/>
      <c r="AP12" s="545">
        <f>ROUND(AVERAGE(AP127:AP138),1)</f>
        <v>151.19999999999999</v>
      </c>
      <c r="AQ12" s="545">
        <f t="shared" ref="AQ12:AZ12" si="27">ROUND(AVERAGE(AQ127:AQ138),1)</f>
        <v>153.4</v>
      </c>
      <c r="AR12" s="545">
        <f t="shared" si="27"/>
        <v>120.8</v>
      </c>
      <c r="AS12" s="545">
        <f t="shared" si="27"/>
        <v>119.5</v>
      </c>
      <c r="AT12" s="545">
        <f t="shared" si="27"/>
        <v>123.1</v>
      </c>
      <c r="AU12" s="545">
        <f t="shared" si="27"/>
        <v>230.7</v>
      </c>
      <c r="AV12" s="545">
        <f t="shared" si="27"/>
        <v>245.7</v>
      </c>
      <c r="AW12" s="545">
        <f t="shared" si="27"/>
        <v>205.2</v>
      </c>
      <c r="AX12" s="545">
        <f t="shared" si="27"/>
        <v>150.19999999999999</v>
      </c>
      <c r="AY12" s="545">
        <f t="shared" si="27"/>
        <v>152.69999999999999</v>
      </c>
      <c r="AZ12" s="545">
        <f t="shared" si="27"/>
        <v>106.5</v>
      </c>
    </row>
    <row r="13" spans="1:53">
      <c r="A13" s="537"/>
      <c r="B13" s="544" t="s">
        <v>267</v>
      </c>
      <c r="C13" s="544"/>
      <c r="D13" s="545">
        <f>ROUND(AVERAGE(D139:D150),1)</f>
        <v>170.1</v>
      </c>
      <c r="E13" s="545">
        <f t="shared" ref="E13:AE13" si="28">ROUND(AVERAGE(E139:E150),1)</f>
        <v>170.1</v>
      </c>
      <c r="F13" s="545">
        <f t="shared" si="28"/>
        <v>115.9</v>
      </c>
      <c r="G13" s="545">
        <f t="shared" si="28"/>
        <v>127</v>
      </c>
      <c r="H13" s="545">
        <f t="shared" si="28"/>
        <v>36</v>
      </c>
      <c r="I13" s="545">
        <f t="shared" si="28"/>
        <v>118.6</v>
      </c>
      <c r="J13" s="545">
        <f t="shared" si="28"/>
        <v>144.1</v>
      </c>
      <c r="K13" s="545">
        <f t="shared" si="28"/>
        <v>101</v>
      </c>
      <c r="L13" s="545">
        <f t="shared" si="28"/>
        <v>102.6</v>
      </c>
      <c r="M13" s="545">
        <f t="shared" ref="M13" si="29">SUM(M73:M84)/12</f>
        <v>0</v>
      </c>
      <c r="N13" s="545">
        <f t="shared" si="28"/>
        <v>2005.7</v>
      </c>
      <c r="O13" s="545">
        <f t="shared" si="28"/>
        <v>195.2</v>
      </c>
      <c r="P13" s="545">
        <f t="shared" si="28"/>
        <v>156.9</v>
      </c>
      <c r="Q13" s="545">
        <f t="shared" si="28"/>
        <v>342.9</v>
      </c>
      <c r="R13" s="545">
        <f t="shared" si="28"/>
        <v>117.4</v>
      </c>
      <c r="S13" s="545">
        <f t="shared" si="28"/>
        <v>117.4</v>
      </c>
      <c r="T13" s="545" t="e">
        <f t="shared" si="28"/>
        <v>#DIV/0!</v>
      </c>
      <c r="U13" s="545">
        <f t="shared" si="28"/>
        <v>91.2</v>
      </c>
      <c r="V13" s="545">
        <f t="shared" si="28"/>
        <v>120</v>
      </c>
      <c r="W13" s="545">
        <f t="shared" si="28"/>
        <v>137.5</v>
      </c>
      <c r="X13" s="545">
        <f t="shared" si="28"/>
        <v>102.3</v>
      </c>
      <c r="Y13" s="545">
        <f t="shared" si="28"/>
        <v>106</v>
      </c>
      <c r="Z13" s="545">
        <f t="shared" si="28"/>
        <v>126.4</v>
      </c>
      <c r="AA13" s="545">
        <f t="shared" si="28"/>
        <v>137.9</v>
      </c>
      <c r="AB13" s="545" t="e">
        <f t="shared" si="28"/>
        <v>#DIV/0!</v>
      </c>
      <c r="AC13" s="545">
        <f t="shared" si="28"/>
        <v>142.80000000000001</v>
      </c>
      <c r="AD13" s="545">
        <f t="shared" si="28"/>
        <v>132.6</v>
      </c>
      <c r="AE13" s="545">
        <f t="shared" si="28"/>
        <v>145.19999999999999</v>
      </c>
      <c r="AF13" s="545">
        <v>0</v>
      </c>
      <c r="AG13" s="545">
        <v>0</v>
      </c>
      <c r="AH13" s="648">
        <f t="shared" si="23"/>
        <v>117.16666666666669</v>
      </c>
      <c r="AI13" s="545">
        <v>0</v>
      </c>
      <c r="AJ13" s="545">
        <v>0</v>
      </c>
      <c r="AK13" s="545">
        <v>0</v>
      </c>
      <c r="AL13" s="545">
        <f>ROUND(AVERAGE(AL139:AL150),1)</f>
        <v>132.9</v>
      </c>
      <c r="AM13" s="537"/>
      <c r="AN13" s="544" t="s">
        <v>267</v>
      </c>
      <c r="AO13" s="544"/>
      <c r="AP13" s="545">
        <f t="shared" ref="AP13:AZ13" si="30">ROUND(AVERAGE(AP139:AP150),1)</f>
        <v>170.1</v>
      </c>
      <c r="AQ13" s="545">
        <f t="shared" si="30"/>
        <v>148.19999999999999</v>
      </c>
      <c r="AR13" s="545">
        <f t="shared" si="30"/>
        <v>107.6</v>
      </c>
      <c r="AS13" s="545">
        <f t="shared" si="30"/>
        <v>100.8</v>
      </c>
      <c r="AT13" s="545">
        <f t="shared" si="30"/>
        <v>119.4</v>
      </c>
      <c r="AU13" s="545">
        <f t="shared" si="30"/>
        <v>244.4</v>
      </c>
      <c r="AV13" s="545">
        <f t="shared" si="30"/>
        <v>256.39999999999998</v>
      </c>
      <c r="AW13" s="545">
        <f t="shared" si="30"/>
        <v>224</v>
      </c>
      <c r="AX13" s="545">
        <f t="shared" si="30"/>
        <v>180</v>
      </c>
      <c r="AY13" s="545">
        <f t="shared" si="30"/>
        <v>184.2</v>
      </c>
      <c r="AZ13" s="545">
        <f t="shared" si="30"/>
        <v>108.5</v>
      </c>
    </row>
    <row r="14" spans="1:53" hidden="1">
      <c r="A14" s="537"/>
      <c r="B14" s="544" t="s">
        <v>268</v>
      </c>
      <c r="C14" s="544"/>
      <c r="D14" s="545" t="e">
        <f>ROUND(AVERAGE(D151:D162),1)</f>
        <v>#DIV/0!</v>
      </c>
      <c r="E14" s="545" t="e">
        <f t="shared" ref="E14:AE14" si="31">ROUND(AVERAGE(E151:E162),1)</f>
        <v>#DIV/0!</v>
      </c>
      <c r="F14" s="545" t="e">
        <f t="shared" si="31"/>
        <v>#DIV/0!</v>
      </c>
      <c r="G14" s="545" t="e">
        <f t="shared" si="31"/>
        <v>#DIV/0!</v>
      </c>
      <c r="H14" s="545" t="e">
        <f t="shared" si="31"/>
        <v>#DIV/0!</v>
      </c>
      <c r="I14" s="545" t="e">
        <f t="shared" si="31"/>
        <v>#DIV/0!</v>
      </c>
      <c r="J14" s="545" t="e">
        <f t="shared" si="31"/>
        <v>#DIV/0!</v>
      </c>
      <c r="K14" s="545" t="e">
        <f t="shared" si="31"/>
        <v>#DIV/0!</v>
      </c>
      <c r="L14" s="545" t="e">
        <f t="shared" si="31"/>
        <v>#DIV/0!</v>
      </c>
      <c r="M14" s="545">
        <f t="shared" ref="M14" si="32">SUM(M74:M85)/12</f>
        <v>0</v>
      </c>
      <c r="N14" s="545" t="e">
        <f t="shared" si="31"/>
        <v>#DIV/0!</v>
      </c>
      <c r="O14" s="545" t="e">
        <f t="shared" si="31"/>
        <v>#DIV/0!</v>
      </c>
      <c r="P14" s="545" t="e">
        <f t="shared" si="31"/>
        <v>#DIV/0!</v>
      </c>
      <c r="Q14" s="545" t="e">
        <f t="shared" si="31"/>
        <v>#DIV/0!</v>
      </c>
      <c r="R14" s="545" t="e">
        <f t="shared" si="31"/>
        <v>#DIV/0!</v>
      </c>
      <c r="S14" s="545" t="e">
        <f t="shared" si="31"/>
        <v>#DIV/0!</v>
      </c>
      <c r="T14" s="545" t="e">
        <f t="shared" si="31"/>
        <v>#DIV/0!</v>
      </c>
      <c r="U14" s="545" t="e">
        <f t="shared" si="31"/>
        <v>#DIV/0!</v>
      </c>
      <c r="V14" s="545" t="e">
        <f t="shared" si="31"/>
        <v>#DIV/0!</v>
      </c>
      <c r="W14" s="545" t="e">
        <f t="shared" si="31"/>
        <v>#DIV/0!</v>
      </c>
      <c r="X14" s="545" t="e">
        <f t="shared" si="31"/>
        <v>#DIV/0!</v>
      </c>
      <c r="Y14" s="545" t="e">
        <f t="shared" si="31"/>
        <v>#DIV/0!</v>
      </c>
      <c r="Z14" s="545" t="e">
        <f t="shared" si="31"/>
        <v>#DIV/0!</v>
      </c>
      <c r="AA14" s="545" t="e">
        <f t="shared" si="31"/>
        <v>#DIV/0!</v>
      </c>
      <c r="AB14" s="545" t="e">
        <f t="shared" si="31"/>
        <v>#DIV/0!</v>
      </c>
      <c r="AC14" s="545" t="e">
        <f t="shared" si="31"/>
        <v>#DIV/0!</v>
      </c>
      <c r="AD14" s="545" t="e">
        <f t="shared" si="31"/>
        <v>#DIV/0!</v>
      </c>
      <c r="AE14" s="545" t="e">
        <f t="shared" si="31"/>
        <v>#DIV/0!</v>
      </c>
      <c r="AF14" s="545">
        <v>0</v>
      </c>
      <c r="AG14" s="545">
        <v>0</v>
      </c>
      <c r="AH14" s="648">
        <f t="shared" si="23"/>
        <v>117.00000000000001</v>
      </c>
      <c r="AI14" s="545">
        <v>0</v>
      </c>
      <c r="AJ14" s="545">
        <v>0</v>
      </c>
      <c r="AK14" s="545">
        <v>0</v>
      </c>
      <c r="AL14" s="545" t="e">
        <f>ROUND(AVERAGE(AL151:AL162),1)</f>
        <v>#DIV/0!</v>
      </c>
      <c r="AM14" s="537"/>
      <c r="AN14" s="544" t="s">
        <v>268</v>
      </c>
      <c r="AO14" s="544"/>
      <c r="AP14" s="545" t="e">
        <f>ROUND(AVERAGE(AP151:AP162),1)</f>
        <v>#DIV/0!</v>
      </c>
      <c r="AQ14" s="545" t="e">
        <f t="shared" ref="AQ14:AZ14" si="33">ROUND(AVERAGE(AQ151:AQ162),1)</f>
        <v>#DIV/0!</v>
      </c>
      <c r="AR14" s="545" t="e">
        <f t="shared" si="33"/>
        <v>#DIV/0!</v>
      </c>
      <c r="AS14" s="545" t="e">
        <f t="shared" si="33"/>
        <v>#DIV/0!</v>
      </c>
      <c r="AT14" s="545" t="e">
        <f t="shared" si="33"/>
        <v>#DIV/0!</v>
      </c>
      <c r="AU14" s="545" t="e">
        <f t="shared" si="33"/>
        <v>#DIV/0!</v>
      </c>
      <c r="AV14" s="545" t="e">
        <f t="shared" si="33"/>
        <v>#DIV/0!</v>
      </c>
      <c r="AW14" s="545" t="e">
        <f t="shared" si="33"/>
        <v>#DIV/0!</v>
      </c>
      <c r="AX14" s="545" t="e">
        <f t="shared" si="33"/>
        <v>#DIV/0!</v>
      </c>
      <c r="AY14" s="545" t="e">
        <f t="shared" si="33"/>
        <v>#DIV/0!</v>
      </c>
      <c r="AZ14" s="545" t="e">
        <f t="shared" si="33"/>
        <v>#DIV/0!</v>
      </c>
    </row>
    <row r="15" spans="1:53" hidden="1">
      <c r="A15" s="537"/>
      <c r="B15" s="544" t="s">
        <v>269</v>
      </c>
      <c r="C15" s="544"/>
      <c r="D15" s="545" t="e">
        <f t="shared" ref="D15:AE15" si="34">ROUND(AVERAGE(D163:D174),1)</f>
        <v>#DIV/0!</v>
      </c>
      <c r="E15" s="545" t="e">
        <f t="shared" si="34"/>
        <v>#DIV/0!</v>
      </c>
      <c r="F15" s="545" t="e">
        <f t="shared" si="34"/>
        <v>#DIV/0!</v>
      </c>
      <c r="G15" s="545" t="e">
        <f t="shared" si="34"/>
        <v>#DIV/0!</v>
      </c>
      <c r="H15" s="545" t="e">
        <f t="shared" si="34"/>
        <v>#DIV/0!</v>
      </c>
      <c r="I15" s="545" t="e">
        <f t="shared" si="34"/>
        <v>#DIV/0!</v>
      </c>
      <c r="J15" s="545" t="e">
        <f t="shared" si="34"/>
        <v>#DIV/0!</v>
      </c>
      <c r="K15" s="545" t="e">
        <f t="shared" si="34"/>
        <v>#DIV/0!</v>
      </c>
      <c r="L15" s="545" t="e">
        <f t="shared" si="34"/>
        <v>#DIV/0!</v>
      </c>
      <c r="M15" s="545">
        <f t="shared" ref="M15" si="35">SUM(M75:M86)/12</f>
        <v>0</v>
      </c>
      <c r="N15" s="545" t="e">
        <f t="shared" si="34"/>
        <v>#DIV/0!</v>
      </c>
      <c r="O15" s="545" t="e">
        <f t="shared" si="34"/>
        <v>#DIV/0!</v>
      </c>
      <c r="P15" s="545" t="e">
        <f t="shared" si="34"/>
        <v>#DIV/0!</v>
      </c>
      <c r="Q15" s="545" t="e">
        <f t="shared" si="34"/>
        <v>#DIV/0!</v>
      </c>
      <c r="R15" s="545" t="e">
        <f t="shared" si="34"/>
        <v>#DIV/0!</v>
      </c>
      <c r="S15" s="545" t="e">
        <f t="shared" si="34"/>
        <v>#DIV/0!</v>
      </c>
      <c r="T15" s="545" t="e">
        <f t="shared" si="34"/>
        <v>#DIV/0!</v>
      </c>
      <c r="U15" s="545" t="e">
        <f t="shared" si="34"/>
        <v>#DIV/0!</v>
      </c>
      <c r="V15" s="545" t="e">
        <f t="shared" si="34"/>
        <v>#DIV/0!</v>
      </c>
      <c r="W15" s="545" t="e">
        <f t="shared" si="34"/>
        <v>#DIV/0!</v>
      </c>
      <c r="X15" s="545" t="e">
        <f t="shared" si="34"/>
        <v>#DIV/0!</v>
      </c>
      <c r="Y15" s="545" t="e">
        <f t="shared" si="34"/>
        <v>#DIV/0!</v>
      </c>
      <c r="Z15" s="545" t="e">
        <f t="shared" si="34"/>
        <v>#DIV/0!</v>
      </c>
      <c r="AA15" s="545" t="e">
        <f t="shared" si="34"/>
        <v>#DIV/0!</v>
      </c>
      <c r="AB15" s="545" t="e">
        <f t="shared" si="34"/>
        <v>#DIV/0!</v>
      </c>
      <c r="AC15" s="545" t="e">
        <f t="shared" si="34"/>
        <v>#DIV/0!</v>
      </c>
      <c r="AD15" s="545" t="e">
        <f t="shared" si="34"/>
        <v>#DIV/0!</v>
      </c>
      <c r="AE15" s="545" t="e">
        <f t="shared" si="34"/>
        <v>#DIV/0!</v>
      </c>
      <c r="AF15" s="545">
        <v>0</v>
      </c>
      <c r="AG15" s="545">
        <v>0</v>
      </c>
      <c r="AH15" s="648">
        <f t="shared" si="23"/>
        <v>115.28333333333335</v>
      </c>
      <c r="AI15" s="545">
        <v>0</v>
      </c>
      <c r="AJ15" s="545">
        <v>0</v>
      </c>
      <c r="AK15" s="545">
        <v>0</v>
      </c>
      <c r="AL15" s="545" t="e">
        <f>ROUND(AVERAGE(AL163:AL174),1)</f>
        <v>#DIV/0!</v>
      </c>
      <c r="AM15" s="537"/>
      <c r="AN15" s="544" t="s">
        <v>269</v>
      </c>
      <c r="AO15" s="544"/>
      <c r="AP15" s="545" t="e">
        <f t="shared" ref="AP15:AZ15" si="36">ROUND(AVERAGE(AP163:AP174),1)</f>
        <v>#DIV/0!</v>
      </c>
      <c r="AQ15" s="545" t="e">
        <f t="shared" si="36"/>
        <v>#DIV/0!</v>
      </c>
      <c r="AR15" s="545" t="e">
        <f t="shared" si="36"/>
        <v>#DIV/0!</v>
      </c>
      <c r="AS15" s="545" t="e">
        <f t="shared" si="36"/>
        <v>#DIV/0!</v>
      </c>
      <c r="AT15" s="545" t="e">
        <f t="shared" si="36"/>
        <v>#DIV/0!</v>
      </c>
      <c r="AU15" s="545" t="e">
        <f t="shared" si="36"/>
        <v>#DIV/0!</v>
      </c>
      <c r="AV15" s="545" t="e">
        <f t="shared" si="36"/>
        <v>#DIV/0!</v>
      </c>
      <c r="AW15" s="545" t="e">
        <f t="shared" si="36"/>
        <v>#DIV/0!</v>
      </c>
      <c r="AX15" s="545" t="e">
        <f t="shared" si="36"/>
        <v>#DIV/0!</v>
      </c>
      <c r="AY15" s="545" t="e">
        <f t="shared" si="36"/>
        <v>#DIV/0!</v>
      </c>
      <c r="AZ15" s="545" t="e">
        <f t="shared" si="36"/>
        <v>#DIV/0!</v>
      </c>
    </row>
    <row r="16" spans="1:53" hidden="1">
      <c r="A16" s="537"/>
      <c r="B16" s="544" t="s">
        <v>270</v>
      </c>
      <c r="C16" s="544"/>
      <c r="D16" s="545" t="e">
        <f>ROUND(AVERAGE(D175:D186),1)</f>
        <v>#DIV/0!</v>
      </c>
      <c r="E16" s="545" t="e">
        <f t="shared" ref="E16:AL16" si="37">ROUND(AVERAGE(E175:E186),1)</f>
        <v>#DIV/0!</v>
      </c>
      <c r="F16" s="545" t="e">
        <f t="shared" si="37"/>
        <v>#DIV/0!</v>
      </c>
      <c r="G16" s="545" t="e">
        <f t="shared" si="37"/>
        <v>#DIV/0!</v>
      </c>
      <c r="H16" s="545" t="e">
        <f t="shared" si="37"/>
        <v>#DIV/0!</v>
      </c>
      <c r="I16" s="545" t="e">
        <f t="shared" si="37"/>
        <v>#DIV/0!</v>
      </c>
      <c r="J16" s="545" t="e">
        <f t="shared" si="37"/>
        <v>#DIV/0!</v>
      </c>
      <c r="K16" s="545" t="e">
        <f t="shared" si="37"/>
        <v>#DIV/0!</v>
      </c>
      <c r="L16" s="545" t="e">
        <f t="shared" si="37"/>
        <v>#DIV/0!</v>
      </c>
      <c r="M16" s="545">
        <f t="shared" ref="M16" si="38">SUM(M76:M87)/12</f>
        <v>0</v>
      </c>
      <c r="N16" s="545" t="e">
        <f t="shared" si="37"/>
        <v>#DIV/0!</v>
      </c>
      <c r="O16" s="545" t="e">
        <f t="shared" si="37"/>
        <v>#DIV/0!</v>
      </c>
      <c r="P16" s="545" t="e">
        <f t="shared" si="37"/>
        <v>#DIV/0!</v>
      </c>
      <c r="Q16" s="545" t="e">
        <f t="shared" si="37"/>
        <v>#DIV/0!</v>
      </c>
      <c r="R16" s="545" t="e">
        <f t="shared" si="37"/>
        <v>#DIV/0!</v>
      </c>
      <c r="S16" s="545" t="e">
        <f t="shared" si="37"/>
        <v>#DIV/0!</v>
      </c>
      <c r="T16" s="545" t="e">
        <f t="shared" si="37"/>
        <v>#DIV/0!</v>
      </c>
      <c r="U16" s="545" t="e">
        <f t="shared" si="37"/>
        <v>#DIV/0!</v>
      </c>
      <c r="V16" s="545" t="e">
        <f t="shared" si="37"/>
        <v>#DIV/0!</v>
      </c>
      <c r="W16" s="545" t="e">
        <f t="shared" si="37"/>
        <v>#DIV/0!</v>
      </c>
      <c r="X16" s="545" t="e">
        <f t="shared" si="37"/>
        <v>#DIV/0!</v>
      </c>
      <c r="Y16" s="545" t="e">
        <f t="shared" si="37"/>
        <v>#DIV/0!</v>
      </c>
      <c r="Z16" s="545" t="e">
        <f t="shared" si="37"/>
        <v>#DIV/0!</v>
      </c>
      <c r="AA16" s="545" t="e">
        <f t="shared" si="37"/>
        <v>#DIV/0!</v>
      </c>
      <c r="AB16" s="545" t="e">
        <f t="shared" si="37"/>
        <v>#DIV/0!</v>
      </c>
      <c r="AC16" s="545" t="e">
        <f t="shared" si="37"/>
        <v>#DIV/0!</v>
      </c>
      <c r="AD16" s="545" t="e">
        <f t="shared" si="37"/>
        <v>#DIV/0!</v>
      </c>
      <c r="AE16" s="545" t="e">
        <f t="shared" si="37"/>
        <v>#DIV/0!</v>
      </c>
      <c r="AF16" s="545">
        <v>0</v>
      </c>
      <c r="AG16" s="545">
        <v>0</v>
      </c>
      <c r="AH16" s="648">
        <f t="shared" si="23"/>
        <v>114.17500000000001</v>
      </c>
      <c r="AI16" s="545">
        <v>0</v>
      </c>
      <c r="AJ16" s="545">
        <v>0</v>
      </c>
      <c r="AK16" s="545">
        <v>0</v>
      </c>
      <c r="AL16" s="545" t="e">
        <f t="shared" si="37"/>
        <v>#DIV/0!</v>
      </c>
      <c r="AM16" s="545" t="s">
        <v>2</v>
      </c>
      <c r="AN16" s="544" t="s">
        <v>270</v>
      </c>
      <c r="AO16" s="544"/>
      <c r="AP16" s="545" t="e">
        <f t="shared" ref="AP16:AZ16" si="39">ROUND(AVERAGE(AP175:AP186),1)</f>
        <v>#DIV/0!</v>
      </c>
      <c r="AQ16" s="545" t="e">
        <f t="shared" si="39"/>
        <v>#DIV/0!</v>
      </c>
      <c r="AR16" s="545" t="e">
        <f t="shared" si="39"/>
        <v>#DIV/0!</v>
      </c>
      <c r="AS16" s="545" t="e">
        <f t="shared" si="39"/>
        <v>#DIV/0!</v>
      </c>
      <c r="AT16" s="545" t="e">
        <f t="shared" si="39"/>
        <v>#DIV/0!</v>
      </c>
      <c r="AU16" s="545" t="e">
        <f t="shared" si="39"/>
        <v>#DIV/0!</v>
      </c>
      <c r="AV16" s="545" t="e">
        <f t="shared" si="39"/>
        <v>#DIV/0!</v>
      </c>
      <c r="AW16" s="545" t="e">
        <f t="shared" si="39"/>
        <v>#DIV/0!</v>
      </c>
      <c r="AX16" s="545" t="e">
        <f t="shared" si="39"/>
        <v>#DIV/0!</v>
      </c>
      <c r="AY16" s="545" t="e">
        <f t="shared" si="39"/>
        <v>#DIV/0!</v>
      </c>
      <c r="AZ16" s="545" t="e">
        <f t="shared" si="39"/>
        <v>#DIV/0!</v>
      </c>
    </row>
    <row r="17" spans="1:68" hidden="1">
      <c r="A17" s="537"/>
      <c r="B17" s="546" t="s">
        <v>271</v>
      </c>
      <c r="C17" s="546"/>
      <c r="D17" s="547" t="e">
        <f>ROUND(AVERAGE(D187:D198),1)</f>
        <v>#DIV/0!</v>
      </c>
      <c r="E17" s="547" t="e">
        <f t="shared" ref="E17:AL17" si="40">ROUND(AVERAGE(E187:E198),1)</f>
        <v>#DIV/0!</v>
      </c>
      <c r="F17" s="547" t="e">
        <f t="shared" si="40"/>
        <v>#DIV/0!</v>
      </c>
      <c r="G17" s="547" t="e">
        <f t="shared" si="40"/>
        <v>#DIV/0!</v>
      </c>
      <c r="H17" s="547" t="e">
        <f t="shared" si="40"/>
        <v>#DIV/0!</v>
      </c>
      <c r="I17" s="547" t="e">
        <f t="shared" si="40"/>
        <v>#DIV/0!</v>
      </c>
      <c r="J17" s="547" t="e">
        <f t="shared" si="40"/>
        <v>#DIV/0!</v>
      </c>
      <c r="K17" s="547" t="e">
        <f t="shared" si="40"/>
        <v>#DIV/0!</v>
      </c>
      <c r="L17" s="547" t="e">
        <f t="shared" si="40"/>
        <v>#DIV/0!</v>
      </c>
      <c r="M17" s="545">
        <f t="shared" ref="M17" si="41">SUM(M77:M88)/12</f>
        <v>0</v>
      </c>
      <c r="N17" s="547" t="e">
        <f t="shared" si="40"/>
        <v>#DIV/0!</v>
      </c>
      <c r="O17" s="547" t="e">
        <f t="shared" si="40"/>
        <v>#DIV/0!</v>
      </c>
      <c r="P17" s="547" t="e">
        <f t="shared" si="40"/>
        <v>#DIV/0!</v>
      </c>
      <c r="Q17" s="547" t="e">
        <f t="shared" si="40"/>
        <v>#DIV/0!</v>
      </c>
      <c r="R17" s="547" t="e">
        <f t="shared" si="40"/>
        <v>#DIV/0!</v>
      </c>
      <c r="S17" s="547" t="e">
        <f t="shared" si="40"/>
        <v>#DIV/0!</v>
      </c>
      <c r="T17" s="547" t="e">
        <f t="shared" si="40"/>
        <v>#DIV/0!</v>
      </c>
      <c r="U17" s="547" t="e">
        <f t="shared" si="40"/>
        <v>#DIV/0!</v>
      </c>
      <c r="V17" s="547" t="e">
        <f t="shared" si="40"/>
        <v>#DIV/0!</v>
      </c>
      <c r="W17" s="547" t="e">
        <f t="shared" si="40"/>
        <v>#DIV/0!</v>
      </c>
      <c r="X17" s="547" t="e">
        <f t="shared" si="40"/>
        <v>#DIV/0!</v>
      </c>
      <c r="Y17" s="547" t="e">
        <f t="shared" si="40"/>
        <v>#DIV/0!</v>
      </c>
      <c r="Z17" s="547" t="e">
        <f t="shared" si="40"/>
        <v>#DIV/0!</v>
      </c>
      <c r="AA17" s="547" t="e">
        <f t="shared" si="40"/>
        <v>#DIV/0!</v>
      </c>
      <c r="AB17" s="547" t="e">
        <f t="shared" si="40"/>
        <v>#DIV/0!</v>
      </c>
      <c r="AC17" s="547" t="e">
        <f t="shared" si="40"/>
        <v>#DIV/0!</v>
      </c>
      <c r="AD17" s="547" t="e">
        <f t="shared" si="40"/>
        <v>#DIV/0!</v>
      </c>
      <c r="AE17" s="547" t="e">
        <f t="shared" si="40"/>
        <v>#DIV/0!</v>
      </c>
      <c r="AF17" s="547" t="s">
        <v>2</v>
      </c>
      <c r="AG17" s="547" t="s">
        <v>2</v>
      </c>
      <c r="AH17" s="648">
        <f t="shared" si="23"/>
        <v>113.51666666666667</v>
      </c>
      <c r="AI17" s="547" t="s">
        <v>2</v>
      </c>
      <c r="AJ17" s="547" t="s">
        <v>2</v>
      </c>
      <c r="AK17" s="547" t="s">
        <v>2</v>
      </c>
      <c r="AL17" s="547" t="e">
        <f t="shared" si="40"/>
        <v>#DIV/0!</v>
      </c>
      <c r="AM17" s="548"/>
      <c r="AN17" s="546" t="s">
        <v>271</v>
      </c>
      <c r="AO17" s="546"/>
      <c r="AP17" s="547" t="e">
        <f t="shared" ref="AP17:AZ17" si="42">ROUND(AVERAGE(AP187:AP198),1)</f>
        <v>#DIV/0!</v>
      </c>
      <c r="AQ17" s="547" t="e">
        <f t="shared" si="42"/>
        <v>#DIV/0!</v>
      </c>
      <c r="AR17" s="547" t="e">
        <f t="shared" si="42"/>
        <v>#DIV/0!</v>
      </c>
      <c r="AS17" s="547" t="e">
        <f t="shared" si="42"/>
        <v>#DIV/0!</v>
      </c>
      <c r="AT17" s="547" t="e">
        <f t="shared" si="42"/>
        <v>#DIV/0!</v>
      </c>
      <c r="AU17" s="547" t="e">
        <f t="shared" si="42"/>
        <v>#DIV/0!</v>
      </c>
      <c r="AV17" s="547" t="e">
        <f t="shared" si="42"/>
        <v>#DIV/0!</v>
      </c>
      <c r="AW17" s="547" t="e">
        <f t="shared" si="42"/>
        <v>#DIV/0!</v>
      </c>
      <c r="AX17" s="547" t="e">
        <f t="shared" si="42"/>
        <v>#DIV/0!</v>
      </c>
      <c r="AY17" s="547" t="e">
        <f t="shared" si="42"/>
        <v>#DIV/0!</v>
      </c>
      <c r="AZ17" s="547" t="e">
        <f t="shared" si="42"/>
        <v>#DIV/0!</v>
      </c>
    </row>
    <row r="18" spans="1:68">
      <c r="A18" s="537"/>
      <c r="B18" s="544" t="s">
        <v>272</v>
      </c>
      <c r="C18" s="544"/>
      <c r="D18" s="545">
        <f t="shared" ref="D18:AB18" si="43">ROUND(SUM(D34:D45)/12,1)</f>
        <v>93.1</v>
      </c>
      <c r="E18" s="545">
        <f t="shared" si="43"/>
        <v>93.1</v>
      </c>
      <c r="F18" s="545">
        <f t="shared" si="43"/>
        <v>88.1</v>
      </c>
      <c r="G18" s="545">
        <f t="shared" si="43"/>
        <v>87.6</v>
      </c>
      <c r="H18" s="545">
        <f t="shared" si="43"/>
        <v>92.1</v>
      </c>
      <c r="I18" s="545">
        <f t="shared" si="43"/>
        <v>89.6</v>
      </c>
      <c r="J18" s="545">
        <f t="shared" si="43"/>
        <v>111.4</v>
      </c>
      <c r="K18" s="545">
        <f t="shared" si="43"/>
        <v>101.2</v>
      </c>
      <c r="L18" s="545">
        <f t="shared" si="43"/>
        <v>98.3</v>
      </c>
      <c r="M18" s="545">
        <f t="shared" ref="M18" si="44">SUM(M78:M89)/12</f>
        <v>0</v>
      </c>
      <c r="N18" s="545">
        <f t="shared" si="43"/>
        <v>168.2</v>
      </c>
      <c r="O18" s="545">
        <f t="shared" si="43"/>
        <v>85</v>
      </c>
      <c r="P18" s="545">
        <f t="shared" si="43"/>
        <v>79.7</v>
      </c>
      <c r="Q18" s="545">
        <f t="shared" si="43"/>
        <v>105.2</v>
      </c>
      <c r="R18" s="545">
        <f t="shared" si="43"/>
        <v>93.5</v>
      </c>
      <c r="S18" s="545">
        <f t="shared" si="43"/>
        <v>93.5</v>
      </c>
      <c r="T18" s="545">
        <f t="shared" si="43"/>
        <v>0</v>
      </c>
      <c r="U18" s="545">
        <f t="shared" si="43"/>
        <v>68.8</v>
      </c>
      <c r="V18" s="545">
        <f t="shared" si="43"/>
        <v>93.9</v>
      </c>
      <c r="W18" s="545">
        <f t="shared" si="43"/>
        <v>90.5</v>
      </c>
      <c r="X18" s="545">
        <f t="shared" si="43"/>
        <v>97.4</v>
      </c>
      <c r="Y18" s="545">
        <f t="shared" si="43"/>
        <v>91.2</v>
      </c>
      <c r="Z18" s="545">
        <f t="shared" si="43"/>
        <v>105.8</v>
      </c>
      <c r="AA18" s="545">
        <f t="shared" si="43"/>
        <v>92</v>
      </c>
      <c r="AB18" s="545">
        <f t="shared" si="43"/>
        <v>0</v>
      </c>
      <c r="AC18" s="655">
        <f t="shared" ref="AC18:AL18" si="45">ROUND(SUM(AC34:AC45)/12,1)</f>
        <v>91.1</v>
      </c>
      <c r="AD18" s="545">
        <f t="shared" si="45"/>
        <v>87.5</v>
      </c>
      <c r="AE18" s="648">
        <f t="shared" si="45"/>
        <v>71</v>
      </c>
      <c r="AF18" s="648">
        <f t="shared" si="45"/>
        <v>90.8</v>
      </c>
      <c r="AG18" s="648">
        <f t="shared" si="45"/>
        <v>0</v>
      </c>
      <c r="AH18" s="648">
        <f t="shared" si="45"/>
        <v>98.7</v>
      </c>
      <c r="AI18" s="648">
        <f t="shared" si="45"/>
        <v>88.1</v>
      </c>
      <c r="AJ18" s="648">
        <f t="shared" si="45"/>
        <v>104.2</v>
      </c>
      <c r="AK18" s="648">
        <f t="shared" si="45"/>
        <v>0</v>
      </c>
      <c r="AL18" s="648">
        <f t="shared" si="45"/>
        <v>108.7</v>
      </c>
      <c r="AM18" s="537"/>
      <c r="AN18" s="544" t="s">
        <v>272</v>
      </c>
      <c r="AO18" s="544"/>
      <c r="AP18" s="545">
        <f>ROUND(SUM(AP34:AP45)/12,1)</f>
        <v>93.1</v>
      </c>
      <c r="AQ18" s="545">
        <f>ROUND(SUM(AQ34:AQ45)/12,1)</f>
        <v>94.8</v>
      </c>
      <c r="AR18" s="545">
        <f>ROUND(SUM(AR34:AR45)/12,1)</f>
        <v>95</v>
      </c>
      <c r="AS18" s="545">
        <f t="shared" ref="AS18:AX18" si="46">ROUND(SUM(AS34:AS45)/12,1)</f>
        <v>89.6</v>
      </c>
      <c r="AT18" s="545">
        <f t="shared" si="46"/>
        <v>104.6</v>
      </c>
      <c r="AU18" s="545">
        <f t="shared" si="46"/>
        <v>94.4</v>
      </c>
      <c r="AV18" s="545">
        <f t="shared" si="46"/>
        <v>108.8</v>
      </c>
      <c r="AW18" s="545">
        <f t="shared" si="46"/>
        <v>69.900000000000006</v>
      </c>
      <c r="AX18" s="545">
        <f t="shared" si="46"/>
        <v>92.3</v>
      </c>
      <c r="AY18" s="545">
        <f>ROUND(SUM(AY34:AY45)/12,1)</f>
        <v>92.6</v>
      </c>
      <c r="AZ18" s="545">
        <f>ROUND(SUM(AZ34:AZ45)/12,1)</f>
        <v>88.4</v>
      </c>
    </row>
    <row r="19" spans="1:68">
      <c r="A19" s="537"/>
      <c r="B19" s="544" t="s">
        <v>273</v>
      </c>
      <c r="C19" s="544"/>
      <c r="D19" s="545">
        <f t="shared" ref="D19:AB19" si="47">ROUND(SUM(D46:D57)/12,1)</f>
        <v>99.6</v>
      </c>
      <c r="E19" s="545">
        <f t="shared" si="47"/>
        <v>99.6</v>
      </c>
      <c r="F19" s="545">
        <f t="shared" si="47"/>
        <v>94.7</v>
      </c>
      <c r="G19" s="545">
        <f t="shared" si="47"/>
        <v>92.4</v>
      </c>
      <c r="H19" s="545">
        <f t="shared" si="47"/>
        <v>111</v>
      </c>
      <c r="I19" s="545">
        <f t="shared" si="47"/>
        <v>94.7</v>
      </c>
      <c r="J19" s="545">
        <f t="shared" si="47"/>
        <v>98.8</v>
      </c>
      <c r="K19" s="545">
        <f t="shared" si="47"/>
        <v>117.1</v>
      </c>
      <c r="L19" s="545">
        <f t="shared" si="47"/>
        <v>116.8</v>
      </c>
      <c r="M19" s="545">
        <f t="shared" ref="M19" si="48">SUM(M79:M90)/12</f>
        <v>0</v>
      </c>
      <c r="N19" s="545">
        <f t="shared" si="47"/>
        <v>124.6</v>
      </c>
      <c r="O19" s="545">
        <f t="shared" si="47"/>
        <v>93.4</v>
      </c>
      <c r="P19" s="545">
        <f t="shared" si="47"/>
        <v>90</v>
      </c>
      <c r="Q19" s="545">
        <f t="shared" si="47"/>
        <v>106.4</v>
      </c>
      <c r="R19" s="545">
        <f t="shared" si="47"/>
        <v>97.4</v>
      </c>
      <c r="S19" s="545">
        <f t="shared" si="47"/>
        <v>97.4</v>
      </c>
      <c r="T19" s="545">
        <f t="shared" si="47"/>
        <v>0</v>
      </c>
      <c r="U19" s="545">
        <f t="shared" si="47"/>
        <v>118.2</v>
      </c>
      <c r="V19" s="545">
        <f t="shared" si="47"/>
        <v>100.5</v>
      </c>
      <c r="W19" s="545">
        <f t="shared" si="47"/>
        <v>96.4</v>
      </c>
      <c r="X19" s="545">
        <f t="shared" si="47"/>
        <v>104.7</v>
      </c>
      <c r="Y19" s="545">
        <f t="shared" si="47"/>
        <v>103.6</v>
      </c>
      <c r="Z19" s="545">
        <f t="shared" si="47"/>
        <v>107.5</v>
      </c>
      <c r="AA19" s="545">
        <f t="shared" si="47"/>
        <v>97.1</v>
      </c>
      <c r="AB19" s="545">
        <f t="shared" si="47"/>
        <v>0</v>
      </c>
      <c r="AC19" s="655">
        <f t="shared" ref="AC19:AL19" si="49">ROUND(SUM(AC46:AC57)/12,1)</f>
        <v>94.8</v>
      </c>
      <c r="AD19" s="545">
        <f t="shared" si="49"/>
        <v>90.8</v>
      </c>
      <c r="AE19" s="648">
        <f t="shared" si="49"/>
        <v>105.8</v>
      </c>
      <c r="AF19" s="648">
        <f t="shared" si="49"/>
        <v>91.6</v>
      </c>
      <c r="AG19" s="648">
        <f t="shared" si="49"/>
        <v>0</v>
      </c>
      <c r="AH19" s="648">
        <f t="shared" si="49"/>
        <v>90.8</v>
      </c>
      <c r="AI19" s="648">
        <f t="shared" si="49"/>
        <v>110.1</v>
      </c>
      <c r="AJ19" s="648">
        <f t="shared" si="49"/>
        <v>97.3</v>
      </c>
      <c r="AK19" s="648">
        <f t="shared" si="49"/>
        <v>0</v>
      </c>
      <c r="AL19" s="648">
        <f t="shared" si="49"/>
        <v>103.5</v>
      </c>
      <c r="AM19" s="537"/>
      <c r="AN19" s="544" t="s">
        <v>273</v>
      </c>
      <c r="AO19" s="544"/>
      <c r="AP19" s="545">
        <f>ROUND(SUM(AP46:AP57)/12,1)</f>
        <v>99.6</v>
      </c>
      <c r="AQ19" s="545">
        <f>ROUND(SUM(AQ46:AQ57)/12,1)</f>
        <v>99.2</v>
      </c>
      <c r="AR19" s="545">
        <f>ROUND(SUM(AR46:AR57)/12,1)</f>
        <v>99.4</v>
      </c>
      <c r="AS19" s="545">
        <f t="shared" ref="AS19:AX19" si="50">ROUND(SUM(AS46:AS57)/12,1)</f>
        <v>92.3</v>
      </c>
      <c r="AT19" s="545">
        <f t="shared" si="50"/>
        <v>111.8</v>
      </c>
      <c r="AU19" s="545">
        <f t="shared" si="50"/>
        <v>98.8</v>
      </c>
      <c r="AV19" s="545">
        <f t="shared" si="50"/>
        <v>109</v>
      </c>
      <c r="AW19" s="545">
        <f t="shared" si="50"/>
        <v>81.5</v>
      </c>
      <c r="AX19" s="545">
        <f t="shared" si="50"/>
        <v>99.7</v>
      </c>
      <c r="AY19" s="545">
        <f>ROUND(SUM(AY46:AY57)/12,1)</f>
        <v>99.8</v>
      </c>
      <c r="AZ19" s="545">
        <f>ROUND(SUM(AZ46:AZ57)/12,1)</f>
        <v>97.6</v>
      </c>
    </row>
    <row r="20" spans="1:68">
      <c r="A20" s="537"/>
      <c r="B20" s="544" t="s">
        <v>274</v>
      </c>
      <c r="C20" s="544"/>
      <c r="D20" s="545">
        <f t="shared" ref="D20:AB20" si="51">ROUND(SUM(D58:D69)/12,1)</f>
        <v>102.1</v>
      </c>
      <c r="E20" s="545">
        <f t="shared" si="51"/>
        <v>102.1</v>
      </c>
      <c r="F20" s="545">
        <f t="shared" si="51"/>
        <v>102.6</v>
      </c>
      <c r="G20" s="545">
        <f t="shared" si="51"/>
        <v>102.4</v>
      </c>
      <c r="H20" s="545">
        <f t="shared" si="51"/>
        <v>104.5</v>
      </c>
      <c r="I20" s="545">
        <f t="shared" si="51"/>
        <v>99.5</v>
      </c>
      <c r="J20" s="545">
        <f t="shared" si="51"/>
        <v>105.8</v>
      </c>
      <c r="K20" s="545">
        <f t="shared" si="51"/>
        <v>98.8</v>
      </c>
      <c r="L20" s="545">
        <f t="shared" si="51"/>
        <v>100.1</v>
      </c>
      <c r="M20" s="545">
        <f t="shared" ref="M20" si="52">SUM(M80:M91)/12</f>
        <v>0</v>
      </c>
      <c r="N20" s="545">
        <f t="shared" si="51"/>
        <v>110.2</v>
      </c>
      <c r="O20" s="545">
        <f t="shared" si="51"/>
        <v>104.2</v>
      </c>
      <c r="P20" s="545">
        <f t="shared" si="51"/>
        <v>106.1</v>
      </c>
      <c r="Q20" s="545">
        <f t="shared" si="51"/>
        <v>97</v>
      </c>
      <c r="R20" s="545">
        <f t="shared" si="51"/>
        <v>96</v>
      </c>
      <c r="S20" s="545">
        <f t="shared" si="51"/>
        <v>96</v>
      </c>
      <c r="T20" s="545">
        <f t="shared" si="51"/>
        <v>0</v>
      </c>
      <c r="U20" s="545">
        <f t="shared" si="51"/>
        <v>105.2</v>
      </c>
      <c r="V20" s="545">
        <f t="shared" si="51"/>
        <v>98.7</v>
      </c>
      <c r="W20" s="545">
        <f t="shared" si="51"/>
        <v>96.7</v>
      </c>
      <c r="X20" s="545">
        <f t="shared" si="51"/>
        <v>100.7</v>
      </c>
      <c r="Y20" s="545">
        <f t="shared" si="51"/>
        <v>100.1</v>
      </c>
      <c r="Z20" s="545">
        <f t="shared" si="51"/>
        <v>101</v>
      </c>
      <c r="AA20" s="545">
        <f t="shared" si="51"/>
        <v>102.5</v>
      </c>
      <c r="AB20" s="545">
        <f t="shared" si="51"/>
        <v>0</v>
      </c>
      <c r="AC20" s="655">
        <f t="shared" ref="AC20:AL20" si="53">ROUND(SUM(AC58:AC69)/12,1)</f>
        <v>101.5</v>
      </c>
      <c r="AD20" s="545">
        <f t="shared" si="53"/>
        <v>100.9</v>
      </c>
      <c r="AE20" s="648">
        <f t="shared" si="53"/>
        <v>100.7</v>
      </c>
      <c r="AF20" s="648">
        <f t="shared" si="53"/>
        <v>101</v>
      </c>
      <c r="AG20" s="648">
        <f t="shared" si="53"/>
        <v>0</v>
      </c>
      <c r="AH20" s="648">
        <f t="shared" si="53"/>
        <v>106</v>
      </c>
      <c r="AI20" s="648">
        <f t="shared" si="53"/>
        <v>102.6</v>
      </c>
      <c r="AJ20" s="648">
        <f t="shared" si="53"/>
        <v>94.9</v>
      </c>
      <c r="AK20" s="648">
        <f t="shared" si="53"/>
        <v>0</v>
      </c>
      <c r="AL20" s="648">
        <f t="shared" si="53"/>
        <v>104</v>
      </c>
      <c r="AM20" s="537"/>
      <c r="AN20" s="544" t="s">
        <v>274</v>
      </c>
      <c r="AO20" s="544"/>
      <c r="AP20" s="545">
        <f>ROUND(SUM(AP58:AP69)/12,1)</f>
        <v>102.1</v>
      </c>
      <c r="AQ20" s="545">
        <f>ROUND(SUM(AQ58:AQ69)/12,1)</f>
        <v>102.7</v>
      </c>
      <c r="AR20" s="545">
        <f>ROUND(SUM(AR58:AR69)/12,1)</f>
        <v>104.4</v>
      </c>
      <c r="AS20" s="545">
        <f t="shared" ref="AS20:AX20" si="54">ROUND(SUM(AS58:AS69)/12,1)</f>
        <v>106.2</v>
      </c>
      <c r="AT20" s="545">
        <f t="shared" si="54"/>
        <v>101.1</v>
      </c>
      <c r="AU20" s="545">
        <f t="shared" si="54"/>
        <v>98.8</v>
      </c>
      <c r="AV20" s="545">
        <f t="shared" si="54"/>
        <v>97.7</v>
      </c>
      <c r="AW20" s="545">
        <f t="shared" si="54"/>
        <v>100.5</v>
      </c>
      <c r="AX20" s="545">
        <f t="shared" si="54"/>
        <v>101.8</v>
      </c>
      <c r="AY20" s="545">
        <f>ROUND(SUM(AY58:AY69)/12,1)</f>
        <v>101.8</v>
      </c>
      <c r="AZ20" s="545">
        <f>ROUND(SUM(AZ58:AZ69)/12,1)</f>
        <v>102.3</v>
      </c>
    </row>
    <row r="21" spans="1:68">
      <c r="A21" s="537"/>
      <c r="B21" s="544" t="s">
        <v>275</v>
      </c>
      <c r="C21" s="544"/>
      <c r="D21" s="545">
        <f t="shared" ref="D21:AB21" si="55">ROUND(SUM(D70:D81)/12,1)</f>
        <v>108.1</v>
      </c>
      <c r="E21" s="545">
        <f t="shared" si="55"/>
        <v>108.1</v>
      </c>
      <c r="F21" s="545">
        <f t="shared" si="55"/>
        <v>109.4</v>
      </c>
      <c r="G21" s="545">
        <f t="shared" si="55"/>
        <v>108</v>
      </c>
      <c r="H21" s="545">
        <f t="shared" si="55"/>
        <v>119.4</v>
      </c>
      <c r="I21" s="545">
        <f t="shared" si="55"/>
        <v>95.6</v>
      </c>
      <c r="J21" s="545">
        <f t="shared" si="55"/>
        <v>140.9</v>
      </c>
      <c r="K21" s="545">
        <f t="shared" si="55"/>
        <v>101.9</v>
      </c>
      <c r="L21" s="545">
        <f t="shared" si="55"/>
        <v>104.9</v>
      </c>
      <c r="M21" s="545">
        <f t="shared" ref="M21" si="56">SUM(M81:M92)/12</f>
        <v>0</v>
      </c>
      <c r="N21" s="545">
        <f t="shared" si="55"/>
        <v>108.1</v>
      </c>
      <c r="O21" s="545">
        <f t="shared" si="55"/>
        <v>121.1</v>
      </c>
      <c r="P21" s="545">
        <f t="shared" si="55"/>
        <v>122.7</v>
      </c>
      <c r="Q21" s="545">
        <f t="shared" si="55"/>
        <v>114.9</v>
      </c>
      <c r="R21" s="545">
        <f t="shared" si="55"/>
        <v>87.5</v>
      </c>
      <c r="S21" s="545">
        <f t="shared" si="55"/>
        <v>87.5</v>
      </c>
      <c r="T21" s="545">
        <f t="shared" si="55"/>
        <v>0</v>
      </c>
      <c r="U21" s="545">
        <f t="shared" si="55"/>
        <v>95.1</v>
      </c>
      <c r="V21" s="545">
        <f t="shared" si="55"/>
        <v>99.5</v>
      </c>
      <c r="W21" s="545">
        <f t="shared" si="55"/>
        <v>93.7</v>
      </c>
      <c r="X21" s="545">
        <f t="shared" si="55"/>
        <v>105.3</v>
      </c>
      <c r="Y21" s="545">
        <f t="shared" si="55"/>
        <v>92.7</v>
      </c>
      <c r="Z21" s="545">
        <f t="shared" si="55"/>
        <v>102.6</v>
      </c>
      <c r="AA21" s="545">
        <f t="shared" si="55"/>
        <v>99.9</v>
      </c>
      <c r="AB21" s="545">
        <f t="shared" si="55"/>
        <v>0</v>
      </c>
      <c r="AC21" s="655">
        <f t="shared" ref="AC21:AL21" si="57">ROUND(SUM(AC70:AC81)/12,1)</f>
        <v>98.6</v>
      </c>
      <c r="AD21" s="545">
        <f t="shared" si="57"/>
        <v>90</v>
      </c>
      <c r="AE21" s="648">
        <f t="shared" si="57"/>
        <v>94.5</v>
      </c>
      <c r="AF21" s="648">
        <f t="shared" si="57"/>
        <v>108.8</v>
      </c>
      <c r="AG21" s="648">
        <f t="shared" si="57"/>
        <v>0</v>
      </c>
      <c r="AH21" s="648">
        <f t="shared" si="57"/>
        <v>119.1</v>
      </c>
      <c r="AI21" s="648">
        <f t="shared" si="57"/>
        <v>119</v>
      </c>
      <c r="AJ21" s="648">
        <f t="shared" si="57"/>
        <v>68.2</v>
      </c>
      <c r="AK21" s="648">
        <f t="shared" si="57"/>
        <v>0</v>
      </c>
      <c r="AL21" s="648">
        <f t="shared" si="57"/>
        <v>130.80000000000001</v>
      </c>
      <c r="AM21" s="537"/>
      <c r="AN21" s="544" t="s">
        <v>275</v>
      </c>
      <c r="AO21" s="544"/>
      <c r="AP21" s="545">
        <f>ROUND(SUM(AP70:AP81)/12,1)</f>
        <v>108.1</v>
      </c>
      <c r="AQ21" s="545">
        <f>ROUND(SUM(AQ70:AQ81)/12,1)</f>
        <v>116.5</v>
      </c>
      <c r="AR21" s="545">
        <f>ROUND(SUM(AR70:AR81)/12,1)</f>
        <v>122.3</v>
      </c>
      <c r="AS21" s="545">
        <f t="shared" ref="AS21:AX21" si="58">ROUND(SUM(AS70:AS81)/12,1)</f>
        <v>131.4</v>
      </c>
      <c r="AT21" s="545">
        <f t="shared" si="58"/>
        <v>106.6</v>
      </c>
      <c r="AU21" s="545">
        <f t="shared" si="58"/>
        <v>102.6</v>
      </c>
      <c r="AV21" s="545">
        <f t="shared" si="58"/>
        <v>103.2</v>
      </c>
      <c r="AW21" s="545">
        <f t="shared" si="58"/>
        <v>101.6</v>
      </c>
      <c r="AX21" s="545">
        <f t="shared" si="58"/>
        <v>104.3</v>
      </c>
      <c r="AY21" s="545">
        <f>ROUND(SUM(AY70:AY81)/12,1)</f>
        <v>104.5</v>
      </c>
      <c r="AZ21" s="545">
        <f>ROUND(SUM(AZ70:AZ81)/12,1)</f>
        <v>101.3</v>
      </c>
    </row>
    <row r="22" spans="1:68">
      <c r="A22" s="537"/>
      <c r="B22" s="544" t="s">
        <v>244</v>
      </c>
      <c r="C22" s="544"/>
      <c r="D22" s="545">
        <f>ROUND(AVERAGE(D82:D93),1)</f>
        <v>109.9</v>
      </c>
      <c r="E22" s="545">
        <f t="shared" ref="E22:AB22" si="59">ROUND(AVERAGE(E82:E93),1)</f>
        <v>109.9</v>
      </c>
      <c r="F22" s="545">
        <f t="shared" si="59"/>
        <v>121.6</v>
      </c>
      <c r="G22" s="545">
        <f t="shared" si="59"/>
        <v>104.1</v>
      </c>
      <c r="H22" s="545">
        <f t="shared" si="59"/>
        <v>247.7</v>
      </c>
      <c r="I22" s="545">
        <f t="shared" si="59"/>
        <v>89.2</v>
      </c>
      <c r="J22" s="545">
        <f t="shared" si="59"/>
        <v>130.9</v>
      </c>
      <c r="K22" s="545">
        <f t="shared" si="59"/>
        <v>100.5</v>
      </c>
      <c r="L22" s="545">
        <f t="shared" si="59"/>
        <v>102.7</v>
      </c>
      <c r="M22" s="545">
        <f t="shared" ref="M22" si="60">SUM(M82:M93)/12</f>
        <v>0</v>
      </c>
      <c r="N22" s="545">
        <f t="shared" si="59"/>
        <v>87.8</v>
      </c>
      <c r="O22" s="545">
        <f t="shared" si="59"/>
        <v>126.8</v>
      </c>
      <c r="P22" s="545">
        <f t="shared" si="59"/>
        <v>127.6</v>
      </c>
      <c r="Q22" s="545">
        <f t="shared" si="59"/>
        <v>123.8</v>
      </c>
      <c r="R22" s="545">
        <f t="shared" si="59"/>
        <v>104.3</v>
      </c>
      <c r="S22" s="545">
        <f t="shared" si="59"/>
        <v>104.3</v>
      </c>
      <c r="T22" s="545" t="e">
        <f t="shared" si="59"/>
        <v>#DIV/0!</v>
      </c>
      <c r="U22" s="545">
        <f t="shared" si="59"/>
        <v>84.7</v>
      </c>
      <c r="V22" s="545">
        <f t="shared" si="59"/>
        <v>102.6</v>
      </c>
      <c r="W22" s="545">
        <f t="shared" si="59"/>
        <v>103</v>
      </c>
      <c r="X22" s="545">
        <f t="shared" si="59"/>
        <v>102.1</v>
      </c>
      <c r="Y22" s="545">
        <f t="shared" si="59"/>
        <v>90.3</v>
      </c>
      <c r="Z22" s="545">
        <f t="shared" si="59"/>
        <v>103.4</v>
      </c>
      <c r="AA22" s="545">
        <f t="shared" si="59"/>
        <v>101.6</v>
      </c>
      <c r="AB22" s="545" t="e">
        <f t="shared" si="59"/>
        <v>#DIV/0!</v>
      </c>
      <c r="AC22" s="655">
        <f>ROUND(AVERAGE(AC82:AC93),1)</f>
        <v>93.4</v>
      </c>
      <c r="AD22" s="545">
        <f>ROUND(AVERAGE(AD82:AD93),1)</f>
        <v>81.3</v>
      </c>
      <c r="AE22" s="648">
        <f>ROUND(AVERAGE(AE82:AE93),1)</f>
        <v>104.6</v>
      </c>
      <c r="AF22" s="648">
        <f>ROUND(SUM(AF82:AF93)/12,1)</f>
        <v>107.2</v>
      </c>
      <c r="AG22" s="648">
        <v>0</v>
      </c>
      <c r="AH22" s="648">
        <f>ROUND(SUM(AH82:AH93)/12,1)</f>
        <v>115</v>
      </c>
      <c r="AI22" s="648">
        <f>ROUND(SUM(AI82:AI93)/12,1)</f>
        <v>121.6</v>
      </c>
      <c r="AJ22" s="648">
        <f>ROUND(SUM(AJ82:AJ93)/12,1)</f>
        <v>58.4</v>
      </c>
      <c r="AK22" s="648">
        <v>0</v>
      </c>
      <c r="AL22" s="648">
        <f>ROUND(AVERAGE(AL82:AL93),1)</f>
        <v>122.9</v>
      </c>
      <c r="AM22" s="537"/>
      <c r="AN22" s="544" t="s">
        <v>244</v>
      </c>
      <c r="AO22" s="544"/>
      <c r="AP22" s="545">
        <f t="shared" ref="AP22:AZ22" si="61">ROUND(AVERAGE(AP82:AP93),1)</f>
        <v>109.9</v>
      </c>
      <c r="AQ22" s="545">
        <f t="shared" si="61"/>
        <v>117</v>
      </c>
      <c r="AR22" s="545">
        <f t="shared" si="61"/>
        <v>117.6</v>
      </c>
      <c r="AS22" s="545">
        <f t="shared" si="61"/>
        <v>124.8</v>
      </c>
      <c r="AT22" s="545">
        <f t="shared" si="61"/>
        <v>105.2</v>
      </c>
      <c r="AU22" s="545">
        <f t="shared" si="61"/>
        <v>115.3</v>
      </c>
      <c r="AV22" s="545">
        <f t="shared" si="61"/>
        <v>112.6</v>
      </c>
      <c r="AW22" s="545">
        <f t="shared" si="61"/>
        <v>119.9</v>
      </c>
      <c r="AX22" s="545">
        <f t="shared" si="61"/>
        <v>106.7</v>
      </c>
      <c r="AY22" s="545">
        <f t="shared" si="61"/>
        <v>106.7</v>
      </c>
      <c r="AZ22" s="545">
        <f t="shared" si="61"/>
        <v>106.3</v>
      </c>
    </row>
    <row r="23" spans="1:68">
      <c r="A23" s="537"/>
      <c r="B23" s="544" t="s">
        <v>276</v>
      </c>
      <c r="C23" s="544"/>
      <c r="D23" s="545">
        <f>ROUND(AVERAGE(D94:D105),1)</f>
        <v>116.9</v>
      </c>
      <c r="E23" s="545">
        <f t="shared" ref="E23:AB23" si="62">ROUND(AVERAGE(E94:E105),1)</f>
        <v>116.9</v>
      </c>
      <c r="F23" s="545">
        <f t="shared" si="62"/>
        <v>129.9</v>
      </c>
      <c r="G23" s="545">
        <f t="shared" si="62"/>
        <v>103.5</v>
      </c>
      <c r="H23" s="545">
        <f t="shared" si="62"/>
        <v>320.60000000000002</v>
      </c>
      <c r="I23" s="545">
        <f t="shared" si="62"/>
        <v>103.1</v>
      </c>
      <c r="J23" s="545">
        <f t="shared" si="62"/>
        <v>117.6</v>
      </c>
      <c r="K23" s="545">
        <f t="shared" si="62"/>
        <v>90.8</v>
      </c>
      <c r="L23" s="545">
        <f t="shared" si="62"/>
        <v>92.1</v>
      </c>
      <c r="M23" s="545">
        <f t="shared" ref="M23" si="63">SUM(M83:M94)/12</f>
        <v>0</v>
      </c>
      <c r="N23" s="545">
        <f t="shared" si="62"/>
        <v>180</v>
      </c>
      <c r="O23" s="545">
        <f t="shared" si="62"/>
        <v>132.9</v>
      </c>
      <c r="P23" s="545">
        <f t="shared" si="62"/>
        <v>132.80000000000001</v>
      </c>
      <c r="Q23" s="545">
        <f t="shared" si="62"/>
        <v>133.5</v>
      </c>
      <c r="R23" s="545">
        <f t="shared" si="62"/>
        <v>125</v>
      </c>
      <c r="S23" s="545">
        <f t="shared" si="62"/>
        <v>125</v>
      </c>
      <c r="T23" s="545" t="e">
        <f t="shared" si="62"/>
        <v>#DIV/0!</v>
      </c>
      <c r="U23" s="545">
        <f t="shared" si="62"/>
        <v>79.5</v>
      </c>
      <c r="V23" s="545">
        <f t="shared" si="62"/>
        <v>111.1</v>
      </c>
      <c r="W23" s="545">
        <f t="shared" si="62"/>
        <v>114.7</v>
      </c>
      <c r="X23" s="545">
        <f t="shared" si="62"/>
        <v>107.5</v>
      </c>
      <c r="Y23" s="545">
        <f t="shared" si="62"/>
        <v>103.8</v>
      </c>
      <c r="Z23" s="545">
        <f t="shared" si="62"/>
        <v>105</v>
      </c>
      <c r="AA23" s="545">
        <f t="shared" si="62"/>
        <v>139.80000000000001</v>
      </c>
      <c r="AB23" s="545" t="e">
        <f t="shared" si="62"/>
        <v>#DIV/0!</v>
      </c>
      <c r="AC23" s="655">
        <f>ROUND(AVERAGE(AC94:AC105),1)</f>
        <v>98.1</v>
      </c>
      <c r="AD23" s="545">
        <f>ROUND(AVERAGE(AD94:AD105),1)</f>
        <v>83.7</v>
      </c>
      <c r="AE23" s="648">
        <f>ROUND(AVERAGE(AE94:AE105),1)</f>
        <v>111.4</v>
      </c>
      <c r="AF23" s="648">
        <f>ROUND(SUM(AF94:AF105)/12,1)</f>
        <v>115.4</v>
      </c>
      <c r="AG23" s="648">
        <v>0</v>
      </c>
      <c r="AH23" s="648">
        <f>ROUND(SUM(AH94:AH105)/12,1)</f>
        <v>115.9</v>
      </c>
      <c r="AI23" s="648">
        <f>ROUND(SUM(AI94:AI105)/12,1)</f>
        <v>137.5</v>
      </c>
      <c r="AJ23" s="648">
        <f>ROUND(SUM(AJ94:AJ105)/12,1)</f>
        <v>64.5</v>
      </c>
      <c r="AK23" s="648">
        <v>0</v>
      </c>
      <c r="AL23" s="648">
        <f>ROUND(AVERAGE(AL94:AL105),1)</f>
        <v>110.6</v>
      </c>
      <c r="AM23" s="537"/>
      <c r="AN23" s="544" t="s">
        <v>276</v>
      </c>
      <c r="AO23" s="544"/>
      <c r="AP23" s="545">
        <f t="shared" ref="AP23:AZ23" si="64">ROUND(AVERAGE(AP94:AP105),1)</f>
        <v>116.9</v>
      </c>
      <c r="AQ23" s="545">
        <f t="shared" si="64"/>
        <v>122.2</v>
      </c>
      <c r="AR23" s="545">
        <f t="shared" si="64"/>
        <v>125.3</v>
      </c>
      <c r="AS23" s="545">
        <f t="shared" si="64"/>
        <v>129.30000000000001</v>
      </c>
      <c r="AT23" s="545">
        <f t="shared" si="64"/>
        <v>118.3</v>
      </c>
      <c r="AU23" s="545">
        <f t="shared" si="64"/>
        <v>115</v>
      </c>
      <c r="AV23" s="545">
        <f t="shared" si="64"/>
        <v>122.9</v>
      </c>
      <c r="AW23" s="545">
        <f t="shared" si="64"/>
        <v>101.7</v>
      </c>
      <c r="AX23" s="545">
        <f t="shared" si="64"/>
        <v>114.5</v>
      </c>
      <c r="AY23" s="545">
        <f t="shared" si="64"/>
        <v>114.6</v>
      </c>
      <c r="AZ23" s="545">
        <f t="shared" si="64"/>
        <v>114.6</v>
      </c>
      <c r="BA23" s="545"/>
      <c r="BB23" s="545"/>
      <c r="BC23" s="545"/>
    </row>
    <row r="24" spans="1:68">
      <c r="A24" s="537"/>
      <c r="B24" s="544" t="s">
        <v>277</v>
      </c>
      <c r="C24" s="544"/>
      <c r="D24" s="545">
        <f>ROUND(AVERAGE(D106:D117),1)</f>
        <v>125.1</v>
      </c>
      <c r="E24" s="545">
        <f t="shared" ref="E24:AB24" si="65">ROUND(AVERAGE(E106:E117),1)</f>
        <v>125.1</v>
      </c>
      <c r="F24" s="545">
        <f t="shared" si="65"/>
        <v>110.6</v>
      </c>
      <c r="G24" s="545">
        <f t="shared" si="65"/>
        <v>119.5</v>
      </c>
      <c r="H24" s="545">
        <f t="shared" si="65"/>
        <v>46.4</v>
      </c>
      <c r="I24" s="545">
        <f t="shared" si="65"/>
        <v>128</v>
      </c>
      <c r="J24" s="545">
        <f t="shared" si="65"/>
        <v>148.30000000000001</v>
      </c>
      <c r="K24" s="545">
        <f t="shared" si="65"/>
        <v>95</v>
      </c>
      <c r="L24" s="545">
        <f t="shared" si="65"/>
        <v>93</v>
      </c>
      <c r="M24" s="545">
        <f t="shared" ref="M24" si="66">SUM(M84:M95)/12</f>
        <v>0</v>
      </c>
      <c r="N24" s="545">
        <f t="shared" si="65"/>
        <v>263</v>
      </c>
      <c r="O24" s="545">
        <f t="shared" si="65"/>
        <v>131.1</v>
      </c>
      <c r="P24" s="545">
        <f t="shared" si="65"/>
        <v>121.6</v>
      </c>
      <c r="Q24" s="545">
        <f t="shared" si="65"/>
        <v>167.8</v>
      </c>
      <c r="R24" s="545">
        <f t="shared" si="65"/>
        <v>109.4</v>
      </c>
      <c r="S24" s="545">
        <f t="shared" si="65"/>
        <v>109.4</v>
      </c>
      <c r="T24" s="545" t="e">
        <f t="shared" si="65"/>
        <v>#DIV/0!</v>
      </c>
      <c r="U24" s="545">
        <f t="shared" si="65"/>
        <v>137.30000000000001</v>
      </c>
      <c r="V24" s="545">
        <f t="shared" si="65"/>
        <v>119.2</v>
      </c>
      <c r="W24" s="545">
        <f t="shared" si="65"/>
        <v>129.9</v>
      </c>
      <c r="X24" s="545">
        <f t="shared" si="65"/>
        <v>108.3</v>
      </c>
      <c r="Y24" s="545">
        <f t="shared" si="65"/>
        <v>105.9</v>
      </c>
      <c r="Z24" s="545">
        <f t="shared" si="65"/>
        <v>120.1</v>
      </c>
      <c r="AA24" s="545">
        <f t="shared" si="65"/>
        <v>129</v>
      </c>
      <c r="AB24" s="545" t="e">
        <f t="shared" si="65"/>
        <v>#DIV/0!</v>
      </c>
      <c r="AC24" s="655">
        <f>ROUND(AVERAGE(AC106:AC117),1)</f>
        <v>115.3</v>
      </c>
      <c r="AD24" s="545">
        <f>ROUND(AVERAGE(AD106:AD117),1)</f>
        <v>96.7</v>
      </c>
      <c r="AE24" s="648">
        <f>ROUND(AVERAGE(AE106:AE117),1)</f>
        <v>95.8</v>
      </c>
      <c r="AF24" s="648">
        <f t="shared" ref="AF24:AL24" si="67">ROUND(AVERAGE(AF106:AF117),1)</f>
        <v>122.5</v>
      </c>
      <c r="AG24" s="648">
        <v>0</v>
      </c>
      <c r="AH24" s="648">
        <f t="shared" si="67"/>
        <v>143.30000000000001</v>
      </c>
      <c r="AI24" s="648">
        <f t="shared" si="67"/>
        <v>168.1</v>
      </c>
      <c r="AJ24" s="648">
        <f t="shared" si="67"/>
        <v>78.599999999999994</v>
      </c>
      <c r="AK24" s="648">
        <v>0</v>
      </c>
      <c r="AL24" s="648">
        <f t="shared" si="67"/>
        <v>134.4</v>
      </c>
      <c r="AM24" s="537"/>
      <c r="AN24" s="544" t="s">
        <v>277</v>
      </c>
      <c r="AO24" s="544"/>
      <c r="AP24" s="545">
        <f t="shared" ref="AP24:AZ24" si="68">ROUND(AVERAGE(AP106:AP117),1)</f>
        <v>125.1</v>
      </c>
      <c r="AQ24" s="545">
        <f t="shared" si="68"/>
        <v>130.19999999999999</v>
      </c>
      <c r="AR24" s="545">
        <f t="shared" si="68"/>
        <v>127.8</v>
      </c>
      <c r="AS24" s="545">
        <f t="shared" si="68"/>
        <v>128.30000000000001</v>
      </c>
      <c r="AT24" s="545">
        <f t="shared" si="68"/>
        <v>126.9</v>
      </c>
      <c r="AU24" s="545">
        <f t="shared" si="68"/>
        <v>136</v>
      </c>
      <c r="AV24" s="545">
        <f t="shared" si="68"/>
        <v>142.5</v>
      </c>
      <c r="AW24" s="545">
        <f t="shared" si="68"/>
        <v>125</v>
      </c>
      <c r="AX24" s="545">
        <f t="shared" si="68"/>
        <v>122.8</v>
      </c>
      <c r="AY24" s="545">
        <f t="shared" si="68"/>
        <v>123.1</v>
      </c>
      <c r="AZ24" s="545">
        <f t="shared" si="68"/>
        <v>117.1</v>
      </c>
      <c r="BA24" s="545"/>
      <c r="BB24" s="545"/>
      <c r="BC24" s="545"/>
    </row>
    <row r="25" spans="1:68">
      <c r="A25" s="537"/>
      <c r="B25" s="544" t="s">
        <v>278</v>
      </c>
      <c r="C25" s="544"/>
      <c r="D25" s="545">
        <f>ROUND(AVERAGE(D118:D129),1)</f>
        <v>141.4</v>
      </c>
      <c r="E25" s="545">
        <f t="shared" ref="E25:AE25" si="69">ROUND(AVERAGE(E118:E129),1)</f>
        <v>141.4</v>
      </c>
      <c r="F25" s="545">
        <f t="shared" si="69"/>
        <v>118.7</v>
      </c>
      <c r="G25" s="545">
        <f t="shared" si="69"/>
        <v>127.8</v>
      </c>
      <c r="H25" s="545">
        <f t="shared" si="69"/>
        <v>52.9</v>
      </c>
      <c r="I25" s="545">
        <f t="shared" si="69"/>
        <v>145.4</v>
      </c>
      <c r="J25" s="545">
        <f t="shared" si="69"/>
        <v>207.6</v>
      </c>
      <c r="K25" s="545">
        <f t="shared" si="69"/>
        <v>116.5</v>
      </c>
      <c r="L25" s="545">
        <f t="shared" si="69"/>
        <v>117.8</v>
      </c>
      <c r="M25" s="545">
        <f t="shared" ref="M25" si="70">SUM(M85:M96)/12</f>
        <v>0</v>
      </c>
      <c r="N25" s="545">
        <f t="shared" si="69"/>
        <v>363.2</v>
      </c>
      <c r="O25" s="545">
        <f t="shared" si="69"/>
        <v>160.6</v>
      </c>
      <c r="P25" s="545">
        <f t="shared" si="69"/>
        <v>136.5</v>
      </c>
      <c r="Q25" s="545">
        <f t="shared" si="69"/>
        <v>253.5</v>
      </c>
      <c r="R25" s="545">
        <f t="shared" si="69"/>
        <v>113.7</v>
      </c>
      <c r="S25" s="545">
        <f t="shared" si="69"/>
        <v>113.7</v>
      </c>
      <c r="T25" s="545" t="e">
        <f t="shared" si="69"/>
        <v>#DIV/0!</v>
      </c>
      <c r="U25" s="545">
        <f t="shared" si="69"/>
        <v>90.7</v>
      </c>
      <c r="V25" s="545">
        <f t="shared" si="69"/>
        <v>119</v>
      </c>
      <c r="W25" s="545">
        <f t="shared" si="69"/>
        <v>127.2</v>
      </c>
      <c r="X25" s="545">
        <f t="shared" si="69"/>
        <v>110.8</v>
      </c>
      <c r="Y25" s="545">
        <f t="shared" si="69"/>
        <v>115.1</v>
      </c>
      <c r="Z25" s="545">
        <f t="shared" si="69"/>
        <v>136.5</v>
      </c>
      <c r="AA25" s="545">
        <f t="shared" si="69"/>
        <v>137.30000000000001</v>
      </c>
      <c r="AB25" s="545" t="e">
        <f t="shared" si="69"/>
        <v>#DIV/0!</v>
      </c>
      <c r="AC25" s="655">
        <f t="shared" si="69"/>
        <v>150.6</v>
      </c>
      <c r="AD25" s="545">
        <f t="shared" si="69"/>
        <v>131.80000000000001</v>
      </c>
      <c r="AE25" s="545">
        <f t="shared" si="69"/>
        <v>104.3</v>
      </c>
      <c r="AF25" s="545">
        <f t="shared" ref="AF25:AL25" si="71">ROUND(AVERAGE(AF118:AF129),1)</f>
        <v>132.1</v>
      </c>
      <c r="AG25" s="545">
        <v>0</v>
      </c>
      <c r="AH25" s="545">
        <f t="shared" si="71"/>
        <v>169.6</v>
      </c>
      <c r="AI25" s="545">
        <f t="shared" si="71"/>
        <v>240.6</v>
      </c>
      <c r="AJ25" s="545">
        <f t="shared" si="71"/>
        <v>100.3</v>
      </c>
      <c r="AK25" s="545">
        <v>0</v>
      </c>
      <c r="AL25" s="545">
        <f t="shared" si="71"/>
        <v>183.9</v>
      </c>
      <c r="AM25" s="537"/>
      <c r="AN25" s="544" t="s">
        <v>278</v>
      </c>
      <c r="AO25" s="544"/>
      <c r="AP25" s="545">
        <f t="shared" ref="AP25:AZ25" si="72">ROUND(AVERAGE(AP118:AP129),1)</f>
        <v>141.4</v>
      </c>
      <c r="AQ25" s="545">
        <f t="shared" si="72"/>
        <v>161.9</v>
      </c>
      <c r="AR25" s="545">
        <f t="shared" si="72"/>
        <v>145.80000000000001</v>
      </c>
      <c r="AS25" s="545">
        <f t="shared" si="72"/>
        <v>152</v>
      </c>
      <c r="AT25" s="545">
        <f t="shared" si="72"/>
        <v>134.9</v>
      </c>
      <c r="AU25" s="545">
        <f t="shared" si="72"/>
        <v>200.2</v>
      </c>
      <c r="AV25" s="545">
        <f t="shared" si="72"/>
        <v>209.1</v>
      </c>
      <c r="AW25" s="545">
        <f t="shared" si="72"/>
        <v>185</v>
      </c>
      <c r="AX25" s="545">
        <f t="shared" si="72"/>
        <v>132.19999999999999</v>
      </c>
      <c r="AY25" s="545">
        <f t="shared" si="72"/>
        <v>132.5</v>
      </c>
      <c r="AZ25" s="545">
        <f t="shared" si="72"/>
        <v>127.4</v>
      </c>
      <c r="BA25" s="545"/>
      <c r="BB25" s="545"/>
      <c r="BC25" s="545"/>
    </row>
    <row r="26" spans="1:68">
      <c r="A26" s="537"/>
      <c r="B26" s="544" t="s">
        <v>279</v>
      </c>
      <c r="C26" s="544"/>
      <c r="D26" s="545">
        <f>ROUND(AVERAGE(D130:D141),1)</f>
        <v>161.80000000000001</v>
      </c>
      <c r="E26" s="545">
        <f t="shared" ref="E26:AE26" si="73">ROUND(AVERAGE(E130:E141),1)</f>
        <v>161.80000000000001</v>
      </c>
      <c r="F26" s="545">
        <f t="shared" si="73"/>
        <v>109.5</v>
      </c>
      <c r="G26" s="545">
        <f t="shared" si="73"/>
        <v>119.2</v>
      </c>
      <c r="H26" s="545">
        <f t="shared" si="73"/>
        <v>39.4</v>
      </c>
      <c r="I26" s="545">
        <f t="shared" si="73"/>
        <v>121.7</v>
      </c>
      <c r="J26" s="545">
        <f t="shared" si="73"/>
        <v>147</v>
      </c>
      <c r="K26" s="545">
        <f t="shared" si="73"/>
        <v>106.3</v>
      </c>
      <c r="L26" s="545">
        <f t="shared" si="73"/>
        <v>109.1</v>
      </c>
      <c r="M26" s="545">
        <f t="shared" ref="M26" si="74">SUM(M86:M97)/12</f>
        <v>0</v>
      </c>
      <c r="N26" s="545">
        <f t="shared" si="73"/>
        <v>1864.7</v>
      </c>
      <c r="O26" s="545">
        <f t="shared" si="73"/>
        <v>178.8</v>
      </c>
      <c r="P26" s="545">
        <f t="shared" si="73"/>
        <v>138</v>
      </c>
      <c r="Q26" s="545">
        <f t="shared" si="73"/>
        <v>335.9</v>
      </c>
      <c r="R26" s="545">
        <f t="shared" si="73"/>
        <v>123.1</v>
      </c>
      <c r="S26" s="545">
        <f t="shared" si="73"/>
        <v>123.1</v>
      </c>
      <c r="T26" s="545" t="e">
        <f t="shared" si="73"/>
        <v>#DIV/0!</v>
      </c>
      <c r="U26" s="545">
        <f t="shared" si="73"/>
        <v>88.9</v>
      </c>
      <c r="V26" s="545">
        <f t="shared" si="73"/>
        <v>111.1</v>
      </c>
      <c r="W26" s="545">
        <f t="shared" si="73"/>
        <v>121.2</v>
      </c>
      <c r="X26" s="545">
        <f t="shared" si="73"/>
        <v>100.8</v>
      </c>
      <c r="Y26" s="545">
        <f t="shared" si="73"/>
        <v>78.400000000000006</v>
      </c>
      <c r="Z26" s="545">
        <f t="shared" si="73"/>
        <v>117.9</v>
      </c>
      <c r="AA26" s="545">
        <f t="shared" si="73"/>
        <v>138.1</v>
      </c>
      <c r="AB26" s="545" t="e">
        <f t="shared" si="73"/>
        <v>#DIV/0!</v>
      </c>
      <c r="AC26" s="655">
        <f t="shared" si="73"/>
        <v>141.6</v>
      </c>
      <c r="AD26" s="545">
        <f t="shared" si="73"/>
        <v>119.9</v>
      </c>
      <c r="AE26" s="545">
        <f t="shared" si="73"/>
        <v>113.2</v>
      </c>
      <c r="AF26" s="545">
        <f t="shared" ref="AF26:AL26" si="75">ROUND(AVERAGE(AF130:AF141),1)</f>
        <v>133.19999999999999</v>
      </c>
      <c r="AG26" s="545" t="e">
        <f t="shared" si="75"/>
        <v>#DIV/0!</v>
      </c>
      <c r="AH26" s="545">
        <f t="shared" si="75"/>
        <v>172.6</v>
      </c>
      <c r="AI26" s="545">
        <f t="shared" si="75"/>
        <v>216.6</v>
      </c>
      <c r="AJ26" s="545">
        <f t="shared" si="75"/>
        <v>92.3</v>
      </c>
      <c r="AK26" s="545" t="e">
        <f t="shared" si="75"/>
        <v>#DIV/0!</v>
      </c>
      <c r="AL26" s="545">
        <f t="shared" si="75"/>
        <v>136.4</v>
      </c>
      <c r="AM26" s="537"/>
      <c r="AN26" s="544" t="s">
        <v>279</v>
      </c>
      <c r="AO26" s="544"/>
      <c r="AP26" s="545">
        <f t="shared" ref="AP26:AZ26" si="76">ROUND(AVERAGE(AP130:AP141),1)</f>
        <v>161.80000000000001</v>
      </c>
      <c r="AQ26" s="545">
        <f t="shared" si="76"/>
        <v>149</v>
      </c>
      <c r="AR26" s="545">
        <f t="shared" si="76"/>
        <v>113.1</v>
      </c>
      <c r="AS26" s="545">
        <f t="shared" si="76"/>
        <v>108.6</v>
      </c>
      <c r="AT26" s="545">
        <f t="shared" si="76"/>
        <v>120.9</v>
      </c>
      <c r="AU26" s="545">
        <f t="shared" si="76"/>
        <v>234.2</v>
      </c>
      <c r="AV26" s="545">
        <f t="shared" si="76"/>
        <v>250.5</v>
      </c>
      <c r="AW26" s="545">
        <f t="shared" si="76"/>
        <v>206.7</v>
      </c>
      <c r="AX26" s="545">
        <f t="shared" si="76"/>
        <v>167.6</v>
      </c>
      <c r="AY26" s="545">
        <f t="shared" si="76"/>
        <v>171.4</v>
      </c>
      <c r="AZ26" s="545">
        <f t="shared" si="76"/>
        <v>101.8</v>
      </c>
      <c r="BA26" s="545"/>
      <c r="BB26" s="545"/>
      <c r="BC26" s="545"/>
    </row>
    <row r="27" spans="1:68" hidden="1">
      <c r="A27" s="537"/>
      <c r="B27" s="544" t="s">
        <v>280</v>
      </c>
      <c r="C27" s="544"/>
      <c r="D27" s="545">
        <f>ROUND(AVERAGE(D142:D152),1)</f>
        <v>169.8</v>
      </c>
      <c r="E27" s="545">
        <f t="shared" ref="E27:AE27" si="77">ROUND(AVERAGE(E142:E152),1)</f>
        <v>169.8</v>
      </c>
      <c r="F27" s="545">
        <f t="shared" si="77"/>
        <v>115.8</v>
      </c>
      <c r="G27" s="545">
        <f t="shared" si="77"/>
        <v>126.9</v>
      </c>
      <c r="H27" s="545">
        <f t="shared" si="77"/>
        <v>35.200000000000003</v>
      </c>
      <c r="I27" s="545">
        <f t="shared" si="77"/>
        <v>116.4</v>
      </c>
      <c r="J27" s="545">
        <f t="shared" si="77"/>
        <v>150.9</v>
      </c>
      <c r="K27" s="545">
        <f t="shared" si="77"/>
        <v>106.3</v>
      </c>
      <c r="L27" s="545">
        <f t="shared" si="77"/>
        <v>108.2</v>
      </c>
      <c r="M27" s="545" t="e">
        <f t="shared" si="77"/>
        <v>#DIV/0!</v>
      </c>
      <c r="N27" s="545">
        <f t="shared" si="77"/>
        <v>1881.6</v>
      </c>
      <c r="O27" s="545">
        <f t="shared" si="77"/>
        <v>203.5</v>
      </c>
      <c r="P27" s="545">
        <f t="shared" si="77"/>
        <v>165.2</v>
      </c>
      <c r="Q27" s="545">
        <f t="shared" si="77"/>
        <v>351.1</v>
      </c>
      <c r="R27" s="545">
        <f t="shared" si="77"/>
        <v>118.2</v>
      </c>
      <c r="S27" s="545">
        <f t="shared" si="77"/>
        <v>118.2</v>
      </c>
      <c r="T27" s="545" t="e">
        <f t="shared" si="77"/>
        <v>#DIV/0!</v>
      </c>
      <c r="U27" s="545">
        <f t="shared" si="77"/>
        <v>89.7</v>
      </c>
      <c r="V27" s="545">
        <f t="shared" si="77"/>
        <v>121.4</v>
      </c>
      <c r="W27" s="545">
        <f t="shared" si="77"/>
        <v>141.30000000000001</v>
      </c>
      <c r="X27" s="545">
        <f t="shared" si="77"/>
        <v>101.3</v>
      </c>
      <c r="Y27" s="545">
        <f t="shared" si="77"/>
        <v>111.9</v>
      </c>
      <c r="Z27" s="545">
        <f t="shared" si="77"/>
        <v>127.9</v>
      </c>
      <c r="AA27" s="545">
        <f t="shared" si="77"/>
        <v>136.6</v>
      </c>
      <c r="AB27" s="545" t="e">
        <f t="shared" si="77"/>
        <v>#DIV/0!</v>
      </c>
      <c r="AC27" s="655">
        <f t="shared" si="77"/>
        <v>144.1</v>
      </c>
      <c r="AD27" s="545">
        <f t="shared" si="77"/>
        <v>138.4</v>
      </c>
      <c r="AE27" s="545">
        <f t="shared" si="77"/>
        <v>151</v>
      </c>
      <c r="AF27" s="545">
        <f t="shared" ref="AF27:AL27" si="78">ROUND(AVERAGE(AF142:AF152),1)</f>
        <v>127.9</v>
      </c>
      <c r="AG27" s="545" t="e">
        <f t="shared" si="78"/>
        <v>#DIV/0!</v>
      </c>
      <c r="AH27" s="545">
        <f t="shared" si="78"/>
        <v>148.30000000000001</v>
      </c>
      <c r="AI27" s="545">
        <f t="shared" si="78"/>
        <v>211.7</v>
      </c>
      <c r="AJ27" s="545">
        <f t="shared" si="78"/>
        <v>74</v>
      </c>
      <c r="AK27" s="545" t="e">
        <f t="shared" si="78"/>
        <v>#DIV/0!</v>
      </c>
      <c r="AL27" s="545">
        <f t="shared" si="78"/>
        <v>139.30000000000001</v>
      </c>
      <c r="AM27" s="537"/>
      <c r="AN27" s="544" t="s">
        <v>280</v>
      </c>
      <c r="AO27" s="544"/>
      <c r="AP27" s="545">
        <f>ROUND(AVERAGE(AP142:AP152),1)</f>
        <v>169.8</v>
      </c>
      <c r="AQ27" s="545">
        <f t="shared" ref="AQ27:AZ27" si="79">ROUND(AVERAGE(AQ142:AQ152),1)</f>
        <v>153.69999999999999</v>
      </c>
      <c r="AR27" s="545">
        <f t="shared" si="79"/>
        <v>110.4</v>
      </c>
      <c r="AS27" s="545">
        <f t="shared" si="79"/>
        <v>105.6</v>
      </c>
      <c r="AT27" s="545">
        <f t="shared" si="79"/>
        <v>118.9</v>
      </c>
      <c r="AU27" s="545">
        <f t="shared" si="79"/>
        <v>256.3</v>
      </c>
      <c r="AV27" s="545">
        <f t="shared" si="79"/>
        <v>268.60000000000002</v>
      </c>
      <c r="AW27" s="545">
        <f t="shared" si="79"/>
        <v>235.3</v>
      </c>
      <c r="AX27" s="545">
        <f t="shared" si="79"/>
        <v>177</v>
      </c>
      <c r="AY27" s="545">
        <f t="shared" si="79"/>
        <v>180.9</v>
      </c>
      <c r="AZ27" s="545">
        <f t="shared" si="79"/>
        <v>111</v>
      </c>
      <c r="BA27" s="545"/>
      <c r="BB27" s="545"/>
      <c r="BC27" s="545"/>
      <c r="BD27" s="545"/>
      <c r="BE27" s="545"/>
      <c r="BF27" s="545"/>
      <c r="BG27" s="545"/>
      <c r="BH27" s="545"/>
      <c r="BI27" s="545"/>
      <c r="BJ27" s="545"/>
      <c r="BK27" s="545"/>
      <c r="BL27" s="545"/>
      <c r="BM27" s="545"/>
      <c r="BN27" s="545"/>
      <c r="BO27" s="545"/>
      <c r="BP27" s="545"/>
    </row>
    <row r="28" spans="1:68" hidden="1">
      <c r="A28" s="537"/>
      <c r="B28" s="544" t="s">
        <v>281</v>
      </c>
      <c r="C28" s="544"/>
      <c r="D28" s="545" t="e">
        <f>ROUND(AVERAGE(D153:D164),1)</f>
        <v>#DIV/0!</v>
      </c>
      <c r="E28" s="545" t="e">
        <f t="shared" ref="E28:AE28" si="80">ROUND(AVERAGE(E153:E164),1)</f>
        <v>#DIV/0!</v>
      </c>
      <c r="F28" s="545" t="e">
        <f t="shared" si="80"/>
        <v>#DIV/0!</v>
      </c>
      <c r="G28" s="545" t="e">
        <f t="shared" si="80"/>
        <v>#DIV/0!</v>
      </c>
      <c r="H28" s="545" t="e">
        <f t="shared" si="80"/>
        <v>#DIV/0!</v>
      </c>
      <c r="I28" s="545" t="e">
        <f t="shared" si="80"/>
        <v>#DIV/0!</v>
      </c>
      <c r="J28" s="545" t="e">
        <f t="shared" si="80"/>
        <v>#DIV/0!</v>
      </c>
      <c r="K28" s="545" t="e">
        <f t="shared" si="80"/>
        <v>#DIV/0!</v>
      </c>
      <c r="L28" s="545" t="e">
        <f t="shared" si="80"/>
        <v>#DIV/0!</v>
      </c>
      <c r="M28" s="545" t="e">
        <f t="shared" si="80"/>
        <v>#DIV/0!</v>
      </c>
      <c r="N28" s="545" t="e">
        <f t="shared" si="80"/>
        <v>#DIV/0!</v>
      </c>
      <c r="O28" s="545" t="e">
        <f t="shared" si="80"/>
        <v>#DIV/0!</v>
      </c>
      <c r="P28" s="545" t="e">
        <f t="shared" si="80"/>
        <v>#DIV/0!</v>
      </c>
      <c r="Q28" s="545" t="e">
        <f t="shared" si="80"/>
        <v>#DIV/0!</v>
      </c>
      <c r="R28" s="545" t="e">
        <f t="shared" si="80"/>
        <v>#DIV/0!</v>
      </c>
      <c r="S28" s="545" t="e">
        <f t="shared" si="80"/>
        <v>#DIV/0!</v>
      </c>
      <c r="T28" s="545" t="e">
        <f t="shared" si="80"/>
        <v>#DIV/0!</v>
      </c>
      <c r="U28" s="545" t="e">
        <f t="shared" si="80"/>
        <v>#DIV/0!</v>
      </c>
      <c r="V28" s="545" t="e">
        <f t="shared" si="80"/>
        <v>#DIV/0!</v>
      </c>
      <c r="W28" s="545" t="e">
        <f t="shared" si="80"/>
        <v>#DIV/0!</v>
      </c>
      <c r="X28" s="545" t="e">
        <f t="shared" si="80"/>
        <v>#DIV/0!</v>
      </c>
      <c r="Y28" s="545" t="e">
        <f t="shared" si="80"/>
        <v>#DIV/0!</v>
      </c>
      <c r="Z28" s="545" t="e">
        <f t="shared" si="80"/>
        <v>#DIV/0!</v>
      </c>
      <c r="AA28" s="545" t="e">
        <f t="shared" si="80"/>
        <v>#DIV/0!</v>
      </c>
      <c r="AB28" s="545" t="e">
        <f t="shared" si="80"/>
        <v>#DIV/0!</v>
      </c>
      <c r="AC28" s="655" t="e">
        <f t="shared" si="80"/>
        <v>#DIV/0!</v>
      </c>
      <c r="AD28" s="545" t="e">
        <f t="shared" si="80"/>
        <v>#DIV/0!</v>
      </c>
      <c r="AE28" s="545" t="e">
        <f t="shared" si="80"/>
        <v>#DIV/0!</v>
      </c>
      <c r="AF28" s="545" t="e">
        <f t="shared" ref="AF28:AL28" si="81">ROUND(AVERAGE(AF153:AF164),1)</f>
        <v>#DIV/0!</v>
      </c>
      <c r="AG28" s="545" t="e">
        <f t="shared" si="81"/>
        <v>#DIV/0!</v>
      </c>
      <c r="AH28" s="545" t="e">
        <f t="shared" si="81"/>
        <v>#DIV/0!</v>
      </c>
      <c r="AI28" s="545" t="e">
        <f t="shared" si="81"/>
        <v>#DIV/0!</v>
      </c>
      <c r="AJ28" s="545" t="e">
        <f t="shared" si="81"/>
        <v>#DIV/0!</v>
      </c>
      <c r="AK28" s="545" t="e">
        <f t="shared" si="81"/>
        <v>#DIV/0!</v>
      </c>
      <c r="AL28" s="545" t="e">
        <f t="shared" si="81"/>
        <v>#DIV/0!</v>
      </c>
      <c r="AM28" s="537"/>
      <c r="AN28" s="544" t="s">
        <v>281</v>
      </c>
      <c r="AO28" s="544"/>
      <c r="AP28" s="545" t="e">
        <f t="shared" ref="AP28:AZ28" si="82">ROUND(AVERAGE(AP153:AP164),1)</f>
        <v>#DIV/0!</v>
      </c>
      <c r="AQ28" s="545" t="e">
        <f t="shared" si="82"/>
        <v>#DIV/0!</v>
      </c>
      <c r="AR28" s="545" t="e">
        <f t="shared" si="82"/>
        <v>#DIV/0!</v>
      </c>
      <c r="AS28" s="545" t="e">
        <f t="shared" si="82"/>
        <v>#DIV/0!</v>
      </c>
      <c r="AT28" s="545" t="e">
        <f t="shared" si="82"/>
        <v>#DIV/0!</v>
      </c>
      <c r="AU28" s="545" t="e">
        <f t="shared" si="82"/>
        <v>#DIV/0!</v>
      </c>
      <c r="AV28" s="545" t="e">
        <f t="shared" si="82"/>
        <v>#DIV/0!</v>
      </c>
      <c r="AW28" s="545" t="e">
        <f t="shared" si="82"/>
        <v>#DIV/0!</v>
      </c>
      <c r="AX28" s="545" t="e">
        <f t="shared" si="82"/>
        <v>#DIV/0!</v>
      </c>
      <c r="AY28" s="545" t="e">
        <f t="shared" si="82"/>
        <v>#DIV/0!</v>
      </c>
      <c r="AZ28" s="545" t="e">
        <f t="shared" si="82"/>
        <v>#DIV/0!</v>
      </c>
      <c r="BA28" s="545"/>
      <c r="BB28" s="545"/>
      <c r="BC28" s="545"/>
      <c r="BD28" s="545"/>
      <c r="BE28" s="545"/>
      <c r="BF28" s="545"/>
      <c r="BG28" s="545"/>
      <c r="BH28" s="545"/>
      <c r="BI28" s="545"/>
      <c r="BJ28" s="545"/>
      <c r="BK28" s="545"/>
      <c r="BL28" s="545"/>
      <c r="BM28" s="545"/>
      <c r="BN28" s="545"/>
      <c r="BO28" s="545"/>
      <c r="BP28" s="545"/>
    </row>
    <row r="29" spans="1:68" hidden="1">
      <c r="A29" s="537"/>
      <c r="B29" s="544" t="s">
        <v>282</v>
      </c>
      <c r="C29" s="544"/>
      <c r="D29" s="545" t="e">
        <f t="shared" ref="D29:AE29" si="83">ROUND(AVERAGE(D165:D176),1)</f>
        <v>#DIV/0!</v>
      </c>
      <c r="E29" s="545" t="e">
        <f t="shared" si="83"/>
        <v>#DIV/0!</v>
      </c>
      <c r="F29" s="545" t="e">
        <f t="shared" si="83"/>
        <v>#DIV/0!</v>
      </c>
      <c r="G29" s="545" t="e">
        <f t="shared" si="83"/>
        <v>#DIV/0!</v>
      </c>
      <c r="H29" s="545" t="e">
        <f t="shared" si="83"/>
        <v>#DIV/0!</v>
      </c>
      <c r="I29" s="545" t="e">
        <f t="shared" si="83"/>
        <v>#DIV/0!</v>
      </c>
      <c r="J29" s="545" t="e">
        <f t="shared" si="83"/>
        <v>#DIV/0!</v>
      </c>
      <c r="K29" s="545" t="e">
        <f t="shared" si="83"/>
        <v>#DIV/0!</v>
      </c>
      <c r="L29" s="545" t="e">
        <f t="shared" si="83"/>
        <v>#DIV/0!</v>
      </c>
      <c r="M29" s="545" t="e">
        <f t="shared" si="83"/>
        <v>#DIV/0!</v>
      </c>
      <c r="N29" s="545" t="e">
        <f t="shared" si="83"/>
        <v>#DIV/0!</v>
      </c>
      <c r="O29" s="545" t="e">
        <f t="shared" si="83"/>
        <v>#DIV/0!</v>
      </c>
      <c r="P29" s="545" t="e">
        <f t="shared" si="83"/>
        <v>#DIV/0!</v>
      </c>
      <c r="Q29" s="545" t="e">
        <f t="shared" si="83"/>
        <v>#DIV/0!</v>
      </c>
      <c r="R29" s="545" t="e">
        <f t="shared" si="83"/>
        <v>#DIV/0!</v>
      </c>
      <c r="S29" s="545" t="e">
        <f t="shared" si="83"/>
        <v>#DIV/0!</v>
      </c>
      <c r="T29" s="545" t="e">
        <f t="shared" si="83"/>
        <v>#DIV/0!</v>
      </c>
      <c r="U29" s="545" t="e">
        <f t="shared" si="83"/>
        <v>#DIV/0!</v>
      </c>
      <c r="V29" s="545" t="e">
        <f t="shared" si="83"/>
        <v>#DIV/0!</v>
      </c>
      <c r="W29" s="545" t="e">
        <f t="shared" si="83"/>
        <v>#DIV/0!</v>
      </c>
      <c r="X29" s="545" t="e">
        <f t="shared" si="83"/>
        <v>#DIV/0!</v>
      </c>
      <c r="Y29" s="545" t="e">
        <f t="shared" si="83"/>
        <v>#DIV/0!</v>
      </c>
      <c r="Z29" s="545" t="e">
        <f t="shared" si="83"/>
        <v>#DIV/0!</v>
      </c>
      <c r="AA29" s="545" t="e">
        <f t="shared" si="83"/>
        <v>#DIV/0!</v>
      </c>
      <c r="AB29" s="545" t="e">
        <f t="shared" si="83"/>
        <v>#DIV/0!</v>
      </c>
      <c r="AC29" s="655" t="e">
        <f t="shared" si="83"/>
        <v>#DIV/0!</v>
      </c>
      <c r="AD29" s="545" t="e">
        <f t="shared" si="83"/>
        <v>#DIV/0!</v>
      </c>
      <c r="AE29" s="545" t="e">
        <f t="shared" si="83"/>
        <v>#DIV/0!</v>
      </c>
      <c r="AF29" s="545" t="e">
        <f t="shared" ref="AF29:AL29" si="84">ROUND(AVERAGE(AF165:AF176),1)</f>
        <v>#DIV/0!</v>
      </c>
      <c r="AG29" s="545" t="e">
        <f t="shared" si="84"/>
        <v>#DIV/0!</v>
      </c>
      <c r="AH29" s="545" t="e">
        <f t="shared" si="84"/>
        <v>#DIV/0!</v>
      </c>
      <c r="AI29" s="545" t="e">
        <f t="shared" si="84"/>
        <v>#DIV/0!</v>
      </c>
      <c r="AJ29" s="545" t="e">
        <f t="shared" si="84"/>
        <v>#DIV/0!</v>
      </c>
      <c r="AK29" s="545" t="e">
        <f t="shared" si="84"/>
        <v>#DIV/0!</v>
      </c>
      <c r="AL29" s="545" t="e">
        <f t="shared" si="84"/>
        <v>#DIV/0!</v>
      </c>
      <c r="AM29" s="537"/>
      <c r="AN29" s="544" t="s">
        <v>282</v>
      </c>
      <c r="AO29" s="544"/>
      <c r="AP29" s="545" t="e">
        <f>ROUND(AVERAGE(AP165:AP176),1)</f>
        <v>#DIV/0!</v>
      </c>
      <c r="AQ29" s="545" t="e">
        <f t="shared" ref="AQ29:AZ29" si="85">ROUND(AVERAGE(AQ165:AQ176),1)</f>
        <v>#DIV/0!</v>
      </c>
      <c r="AR29" s="545" t="e">
        <f t="shared" si="85"/>
        <v>#DIV/0!</v>
      </c>
      <c r="AS29" s="545" t="e">
        <f t="shared" si="85"/>
        <v>#DIV/0!</v>
      </c>
      <c r="AT29" s="545" t="e">
        <f t="shared" si="85"/>
        <v>#DIV/0!</v>
      </c>
      <c r="AU29" s="545" t="e">
        <f t="shared" si="85"/>
        <v>#DIV/0!</v>
      </c>
      <c r="AV29" s="545" t="e">
        <f t="shared" si="85"/>
        <v>#DIV/0!</v>
      </c>
      <c r="AW29" s="545" t="e">
        <f t="shared" si="85"/>
        <v>#DIV/0!</v>
      </c>
      <c r="AX29" s="545" t="e">
        <f t="shared" si="85"/>
        <v>#DIV/0!</v>
      </c>
      <c r="AY29" s="545" t="e">
        <f t="shared" si="85"/>
        <v>#DIV/0!</v>
      </c>
      <c r="AZ29" s="545" t="e">
        <f t="shared" si="85"/>
        <v>#DIV/0!</v>
      </c>
      <c r="BA29" s="545"/>
      <c r="BB29" s="545"/>
      <c r="BC29" s="545"/>
      <c r="BD29" s="545"/>
      <c r="BE29" s="545"/>
      <c r="BF29" s="545"/>
      <c r="BG29" s="545"/>
      <c r="BH29" s="545"/>
      <c r="BI29" s="545"/>
      <c r="BJ29" s="545"/>
      <c r="BK29" s="545"/>
      <c r="BL29" s="545"/>
      <c r="BM29" s="545"/>
      <c r="BN29" s="545"/>
      <c r="BO29" s="545"/>
      <c r="BP29" s="545"/>
    </row>
    <row r="30" spans="1:68" hidden="1">
      <c r="A30" s="549"/>
      <c r="B30" s="550" t="s">
        <v>283</v>
      </c>
      <c r="C30" s="550"/>
      <c r="D30" s="548" t="e">
        <f t="shared" ref="D30:Q30" si="86">ROUND(AVERAGE(D177:D188),1)</f>
        <v>#DIV/0!</v>
      </c>
      <c r="E30" s="548" t="e">
        <f t="shared" si="86"/>
        <v>#DIV/0!</v>
      </c>
      <c r="F30" s="548" t="e">
        <f t="shared" si="86"/>
        <v>#DIV/0!</v>
      </c>
      <c r="G30" s="548" t="e">
        <f t="shared" si="86"/>
        <v>#DIV/0!</v>
      </c>
      <c r="H30" s="548" t="e">
        <f t="shared" si="86"/>
        <v>#DIV/0!</v>
      </c>
      <c r="I30" s="548" t="e">
        <f t="shared" si="86"/>
        <v>#DIV/0!</v>
      </c>
      <c r="J30" s="548" t="e">
        <f t="shared" si="86"/>
        <v>#DIV/0!</v>
      </c>
      <c r="K30" s="548" t="e">
        <f t="shared" si="86"/>
        <v>#DIV/0!</v>
      </c>
      <c r="L30" s="548" t="e">
        <f t="shared" si="86"/>
        <v>#DIV/0!</v>
      </c>
      <c r="M30" s="548" t="e">
        <f t="shared" si="86"/>
        <v>#DIV/0!</v>
      </c>
      <c r="N30" s="548" t="e">
        <f t="shared" si="86"/>
        <v>#DIV/0!</v>
      </c>
      <c r="O30" s="548" t="e">
        <f t="shared" si="86"/>
        <v>#DIV/0!</v>
      </c>
      <c r="P30" s="548" t="e">
        <f t="shared" si="86"/>
        <v>#DIV/0!</v>
      </c>
      <c r="Q30" s="548" t="e">
        <f t="shared" si="86"/>
        <v>#DIV/0!</v>
      </c>
      <c r="R30" s="548" t="e">
        <f>ROUND(AVERAGE(R177:R188),1)</f>
        <v>#DIV/0!</v>
      </c>
      <c r="S30" s="548" t="e">
        <f t="shared" ref="S30:AE30" si="87">ROUND(AVERAGE(S177:S188),1)</f>
        <v>#DIV/0!</v>
      </c>
      <c r="T30" s="548" t="e">
        <f t="shared" si="87"/>
        <v>#DIV/0!</v>
      </c>
      <c r="U30" s="548" t="e">
        <f t="shared" si="87"/>
        <v>#DIV/0!</v>
      </c>
      <c r="V30" s="548" t="e">
        <f t="shared" si="87"/>
        <v>#DIV/0!</v>
      </c>
      <c r="W30" s="548" t="e">
        <f t="shared" si="87"/>
        <v>#DIV/0!</v>
      </c>
      <c r="X30" s="548" t="e">
        <f t="shared" si="87"/>
        <v>#DIV/0!</v>
      </c>
      <c r="Y30" s="548" t="e">
        <f t="shared" si="87"/>
        <v>#DIV/0!</v>
      </c>
      <c r="Z30" s="548" t="e">
        <f t="shared" si="87"/>
        <v>#DIV/0!</v>
      </c>
      <c r="AA30" s="548" t="e">
        <f t="shared" si="87"/>
        <v>#DIV/0!</v>
      </c>
      <c r="AB30" s="548" t="e">
        <f t="shared" si="87"/>
        <v>#DIV/0!</v>
      </c>
      <c r="AC30" s="548" t="e">
        <f t="shared" si="87"/>
        <v>#DIV/0!</v>
      </c>
      <c r="AD30" s="548" t="e">
        <f t="shared" si="87"/>
        <v>#DIV/0!</v>
      </c>
      <c r="AE30" s="548" t="e">
        <f t="shared" si="87"/>
        <v>#DIV/0!</v>
      </c>
      <c r="AF30" s="548" t="e">
        <f t="shared" ref="AF30:AL30" si="88">ROUND(AVERAGE(AF177:AF188),1)</f>
        <v>#DIV/0!</v>
      </c>
      <c r="AG30" s="548" t="e">
        <f t="shared" si="88"/>
        <v>#DIV/0!</v>
      </c>
      <c r="AH30" s="548" t="e">
        <f t="shared" si="88"/>
        <v>#DIV/0!</v>
      </c>
      <c r="AI30" s="548" t="e">
        <f t="shared" si="88"/>
        <v>#DIV/0!</v>
      </c>
      <c r="AJ30" s="548" t="e">
        <f t="shared" si="88"/>
        <v>#DIV/0!</v>
      </c>
      <c r="AK30" s="548" t="e">
        <f t="shared" si="88"/>
        <v>#DIV/0!</v>
      </c>
      <c r="AL30" s="548" t="e">
        <f t="shared" si="88"/>
        <v>#DIV/0!</v>
      </c>
      <c r="AM30" s="537"/>
      <c r="AN30" s="550" t="s">
        <v>283</v>
      </c>
      <c r="AO30" s="550"/>
      <c r="AP30" s="548" t="e">
        <f t="shared" ref="AP30:AZ30" si="89">ROUND(AVERAGE(AP177:AP188),1)</f>
        <v>#DIV/0!</v>
      </c>
      <c r="AQ30" s="548" t="e">
        <f t="shared" si="89"/>
        <v>#DIV/0!</v>
      </c>
      <c r="AR30" s="548" t="e">
        <f t="shared" si="89"/>
        <v>#DIV/0!</v>
      </c>
      <c r="AS30" s="548" t="e">
        <f t="shared" si="89"/>
        <v>#DIV/0!</v>
      </c>
      <c r="AT30" s="548" t="e">
        <f t="shared" si="89"/>
        <v>#DIV/0!</v>
      </c>
      <c r="AU30" s="548" t="e">
        <f t="shared" si="89"/>
        <v>#DIV/0!</v>
      </c>
      <c r="AV30" s="548" t="e">
        <f t="shared" si="89"/>
        <v>#DIV/0!</v>
      </c>
      <c r="AW30" s="548" t="e">
        <f t="shared" si="89"/>
        <v>#DIV/0!</v>
      </c>
      <c r="AX30" s="548" t="e">
        <f t="shared" si="89"/>
        <v>#DIV/0!</v>
      </c>
      <c r="AY30" s="548" t="e">
        <f t="shared" si="89"/>
        <v>#DIV/0!</v>
      </c>
      <c r="AZ30" s="548" t="e">
        <f t="shared" si="89"/>
        <v>#DIV/0!</v>
      </c>
      <c r="BA30" s="545"/>
      <c r="BB30" s="545"/>
      <c r="BC30" s="545"/>
      <c r="BD30" s="545"/>
      <c r="BE30" s="545"/>
      <c r="BF30" s="545"/>
      <c r="BG30" s="545"/>
      <c r="BH30" s="545"/>
      <c r="BI30" s="545"/>
      <c r="BJ30" s="545"/>
      <c r="BK30" s="545"/>
      <c r="BL30" s="545"/>
      <c r="BM30" s="545"/>
      <c r="BN30" s="545"/>
      <c r="BO30" s="545"/>
      <c r="BP30" s="545"/>
    </row>
    <row r="31" spans="1:68">
      <c r="A31" s="537" t="s">
        <v>150</v>
      </c>
      <c r="B31" s="544" t="s">
        <v>3</v>
      </c>
      <c r="C31" s="537" t="s">
        <v>113</v>
      </c>
      <c r="D31" s="551">
        <v>110.8</v>
      </c>
      <c r="E31" s="551">
        <v>110.8</v>
      </c>
      <c r="F31" s="551">
        <v>93.6</v>
      </c>
      <c r="G31" s="551">
        <v>95.9</v>
      </c>
      <c r="H31" s="551">
        <v>77.7</v>
      </c>
      <c r="I31" s="551">
        <v>95</v>
      </c>
      <c r="J31" s="551">
        <v>166.4</v>
      </c>
      <c r="K31" s="551">
        <v>103.3</v>
      </c>
      <c r="L31" s="551">
        <v>97.9</v>
      </c>
      <c r="M31" s="551" t="s">
        <v>337</v>
      </c>
      <c r="N31" s="551">
        <v>209.2</v>
      </c>
      <c r="O31" s="551">
        <v>107.3</v>
      </c>
      <c r="P31" s="551">
        <v>90.5</v>
      </c>
      <c r="Q31" s="551">
        <v>172</v>
      </c>
      <c r="R31" s="551">
        <v>66.099999999999994</v>
      </c>
      <c r="S31" s="551">
        <v>66.099999999999994</v>
      </c>
      <c r="T31" s="551" t="s">
        <v>516</v>
      </c>
      <c r="U31" s="551">
        <v>101.2</v>
      </c>
      <c r="V31" s="551">
        <v>116.7</v>
      </c>
      <c r="W31" s="551">
        <v>100.3</v>
      </c>
      <c r="X31" s="551">
        <v>133.4</v>
      </c>
      <c r="Y31" s="551">
        <v>93.7</v>
      </c>
      <c r="Z31" s="551">
        <v>129.30000000000001</v>
      </c>
      <c r="AA31" s="551">
        <v>119.1</v>
      </c>
      <c r="AB31" s="551" t="s">
        <v>516</v>
      </c>
      <c r="AC31" s="656">
        <v>87.3</v>
      </c>
      <c r="AD31" s="551">
        <v>77.7</v>
      </c>
      <c r="AE31" s="553">
        <v>66.900000000000006</v>
      </c>
      <c r="AF31" s="553">
        <v>93.4</v>
      </c>
      <c r="AG31" s="553" t="s">
        <v>516</v>
      </c>
      <c r="AH31" s="553">
        <v>101.4</v>
      </c>
      <c r="AI31" s="553">
        <v>81.400000000000006</v>
      </c>
      <c r="AJ31" s="553">
        <v>117.3</v>
      </c>
      <c r="AK31" s="553" t="s">
        <v>337</v>
      </c>
      <c r="AL31" s="553">
        <v>149.9</v>
      </c>
      <c r="AM31" s="537" t="s">
        <v>150</v>
      </c>
      <c r="AN31" s="544" t="s">
        <v>3</v>
      </c>
      <c r="AO31" s="537" t="s">
        <v>113</v>
      </c>
      <c r="AP31" s="553">
        <v>110.8</v>
      </c>
      <c r="AQ31" s="553">
        <v>114.7</v>
      </c>
      <c r="AR31" s="553">
        <v>116</v>
      </c>
      <c r="AS31" s="553">
        <v>116.3</v>
      </c>
      <c r="AT31" s="553">
        <v>115.5</v>
      </c>
      <c r="AU31" s="553">
        <v>111.7</v>
      </c>
      <c r="AV31" s="553">
        <v>125.2</v>
      </c>
      <c r="AW31" s="553">
        <v>88.9</v>
      </c>
      <c r="AX31" s="553">
        <v>109</v>
      </c>
      <c r="AY31" s="553">
        <v>107.4</v>
      </c>
      <c r="AZ31" s="553">
        <v>135.69999999999999</v>
      </c>
    </row>
    <row r="32" spans="1:68">
      <c r="A32" s="537" t="s">
        <v>151</v>
      </c>
      <c r="B32" s="544"/>
      <c r="C32" s="537" t="s">
        <v>115</v>
      </c>
      <c r="D32" s="551">
        <v>102.7</v>
      </c>
      <c r="E32" s="551">
        <v>102.7</v>
      </c>
      <c r="F32" s="551">
        <v>96.2</v>
      </c>
      <c r="G32" s="551">
        <v>95.6</v>
      </c>
      <c r="H32" s="551">
        <v>100.8</v>
      </c>
      <c r="I32" s="551">
        <v>95.5</v>
      </c>
      <c r="J32" s="551">
        <v>139.1</v>
      </c>
      <c r="K32" s="551">
        <v>107.8</v>
      </c>
      <c r="L32" s="551">
        <v>105.6</v>
      </c>
      <c r="M32" s="551" t="s">
        <v>337</v>
      </c>
      <c r="N32" s="551">
        <v>169.6</v>
      </c>
      <c r="O32" s="551">
        <v>94.8</v>
      </c>
      <c r="P32" s="551">
        <v>80.599999999999994</v>
      </c>
      <c r="Q32" s="551">
        <v>149.5</v>
      </c>
      <c r="R32" s="551">
        <v>80.5</v>
      </c>
      <c r="S32" s="551">
        <v>80.5</v>
      </c>
      <c r="T32" s="551" t="s">
        <v>516</v>
      </c>
      <c r="U32" s="551">
        <v>80.400000000000006</v>
      </c>
      <c r="V32" s="551">
        <v>104</v>
      </c>
      <c r="W32" s="551">
        <v>93.6</v>
      </c>
      <c r="X32" s="551">
        <v>114.5</v>
      </c>
      <c r="Y32" s="551">
        <v>117.7</v>
      </c>
      <c r="Z32" s="551">
        <v>122.4</v>
      </c>
      <c r="AA32" s="551">
        <v>114.6</v>
      </c>
      <c r="AB32" s="551" t="s">
        <v>516</v>
      </c>
      <c r="AC32" s="656">
        <v>84.9</v>
      </c>
      <c r="AD32" s="551">
        <v>85.4</v>
      </c>
      <c r="AE32" s="553">
        <v>61.8</v>
      </c>
      <c r="AF32" s="553">
        <v>86.9</v>
      </c>
      <c r="AG32" s="553" t="s">
        <v>516</v>
      </c>
      <c r="AH32" s="553">
        <v>79.599999999999994</v>
      </c>
      <c r="AI32" s="553">
        <v>74.400000000000006</v>
      </c>
      <c r="AJ32" s="553">
        <v>114.3</v>
      </c>
      <c r="AK32" s="553" t="s">
        <v>337</v>
      </c>
      <c r="AL32" s="553">
        <v>131</v>
      </c>
      <c r="AM32" s="537" t="s">
        <v>151</v>
      </c>
      <c r="AN32" s="544"/>
      <c r="AO32" s="537" t="s">
        <v>115</v>
      </c>
      <c r="AP32" s="553">
        <v>102.7</v>
      </c>
      <c r="AQ32" s="553">
        <v>104.1</v>
      </c>
      <c r="AR32" s="553">
        <v>104.2</v>
      </c>
      <c r="AS32" s="553">
        <v>97.8</v>
      </c>
      <c r="AT32" s="553">
        <v>115.3</v>
      </c>
      <c r="AU32" s="553">
        <v>104</v>
      </c>
      <c r="AV32" s="553">
        <v>122.2</v>
      </c>
      <c r="AW32" s="553">
        <v>73.099999999999994</v>
      </c>
      <c r="AX32" s="553">
        <v>102</v>
      </c>
      <c r="AY32" s="553">
        <v>102</v>
      </c>
      <c r="AZ32" s="553">
        <v>102.9</v>
      </c>
    </row>
    <row r="33" spans="1:53">
      <c r="A33" s="537" t="s">
        <v>152</v>
      </c>
      <c r="B33" s="544"/>
      <c r="C33" s="537" t="s">
        <v>116</v>
      </c>
      <c r="D33" s="551">
        <v>84.4</v>
      </c>
      <c r="E33" s="551">
        <v>84.5</v>
      </c>
      <c r="F33" s="551">
        <v>81.599999999999994</v>
      </c>
      <c r="G33" s="551">
        <v>79.8</v>
      </c>
      <c r="H33" s="551">
        <v>94.5</v>
      </c>
      <c r="I33" s="551">
        <v>88</v>
      </c>
      <c r="J33" s="551">
        <v>83</v>
      </c>
      <c r="K33" s="551">
        <v>69.2</v>
      </c>
      <c r="L33" s="551">
        <v>61.4</v>
      </c>
      <c r="M33" s="551" t="s">
        <v>337</v>
      </c>
      <c r="N33" s="551">
        <v>99.5</v>
      </c>
      <c r="O33" s="551">
        <v>79.599999999999994</v>
      </c>
      <c r="P33" s="551">
        <v>58.3</v>
      </c>
      <c r="Q33" s="551">
        <v>161.80000000000001</v>
      </c>
      <c r="R33" s="551">
        <v>58.7</v>
      </c>
      <c r="S33" s="551">
        <v>58.7</v>
      </c>
      <c r="T33" s="551" t="s">
        <v>516</v>
      </c>
      <c r="U33" s="551">
        <v>66.2</v>
      </c>
      <c r="V33" s="551">
        <v>95.9</v>
      </c>
      <c r="W33" s="551">
        <v>94.3</v>
      </c>
      <c r="X33" s="551">
        <v>97.5</v>
      </c>
      <c r="Y33" s="551">
        <v>72.2</v>
      </c>
      <c r="Z33" s="551">
        <v>105.1</v>
      </c>
      <c r="AA33" s="551">
        <v>103.6</v>
      </c>
      <c r="AB33" s="551" t="s">
        <v>516</v>
      </c>
      <c r="AC33" s="656">
        <v>81.5</v>
      </c>
      <c r="AD33" s="551">
        <v>84.4</v>
      </c>
      <c r="AE33" s="553">
        <v>57.4</v>
      </c>
      <c r="AF33" s="553">
        <v>43.7</v>
      </c>
      <c r="AG33" s="553" t="s">
        <v>516</v>
      </c>
      <c r="AH33" s="553">
        <v>77.5</v>
      </c>
      <c r="AI33" s="553">
        <v>83.6</v>
      </c>
      <c r="AJ33" s="553">
        <v>97</v>
      </c>
      <c r="AK33" s="553" t="s">
        <v>337</v>
      </c>
      <c r="AL33" s="553">
        <v>79.400000000000006</v>
      </c>
      <c r="AM33" s="537" t="s">
        <v>152</v>
      </c>
      <c r="AN33" s="544"/>
      <c r="AO33" s="537" t="s">
        <v>116</v>
      </c>
      <c r="AP33" s="553">
        <v>84.4</v>
      </c>
      <c r="AQ33" s="553">
        <v>78.099999999999994</v>
      </c>
      <c r="AR33" s="553">
        <v>68.8</v>
      </c>
      <c r="AS33" s="553">
        <v>50.6</v>
      </c>
      <c r="AT33" s="553">
        <v>100.6</v>
      </c>
      <c r="AU33" s="553">
        <v>100.1</v>
      </c>
      <c r="AV33" s="553">
        <v>119.3</v>
      </c>
      <c r="AW33" s="553">
        <v>67.5</v>
      </c>
      <c r="AX33" s="553">
        <v>87.3</v>
      </c>
      <c r="AY33" s="553">
        <v>87.6</v>
      </c>
      <c r="AZ33" s="553">
        <v>81.3</v>
      </c>
    </row>
    <row r="34" spans="1:53">
      <c r="A34" s="537"/>
      <c r="B34" s="544"/>
      <c r="C34" s="537" t="s">
        <v>117</v>
      </c>
      <c r="D34" s="551">
        <v>94.9</v>
      </c>
      <c r="E34" s="551">
        <v>94.9</v>
      </c>
      <c r="F34" s="551">
        <v>88.1</v>
      </c>
      <c r="G34" s="551">
        <v>87.6</v>
      </c>
      <c r="H34" s="551">
        <v>92</v>
      </c>
      <c r="I34" s="551">
        <v>91.6</v>
      </c>
      <c r="J34" s="551">
        <v>137.5</v>
      </c>
      <c r="K34" s="551">
        <v>96.7</v>
      </c>
      <c r="L34" s="551">
        <v>92.5</v>
      </c>
      <c r="M34" s="551" t="s">
        <v>337</v>
      </c>
      <c r="N34" s="551">
        <v>172.4</v>
      </c>
      <c r="O34" s="551">
        <v>79.8</v>
      </c>
      <c r="P34" s="551">
        <v>74.099999999999994</v>
      </c>
      <c r="Q34" s="551">
        <v>101.7</v>
      </c>
      <c r="R34" s="551">
        <v>97.5</v>
      </c>
      <c r="S34" s="551">
        <v>97.5</v>
      </c>
      <c r="T34" s="551" t="s">
        <v>516</v>
      </c>
      <c r="U34" s="551">
        <v>76.599999999999994</v>
      </c>
      <c r="V34" s="551">
        <v>99</v>
      </c>
      <c r="W34" s="551">
        <v>106.1</v>
      </c>
      <c r="X34" s="551">
        <v>91.9</v>
      </c>
      <c r="Y34" s="551">
        <v>97.8</v>
      </c>
      <c r="Z34" s="551">
        <v>92.9</v>
      </c>
      <c r="AA34" s="551">
        <v>93.5</v>
      </c>
      <c r="AB34" s="551" t="s">
        <v>516</v>
      </c>
      <c r="AC34" s="656">
        <v>81.2</v>
      </c>
      <c r="AD34" s="551">
        <v>88</v>
      </c>
      <c r="AE34" s="553">
        <v>54.2</v>
      </c>
      <c r="AF34" s="553">
        <v>107.2</v>
      </c>
      <c r="AG34" s="553" t="s">
        <v>516</v>
      </c>
      <c r="AH34" s="553">
        <v>60.5</v>
      </c>
      <c r="AI34" s="553">
        <v>67.5</v>
      </c>
      <c r="AJ34" s="553">
        <v>107.4</v>
      </c>
      <c r="AK34" s="553" t="s">
        <v>337</v>
      </c>
      <c r="AL34" s="553">
        <v>126.8</v>
      </c>
      <c r="AM34" s="537"/>
      <c r="AN34" s="544"/>
      <c r="AO34" s="537" t="s">
        <v>117</v>
      </c>
      <c r="AP34" s="553">
        <v>94.9</v>
      </c>
      <c r="AQ34" s="553">
        <v>99</v>
      </c>
      <c r="AR34" s="553">
        <v>103</v>
      </c>
      <c r="AS34" s="553">
        <v>107.2</v>
      </c>
      <c r="AT34" s="553">
        <v>95.6</v>
      </c>
      <c r="AU34" s="553">
        <v>89.7</v>
      </c>
      <c r="AV34" s="553">
        <v>106.3</v>
      </c>
      <c r="AW34" s="553">
        <v>61.5</v>
      </c>
      <c r="AX34" s="553">
        <v>93</v>
      </c>
      <c r="AY34" s="553">
        <v>93.8</v>
      </c>
      <c r="AZ34" s="553">
        <v>79.2</v>
      </c>
      <c r="BA34" s="302" t="s">
        <v>2</v>
      </c>
    </row>
    <row r="35" spans="1:53">
      <c r="A35" s="537"/>
      <c r="B35" s="544"/>
      <c r="C35" s="537" t="s">
        <v>118</v>
      </c>
      <c r="D35" s="551">
        <v>96.5</v>
      </c>
      <c r="E35" s="551">
        <v>96.6</v>
      </c>
      <c r="F35" s="551">
        <v>91.5</v>
      </c>
      <c r="G35" s="551">
        <v>87</v>
      </c>
      <c r="H35" s="551">
        <v>123.8</v>
      </c>
      <c r="I35" s="551">
        <v>94.4</v>
      </c>
      <c r="J35" s="551">
        <v>115.3</v>
      </c>
      <c r="K35" s="551">
        <v>103.2</v>
      </c>
      <c r="L35" s="551">
        <v>97.8</v>
      </c>
      <c r="M35" s="551" t="s">
        <v>337</v>
      </c>
      <c r="N35" s="551">
        <v>175.8</v>
      </c>
      <c r="O35" s="551">
        <v>87.3</v>
      </c>
      <c r="P35" s="551">
        <v>77</v>
      </c>
      <c r="Q35" s="551">
        <v>127.1</v>
      </c>
      <c r="R35" s="551">
        <v>114</v>
      </c>
      <c r="S35" s="551">
        <v>114</v>
      </c>
      <c r="T35" s="551" t="s">
        <v>516</v>
      </c>
      <c r="U35" s="551">
        <v>83</v>
      </c>
      <c r="V35" s="551">
        <v>94</v>
      </c>
      <c r="W35" s="551">
        <v>95.2</v>
      </c>
      <c r="X35" s="551">
        <v>92.8</v>
      </c>
      <c r="Y35" s="551">
        <v>76.2</v>
      </c>
      <c r="Z35" s="551">
        <v>101.9</v>
      </c>
      <c r="AA35" s="551">
        <v>90</v>
      </c>
      <c r="AB35" s="551" t="s">
        <v>516</v>
      </c>
      <c r="AC35" s="656">
        <v>95.6</v>
      </c>
      <c r="AD35" s="551">
        <v>87.7</v>
      </c>
      <c r="AE35" s="553">
        <v>68.599999999999994</v>
      </c>
      <c r="AF35" s="553">
        <v>108.8</v>
      </c>
      <c r="AG35" s="553" t="s">
        <v>516</v>
      </c>
      <c r="AH35" s="553">
        <v>103.8</v>
      </c>
      <c r="AI35" s="553">
        <v>79.5</v>
      </c>
      <c r="AJ35" s="553">
        <v>142.19999999999999</v>
      </c>
      <c r="AK35" s="553" t="s">
        <v>337</v>
      </c>
      <c r="AL35" s="553">
        <v>112.2</v>
      </c>
      <c r="AM35" s="537"/>
      <c r="AN35" s="544"/>
      <c r="AO35" s="537" t="s">
        <v>118</v>
      </c>
      <c r="AP35" s="553">
        <v>96.5</v>
      </c>
      <c r="AQ35" s="553">
        <v>99.4</v>
      </c>
      <c r="AR35" s="553">
        <v>94.1</v>
      </c>
      <c r="AS35" s="553">
        <v>90.4</v>
      </c>
      <c r="AT35" s="553">
        <v>100.7</v>
      </c>
      <c r="AU35" s="553">
        <v>111.9</v>
      </c>
      <c r="AV35" s="553">
        <v>134</v>
      </c>
      <c r="AW35" s="553">
        <v>74.400000000000006</v>
      </c>
      <c r="AX35" s="553">
        <v>95.2</v>
      </c>
      <c r="AY35" s="553">
        <v>96.2</v>
      </c>
      <c r="AZ35" s="553">
        <v>78.900000000000006</v>
      </c>
    </row>
    <row r="36" spans="1:53">
      <c r="A36" s="537"/>
      <c r="B36" s="544"/>
      <c r="C36" s="537" t="s">
        <v>119</v>
      </c>
      <c r="D36" s="551">
        <v>96.6</v>
      </c>
      <c r="E36" s="551">
        <v>96.6</v>
      </c>
      <c r="F36" s="551">
        <v>95.8</v>
      </c>
      <c r="G36" s="551">
        <v>94.3</v>
      </c>
      <c r="H36" s="551">
        <v>106.8</v>
      </c>
      <c r="I36" s="551">
        <v>90.5</v>
      </c>
      <c r="J36" s="551">
        <v>109.2</v>
      </c>
      <c r="K36" s="551">
        <v>104.2</v>
      </c>
      <c r="L36" s="551">
        <v>100.6</v>
      </c>
      <c r="M36" s="551" t="s">
        <v>337</v>
      </c>
      <c r="N36" s="551">
        <v>165.2</v>
      </c>
      <c r="O36" s="551">
        <v>82.6</v>
      </c>
      <c r="P36" s="551">
        <v>80.3</v>
      </c>
      <c r="Q36" s="551">
        <v>91.3</v>
      </c>
      <c r="R36" s="551">
        <v>86.3</v>
      </c>
      <c r="S36" s="551">
        <v>86.3</v>
      </c>
      <c r="T36" s="551" t="s">
        <v>516</v>
      </c>
      <c r="U36" s="551">
        <v>79.099999999999994</v>
      </c>
      <c r="V36" s="551">
        <v>97.2</v>
      </c>
      <c r="W36" s="551">
        <v>97.6</v>
      </c>
      <c r="X36" s="551">
        <v>96.8</v>
      </c>
      <c r="Y36" s="551">
        <v>75.3</v>
      </c>
      <c r="Z36" s="551">
        <v>106.2</v>
      </c>
      <c r="AA36" s="551">
        <v>91.5</v>
      </c>
      <c r="AB36" s="551" t="s">
        <v>516</v>
      </c>
      <c r="AC36" s="656">
        <v>106.7</v>
      </c>
      <c r="AD36" s="551">
        <v>103.6</v>
      </c>
      <c r="AE36" s="553">
        <v>68.7</v>
      </c>
      <c r="AF36" s="553">
        <v>100.7</v>
      </c>
      <c r="AG36" s="553" t="s">
        <v>516</v>
      </c>
      <c r="AH36" s="553">
        <v>117</v>
      </c>
      <c r="AI36" s="553">
        <v>89.1</v>
      </c>
      <c r="AJ36" s="553">
        <v>140.9</v>
      </c>
      <c r="AK36" s="553" t="s">
        <v>337</v>
      </c>
      <c r="AL36" s="553">
        <v>107.9</v>
      </c>
      <c r="AM36" s="537"/>
      <c r="AN36" s="544"/>
      <c r="AO36" s="537" t="s">
        <v>119</v>
      </c>
      <c r="AP36" s="553">
        <v>96.6</v>
      </c>
      <c r="AQ36" s="553">
        <v>96.3</v>
      </c>
      <c r="AR36" s="553">
        <v>97.9</v>
      </c>
      <c r="AS36" s="553">
        <v>91</v>
      </c>
      <c r="AT36" s="553">
        <v>110</v>
      </c>
      <c r="AU36" s="553">
        <v>92.3</v>
      </c>
      <c r="AV36" s="553">
        <v>100.7</v>
      </c>
      <c r="AW36" s="553">
        <v>78.099999999999994</v>
      </c>
      <c r="AX36" s="553">
        <v>96.8</v>
      </c>
      <c r="AY36" s="553">
        <v>98.1</v>
      </c>
      <c r="AZ36" s="553">
        <v>73.599999999999994</v>
      </c>
    </row>
    <row r="37" spans="1:53">
      <c r="A37" s="537"/>
      <c r="B37" s="544"/>
      <c r="C37" s="537" t="s">
        <v>120</v>
      </c>
      <c r="D37" s="551">
        <v>97</v>
      </c>
      <c r="E37" s="551">
        <v>97</v>
      </c>
      <c r="F37" s="551">
        <v>84</v>
      </c>
      <c r="G37" s="551">
        <v>82.4</v>
      </c>
      <c r="H37" s="551">
        <v>96.1</v>
      </c>
      <c r="I37" s="551">
        <v>91.2</v>
      </c>
      <c r="J37" s="551">
        <v>122.8</v>
      </c>
      <c r="K37" s="551">
        <v>89.5</v>
      </c>
      <c r="L37" s="551">
        <v>83.9</v>
      </c>
      <c r="M37" s="551" t="s">
        <v>337</v>
      </c>
      <c r="N37" s="551">
        <v>149.19999999999999</v>
      </c>
      <c r="O37" s="551">
        <v>85.9</v>
      </c>
      <c r="P37" s="551">
        <v>76.5</v>
      </c>
      <c r="Q37" s="551">
        <v>122.2</v>
      </c>
      <c r="R37" s="551">
        <v>105.2</v>
      </c>
      <c r="S37" s="551">
        <v>105.2</v>
      </c>
      <c r="T37" s="551" t="s">
        <v>516</v>
      </c>
      <c r="U37" s="551">
        <v>139.1</v>
      </c>
      <c r="V37" s="551">
        <v>93.8</v>
      </c>
      <c r="W37" s="551">
        <v>89.6</v>
      </c>
      <c r="X37" s="551">
        <v>98</v>
      </c>
      <c r="Y37" s="551">
        <v>95.2</v>
      </c>
      <c r="Z37" s="551">
        <v>99</v>
      </c>
      <c r="AA37" s="551">
        <v>89.3</v>
      </c>
      <c r="AB37" s="551" t="s">
        <v>516</v>
      </c>
      <c r="AC37" s="656">
        <v>90.9</v>
      </c>
      <c r="AD37" s="551">
        <v>81.8</v>
      </c>
      <c r="AE37" s="553">
        <v>62.9</v>
      </c>
      <c r="AF37" s="553">
        <v>108.3</v>
      </c>
      <c r="AG37" s="553" t="s">
        <v>516</v>
      </c>
      <c r="AH37" s="553">
        <v>105</v>
      </c>
      <c r="AI37" s="553">
        <v>100.1</v>
      </c>
      <c r="AJ37" s="553">
        <v>95.5</v>
      </c>
      <c r="AK37" s="553" t="s">
        <v>337</v>
      </c>
      <c r="AL37" s="553">
        <v>114.1</v>
      </c>
      <c r="AM37" s="537"/>
      <c r="AN37" s="544"/>
      <c r="AO37" s="537" t="s">
        <v>120</v>
      </c>
      <c r="AP37" s="553">
        <v>97</v>
      </c>
      <c r="AQ37" s="553">
        <v>102.8</v>
      </c>
      <c r="AR37" s="553">
        <v>99.3</v>
      </c>
      <c r="AS37" s="553">
        <v>96.3</v>
      </c>
      <c r="AT37" s="553">
        <v>104.7</v>
      </c>
      <c r="AU37" s="553">
        <v>111</v>
      </c>
      <c r="AV37" s="553">
        <v>131.30000000000001</v>
      </c>
      <c r="AW37" s="553">
        <v>76.599999999999994</v>
      </c>
      <c r="AX37" s="553">
        <v>94.4</v>
      </c>
      <c r="AY37" s="553">
        <v>94.4</v>
      </c>
      <c r="AZ37" s="553">
        <v>95</v>
      </c>
    </row>
    <row r="38" spans="1:53">
      <c r="A38" s="537"/>
      <c r="B38" s="544"/>
      <c r="C38" s="537" t="s">
        <v>121</v>
      </c>
      <c r="D38" s="551">
        <v>99.1</v>
      </c>
      <c r="E38" s="551">
        <v>99.1</v>
      </c>
      <c r="F38" s="551">
        <v>91.9</v>
      </c>
      <c r="G38" s="551">
        <v>92.8</v>
      </c>
      <c r="H38" s="551">
        <v>85.8</v>
      </c>
      <c r="I38" s="551">
        <v>102.1</v>
      </c>
      <c r="J38" s="551">
        <v>106.5</v>
      </c>
      <c r="K38" s="551">
        <v>95.7</v>
      </c>
      <c r="L38" s="551">
        <v>90.2</v>
      </c>
      <c r="M38" s="551" t="s">
        <v>337</v>
      </c>
      <c r="N38" s="551">
        <v>207.9</v>
      </c>
      <c r="O38" s="551">
        <v>89.9</v>
      </c>
      <c r="P38" s="551">
        <v>82.9</v>
      </c>
      <c r="Q38" s="551">
        <v>116.8</v>
      </c>
      <c r="R38" s="551">
        <v>127.2</v>
      </c>
      <c r="S38" s="551">
        <v>127.2</v>
      </c>
      <c r="T38" s="551" t="s">
        <v>516</v>
      </c>
      <c r="U38" s="551">
        <v>58.7</v>
      </c>
      <c r="V38" s="551">
        <v>103.9</v>
      </c>
      <c r="W38" s="551">
        <v>91.9</v>
      </c>
      <c r="X38" s="551">
        <v>116.1</v>
      </c>
      <c r="Y38" s="551">
        <v>96.6</v>
      </c>
      <c r="Z38" s="551">
        <v>114.7</v>
      </c>
      <c r="AA38" s="551">
        <v>106.6</v>
      </c>
      <c r="AB38" s="551" t="s">
        <v>516</v>
      </c>
      <c r="AC38" s="656">
        <v>99.1</v>
      </c>
      <c r="AD38" s="551">
        <v>95.1</v>
      </c>
      <c r="AE38" s="553">
        <v>73.099999999999994</v>
      </c>
      <c r="AF38" s="553">
        <v>101.3</v>
      </c>
      <c r="AG38" s="553" t="s">
        <v>516</v>
      </c>
      <c r="AH38" s="553">
        <v>123.6</v>
      </c>
      <c r="AI38" s="553">
        <v>79.400000000000006</v>
      </c>
      <c r="AJ38" s="553">
        <v>104.8</v>
      </c>
      <c r="AK38" s="553" t="s">
        <v>337</v>
      </c>
      <c r="AL38" s="553">
        <v>103.7</v>
      </c>
      <c r="AM38" s="537"/>
      <c r="AN38" s="544"/>
      <c r="AO38" s="537" t="s">
        <v>121</v>
      </c>
      <c r="AP38" s="553">
        <v>99.1</v>
      </c>
      <c r="AQ38" s="553">
        <v>103.4</v>
      </c>
      <c r="AR38" s="553">
        <v>99.3</v>
      </c>
      <c r="AS38" s="553">
        <v>86.1</v>
      </c>
      <c r="AT38" s="553">
        <v>122.4</v>
      </c>
      <c r="AU38" s="553">
        <v>113</v>
      </c>
      <c r="AV38" s="553">
        <v>140.69999999999999</v>
      </c>
      <c r="AW38" s="553">
        <v>65.900000000000006</v>
      </c>
      <c r="AX38" s="553">
        <v>97.1</v>
      </c>
      <c r="AY38" s="553">
        <v>96.2</v>
      </c>
      <c r="AZ38" s="553">
        <v>112.7</v>
      </c>
    </row>
    <row r="39" spans="1:53">
      <c r="A39" s="537"/>
      <c r="B39" s="544"/>
      <c r="C39" s="537" t="s">
        <v>122</v>
      </c>
      <c r="D39" s="551">
        <v>92</v>
      </c>
      <c r="E39" s="551">
        <v>92</v>
      </c>
      <c r="F39" s="551">
        <v>87.1</v>
      </c>
      <c r="G39" s="551">
        <v>88</v>
      </c>
      <c r="H39" s="551">
        <v>80.5</v>
      </c>
      <c r="I39" s="551">
        <v>96.1</v>
      </c>
      <c r="J39" s="551">
        <v>88.7</v>
      </c>
      <c r="K39" s="551">
        <v>113.8</v>
      </c>
      <c r="L39" s="551">
        <v>109.8</v>
      </c>
      <c r="M39" s="551" t="s">
        <v>337</v>
      </c>
      <c r="N39" s="551">
        <v>146</v>
      </c>
      <c r="O39" s="551">
        <v>84.1</v>
      </c>
      <c r="P39" s="551">
        <v>82.9</v>
      </c>
      <c r="Q39" s="551">
        <v>88.6</v>
      </c>
      <c r="R39" s="551">
        <v>91.5</v>
      </c>
      <c r="S39" s="551">
        <v>91.5</v>
      </c>
      <c r="T39" s="551" t="s">
        <v>516</v>
      </c>
      <c r="U39" s="551">
        <v>57.2</v>
      </c>
      <c r="V39" s="551">
        <v>97.5</v>
      </c>
      <c r="W39" s="551">
        <v>87.9</v>
      </c>
      <c r="X39" s="551">
        <v>107.2</v>
      </c>
      <c r="Y39" s="551">
        <v>78</v>
      </c>
      <c r="Z39" s="551">
        <v>113.9</v>
      </c>
      <c r="AA39" s="551">
        <v>104.7</v>
      </c>
      <c r="AB39" s="551" t="s">
        <v>516</v>
      </c>
      <c r="AC39" s="656">
        <v>96.9</v>
      </c>
      <c r="AD39" s="551">
        <v>93.6</v>
      </c>
      <c r="AE39" s="553">
        <v>73.599999999999994</v>
      </c>
      <c r="AF39" s="553">
        <v>93.6</v>
      </c>
      <c r="AG39" s="553" t="s">
        <v>516</v>
      </c>
      <c r="AH39" s="553">
        <v>111.6</v>
      </c>
      <c r="AI39" s="553">
        <v>78.7</v>
      </c>
      <c r="AJ39" s="553">
        <v>118.6</v>
      </c>
      <c r="AK39" s="553" t="s">
        <v>337</v>
      </c>
      <c r="AL39" s="553">
        <v>95.2</v>
      </c>
      <c r="AM39" s="537"/>
      <c r="AN39" s="544"/>
      <c r="AO39" s="537" t="s">
        <v>122</v>
      </c>
      <c r="AP39" s="553">
        <v>92</v>
      </c>
      <c r="AQ39" s="553">
        <v>90</v>
      </c>
      <c r="AR39" s="553">
        <v>89.1</v>
      </c>
      <c r="AS39" s="553">
        <v>75.8</v>
      </c>
      <c r="AT39" s="553">
        <v>112.2</v>
      </c>
      <c r="AU39" s="553">
        <v>92.2</v>
      </c>
      <c r="AV39" s="553">
        <v>103.4</v>
      </c>
      <c r="AW39" s="553">
        <v>73.2</v>
      </c>
      <c r="AX39" s="553">
        <v>92.9</v>
      </c>
      <c r="AY39" s="553">
        <v>92.3</v>
      </c>
      <c r="AZ39" s="553">
        <v>103.3</v>
      </c>
    </row>
    <row r="40" spans="1:53">
      <c r="A40" s="537"/>
      <c r="B40" s="544"/>
      <c r="C40" s="537" t="s">
        <v>123</v>
      </c>
      <c r="D40" s="551">
        <v>91.3</v>
      </c>
      <c r="E40" s="551">
        <v>91.4</v>
      </c>
      <c r="F40" s="551">
        <v>89.8</v>
      </c>
      <c r="G40" s="551">
        <v>91.9</v>
      </c>
      <c r="H40" s="551">
        <v>74.7</v>
      </c>
      <c r="I40" s="551">
        <v>84</v>
      </c>
      <c r="J40" s="551">
        <v>114.3</v>
      </c>
      <c r="K40" s="551">
        <v>94.7</v>
      </c>
      <c r="L40" s="551">
        <v>93.6</v>
      </c>
      <c r="M40" s="551" t="s">
        <v>337</v>
      </c>
      <c r="N40" s="551">
        <v>152.5</v>
      </c>
      <c r="O40" s="551">
        <v>89.4</v>
      </c>
      <c r="P40" s="551">
        <v>83.7</v>
      </c>
      <c r="Q40" s="551">
        <v>111.4</v>
      </c>
      <c r="R40" s="551">
        <v>87.8</v>
      </c>
      <c r="S40" s="551">
        <v>87.8</v>
      </c>
      <c r="T40" s="551" t="s">
        <v>516</v>
      </c>
      <c r="U40" s="551">
        <v>57.1</v>
      </c>
      <c r="V40" s="551">
        <v>90.9</v>
      </c>
      <c r="W40" s="551">
        <v>86.3</v>
      </c>
      <c r="X40" s="551">
        <v>95.6</v>
      </c>
      <c r="Y40" s="551">
        <v>84.5</v>
      </c>
      <c r="Z40" s="551">
        <v>100</v>
      </c>
      <c r="AA40" s="551">
        <v>97</v>
      </c>
      <c r="AB40" s="551" t="s">
        <v>516</v>
      </c>
      <c r="AC40" s="656">
        <v>84.2</v>
      </c>
      <c r="AD40" s="551">
        <v>78.3</v>
      </c>
      <c r="AE40" s="553">
        <v>67</v>
      </c>
      <c r="AF40" s="553">
        <v>92.5</v>
      </c>
      <c r="AG40" s="553" t="s">
        <v>516</v>
      </c>
      <c r="AH40" s="553">
        <v>100.2</v>
      </c>
      <c r="AI40" s="553">
        <v>72.599999999999994</v>
      </c>
      <c r="AJ40" s="553">
        <v>99.1</v>
      </c>
      <c r="AK40" s="553" t="s">
        <v>337</v>
      </c>
      <c r="AL40" s="553">
        <v>109.2</v>
      </c>
      <c r="AM40" s="537"/>
      <c r="AN40" s="544"/>
      <c r="AO40" s="537" t="s">
        <v>123</v>
      </c>
      <c r="AP40" s="553">
        <v>91.3</v>
      </c>
      <c r="AQ40" s="553">
        <v>96.3</v>
      </c>
      <c r="AR40" s="553">
        <v>96.4</v>
      </c>
      <c r="AS40" s="553">
        <v>91.5</v>
      </c>
      <c r="AT40" s="553">
        <v>105</v>
      </c>
      <c r="AU40" s="553">
        <v>96</v>
      </c>
      <c r="AV40" s="553">
        <v>111.3</v>
      </c>
      <c r="AW40" s="553">
        <v>70.099999999999994</v>
      </c>
      <c r="AX40" s="553">
        <v>89.1</v>
      </c>
      <c r="AY40" s="553">
        <v>88.7</v>
      </c>
      <c r="AZ40" s="553">
        <v>96.9</v>
      </c>
    </row>
    <row r="41" spans="1:53">
      <c r="A41" s="537"/>
      <c r="B41" s="544"/>
      <c r="C41" s="537" t="s">
        <v>124</v>
      </c>
      <c r="D41" s="551">
        <v>91.7</v>
      </c>
      <c r="E41" s="551">
        <v>91.7</v>
      </c>
      <c r="F41" s="551">
        <v>83.2</v>
      </c>
      <c r="G41" s="551">
        <v>83.3</v>
      </c>
      <c r="H41" s="551">
        <v>83</v>
      </c>
      <c r="I41" s="551">
        <v>85.4</v>
      </c>
      <c r="J41" s="551">
        <v>102.2</v>
      </c>
      <c r="K41" s="551">
        <v>123.6</v>
      </c>
      <c r="L41" s="551">
        <v>122.2</v>
      </c>
      <c r="M41" s="551" t="s">
        <v>337</v>
      </c>
      <c r="N41" s="551">
        <v>233.9</v>
      </c>
      <c r="O41" s="551">
        <v>91.4</v>
      </c>
      <c r="P41" s="551">
        <v>89.4</v>
      </c>
      <c r="Q41" s="551">
        <v>99.3</v>
      </c>
      <c r="R41" s="551">
        <v>84.5</v>
      </c>
      <c r="S41" s="551">
        <v>84.5</v>
      </c>
      <c r="T41" s="551" t="s">
        <v>516</v>
      </c>
      <c r="U41" s="551">
        <v>51.6</v>
      </c>
      <c r="V41" s="551">
        <v>89.5</v>
      </c>
      <c r="W41" s="551">
        <v>86.2</v>
      </c>
      <c r="X41" s="551">
        <v>92.9</v>
      </c>
      <c r="Y41" s="551">
        <v>97.7</v>
      </c>
      <c r="Z41" s="551">
        <v>101.5</v>
      </c>
      <c r="AA41" s="551">
        <v>92.4</v>
      </c>
      <c r="AB41" s="551" t="s">
        <v>516</v>
      </c>
      <c r="AC41" s="656">
        <v>92.5</v>
      </c>
      <c r="AD41" s="551">
        <v>89.8</v>
      </c>
      <c r="AE41" s="553">
        <v>64.900000000000006</v>
      </c>
      <c r="AF41" s="553">
        <v>92.4</v>
      </c>
      <c r="AG41" s="553" t="s">
        <v>516</v>
      </c>
      <c r="AH41" s="553">
        <v>99.4</v>
      </c>
      <c r="AI41" s="553">
        <v>83.4</v>
      </c>
      <c r="AJ41" s="553">
        <v>114.3</v>
      </c>
      <c r="AK41" s="553" t="s">
        <v>337</v>
      </c>
      <c r="AL41" s="553">
        <v>107.8</v>
      </c>
      <c r="AM41" s="537"/>
      <c r="AN41" s="544"/>
      <c r="AO41" s="537" t="s">
        <v>124</v>
      </c>
      <c r="AP41" s="553">
        <v>91.7</v>
      </c>
      <c r="AQ41" s="553">
        <v>93.1</v>
      </c>
      <c r="AR41" s="553">
        <v>93.2</v>
      </c>
      <c r="AS41" s="553">
        <v>90.3</v>
      </c>
      <c r="AT41" s="553">
        <v>98.3</v>
      </c>
      <c r="AU41" s="553">
        <v>92.7</v>
      </c>
      <c r="AV41" s="553">
        <v>101.4</v>
      </c>
      <c r="AW41" s="553">
        <v>78.2</v>
      </c>
      <c r="AX41" s="553">
        <v>91.1</v>
      </c>
      <c r="AY41" s="553">
        <v>92</v>
      </c>
      <c r="AZ41" s="553">
        <v>76.5</v>
      </c>
    </row>
    <row r="42" spans="1:53">
      <c r="A42" s="537"/>
      <c r="B42" s="544"/>
      <c r="C42" s="537" t="s">
        <v>111</v>
      </c>
      <c r="D42" s="551">
        <v>92.1</v>
      </c>
      <c r="E42" s="551">
        <v>92.1</v>
      </c>
      <c r="F42" s="551">
        <v>89.8</v>
      </c>
      <c r="G42" s="551">
        <v>90.1</v>
      </c>
      <c r="H42" s="551">
        <v>87.6</v>
      </c>
      <c r="I42" s="551">
        <v>88.6</v>
      </c>
      <c r="J42" s="551">
        <v>129.69999999999999</v>
      </c>
      <c r="K42" s="551">
        <v>119.9</v>
      </c>
      <c r="L42" s="551">
        <v>119.1</v>
      </c>
      <c r="M42" s="551" t="s">
        <v>337</v>
      </c>
      <c r="N42" s="551">
        <v>117.4</v>
      </c>
      <c r="O42" s="551">
        <v>82.2</v>
      </c>
      <c r="P42" s="551">
        <v>77.3</v>
      </c>
      <c r="Q42" s="551">
        <v>100.8</v>
      </c>
      <c r="R42" s="551">
        <v>71.5</v>
      </c>
      <c r="S42" s="551">
        <v>71.5</v>
      </c>
      <c r="T42" s="551" t="s">
        <v>516</v>
      </c>
      <c r="U42" s="551">
        <v>51</v>
      </c>
      <c r="V42" s="551">
        <v>91.1</v>
      </c>
      <c r="W42" s="551">
        <v>87.3</v>
      </c>
      <c r="X42" s="551">
        <v>94.9</v>
      </c>
      <c r="Y42" s="551">
        <v>92.8</v>
      </c>
      <c r="Z42" s="551">
        <v>111.3</v>
      </c>
      <c r="AA42" s="551">
        <v>82.8</v>
      </c>
      <c r="AB42" s="551" t="s">
        <v>516</v>
      </c>
      <c r="AC42" s="657">
        <v>90.4</v>
      </c>
      <c r="AD42" s="551">
        <v>87.6</v>
      </c>
      <c r="AE42" s="553">
        <v>70.400000000000006</v>
      </c>
      <c r="AF42" s="553">
        <v>99.1</v>
      </c>
      <c r="AG42" s="553" t="s">
        <v>516</v>
      </c>
      <c r="AH42" s="553">
        <v>104.1</v>
      </c>
      <c r="AI42" s="553">
        <v>95.4</v>
      </c>
      <c r="AJ42" s="553">
        <v>73.5</v>
      </c>
      <c r="AK42" s="553" t="s">
        <v>337</v>
      </c>
      <c r="AL42" s="553">
        <v>127.1</v>
      </c>
      <c r="AM42" s="537"/>
      <c r="AN42" s="544"/>
      <c r="AO42" s="537" t="s">
        <v>111</v>
      </c>
      <c r="AP42" s="555">
        <v>92.1</v>
      </c>
      <c r="AQ42" s="553">
        <v>96.9</v>
      </c>
      <c r="AR42" s="553">
        <v>104.9</v>
      </c>
      <c r="AS42" s="553">
        <v>105.8</v>
      </c>
      <c r="AT42" s="553">
        <v>103.3</v>
      </c>
      <c r="AU42" s="553">
        <v>78</v>
      </c>
      <c r="AV42" s="553">
        <v>86.9</v>
      </c>
      <c r="AW42" s="553">
        <v>62.9</v>
      </c>
      <c r="AX42" s="553">
        <v>90</v>
      </c>
      <c r="AY42" s="553">
        <v>90.6</v>
      </c>
      <c r="AZ42" s="553">
        <v>78.8</v>
      </c>
    </row>
    <row r="43" spans="1:53">
      <c r="A43" s="537"/>
      <c r="B43" s="556" t="s">
        <v>69</v>
      </c>
      <c r="C43" s="557" t="s">
        <v>113</v>
      </c>
      <c r="D43" s="558">
        <v>97.9</v>
      </c>
      <c r="E43" s="558">
        <v>98</v>
      </c>
      <c r="F43" s="558">
        <v>87.5</v>
      </c>
      <c r="G43" s="558">
        <v>88.4</v>
      </c>
      <c r="H43" s="558">
        <v>81</v>
      </c>
      <c r="I43" s="558">
        <v>89.8</v>
      </c>
      <c r="J43" s="558">
        <v>125.1</v>
      </c>
      <c r="K43" s="558">
        <v>120.9</v>
      </c>
      <c r="L43" s="558">
        <v>123.6</v>
      </c>
      <c r="M43" s="558" t="s">
        <v>337</v>
      </c>
      <c r="N43" s="558">
        <v>218.6</v>
      </c>
      <c r="O43" s="558">
        <v>92.4</v>
      </c>
      <c r="P43" s="558">
        <v>90</v>
      </c>
      <c r="Q43" s="558">
        <v>101.4</v>
      </c>
      <c r="R43" s="558">
        <v>107.2</v>
      </c>
      <c r="S43" s="558">
        <v>107.2</v>
      </c>
      <c r="T43" s="558" t="s">
        <v>516</v>
      </c>
      <c r="U43" s="558">
        <v>62.4</v>
      </c>
      <c r="V43" s="558">
        <v>96.1</v>
      </c>
      <c r="W43" s="558">
        <v>87.9</v>
      </c>
      <c r="X43" s="558">
        <v>104.4</v>
      </c>
      <c r="Y43" s="558">
        <v>99</v>
      </c>
      <c r="Z43" s="558">
        <v>113.6</v>
      </c>
      <c r="AA43" s="558">
        <v>92.4</v>
      </c>
      <c r="AB43" s="558" t="s">
        <v>516</v>
      </c>
      <c r="AC43" s="658">
        <v>93.7</v>
      </c>
      <c r="AD43" s="558">
        <v>82.2</v>
      </c>
      <c r="AE43" s="558">
        <v>75.5</v>
      </c>
      <c r="AF43" s="558">
        <v>86.9</v>
      </c>
      <c r="AG43" s="558" t="s">
        <v>516</v>
      </c>
      <c r="AH43" s="558">
        <v>101.3</v>
      </c>
      <c r="AI43" s="558">
        <v>118.7</v>
      </c>
      <c r="AJ43" s="558">
        <v>106.9</v>
      </c>
      <c r="AK43" s="558" t="s">
        <v>337</v>
      </c>
      <c r="AL43" s="558">
        <v>124</v>
      </c>
      <c r="AM43" s="537"/>
      <c r="AN43" s="556" t="s">
        <v>69</v>
      </c>
      <c r="AO43" s="557" t="s">
        <v>113</v>
      </c>
      <c r="AP43" s="553">
        <v>97.9</v>
      </c>
      <c r="AQ43" s="558">
        <v>98.1</v>
      </c>
      <c r="AR43" s="558">
        <v>97.4</v>
      </c>
      <c r="AS43" s="558">
        <v>94.7</v>
      </c>
      <c r="AT43" s="558">
        <v>102</v>
      </c>
      <c r="AU43" s="558">
        <v>99.8</v>
      </c>
      <c r="AV43" s="558">
        <v>111.4</v>
      </c>
      <c r="AW43" s="558">
        <v>80.3</v>
      </c>
      <c r="AX43" s="558">
        <v>97.9</v>
      </c>
      <c r="AY43" s="558">
        <v>97.7</v>
      </c>
      <c r="AZ43" s="558">
        <v>101.1</v>
      </c>
    </row>
    <row r="44" spans="1:53">
      <c r="A44" s="537"/>
      <c r="B44" s="544"/>
      <c r="C44" s="537" t="s">
        <v>115</v>
      </c>
      <c r="D44" s="553">
        <v>89.8</v>
      </c>
      <c r="E44" s="553">
        <v>89.8</v>
      </c>
      <c r="F44" s="553">
        <v>87.8</v>
      </c>
      <c r="G44" s="553">
        <v>87.7</v>
      </c>
      <c r="H44" s="553">
        <v>88.5</v>
      </c>
      <c r="I44" s="553">
        <v>87.5</v>
      </c>
      <c r="J44" s="553">
        <v>112.8</v>
      </c>
      <c r="K44" s="553">
        <v>88.7</v>
      </c>
      <c r="L44" s="553">
        <v>87.3</v>
      </c>
      <c r="M44" s="553" t="s">
        <v>337</v>
      </c>
      <c r="N44" s="553">
        <v>139.19999999999999</v>
      </c>
      <c r="O44" s="553">
        <v>79.599999999999994</v>
      </c>
      <c r="P44" s="553">
        <v>76.599999999999994</v>
      </c>
      <c r="Q44" s="553">
        <v>91</v>
      </c>
      <c r="R44" s="553">
        <v>77</v>
      </c>
      <c r="S44" s="553">
        <v>77</v>
      </c>
      <c r="T44" s="553" t="s">
        <v>516</v>
      </c>
      <c r="U44" s="553">
        <v>60</v>
      </c>
      <c r="V44" s="553">
        <v>92.4</v>
      </c>
      <c r="W44" s="553">
        <v>88.4</v>
      </c>
      <c r="X44" s="553">
        <v>96.5</v>
      </c>
      <c r="Y44" s="553">
        <v>97.5</v>
      </c>
      <c r="Z44" s="553">
        <v>112.9</v>
      </c>
      <c r="AA44" s="553">
        <v>82.2</v>
      </c>
      <c r="AB44" s="553" t="s">
        <v>516</v>
      </c>
      <c r="AC44" s="656">
        <v>86.1</v>
      </c>
      <c r="AD44" s="553">
        <v>84</v>
      </c>
      <c r="AE44" s="553">
        <v>85.3</v>
      </c>
      <c r="AF44" s="553">
        <v>65.099999999999994</v>
      </c>
      <c r="AG44" s="553" t="s">
        <v>516</v>
      </c>
      <c r="AH44" s="553">
        <v>86.8</v>
      </c>
      <c r="AI44" s="553">
        <v>89</v>
      </c>
      <c r="AJ44" s="553">
        <v>100</v>
      </c>
      <c r="AK44" s="553" t="s">
        <v>337</v>
      </c>
      <c r="AL44" s="553">
        <v>106.5</v>
      </c>
      <c r="AM44" s="537"/>
      <c r="AN44" s="544"/>
      <c r="AO44" s="537" t="s">
        <v>115</v>
      </c>
      <c r="AP44" s="553">
        <v>89.8</v>
      </c>
      <c r="AQ44" s="553">
        <v>91</v>
      </c>
      <c r="AR44" s="553">
        <v>95.9</v>
      </c>
      <c r="AS44" s="553">
        <v>90.5</v>
      </c>
      <c r="AT44" s="553">
        <v>105.5</v>
      </c>
      <c r="AU44" s="553">
        <v>79.3</v>
      </c>
      <c r="AV44" s="553">
        <v>88.4</v>
      </c>
      <c r="AW44" s="553">
        <v>63.8</v>
      </c>
      <c r="AX44" s="553">
        <v>89.3</v>
      </c>
      <c r="AY44" s="553">
        <v>89.3</v>
      </c>
      <c r="AZ44" s="553">
        <v>89.4</v>
      </c>
    </row>
    <row r="45" spans="1:53">
      <c r="A45" s="537"/>
      <c r="B45" s="544"/>
      <c r="C45" s="537" t="s">
        <v>116</v>
      </c>
      <c r="D45" s="553">
        <v>78.2</v>
      </c>
      <c r="E45" s="553">
        <v>78.2</v>
      </c>
      <c r="F45" s="553">
        <v>80.8</v>
      </c>
      <c r="G45" s="553">
        <v>77.5</v>
      </c>
      <c r="H45" s="553">
        <v>104.8</v>
      </c>
      <c r="I45" s="553">
        <v>73.8</v>
      </c>
      <c r="J45" s="553">
        <v>72.599999999999994</v>
      </c>
      <c r="K45" s="553">
        <v>63.7</v>
      </c>
      <c r="L45" s="553">
        <v>59.2</v>
      </c>
      <c r="M45" s="553" t="s">
        <v>337</v>
      </c>
      <c r="N45" s="553">
        <v>139.9</v>
      </c>
      <c r="O45" s="553">
        <v>74.8</v>
      </c>
      <c r="P45" s="553">
        <v>65.599999999999994</v>
      </c>
      <c r="Q45" s="553">
        <v>110.3</v>
      </c>
      <c r="R45" s="553">
        <v>72.099999999999994</v>
      </c>
      <c r="S45" s="553">
        <v>72.099999999999994</v>
      </c>
      <c r="T45" s="553" t="s">
        <v>516</v>
      </c>
      <c r="U45" s="553">
        <v>50.1</v>
      </c>
      <c r="V45" s="553">
        <v>81.5</v>
      </c>
      <c r="W45" s="553">
        <v>81.2</v>
      </c>
      <c r="X45" s="553">
        <v>81.7</v>
      </c>
      <c r="Y45" s="553">
        <v>104</v>
      </c>
      <c r="Z45" s="553">
        <v>102.2</v>
      </c>
      <c r="AA45" s="553">
        <v>81.400000000000006</v>
      </c>
      <c r="AB45" s="553" t="s">
        <v>516</v>
      </c>
      <c r="AC45" s="656">
        <v>75.5</v>
      </c>
      <c r="AD45" s="553">
        <v>78.2</v>
      </c>
      <c r="AE45" s="553">
        <v>87.8</v>
      </c>
      <c r="AF45" s="553">
        <v>33.4</v>
      </c>
      <c r="AG45" s="553" t="s">
        <v>516</v>
      </c>
      <c r="AH45" s="553">
        <v>70.5</v>
      </c>
      <c r="AI45" s="553">
        <v>103.7</v>
      </c>
      <c r="AJ45" s="553">
        <v>47.5</v>
      </c>
      <c r="AK45" s="553" t="s">
        <v>337</v>
      </c>
      <c r="AL45" s="553">
        <v>70.3</v>
      </c>
      <c r="AM45" s="537"/>
      <c r="AN45" s="544"/>
      <c r="AO45" s="537" t="s">
        <v>116</v>
      </c>
      <c r="AP45" s="553">
        <v>78.2</v>
      </c>
      <c r="AQ45" s="553">
        <v>71.7</v>
      </c>
      <c r="AR45" s="553">
        <v>69.8</v>
      </c>
      <c r="AS45" s="553">
        <v>55.3</v>
      </c>
      <c r="AT45" s="553">
        <v>95.2</v>
      </c>
      <c r="AU45" s="553">
        <v>76.3</v>
      </c>
      <c r="AV45" s="553">
        <v>89.6</v>
      </c>
      <c r="AW45" s="553">
        <v>53.8</v>
      </c>
      <c r="AX45" s="553">
        <v>81.099999999999994</v>
      </c>
      <c r="AY45" s="553">
        <v>81.400000000000006</v>
      </c>
      <c r="AZ45" s="553">
        <v>75.900000000000006</v>
      </c>
    </row>
    <row r="46" spans="1:53">
      <c r="A46" s="537"/>
      <c r="B46" s="544"/>
      <c r="C46" s="537" t="s">
        <v>117</v>
      </c>
      <c r="D46" s="553">
        <v>95.4</v>
      </c>
      <c r="E46" s="553">
        <v>95.4</v>
      </c>
      <c r="F46" s="553">
        <v>94.5</v>
      </c>
      <c r="G46" s="553">
        <v>93.7</v>
      </c>
      <c r="H46" s="553">
        <v>100.2</v>
      </c>
      <c r="I46" s="553">
        <v>85.8</v>
      </c>
      <c r="J46" s="553">
        <v>117.9</v>
      </c>
      <c r="K46" s="553">
        <v>110.2</v>
      </c>
      <c r="L46" s="553">
        <v>107.2</v>
      </c>
      <c r="M46" s="553" t="s">
        <v>337</v>
      </c>
      <c r="N46" s="553">
        <v>221.6</v>
      </c>
      <c r="O46" s="553">
        <v>91.9</v>
      </c>
      <c r="P46" s="553">
        <v>86.8</v>
      </c>
      <c r="Q46" s="553">
        <v>111.9</v>
      </c>
      <c r="R46" s="553">
        <v>82</v>
      </c>
      <c r="S46" s="553">
        <v>82</v>
      </c>
      <c r="T46" s="553" t="s">
        <v>516</v>
      </c>
      <c r="U46" s="553">
        <v>57.6</v>
      </c>
      <c r="V46" s="553">
        <v>93.8</v>
      </c>
      <c r="W46" s="553">
        <v>89.9</v>
      </c>
      <c r="X46" s="553">
        <v>97.9</v>
      </c>
      <c r="Y46" s="553">
        <v>136.6</v>
      </c>
      <c r="Z46" s="553">
        <v>101.5</v>
      </c>
      <c r="AA46" s="553">
        <v>79.2</v>
      </c>
      <c r="AB46" s="553" t="s">
        <v>516</v>
      </c>
      <c r="AC46" s="656">
        <v>84.4</v>
      </c>
      <c r="AD46" s="553">
        <v>82</v>
      </c>
      <c r="AE46" s="553">
        <v>105.1</v>
      </c>
      <c r="AF46" s="553">
        <v>71.599999999999994</v>
      </c>
      <c r="AG46" s="553" t="s">
        <v>516</v>
      </c>
      <c r="AH46" s="553">
        <v>87.3</v>
      </c>
      <c r="AI46" s="553">
        <v>89.9</v>
      </c>
      <c r="AJ46" s="553">
        <v>80.3</v>
      </c>
      <c r="AK46" s="553" t="s">
        <v>337</v>
      </c>
      <c r="AL46" s="553">
        <v>115.9</v>
      </c>
      <c r="AM46" s="537"/>
      <c r="AN46" s="544"/>
      <c r="AO46" s="537" t="s">
        <v>117</v>
      </c>
      <c r="AP46" s="553">
        <v>95.4</v>
      </c>
      <c r="AQ46" s="553">
        <v>100.4</v>
      </c>
      <c r="AR46" s="553">
        <v>104.7</v>
      </c>
      <c r="AS46" s="553">
        <v>101.7</v>
      </c>
      <c r="AT46" s="553">
        <v>109.8</v>
      </c>
      <c r="AU46" s="553">
        <v>90.4</v>
      </c>
      <c r="AV46" s="553">
        <v>103.6</v>
      </c>
      <c r="AW46" s="553">
        <v>68</v>
      </c>
      <c r="AX46" s="553">
        <v>93.1</v>
      </c>
      <c r="AY46" s="553">
        <v>93</v>
      </c>
      <c r="AZ46" s="553">
        <v>96.1</v>
      </c>
    </row>
    <row r="47" spans="1:53">
      <c r="A47" s="537"/>
      <c r="B47" s="544"/>
      <c r="C47" s="537" t="s">
        <v>118</v>
      </c>
      <c r="D47" s="553">
        <v>104.6</v>
      </c>
      <c r="E47" s="553">
        <v>104.6</v>
      </c>
      <c r="F47" s="553">
        <v>92.6</v>
      </c>
      <c r="G47" s="553">
        <v>90.6</v>
      </c>
      <c r="H47" s="553">
        <v>107</v>
      </c>
      <c r="I47" s="553">
        <v>93.8</v>
      </c>
      <c r="J47" s="553">
        <v>111.5</v>
      </c>
      <c r="K47" s="553">
        <v>102.7</v>
      </c>
      <c r="L47" s="553">
        <v>100.2</v>
      </c>
      <c r="M47" s="553" t="s">
        <v>337</v>
      </c>
      <c r="N47" s="553">
        <v>190.5</v>
      </c>
      <c r="O47" s="553">
        <v>88.4</v>
      </c>
      <c r="P47" s="553">
        <v>83.9</v>
      </c>
      <c r="Q47" s="553">
        <v>105.6</v>
      </c>
      <c r="R47" s="553">
        <v>128.1</v>
      </c>
      <c r="S47" s="553">
        <v>128.1</v>
      </c>
      <c r="T47" s="553" t="s">
        <v>516</v>
      </c>
      <c r="U47" s="553">
        <v>177.7</v>
      </c>
      <c r="V47" s="553">
        <v>98.6</v>
      </c>
      <c r="W47" s="553">
        <v>83.9</v>
      </c>
      <c r="X47" s="553">
        <v>113.5</v>
      </c>
      <c r="Y47" s="553">
        <v>89</v>
      </c>
      <c r="Z47" s="553">
        <v>104.1</v>
      </c>
      <c r="AA47" s="553">
        <v>95.3</v>
      </c>
      <c r="AB47" s="553" t="s">
        <v>516</v>
      </c>
      <c r="AC47" s="656">
        <v>99.1</v>
      </c>
      <c r="AD47" s="553">
        <v>88.2</v>
      </c>
      <c r="AE47" s="553">
        <v>100.6</v>
      </c>
      <c r="AF47" s="553">
        <v>96.7</v>
      </c>
      <c r="AG47" s="553" t="s">
        <v>516</v>
      </c>
      <c r="AH47" s="553">
        <v>99.1</v>
      </c>
      <c r="AI47" s="553">
        <v>107.1</v>
      </c>
      <c r="AJ47" s="553">
        <v>139</v>
      </c>
      <c r="AK47" s="553" t="s">
        <v>337</v>
      </c>
      <c r="AL47" s="553">
        <v>109.2</v>
      </c>
      <c r="AM47" s="537"/>
      <c r="AN47" s="544"/>
      <c r="AO47" s="537" t="s">
        <v>118</v>
      </c>
      <c r="AP47" s="553">
        <v>104.6</v>
      </c>
      <c r="AQ47" s="553">
        <v>104</v>
      </c>
      <c r="AR47" s="553">
        <v>103.8</v>
      </c>
      <c r="AS47" s="553">
        <v>98.8</v>
      </c>
      <c r="AT47" s="553">
        <v>112.6</v>
      </c>
      <c r="AU47" s="553">
        <v>104.6</v>
      </c>
      <c r="AV47" s="553">
        <v>117.7</v>
      </c>
      <c r="AW47" s="553">
        <v>82.3</v>
      </c>
      <c r="AX47" s="553">
        <v>104.8</v>
      </c>
      <c r="AY47" s="553">
        <v>104</v>
      </c>
      <c r="AZ47" s="553">
        <v>119</v>
      </c>
    </row>
    <row r="48" spans="1:53">
      <c r="A48" s="537"/>
      <c r="B48" s="544"/>
      <c r="C48" s="537" t="s">
        <v>119</v>
      </c>
      <c r="D48" s="553">
        <v>100.9</v>
      </c>
      <c r="E48" s="553">
        <v>101</v>
      </c>
      <c r="F48" s="553">
        <v>92.4</v>
      </c>
      <c r="G48" s="553">
        <v>89.3</v>
      </c>
      <c r="H48" s="553">
        <v>115.1</v>
      </c>
      <c r="I48" s="553">
        <v>89.3</v>
      </c>
      <c r="J48" s="553">
        <v>91.5</v>
      </c>
      <c r="K48" s="553">
        <v>105.3</v>
      </c>
      <c r="L48" s="553">
        <v>102.6</v>
      </c>
      <c r="M48" s="553" t="s">
        <v>337</v>
      </c>
      <c r="N48" s="553">
        <v>142.4</v>
      </c>
      <c r="O48" s="553">
        <v>88.6</v>
      </c>
      <c r="P48" s="553">
        <v>84.5</v>
      </c>
      <c r="Q48" s="553">
        <v>104.4</v>
      </c>
      <c r="R48" s="553">
        <v>93.8</v>
      </c>
      <c r="S48" s="553">
        <v>93.8</v>
      </c>
      <c r="T48" s="553" t="s">
        <v>516</v>
      </c>
      <c r="U48" s="553">
        <v>174.6</v>
      </c>
      <c r="V48" s="553">
        <v>98.4</v>
      </c>
      <c r="W48" s="553">
        <v>90.9</v>
      </c>
      <c r="X48" s="553">
        <v>106</v>
      </c>
      <c r="Y48" s="553">
        <v>123.3</v>
      </c>
      <c r="Z48" s="553">
        <v>108.2</v>
      </c>
      <c r="AA48" s="553">
        <v>102.5</v>
      </c>
      <c r="AB48" s="553" t="s">
        <v>516</v>
      </c>
      <c r="AC48" s="656">
        <v>97.7</v>
      </c>
      <c r="AD48" s="553">
        <v>96.4</v>
      </c>
      <c r="AE48" s="553">
        <v>100.8</v>
      </c>
      <c r="AF48" s="553">
        <v>110.5</v>
      </c>
      <c r="AG48" s="553" t="s">
        <v>516</v>
      </c>
      <c r="AH48" s="553">
        <v>90.4</v>
      </c>
      <c r="AI48" s="553">
        <v>87.1</v>
      </c>
      <c r="AJ48" s="553">
        <v>126.3</v>
      </c>
      <c r="AK48" s="553" t="s">
        <v>337</v>
      </c>
      <c r="AL48" s="553">
        <v>95.1</v>
      </c>
      <c r="AM48" s="537"/>
      <c r="AN48" s="544"/>
      <c r="AO48" s="537" t="s">
        <v>119</v>
      </c>
      <c r="AP48" s="553">
        <v>100.9</v>
      </c>
      <c r="AQ48" s="553">
        <v>100.3</v>
      </c>
      <c r="AR48" s="553">
        <v>101.2</v>
      </c>
      <c r="AS48" s="553">
        <v>90.2</v>
      </c>
      <c r="AT48" s="553">
        <v>120.4</v>
      </c>
      <c r="AU48" s="553">
        <v>98.2</v>
      </c>
      <c r="AV48" s="553">
        <v>111.3</v>
      </c>
      <c r="AW48" s="553">
        <v>76.099999999999994</v>
      </c>
      <c r="AX48" s="553">
        <v>101.2</v>
      </c>
      <c r="AY48" s="553">
        <v>100.7</v>
      </c>
      <c r="AZ48" s="553">
        <v>109.7</v>
      </c>
    </row>
    <row r="49" spans="1:52">
      <c r="A49" s="537"/>
      <c r="B49" s="544"/>
      <c r="C49" s="537" t="s">
        <v>120</v>
      </c>
      <c r="D49" s="553">
        <v>103.4</v>
      </c>
      <c r="E49" s="553">
        <v>103.5</v>
      </c>
      <c r="F49" s="553">
        <v>91.9</v>
      </c>
      <c r="G49" s="553">
        <v>89.7</v>
      </c>
      <c r="H49" s="553">
        <v>108.2</v>
      </c>
      <c r="I49" s="553">
        <v>92.3</v>
      </c>
      <c r="J49" s="553">
        <v>97.4</v>
      </c>
      <c r="K49" s="553">
        <v>126.5</v>
      </c>
      <c r="L49" s="553">
        <v>126.9</v>
      </c>
      <c r="M49" s="553" t="s">
        <v>337</v>
      </c>
      <c r="N49" s="553">
        <v>100.2</v>
      </c>
      <c r="O49" s="553">
        <v>113.4</v>
      </c>
      <c r="P49" s="553">
        <v>109.8</v>
      </c>
      <c r="Q49" s="553">
        <v>127.2</v>
      </c>
      <c r="R49" s="553">
        <v>98.3</v>
      </c>
      <c r="S49" s="553">
        <v>98.3</v>
      </c>
      <c r="T49" s="553" t="s">
        <v>516</v>
      </c>
      <c r="U49" s="553">
        <v>172.9</v>
      </c>
      <c r="V49" s="553">
        <v>92.9</v>
      </c>
      <c r="W49" s="553">
        <v>78.599999999999994</v>
      </c>
      <c r="X49" s="553">
        <v>107.4</v>
      </c>
      <c r="Y49" s="553">
        <v>139.1</v>
      </c>
      <c r="Z49" s="553">
        <v>107.4</v>
      </c>
      <c r="AA49" s="553">
        <v>90.2</v>
      </c>
      <c r="AB49" s="553" t="s">
        <v>516</v>
      </c>
      <c r="AC49" s="656">
        <v>94</v>
      </c>
      <c r="AD49" s="553">
        <v>89.2</v>
      </c>
      <c r="AE49" s="553">
        <v>101.7</v>
      </c>
      <c r="AF49" s="553">
        <v>99.5</v>
      </c>
      <c r="AG49" s="553" t="s">
        <v>516</v>
      </c>
      <c r="AH49" s="553">
        <v>93.9</v>
      </c>
      <c r="AI49" s="553">
        <v>119.4</v>
      </c>
      <c r="AJ49" s="553">
        <v>76.3</v>
      </c>
      <c r="AK49" s="553" t="s">
        <v>337</v>
      </c>
      <c r="AL49" s="553">
        <v>105</v>
      </c>
      <c r="AM49" s="537"/>
      <c r="AN49" s="544"/>
      <c r="AO49" s="537" t="s">
        <v>120</v>
      </c>
      <c r="AP49" s="553">
        <v>103.4</v>
      </c>
      <c r="AQ49" s="553">
        <v>103.8</v>
      </c>
      <c r="AR49" s="553">
        <v>98.9</v>
      </c>
      <c r="AS49" s="553">
        <v>87.3</v>
      </c>
      <c r="AT49" s="553">
        <v>119.1</v>
      </c>
      <c r="AU49" s="553">
        <v>115.3</v>
      </c>
      <c r="AV49" s="553">
        <v>135.4</v>
      </c>
      <c r="AW49" s="553">
        <v>81.3</v>
      </c>
      <c r="AX49" s="553">
        <v>103.3</v>
      </c>
      <c r="AY49" s="553">
        <v>102.6</v>
      </c>
      <c r="AZ49" s="553">
        <v>114.6</v>
      </c>
    </row>
    <row r="50" spans="1:52">
      <c r="A50" s="537"/>
      <c r="B50" s="544"/>
      <c r="C50" s="537" t="s">
        <v>121</v>
      </c>
      <c r="D50" s="553">
        <v>108.9</v>
      </c>
      <c r="E50" s="553">
        <v>109</v>
      </c>
      <c r="F50" s="553">
        <v>94.8</v>
      </c>
      <c r="G50" s="553">
        <v>95</v>
      </c>
      <c r="H50" s="553">
        <v>93.7</v>
      </c>
      <c r="I50" s="553">
        <v>109.4</v>
      </c>
      <c r="J50" s="553">
        <v>110.2</v>
      </c>
      <c r="K50" s="553">
        <v>141.1</v>
      </c>
      <c r="L50" s="553">
        <v>140.5</v>
      </c>
      <c r="M50" s="553" t="s">
        <v>337</v>
      </c>
      <c r="N50" s="553">
        <v>106.4</v>
      </c>
      <c r="O50" s="553">
        <v>89.6</v>
      </c>
      <c r="P50" s="553">
        <v>78.3</v>
      </c>
      <c r="Q50" s="553">
        <v>133.4</v>
      </c>
      <c r="R50" s="553">
        <v>107.4</v>
      </c>
      <c r="S50" s="553">
        <v>107.4</v>
      </c>
      <c r="T50" s="553" t="s">
        <v>516</v>
      </c>
      <c r="U50" s="553">
        <v>185.9</v>
      </c>
      <c r="V50" s="553">
        <v>110.1</v>
      </c>
      <c r="W50" s="553">
        <v>97</v>
      </c>
      <c r="X50" s="553">
        <v>123.3</v>
      </c>
      <c r="Y50" s="553">
        <v>87</v>
      </c>
      <c r="Z50" s="553">
        <v>128.1</v>
      </c>
      <c r="AA50" s="553">
        <v>107.7</v>
      </c>
      <c r="AB50" s="553" t="s">
        <v>516</v>
      </c>
      <c r="AC50" s="656">
        <v>95.5</v>
      </c>
      <c r="AD50" s="553">
        <v>87.4</v>
      </c>
      <c r="AE50" s="553">
        <v>121.6</v>
      </c>
      <c r="AF50" s="553">
        <v>104.6</v>
      </c>
      <c r="AG50" s="553" t="s">
        <v>516</v>
      </c>
      <c r="AH50" s="553">
        <v>96.3</v>
      </c>
      <c r="AI50" s="553">
        <v>111.6</v>
      </c>
      <c r="AJ50" s="553">
        <v>97.1</v>
      </c>
      <c r="AK50" s="553" t="s">
        <v>337</v>
      </c>
      <c r="AL50" s="553">
        <v>118.3</v>
      </c>
      <c r="AM50" s="537"/>
      <c r="AN50" s="544"/>
      <c r="AO50" s="537" t="s">
        <v>121</v>
      </c>
      <c r="AP50" s="553">
        <v>108.9</v>
      </c>
      <c r="AQ50" s="553">
        <v>108.8</v>
      </c>
      <c r="AR50" s="553">
        <v>109.8</v>
      </c>
      <c r="AS50" s="553">
        <v>94.2</v>
      </c>
      <c r="AT50" s="553">
        <v>137.1</v>
      </c>
      <c r="AU50" s="553">
        <v>106.2</v>
      </c>
      <c r="AV50" s="553">
        <v>124.1</v>
      </c>
      <c r="AW50" s="553">
        <v>75.8</v>
      </c>
      <c r="AX50" s="553">
        <v>109</v>
      </c>
      <c r="AY50" s="553">
        <v>108.7</v>
      </c>
      <c r="AZ50" s="553">
        <v>114.3</v>
      </c>
    </row>
    <row r="51" spans="1:52">
      <c r="A51" s="537"/>
      <c r="B51" s="544"/>
      <c r="C51" s="537" t="s">
        <v>122</v>
      </c>
      <c r="D51" s="553">
        <v>100.9</v>
      </c>
      <c r="E51" s="553">
        <v>101</v>
      </c>
      <c r="F51" s="553">
        <v>89.6</v>
      </c>
      <c r="G51" s="553">
        <v>88.3</v>
      </c>
      <c r="H51" s="553">
        <v>99</v>
      </c>
      <c r="I51" s="553">
        <v>90.5</v>
      </c>
      <c r="J51" s="553">
        <v>84.5</v>
      </c>
      <c r="K51" s="553">
        <v>147.5</v>
      </c>
      <c r="L51" s="553">
        <v>151</v>
      </c>
      <c r="M51" s="553" t="s">
        <v>337</v>
      </c>
      <c r="N51" s="553">
        <v>107.4</v>
      </c>
      <c r="O51" s="553">
        <v>92.1</v>
      </c>
      <c r="P51" s="553">
        <v>93.2</v>
      </c>
      <c r="Q51" s="553">
        <v>88</v>
      </c>
      <c r="R51" s="553">
        <v>90.7</v>
      </c>
      <c r="S51" s="553">
        <v>90.7</v>
      </c>
      <c r="T51" s="553" t="s">
        <v>516</v>
      </c>
      <c r="U51" s="553">
        <v>176.9</v>
      </c>
      <c r="V51" s="553">
        <v>94.8</v>
      </c>
      <c r="W51" s="553">
        <v>89.6</v>
      </c>
      <c r="X51" s="553">
        <v>100.1</v>
      </c>
      <c r="Y51" s="553">
        <v>106.8</v>
      </c>
      <c r="Z51" s="553">
        <v>127.8</v>
      </c>
      <c r="AA51" s="553">
        <v>92.6</v>
      </c>
      <c r="AB51" s="553" t="s">
        <v>516</v>
      </c>
      <c r="AC51" s="656">
        <v>96.2</v>
      </c>
      <c r="AD51" s="553">
        <v>93.6</v>
      </c>
      <c r="AE51" s="553">
        <v>114.4</v>
      </c>
      <c r="AF51" s="553">
        <v>91.5</v>
      </c>
      <c r="AG51" s="553" t="s">
        <v>516</v>
      </c>
      <c r="AH51" s="553">
        <v>87.6</v>
      </c>
      <c r="AI51" s="553">
        <v>113</v>
      </c>
      <c r="AJ51" s="553">
        <v>97.3</v>
      </c>
      <c r="AK51" s="553" t="s">
        <v>337</v>
      </c>
      <c r="AL51" s="553">
        <v>100.9</v>
      </c>
      <c r="AM51" s="537"/>
      <c r="AN51" s="544"/>
      <c r="AO51" s="537" t="s">
        <v>122</v>
      </c>
      <c r="AP51" s="553">
        <v>100.9</v>
      </c>
      <c r="AQ51" s="553">
        <v>96.8</v>
      </c>
      <c r="AR51" s="553">
        <v>99.6</v>
      </c>
      <c r="AS51" s="553">
        <v>86.6</v>
      </c>
      <c r="AT51" s="553">
        <v>122.1</v>
      </c>
      <c r="AU51" s="553">
        <v>90.2</v>
      </c>
      <c r="AV51" s="553">
        <v>96.3</v>
      </c>
      <c r="AW51" s="553">
        <v>79.900000000000006</v>
      </c>
      <c r="AX51" s="553">
        <v>102.8</v>
      </c>
      <c r="AY51" s="553">
        <v>103.5</v>
      </c>
      <c r="AZ51" s="553">
        <v>90.4</v>
      </c>
    </row>
    <row r="52" spans="1:52">
      <c r="A52" s="537"/>
      <c r="B52" s="544"/>
      <c r="C52" s="537" t="s">
        <v>123</v>
      </c>
      <c r="D52" s="553">
        <v>98</v>
      </c>
      <c r="E52" s="553">
        <v>98</v>
      </c>
      <c r="F52" s="553">
        <v>109.6</v>
      </c>
      <c r="G52" s="553">
        <v>91.8</v>
      </c>
      <c r="H52" s="553">
        <v>238.3</v>
      </c>
      <c r="I52" s="553">
        <v>88.5</v>
      </c>
      <c r="J52" s="553">
        <v>98.5</v>
      </c>
      <c r="K52" s="553">
        <v>148.1</v>
      </c>
      <c r="L52" s="553">
        <v>152.5</v>
      </c>
      <c r="M52" s="553" t="s">
        <v>337</v>
      </c>
      <c r="N52" s="553">
        <v>89.4</v>
      </c>
      <c r="O52" s="553">
        <v>85.2</v>
      </c>
      <c r="P52" s="553">
        <v>86.8</v>
      </c>
      <c r="Q52" s="553">
        <v>79.400000000000006</v>
      </c>
      <c r="R52" s="553">
        <v>93.5</v>
      </c>
      <c r="S52" s="553">
        <v>93.5</v>
      </c>
      <c r="T52" s="553" t="s">
        <v>516</v>
      </c>
      <c r="U52" s="553">
        <v>106.2</v>
      </c>
      <c r="V52" s="553">
        <v>95.2</v>
      </c>
      <c r="W52" s="553">
        <v>96</v>
      </c>
      <c r="X52" s="553">
        <v>94.4</v>
      </c>
      <c r="Y52" s="553">
        <v>80.2</v>
      </c>
      <c r="Z52" s="553">
        <v>90.1</v>
      </c>
      <c r="AA52" s="553">
        <v>92.8</v>
      </c>
      <c r="AB52" s="553" t="s">
        <v>516</v>
      </c>
      <c r="AC52" s="656">
        <v>85.7</v>
      </c>
      <c r="AD52" s="553">
        <v>71.400000000000006</v>
      </c>
      <c r="AE52" s="553">
        <v>98.7</v>
      </c>
      <c r="AF52" s="553">
        <v>91.3</v>
      </c>
      <c r="AG52" s="553" t="s">
        <v>516</v>
      </c>
      <c r="AH52" s="553">
        <v>81.3</v>
      </c>
      <c r="AI52" s="553">
        <v>117.5</v>
      </c>
      <c r="AJ52" s="553">
        <v>110.4</v>
      </c>
      <c r="AK52" s="553" t="s">
        <v>337</v>
      </c>
      <c r="AL52" s="553">
        <v>111.4</v>
      </c>
      <c r="AM52" s="537"/>
      <c r="AN52" s="544"/>
      <c r="AO52" s="537" t="s">
        <v>123</v>
      </c>
      <c r="AP52" s="553">
        <v>98</v>
      </c>
      <c r="AQ52" s="553">
        <v>91.9</v>
      </c>
      <c r="AR52" s="553">
        <v>89.9</v>
      </c>
      <c r="AS52" s="553">
        <v>86.2</v>
      </c>
      <c r="AT52" s="553">
        <v>96.3</v>
      </c>
      <c r="AU52" s="553">
        <v>96.6</v>
      </c>
      <c r="AV52" s="553">
        <v>104.2</v>
      </c>
      <c r="AW52" s="553">
        <v>83.7</v>
      </c>
      <c r="AX52" s="553">
        <v>100.8</v>
      </c>
      <c r="AY52" s="553">
        <v>102.2</v>
      </c>
      <c r="AZ52" s="553">
        <v>75.900000000000006</v>
      </c>
    </row>
    <row r="53" spans="1:52">
      <c r="A53" s="537"/>
      <c r="B53" s="544"/>
      <c r="C53" s="537" t="s">
        <v>124</v>
      </c>
      <c r="D53" s="553">
        <v>98.6</v>
      </c>
      <c r="E53" s="553">
        <v>98.6</v>
      </c>
      <c r="F53" s="553">
        <v>94.1</v>
      </c>
      <c r="G53" s="553">
        <v>94.4</v>
      </c>
      <c r="H53" s="553">
        <v>91.4</v>
      </c>
      <c r="I53" s="553">
        <v>101.7</v>
      </c>
      <c r="J53" s="553">
        <v>111.2</v>
      </c>
      <c r="K53" s="553">
        <v>130.19999999999999</v>
      </c>
      <c r="L53" s="553">
        <v>132.5</v>
      </c>
      <c r="M53" s="553" t="s">
        <v>337</v>
      </c>
      <c r="N53" s="553">
        <v>112.4</v>
      </c>
      <c r="O53" s="553">
        <v>93.7</v>
      </c>
      <c r="P53" s="553">
        <v>93.2</v>
      </c>
      <c r="Q53" s="553">
        <v>95.4</v>
      </c>
      <c r="R53" s="553">
        <v>89.1</v>
      </c>
      <c r="S53" s="553">
        <v>89.1</v>
      </c>
      <c r="T53" s="553" t="s">
        <v>516</v>
      </c>
      <c r="U53" s="553">
        <v>73.5</v>
      </c>
      <c r="V53" s="553">
        <v>106.3</v>
      </c>
      <c r="W53" s="553">
        <v>110.7</v>
      </c>
      <c r="X53" s="553">
        <v>101.8</v>
      </c>
      <c r="Y53" s="553">
        <v>104.7</v>
      </c>
      <c r="Z53" s="553">
        <v>94.4</v>
      </c>
      <c r="AA53" s="553">
        <v>98.7</v>
      </c>
      <c r="AB53" s="553" t="s">
        <v>516</v>
      </c>
      <c r="AC53" s="656">
        <v>95.4</v>
      </c>
      <c r="AD53" s="553">
        <v>84.1</v>
      </c>
      <c r="AE53" s="553">
        <v>98.9</v>
      </c>
      <c r="AF53" s="553">
        <v>102.4</v>
      </c>
      <c r="AG53" s="553" t="s">
        <v>516</v>
      </c>
      <c r="AH53" s="553">
        <v>92</v>
      </c>
      <c r="AI53" s="553">
        <v>132.80000000000001</v>
      </c>
      <c r="AJ53" s="553">
        <v>98.6</v>
      </c>
      <c r="AK53" s="553" t="s">
        <v>337</v>
      </c>
      <c r="AL53" s="553">
        <v>116.1</v>
      </c>
      <c r="AM53" s="537"/>
      <c r="AN53" s="544"/>
      <c r="AO53" s="537" t="s">
        <v>124</v>
      </c>
      <c r="AP53" s="553">
        <v>98.6</v>
      </c>
      <c r="AQ53" s="553">
        <v>103.4</v>
      </c>
      <c r="AR53" s="553">
        <v>106.6</v>
      </c>
      <c r="AS53" s="553">
        <v>104.4</v>
      </c>
      <c r="AT53" s="553">
        <v>110.4</v>
      </c>
      <c r="AU53" s="553">
        <v>95.8</v>
      </c>
      <c r="AV53" s="553">
        <v>101.3</v>
      </c>
      <c r="AW53" s="553">
        <v>86.6</v>
      </c>
      <c r="AX53" s="553">
        <v>96.4</v>
      </c>
      <c r="AY53" s="553">
        <v>97.7</v>
      </c>
      <c r="AZ53" s="553">
        <v>73.599999999999994</v>
      </c>
    </row>
    <row r="54" spans="1:52">
      <c r="A54" s="537"/>
      <c r="B54" s="550"/>
      <c r="C54" s="549" t="s">
        <v>111</v>
      </c>
      <c r="D54" s="555">
        <v>97.8</v>
      </c>
      <c r="E54" s="555">
        <v>97.8</v>
      </c>
      <c r="F54" s="555">
        <v>94.8</v>
      </c>
      <c r="G54" s="555">
        <v>96.4</v>
      </c>
      <c r="H54" s="555">
        <v>82.9</v>
      </c>
      <c r="I54" s="555">
        <v>97.5</v>
      </c>
      <c r="J54" s="555">
        <v>95.5</v>
      </c>
      <c r="K54" s="555">
        <v>124.3</v>
      </c>
      <c r="L54" s="555">
        <v>127.9</v>
      </c>
      <c r="M54" s="555" t="s">
        <v>337</v>
      </c>
      <c r="N54" s="555">
        <v>130.69999999999999</v>
      </c>
      <c r="O54" s="555">
        <v>99.7</v>
      </c>
      <c r="P54" s="555">
        <v>99</v>
      </c>
      <c r="Q54" s="555">
        <v>102.2</v>
      </c>
      <c r="R54" s="555">
        <v>91.1</v>
      </c>
      <c r="S54" s="555">
        <v>91.1</v>
      </c>
      <c r="T54" s="555" t="s">
        <v>516</v>
      </c>
      <c r="U54" s="555">
        <v>67.7</v>
      </c>
      <c r="V54" s="555">
        <v>102.7</v>
      </c>
      <c r="W54" s="555">
        <v>103.2</v>
      </c>
      <c r="X54" s="555">
        <v>102.2</v>
      </c>
      <c r="Y54" s="555">
        <v>78.5</v>
      </c>
      <c r="Z54" s="555">
        <v>104.9</v>
      </c>
      <c r="AA54" s="555">
        <v>100.8</v>
      </c>
      <c r="AB54" s="555" t="s">
        <v>516</v>
      </c>
      <c r="AC54" s="657">
        <v>97.1</v>
      </c>
      <c r="AD54" s="555">
        <v>89.1</v>
      </c>
      <c r="AE54" s="555">
        <v>114.7</v>
      </c>
      <c r="AF54" s="555">
        <v>121.7</v>
      </c>
      <c r="AG54" s="555" t="s">
        <v>516</v>
      </c>
      <c r="AH54" s="555">
        <v>88.6</v>
      </c>
      <c r="AI54" s="555">
        <v>145</v>
      </c>
      <c r="AJ54" s="555">
        <v>68.5</v>
      </c>
      <c r="AK54" s="555" t="s">
        <v>337</v>
      </c>
      <c r="AL54" s="555">
        <v>103</v>
      </c>
      <c r="AM54" s="537"/>
      <c r="AN54" s="550"/>
      <c r="AO54" s="549" t="s">
        <v>111</v>
      </c>
      <c r="AP54" s="553">
        <v>97.8</v>
      </c>
      <c r="AQ54" s="555">
        <v>99.3</v>
      </c>
      <c r="AR54" s="555">
        <v>104.6</v>
      </c>
      <c r="AS54" s="555">
        <v>99.3</v>
      </c>
      <c r="AT54" s="555">
        <v>113.8</v>
      </c>
      <c r="AU54" s="555">
        <v>86.8</v>
      </c>
      <c r="AV54" s="555">
        <v>90.9</v>
      </c>
      <c r="AW54" s="555">
        <v>79.900000000000006</v>
      </c>
      <c r="AX54" s="555">
        <v>97.1</v>
      </c>
      <c r="AY54" s="555">
        <v>98.6</v>
      </c>
      <c r="AZ54" s="555">
        <v>71.3</v>
      </c>
    </row>
    <row r="55" spans="1:52">
      <c r="A55" s="537"/>
      <c r="B55" s="544" t="s">
        <v>70</v>
      </c>
      <c r="C55" s="537" t="s">
        <v>113</v>
      </c>
      <c r="D55" s="551">
        <v>102.4</v>
      </c>
      <c r="E55" s="551">
        <v>102.4</v>
      </c>
      <c r="F55" s="551">
        <v>94.6</v>
      </c>
      <c r="G55" s="551">
        <v>94.8</v>
      </c>
      <c r="H55" s="551">
        <v>92.9</v>
      </c>
      <c r="I55" s="551">
        <v>91.9</v>
      </c>
      <c r="J55" s="551">
        <v>108.4</v>
      </c>
      <c r="K55" s="551">
        <v>103.6</v>
      </c>
      <c r="L55" s="551">
        <v>101.4</v>
      </c>
      <c r="M55" s="551" t="s">
        <v>337</v>
      </c>
      <c r="N55" s="551">
        <v>81.7</v>
      </c>
      <c r="O55" s="551">
        <v>112.3</v>
      </c>
      <c r="P55" s="551">
        <v>108.2</v>
      </c>
      <c r="Q55" s="551">
        <v>128.1</v>
      </c>
      <c r="R55" s="551">
        <v>135.30000000000001</v>
      </c>
      <c r="S55" s="551">
        <v>135.30000000000001</v>
      </c>
      <c r="T55" s="551" t="s">
        <v>516</v>
      </c>
      <c r="U55" s="551">
        <v>77</v>
      </c>
      <c r="V55" s="551">
        <v>109.8</v>
      </c>
      <c r="W55" s="551">
        <v>105</v>
      </c>
      <c r="X55" s="551">
        <v>114.7</v>
      </c>
      <c r="Y55" s="551">
        <v>70.3</v>
      </c>
      <c r="Z55" s="551">
        <v>116.7</v>
      </c>
      <c r="AA55" s="551">
        <v>107.6</v>
      </c>
      <c r="AB55" s="551" t="s">
        <v>516</v>
      </c>
      <c r="AC55" s="658">
        <v>97.7</v>
      </c>
      <c r="AD55" s="551">
        <v>94.6</v>
      </c>
      <c r="AE55" s="553">
        <v>96.1</v>
      </c>
      <c r="AF55" s="553">
        <v>90.6</v>
      </c>
      <c r="AG55" s="553" t="s">
        <v>516</v>
      </c>
      <c r="AH55" s="553">
        <v>98.4</v>
      </c>
      <c r="AI55" s="553">
        <v>107.6</v>
      </c>
      <c r="AJ55" s="553">
        <v>100.5</v>
      </c>
      <c r="AK55" s="553" t="s">
        <v>337</v>
      </c>
      <c r="AL55" s="553">
        <v>107.2</v>
      </c>
      <c r="AM55" s="537"/>
      <c r="AN55" s="544" t="s">
        <v>70</v>
      </c>
      <c r="AO55" s="537" t="s">
        <v>113</v>
      </c>
      <c r="AP55" s="558">
        <v>102.4</v>
      </c>
      <c r="AQ55" s="553">
        <v>109.3</v>
      </c>
      <c r="AR55" s="553">
        <v>106.1</v>
      </c>
      <c r="AS55" s="553">
        <v>105.2</v>
      </c>
      <c r="AT55" s="553">
        <v>107.7</v>
      </c>
      <c r="AU55" s="553">
        <v>116.9</v>
      </c>
      <c r="AV55" s="553">
        <v>128.19999999999999</v>
      </c>
      <c r="AW55" s="553">
        <v>97.5</v>
      </c>
      <c r="AX55" s="553">
        <v>99.3</v>
      </c>
      <c r="AY55" s="553">
        <v>98.4</v>
      </c>
      <c r="AZ55" s="553">
        <v>114.7</v>
      </c>
    </row>
    <row r="56" spans="1:52">
      <c r="A56" s="537"/>
      <c r="B56" s="544"/>
      <c r="C56" s="537" t="s">
        <v>115</v>
      </c>
      <c r="D56" s="551">
        <v>99.9</v>
      </c>
      <c r="E56" s="551">
        <v>99.9</v>
      </c>
      <c r="F56" s="551">
        <v>101.1</v>
      </c>
      <c r="G56" s="551">
        <v>100</v>
      </c>
      <c r="H56" s="551">
        <v>109.1</v>
      </c>
      <c r="I56" s="551">
        <v>98.7</v>
      </c>
      <c r="J56" s="551">
        <v>81.5</v>
      </c>
      <c r="K56" s="551">
        <v>107.3</v>
      </c>
      <c r="L56" s="551">
        <v>105.3</v>
      </c>
      <c r="M56" s="551" t="s">
        <v>337</v>
      </c>
      <c r="N56" s="551">
        <v>107.9</v>
      </c>
      <c r="O56" s="551">
        <v>95.9</v>
      </c>
      <c r="P56" s="551">
        <v>89.8</v>
      </c>
      <c r="Q56" s="551">
        <v>119.3</v>
      </c>
      <c r="R56" s="551">
        <v>102.4</v>
      </c>
      <c r="S56" s="551">
        <v>102.4</v>
      </c>
      <c r="T56" s="551" t="s">
        <v>516</v>
      </c>
      <c r="U56" s="551">
        <v>80.7</v>
      </c>
      <c r="V56" s="551">
        <v>110.2</v>
      </c>
      <c r="W56" s="551">
        <v>116.2</v>
      </c>
      <c r="X56" s="551">
        <v>104.2</v>
      </c>
      <c r="Y56" s="551">
        <v>111.4</v>
      </c>
      <c r="Z56" s="551">
        <v>114.3</v>
      </c>
      <c r="AA56" s="551">
        <v>103.4</v>
      </c>
      <c r="AB56" s="551" t="s">
        <v>516</v>
      </c>
      <c r="AC56" s="656">
        <v>100.4</v>
      </c>
      <c r="AD56" s="551">
        <v>107.6</v>
      </c>
      <c r="AE56" s="553">
        <v>112.1</v>
      </c>
      <c r="AF56" s="553">
        <v>73.400000000000006</v>
      </c>
      <c r="AG56" s="553" t="s">
        <v>516</v>
      </c>
      <c r="AH56" s="553">
        <v>96.1</v>
      </c>
      <c r="AI56" s="553">
        <v>96.7</v>
      </c>
      <c r="AJ56" s="553">
        <v>88</v>
      </c>
      <c r="AK56" s="553" t="s">
        <v>337</v>
      </c>
      <c r="AL56" s="553">
        <v>88.2</v>
      </c>
      <c r="AM56" s="537"/>
      <c r="AN56" s="544"/>
      <c r="AO56" s="537" t="s">
        <v>115</v>
      </c>
      <c r="AP56" s="553">
        <v>99.9</v>
      </c>
      <c r="AQ56" s="553">
        <v>93.9</v>
      </c>
      <c r="AR56" s="553">
        <v>90.1</v>
      </c>
      <c r="AS56" s="553">
        <v>82.9</v>
      </c>
      <c r="AT56" s="553">
        <v>102.7</v>
      </c>
      <c r="AU56" s="553">
        <v>102.8</v>
      </c>
      <c r="AV56" s="553">
        <v>113.2</v>
      </c>
      <c r="AW56" s="553">
        <v>85.1</v>
      </c>
      <c r="AX56" s="553">
        <v>102.5</v>
      </c>
      <c r="AY56" s="553">
        <v>102.4</v>
      </c>
      <c r="AZ56" s="553">
        <v>105.3</v>
      </c>
    </row>
    <row r="57" spans="1:52">
      <c r="A57" s="537"/>
      <c r="B57" s="544"/>
      <c r="C57" s="537" t="s">
        <v>116</v>
      </c>
      <c r="D57" s="551">
        <v>83.8</v>
      </c>
      <c r="E57" s="551">
        <v>83.8</v>
      </c>
      <c r="F57" s="551">
        <v>86.1</v>
      </c>
      <c r="G57" s="551">
        <v>85.1</v>
      </c>
      <c r="H57" s="551">
        <v>93.7</v>
      </c>
      <c r="I57" s="551">
        <v>96.8</v>
      </c>
      <c r="J57" s="551">
        <v>77.099999999999994</v>
      </c>
      <c r="K57" s="551">
        <v>58</v>
      </c>
      <c r="L57" s="551">
        <v>53.1</v>
      </c>
      <c r="M57" s="551" t="s">
        <v>337</v>
      </c>
      <c r="N57" s="551">
        <v>104.2</v>
      </c>
      <c r="O57" s="551">
        <v>70.2</v>
      </c>
      <c r="P57" s="551">
        <v>67</v>
      </c>
      <c r="Q57" s="551">
        <v>82.2</v>
      </c>
      <c r="R57" s="551">
        <v>57.4</v>
      </c>
      <c r="S57" s="551">
        <v>57.4</v>
      </c>
      <c r="T57" s="551" t="s">
        <v>516</v>
      </c>
      <c r="U57" s="551">
        <v>67.8</v>
      </c>
      <c r="V57" s="551">
        <v>93.2</v>
      </c>
      <c r="W57" s="551">
        <v>96.1</v>
      </c>
      <c r="X57" s="551">
        <v>90.3</v>
      </c>
      <c r="Y57" s="551">
        <v>116.5</v>
      </c>
      <c r="Z57" s="551">
        <v>92.2</v>
      </c>
      <c r="AA57" s="551">
        <v>94.2</v>
      </c>
      <c r="AB57" s="551" t="s">
        <v>516</v>
      </c>
      <c r="AC57" s="656">
        <v>94.1</v>
      </c>
      <c r="AD57" s="551">
        <v>106.4</v>
      </c>
      <c r="AE57" s="553">
        <v>104.8</v>
      </c>
      <c r="AF57" s="553">
        <v>45.1</v>
      </c>
      <c r="AG57" s="553" t="s">
        <v>516</v>
      </c>
      <c r="AH57" s="553">
        <v>78</v>
      </c>
      <c r="AI57" s="553">
        <v>94</v>
      </c>
      <c r="AJ57" s="553">
        <v>85</v>
      </c>
      <c r="AK57" s="553" t="s">
        <v>337</v>
      </c>
      <c r="AL57" s="553">
        <v>72.099999999999994</v>
      </c>
      <c r="AM57" s="537"/>
      <c r="AN57" s="544"/>
      <c r="AO57" s="537" t="s">
        <v>116</v>
      </c>
      <c r="AP57" s="553">
        <v>83.8</v>
      </c>
      <c r="AQ57" s="553">
        <v>78.900000000000006</v>
      </c>
      <c r="AR57" s="553">
        <v>77.5</v>
      </c>
      <c r="AS57" s="553">
        <v>70.599999999999994</v>
      </c>
      <c r="AT57" s="553">
        <v>89.7</v>
      </c>
      <c r="AU57" s="553">
        <v>82</v>
      </c>
      <c r="AV57" s="553">
        <v>82.2</v>
      </c>
      <c r="AW57" s="553">
        <v>81.7</v>
      </c>
      <c r="AX57" s="553">
        <v>86</v>
      </c>
      <c r="AY57" s="553">
        <v>86</v>
      </c>
      <c r="AZ57" s="553">
        <v>86.7</v>
      </c>
    </row>
    <row r="58" spans="1:52">
      <c r="A58" s="537"/>
      <c r="B58" s="544"/>
      <c r="C58" s="537" t="s">
        <v>117</v>
      </c>
      <c r="D58" s="551">
        <v>97.5</v>
      </c>
      <c r="E58" s="551">
        <v>97.5</v>
      </c>
      <c r="F58" s="551">
        <v>106.4</v>
      </c>
      <c r="G58" s="551">
        <v>105.7</v>
      </c>
      <c r="H58" s="551">
        <v>111.2</v>
      </c>
      <c r="I58" s="551">
        <v>98.3</v>
      </c>
      <c r="J58" s="551">
        <v>100.4</v>
      </c>
      <c r="K58" s="551">
        <v>115.2</v>
      </c>
      <c r="L58" s="551">
        <v>116.2</v>
      </c>
      <c r="M58" s="551" t="s">
        <v>337</v>
      </c>
      <c r="N58" s="551">
        <v>97</v>
      </c>
      <c r="O58" s="551">
        <v>97.5</v>
      </c>
      <c r="P58" s="551">
        <v>98</v>
      </c>
      <c r="Q58" s="551">
        <v>95.6</v>
      </c>
      <c r="R58" s="551">
        <v>82.1</v>
      </c>
      <c r="S58" s="551">
        <v>82.1</v>
      </c>
      <c r="T58" s="551" t="s">
        <v>516</v>
      </c>
      <c r="U58" s="551">
        <v>87.9</v>
      </c>
      <c r="V58" s="551">
        <v>91.8</v>
      </c>
      <c r="W58" s="551">
        <v>92.6</v>
      </c>
      <c r="X58" s="551">
        <v>91.1</v>
      </c>
      <c r="Y58" s="551">
        <v>76.599999999999994</v>
      </c>
      <c r="Z58" s="551">
        <v>94.3</v>
      </c>
      <c r="AA58" s="551">
        <v>86.7</v>
      </c>
      <c r="AB58" s="551" t="s">
        <v>516</v>
      </c>
      <c r="AC58" s="656">
        <v>93.4</v>
      </c>
      <c r="AD58" s="551">
        <v>94.6</v>
      </c>
      <c r="AE58" s="553">
        <v>114.1</v>
      </c>
      <c r="AF58" s="553">
        <v>97</v>
      </c>
      <c r="AG58" s="553" t="s">
        <v>516</v>
      </c>
      <c r="AH58" s="553">
        <v>85.3</v>
      </c>
      <c r="AI58" s="553">
        <v>88.6</v>
      </c>
      <c r="AJ58" s="553">
        <v>101.5</v>
      </c>
      <c r="AK58" s="553" t="s">
        <v>337</v>
      </c>
      <c r="AL58" s="553">
        <v>104.2</v>
      </c>
      <c r="AM58" s="537"/>
      <c r="AN58" s="544"/>
      <c r="AO58" s="537" t="s">
        <v>117</v>
      </c>
      <c r="AP58" s="553">
        <v>97.5</v>
      </c>
      <c r="AQ58" s="553">
        <v>96.3</v>
      </c>
      <c r="AR58" s="553">
        <v>99.8</v>
      </c>
      <c r="AS58" s="553">
        <v>98.9</v>
      </c>
      <c r="AT58" s="553">
        <v>101.3</v>
      </c>
      <c r="AU58" s="553">
        <v>88</v>
      </c>
      <c r="AV58" s="553">
        <v>89</v>
      </c>
      <c r="AW58" s="553">
        <v>86.4</v>
      </c>
      <c r="AX58" s="553">
        <v>98.1</v>
      </c>
      <c r="AY58" s="553">
        <v>99.2</v>
      </c>
      <c r="AZ58" s="553">
        <v>78.900000000000006</v>
      </c>
    </row>
    <row r="59" spans="1:52">
      <c r="A59" s="537"/>
      <c r="B59" s="544"/>
      <c r="C59" s="537" t="s">
        <v>118</v>
      </c>
      <c r="D59" s="551">
        <v>105.6</v>
      </c>
      <c r="E59" s="551">
        <v>105.6</v>
      </c>
      <c r="F59" s="551">
        <v>102.3</v>
      </c>
      <c r="G59" s="551">
        <v>101.6</v>
      </c>
      <c r="H59" s="551">
        <v>107.5</v>
      </c>
      <c r="I59" s="551">
        <v>109.5</v>
      </c>
      <c r="J59" s="551">
        <v>99</v>
      </c>
      <c r="K59" s="551">
        <v>96.1</v>
      </c>
      <c r="L59" s="551">
        <v>98</v>
      </c>
      <c r="M59" s="551" t="s">
        <v>337</v>
      </c>
      <c r="N59" s="551">
        <v>101</v>
      </c>
      <c r="O59" s="551">
        <v>103.6</v>
      </c>
      <c r="P59" s="551">
        <v>101.5</v>
      </c>
      <c r="Q59" s="551">
        <v>112</v>
      </c>
      <c r="R59" s="551">
        <v>90.4</v>
      </c>
      <c r="S59" s="551">
        <v>90.4</v>
      </c>
      <c r="T59" s="551" t="s">
        <v>516</v>
      </c>
      <c r="U59" s="551">
        <v>141.19999999999999</v>
      </c>
      <c r="V59" s="551">
        <v>103.4</v>
      </c>
      <c r="W59" s="551">
        <v>99.5</v>
      </c>
      <c r="X59" s="551">
        <v>107.4</v>
      </c>
      <c r="Y59" s="551">
        <v>84</v>
      </c>
      <c r="Z59" s="551">
        <v>102.1</v>
      </c>
      <c r="AA59" s="551">
        <v>109.1</v>
      </c>
      <c r="AB59" s="551" t="s">
        <v>516</v>
      </c>
      <c r="AC59" s="656">
        <v>111.5</v>
      </c>
      <c r="AD59" s="551">
        <v>111.8</v>
      </c>
      <c r="AE59" s="553">
        <v>100.7</v>
      </c>
      <c r="AF59" s="553">
        <v>94.6</v>
      </c>
      <c r="AG59" s="553" t="s">
        <v>516</v>
      </c>
      <c r="AH59" s="553">
        <v>103.7</v>
      </c>
      <c r="AI59" s="553">
        <v>100.4</v>
      </c>
      <c r="AJ59" s="553">
        <v>151.6</v>
      </c>
      <c r="AK59" s="553" t="s">
        <v>337</v>
      </c>
      <c r="AL59" s="553">
        <v>98.2</v>
      </c>
      <c r="AM59" s="537"/>
      <c r="AN59" s="544"/>
      <c r="AO59" s="537" t="s">
        <v>118</v>
      </c>
      <c r="AP59" s="553">
        <v>105.6</v>
      </c>
      <c r="AQ59" s="553">
        <v>106</v>
      </c>
      <c r="AR59" s="553">
        <v>105.9</v>
      </c>
      <c r="AS59" s="553">
        <v>104.5</v>
      </c>
      <c r="AT59" s="553">
        <v>108.3</v>
      </c>
      <c r="AU59" s="553">
        <v>106.3</v>
      </c>
      <c r="AV59" s="553">
        <v>102.3</v>
      </c>
      <c r="AW59" s="553">
        <v>113.3</v>
      </c>
      <c r="AX59" s="553">
        <v>105.4</v>
      </c>
      <c r="AY59" s="553">
        <v>105.6</v>
      </c>
      <c r="AZ59" s="553">
        <v>100.4</v>
      </c>
    </row>
    <row r="60" spans="1:52">
      <c r="A60" s="537"/>
      <c r="B60" s="544"/>
      <c r="C60" s="537" t="s">
        <v>119</v>
      </c>
      <c r="D60" s="551">
        <v>101.7</v>
      </c>
      <c r="E60" s="551">
        <v>101.7</v>
      </c>
      <c r="F60" s="551">
        <v>102.4</v>
      </c>
      <c r="G60" s="551">
        <v>103.1</v>
      </c>
      <c r="H60" s="551">
        <v>96.8</v>
      </c>
      <c r="I60" s="551">
        <v>99.2</v>
      </c>
      <c r="J60" s="551">
        <v>104</v>
      </c>
      <c r="K60" s="551">
        <v>112.9</v>
      </c>
      <c r="L60" s="551">
        <v>115.5</v>
      </c>
      <c r="M60" s="551" t="s">
        <v>337</v>
      </c>
      <c r="N60" s="551">
        <v>122.2</v>
      </c>
      <c r="O60" s="551">
        <v>83.2</v>
      </c>
      <c r="P60" s="551">
        <v>84.5</v>
      </c>
      <c r="Q60" s="551">
        <v>78.2</v>
      </c>
      <c r="R60" s="551">
        <v>144.19999999999999</v>
      </c>
      <c r="S60" s="551">
        <v>144.19999999999999</v>
      </c>
      <c r="T60" s="551" t="s">
        <v>516</v>
      </c>
      <c r="U60" s="551">
        <v>143.30000000000001</v>
      </c>
      <c r="V60" s="551">
        <v>92.4</v>
      </c>
      <c r="W60" s="551">
        <v>89</v>
      </c>
      <c r="X60" s="551">
        <v>95.9</v>
      </c>
      <c r="Y60" s="551">
        <v>97.1</v>
      </c>
      <c r="Z60" s="551">
        <v>95.3</v>
      </c>
      <c r="AA60" s="551">
        <v>100.4</v>
      </c>
      <c r="AB60" s="551" t="s">
        <v>516</v>
      </c>
      <c r="AC60" s="656">
        <v>101.3</v>
      </c>
      <c r="AD60" s="551">
        <v>101.5</v>
      </c>
      <c r="AE60" s="553">
        <v>99.4</v>
      </c>
      <c r="AF60" s="553">
        <v>105.6</v>
      </c>
      <c r="AG60" s="553" t="s">
        <v>516</v>
      </c>
      <c r="AH60" s="553">
        <v>99.7</v>
      </c>
      <c r="AI60" s="553">
        <v>98.3</v>
      </c>
      <c r="AJ60" s="553">
        <v>106.5</v>
      </c>
      <c r="AK60" s="553" t="s">
        <v>337</v>
      </c>
      <c r="AL60" s="553">
        <v>106.3</v>
      </c>
      <c r="AM60" s="537"/>
      <c r="AN60" s="544"/>
      <c r="AO60" s="537" t="s">
        <v>119</v>
      </c>
      <c r="AP60" s="553">
        <v>101.7</v>
      </c>
      <c r="AQ60" s="553">
        <v>101</v>
      </c>
      <c r="AR60" s="553">
        <v>97.2</v>
      </c>
      <c r="AS60" s="553">
        <v>95.4</v>
      </c>
      <c r="AT60" s="553">
        <v>100.2</v>
      </c>
      <c r="AU60" s="553">
        <v>110</v>
      </c>
      <c r="AV60" s="553">
        <v>112.2</v>
      </c>
      <c r="AW60" s="553">
        <v>106.3</v>
      </c>
      <c r="AX60" s="553">
        <v>102</v>
      </c>
      <c r="AY60" s="553">
        <v>101.7</v>
      </c>
      <c r="AZ60" s="553">
        <v>107.2</v>
      </c>
    </row>
    <row r="61" spans="1:52">
      <c r="A61" s="537"/>
      <c r="B61" s="544"/>
      <c r="C61" s="537" t="s">
        <v>120</v>
      </c>
      <c r="D61" s="551">
        <v>98.5</v>
      </c>
      <c r="E61" s="551">
        <v>98.5</v>
      </c>
      <c r="F61" s="551">
        <v>97.2</v>
      </c>
      <c r="G61" s="551">
        <v>99.3</v>
      </c>
      <c r="H61" s="551">
        <v>82.2</v>
      </c>
      <c r="I61" s="551">
        <v>101.3</v>
      </c>
      <c r="J61" s="551">
        <v>88.7</v>
      </c>
      <c r="K61" s="551">
        <v>95.7</v>
      </c>
      <c r="L61" s="551">
        <v>97.7</v>
      </c>
      <c r="M61" s="551" t="s">
        <v>337</v>
      </c>
      <c r="N61" s="551">
        <v>83.8</v>
      </c>
      <c r="O61" s="551">
        <v>111.3</v>
      </c>
      <c r="P61" s="551">
        <v>111.1</v>
      </c>
      <c r="Q61" s="551">
        <v>111.8</v>
      </c>
      <c r="R61" s="551">
        <v>83.4</v>
      </c>
      <c r="S61" s="551">
        <v>83.4</v>
      </c>
      <c r="T61" s="551" t="s">
        <v>516</v>
      </c>
      <c r="U61" s="551">
        <v>99</v>
      </c>
      <c r="V61" s="551">
        <v>98.4</v>
      </c>
      <c r="W61" s="551">
        <v>90.3</v>
      </c>
      <c r="X61" s="551">
        <v>106.5</v>
      </c>
      <c r="Y61" s="551">
        <v>103</v>
      </c>
      <c r="Z61" s="551">
        <v>94</v>
      </c>
      <c r="AA61" s="551">
        <v>88.3</v>
      </c>
      <c r="AB61" s="551" t="s">
        <v>516</v>
      </c>
      <c r="AC61" s="656">
        <v>103.5</v>
      </c>
      <c r="AD61" s="551">
        <v>103.3</v>
      </c>
      <c r="AE61" s="553">
        <v>97.9</v>
      </c>
      <c r="AF61" s="553">
        <v>115</v>
      </c>
      <c r="AG61" s="553" t="s">
        <v>516</v>
      </c>
      <c r="AH61" s="553">
        <v>106.9</v>
      </c>
      <c r="AI61" s="553">
        <v>107</v>
      </c>
      <c r="AJ61" s="553">
        <v>90.3</v>
      </c>
      <c r="AK61" s="553" t="s">
        <v>337</v>
      </c>
      <c r="AL61" s="553">
        <v>90.5</v>
      </c>
      <c r="AM61" s="537"/>
      <c r="AN61" s="544"/>
      <c r="AO61" s="537" t="s">
        <v>120</v>
      </c>
      <c r="AP61" s="553">
        <v>98.5</v>
      </c>
      <c r="AQ61" s="553">
        <v>97.7</v>
      </c>
      <c r="AR61" s="553">
        <v>93.1</v>
      </c>
      <c r="AS61" s="553">
        <v>89.7</v>
      </c>
      <c r="AT61" s="553">
        <v>99.1</v>
      </c>
      <c r="AU61" s="553">
        <v>108.4</v>
      </c>
      <c r="AV61" s="553">
        <v>107.1</v>
      </c>
      <c r="AW61" s="553">
        <v>110.4</v>
      </c>
      <c r="AX61" s="553">
        <v>98.9</v>
      </c>
      <c r="AY61" s="553">
        <v>97.6</v>
      </c>
      <c r="AZ61" s="553">
        <v>122.3</v>
      </c>
    </row>
    <row r="62" spans="1:52">
      <c r="A62" s="537"/>
      <c r="B62" s="544"/>
      <c r="C62" s="537" t="s">
        <v>121</v>
      </c>
      <c r="D62" s="551">
        <v>111.4</v>
      </c>
      <c r="E62" s="551">
        <v>111.4</v>
      </c>
      <c r="F62" s="551">
        <v>104.1</v>
      </c>
      <c r="G62" s="551">
        <v>107.5</v>
      </c>
      <c r="H62" s="551">
        <v>80</v>
      </c>
      <c r="I62" s="551">
        <v>111.9</v>
      </c>
      <c r="J62" s="551">
        <v>127.1</v>
      </c>
      <c r="K62" s="551">
        <v>104.4</v>
      </c>
      <c r="L62" s="551">
        <v>105.5</v>
      </c>
      <c r="M62" s="551" t="s">
        <v>337</v>
      </c>
      <c r="N62" s="551">
        <v>105.4</v>
      </c>
      <c r="O62" s="551">
        <v>109.8</v>
      </c>
      <c r="P62" s="551">
        <v>113.8</v>
      </c>
      <c r="Q62" s="551">
        <v>94.3</v>
      </c>
      <c r="R62" s="551">
        <v>107.1</v>
      </c>
      <c r="S62" s="551">
        <v>107.1</v>
      </c>
      <c r="T62" s="551" t="s">
        <v>516</v>
      </c>
      <c r="U62" s="551">
        <v>120.4</v>
      </c>
      <c r="V62" s="551">
        <v>117.3</v>
      </c>
      <c r="W62" s="551">
        <v>108.4</v>
      </c>
      <c r="X62" s="551">
        <v>126.4</v>
      </c>
      <c r="Y62" s="551">
        <v>118.7</v>
      </c>
      <c r="Z62" s="551">
        <v>106</v>
      </c>
      <c r="AA62" s="551">
        <v>109.7</v>
      </c>
      <c r="AB62" s="551" t="s">
        <v>516</v>
      </c>
      <c r="AC62" s="656">
        <v>105.9</v>
      </c>
      <c r="AD62" s="551">
        <v>100.2</v>
      </c>
      <c r="AE62" s="553">
        <v>102.3</v>
      </c>
      <c r="AF62" s="553">
        <v>135.6</v>
      </c>
      <c r="AG62" s="553" t="s">
        <v>516</v>
      </c>
      <c r="AH62" s="553">
        <v>121.1</v>
      </c>
      <c r="AI62" s="553">
        <v>101.2</v>
      </c>
      <c r="AJ62" s="553">
        <v>97.7</v>
      </c>
      <c r="AK62" s="553" t="s">
        <v>337</v>
      </c>
      <c r="AL62" s="553">
        <v>121.2</v>
      </c>
      <c r="AM62" s="537"/>
      <c r="AN62" s="544"/>
      <c r="AO62" s="537" t="s">
        <v>121</v>
      </c>
      <c r="AP62" s="553">
        <v>111.4</v>
      </c>
      <c r="AQ62" s="553">
        <v>114.3</v>
      </c>
      <c r="AR62" s="553">
        <v>121.5</v>
      </c>
      <c r="AS62" s="553">
        <v>125</v>
      </c>
      <c r="AT62" s="553">
        <v>115.5</v>
      </c>
      <c r="AU62" s="553">
        <v>97.3</v>
      </c>
      <c r="AV62" s="553">
        <v>92.6</v>
      </c>
      <c r="AW62" s="553">
        <v>105.2</v>
      </c>
      <c r="AX62" s="553">
        <v>110.1</v>
      </c>
      <c r="AY62" s="553">
        <v>108.5</v>
      </c>
      <c r="AZ62" s="553">
        <v>138</v>
      </c>
    </row>
    <row r="63" spans="1:52">
      <c r="A63" s="537"/>
      <c r="B63" s="544"/>
      <c r="C63" s="537" t="s">
        <v>122</v>
      </c>
      <c r="D63" s="551">
        <v>99.6</v>
      </c>
      <c r="E63" s="551">
        <v>99.6</v>
      </c>
      <c r="F63" s="551">
        <v>95.4</v>
      </c>
      <c r="G63" s="551">
        <v>98.6</v>
      </c>
      <c r="H63" s="551">
        <v>73</v>
      </c>
      <c r="I63" s="551">
        <v>97.4</v>
      </c>
      <c r="J63" s="551">
        <v>86.7</v>
      </c>
      <c r="K63" s="551">
        <v>102.1</v>
      </c>
      <c r="L63" s="551">
        <v>103</v>
      </c>
      <c r="M63" s="551" t="s">
        <v>337</v>
      </c>
      <c r="N63" s="551">
        <v>80.599999999999994</v>
      </c>
      <c r="O63" s="551">
        <v>86.4</v>
      </c>
      <c r="P63" s="551">
        <v>83</v>
      </c>
      <c r="Q63" s="551">
        <v>99.6</v>
      </c>
      <c r="R63" s="551">
        <v>100.6</v>
      </c>
      <c r="S63" s="551">
        <v>100.6</v>
      </c>
      <c r="T63" s="551" t="s">
        <v>516</v>
      </c>
      <c r="U63" s="551">
        <v>174.9</v>
      </c>
      <c r="V63" s="551">
        <v>99.4</v>
      </c>
      <c r="W63" s="551">
        <v>102.4</v>
      </c>
      <c r="X63" s="551">
        <v>96.4</v>
      </c>
      <c r="Y63" s="551">
        <v>112.2</v>
      </c>
      <c r="Z63" s="551">
        <v>97.8</v>
      </c>
      <c r="AA63" s="551">
        <v>100.2</v>
      </c>
      <c r="AB63" s="551" t="s">
        <v>516</v>
      </c>
      <c r="AC63" s="656">
        <v>95.2</v>
      </c>
      <c r="AD63" s="551">
        <v>93.5</v>
      </c>
      <c r="AE63" s="553">
        <v>93.2</v>
      </c>
      <c r="AF63" s="553">
        <v>107.1</v>
      </c>
      <c r="AG63" s="553" t="s">
        <v>516</v>
      </c>
      <c r="AH63" s="553">
        <v>95</v>
      </c>
      <c r="AI63" s="553">
        <v>100.6</v>
      </c>
      <c r="AJ63" s="553">
        <v>91.9</v>
      </c>
      <c r="AK63" s="553" t="s">
        <v>337</v>
      </c>
      <c r="AL63" s="553">
        <v>90.7</v>
      </c>
      <c r="AM63" s="537"/>
      <c r="AN63" s="544"/>
      <c r="AO63" s="537" t="s">
        <v>122</v>
      </c>
      <c r="AP63" s="553">
        <v>99.6</v>
      </c>
      <c r="AQ63" s="553">
        <v>92.9</v>
      </c>
      <c r="AR63" s="553">
        <v>93.9</v>
      </c>
      <c r="AS63" s="553">
        <v>89.6</v>
      </c>
      <c r="AT63" s="553">
        <v>101.4</v>
      </c>
      <c r="AU63" s="553">
        <v>90.4</v>
      </c>
      <c r="AV63" s="553">
        <v>85.8</v>
      </c>
      <c r="AW63" s="553">
        <v>98</v>
      </c>
      <c r="AX63" s="553">
        <v>102.6</v>
      </c>
      <c r="AY63" s="553">
        <v>102.8</v>
      </c>
      <c r="AZ63" s="553">
        <v>98.2</v>
      </c>
    </row>
    <row r="64" spans="1:52">
      <c r="A64" s="537"/>
      <c r="B64" s="544"/>
      <c r="C64" s="537" t="s">
        <v>123</v>
      </c>
      <c r="D64" s="551">
        <v>97.7</v>
      </c>
      <c r="E64" s="551">
        <v>97.7</v>
      </c>
      <c r="F64" s="551">
        <v>98</v>
      </c>
      <c r="G64" s="551">
        <v>98.7</v>
      </c>
      <c r="H64" s="551">
        <v>92.9</v>
      </c>
      <c r="I64" s="551">
        <v>87.3</v>
      </c>
      <c r="J64" s="551">
        <v>113.7</v>
      </c>
      <c r="K64" s="551">
        <v>101.3</v>
      </c>
      <c r="L64" s="551">
        <v>101.4</v>
      </c>
      <c r="M64" s="551" t="s">
        <v>337</v>
      </c>
      <c r="N64" s="551">
        <v>115.7</v>
      </c>
      <c r="O64" s="551">
        <v>107.9</v>
      </c>
      <c r="P64" s="551">
        <v>114.8</v>
      </c>
      <c r="Q64" s="551">
        <v>81.2</v>
      </c>
      <c r="R64" s="551">
        <v>101.8</v>
      </c>
      <c r="S64" s="551">
        <v>101.8</v>
      </c>
      <c r="T64" s="551" t="s">
        <v>516</v>
      </c>
      <c r="U64" s="551">
        <v>72.2</v>
      </c>
      <c r="V64" s="551">
        <v>94.3</v>
      </c>
      <c r="W64" s="551">
        <v>103.2</v>
      </c>
      <c r="X64" s="551">
        <v>85.3</v>
      </c>
      <c r="Y64" s="551">
        <v>88.8</v>
      </c>
      <c r="Z64" s="551">
        <v>89.9</v>
      </c>
      <c r="AA64" s="551">
        <v>96.8</v>
      </c>
      <c r="AB64" s="551" t="s">
        <v>516</v>
      </c>
      <c r="AC64" s="656">
        <v>94.9</v>
      </c>
      <c r="AD64" s="551">
        <v>86.9</v>
      </c>
      <c r="AE64" s="553">
        <v>87.6</v>
      </c>
      <c r="AF64" s="553">
        <v>109.5</v>
      </c>
      <c r="AG64" s="553" t="s">
        <v>516</v>
      </c>
      <c r="AH64" s="553">
        <v>100</v>
      </c>
      <c r="AI64" s="553">
        <v>98</v>
      </c>
      <c r="AJ64" s="553">
        <v>114.1</v>
      </c>
      <c r="AK64" s="553" t="s">
        <v>337</v>
      </c>
      <c r="AL64" s="553">
        <v>110.5</v>
      </c>
      <c r="AM64" s="537"/>
      <c r="AN64" s="544"/>
      <c r="AO64" s="537" t="s">
        <v>123</v>
      </c>
      <c r="AP64" s="553">
        <v>97.7</v>
      </c>
      <c r="AQ64" s="553">
        <v>103.6</v>
      </c>
      <c r="AR64" s="553">
        <v>106.4</v>
      </c>
      <c r="AS64" s="553">
        <v>118.4</v>
      </c>
      <c r="AT64" s="553">
        <v>85.4</v>
      </c>
      <c r="AU64" s="553">
        <v>96.9</v>
      </c>
      <c r="AV64" s="553">
        <v>93.1</v>
      </c>
      <c r="AW64" s="553">
        <v>103.5</v>
      </c>
      <c r="AX64" s="553">
        <v>95.1</v>
      </c>
      <c r="AY64" s="553">
        <v>95.7</v>
      </c>
      <c r="AZ64" s="553">
        <v>85.1</v>
      </c>
    </row>
    <row r="65" spans="1:52">
      <c r="A65" s="537"/>
      <c r="B65" s="544"/>
      <c r="C65" s="537" t="s">
        <v>124</v>
      </c>
      <c r="D65" s="551">
        <v>103.8</v>
      </c>
      <c r="E65" s="551">
        <v>103.8</v>
      </c>
      <c r="F65" s="551">
        <v>106.4</v>
      </c>
      <c r="G65" s="551">
        <v>102.1</v>
      </c>
      <c r="H65" s="551">
        <v>137</v>
      </c>
      <c r="I65" s="551">
        <v>99.4</v>
      </c>
      <c r="J65" s="551">
        <v>109.8</v>
      </c>
      <c r="K65" s="551">
        <v>105</v>
      </c>
      <c r="L65" s="551">
        <v>104.8</v>
      </c>
      <c r="M65" s="551" t="s">
        <v>337</v>
      </c>
      <c r="N65" s="551">
        <v>94.4</v>
      </c>
      <c r="O65" s="551">
        <v>130.19999999999999</v>
      </c>
      <c r="P65" s="551">
        <v>135.19999999999999</v>
      </c>
      <c r="Q65" s="551">
        <v>111</v>
      </c>
      <c r="R65" s="551">
        <v>119.6</v>
      </c>
      <c r="S65" s="551">
        <v>119.6</v>
      </c>
      <c r="T65" s="551" t="s">
        <v>516</v>
      </c>
      <c r="U65" s="551">
        <v>69.3</v>
      </c>
      <c r="V65" s="551">
        <v>92.5</v>
      </c>
      <c r="W65" s="551">
        <v>97.3</v>
      </c>
      <c r="X65" s="551">
        <v>87.8</v>
      </c>
      <c r="Y65" s="551">
        <v>124.2</v>
      </c>
      <c r="Z65" s="551">
        <v>95.2</v>
      </c>
      <c r="AA65" s="551">
        <v>100.4</v>
      </c>
      <c r="AB65" s="551" t="s">
        <v>516</v>
      </c>
      <c r="AC65" s="656">
        <v>100</v>
      </c>
      <c r="AD65" s="553">
        <v>89.8</v>
      </c>
      <c r="AE65" s="553">
        <v>95.3</v>
      </c>
      <c r="AF65" s="553">
        <v>126.5</v>
      </c>
      <c r="AG65" s="553" t="s">
        <v>516</v>
      </c>
      <c r="AH65" s="553">
        <v>117.8</v>
      </c>
      <c r="AI65" s="553">
        <v>101.8</v>
      </c>
      <c r="AJ65" s="553">
        <v>100.7</v>
      </c>
      <c r="AK65" s="553" t="s">
        <v>337</v>
      </c>
      <c r="AL65" s="553">
        <v>108.5</v>
      </c>
      <c r="AM65" s="537"/>
      <c r="AN65" s="544"/>
      <c r="AO65" s="537" t="s">
        <v>124</v>
      </c>
      <c r="AP65" s="553">
        <v>103.8</v>
      </c>
      <c r="AQ65" s="553">
        <v>113.4</v>
      </c>
      <c r="AR65" s="553">
        <v>114.1</v>
      </c>
      <c r="AS65" s="553">
        <v>127.2</v>
      </c>
      <c r="AT65" s="553">
        <v>91.3</v>
      </c>
      <c r="AU65" s="553">
        <v>111.7</v>
      </c>
      <c r="AV65" s="553">
        <v>109.8</v>
      </c>
      <c r="AW65" s="553">
        <v>114.8</v>
      </c>
      <c r="AX65" s="553">
        <v>99.4</v>
      </c>
      <c r="AY65" s="553">
        <v>100.6</v>
      </c>
      <c r="AZ65" s="553">
        <v>79</v>
      </c>
    </row>
    <row r="66" spans="1:52">
      <c r="A66" s="537"/>
      <c r="B66" s="560" t="s">
        <v>5</v>
      </c>
      <c r="C66" s="537" t="s">
        <v>111</v>
      </c>
      <c r="D66" s="561">
        <v>98.2</v>
      </c>
      <c r="E66" s="561">
        <v>98.1</v>
      </c>
      <c r="F66" s="561">
        <v>105.9</v>
      </c>
      <c r="G66" s="561">
        <v>103.5</v>
      </c>
      <c r="H66" s="561">
        <v>123.6</v>
      </c>
      <c r="I66" s="561">
        <v>108.5</v>
      </c>
      <c r="J66" s="561">
        <v>103.6</v>
      </c>
      <c r="K66" s="561">
        <v>98.5</v>
      </c>
      <c r="L66" s="561">
        <v>98.3</v>
      </c>
      <c r="M66" s="561" t="s">
        <v>337</v>
      </c>
      <c r="N66" s="561">
        <v>106</v>
      </c>
      <c r="O66" s="561">
        <v>91.8</v>
      </c>
      <c r="P66" s="561">
        <v>93.1</v>
      </c>
      <c r="Q66" s="561">
        <v>86.5</v>
      </c>
      <c r="R66" s="561">
        <v>75.599999999999994</v>
      </c>
      <c r="S66" s="561">
        <v>75.599999999999994</v>
      </c>
      <c r="T66" s="561" t="s">
        <v>516</v>
      </c>
      <c r="U66" s="561">
        <v>66.099999999999994</v>
      </c>
      <c r="V66" s="561">
        <v>97.2</v>
      </c>
      <c r="W66" s="561">
        <v>100.2</v>
      </c>
      <c r="X66" s="561">
        <v>94</v>
      </c>
      <c r="Y66" s="561">
        <v>97.4</v>
      </c>
      <c r="Z66" s="561">
        <v>102.1</v>
      </c>
      <c r="AA66" s="561">
        <v>103.2</v>
      </c>
      <c r="AB66" s="561" t="s">
        <v>516</v>
      </c>
      <c r="AC66" s="656">
        <v>102.1</v>
      </c>
      <c r="AD66" s="561">
        <v>109.8</v>
      </c>
      <c r="AE66" s="659">
        <v>96.6</v>
      </c>
      <c r="AF66" s="659">
        <v>100.1</v>
      </c>
      <c r="AG66" s="660" t="s">
        <v>516</v>
      </c>
      <c r="AH66" s="659">
        <v>98.1</v>
      </c>
      <c r="AI66" s="659">
        <v>105.5</v>
      </c>
      <c r="AJ66" s="659">
        <v>72</v>
      </c>
      <c r="AK66" s="660" t="s">
        <v>337</v>
      </c>
      <c r="AL66" s="659">
        <v>102.3</v>
      </c>
      <c r="AM66" s="537"/>
      <c r="AN66" s="560" t="s">
        <v>5</v>
      </c>
      <c r="AO66" s="537" t="s">
        <v>111</v>
      </c>
      <c r="AP66" s="555">
        <v>98.2</v>
      </c>
      <c r="AQ66" s="561">
        <v>92.8</v>
      </c>
      <c r="AR66" s="561">
        <v>94.3</v>
      </c>
      <c r="AS66" s="561">
        <v>92.5</v>
      </c>
      <c r="AT66" s="561">
        <v>97.4</v>
      </c>
      <c r="AU66" s="561">
        <v>89.3</v>
      </c>
      <c r="AV66" s="561">
        <v>84.3</v>
      </c>
      <c r="AW66" s="561">
        <v>97.7</v>
      </c>
      <c r="AX66" s="561">
        <v>100.6</v>
      </c>
      <c r="AY66" s="561">
        <v>101.5</v>
      </c>
      <c r="AZ66" s="561">
        <v>84.4</v>
      </c>
    </row>
    <row r="67" spans="1:52">
      <c r="A67" s="537"/>
      <c r="B67" s="563" t="s">
        <v>284</v>
      </c>
      <c r="C67" s="557" t="s">
        <v>113</v>
      </c>
      <c r="D67" s="564">
        <v>110.3</v>
      </c>
      <c r="E67" s="564">
        <v>110.3</v>
      </c>
      <c r="F67" s="564">
        <v>108.9</v>
      </c>
      <c r="G67" s="564">
        <v>106.8</v>
      </c>
      <c r="H67" s="564">
        <v>124.6</v>
      </c>
      <c r="I67" s="564">
        <v>96.5</v>
      </c>
      <c r="J67" s="564">
        <v>119.9</v>
      </c>
      <c r="K67" s="564">
        <v>96.6</v>
      </c>
      <c r="L67" s="564">
        <v>98.8</v>
      </c>
      <c r="M67" s="564" t="s">
        <v>337</v>
      </c>
      <c r="N67" s="564">
        <v>164.6</v>
      </c>
      <c r="O67" s="564">
        <v>125.6</v>
      </c>
      <c r="P67" s="564">
        <v>131.9</v>
      </c>
      <c r="Q67" s="564">
        <v>101.1</v>
      </c>
      <c r="R67" s="564">
        <v>106.5</v>
      </c>
      <c r="S67" s="564">
        <v>106.5</v>
      </c>
      <c r="T67" s="564" t="s">
        <v>516</v>
      </c>
      <c r="U67" s="564">
        <v>81.7</v>
      </c>
      <c r="V67" s="564">
        <v>103.4</v>
      </c>
      <c r="W67" s="564">
        <v>99.7</v>
      </c>
      <c r="X67" s="564">
        <v>107.2</v>
      </c>
      <c r="Y67" s="564">
        <v>85.9</v>
      </c>
      <c r="Z67" s="564">
        <v>116.1</v>
      </c>
      <c r="AA67" s="564">
        <v>126.5</v>
      </c>
      <c r="AB67" s="564" t="s">
        <v>516</v>
      </c>
      <c r="AC67" s="661">
        <v>110.8</v>
      </c>
      <c r="AD67" s="564">
        <v>105</v>
      </c>
      <c r="AE67" s="662">
        <v>114.9</v>
      </c>
      <c r="AF67" s="662">
        <v>98.1</v>
      </c>
      <c r="AG67" s="663" t="s">
        <v>516</v>
      </c>
      <c r="AH67" s="662">
        <v>137</v>
      </c>
      <c r="AI67" s="662">
        <v>116.1</v>
      </c>
      <c r="AJ67" s="662">
        <v>83.2</v>
      </c>
      <c r="AK67" s="663" t="s">
        <v>337</v>
      </c>
      <c r="AL67" s="662">
        <v>113.9</v>
      </c>
      <c r="AM67" s="537"/>
      <c r="AN67" s="563" t="s">
        <v>284</v>
      </c>
      <c r="AO67" s="557" t="s">
        <v>113</v>
      </c>
      <c r="AP67" s="567">
        <v>110.3</v>
      </c>
      <c r="AQ67" s="564">
        <v>113.1</v>
      </c>
      <c r="AR67" s="564">
        <v>117.5</v>
      </c>
      <c r="AS67" s="564">
        <v>125.2</v>
      </c>
      <c r="AT67" s="564">
        <v>104</v>
      </c>
      <c r="AU67" s="564">
        <v>102.7</v>
      </c>
      <c r="AV67" s="564">
        <v>101.6</v>
      </c>
      <c r="AW67" s="564">
        <v>104.6</v>
      </c>
      <c r="AX67" s="564">
        <v>109.1</v>
      </c>
      <c r="AY67" s="564">
        <v>107.8</v>
      </c>
      <c r="AZ67" s="564">
        <v>131.9</v>
      </c>
    </row>
    <row r="68" spans="1:52">
      <c r="A68" s="537"/>
      <c r="B68" s="568" t="s">
        <v>114</v>
      </c>
      <c r="C68" s="537" t="s">
        <v>115</v>
      </c>
      <c r="D68" s="545">
        <v>110.1</v>
      </c>
      <c r="E68" s="545">
        <v>110.1</v>
      </c>
      <c r="F68" s="545">
        <v>112.5</v>
      </c>
      <c r="G68" s="545">
        <v>106.8</v>
      </c>
      <c r="H68" s="545">
        <v>153.9</v>
      </c>
      <c r="I68" s="545">
        <v>98.6</v>
      </c>
      <c r="J68" s="545">
        <v>135.80000000000001</v>
      </c>
      <c r="K68" s="545">
        <v>92.2</v>
      </c>
      <c r="L68" s="545">
        <v>95.5</v>
      </c>
      <c r="M68" s="545" t="s">
        <v>337</v>
      </c>
      <c r="N68" s="545">
        <v>163.19999999999999</v>
      </c>
      <c r="O68" s="545">
        <v>108.9</v>
      </c>
      <c r="P68" s="545">
        <v>110.5</v>
      </c>
      <c r="Q68" s="545">
        <v>103</v>
      </c>
      <c r="R68" s="545">
        <v>75.099999999999994</v>
      </c>
      <c r="S68" s="545">
        <v>75.099999999999994</v>
      </c>
      <c r="T68" s="545" t="s">
        <v>516</v>
      </c>
      <c r="U68" s="545">
        <v>106.7</v>
      </c>
      <c r="V68" s="545">
        <v>104.6</v>
      </c>
      <c r="W68" s="545">
        <v>95.8</v>
      </c>
      <c r="X68" s="545">
        <v>113.5</v>
      </c>
      <c r="Y68" s="545">
        <v>117</v>
      </c>
      <c r="Z68" s="545">
        <v>113.7</v>
      </c>
      <c r="AA68" s="545">
        <v>113.3</v>
      </c>
      <c r="AB68" s="545" t="s">
        <v>516</v>
      </c>
      <c r="AC68" s="664">
        <v>100.7</v>
      </c>
      <c r="AD68" s="545">
        <v>100.8</v>
      </c>
      <c r="AE68" s="646">
        <v>100.7</v>
      </c>
      <c r="AF68" s="646">
        <v>74.2</v>
      </c>
      <c r="AG68" s="665" t="s">
        <v>516</v>
      </c>
      <c r="AH68" s="646">
        <v>118.1</v>
      </c>
      <c r="AI68" s="646">
        <v>106.2</v>
      </c>
      <c r="AJ68" s="646">
        <v>70.400000000000006</v>
      </c>
      <c r="AK68" s="665" t="s">
        <v>337</v>
      </c>
      <c r="AL68" s="646">
        <v>124.4</v>
      </c>
      <c r="AM68" s="537"/>
      <c r="AN68" s="568" t="s">
        <v>114</v>
      </c>
      <c r="AO68" s="537" t="s">
        <v>115</v>
      </c>
      <c r="AP68" s="567">
        <v>110.1</v>
      </c>
      <c r="AQ68" s="545">
        <v>112.3</v>
      </c>
      <c r="AR68" s="545">
        <v>120.8</v>
      </c>
      <c r="AS68" s="545">
        <v>128.19999999999999</v>
      </c>
      <c r="AT68" s="545">
        <v>107.8</v>
      </c>
      <c r="AU68" s="545">
        <v>92.1</v>
      </c>
      <c r="AV68" s="545">
        <v>93.6</v>
      </c>
      <c r="AW68" s="545">
        <v>89.7</v>
      </c>
      <c r="AX68" s="545">
        <v>109.1</v>
      </c>
      <c r="AY68" s="545">
        <v>109</v>
      </c>
      <c r="AZ68" s="545">
        <v>112</v>
      </c>
    </row>
    <row r="69" spans="1:52">
      <c r="A69" s="537" t="s">
        <v>65</v>
      </c>
      <c r="B69" s="568" t="s">
        <v>114</v>
      </c>
      <c r="C69" s="537" t="s">
        <v>116</v>
      </c>
      <c r="D69" s="545">
        <v>90.7</v>
      </c>
      <c r="E69" s="545">
        <v>90.7</v>
      </c>
      <c r="F69" s="545">
        <v>91.6</v>
      </c>
      <c r="G69" s="545">
        <v>94.5</v>
      </c>
      <c r="H69" s="545">
        <v>70.7</v>
      </c>
      <c r="I69" s="545">
        <v>86.1</v>
      </c>
      <c r="J69" s="545">
        <v>81.2</v>
      </c>
      <c r="K69" s="545">
        <v>65.2</v>
      </c>
      <c r="L69" s="545">
        <v>66</v>
      </c>
      <c r="M69" s="545" t="s">
        <v>337</v>
      </c>
      <c r="N69" s="545">
        <v>87.9</v>
      </c>
      <c r="O69" s="545">
        <v>94.3</v>
      </c>
      <c r="P69" s="545">
        <v>95.4</v>
      </c>
      <c r="Q69" s="545">
        <v>89.8</v>
      </c>
      <c r="R69" s="545">
        <v>65.5</v>
      </c>
      <c r="S69" s="545">
        <v>65.5</v>
      </c>
      <c r="T69" s="545" t="s">
        <v>516</v>
      </c>
      <c r="U69" s="545">
        <v>100.2</v>
      </c>
      <c r="V69" s="545">
        <v>89.5</v>
      </c>
      <c r="W69" s="545">
        <v>82.1</v>
      </c>
      <c r="X69" s="545">
        <v>97</v>
      </c>
      <c r="Y69" s="545">
        <v>96.5</v>
      </c>
      <c r="Z69" s="545">
        <v>105.1</v>
      </c>
      <c r="AA69" s="545">
        <v>95</v>
      </c>
      <c r="AB69" s="545" t="s">
        <v>516</v>
      </c>
      <c r="AC69" s="664">
        <v>99</v>
      </c>
      <c r="AD69" s="545">
        <v>113.3</v>
      </c>
      <c r="AE69" s="646">
        <v>105.3</v>
      </c>
      <c r="AF69" s="646">
        <v>48.1</v>
      </c>
      <c r="AG69" s="665" t="s">
        <v>516</v>
      </c>
      <c r="AH69" s="646">
        <v>89.2</v>
      </c>
      <c r="AI69" s="646">
        <v>107.8</v>
      </c>
      <c r="AJ69" s="646">
        <v>58.5</v>
      </c>
      <c r="AK69" s="665" t="s">
        <v>337</v>
      </c>
      <c r="AL69" s="646">
        <v>77</v>
      </c>
      <c r="AM69" s="537" t="s">
        <v>160</v>
      </c>
      <c r="AN69" s="568" t="s">
        <v>114</v>
      </c>
      <c r="AO69" s="537" t="s">
        <v>116</v>
      </c>
      <c r="AP69" s="567">
        <v>90.7</v>
      </c>
      <c r="AQ69" s="545">
        <v>89.2</v>
      </c>
      <c r="AR69" s="545">
        <v>88.1</v>
      </c>
      <c r="AS69" s="545">
        <v>80.2</v>
      </c>
      <c r="AT69" s="545">
        <v>101.8</v>
      </c>
      <c r="AU69" s="545">
        <v>91.9</v>
      </c>
      <c r="AV69" s="545">
        <v>101.1</v>
      </c>
      <c r="AW69" s="545">
        <v>76.400000000000006</v>
      </c>
      <c r="AX69" s="545">
        <v>91.4</v>
      </c>
      <c r="AY69" s="545">
        <v>91.5</v>
      </c>
      <c r="AZ69" s="545">
        <v>90.5</v>
      </c>
    </row>
    <row r="70" spans="1:52">
      <c r="A70" s="537"/>
      <c r="B70" s="568" t="s">
        <v>114</v>
      </c>
      <c r="C70" s="537" t="s">
        <v>117</v>
      </c>
      <c r="D70" s="545">
        <v>110.7</v>
      </c>
      <c r="E70" s="545">
        <v>110.7</v>
      </c>
      <c r="F70" s="545">
        <v>116.6</v>
      </c>
      <c r="G70" s="545">
        <v>110.3</v>
      </c>
      <c r="H70" s="545">
        <v>161.69999999999999</v>
      </c>
      <c r="I70" s="545">
        <v>93.2</v>
      </c>
      <c r="J70" s="545">
        <v>135.5</v>
      </c>
      <c r="K70" s="545">
        <v>124.6</v>
      </c>
      <c r="L70" s="545">
        <v>132.6</v>
      </c>
      <c r="M70" s="545" t="s">
        <v>337</v>
      </c>
      <c r="N70" s="545">
        <v>91.7</v>
      </c>
      <c r="O70" s="545">
        <v>135.5</v>
      </c>
      <c r="P70" s="545">
        <v>143.9</v>
      </c>
      <c r="Q70" s="545">
        <v>103.2</v>
      </c>
      <c r="R70" s="545">
        <v>83.2</v>
      </c>
      <c r="S70" s="545">
        <v>83.2</v>
      </c>
      <c r="T70" s="545" t="s">
        <v>516</v>
      </c>
      <c r="U70" s="545">
        <v>118.6</v>
      </c>
      <c r="V70" s="545">
        <v>93.6</v>
      </c>
      <c r="W70" s="545">
        <v>88.1</v>
      </c>
      <c r="X70" s="545">
        <v>99.2</v>
      </c>
      <c r="Y70" s="545">
        <v>91.6</v>
      </c>
      <c r="Z70" s="545">
        <v>94</v>
      </c>
      <c r="AA70" s="545">
        <v>98.3</v>
      </c>
      <c r="AB70" s="545" t="s">
        <v>516</v>
      </c>
      <c r="AC70" s="664">
        <v>89.2</v>
      </c>
      <c r="AD70" s="545">
        <v>85.3</v>
      </c>
      <c r="AE70" s="646">
        <v>87.4</v>
      </c>
      <c r="AF70" s="646">
        <v>99.7</v>
      </c>
      <c r="AG70" s="665" t="s">
        <v>516</v>
      </c>
      <c r="AH70" s="646">
        <v>97.2</v>
      </c>
      <c r="AI70" s="646">
        <v>100.2</v>
      </c>
      <c r="AJ70" s="646">
        <v>73.400000000000006</v>
      </c>
      <c r="AK70" s="665" t="s">
        <v>337</v>
      </c>
      <c r="AL70" s="646">
        <v>132.69999999999999</v>
      </c>
      <c r="AM70" s="537"/>
      <c r="AN70" s="568" t="s">
        <v>114</v>
      </c>
      <c r="AO70" s="537" t="s">
        <v>117</v>
      </c>
      <c r="AP70" s="567">
        <v>110.7</v>
      </c>
      <c r="AQ70" s="545">
        <v>121.7</v>
      </c>
      <c r="AR70" s="545">
        <v>134.6</v>
      </c>
      <c r="AS70" s="545">
        <v>150.69999999999999</v>
      </c>
      <c r="AT70" s="545">
        <v>106.6</v>
      </c>
      <c r="AU70" s="545">
        <v>91.1</v>
      </c>
      <c r="AV70" s="545">
        <v>98.8</v>
      </c>
      <c r="AW70" s="545">
        <v>78.099999999999994</v>
      </c>
      <c r="AX70" s="545">
        <v>105.8</v>
      </c>
      <c r="AY70" s="545">
        <v>107.1</v>
      </c>
      <c r="AZ70" s="545">
        <v>83.2</v>
      </c>
    </row>
    <row r="71" spans="1:52">
      <c r="A71" s="537"/>
      <c r="B71" s="568" t="s">
        <v>114</v>
      </c>
      <c r="C71" s="537" t="s">
        <v>118</v>
      </c>
      <c r="D71" s="545">
        <v>119.5</v>
      </c>
      <c r="E71" s="545">
        <v>119.4</v>
      </c>
      <c r="F71" s="545">
        <v>117.3</v>
      </c>
      <c r="G71" s="545">
        <v>107.3</v>
      </c>
      <c r="H71" s="545">
        <v>189.8</v>
      </c>
      <c r="I71" s="545">
        <v>97.1</v>
      </c>
      <c r="J71" s="545">
        <v>134.1</v>
      </c>
      <c r="K71" s="545">
        <v>97.9</v>
      </c>
      <c r="L71" s="545">
        <v>100.7</v>
      </c>
      <c r="M71" s="545" t="s">
        <v>337</v>
      </c>
      <c r="N71" s="545">
        <v>96.8</v>
      </c>
      <c r="O71" s="545">
        <v>162.4</v>
      </c>
      <c r="P71" s="545">
        <v>164.7</v>
      </c>
      <c r="Q71" s="545">
        <v>153.30000000000001</v>
      </c>
      <c r="R71" s="545">
        <v>123.7</v>
      </c>
      <c r="S71" s="545">
        <v>123.7</v>
      </c>
      <c r="T71" s="545" t="s">
        <v>516</v>
      </c>
      <c r="U71" s="545">
        <v>124.4</v>
      </c>
      <c r="V71" s="545">
        <v>104.7</v>
      </c>
      <c r="W71" s="545">
        <v>91</v>
      </c>
      <c r="X71" s="545">
        <v>118.5</v>
      </c>
      <c r="Y71" s="545">
        <v>136.4</v>
      </c>
      <c r="Z71" s="545">
        <v>102.4</v>
      </c>
      <c r="AA71" s="545">
        <v>113.2</v>
      </c>
      <c r="AB71" s="545" t="s">
        <v>516</v>
      </c>
      <c r="AC71" s="664">
        <v>102</v>
      </c>
      <c r="AD71" s="545">
        <v>87.4</v>
      </c>
      <c r="AE71" s="646">
        <v>115.3</v>
      </c>
      <c r="AF71" s="646">
        <v>123.9</v>
      </c>
      <c r="AG71" s="665" t="s">
        <v>516</v>
      </c>
      <c r="AH71" s="646">
        <v>129.6</v>
      </c>
      <c r="AI71" s="646">
        <v>113.6</v>
      </c>
      <c r="AJ71" s="646">
        <v>87</v>
      </c>
      <c r="AK71" s="665" t="s">
        <v>337</v>
      </c>
      <c r="AL71" s="646">
        <v>124.7</v>
      </c>
      <c r="AM71" s="537"/>
      <c r="AN71" s="568" t="s">
        <v>114</v>
      </c>
      <c r="AO71" s="537" t="s">
        <v>118</v>
      </c>
      <c r="AP71" s="567">
        <v>119.5</v>
      </c>
      <c r="AQ71" s="545">
        <v>135.4</v>
      </c>
      <c r="AR71" s="545">
        <v>141</v>
      </c>
      <c r="AS71" s="545">
        <v>157.9</v>
      </c>
      <c r="AT71" s="545">
        <v>111.7</v>
      </c>
      <c r="AU71" s="545">
        <v>122.1</v>
      </c>
      <c r="AV71" s="545">
        <v>136.4</v>
      </c>
      <c r="AW71" s="545">
        <v>98</v>
      </c>
      <c r="AX71" s="545">
        <v>112.3</v>
      </c>
      <c r="AY71" s="545">
        <v>112</v>
      </c>
      <c r="AZ71" s="545">
        <v>117.4</v>
      </c>
    </row>
    <row r="72" spans="1:52">
      <c r="A72" s="537"/>
      <c r="B72" s="568" t="s">
        <v>114</v>
      </c>
      <c r="C72" s="537" t="s">
        <v>119</v>
      </c>
      <c r="D72" s="545">
        <v>105.1</v>
      </c>
      <c r="E72" s="545">
        <v>105</v>
      </c>
      <c r="F72" s="545">
        <v>117.5</v>
      </c>
      <c r="G72" s="545">
        <v>119.4</v>
      </c>
      <c r="H72" s="545">
        <v>103.5</v>
      </c>
      <c r="I72" s="545">
        <v>102.2</v>
      </c>
      <c r="J72" s="545">
        <v>106.7</v>
      </c>
      <c r="K72" s="545">
        <v>86.8</v>
      </c>
      <c r="L72" s="545">
        <v>90.4</v>
      </c>
      <c r="M72" s="545" t="s">
        <v>337</v>
      </c>
      <c r="N72" s="545">
        <v>141.69999999999999</v>
      </c>
      <c r="O72" s="545">
        <v>118.5</v>
      </c>
      <c r="P72" s="545">
        <v>123.4</v>
      </c>
      <c r="Q72" s="545">
        <v>99.9</v>
      </c>
      <c r="R72" s="545">
        <v>92.5</v>
      </c>
      <c r="S72" s="545">
        <v>92.5</v>
      </c>
      <c r="T72" s="545" t="s">
        <v>516</v>
      </c>
      <c r="U72" s="545">
        <v>74.3</v>
      </c>
      <c r="V72" s="545">
        <v>97.3</v>
      </c>
      <c r="W72" s="545">
        <v>91.4</v>
      </c>
      <c r="X72" s="545">
        <v>103.2</v>
      </c>
      <c r="Y72" s="545">
        <v>89.5</v>
      </c>
      <c r="Z72" s="545">
        <v>98.5</v>
      </c>
      <c r="AA72" s="545">
        <v>95.6</v>
      </c>
      <c r="AB72" s="545" t="s">
        <v>516</v>
      </c>
      <c r="AC72" s="664">
        <v>97.8</v>
      </c>
      <c r="AD72" s="545">
        <v>91.5</v>
      </c>
      <c r="AE72" s="646">
        <v>85</v>
      </c>
      <c r="AF72" s="646">
        <v>124.8</v>
      </c>
      <c r="AG72" s="665" t="s">
        <v>516</v>
      </c>
      <c r="AH72" s="646">
        <v>122.4</v>
      </c>
      <c r="AI72" s="646">
        <v>103.6</v>
      </c>
      <c r="AJ72" s="646">
        <v>64.3</v>
      </c>
      <c r="AK72" s="665" t="s">
        <v>337</v>
      </c>
      <c r="AL72" s="646">
        <v>101.5</v>
      </c>
      <c r="AM72" s="537"/>
      <c r="AN72" s="568" t="s">
        <v>114</v>
      </c>
      <c r="AO72" s="537" t="s">
        <v>119</v>
      </c>
      <c r="AP72" s="567">
        <v>105.1</v>
      </c>
      <c r="AQ72" s="545">
        <v>105</v>
      </c>
      <c r="AR72" s="545">
        <v>105.5</v>
      </c>
      <c r="AS72" s="545">
        <v>105.8</v>
      </c>
      <c r="AT72" s="545">
        <v>105</v>
      </c>
      <c r="AU72" s="545">
        <v>103.6</v>
      </c>
      <c r="AV72" s="545">
        <v>109.5</v>
      </c>
      <c r="AW72" s="545">
        <v>93.5</v>
      </c>
      <c r="AX72" s="545">
        <v>105.1</v>
      </c>
      <c r="AY72" s="545">
        <v>105.2</v>
      </c>
      <c r="AZ72" s="545">
        <v>103.6</v>
      </c>
    </row>
    <row r="73" spans="1:52">
      <c r="A73" s="537" t="s">
        <v>65</v>
      </c>
      <c r="B73" s="568" t="s">
        <v>114</v>
      </c>
      <c r="C73" s="537" t="s">
        <v>120</v>
      </c>
      <c r="D73" s="545">
        <v>114.3</v>
      </c>
      <c r="E73" s="545">
        <v>114.3</v>
      </c>
      <c r="F73" s="545">
        <v>116.6</v>
      </c>
      <c r="G73" s="545">
        <v>111.8</v>
      </c>
      <c r="H73" s="545">
        <v>151.1</v>
      </c>
      <c r="I73" s="545">
        <v>105</v>
      </c>
      <c r="J73" s="545">
        <v>140.69999999999999</v>
      </c>
      <c r="K73" s="545">
        <v>124.7</v>
      </c>
      <c r="L73" s="545">
        <v>130.9</v>
      </c>
      <c r="M73" s="545" t="s">
        <v>337</v>
      </c>
      <c r="N73" s="545">
        <v>167.7</v>
      </c>
      <c r="O73" s="545">
        <v>138.69999999999999</v>
      </c>
      <c r="P73" s="545">
        <v>136.1</v>
      </c>
      <c r="Q73" s="545">
        <v>148.69999999999999</v>
      </c>
      <c r="R73" s="545">
        <v>93.2</v>
      </c>
      <c r="S73" s="545">
        <v>93.2</v>
      </c>
      <c r="T73" s="545" t="s">
        <v>516</v>
      </c>
      <c r="U73" s="545">
        <v>74</v>
      </c>
      <c r="V73" s="545">
        <v>104.5</v>
      </c>
      <c r="W73" s="545">
        <v>97.9</v>
      </c>
      <c r="X73" s="545">
        <v>111.2</v>
      </c>
      <c r="Y73" s="545">
        <v>73.599999999999994</v>
      </c>
      <c r="Z73" s="545">
        <v>98.3</v>
      </c>
      <c r="AA73" s="545">
        <v>101.2</v>
      </c>
      <c r="AB73" s="545" t="s">
        <v>516</v>
      </c>
      <c r="AC73" s="664">
        <v>100.2</v>
      </c>
      <c r="AD73" s="545">
        <v>94.6</v>
      </c>
      <c r="AE73" s="646">
        <v>90.3</v>
      </c>
      <c r="AF73" s="646">
        <v>103.4</v>
      </c>
      <c r="AG73" s="665" t="s">
        <v>516</v>
      </c>
      <c r="AH73" s="646">
        <v>120.7</v>
      </c>
      <c r="AI73" s="646">
        <v>115</v>
      </c>
      <c r="AJ73" s="646">
        <v>67.900000000000006</v>
      </c>
      <c r="AK73" s="665" t="s">
        <v>337</v>
      </c>
      <c r="AL73" s="646">
        <v>136.6</v>
      </c>
      <c r="AM73" s="537" t="s">
        <v>160</v>
      </c>
      <c r="AN73" s="568" t="s">
        <v>114</v>
      </c>
      <c r="AO73" s="537" t="s">
        <v>120</v>
      </c>
      <c r="AP73" s="567">
        <v>114.3</v>
      </c>
      <c r="AQ73" s="545">
        <v>131</v>
      </c>
      <c r="AR73" s="545">
        <v>134.1</v>
      </c>
      <c r="AS73" s="545">
        <v>147</v>
      </c>
      <c r="AT73" s="545">
        <v>111.7</v>
      </c>
      <c r="AU73" s="545">
        <v>123.5</v>
      </c>
      <c r="AV73" s="545">
        <v>136</v>
      </c>
      <c r="AW73" s="545">
        <v>102.2</v>
      </c>
      <c r="AX73" s="545">
        <v>106.8</v>
      </c>
      <c r="AY73" s="545">
        <v>106.3</v>
      </c>
      <c r="AZ73" s="545">
        <v>114.8</v>
      </c>
    </row>
    <row r="74" spans="1:52">
      <c r="A74" s="537"/>
      <c r="B74" s="568" t="s">
        <v>114</v>
      </c>
      <c r="C74" s="537" t="s">
        <v>121</v>
      </c>
      <c r="D74" s="545">
        <v>115.6</v>
      </c>
      <c r="E74" s="545">
        <v>115.6</v>
      </c>
      <c r="F74" s="545">
        <v>118.1</v>
      </c>
      <c r="G74" s="545">
        <v>119</v>
      </c>
      <c r="H74" s="545">
        <v>111</v>
      </c>
      <c r="I74" s="545">
        <v>117.3</v>
      </c>
      <c r="J74" s="545">
        <v>141.9</v>
      </c>
      <c r="K74" s="545">
        <v>94.9</v>
      </c>
      <c r="L74" s="545">
        <v>96.3</v>
      </c>
      <c r="M74" s="545" t="s">
        <v>337</v>
      </c>
      <c r="N74" s="545">
        <v>146.4</v>
      </c>
      <c r="O74" s="545">
        <v>122.8</v>
      </c>
      <c r="P74" s="545">
        <v>117.9</v>
      </c>
      <c r="Q74" s="545">
        <v>141.69999999999999</v>
      </c>
      <c r="R74" s="545">
        <v>93.6</v>
      </c>
      <c r="S74" s="545">
        <v>93.6</v>
      </c>
      <c r="T74" s="545" t="s">
        <v>516</v>
      </c>
      <c r="U74" s="545">
        <v>109.3</v>
      </c>
      <c r="V74" s="545">
        <v>106.4</v>
      </c>
      <c r="W74" s="545">
        <v>100</v>
      </c>
      <c r="X74" s="545">
        <v>112.9</v>
      </c>
      <c r="Y74" s="545">
        <v>94.8</v>
      </c>
      <c r="Z74" s="545">
        <v>116</v>
      </c>
      <c r="AA74" s="545">
        <v>100.1</v>
      </c>
      <c r="AB74" s="545" t="s">
        <v>516</v>
      </c>
      <c r="AC74" s="664">
        <v>102.4</v>
      </c>
      <c r="AD74" s="545">
        <v>87.1</v>
      </c>
      <c r="AE74" s="646">
        <v>97.4</v>
      </c>
      <c r="AF74" s="646">
        <v>116.6</v>
      </c>
      <c r="AG74" s="665" t="s">
        <v>516</v>
      </c>
      <c r="AH74" s="646">
        <v>131.5</v>
      </c>
      <c r="AI74" s="646">
        <v>127.4</v>
      </c>
      <c r="AJ74" s="646">
        <v>78.5</v>
      </c>
      <c r="AK74" s="665" t="s">
        <v>337</v>
      </c>
      <c r="AL74" s="646">
        <v>129.69999999999999</v>
      </c>
      <c r="AM74" s="537"/>
      <c r="AN74" s="568" t="s">
        <v>114</v>
      </c>
      <c r="AO74" s="537" t="s">
        <v>121</v>
      </c>
      <c r="AP74" s="567">
        <v>115.6</v>
      </c>
      <c r="AQ74" s="545">
        <v>122.1</v>
      </c>
      <c r="AR74" s="545">
        <v>124.3</v>
      </c>
      <c r="AS74" s="545">
        <v>125.7</v>
      </c>
      <c r="AT74" s="545">
        <v>121.8</v>
      </c>
      <c r="AU74" s="545">
        <v>117.1</v>
      </c>
      <c r="AV74" s="545">
        <v>128</v>
      </c>
      <c r="AW74" s="545">
        <v>98.5</v>
      </c>
      <c r="AX74" s="545">
        <v>112.6</v>
      </c>
      <c r="AY74" s="545">
        <v>112.5</v>
      </c>
      <c r="AZ74" s="545">
        <v>114.1</v>
      </c>
    </row>
    <row r="75" spans="1:52">
      <c r="A75" s="537"/>
      <c r="B75" s="568" t="s">
        <v>114</v>
      </c>
      <c r="C75" s="537" t="s">
        <v>122</v>
      </c>
      <c r="D75" s="545">
        <v>108.2</v>
      </c>
      <c r="E75" s="545">
        <v>108.2</v>
      </c>
      <c r="F75" s="545">
        <v>117.3</v>
      </c>
      <c r="G75" s="545">
        <v>121.3</v>
      </c>
      <c r="H75" s="545">
        <v>88.1</v>
      </c>
      <c r="I75" s="545">
        <v>99</v>
      </c>
      <c r="J75" s="545">
        <v>121.2</v>
      </c>
      <c r="K75" s="545">
        <v>93.2</v>
      </c>
      <c r="L75" s="545">
        <v>94</v>
      </c>
      <c r="M75" s="545" t="s">
        <v>337</v>
      </c>
      <c r="N75" s="545">
        <v>90.7</v>
      </c>
      <c r="O75" s="545">
        <v>123.2</v>
      </c>
      <c r="P75" s="545">
        <v>125.4</v>
      </c>
      <c r="Q75" s="545">
        <v>114.8</v>
      </c>
      <c r="R75" s="545">
        <v>64.5</v>
      </c>
      <c r="S75" s="545">
        <v>64.5</v>
      </c>
      <c r="T75" s="545" t="s">
        <v>516</v>
      </c>
      <c r="U75" s="545">
        <v>114.1</v>
      </c>
      <c r="V75" s="545">
        <v>97.2</v>
      </c>
      <c r="W75" s="545">
        <v>94.2</v>
      </c>
      <c r="X75" s="545">
        <v>100.2</v>
      </c>
      <c r="Y75" s="545">
        <v>92.7</v>
      </c>
      <c r="Z75" s="545">
        <v>99.8</v>
      </c>
      <c r="AA75" s="545">
        <v>102.7</v>
      </c>
      <c r="AB75" s="545" t="s">
        <v>516</v>
      </c>
      <c r="AC75" s="664">
        <v>99</v>
      </c>
      <c r="AD75" s="545">
        <v>88.3</v>
      </c>
      <c r="AE75" s="646">
        <v>104.9</v>
      </c>
      <c r="AF75" s="646">
        <v>131.30000000000001</v>
      </c>
      <c r="AG75" s="665" t="s">
        <v>516</v>
      </c>
      <c r="AH75" s="646">
        <v>117.3</v>
      </c>
      <c r="AI75" s="646">
        <v>116.7</v>
      </c>
      <c r="AJ75" s="646">
        <v>73.3</v>
      </c>
      <c r="AK75" s="665" t="s">
        <v>337</v>
      </c>
      <c r="AL75" s="646">
        <v>113.9</v>
      </c>
      <c r="AM75" s="537"/>
      <c r="AN75" s="568" t="s">
        <v>114</v>
      </c>
      <c r="AO75" s="537" t="s">
        <v>122</v>
      </c>
      <c r="AP75" s="567">
        <v>108.2</v>
      </c>
      <c r="AQ75" s="545">
        <v>108.7</v>
      </c>
      <c r="AR75" s="545">
        <v>116.8</v>
      </c>
      <c r="AS75" s="545">
        <v>120.8</v>
      </c>
      <c r="AT75" s="545">
        <v>109.9</v>
      </c>
      <c r="AU75" s="545">
        <v>89.4</v>
      </c>
      <c r="AV75" s="545">
        <v>89.7</v>
      </c>
      <c r="AW75" s="545">
        <v>89</v>
      </c>
      <c r="AX75" s="545">
        <v>107.9</v>
      </c>
      <c r="AY75" s="545">
        <v>108.7</v>
      </c>
      <c r="AZ75" s="545">
        <v>95</v>
      </c>
    </row>
    <row r="76" spans="1:52">
      <c r="A76" s="537"/>
      <c r="B76" s="568" t="s">
        <v>114</v>
      </c>
      <c r="C76" s="537" t="s">
        <v>123</v>
      </c>
      <c r="D76" s="545">
        <v>111.6</v>
      </c>
      <c r="E76" s="545">
        <v>111.6</v>
      </c>
      <c r="F76" s="545">
        <v>121.6</v>
      </c>
      <c r="G76" s="545">
        <v>116.4</v>
      </c>
      <c r="H76" s="545">
        <v>159.30000000000001</v>
      </c>
      <c r="I76" s="545">
        <v>91.4</v>
      </c>
      <c r="J76" s="545">
        <v>182.8</v>
      </c>
      <c r="K76" s="545">
        <v>108.6</v>
      </c>
      <c r="L76" s="545">
        <v>113.3</v>
      </c>
      <c r="M76" s="545" t="s">
        <v>337</v>
      </c>
      <c r="N76" s="545">
        <v>97.5</v>
      </c>
      <c r="O76" s="545">
        <v>103.9</v>
      </c>
      <c r="P76" s="545">
        <v>107.3</v>
      </c>
      <c r="Q76" s="545">
        <v>90.8</v>
      </c>
      <c r="R76" s="545">
        <v>89</v>
      </c>
      <c r="S76" s="545">
        <v>89</v>
      </c>
      <c r="T76" s="545" t="s">
        <v>516</v>
      </c>
      <c r="U76" s="545">
        <v>88.2</v>
      </c>
      <c r="V76" s="545">
        <v>98.8</v>
      </c>
      <c r="W76" s="545">
        <v>96.8</v>
      </c>
      <c r="X76" s="545">
        <v>100.9</v>
      </c>
      <c r="Y76" s="545">
        <v>90.1</v>
      </c>
      <c r="Z76" s="545">
        <v>97.8</v>
      </c>
      <c r="AA76" s="545">
        <v>100.8</v>
      </c>
      <c r="AB76" s="545" t="s">
        <v>516</v>
      </c>
      <c r="AC76" s="664">
        <v>103.8</v>
      </c>
      <c r="AD76" s="545">
        <v>98.1</v>
      </c>
      <c r="AE76" s="646">
        <v>96</v>
      </c>
      <c r="AF76" s="646">
        <v>140.19999999999999</v>
      </c>
      <c r="AG76" s="665" t="s">
        <v>516</v>
      </c>
      <c r="AH76" s="646">
        <v>119.6</v>
      </c>
      <c r="AI76" s="646">
        <v>120</v>
      </c>
      <c r="AJ76" s="646">
        <v>64.8</v>
      </c>
      <c r="AK76" s="665" t="s">
        <v>337</v>
      </c>
      <c r="AL76" s="646">
        <v>163.5</v>
      </c>
      <c r="AM76" s="537"/>
      <c r="AN76" s="568" t="s">
        <v>114</v>
      </c>
      <c r="AO76" s="537" t="s">
        <v>123</v>
      </c>
      <c r="AP76" s="567">
        <v>111.6</v>
      </c>
      <c r="AQ76" s="545">
        <v>124.4</v>
      </c>
      <c r="AR76" s="545">
        <v>132.69999999999999</v>
      </c>
      <c r="AS76" s="545">
        <v>148.69999999999999</v>
      </c>
      <c r="AT76" s="545">
        <v>104.8</v>
      </c>
      <c r="AU76" s="545">
        <v>104.9</v>
      </c>
      <c r="AV76" s="545">
        <v>99.2</v>
      </c>
      <c r="AW76" s="545">
        <v>114.6</v>
      </c>
      <c r="AX76" s="545">
        <v>105.9</v>
      </c>
      <c r="AY76" s="545">
        <v>106.3</v>
      </c>
      <c r="AZ76" s="545">
        <v>98.2</v>
      </c>
    </row>
    <row r="77" spans="1:52">
      <c r="A77" s="537"/>
      <c r="B77" s="568" t="s">
        <v>114</v>
      </c>
      <c r="C77" s="537" t="s">
        <v>124</v>
      </c>
      <c r="D77" s="545">
        <v>101.8</v>
      </c>
      <c r="E77" s="545">
        <v>101.7</v>
      </c>
      <c r="F77" s="545">
        <v>107.5</v>
      </c>
      <c r="G77" s="545">
        <v>104.9</v>
      </c>
      <c r="H77" s="545">
        <v>126.5</v>
      </c>
      <c r="I77" s="545">
        <v>86</v>
      </c>
      <c r="J77" s="545">
        <v>157.9</v>
      </c>
      <c r="K77" s="545">
        <v>115.9</v>
      </c>
      <c r="L77" s="545">
        <v>119.7</v>
      </c>
      <c r="M77" s="545" t="s">
        <v>337</v>
      </c>
      <c r="N77" s="545">
        <v>78.400000000000006</v>
      </c>
      <c r="O77" s="545">
        <v>95.6</v>
      </c>
      <c r="P77" s="545">
        <v>95.9</v>
      </c>
      <c r="Q77" s="545">
        <v>94.5</v>
      </c>
      <c r="R77" s="545">
        <v>69.599999999999994</v>
      </c>
      <c r="S77" s="545">
        <v>69.599999999999994</v>
      </c>
      <c r="T77" s="545" t="s">
        <v>516</v>
      </c>
      <c r="U77" s="545">
        <v>79.3</v>
      </c>
      <c r="V77" s="545">
        <v>91.2</v>
      </c>
      <c r="W77" s="545">
        <v>89.7</v>
      </c>
      <c r="X77" s="545">
        <v>92.7</v>
      </c>
      <c r="Y77" s="545">
        <v>107.6</v>
      </c>
      <c r="Z77" s="545">
        <v>97.9</v>
      </c>
      <c r="AA77" s="545">
        <v>92.3</v>
      </c>
      <c r="AB77" s="545" t="s">
        <v>516</v>
      </c>
      <c r="AC77" s="664">
        <v>100.6</v>
      </c>
      <c r="AD77" s="545">
        <v>93.1</v>
      </c>
      <c r="AE77" s="646">
        <v>88.1</v>
      </c>
      <c r="AF77" s="646">
        <v>96.5</v>
      </c>
      <c r="AG77" s="665" t="s">
        <v>516</v>
      </c>
      <c r="AH77" s="646">
        <v>130.6</v>
      </c>
      <c r="AI77" s="646">
        <v>121.1</v>
      </c>
      <c r="AJ77" s="646">
        <v>54.9</v>
      </c>
      <c r="AK77" s="665" t="s">
        <v>337</v>
      </c>
      <c r="AL77" s="646">
        <v>147</v>
      </c>
      <c r="AM77" s="537"/>
      <c r="AN77" s="568" t="s">
        <v>114</v>
      </c>
      <c r="AO77" s="537" t="s">
        <v>124</v>
      </c>
      <c r="AP77" s="567">
        <v>101.8</v>
      </c>
      <c r="AQ77" s="545">
        <v>109.9</v>
      </c>
      <c r="AR77" s="545">
        <v>119.1</v>
      </c>
      <c r="AS77" s="545">
        <v>132.19999999999999</v>
      </c>
      <c r="AT77" s="545">
        <v>96.3</v>
      </c>
      <c r="AU77" s="545">
        <v>87.9</v>
      </c>
      <c r="AV77" s="545">
        <v>74.5</v>
      </c>
      <c r="AW77" s="545">
        <v>110.6</v>
      </c>
      <c r="AX77" s="545">
        <v>98.1</v>
      </c>
      <c r="AY77" s="545">
        <v>99.1</v>
      </c>
      <c r="AZ77" s="545">
        <v>81</v>
      </c>
    </row>
    <row r="78" spans="1:52">
      <c r="A78" s="537"/>
      <c r="B78" s="571" t="s">
        <v>114</v>
      </c>
      <c r="C78" s="549" t="s">
        <v>111</v>
      </c>
      <c r="D78" s="548">
        <v>98.2</v>
      </c>
      <c r="E78" s="548">
        <v>98.1</v>
      </c>
      <c r="F78" s="548">
        <v>97</v>
      </c>
      <c r="G78" s="548">
        <v>101.1</v>
      </c>
      <c r="H78" s="548">
        <v>67.599999999999994</v>
      </c>
      <c r="I78" s="548">
        <v>90.3</v>
      </c>
      <c r="J78" s="548">
        <v>127.8</v>
      </c>
      <c r="K78" s="548">
        <v>94.8</v>
      </c>
      <c r="L78" s="548">
        <v>96.1</v>
      </c>
      <c r="M78" s="548" t="s">
        <v>337</v>
      </c>
      <c r="N78" s="548">
        <v>91.7</v>
      </c>
      <c r="O78" s="548">
        <v>102.5</v>
      </c>
      <c r="P78" s="548">
        <v>98.5</v>
      </c>
      <c r="Q78" s="548">
        <v>117.9</v>
      </c>
      <c r="R78" s="548">
        <v>84</v>
      </c>
      <c r="S78" s="548">
        <v>84</v>
      </c>
      <c r="T78" s="548" t="s">
        <v>516</v>
      </c>
      <c r="U78" s="548">
        <v>75.8</v>
      </c>
      <c r="V78" s="548">
        <v>98</v>
      </c>
      <c r="W78" s="548">
        <v>95</v>
      </c>
      <c r="X78" s="548">
        <v>101</v>
      </c>
      <c r="Y78" s="548">
        <v>83.2</v>
      </c>
      <c r="Z78" s="548">
        <v>101.2</v>
      </c>
      <c r="AA78" s="548">
        <v>82.1</v>
      </c>
      <c r="AB78" s="548" t="s">
        <v>516</v>
      </c>
      <c r="AC78" s="666">
        <v>94.8</v>
      </c>
      <c r="AD78" s="548">
        <v>91.3</v>
      </c>
      <c r="AE78" s="667">
        <v>85</v>
      </c>
      <c r="AF78" s="667">
        <v>129.6</v>
      </c>
      <c r="AG78" s="668" t="s">
        <v>516</v>
      </c>
      <c r="AH78" s="667">
        <v>92.1</v>
      </c>
      <c r="AI78" s="667">
        <v>135.6</v>
      </c>
      <c r="AJ78" s="667">
        <v>48.3</v>
      </c>
      <c r="AK78" s="668" t="s">
        <v>337</v>
      </c>
      <c r="AL78" s="667">
        <v>119.2</v>
      </c>
      <c r="AM78" s="537"/>
      <c r="AN78" s="571" t="s">
        <v>114</v>
      </c>
      <c r="AO78" s="549" t="s">
        <v>111</v>
      </c>
      <c r="AP78" s="567">
        <v>98.2</v>
      </c>
      <c r="AQ78" s="545">
        <v>104.1</v>
      </c>
      <c r="AR78" s="545">
        <v>109.4</v>
      </c>
      <c r="AS78" s="545">
        <v>113.4</v>
      </c>
      <c r="AT78" s="545">
        <v>102.5</v>
      </c>
      <c r="AU78" s="545">
        <v>91.3</v>
      </c>
      <c r="AV78" s="545">
        <v>81.2</v>
      </c>
      <c r="AW78" s="545">
        <v>108.5</v>
      </c>
      <c r="AX78" s="545">
        <v>95.5</v>
      </c>
      <c r="AY78" s="545">
        <v>96.1</v>
      </c>
      <c r="AZ78" s="545">
        <v>86.5</v>
      </c>
    </row>
    <row r="79" spans="1:52">
      <c r="A79" s="574"/>
      <c r="B79" s="568" t="s">
        <v>232</v>
      </c>
      <c r="C79" s="557" t="s">
        <v>113</v>
      </c>
      <c r="D79" s="545">
        <v>118.2</v>
      </c>
      <c r="E79" s="545">
        <v>118.2</v>
      </c>
      <c r="F79" s="545">
        <v>94.4</v>
      </c>
      <c r="G79" s="545">
        <v>96.9</v>
      </c>
      <c r="H79" s="545">
        <v>76.599999999999994</v>
      </c>
      <c r="I79" s="545">
        <v>83.8</v>
      </c>
      <c r="J79" s="545">
        <v>207.5</v>
      </c>
      <c r="K79" s="545">
        <v>113.4</v>
      </c>
      <c r="L79" s="545">
        <v>115.5</v>
      </c>
      <c r="M79" s="545" t="s">
        <v>337</v>
      </c>
      <c r="N79" s="545">
        <v>127</v>
      </c>
      <c r="O79" s="545">
        <v>135.6</v>
      </c>
      <c r="P79" s="545">
        <v>138.30000000000001</v>
      </c>
      <c r="Q79" s="545">
        <v>125.3</v>
      </c>
      <c r="R79" s="545">
        <v>119.2</v>
      </c>
      <c r="S79" s="545">
        <v>119.2</v>
      </c>
      <c r="T79" s="545" t="s">
        <v>516</v>
      </c>
      <c r="U79" s="545">
        <v>113.3</v>
      </c>
      <c r="V79" s="545">
        <v>108.6</v>
      </c>
      <c r="W79" s="545">
        <v>94.1</v>
      </c>
      <c r="X79" s="545">
        <v>123.1</v>
      </c>
      <c r="Y79" s="545">
        <v>93.1</v>
      </c>
      <c r="Z79" s="545">
        <v>114.4</v>
      </c>
      <c r="AA79" s="545">
        <v>105.9</v>
      </c>
      <c r="AB79" s="545" t="s">
        <v>516</v>
      </c>
      <c r="AC79" s="664">
        <v>110.4</v>
      </c>
      <c r="AD79" s="545">
        <v>96.3</v>
      </c>
      <c r="AE79" s="646">
        <v>92</v>
      </c>
      <c r="AF79" s="646">
        <v>113.9</v>
      </c>
      <c r="AG79" s="665" t="s">
        <v>516</v>
      </c>
      <c r="AH79" s="646">
        <v>151</v>
      </c>
      <c r="AI79" s="646">
        <v>135.9</v>
      </c>
      <c r="AJ79" s="646">
        <v>67.2</v>
      </c>
      <c r="AK79" s="665" t="s">
        <v>337</v>
      </c>
      <c r="AL79" s="646">
        <v>183</v>
      </c>
      <c r="AM79" s="574"/>
      <c r="AN79" s="568" t="s">
        <v>232</v>
      </c>
      <c r="AO79" s="557" t="s">
        <v>113</v>
      </c>
      <c r="AP79" s="575">
        <v>118.2</v>
      </c>
      <c r="AQ79" s="564">
        <v>135.19999999999999</v>
      </c>
      <c r="AR79" s="564">
        <v>144.69999999999999</v>
      </c>
      <c r="AS79" s="564">
        <v>167</v>
      </c>
      <c r="AT79" s="564">
        <v>105.9</v>
      </c>
      <c r="AU79" s="564">
        <v>112.6</v>
      </c>
      <c r="AV79" s="564">
        <v>104.6</v>
      </c>
      <c r="AW79" s="564">
        <v>126</v>
      </c>
      <c r="AX79" s="564">
        <v>110.5</v>
      </c>
      <c r="AY79" s="564">
        <v>109.9</v>
      </c>
      <c r="AZ79" s="564">
        <v>122.3</v>
      </c>
    </row>
    <row r="80" spans="1:52">
      <c r="A80" s="574"/>
      <c r="B80" s="568"/>
      <c r="C80" s="537" t="s">
        <v>115</v>
      </c>
      <c r="D80" s="545">
        <v>104.4</v>
      </c>
      <c r="E80" s="545">
        <v>104.4</v>
      </c>
      <c r="F80" s="545">
        <v>99.7</v>
      </c>
      <c r="G80" s="545">
        <v>98.6</v>
      </c>
      <c r="H80" s="545">
        <v>108.1</v>
      </c>
      <c r="I80" s="545">
        <v>92.2</v>
      </c>
      <c r="J80" s="545">
        <v>139.30000000000001</v>
      </c>
      <c r="K80" s="545">
        <v>103.1</v>
      </c>
      <c r="L80" s="545">
        <v>106</v>
      </c>
      <c r="M80" s="545" t="s">
        <v>337</v>
      </c>
      <c r="N80" s="545">
        <v>110.8</v>
      </c>
      <c r="O80" s="545">
        <v>106.1</v>
      </c>
      <c r="P80" s="545">
        <v>109.2</v>
      </c>
      <c r="Q80" s="545">
        <v>94.2</v>
      </c>
      <c r="R80" s="545">
        <v>81.7</v>
      </c>
      <c r="S80" s="545">
        <v>81.7</v>
      </c>
      <c r="T80" s="545" t="s">
        <v>516</v>
      </c>
      <c r="U80" s="545">
        <v>92.8</v>
      </c>
      <c r="V80" s="545">
        <v>102.7</v>
      </c>
      <c r="W80" s="545">
        <v>98.2</v>
      </c>
      <c r="X80" s="545">
        <v>107.4</v>
      </c>
      <c r="Y80" s="545">
        <v>77.3</v>
      </c>
      <c r="Z80" s="545">
        <v>114</v>
      </c>
      <c r="AA80" s="545">
        <v>110.3</v>
      </c>
      <c r="AB80" s="545" t="s">
        <v>516</v>
      </c>
      <c r="AC80" s="664">
        <v>96.8</v>
      </c>
      <c r="AD80" s="545">
        <v>86.7</v>
      </c>
      <c r="AE80" s="646">
        <v>98.3</v>
      </c>
      <c r="AF80" s="646">
        <v>78.2</v>
      </c>
      <c r="AG80" s="665" t="s">
        <v>516</v>
      </c>
      <c r="AH80" s="646">
        <v>126.2</v>
      </c>
      <c r="AI80" s="646">
        <v>116.7</v>
      </c>
      <c r="AJ80" s="646">
        <v>66.5</v>
      </c>
      <c r="AK80" s="665" t="s">
        <v>337</v>
      </c>
      <c r="AL80" s="646">
        <v>129.9</v>
      </c>
      <c r="AM80" s="574"/>
      <c r="AN80" s="568"/>
      <c r="AO80" s="537" t="s">
        <v>115</v>
      </c>
      <c r="AP80" s="567">
        <v>104.4</v>
      </c>
      <c r="AQ80" s="545">
        <v>110.6</v>
      </c>
      <c r="AR80" s="545">
        <v>115.2</v>
      </c>
      <c r="AS80" s="545">
        <v>117.4</v>
      </c>
      <c r="AT80" s="545">
        <v>111.3</v>
      </c>
      <c r="AU80" s="545">
        <v>99.8</v>
      </c>
      <c r="AV80" s="545">
        <v>96</v>
      </c>
      <c r="AW80" s="545">
        <v>106.4</v>
      </c>
      <c r="AX80" s="545">
        <v>101.7</v>
      </c>
      <c r="AY80" s="545">
        <v>101.3</v>
      </c>
      <c r="AZ80" s="545">
        <v>108.2</v>
      </c>
    </row>
    <row r="81" spans="1:52">
      <c r="A81" s="574"/>
      <c r="B81" s="568"/>
      <c r="C81" s="537" t="s">
        <v>116</v>
      </c>
      <c r="D81" s="545">
        <v>89.9</v>
      </c>
      <c r="E81" s="545">
        <v>89.9</v>
      </c>
      <c r="F81" s="545">
        <v>88.7</v>
      </c>
      <c r="G81" s="545">
        <v>88.7</v>
      </c>
      <c r="H81" s="545">
        <v>89.2</v>
      </c>
      <c r="I81" s="545">
        <v>89.4</v>
      </c>
      <c r="J81" s="545">
        <v>95.3</v>
      </c>
      <c r="K81" s="545">
        <v>64.900000000000006</v>
      </c>
      <c r="L81" s="545">
        <v>63</v>
      </c>
      <c r="M81" s="545" t="s">
        <v>337</v>
      </c>
      <c r="N81" s="545">
        <v>56.4</v>
      </c>
      <c r="O81" s="545">
        <v>108.1</v>
      </c>
      <c r="P81" s="545">
        <v>111.5</v>
      </c>
      <c r="Q81" s="545">
        <v>95</v>
      </c>
      <c r="R81" s="545">
        <v>56.3</v>
      </c>
      <c r="S81" s="545">
        <v>56.3</v>
      </c>
      <c r="T81" s="545" t="s">
        <v>516</v>
      </c>
      <c r="U81" s="545">
        <v>77.099999999999994</v>
      </c>
      <c r="V81" s="545">
        <v>90.6</v>
      </c>
      <c r="W81" s="545">
        <v>87.7</v>
      </c>
      <c r="X81" s="545">
        <v>93.5</v>
      </c>
      <c r="Y81" s="545">
        <v>82.9</v>
      </c>
      <c r="Z81" s="545">
        <v>96.5</v>
      </c>
      <c r="AA81" s="545">
        <v>96.8</v>
      </c>
      <c r="AB81" s="545" t="s">
        <v>516</v>
      </c>
      <c r="AC81" s="664">
        <v>86.5</v>
      </c>
      <c r="AD81" s="545">
        <v>80.2</v>
      </c>
      <c r="AE81" s="646">
        <v>94.2</v>
      </c>
      <c r="AF81" s="646">
        <v>47.1</v>
      </c>
      <c r="AG81" s="665" t="s">
        <v>516</v>
      </c>
      <c r="AH81" s="646">
        <v>91.3</v>
      </c>
      <c r="AI81" s="646">
        <v>121.6</v>
      </c>
      <c r="AJ81" s="646">
        <v>71.7</v>
      </c>
      <c r="AK81" s="665" t="s">
        <v>337</v>
      </c>
      <c r="AL81" s="646">
        <v>87.4</v>
      </c>
      <c r="AM81" s="574"/>
      <c r="AN81" s="568"/>
      <c r="AO81" s="537" t="s">
        <v>116</v>
      </c>
      <c r="AP81" s="567">
        <v>89.9</v>
      </c>
      <c r="AQ81" s="545">
        <v>89.9</v>
      </c>
      <c r="AR81" s="545">
        <v>90.6</v>
      </c>
      <c r="AS81" s="545">
        <v>89.8</v>
      </c>
      <c r="AT81" s="545">
        <v>92</v>
      </c>
      <c r="AU81" s="545">
        <v>88</v>
      </c>
      <c r="AV81" s="545">
        <v>84.6</v>
      </c>
      <c r="AW81" s="545">
        <v>93.8</v>
      </c>
      <c r="AX81" s="545">
        <v>89.9</v>
      </c>
      <c r="AY81" s="545">
        <v>89.8</v>
      </c>
      <c r="AZ81" s="545">
        <v>91.7</v>
      </c>
    </row>
    <row r="82" spans="1:52">
      <c r="A82" s="574"/>
      <c r="B82" s="568"/>
      <c r="C82" s="537" t="s">
        <v>117</v>
      </c>
      <c r="D82" s="545">
        <v>107.2</v>
      </c>
      <c r="E82" s="545">
        <v>107.2</v>
      </c>
      <c r="F82" s="545">
        <v>104</v>
      </c>
      <c r="G82" s="545">
        <v>101.4</v>
      </c>
      <c r="H82" s="545">
        <v>122.5</v>
      </c>
      <c r="I82" s="545">
        <v>91.4</v>
      </c>
      <c r="J82" s="545">
        <v>171.8</v>
      </c>
      <c r="K82" s="545">
        <v>99.7</v>
      </c>
      <c r="L82" s="545">
        <v>101.2</v>
      </c>
      <c r="M82" s="545" t="s">
        <v>337</v>
      </c>
      <c r="N82" s="545">
        <v>92.5</v>
      </c>
      <c r="O82" s="545">
        <v>115.4</v>
      </c>
      <c r="P82" s="545">
        <v>125.9</v>
      </c>
      <c r="Q82" s="545">
        <v>74.7</v>
      </c>
      <c r="R82" s="545">
        <v>102.3</v>
      </c>
      <c r="S82" s="545">
        <v>102.3</v>
      </c>
      <c r="T82" s="545" t="s">
        <v>516</v>
      </c>
      <c r="U82" s="545">
        <v>87.8</v>
      </c>
      <c r="V82" s="545">
        <v>99.6</v>
      </c>
      <c r="W82" s="545">
        <v>104.5</v>
      </c>
      <c r="X82" s="545">
        <v>94.6</v>
      </c>
      <c r="Y82" s="545">
        <v>108.9</v>
      </c>
      <c r="Z82" s="545">
        <v>97.6</v>
      </c>
      <c r="AA82" s="545">
        <v>99.7</v>
      </c>
      <c r="AB82" s="545" t="s">
        <v>516</v>
      </c>
      <c r="AC82" s="664">
        <v>88.3</v>
      </c>
      <c r="AD82" s="545">
        <v>77.599999999999994</v>
      </c>
      <c r="AE82" s="646">
        <v>82.9</v>
      </c>
      <c r="AF82" s="646">
        <v>94.6</v>
      </c>
      <c r="AG82" s="665" t="s">
        <v>516</v>
      </c>
      <c r="AH82" s="646">
        <v>101.3</v>
      </c>
      <c r="AI82" s="646">
        <v>117.7</v>
      </c>
      <c r="AJ82" s="646">
        <v>71.3</v>
      </c>
      <c r="AK82" s="665" t="s">
        <v>337</v>
      </c>
      <c r="AL82" s="646">
        <v>153</v>
      </c>
      <c r="AM82" s="574"/>
      <c r="AN82" s="568"/>
      <c r="AO82" s="537" t="s">
        <v>117</v>
      </c>
      <c r="AP82" s="567">
        <v>107.2</v>
      </c>
      <c r="AQ82" s="545">
        <v>127.7</v>
      </c>
      <c r="AR82" s="545">
        <v>135.5</v>
      </c>
      <c r="AS82" s="545">
        <v>151.80000000000001</v>
      </c>
      <c r="AT82" s="545">
        <v>107</v>
      </c>
      <c r="AU82" s="545">
        <v>109.2</v>
      </c>
      <c r="AV82" s="545">
        <v>96.3</v>
      </c>
      <c r="AW82" s="545">
        <v>131.1</v>
      </c>
      <c r="AX82" s="545">
        <v>97.9</v>
      </c>
      <c r="AY82" s="545">
        <v>98.4</v>
      </c>
      <c r="AZ82" s="545">
        <v>88.9</v>
      </c>
    </row>
    <row r="83" spans="1:52">
      <c r="A83" s="574"/>
      <c r="B83" s="568"/>
      <c r="C83" s="537" t="s">
        <v>118</v>
      </c>
      <c r="D83" s="545">
        <v>109.7</v>
      </c>
      <c r="E83" s="545">
        <v>109.7</v>
      </c>
      <c r="F83" s="545">
        <v>102.3</v>
      </c>
      <c r="G83" s="545">
        <v>97.4</v>
      </c>
      <c r="H83" s="545">
        <v>138.30000000000001</v>
      </c>
      <c r="I83" s="545">
        <v>94.1</v>
      </c>
      <c r="J83" s="545">
        <v>142.6</v>
      </c>
      <c r="K83" s="545">
        <v>116</v>
      </c>
      <c r="L83" s="545">
        <v>118.3</v>
      </c>
      <c r="M83" s="545" t="s">
        <v>337</v>
      </c>
      <c r="N83" s="545">
        <v>119.2</v>
      </c>
      <c r="O83" s="545">
        <v>121.5</v>
      </c>
      <c r="P83" s="545">
        <v>122.9</v>
      </c>
      <c r="Q83" s="545">
        <v>116</v>
      </c>
      <c r="R83" s="545">
        <v>118.8</v>
      </c>
      <c r="S83" s="545">
        <v>118.8</v>
      </c>
      <c r="T83" s="545" t="s">
        <v>516</v>
      </c>
      <c r="U83" s="545">
        <v>112.4</v>
      </c>
      <c r="V83" s="545">
        <v>99</v>
      </c>
      <c r="W83" s="545">
        <v>99.5</v>
      </c>
      <c r="X83" s="545">
        <v>98.5</v>
      </c>
      <c r="Y83" s="545">
        <v>125.5</v>
      </c>
      <c r="Z83" s="545">
        <v>98.8</v>
      </c>
      <c r="AA83" s="545">
        <v>112</v>
      </c>
      <c r="AB83" s="545" t="s">
        <v>516</v>
      </c>
      <c r="AC83" s="664">
        <v>102.4</v>
      </c>
      <c r="AD83" s="545">
        <v>83.5</v>
      </c>
      <c r="AE83" s="646">
        <v>89.7</v>
      </c>
      <c r="AF83" s="646">
        <v>124.8</v>
      </c>
      <c r="AG83" s="665" t="s">
        <v>516</v>
      </c>
      <c r="AH83" s="646">
        <v>118.4</v>
      </c>
      <c r="AI83" s="646">
        <v>131.4</v>
      </c>
      <c r="AJ83" s="646">
        <v>114</v>
      </c>
      <c r="AK83" s="665" t="s">
        <v>337</v>
      </c>
      <c r="AL83" s="646">
        <v>135.6</v>
      </c>
      <c r="AM83" s="574"/>
      <c r="AN83" s="568"/>
      <c r="AO83" s="537" t="s">
        <v>118</v>
      </c>
      <c r="AP83" s="567">
        <v>109.7</v>
      </c>
      <c r="AQ83" s="545">
        <v>122</v>
      </c>
      <c r="AR83" s="545">
        <v>124.4</v>
      </c>
      <c r="AS83" s="545">
        <v>134.80000000000001</v>
      </c>
      <c r="AT83" s="545">
        <v>106.1</v>
      </c>
      <c r="AU83" s="545">
        <v>116.3</v>
      </c>
      <c r="AV83" s="545">
        <v>110.7</v>
      </c>
      <c r="AW83" s="545">
        <v>125.9</v>
      </c>
      <c r="AX83" s="545">
        <v>104.1</v>
      </c>
      <c r="AY83" s="545">
        <v>104.6</v>
      </c>
      <c r="AZ83" s="545">
        <v>95.9</v>
      </c>
    </row>
    <row r="84" spans="1:52">
      <c r="A84" s="574"/>
      <c r="B84" s="568"/>
      <c r="C84" s="537" t="s">
        <v>119</v>
      </c>
      <c r="D84" s="545">
        <v>101.8</v>
      </c>
      <c r="E84" s="545">
        <v>101.7</v>
      </c>
      <c r="F84" s="545">
        <v>110.9</v>
      </c>
      <c r="G84" s="545">
        <v>103.9</v>
      </c>
      <c r="H84" s="545">
        <v>161.19999999999999</v>
      </c>
      <c r="I84" s="545">
        <v>90.3</v>
      </c>
      <c r="J84" s="545">
        <v>127.8</v>
      </c>
      <c r="K84" s="545">
        <v>119.5</v>
      </c>
      <c r="L84" s="545">
        <v>124.7</v>
      </c>
      <c r="M84" s="545" t="s">
        <v>337</v>
      </c>
      <c r="N84" s="545">
        <v>92.2</v>
      </c>
      <c r="O84" s="545">
        <v>105.1</v>
      </c>
      <c r="P84" s="545">
        <v>110.2</v>
      </c>
      <c r="Q84" s="545">
        <v>85.6</v>
      </c>
      <c r="R84" s="545">
        <v>75.7</v>
      </c>
      <c r="S84" s="545">
        <v>75.7</v>
      </c>
      <c r="T84" s="545" t="s">
        <v>516</v>
      </c>
      <c r="U84" s="545">
        <v>88.5</v>
      </c>
      <c r="V84" s="545">
        <v>91</v>
      </c>
      <c r="W84" s="545">
        <v>88.7</v>
      </c>
      <c r="X84" s="545">
        <v>93.2</v>
      </c>
      <c r="Y84" s="545">
        <v>103.6</v>
      </c>
      <c r="Z84" s="545">
        <v>92.1</v>
      </c>
      <c r="AA84" s="545">
        <v>93.8</v>
      </c>
      <c r="AB84" s="545" t="s">
        <v>516</v>
      </c>
      <c r="AC84" s="664">
        <v>95.1</v>
      </c>
      <c r="AD84" s="545">
        <v>82.7</v>
      </c>
      <c r="AE84" s="646">
        <v>94.3</v>
      </c>
      <c r="AF84" s="646">
        <v>131</v>
      </c>
      <c r="AG84" s="665" t="s">
        <v>516</v>
      </c>
      <c r="AH84" s="646">
        <v>106</v>
      </c>
      <c r="AI84" s="646">
        <v>125.3</v>
      </c>
      <c r="AJ84" s="646">
        <v>75</v>
      </c>
      <c r="AK84" s="665" t="s">
        <v>337</v>
      </c>
      <c r="AL84" s="646">
        <v>125.6</v>
      </c>
      <c r="AM84" s="574"/>
      <c r="AN84" s="568"/>
      <c r="AO84" s="537" t="s">
        <v>119</v>
      </c>
      <c r="AP84" s="567">
        <v>101.8</v>
      </c>
      <c r="AQ84" s="545">
        <v>108.6</v>
      </c>
      <c r="AR84" s="545">
        <v>113.2</v>
      </c>
      <c r="AS84" s="545">
        <v>119.5</v>
      </c>
      <c r="AT84" s="545">
        <v>102.3</v>
      </c>
      <c r="AU84" s="545">
        <v>97.7</v>
      </c>
      <c r="AV84" s="545">
        <v>86.6</v>
      </c>
      <c r="AW84" s="545">
        <v>116.5</v>
      </c>
      <c r="AX84" s="545">
        <v>98.7</v>
      </c>
      <c r="AY84" s="545">
        <v>98.9</v>
      </c>
      <c r="AZ84" s="545">
        <v>93.8</v>
      </c>
    </row>
    <row r="85" spans="1:52">
      <c r="A85" s="574"/>
      <c r="B85" s="568"/>
      <c r="C85" s="537" t="s">
        <v>120</v>
      </c>
      <c r="D85" s="545">
        <v>120</v>
      </c>
      <c r="E85" s="545">
        <v>120</v>
      </c>
      <c r="F85" s="545">
        <v>155.80000000000001</v>
      </c>
      <c r="G85" s="545">
        <v>102.3</v>
      </c>
      <c r="H85" s="545">
        <v>541.70000000000005</v>
      </c>
      <c r="I85" s="545">
        <v>94.8</v>
      </c>
      <c r="J85" s="545">
        <v>129.6</v>
      </c>
      <c r="K85" s="545">
        <v>112.8</v>
      </c>
      <c r="L85" s="545">
        <v>115.3</v>
      </c>
      <c r="M85" s="545" t="s">
        <v>337</v>
      </c>
      <c r="N85" s="545">
        <v>112.6</v>
      </c>
      <c r="O85" s="545">
        <v>126.8</v>
      </c>
      <c r="P85" s="545">
        <v>129.4</v>
      </c>
      <c r="Q85" s="545">
        <v>116.8</v>
      </c>
      <c r="R85" s="545">
        <v>113.9</v>
      </c>
      <c r="S85" s="545">
        <v>113.9</v>
      </c>
      <c r="T85" s="545" t="s">
        <v>516</v>
      </c>
      <c r="U85" s="545">
        <v>91</v>
      </c>
      <c r="V85" s="545">
        <v>104.7</v>
      </c>
      <c r="W85" s="545">
        <v>101.8</v>
      </c>
      <c r="X85" s="545">
        <v>107.7</v>
      </c>
      <c r="Y85" s="545">
        <v>117.9</v>
      </c>
      <c r="Z85" s="545">
        <v>100.4</v>
      </c>
      <c r="AA85" s="545">
        <v>104.9</v>
      </c>
      <c r="AB85" s="545" t="s">
        <v>516</v>
      </c>
      <c r="AC85" s="664">
        <v>95.7</v>
      </c>
      <c r="AD85" s="545">
        <v>81.099999999999994</v>
      </c>
      <c r="AE85" s="646">
        <v>91.5</v>
      </c>
      <c r="AF85" s="646">
        <v>125.7</v>
      </c>
      <c r="AG85" s="665" t="s">
        <v>516</v>
      </c>
      <c r="AH85" s="646">
        <v>118.7</v>
      </c>
      <c r="AI85" s="646">
        <v>130.4</v>
      </c>
      <c r="AJ85" s="646">
        <v>59.6</v>
      </c>
      <c r="AK85" s="665" t="s">
        <v>337</v>
      </c>
      <c r="AL85" s="646">
        <v>125.2</v>
      </c>
      <c r="AM85" s="574"/>
      <c r="AN85" s="568"/>
      <c r="AO85" s="537" t="s">
        <v>120</v>
      </c>
      <c r="AP85" s="567">
        <v>120</v>
      </c>
      <c r="AQ85" s="545">
        <v>120.6</v>
      </c>
      <c r="AR85" s="545">
        <v>114.3</v>
      </c>
      <c r="AS85" s="545">
        <v>116.5</v>
      </c>
      <c r="AT85" s="545">
        <v>110.4</v>
      </c>
      <c r="AU85" s="545">
        <v>135.80000000000001</v>
      </c>
      <c r="AV85" s="545">
        <v>142.80000000000001</v>
      </c>
      <c r="AW85" s="545">
        <v>123.8</v>
      </c>
      <c r="AX85" s="545">
        <v>119.7</v>
      </c>
      <c r="AY85" s="545">
        <v>119.3</v>
      </c>
      <c r="AZ85" s="545">
        <v>126.5</v>
      </c>
    </row>
    <row r="86" spans="1:52">
      <c r="A86" s="574"/>
      <c r="B86" s="568"/>
      <c r="C86" s="537" t="s">
        <v>121</v>
      </c>
      <c r="D86" s="545">
        <v>126.4</v>
      </c>
      <c r="E86" s="545">
        <v>126.4</v>
      </c>
      <c r="F86" s="545">
        <v>172.4</v>
      </c>
      <c r="G86" s="545">
        <v>106.8</v>
      </c>
      <c r="H86" s="545">
        <v>645.70000000000005</v>
      </c>
      <c r="I86" s="545">
        <v>103.9</v>
      </c>
      <c r="J86" s="545">
        <v>138.69999999999999</v>
      </c>
      <c r="K86" s="545">
        <v>94.6</v>
      </c>
      <c r="L86" s="545">
        <v>96</v>
      </c>
      <c r="M86" s="545" t="s">
        <v>337</v>
      </c>
      <c r="N86" s="545">
        <v>94.2</v>
      </c>
      <c r="O86" s="545">
        <v>129.9</v>
      </c>
      <c r="P86" s="545">
        <v>125.9</v>
      </c>
      <c r="Q86" s="545">
        <v>144.9</v>
      </c>
      <c r="R86" s="545">
        <v>149.30000000000001</v>
      </c>
      <c r="S86" s="545">
        <v>149.30000000000001</v>
      </c>
      <c r="T86" s="545" t="s">
        <v>516</v>
      </c>
      <c r="U86" s="545">
        <v>93.5</v>
      </c>
      <c r="V86" s="545">
        <v>106.8</v>
      </c>
      <c r="W86" s="545">
        <v>105.5</v>
      </c>
      <c r="X86" s="545">
        <v>108.1</v>
      </c>
      <c r="Y86" s="545">
        <v>90</v>
      </c>
      <c r="Z86" s="545">
        <v>111.8</v>
      </c>
      <c r="AA86" s="545">
        <v>109.8</v>
      </c>
      <c r="AB86" s="545" t="s">
        <v>516</v>
      </c>
      <c r="AC86" s="664">
        <v>93.1</v>
      </c>
      <c r="AD86" s="545">
        <v>78.7</v>
      </c>
      <c r="AE86" s="646">
        <v>102.4</v>
      </c>
      <c r="AF86" s="646">
        <v>122.2</v>
      </c>
      <c r="AG86" s="665" t="s">
        <v>516</v>
      </c>
      <c r="AH86" s="646">
        <v>110.9</v>
      </c>
      <c r="AI86" s="646">
        <v>132.6</v>
      </c>
      <c r="AJ86" s="646">
        <v>55.9</v>
      </c>
      <c r="AK86" s="665" t="s">
        <v>337</v>
      </c>
      <c r="AL86" s="646">
        <v>127.2</v>
      </c>
      <c r="AM86" s="574"/>
      <c r="AN86" s="568"/>
      <c r="AO86" s="537" t="s">
        <v>121</v>
      </c>
      <c r="AP86" s="545">
        <v>126.4</v>
      </c>
      <c r="AQ86" s="545">
        <v>131.1</v>
      </c>
      <c r="AR86" s="545">
        <v>132.30000000000001</v>
      </c>
      <c r="AS86" s="545">
        <v>137.69999999999999</v>
      </c>
      <c r="AT86" s="545">
        <v>122.9</v>
      </c>
      <c r="AU86" s="545">
        <v>128.30000000000001</v>
      </c>
      <c r="AV86" s="545">
        <v>137.80000000000001</v>
      </c>
      <c r="AW86" s="545">
        <v>112.1</v>
      </c>
      <c r="AX86" s="545">
        <v>124.2</v>
      </c>
      <c r="AY86" s="545">
        <v>124.1</v>
      </c>
      <c r="AZ86" s="545">
        <v>126.2</v>
      </c>
    </row>
    <row r="87" spans="1:52">
      <c r="A87" s="574"/>
      <c r="B87" s="568"/>
      <c r="C87" s="537" t="s">
        <v>122</v>
      </c>
      <c r="D87" s="545">
        <v>103.5</v>
      </c>
      <c r="E87" s="545">
        <v>103.5</v>
      </c>
      <c r="F87" s="545">
        <v>103.3</v>
      </c>
      <c r="G87" s="545">
        <v>102.9</v>
      </c>
      <c r="H87" s="545">
        <v>106.1</v>
      </c>
      <c r="I87" s="545">
        <v>89.4</v>
      </c>
      <c r="J87" s="545">
        <v>106.8</v>
      </c>
      <c r="K87" s="545">
        <v>94.9</v>
      </c>
      <c r="L87" s="545">
        <v>97.2</v>
      </c>
      <c r="M87" s="545" t="s">
        <v>337</v>
      </c>
      <c r="N87" s="545">
        <v>67.900000000000006</v>
      </c>
      <c r="O87" s="545">
        <v>134.4</v>
      </c>
      <c r="P87" s="545">
        <v>131.30000000000001</v>
      </c>
      <c r="Q87" s="545">
        <v>146.30000000000001</v>
      </c>
      <c r="R87" s="545">
        <v>95.1</v>
      </c>
      <c r="S87" s="545">
        <v>95.1</v>
      </c>
      <c r="T87" s="545" t="s">
        <v>516</v>
      </c>
      <c r="U87" s="545">
        <v>86</v>
      </c>
      <c r="V87" s="545">
        <v>101.2</v>
      </c>
      <c r="W87" s="545">
        <v>103.1</v>
      </c>
      <c r="X87" s="545">
        <v>99.2</v>
      </c>
      <c r="Y87" s="545">
        <v>82.4</v>
      </c>
      <c r="Z87" s="545">
        <v>101.3</v>
      </c>
      <c r="AA87" s="545">
        <v>103.1</v>
      </c>
      <c r="AB87" s="545" t="s">
        <v>516</v>
      </c>
      <c r="AC87" s="664">
        <v>92.7</v>
      </c>
      <c r="AD87" s="545">
        <v>85.9</v>
      </c>
      <c r="AE87" s="646">
        <v>102.4</v>
      </c>
      <c r="AF87" s="646">
        <v>95.8</v>
      </c>
      <c r="AG87" s="665" t="s">
        <v>516</v>
      </c>
      <c r="AH87" s="646">
        <v>104</v>
      </c>
      <c r="AI87" s="646">
        <v>113.5</v>
      </c>
      <c r="AJ87" s="646">
        <v>68.7</v>
      </c>
      <c r="AK87" s="665" t="s">
        <v>337</v>
      </c>
      <c r="AL87" s="646">
        <v>103.7</v>
      </c>
      <c r="AM87" s="574"/>
      <c r="AN87" s="568"/>
      <c r="AO87" s="537" t="s">
        <v>122</v>
      </c>
      <c r="AP87" s="545">
        <v>103.5</v>
      </c>
      <c r="AQ87" s="545">
        <v>112.9</v>
      </c>
      <c r="AR87" s="545">
        <v>112.3</v>
      </c>
      <c r="AS87" s="545">
        <v>115.8</v>
      </c>
      <c r="AT87" s="545">
        <v>106.1</v>
      </c>
      <c r="AU87" s="545">
        <v>114.5</v>
      </c>
      <c r="AV87" s="545">
        <v>113.5</v>
      </c>
      <c r="AW87" s="545">
        <v>116.1</v>
      </c>
      <c r="AX87" s="545">
        <v>99.3</v>
      </c>
      <c r="AY87" s="545">
        <v>98.6</v>
      </c>
      <c r="AZ87" s="545">
        <v>111.1</v>
      </c>
    </row>
    <row r="88" spans="1:52">
      <c r="A88" s="574"/>
      <c r="B88" s="568"/>
      <c r="C88" s="537" t="s">
        <v>123</v>
      </c>
      <c r="D88" s="545">
        <v>108.8</v>
      </c>
      <c r="E88" s="545">
        <v>108.8</v>
      </c>
      <c r="F88" s="545">
        <v>111.8</v>
      </c>
      <c r="G88" s="545">
        <v>109.3</v>
      </c>
      <c r="H88" s="545">
        <v>130.19999999999999</v>
      </c>
      <c r="I88" s="545">
        <v>85.4</v>
      </c>
      <c r="J88" s="545">
        <v>147.19999999999999</v>
      </c>
      <c r="K88" s="545">
        <v>100.5</v>
      </c>
      <c r="L88" s="545">
        <v>104.7</v>
      </c>
      <c r="M88" s="545" t="s">
        <v>337</v>
      </c>
      <c r="N88" s="545">
        <v>92.9</v>
      </c>
      <c r="O88" s="545">
        <v>135.80000000000001</v>
      </c>
      <c r="P88" s="545">
        <v>137.30000000000001</v>
      </c>
      <c r="Q88" s="545">
        <v>130.30000000000001</v>
      </c>
      <c r="R88" s="545">
        <v>84.4</v>
      </c>
      <c r="S88" s="545">
        <v>84.4</v>
      </c>
      <c r="T88" s="545" t="s">
        <v>516</v>
      </c>
      <c r="U88" s="545">
        <v>74.2</v>
      </c>
      <c r="V88" s="545">
        <v>103.7</v>
      </c>
      <c r="W88" s="545">
        <v>109.9</v>
      </c>
      <c r="X88" s="545">
        <v>97.5</v>
      </c>
      <c r="Y88" s="545">
        <v>78.7</v>
      </c>
      <c r="Z88" s="545">
        <v>101.6</v>
      </c>
      <c r="AA88" s="545">
        <v>102.6</v>
      </c>
      <c r="AB88" s="545" t="s">
        <v>516</v>
      </c>
      <c r="AC88" s="664">
        <v>87.9</v>
      </c>
      <c r="AD88" s="545">
        <v>72.900000000000006</v>
      </c>
      <c r="AE88" s="646">
        <v>103.4</v>
      </c>
      <c r="AF88" s="646">
        <v>123.3</v>
      </c>
      <c r="AG88" s="665" t="s">
        <v>516</v>
      </c>
      <c r="AH88" s="646">
        <v>111.7</v>
      </c>
      <c r="AI88" s="646">
        <v>111.8</v>
      </c>
      <c r="AJ88" s="646">
        <v>58.6</v>
      </c>
      <c r="AK88" s="665" t="s">
        <v>337</v>
      </c>
      <c r="AL88" s="646">
        <v>135</v>
      </c>
      <c r="AM88" s="574"/>
      <c r="AN88" s="568"/>
      <c r="AO88" s="537" t="s">
        <v>123</v>
      </c>
      <c r="AP88" s="545">
        <v>108.8</v>
      </c>
      <c r="AQ88" s="545">
        <v>118.1</v>
      </c>
      <c r="AR88" s="545">
        <v>114.7</v>
      </c>
      <c r="AS88" s="545">
        <v>125</v>
      </c>
      <c r="AT88" s="545">
        <v>96.8</v>
      </c>
      <c r="AU88" s="545">
        <v>126.1</v>
      </c>
      <c r="AV88" s="545">
        <v>119.3</v>
      </c>
      <c r="AW88" s="545">
        <v>137.80000000000001</v>
      </c>
      <c r="AX88" s="545">
        <v>104.6</v>
      </c>
      <c r="AY88" s="545">
        <v>104.4</v>
      </c>
      <c r="AZ88" s="545">
        <v>108.8</v>
      </c>
    </row>
    <row r="89" spans="1:52">
      <c r="A89" s="574"/>
      <c r="B89" s="568"/>
      <c r="C89" s="537" t="s">
        <v>124</v>
      </c>
      <c r="D89" s="545">
        <v>100.8</v>
      </c>
      <c r="E89" s="545">
        <v>100.8</v>
      </c>
      <c r="F89" s="545">
        <v>105.3</v>
      </c>
      <c r="G89" s="545">
        <v>106.6</v>
      </c>
      <c r="H89" s="545">
        <v>96.1</v>
      </c>
      <c r="I89" s="545">
        <v>83.8</v>
      </c>
      <c r="J89" s="545">
        <v>115.2</v>
      </c>
      <c r="K89" s="545">
        <v>99.8</v>
      </c>
      <c r="L89" s="545">
        <v>102.3</v>
      </c>
      <c r="M89" s="545" t="s">
        <v>337</v>
      </c>
      <c r="N89" s="545">
        <v>69</v>
      </c>
      <c r="O89" s="545">
        <v>119.9</v>
      </c>
      <c r="P89" s="545">
        <v>119.5</v>
      </c>
      <c r="Q89" s="545">
        <v>121.7</v>
      </c>
      <c r="R89" s="545">
        <v>88.3</v>
      </c>
      <c r="S89" s="545">
        <v>88.3</v>
      </c>
      <c r="T89" s="545" t="s">
        <v>516</v>
      </c>
      <c r="U89" s="545">
        <v>77</v>
      </c>
      <c r="V89" s="545">
        <v>96.6</v>
      </c>
      <c r="W89" s="545">
        <v>100.8</v>
      </c>
      <c r="X89" s="545">
        <v>92.3</v>
      </c>
      <c r="Y89" s="545">
        <v>97.8</v>
      </c>
      <c r="Z89" s="545">
        <v>102.4</v>
      </c>
      <c r="AA89" s="545">
        <v>100</v>
      </c>
      <c r="AB89" s="545" t="s">
        <v>516</v>
      </c>
      <c r="AC89" s="664">
        <v>89.9</v>
      </c>
      <c r="AD89" s="545">
        <v>74.7</v>
      </c>
      <c r="AE89" s="646">
        <v>110.1</v>
      </c>
      <c r="AF89" s="646">
        <v>114.1</v>
      </c>
      <c r="AG89" s="665" t="s">
        <v>516</v>
      </c>
      <c r="AH89" s="646">
        <v>127.5</v>
      </c>
      <c r="AI89" s="646">
        <v>114.2</v>
      </c>
      <c r="AJ89" s="646">
        <v>37.1</v>
      </c>
      <c r="AK89" s="665" t="s">
        <v>337</v>
      </c>
      <c r="AL89" s="646">
        <v>111.2</v>
      </c>
      <c r="AM89" s="574"/>
      <c r="AN89" s="568"/>
      <c r="AO89" s="537" t="s">
        <v>124</v>
      </c>
      <c r="AP89" s="545">
        <v>100.8</v>
      </c>
      <c r="AQ89" s="545">
        <v>106.6</v>
      </c>
      <c r="AR89" s="545">
        <v>99.5</v>
      </c>
      <c r="AS89" s="545">
        <v>102.8</v>
      </c>
      <c r="AT89" s="545">
        <v>93.7</v>
      </c>
      <c r="AU89" s="545">
        <v>123.3</v>
      </c>
      <c r="AV89" s="545">
        <v>112.3</v>
      </c>
      <c r="AW89" s="545">
        <v>142</v>
      </c>
      <c r="AX89" s="545">
        <v>98.2</v>
      </c>
      <c r="AY89" s="545">
        <v>98.3</v>
      </c>
      <c r="AZ89" s="545">
        <v>96</v>
      </c>
    </row>
    <row r="90" spans="1:52">
      <c r="A90" s="574"/>
      <c r="B90" s="571"/>
      <c r="C90" s="549" t="s">
        <v>111</v>
      </c>
      <c r="D90" s="548">
        <v>103.3</v>
      </c>
      <c r="E90" s="548">
        <v>103.3</v>
      </c>
      <c r="F90" s="548">
        <v>102.8</v>
      </c>
      <c r="G90" s="548">
        <v>104.5</v>
      </c>
      <c r="H90" s="548">
        <v>90.2</v>
      </c>
      <c r="I90" s="548">
        <v>87.2</v>
      </c>
      <c r="J90" s="548">
        <v>132.9</v>
      </c>
      <c r="K90" s="548">
        <v>96.7</v>
      </c>
      <c r="L90" s="548">
        <v>97.7</v>
      </c>
      <c r="M90" s="548" t="s">
        <v>337</v>
      </c>
      <c r="N90" s="548">
        <v>72.7</v>
      </c>
      <c r="O90" s="548">
        <v>124</v>
      </c>
      <c r="P90" s="548">
        <v>126.2</v>
      </c>
      <c r="Q90" s="548">
        <v>115.5</v>
      </c>
      <c r="R90" s="548">
        <v>132.19999999999999</v>
      </c>
      <c r="S90" s="548">
        <v>132.19999999999999</v>
      </c>
      <c r="T90" s="548" t="s">
        <v>516</v>
      </c>
      <c r="U90" s="548">
        <v>71.3</v>
      </c>
      <c r="V90" s="548">
        <v>99.4</v>
      </c>
      <c r="W90" s="548">
        <v>100</v>
      </c>
      <c r="X90" s="548">
        <v>98.9</v>
      </c>
      <c r="Y90" s="548">
        <v>87.8</v>
      </c>
      <c r="Z90" s="548">
        <v>104.9</v>
      </c>
      <c r="AA90" s="548">
        <v>89.5</v>
      </c>
      <c r="AB90" s="548" t="s">
        <v>516</v>
      </c>
      <c r="AC90" s="666">
        <v>85.5</v>
      </c>
      <c r="AD90" s="545">
        <v>77.8</v>
      </c>
      <c r="AE90" s="646">
        <v>104.3</v>
      </c>
      <c r="AF90" s="646">
        <v>130.80000000000001</v>
      </c>
      <c r="AG90" s="665" t="s">
        <v>516</v>
      </c>
      <c r="AH90" s="646">
        <v>95.2</v>
      </c>
      <c r="AI90" s="646">
        <v>114.4</v>
      </c>
      <c r="AJ90" s="646">
        <v>36.9</v>
      </c>
      <c r="AK90" s="665" t="s">
        <v>337</v>
      </c>
      <c r="AL90" s="646">
        <v>123.5</v>
      </c>
      <c r="AM90" s="574"/>
      <c r="AN90" s="571"/>
      <c r="AO90" s="549" t="s">
        <v>111</v>
      </c>
      <c r="AP90" s="548">
        <v>103.3</v>
      </c>
      <c r="AQ90" s="548">
        <v>113.4</v>
      </c>
      <c r="AR90" s="548">
        <v>120.2</v>
      </c>
      <c r="AS90" s="548">
        <v>131.19999999999999</v>
      </c>
      <c r="AT90" s="548">
        <v>101.2</v>
      </c>
      <c r="AU90" s="548">
        <v>97.2</v>
      </c>
      <c r="AV90" s="548">
        <v>96.5</v>
      </c>
      <c r="AW90" s="548">
        <v>98.3</v>
      </c>
      <c r="AX90" s="548">
        <v>98.8</v>
      </c>
      <c r="AY90" s="548">
        <v>99</v>
      </c>
      <c r="AZ90" s="548">
        <v>95.1</v>
      </c>
    </row>
    <row r="91" spans="1:52">
      <c r="A91" s="537"/>
      <c r="B91" s="568" t="s">
        <v>245</v>
      </c>
      <c r="C91" s="557" t="s">
        <v>113</v>
      </c>
      <c r="D91" s="578">
        <v>117.1</v>
      </c>
      <c r="E91" s="545">
        <v>117.1</v>
      </c>
      <c r="F91" s="545">
        <v>107.7</v>
      </c>
      <c r="G91" s="545">
        <v>108.9</v>
      </c>
      <c r="H91" s="545">
        <v>99.1</v>
      </c>
      <c r="I91" s="545">
        <v>84.6</v>
      </c>
      <c r="J91" s="545">
        <v>154.4</v>
      </c>
      <c r="K91" s="545">
        <v>92.3</v>
      </c>
      <c r="L91" s="545">
        <v>93.5</v>
      </c>
      <c r="M91" s="545" t="s">
        <v>337</v>
      </c>
      <c r="N91" s="545">
        <v>92.1</v>
      </c>
      <c r="O91" s="545">
        <v>146.80000000000001</v>
      </c>
      <c r="P91" s="545">
        <v>141.19999999999999</v>
      </c>
      <c r="Q91" s="545">
        <v>168.5</v>
      </c>
      <c r="R91" s="545">
        <v>129.4</v>
      </c>
      <c r="S91" s="545">
        <v>129.4</v>
      </c>
      <c r="T91" s="545" t="s">
        <v>516</v>
      </c>
      <c r="U91" s="545">
        <v>91.1</v>
      </c>
      <c r="V91" s="545">
        <v>120</v>
      </c>
      <c r="W91" s="545">
        <v>115</v>
      </c>
      <c r="X91" s="545">
        <v>125.2</v>
      </c>
      <c r="Y91" s="545">
        <v>62.2</v>
      </c>
      <c r="Z91" s="545">
        <v>117</v>
      </c>
      <c r="AA91" s="545">
        <v>107.7</v>
      </c>
      <c r="AB91" s="545" t="s">
        <v>516</v>
      </c>
      <c r="AC91" s="669">
        <v>105.4</v>
      </c>
      <c r="AD91" s="564">
        <v>89.7</v>
      </c>
      <c r="AE91" s="662">
        <v>124.6</v>
      </c>
      <c r="AF91" s="662">
        <v>91.1</v>
      </c>
      <c r="AG91" s="663" t="s">
        <v>516</v>
      </c>
      <c r="AH91" s="662">
        <v>161.4</v>
      </c>
      <c r="AI91" s="662">
        <v>124.6</v>
      </c>
      <c r="AJ91" s="662">
        <v>42.4</v>
      </c>
      <c r="AK91" s="663" t="s">
        <v>337</v>
      </c>
      <c r="AL91" s="662">
        <v>138.19999999999999</v>
      </c>
      <c r="AM91" s="537"/>
      <c r="AN91" s="568" t="s">
        <v>245</v>
      </c>
      <c r="AO91" s="557" t="s">
        <v>113</v>
      </c>
      <c r="AP91" s="545">
        <v>117.1</v>
      </c>
      <c r="AQ91" s="545">
        <v>136.5</v>
      </c>
      <c r="AR91" s="545">
        <v>138</v>
      </c>
      <c r="AS91" s="545">
        <v>153.5</v>
      </c>
      <c r="AT91" s="545">
        <v>111.2</v>
      </c>
      <c r="AU91" s="545">
        <v>132.9</v>
      </c>
      <c r="AV91" s="545">
        <v>128.6</v>
      </c>
      <c r="AW91" s="545">
        <v>140.19999999999999</v>
      </c>
      <c r="AX91" s="545">
        <v>108.4</v>
      </c>
      <c r="AY91" s="545">
        <v>107.3</v>
      </c>
      <c r="AZ91" s="545">
        <v>126.6</v>
      </c>
    </row>
    <row r="92" spans="1:52">
      <c r="A92" s="537"/>
      <c r="B92" s="568"/>
      <c r="C92" s="537" t="s">
        <v>115</v>
      </c>
      <c r="D92" s="578">
        <v>127.6</v>
      </c>
      <c r="E92" s="545">
        <v>127.6</v>
      </c>
      <c r="F92" s="545">
        <v>188.2</v>
      </c>
      <c r="G92" s="545">
        <v>109.7</v>
      </c>
      <c r="H92" s="545">
        <v>754.2</v>
      </c>
      <c r="I92" s="545">
        <v>86.1</v>
      </c>
      <c r="J92" s="545">
        <v>120.6</v>
      </c>
      <c r="K92" s="545">
        <v>106.8</v>
      </c>
      <c r="L92" s="545">
        <v>109.1</v>
      </c>
      <c r="M92" s="545" t="s">
        <v>337</v>
      </c>
      <c r="N92" s="545">
        <v>83.8</v>
      </c>
      <c r="O92" s="545">
        <v>144.19999999999999</v>
      </c>
      <c r="P92" s="545">
        <v>144.69999999999999</v>
      </c>
      <c r="Q92" s="545">
        <v>142.5</v>
      </c>
      <c r="R92" s="545">
        <v>79.400000000000006</v>
      </c>
      <c r="S92" s="545">
        <v>79.400000000000006</v>
      </c>
      <c r="T92" s="545" t="s">
        <v>516</v>
      </c>
      <c r="U92" s="545">
        <v>76</v>
      </c>
      <c r="V92" s="545">
        <v>111.2</v>
      </c>
      <c r="W92" s="545">
        <v>110.1</v>
      </c>
      <c r="X92" s="545">
        <v>112.4</v>
      </c>
      <c r="Y92" s="545">
        <v>56.2</v>
      </c>
      <c r="Z92" s="545">
        <v>113.5</v>
      </c>
      <c r="AA92" s="545">
        <v>103.9</v>
      </c>
      <c r="AB92" s="545" t="s">
        <v>516</v>
      </c>
      <c r="AC92" s="655">
        <v>98.7</v>
      </c>
      <c r="AD92" s="545">
        <v>91.8</v>
      </c>
      <c r="AE92" s="646">
        <v>124.6</v>
      </c>
      <c r="AF92" s="646">
        <v>79.7</v>
      </c>
      <c r="AG92" s="665" t="s">
        <v>516</v>
      </c>
      <c r="AH92" s="646">
        <v>129.69999999999999</v>
      </c>
      <c r="AI92" s="646">
        <v>121.6</v>
      </c>
      <c r="AJ92" s="646">
        <v>37.799999999999997</v>
      </c>
      <c r="AK92" s="665" t="s">
        <v>337</v>
      </c>
      <c r="AL92" s="646">
        <v>117</v>
      </c>
      <c r="AM92" s="537"/>
      <c r="AN92" s="568"/>
      <c r="AO92" s="537" t="s">
        <v>115</v>
      </c>
      <c r="AP92" s="545">
        <v>127.6</v>
      </c>
      <c r="AQ92" s="545">
        <v>114.2</v>
      </c>
      <c r="AR92" s="545">
        <v>112.5</v>
      </c>
      <c r="AS92" s="545">
        <v>116.2</v>
      </c>
      <c r="AT92" s="545">
        <v>106.1</v>
      </c>
      <c r="AU92" s="545">
        <v>118.1</v>
      </c>
      <c r="AV92" s="545">
        <v>121.1</v>
      </c>
      <c r="AW92" s="545">
        <v>113</v>
      </c>
      <c r="AX92" s="545">
        <v>133.6</v>
      </c>
      <c r="AY92" s="545">
        <v>134.69999999999999</v>
      </c>
      <c r="AZ92" s="545">
        <v>115</v>
      </c>
    </row>
    <row r="93" spans="1:52">
      <c r="A93" s="537"/>
      <c r="B93" s="568"/>
      <c r="C93" s="537" t="s">
        <v>116</v>
      </c>
      <c r="D93" s="578">
        <v>92.6</v>
      </c>
      <c r="E93" s="545">
        <v>92.5</v>
      </c>
      <c r="F93" s="545">
        <v>94.7</v>
      </c>
      <c r="G93" s="545">
        <v>95.8</v>
      </c>
      <c r="H93" s="545">
        <v>86.7</v>
      </c>
      <c r="I93" s="545">
        <v>78.8</v>
      </c>
      <c r="J93" s="545">
        <v>82.6</v>
      </c>
      <c r="K93" s="545">
        <v>72.8</v>
      </c>
      <c r="L93" s="545">
        <v>72.3</v>
      </c>
      <c r="M93" s="545" t="s">
        <v>337</v>
      </c>
      <c r="N93" s="545">
        <v>64.2</v>
      </c>
      <c r="O93" s="545">
        <v>118.3</v>
      </c>
      <c r="P93" s="545">
        <v>117.1</v>
      </c>
      <c r="Q93" s="545">
        <v>123.2</v>
      </c>
      <c r="R93" s="545">
        <v>82.4</v>
      </c>
      <c r="S93" s="545">
        <v>82.4</v>
      </c>
      <c r="T93" s="545" t="s">
        <v>516</v>
      </c>
      <c r="U93" s="545">
        <v>67.599999999999994</v>
      </c>
      <c r="V93" s="545">
        <v>97.8</v>
      </c>
      <c r="W93" s="545">
        <v>97.6</v>
      </c>
      <c r="X93" s="545">
        <v>98</v>
      </c>
      <c r="Y93" s="545">
        <v>72.400000000000006</v>
      </c>
      <c r="Z93" s="545">
        <v>98.9</v>
      </c>
      <c r="AA93" s="545">
        <v>91.7</v>
      </c>
      <c r="AB93" s="545" t="s">
        <v>516</v>
      </c>
      <c r="AC93" s="655">
        <v>85.5</v>
      </c>
      <c r="AD93" s="545">
        <v>79.7</v>
      </c>
      <c r="AE93" s="646">
        <v>124.6</v>
      </c>
      <c r="AF93" s="646">
        <v>53.5</v>
      </c>
      <c r="AG93" s="665" t="s">
        <v>516</v>
      </c>
      <c r="AH93" s="646">
        <v>95.4</v>
      </c>
      <c r="AI93" s="646">
        <v>121.6</v>
      </c>
      <c r="AJ93" s="646">
        <v>43.7</v>
      </c>
      <c r="AK93" s="665" t="s">
        <v>337</v>
      </c>
      <c r="AL93" s="646">
        <v>80</v>
      </c>
      <c r="AM93" s="537"/>
      <c r="AN93" s="568"/>
      <c r="AO93" s="537" t="s">
        <v>116</v>
      </c>
      <c r="AP93" s="545">
        <v>92.6</v>
      </c>
      <c r="AQ93" s="545">
        <v>91.7</v>
      </c>
      <c r="AR93" s="545">
        <v>94.6</v>
      </c>
      <c r="AS93" s="545">
        <v>92.2</v>
      </c>
      <c r="AT93" s="545">
        <v>98.9</v>
      </c>
      <c r="AU93" s="545">
        <v>84.7</v>
      </c>
      <c r="AV93" s="545">
        <v>86.2</v>
      </c>
      <c r="AW93" s="545">
        <v>82.3</v>
      </c>
      <c r="AX93" s="545">
        <v>92.9</v>
      </c>
      <c r="AY93" s="545">
        <v>93</v>
      </c>
      <c r="AZ93" s="545">
        <v>92</v>
      </c>
    </row>
    <row r="94" spans="1:52">
      <c r="A94" s="537"/>
      <c r="B94" s="568"/>
      <c r="C94" s="537" t="s">
        <v>117</v>
      </c>
      <c r="D94" s="578">
        <v>112.2</v>
      </c>
      <c r="E94" s="545">
        <v>112.1</v>
      </c>
      <c r="F94" s="545">
        <v>132.19999999999999</v>
      </c>
      <c r="G94" s="545">
        <v>109.4</v>
      </c>
      <c r="H94" s="545">
        <v>296.39999999999998</v>
      </c>
      <c r="I94" s="545">
        <v>83.8</v>
      </c>
      <c r="J94" s="545">
        <v>117.5</v>
      </c>
      <c r="K94" s="545">
        <v>95.6</v>
      </c>
      <c r="L94" s="545">
        <v>97.7</v>
      </c>
      <c r="M94" s="545" t="s">
        <v>337</v>
      </c>
      <c r="N94" s="545">
        <v>59.3</v>
      </c>
      <c r="O94" s="545">
        <v>147.30000000000001</v>
      </c>
      <c r="P94" s="545">
        <v>150.1</v>
      </c>
      <c r="Q94" s="545">
        <v>136.30000000000001</v>
      </c>
      <c r="R94" s="545">
        <v>105.2</v>
      </c>
      <c r="S94" s="545">
        <v>105.2</v>
      </c>
      <c r="T94" s="545" t="s">
        <v>516</v>
      </c>
      <c r="U94" s="545">
        <v>74.599999999999994</v>
      </c>
      <c r="V94" s="545">
        <v>106.2</v>
      </c>
      <c r="W94" s="545">
        <v>110.9</v>
      </c>
      <c r="X94" s="545">
        <v>101.5</v>
      </c>
      <c r="Y94" s="545">
        <v>49.3</v>
      </c>
      <c r="Z94" s="545">
        <v>91.4</v>
      </c>
      <c r="AA94" s="545">
        <v>101</v>
      </c>
      <c r="AB94" s="545" t="s">
        <v>516</v>
      </c>
      <c r="AC94" s="655">
        <v>94.1</v>
      </c>
      <c r="AD94" s="545">
        <v>83.2</v>
      </c>
      <c r="AE94" s="646">
        <v>96.9</v>
      </c>
      <c r="AF94" s="646">
        <v>96.1</v>
      </c>
      <c r="AG94" s="665" t="s">
        <v>516</v>
      </c>
      <c r="AH94" s="646">
        <v>120.5</v>
      </c>
      <c r="AI94" s="646">
        <v>122</v>
      </c>
      <c r="AJ94" s="646">
        <v>52.8</v>
      </c>
      <c r="AK94" s="665" t="s">
        <v>337</v>
      </c>
      <c r="AL94" s="646">
        <v>111.8</v>
      </c>
      <c r="AM94" s="537"/>
      <c r="AN94" s="568"/>
      <c r="AO94" s="537" t="s">
        <v>117</v>
      </c>
      <c r="AP94" s="545">
        <v>112.2</v>
      </c>
      <c r="AQ94" s="545">
        <v>120.1</v>
      </c>
      <c r="AR94" s="545">
        <v>127.1</v>
      </c>
      <c r="AS94" s="545">
        <v>139.5</v>
      </c>
      <c r="AT94" s="545">
        <v>105.5</v>
      </c>
      <c r="AU94" s="545">
        <v>103.6</v>
      </c>
      <c r="AV94" s="545">
        <v>112.9</v>
      </c>
      <c r="AW94" s="545">
        <v>87.8</v>
      </c>
      <c r="AX94" s="545">
        <v>108.6</v>
      </c>
      <c r="AY94" s="545">
        <v>109.7</v>
      </c>
      <c r="AZ94" s="545">
        <v>89.5</v>
      </c>
    </row>
    <row r="95" spans="1:52">
      <c r="A95" s="537"/>
      <c r="B95" s="568"/>
      <c r="C95" s="537" t="s">
        <v>118</v>
      </c>
      <c r="D95" s="578">
        <v>129.6</v>
      </c>
      <c r="E95" s="545">
        <v>129.6</v>
      </c>
      <c r="F95" s="545">
        <v>185.8</v>
      </c>
      <c r="G95" s="545">
        <v>104.6</v>
      </c>
      <c r="H95" s="545">
        <v>772.2</v>
      </c>
      <c r="I95" s="545">
        <v>95.5</v>
      </c>
      <c r="J95" s="545">
        <v>119.7</v>
      </c>
      <c r="K95" s="545">
        <v>111.4</v>
      </c>
      <c r="L95" s="545">
        <v>114.9</v>
      </c>
      <c r="M95" s="545" t="s">
        <v>337</v>
      </c>
      <c r="N95" s="545">
        <v>139</v>
      </c>
      <c r="O95" s="545">
        <v>130.6</v>
      </c>
      <c r="P95" s="545">
        <v>122.1</v>
      </c>
      <c r="Q95" s="545">
        <v>163.1</v>
      </c>
      <c r="R95" s="545">
        <v>152.5</v>
      </c>
      <c r="S95" s="545">
        <v>152.5</v>
      </c>
      <c r="T95" s="545" t="s">
        <v>516</v>
      </c>
      <c r="U95" s="545">
        <v>79.599999999999994</v>
      </c>
      <c r="V95" s="545">
        <v>106.7</v>
      </c>
      <c r="W95" s="545">
        <v>110</v>
      </c>
      <c r="X95" s="545">
        <v>103.5</v>
      </c>
      <c r="Y95" s="545">
        <v>460.3</v>
      </c>
      <c r="Z95" s="545">
        <v>98.9</v>
      </c>
      <c r="AA95" s="545">
        <v>101</v>
      </c>
      <c r="AB95" s="545" t="s">
        <v>516</v>
      </c>
      <c r="AC95" s="655">
        <v>102.1</v>
      </c>
      <c r="AD95" s="545">
        <v>87.6</v>
      </c>
      <c r="AE95" s="646">
        <v>124.6</v>
      </c>
      <c r="AF95" s="646">
        <v>103.1</v>
      </c>
      <c r="AG95" s="665" t="s">
        <v>516</v>
      </c>
      <c r="AH95" s="646">
        <v>117.9</v>
      </c>
      <c r="AI95" s="646">
        <v>137.69999999999999</v>
      </c>
      <c r="AJ95" s="646">
        <v>81.400000000000006</v>
      </c>
      <c r="AK95" s="665" t="s">
        <v>337</v>
      </c>
      <c r="AL95" s="646">
        <v>117.6</v>
      </c>
      <c r="AM95" s="537"/>
      <c r="AN95" s="568"/>
      <c r="AO95" s="537" t="s">
        <v>118</v>
      </c>
      <c r="AP95" s="545">
        <v>129.6</v>
      </c>
      <c r="AQ95" s="545">
        <v>125.2</v>
      </c>
      <c r="AR95" s="545">
        <v>130</v>
      </c>
      <c r="AS95" s="545">
        <v>140.69999999999999</v>
      </c>
      <c r="AT95" s="545">
        <v>111.3</v>
      </c>
      <c r="AU95" s="545">
        <v>114</v>
      </c>
      <c r="AV95" s="545">
        <v>118.3</v>
      </c>
      <c r="AW95" s="545">
        <v>106.8</v>
      </c>
      <c r="AX95" s="545">
        <v>131.5</v>
      </c>
      <c r="AY95" s="545">
        <v>133.6</v>
      </c>
      <c r="AZ95" s="545">
        <v>96</v>
      </c>
    </row>
    <row r="96" spans="1:52">
      <c r="A96" s="537"/>
      <c r="B96" s="568"/>
      <c r="C96" s="537" t="s">
        <v>119</v>
      </c>
      <c r="D96" s="578">
        <v>114.3</v>
      </c>
      <c r="E96" s="545">
        <v>114.3</v>
      </c>
      <c r="F96" s="545">
        <v>146</v>
      </c>
      <c r="G96" s="545">
        <v>102</v>
      </c>
      <c r="H96" s="545">
        <v>463.7</v>
      </c>
      <c r="I96" s="545">
        <v>97</v>
      </c>
      <c r="J96" s="545">
        <v>115.2</v>
      </c>
      <c r="K96" s="545">
        <v>85</v>
      </c>
      <c r="L96" s="545">
        <v>86.2</v>
      </c>
      <c r="M96" s="545" t="s">
        <v>337</v>
      </c>
      <c r="N96" s="545">
        <v>68.8</v>
      </c>
      <c r="O96" s="545">
        <v>127.7</v>
      </c>
      <c r="P96" s="545">
        <v>133.19999999999999</v>
      </c>
      <c r="Q96" s="545">
        <v>106.7</v>
      </c>
      <c r="R96" s="545">
        <v>114.3</v>
      </c>
      <c r="S96" s="545">
        <v>114.3</v>
      </c>
      <c r="T96" s="545" t="s">
        <v>516</v>
      </c>
      <c r="U96" s="545">
        <v>72.900000000000006</v>
      </c>
      <c r="V96" s="545">
        <v>107.2</v>
      </c>
      <c r="W96" s="545">
        <v>110.9</v>
      </c>
      <c r="X96" s="545">
        <v>103.5</v>
      </c>
      <c r="Y96" s="545">
        <v>65.3</v>
      </c>
      <c r="Z96" s="545">
        <v>102.1</v>
      </c>
      <c r="AA96" s="545">
        <v>103.4</v>
      </c>
      <c r="AB96" s="545" t="s">
        <v>516</v>
      </c>
      <c r="AC96" s="655">
        <v>99</v>
      </c>
      <c r="AD96" s="545">
        <v>83.6</v>
      </c>
      <c r="AE96" s="646">
        <v>109</v>
      </c>
      <c r="AF96" s="646">
        <v>123.5</v>
      </c>
      <c r="AG96" s="665" t="s">
        <v>516</v>
      </c>
      <c r="AH96" s="646">
        <v>117.9</v>
      </c>
      <c r="AI96" s="646">
        <v>130</v>
      </c>
      <c r="AJ96" s="646">
        <v>77.900000000000006</v>
      </c>
      <c r="AK96" s="665" t="s">
        <v>337</v>
      </c>
      <c r="AL96" s="646">
        <v>107.3</v>
      </c>
      <c r="AM96" s="537"/>
      <c r="AN96" s="568"/>
      <c r="AO96" s="537" t="s">
        <v>119</v>
      </c>
      <c r="AP96" s="545">
        <v>114.3</v>
      </c>
      <c r="AQ96" s="545">
        <v>121.2</v>
      </c>
      <c r="AR96" s="545">
        <v>133</v>
      </c>
      <c r="AS96" s="545">
        <v>142.9</v>
      </c>
      <c r="AT96" s="545">
        <v>115.8</v>
      </c>
      <c r="AU96" s="545">
        <v>93.3</v>
      </c>
      <c r="AV96" s="545">
        <v>90.2</v>
      </c>
      <c r="AW96" s="545">
        <v>98.7</v>
      </c>
      <c r="AX96" s="545">
        <v>111.2</v>
      </c>
      <c r="AY96" s="545">
        <v>111.4</v>
      </c>
      <c r="AZ96" s="545">
        <v>107.4</v>
      </c>
    </row>
    <row r="97" spans="1:52">
      <c r="A97" s="537"/>
      <c r="B97" s="568"/>
      <c r="C97" s="537" t="s">
        <v>120</v>
      </c>
      <c r="D97" s="578">
        <v>128.4</v>
      </c>
      <c r="E97" s="545">
        <v>128.4</v>
      </c>
      <c r="F97" s="545">
        <v>187.8</v>
      </c>
      <c r="G97" s="545">
        <v>104.6</v>
      </c>
      <c r="H97" s="545">
        <v>788.4</v>
      </c>
      <c r="I97" s="545">
        <v>94.6</v>
      </c>
      <c r="J97" s="545">
        <v>98</v>
      </c>
      <c r="K97" s="545">
        <v>98.4</v>
      </c>
      <c r="L97" s="545">
        <v>101.1</v>
      </c>
      <c r="M97" s="545" t="s">
        <v>337</v>
      </c>
      <c r="N97" s="545">
        <v>101.2</v>
      </c>
      <c r="O97" s="545">
        <v>151.4</v>
      </c>
      <c r="P97" s="545">
        <v>144.6</v>
      </c>
      <c r="Q97" s="545">
        <v>177.7</v>
      </c>
      <c r="R97" s="545">
        <v>137.6</v>
      </c>
      <c r="S97" s="545">
        <v>137.6</v>
      </c>
      <c r="T97" s="545" t="s">
        <v>516</v>
      </c>
      <c r="U97" s="545">
        <v>70.3</v>
      </c>
      <c r="V97" s="545">
        <v>115</v>
      </c>
      <c r="W97" s="545">
        <v>110.6</v>
      </c>
      <c r="X97" s="545">
        <v>119.4</v>
      </c>
      <c r="Y97" s="545">
        <v>60</v>
      </c>
      <c r="Z97" s="545">
        <v>101.8</v>
      </c>
      <c r="AA97" s="545">
        <v>108.9</v>
      </c>
      <c r="AB97" s="545" t="s">
        <v>516</v>
      </c>
      <c r="AC97" s="655">
        <v>99.7</v>
      </c>
      <c r="AD97" s="545">
        <v>85.6</v>
      </c>
      <c r="AE97" s="646">
        <v>124.6</v>
      </c>
      <c r="AF97" s="646">
        <v>140.4</v>
      </c>
      <c r="AG97" s="665" t="s">
        <v>516</v>
      </c>
      <c r="AH97" s="646">
        <v>121.2</v>
      </c>
      <c r="AI97" s="646">
        <v>129.80000000000001</v>
      </c>
      <c r="AJ97" s="646">
        <v>56.4</v>
      </c>
      <c r="AK97" s="665" t="s">
        <v>337</v>
      </c>
      <c r="AL97" s="646">
        <v>98.1</v>
      </c>
      <c r="AM97" s="537"/>
      <c r="AN97" s="568"/>
      <c r="AO97" s="537" t="s">
        <v>120</v>
      </c>
      <c r="AP97" s="545">
        <v>128.4</v>
      </c>
      <c r="AQ97" s="545">
        <v>127.5</v>
      </c>
      <c r="AR97" s="545">
        <v>119.8</v>
      </c>
      <c r="AS97" s="545">
        <v>120.9</v>
      </c>
      <c r="AT97" s="545">
        <v>117.8</v>
      </c>
      <c r="AU97" s="545">
        <v>146</v>
      </c>
      <c r="AV97" s="545">
        <v>161.1</v>
      </c>
      <c r="AW97" s="545">
        <v>120.4</v>
      </c>
      <c r="AX97" s="545">
        <v>128.80000000000001</v>
      </c>
      <c r="AY97" s="545">
        <v>127.7</v>
      </c>
      <c r="AZ97" s="545">
        <v>148.1</v>
      </c>
    </row>
    <row r="98" spans="1:52">
      <c r="A98" s="537"/>
      <c r="B98" s="568"/>
      <c r="C98" s="537" t="s">
        <v>121</v>
      </c>
      <c r="D98" s="578">
        <v>133.80000000000001</v>
      </c>
      <c r="E98" s="545">
        <v>133.80000000000001</v>
      </c>
      <c r="F98" s="545">
        <v>204.2</v>
      </c>
      <c r="G98" s="545">
        <v>106.7</v>
      </c>
      <c r="H98" s="545">
        <v>907.1</v>
      </c>
      <c r="I98" s="545">
        <v>113.4</v>
      </c>
      <c r="J98" s="545">
        <v>114.2</v>
      </c>
      <c r="K98" s="545">
        <v>79.900000000000006</v>
      </c>
      <c r="L98" s="545">
        <v>80.900000000000006</v>
      </c>
      <c r="M98" s="545" t="s">
        <v>337</v>
      </c>
      <c r="N98" s="545">
        <v>83</v>
      </c>
      <c r="O98" s="545">
        <v>144.19999999999999</v>
      </c>
      <c r="P98" s="545">
        <v>143.5</v>
      </c>
      <c r="Q98" s="545">
        <v>147</v>
      </c>
      <c r="R98" s="545">
        <v>173.2</v>
      </c>
      <c r="S98" s="545">
        <v>173.2</v>
      </c>
      <c r="T98" s="545" t="s">
        <v>516</v>
      </c>
      <c r="U98" s="545">
        <v>70</v>
      </c>
      <c r="V98" s="545">
        <v>112.9</v>
      </c>
      <c r="W98" s="545">
        <v>109.6</v>
      </c>
      <c r="X98" s="545">
        <v>116.3</v>
      </c>
      <c r="Y98" s="545">
        <v>59.4</v>
      </c>
      <c r="Z98" s="545">
        <v>108.9</v>
      </c>
      <c r="AA98" s="545">
        <v>113.2</v>
      </c>
      <c r="AB98" s="545" t="s">
        <v>516</v>
      </c>
      <c r="AC98" s="655">
        <v>101</v>
      </c>
      <c r="AD98" s="545">
        <v>91</v>
      </c>
      <c r="AE98" s="646">
        <v>124.6</v>
      </c>
      <c r="AF98" s="646">
        <v>144.6</v>
      </c>
      <c r="AG98" s="665" t="s">
        <v>516</v>
      </c>
      <c r="AH98" s="646">
        <v>114</v>
      </c>
      <c r="AI98" s="646">
        <v>135.5</v>
      </c>
      <c r="AJ98" s="646">
        <v>48.6</v>
      </c>
      <c r="AK98" s="665" t="s">
        <v>337</v>
      </c>
      <c r="AL98" s="646">
        <v>105.3</v>
      </c>
      <c r="AM98" s="537"/>
      <c r="AN98" s="568"/>
      <c r="AO98" s="537" t="s">
        <v>121</v>
      </c>
      <c r="AP98" s="545">
        <v>133.80000000000001</v>
      </c>
      <c r="AQ98" s="545">
        <v>127.6</v>
      </c>
      <c r="AR98" s="545">
        <v>129.9</v>
      </c>
      <c r="AS98" s="545">
        <v>127.4</v>
      </c>
      <c r="AT98" s="545">
        <v>134.30000000000001</v>
      </c>
      <c r="AU98" s="545">
        <v>122.2</v>
      </c>
      <c r="AV98" s="545">
        <v>136.9</v>
      </c>
      <c r="AW98" s="545">
        <v>97.2</v>
      </c>
      <c r="AX98" s="545">
        <v>136.6</v>
      </c>
      <c r="AY98" s="545">
        <v>136.69999999999999</v>
      </c>
      <c r="AZ98" s="545">
        <v>134.5</v>
      </c>
    </row>
    <row r="99" spans="1:52">
      <c r="A99" s="537"/>
      <c r="B99" s="568"/>
      <c r="C99" s="537" t="s">
        <v>122</v>
      </c>
      <c r="D99" s="578">
        <v>111.6</v>
      </c>
      <c r="E99" s="545">
        <v>111.6</v>
      </c>
      <c r="F99" s="545">
        <v>106.9</v>
      </c>
      <c r="G99" s="545">
        <v>113.2</v>
      </c>
      <c r="H99" s="545">
        <v>61.5</v>
      </c>
      <c r="I99" s="545">
        <v>102.8</v>
      </c>
      <c r="J99" s="545">
        <v>116.5</v>
      </c>
      <c r="K99" s="545">
        <v>78.599999999999994</v>
      </c>
      <c r="L99" s="545">
        <v>76</v>
      </c>
      <c r="M99" s="545" t="s">
        <v>337</v>
      </c>
      <c r="N99" s="545">
        <v>139.5</v>
      </c>
      <c r="O99" s="545">
        <v>125.9</v>
      </c>
      <c r="P99" s="545">
        <v>124.9</v>
      </c>
      <c r="Q99" s="545">
        <v>129.6</v>
      </c>
      <c r="R99" s="545">
        <v>175.8</v>
      </c>
      <c r="S99" s="545">
        <v>175.8</v>
      </c>
      <c r="T99" s="545" t="s">
        <v>516</v>
      </c>
      <c r="U99" s="545">
        <v>76.599999999999994</v>
      </c>
      <c r="V99" s="545">
        <v>121.4</v>
      </c>
      <c r="W99" s="545">
        <v>129.9</v>
      </c>
      <c r="X99" s="545">
        <v>112.7</v>
      </c>
      <c r="Y99" s="545">
        <v>61.1</v>
      </c>
      <c r="Z99" s="545">
        <v>103.3</v>
      </c>
      <c r="AA99" s="545">
        <v>106.1</v>
      </c>
      <c r="AB99" s="545" t="s">
        <v>516</v>
      </c>
      <c r="AC99" s="655">
        <v>102.8</v>
      </c>
      <c r="AD99" s="545">
        <v>90.2</v>
      </c>
      <c r="AE99" s="646">
        <v>109</v>
      </c>
      <c r="AF99" s="646">
        <v>116.6</v>
      </c>
      <c r="AG99" s="665" t="s">
        <v>516</v>
      </c>
      <c r="AH99" s="646">
        <v>124.1</v>
      </c>
      <c r="AI99" s="646">
        <v>133.69999999999999</v>
      </c>
      <c r="AJ99" s="646">
        <v>69.599999999999994</v>
      </c>
      <c r="AK99" s="665" t="s">
        <v>337</v>
      </c>
      <c r="AL99" s="646">
        <v>106.6</v>
      </c>
      <c r="AM99" s="537"/>
      <c r="AN99" s="568"/>
      <c r="AO99" s="537" t="s">
        <v>122</v>
      </c>
      <c r="AP99" s="545">
        <v>111.6</v>
      </c>
      <c r="AQ99" s="545">
        <v>126.3</v>
      </c>
      <c r="AR99" s="545">
        <v>125.9</v>
      </c>
      <c r="AS99" s="545">
        <v>124.2</v>
      </c>
      <c r="AT99" s="545">
        <v>128.80000000000001</v>
      </c>
      <c r="AU99" s="545">
        <v>127.2</v>
      </c>
      <c r="AV99" s="545">
        <v>140.6</v>
      </c>
      <c r="AW99" s="545">
        <v>104.5</v>
      </c>
      <c r="AX99" s="545">
        <v>105</v>
      </c>
      <c r="AY99" s="545">
        <v>103.8</v>
      </c>
      <c r="AZ99" s="545">
        <v>125.2</v>
      </c>
    </row>
    <row r="100" spans="1:52">
      <c r="A100" s="537"/>
      <c r="B100" s="568"/>
      <c r="C100" s="537" t="s">
        <v>123</v>
      </c>
      <c r="D100" s="578">
        <v>106</v>
      </c>
      <c r="E100" s="545">
        <v>106</v>
      </c>
      <c r="F100" s="545">
        <v>99.4</v>
      </c>
      <c r="G100" s="545">
        <v>96.5</v>
      </c>
      <c r="H100" s="545">
        <v>120</v>
      </c>
      <c r="I100" s="545">
        <v>94.2</v>
      </c>
      <c r="J100" s="545">
        <v>118.2</v>
      </c>
      <c r="K100" s="545">
        <v>103.8</v>
      </c>
      <c r="L100" s="545">
        <v>108.5</v>
      </c>
      <c r="M100" s="545" t="s">
        <v>337</v>
      </c>
      <c r="N100" s="545">
        <v>300.8</v>
      </c>
      <c r="O100" s="545">
        <v>120.5</v>
      </c>
      <c r="P100" s="545">
        <v>119.4</v>
      </c>
      <c r="Q100" s="545">
        <v>124.6</v>
      </c>
      <c r="R100" s="545">
        <v>106.7</v>
      </c>
      <c r="S100" s="545">
        <v>106.7</v>
      </c>
      <c r="T100" s="545" t="s">
        <v>516</v>
      </c>
      <c r="U100" s="545">
        <v>65.7</v>
      </c>
      <c r="V100" s="545">
        <v>104.4</v>
      </c>
      <c r="W100" s="545">
        <v>112.8</v>
      </c>
      <c r="X100" s="545">
        <v>95.9</v>
      </c>
      <c r="Y100" s="545">
        <v>87.3</v>
      </c>
      <c r="Z100" s="545">
        <v>95.3</v>
      </c>
      <c r="AA100" s="545">
        <v>98.6</v>
      </c>
      <c r="AB100" s="545" t="s">
        <v>516</v>
      </c>
      <c r="AC100" s="655">
        <v>91.4</v>
      </c>
      <c r="AD100" s="545">
        <v>70.8</v>
      </c>
      <c r="AE100" s="646">
        <v>109</v>
      </c>
      <c r="AF100" s="646">
        <v>134.6</v>
      </c>
      <c r="AG100" s="665" t="s">
        <v>516</v>
      </c>
      <c r="AH100" s="646">
        <v>112.4</v>
      </c>
      <c r="AI100" s="646">
        <v>127.1</v>
      </c>
      <c r="AJ100" s="646">
        <v>72.8</v>
      </c>
      <c r="AK100" s="665" t="s">
        <v>337</v>
      </c>
      <c r="AL100" s="646">
        <v>114.5</v>
      </c>
      <c r="AM100" s="537"/>
      <c r="AN100" s="568"/>
      <c r="AO100" s="537" t="s">
        <v>123</v>
      </c>
      <c r="AP100" s="545">
        <v>106</v>
      </c>
      <c r="AQ100" s="545">
        <v>117.9</v>
      </c>
      <c r="AR100" s="545">
        <v>117</v>
      </c>
      <c r="AS100" s="545">
        <v>120.3</v>
      </c>
      <c r="AT100" s="545">
        <v>111.2</v>
      </c>
      <c r="AU100" s="545">
        <v>120.2</v>
      </c>
      <c r="AV100" s="545">
        <v>132</v>
      </c>
      <c r="AW100" s="545">
        <v>100.1</v>
      </c>
      <c r="AX100" s="545">
        <v>100.7</v>
      </c>
      <c r="AY100" s="545">
        <v>100.7</v>
      </c>
      <c r="AZ100" s="545">
        <v>100.6</v>
      </c>
    </row>
    <row r="101" spans="1:52">
      <c r="A101" s="537"/>
      <c r="B101" s="568"/>
      <c r="C101" s="537" t="s">
        <v>124</v>
      </c>
      <c r="D101" s="578">
        <v>110.9</v>
      </c>
      <c r="E101" s="545">
        <v>110.9</v>
      </c>
      <c r="F101" s="545">
        <v>103.6</v>
      </c>
      <c r="G101" s="545">
        <v>100</v>
      </c>
      <c r="H101" s="545">
        <v>129.6</v>
      </c>
      <c r="I101" s="545">
        <v>96.7</v>
      </c>
      <c r="J101" s="545">
        <v>102.7</v>
      </c>
      <c r="K101" s="545">
        <v>84.9</v>
      </c>
      <c r="L101" s="545">
        <v>87.6</v>
      </c>
      <c r="M101" s="545" t="s">
        <v>337</v>
      </c>
      <c r="N101" s="545">
        <v>182</v>
      </c>
      <c r="O101" s="545">
        <v>140.1</v>
      </c>
      <c r="P101" s="545">
        <v>146</v>
      </c>
      <c r="Q101" s="545">
        <v>117.5</v>
      </c>
      <c r="R101" s="545">
        <v>117.8</v>
      </c>
      <c r="S101" s="545">
        <v>117.8</v>
      </c>
      <c r="T101" s="545" t="s">
        <v>516</v>
      </c>
      <c r="U101" s="545">
        <v>66.3</v>
      </c>
      <c r="V101" s="545">
        <v>98.7</v>
      </c>
      <c r="W101" s="545">
        <v>108</v>
      </c>
      <c r="X101" s="545">
        <v>89.3</v>
      </c>
      <c r="Y101" s="545">
        <v>83.2</v>
      </c>
      <c r="Z101" s="545">
        <v>94.9</v>
      </c>
      <c r="AA101" s="545">
        <v>369.8</v>
      </c>
      <c r="AB101" s="545" t="s">
        <v>516</v>
      </c>
      <c r="AC101" s="655">
        <v>89.2</v>
      </c>
      <c r="AD101" s="545">
        <v>69.8</v>
      </c>
      <c r="AE101" s="646">
        <v>109</v>
      </c>
      <c r="AF101" s="646">
        <v>129.6</v>
      </c>
      <c r="AG101" s="665" t="s">
        <v>516</v>
      </c>
      <c r="AH101" s="646">
        <v>108.5</v>
      </c>
      <c r="AI101" s="646">
        <v>130.6</v>
      </c>
      <c r="AJ101" s="646">
        <v>61.3</v>
      </c>
      <c r="AK101" s="665" t="s">
        <v>337</v>
      </c>
      <c r="AL101" s="646">
        <v>98.1</v>
      </c>
      <c r="AM101" s="537"/>
      <c r="AN101" s="568"/>
      <c r="AO101" s="537" t="s">
        <v>124</v>
      </c>
      <c r="AP101" s="545">
        <v>110.9</v>
      </c>
      <c r="AQ101" s="545">
        <v>109</v>
      </c>
      <c r="AR101" s="545">
        <v>107.3</v>
      </c>
      <c r="AS101" s="545">
        <v>107.2</v>
      </c>
      <c r="AT101" s="545">
        <v>107.4</v>
      </c>
      <c r="AU101" s="545">
        <v>113.2</v>
      </c>
      <c r="AV101" s="545">
        <v>124.5</v>
      </c>
      <c r="AW101" s="545">
        <v>94.1</v>
      </c>
      <c r="AX101" s="545">
        <v>111.8</v>
      </c>
      <c r="AY101" s="545">
        <v>113.1</v>
      </c>
      <c r="AZ101" s="545">
        <v>88.8</v>
      </c>
    </row>
    <row r="102" spans="1:52">
      <c r="A102" s="537"/>
      <c r="B102" s="568"/>
      <c r="C102" s="549" t="s">
        <v>111</v>
      </c>
      <c r="D102" s="579">
        <v>114.5</v>
      </c>
      <c r="E102" s="548">
        <v>114.5</v>
      </c>
      <c r="F102" s="548">
        <v>105.1</v>
      </c>
      <c r="G102" s="548">
        <v>101.8</v>
      </c>
      <c r="H102" s="548">
        <v>128.80000000000001</v>
      </c>
      <c r="I102" s="548">
        <v>100.2</v>
      </c>
      <c r="J102" s="548">
        <v>130.80000000000001</v>
      </c>
      <c r="K102" s="548">
        <v>91</v>
      </c>
      <c r="L102" s="548">
        <v>92.4</v>
      </c>
      <c r="M102" s="548" t="s">
        <v>337</v>
      </c>
      <c r="N102" s="548">
        <v>397.4</v>
      </c>
      <c r="O102" s="548">
        <v>131.19999999999999</v>
      </c>
      <c r="P102" s="548">
        <v>133.19999999999999</v>
      </c>
      <c r="Q102" s="548">
        <v>123.9</v>
      </c>
      <c r="R102" s="548">
        <v>100</v>
      </c>
      <c r="S102" s="548">
        <v>100</v>
      </c>
      <c r="T102" s="548" t="s">
        <v>516</v>
      </c>
      <c r="U102" s="548">
        <v>71.400000000000006</v>
      </c>
      <c r="V102" s="548">
        <v>105.8</v>
      </c>
      <c r="W102" s="548">
        <v>110.3</v>
      </c>
      <c r="X102" s="548">
        <v>101.3</v>
      </c>
      <c r="Y102" s="548">
        <v>64.099999999999994</v>
      </c>
      <c r="Z102" s="548">
        <v>106.2</v>
      </c>
      <c r="AA102" s="548">
        <v>161.69999999999999</v>
      </c>
      <c r="AB102" s="548" t="s">
        <v>516</v>
      </c>
      <c r="AC102" s="670">
        <v>94.1</v>
      </c>
      <c r="AD102" s="548">
        <v>82.8</v>
      </c>
      <c r="AE102" s="667">
        <v>109</v>
      </c>
      <c r="AF102" s="667">
        <v>148.9</v>
      </c>
      <c r="AG102" s="668" t="s">
        <v>516</v>
      </c>
      <c r="AH102" s="667">
        <v>99.4</v>
      </c>
      <c r="AI102" s="667">
        <v>136.80000000000001</v>
      </c>
      <c r="AJ102" s="667">
        <v>49.6</v>
      </c>
      <c r="AK102" s="668" t="s">
        <v>337</v>
      </c>
      <c r="AL102" s="667">
        <v>120.4</v>
      </c>
      <c r="AM102" s="537"/>
      <c r="AN102" s="568"/>
      <c r="AO102" s="549" t="s">
        <v>111</v>
      </c>
      <c r="AP102" s="548">
        <v>114.5</v>
      </c>
      <c r="AQ102" s="545">
        <v>121.6</v>
      </c>
      <c r="AR102" s="545">
        <v>133.30000000000001</v>
      </c>
      <c r="AS102" s="545">
        <v>143.80000000000001</v>
      </c>
      <c r="AT102" s="545">
        <v>115</v>
      </c>
      <c r="AU102" s="545">
        <v>93.7</v>
      </c>
      <c r="AV102" s="545">
        <v>91.5</v>
      </c>
      <c r="AW102" s="545">
        <v>97.3</v>
      </c>
      <c r="AX102" s="545">
        <v>111.3</v>
      </c>
      <c r="AY102" s="545">
        <v>112.1</v>
      </c>
      <c r="AZ102" s="548">
        <v>98.5</v>
      </c>
    </row>
    <row r="103" spans="1:52">
      <c r="A103" s="574"/>
      <c r="B103" s="563" t="s">
        <v>256</v>
      </c>
      <c r="C103" s="557" t="s">
        <v>113</v>
      </c>
      <c r="D103" s="581">
        <v>123.3</v>
      </c>
      <c r="E103" s="564">
        <v>123.3</v>
      </c>
      <c r="F103" s="564">
        <v>99.1</v>
      </c>
      <c r="G103" s="564">
        <v>104.6</v>
      </c>
      <c r="H103" s="564">
        <v>58.9</v>
      </c>
      <c r="I103" s="564">
        <v>116.3</v>
      </c>
      <c r="J103" s="564">
        <v>161.9</v>
      </c>
      <c r="K103" s="564">
        <v>106.6</v>
      </c>
      <c r="L103" s="564">
        <v>108</v>
      </c>
      <c r="M103" s="564" t="s">
        <v>337</v>
      </c>
      <c r="N103" s="564">
        <v>358.1</v>
      </c>
      <c r="O103" s="564">
        <v>127.3</v>
      </c>
      <c r="P103" s="564">
        <v>121.7</v>
      </c>
      <c r="Q103" s="564">
        <v>148.80000000000001</v>
      </c>
      <c r="R103" s="564">
        <v>135.30000000000001</v>
      </c>
      <c r="S103" s="564">
        <v>135.30000000000001</v>
      </c>
      <c r="T103" s="564" t="s">
        <v>516</v>
      </c>
      <c r="U103" s="564">
        <v>88.5</v>
      </c>
      <c r="V103" s="564">
        <v>122.3</v>
      </c>
      <c r="W103" s="564">
        <v>115.2</v>
      </c>
      <c r="X103" s="564">
        <v>129.4</v>
      </c>
      <c r="Y103" s="564">
        <v>66.400000000000006</v>
      </c>
      <c r="Z103" s="564">
        <v>123.1</v>
      </c>
      <c r="AA103" s="564">
        <v>157.19999999999999</v>
      </c>
      <c r="AB103" s="564" t="s">
        <v>516</v>
      </c>
      <c r="AC103" s="669">
        <v>113.3</v>
      </c>
      <c r="AD103" s="545">
        <v>94.3</v>
      </c>
      <c r="AE103" s="646">
        <v>109</v>
      </c>
      <c r="AF103" s="646">
        <v>101.2</v>
      </c>
      <c r="AG103" s="665" t="s">
        <v>516</v>
      </c>
      <c r="AH103" s="646">
        <v>140.19999999999999</v>
      </c>
      <c r="AI103" s="646">
        <v>167.1</v>
      </c>
      <c r="AJ103" s="646">
        <v>81.3</v>
      </c>
      <c r="AK103" s="665" t="s">
        <v>337</v>
      </c>
      <c r="AL103" s="646">
        <v>147.5</v>
      </c>
      <c r="AM103" s="574"/>
      <c r="AN103" s="563" t="s">
        <v>256</v>
      </c>
      <c r="AO103" s="557" t="s">
        <v>113</v>
      </c>
      <c r="AP103" s="545">
        <v>123.3</v>
      </c>
      <c r="AQ103" s="564">
        <v>141</v>
      </c>
      <c r="AR103" s="581">
        <v>144.6</v>
      </c>
      <c r="AS103" s="581">
        <v>156.4</v>
      </c>
      <c r="AT103" s="581">
        <v>124.2</v>
      </c>
      <c r="AU103" s="581">
        <v>132.5</v>
      </c>
      <c r="AV103" s="581">
        <v>143.30000000000001</v>
      </c>
      <c r="AW103" s="581">
        <v>114.1</v>
      </c>
      <c r="AX103" s="581">
        <v>115.3</v>
      </c>
      <c r="AY103" s="581">
        <v>113</v>
      </c>
      <c r="AZ103" s="578">
        <v>156.4</v>
      </c>
    </row>
    <row r="104" spans="1:52">
      <c r="A104" s="574"/>
      <c r="B104" s="568"/>
      <c r="C104" s="537" t="s">
        <v>115</v>
      </c>
      <c r="D104" s="578">
        <v>119.1</v>
      </c>
      <c r="E104" s="545">
        <v>119.1</v>
      </c>
      <c r="F104" s="545">
        <v>99.5</v>
      </c>
      <c r="G104" s="545">
        <v>104.7</v>
      </c>
      <c r="H104" s="545">
        <v>61.9</v>
      </c>
      <c r="I104" s="545">
        <v>125.3</v>
      </c>
      <c r="J104" s="545">
        <v>122.6</v>
      </c>
      <c r="K104" s="545">
        <v>77.099999999999994</v>
      </c>
      <c r="L104" s="545">
        <v>75.099999999999994</v>
      </c>
      <c r="M104" s="545" t="s">
        <v>337</v>
      </c>
      <c r="N104" s="545">
        <v>240</v>
      </c>
      <c r="O104" s="545">
        <v>147.4</v>
      </c>
      <c r="P104" s="545">
        <v>150.5</v>
      </c>
      <c r="Q104" s="545">
        <v>135.69999999999999</v>
      </c>
      <c r="R104" s="545">
        <v>103.6</v>
      </c>
      <c r="S104" s="545">
        <v>103.6</v>
      </c>
      <c r="T104" s="545" t="s">
        <v>516</v>
      </c>
      <c r="U104" s="545">
        <v>110.5</v>
      </c>
      <c r="V104" s="545">
        <v>123.6</v>
      </c>
      <c r="W104" s="545">
        <v>133</v>
      </c>
      <c r="X104" s="545">
        <v>114.1</v>
      </c>
      <c r="Y104" s="545">
        <v>98.4</v>
      </c>
      <c r="Z104" s="545">
        <v>121.5</v>
      </c>
      <c r="AA104" s="545">
        <v>135.1</v>
      </c>
      <c r="AB104" s="545" t="s">
        <v>516</v>
      </c>
      <c r="AC104" s="655">
        <v>98.3</v>
      </c>
      <c r="AD104" s="545">
        <v>86.6</v>
      </c>
      <c r="AE104" s="646">
        <v>109</v>
      </c>
      <c r="AF104" s="646">
        <v>91.7</v>
      </c>
      <c r="AG104" s="665" t="s">
        <v>516</v>
      </c>
      <c r="AH104" s="646">
        <v>108.9</v>
      </c>
      <c r="AI104" s="646">
        <v>150.5</v>
      </c>
      <c r="AJ104" s="646">
        <v>59.6</v>
      </c>
      <c r="AK104" s="665" t="s">
        <v>337</v>
      </c>
      <c r="AL104" s="646">
        <v>110.8</v>
      </c>
      <c r="AM104" s="574"/>
      <c r="AN104" s="568"/>
      <c r="AO104" s="537" t="s">
        <v>115</v>
      </c>
      <c r="AP104" s="545">
        <v>119.1</v>
      </c>
      <c r="AQ104" s="545">
        <v>126.7</v>
      </c>
      <c r="AR104" s="578">
        <v>130.4</v>
      </c>
      <c r="AS104" s="578">
        <v>133.80000000000001</v>
      </c>
      <c r="AT104" s="578">
        <v>124.4</v>
      </c>
      <c r="AU104" s="578">
        <v>118.1</v>
      </c>
      <c r="AV104" s="578">
        <v>129.9</v>
      </c>
      <c r="AW104" s="578">
        <v>97.9</v>
      </c>
      <c r="AX104" s="578">
        <v>115.7</v>
      </c>
      <c r="AY104" s="578">
        <v>114.9</v>
      </c>
      <c r="AZ104" s="578">
        <v>129</v>
      </c>
    </row>
    <row r="105" spans="1:52">
      <c r="A105" s="574"/>
      <c r="B105" s="568"/>
      <c r="C105" s="537" t="s">
        <v>116</v>
      </c>
      <c r="D105" s="578">
        <v>99.4</v>
      </c>
      <c r="E105" s="545">
        <v>99.4</v>
      </c>
      <c r="F105" s="545">
        <v>89.4</v>
      </c>
      <c r="G105" s="545">
        <v>93.7</v>
      </c>
      <c r="H105" s="545">
        <v>58.7</v>
      </c>
      <c r="I105" s="545">
        <v>116.8</v>
      </c>
      <c r="J105" s="545">
        <v>93.3</v>
      </c>
      <c r="K105" s="545">
        <v>77.599999999999994</v>
      </c>
      <c r="L105" s="545">
        <v>76.3</v>
      </c>
      <c r="M105" s="545" t="s">
        <v>337</v>
      </c>
      <c r="N105" s="545">
        <v>91</v>
      </c>
      <c r="O105" s="545">
        <v>101.2</v>
      </c>
      <c r="P105" s="545">
        <v>103.9</v>
      </c>
      <c r="Q105" s="545">
        <v>91</v>
      </c>
      <c r="R105" s="545">
        <v>78.400000000000006</v>
      </c>
      <c r="S105" s="545">
        <v>78.400000000000006</v>
      </c>
      <c r="T105" s="545" t="s">
        <v>516</v>
      </c>
      <c r="U105" s="545">
        <v>107.1</v>
      </c>
      <c r="V105" s="545">
        <v>109.2</v>
      </c>
      <c r="W105" s="545">
        <v>115.4</v>
      </c>
      <c r="X105" s="545">
        <v>103</v>
      </c>
      <c r="Y105" s="545">
        <v>90.9</v>
      </c>
      <c r="Z105" s="545">
        <v>112.7</v>
      </c>
      <c r="AA105" s="545">
        <v>121.5</v>
      </c>
      <c r="AB105" s="545" t="s">
        <v>516</v>
      </c>
      <c r="AC105" s="655">
        <v>92.5</v>
      </c>
      <c r="AD105" s="545">
        <v>79.3</v>
      </c>
      <c r="AE105" s="646">
        <v>102.6</v>
      </c>
      <c r="AF105" s="646">
        <v>54.5</v>
      </c>
      <c r="AG105" s="665" t="s">
        <v>516</v>
      </c>
      <c r="AH105" s="646">
        <v>105.2</v>
      </c>
      <c r="AI105" s="646">
        <v>149.4</v>
      </c>
      <c r="AJ105" s="646">
        <v>62.8</v>
      </c>
      <c r="AK105" s="665" t="s">
        <v>337</v>
      </c>
      <c r="AL105" s="646">
        <v>89.2</v>
      </c>
      <c r="AM105" s="574"/>
      <c r="AN105" s="568"/>
      <c r="AO105" s="537" t="s">
        <v>116</v>
      </c>
      <c r="AP105" s="545">
        <v>99.4</v>
      </c>
      <c r="AQ105" s="545">
        <v>102.5</v>
      </c>
      <c r="AR105" s="578">
        <v>105.1</v>
      </c>
      <c r="AS105" s="578">
        <v>94.2</v>
      </c>
      <c r="AT105" s="578">
        <v>124.2</v>
      </c>
      <c r="AU105" s="578">
        <v>96.2</v>
      </c>
      <c r="AV105" s="578">
        <v>93</v>
      </c>
      <c r="AW105" s="578">
        <v>101.6</v>
      </c>
      <c r="AX105" s="578">
        <v>98</v>
      </c>
      <c r="AY105" s="578">
        <v>97.9</v>
      </c>
      <c r="AZ105" s="578">
        <v>100.7</v>
      </c>
    </row>
    <row r="106" spans="1:52">
      <c r="A106" s="574"/>
      <c r="B106" s="568"/>
      <c r="C106" s="537" t="s">
        <v>117</v>
      </c>
      <c r="D106" s="578">
        <v>118.2</v>
      </c>
      <c r="E106" s="545">
        <v>118.2</v>
      </c>
      <c r="F106" s="545">
        <v>104.7</v>
      </c>
      <c r="G106" s="545">
        <v>111.6</v>
      </c>
      <c r="H106" s="545">
        <v>54.9</v>
      </c>
      <c r="I106" s="545">
        <v>126</v>
      </c>
      <c r="J106" s="545">
        <v>129.4</v>
      </c>
      <c r="K106" s="545">
        <v>98.3</v>
      </c>
      <c r="L106" s="545">
        <v>97.3</v>
      </c>
      <c r="M106" s="545" t="s">
        <v>337</v>
      </c>
      <c r="N106" s="545">
        <v>150.5</v>
      </c>
      <c r="O106" s="545">
        <v>162.1</v>
      </c>
      <c r="P106" s="545">
        <v>158.1</v>
      </c>
      <c r="Q106" s="545">
        <v>177.6</v>
      </c>
      <c r="R106" s="545">
        <v>139.80000000000001</v>
      </c>
      <c r="S106" s="545">
        <v>139.80000000000001</v>
      </c>
      <c r="T106" s="545" t="s">
        <v>516</v>
      </c>
      <c r="U106" s="545">
        <v>87.1</v>
      </c>
      <c r="V106" s="545">
        <v>109.1</v>
      </c>
      <c r="W106" s="545">
        <v>119.5</v>
      </c>
      <c r="X106" s="545">
        <v>98.5</v>
      </c>
      <c r="Y106" s="545">
        <v>68.400000000000006</v>
      </c>
      <c r="Z106" s="545">
        <v>107.1</v>
      </c>
      <c r="AA106" s="545">
        <v>147.80000000000001</v>
      </c>
      <c r="AB106" s="545" t="s">
        <v>516</v>
      </c>
      <c r="AC106" s="655">
        <v>99</v>
      </c>
      <c r="AD106" s="545">
        <v>87.9</v>
      </c>
      <c r="AE106" s="646">
        <v>91.2</v>
      </c>
      <c r="AF106" s="646">
        <v>98.4</v>
      </c>
      <c r="AG106" s="665" t="s">
        <v>516</v>
      </c>
      <c r="AH106" s="646">
        <v>117.6</v>
      </c>
      <c r="AI106" s="646">
        <v>136.5</v>
      </c>
      <c r="AJ106" s="646">
        <v>65.2</v>
      </c>
      <c r="AK106" s="665" t="s">
        <v>337</v>
      </c>
      <c r="AL106" s="646">
        <v>121.3</v>
      </c>
      <c r="AM106" s="574"/>
      <c r="AN106" s="568"/>
      <c r="AO106" s="537" t="s">
        <v>117</v>
      </c>
      <c r="AP106" s="545">
        <v>118.2</v>
      </c>
      <c r="AQ106" s="545">
        <v>132.9</v>
      </c>
      <c r="AR106" s="578">
        <v>128.4</v>
      </c>
      <c r="AS106" s="578">
        <v>129</v>
      </c>
      <c r="AT106" s="578">
        <v>127.5</v>
      </c>
      <c r="AU106" s="578">
        <v>143.6</v>
      </c>
      <c r="AV106" s="578">
        <v>172.2</v>
      </c>
      <c r="AW106" s="578">
        <v>95</v>
      </c>
      <c r="AX106" s="578">
        <v>111.6</v>
      </c>
      <c r="AY106" s="578">
        <v>112.4</v>
      </c>
      <c r="AZ106" s="578">
        <v>97.6</v>
      </c>
    </row>
    <row r="107" spans="1:52">
      <c r="A107" s="574"/>
      <c r="B107" s="568" t="s">
        <v>285</v>
      </c>
      <c r="C107" s="537" t="s">
        <v>118</v>
      </c>
      <c r="D107" s="578">
        <v>118.7</v>
      </c>
      <c r="E107" s="545">
        <v>118.7</v>
      </c>
      <c r="F107" s="545">
        <v>105</v>
      </c>
      <c r="G107" s="545">
        <v>113.5</v>
      </c>
      <c r="H107" s="545">
        <v>43.6</v>
      </c>
      <c r="I107" s="545">
        <v>136.6</v>
      </c>
      <c r="J107" s="545">
        <v>158.19999999999999</v>
      </c>
      <c r="K107" s="545">
        <v>110</v>
      </c>
      <c r="L107" s="545">
        <v>109.8</v>
      </c>
      <c r="M107" s="545" t="s">
        <v>337</v>
      </c>
      <c r="N107" s="545">
        <v>121.7</v>
      </c>
      <c r="O107" s="545">
        <v>123.4</v>
      </c>
      <c r="P107" s="545">
        <v>108.1</v>
      </c>
      <c r="Q107" s="545">
        <v>182.6</v>
      </c>
      <c r="R107" s="545">
        <v>114</v>
      </c>
      <c r="S107" s="545">
        <v>114</v>
      </c>
      <c r="T107" s="545" t="s">
        <v>516</v>
      </c>
      <c r="U107" s="545">
        <v>98.8</v>
      </c>
      <c r="V107" s="545">
        <v>120.2</v>
      </c>
      <c r="W107" s="545">
        <v>133.6</v>
      </c>
      <c r="X107" s="545">
        <v>106.6</v>
      </c>
      <c r="Y107" s="545">
        <v>63.2</v>
      </c>
      <c r="Z107" s="545">
        <v>110.2</v>
      </c>
      <c r="AA107" s="545">
        <v>138.1</v>
      </c>
      <c r="AB107" s="545" t="s">
        <v>516</v>
      </c>
      <c r="AC107" s="655">
        <v>110</v>
      </c>
      <c r="AD107" s="545">
        <v>93.6</v>
      </c>
      <c r="AE107" s="646">
        <v>109</v>
      </c>
      <c r="AF107" s="646">
        <v>151.5</v>
      </c>
      <c r="AG107" s="665" t="s">
        <v>516</v>
      </c>
      <c r="AH107" s="646">
        <v>121.8</v>
      </c>
      <c r="AI107" s="646">
        <v>161.5</v>
      </c>
      <c r="AJ107" s="646">
        <v>75.3</v>
      </c>
      <c r="AK107" s="665" t="s">
        <v>337</v>
      </c>
      <c r="AL107" s="646">
        <v>145.69999999999999</v>
      </c>
      <c r="AM107" s="574"/>
      <c r="AN107" s="568" t="s">
        <v>285</v>
      </c>
      <c r="AO107" s="537" t="s">
        <v>118</v>
      </c>
      <c r="AP107" s="545">
        <v>118.7</v>
      </c>
      <c r="AQ107" s="545">
        <v>138.5</v>
      </c>
      <c r="AR107" s="578">
        <v>141.80000000000001</v>
      </c>
      <c r="AS107" s="578">
        <v>146.80000000000001</v>
      </c>
      <c r="AT107" s="578">
        <v>133.1</v>
      </c>
      <c r="AU107" s="578">
        <v>130.80000000000001</v>
      </c>
      <c r="AV107" s="578">
        <v>139.30000000000001</v>
      </c>
      <c r="AW107" s="578">
        <v>116.3</v>
      </c>
      <c r="AX107" s="578">
        <v>109.7</v>
      </c>
      <c r="AY107" s="578">
        <v>109.2</v>
      </c>
      <c r="AZ107" s="578">
        <v>119</v>
      </c>
    </row>
    <row r="108" spans="1:52">
      <c r="A108" s="574"/>
      <c r="B108" s="568"/>
      <c r="C108" s="537" t="s">
        <v>119</v>
      </c>
      <c r="D108" s="578">
        <v>129.6</v>
      </c>
      <c r="E108" s="545">
        <v>129.6</v>
      </c>
      <c r="F108" s="545">
        <v>108.8</v>
      </c>
      <c r="G108" s="545">
        <v>117.1</v>
      </c>
      <c r="H108" s="545">
        <v>48.4</v>
      </c>
      <c r="I108" s="545">
        <v>135.19999999999999</v>
      </c>
      <c r="J108" s="545">
        <v>125.5</v>
      </c>
      <c r="K108" s="545">
        <v>97.3</v>
      </c>
      <c r="L108" s="545">
        <v>96.7</v>
      </c>
      <c r="M108" s="545" t="s">
        <v>337</v>
      </c>
      <c r="N108" s="545">
        <v>343</v>
      </c>
      <c r="O108" s="545">
        <v>146.80000000000001</v>
      </c>
      <c r="P108" s="545">
        <v>147.80000000000001</v>
      </c>
      <c r="Q108" s="545">
        <v>142.9</v>
      </c>
      <c r="R108" s="545">
        <v>151.19999999999999</v>
      </c>
      <c r="S108" s="545">
        <v>151.19999999999999</v>
      </c>
      <c r="T108" s="545" t="s">
        <v>516</v>
      </c>
      <c r="U108" s="545">
        <v>122.5</v>
      </c>
      <c r="V108" s="545">
        <v>124.6</v>
      </c>
      <c r="W108" s="545">
        <v>134.80000000000001</v>
      </c>
      <c r="X108" s="545">
        <v>114.4</v>
      </c>
      <c r="Y108" s="545">
        <v>338.9</v>
      </c>
      <c r="Z108" s="545">
        <v>116.6</v>
      </c>
      <c r="AA108" s="545">
        <v>152.30000000000001</v>
      </c>
      <c r="AB108" s="545" t="s">
        <v>516</v>
      </c>
      <c r="AC108" s="655">
        <v>115.7</v>
      </c>
      <c r="AD108" s="545">
        <v>103.1</v>
      </c>
      <c r="AE108" s="646">
        <v>109</v>
      </c>
      <c r="AF108" s="646">
        <v>146.9</v>
      </c>
      <c r="AG108" s="665" t="s">
        <v>516</v>
      </c>
      <c r="AH108" s="646">
        <v>121.8</v>
      </c>
      <c r="AI108" s="646">
        <v>163</v>
      </c>
      <c r="AJ108" s="646">
        <v>86.6</v>
      </c>
      <c r="AK108" s="665" t="s">
        <v>337</v>
      </c>
      <c r="AL108" s="646">
        <v>118.1</v>
      </c>
      <c r="AM108" s="574"/>
      <c r="AN108" s="568"/>
      <c r="AO108" s="537" t="s">
        <v>119</v>
      </c>
      <c r="AP108" s="545">
        <v>129.6</v>
      </c>
      <c r="AQ108" s="545">
        <v>129.1</v>
      </c>
      <c r="AR108" s="578">
        <v>130.6</v>
      </c>
      <c r="AS108" s="578">
        <v>125.2</v>
      </c>
      <c r="AT108" s="578">
        <v>140</v>
      </c>
      <c r="AU108" s="578">
        <v>125.4</v>
      </c>
      <c r="AV108" s="578">
        <v>130.69999999999999</v>
      </c>
      <c r="AW108" s="578">
        <v>116.5</v>
      </c>
      <c r="AX108" s="578">
        <v>129.80000000000001</v>
      </c>
      <c r="AY108" s="578">
        <v>129.69999999999999</v>
      </c>
      <c r="AZ108" s="578">
        <v>132.4</v>
      </c>
    </row>
    <row r="109" spans="1:52">
      <c r="A109" s="574"/>
      <c r="B109" s="568"/>
      <c r="C109" s="537" t="s">
        <v>120</v>
      </c>
      <c r="D109" s="545">
        <v>130.4</v>
      </c>
      <c r="E109" s="545">
        <v>130.4</v>
      </c>
      <c r="F109" s="545">
        <v>103.1</v>
      </c>
      <c r="G109" s="545">
        <v>111.3</v>
      </c>
      <c r="H109" s="545">
        <v>44.6</v>
      </c>
      <c r="I109" s="545">
        <v>127.9</v>
      </c>
      <c r="J109" s="545">
        <v>148.1</v>
      </c>
      <c r="K109" s="545">
        <v>76.400000000000006</v>
      </c>
      <c r="L109" s="545">
        <v>73.5</v>
      </c>
      <c r="M109" s="545" t="s">
        <v>337</v>
      </c>
      <c r="N109" s="545">
        <v>369.3</v>
      </c>
      <c r="O109" s="545">
        <v>141.69999999999999</v>
      </c>
      <c r="P109" s="545">
        <v>128</v>
      </c>
      <c r="Q109" s="545">
        <v>194.6</v>
      </c>
      <c r="R109" s="545">
        <v>78.900000000000006</v>
      </c>
      <c r="S109" s="545">
        <v>78.900000000000006</v>
      </c>
      <c r="T109" s="545" t="s">
        <v>516</v>
      </c>
      <c r="U109" s="545">
        <v>244.6</v>
      </c>
      <c r="V109" s="545">
        <v>113.2</v>
      </c>
      <c r="W109" s="545">
        <v>124.7</v>
      </c>
      <c r="X109" s="545">
        <v>101.7</v>
      </c>
      <c r="Y109" s="545">
        <v>72.7</v>
      </c>
      <c r="Z109" s="545">
        <v>105.2</v>
      </c>
      <c r="AA109" s="545">
        <v>136.5</v>
      </c>
      <c r="AB109" s="545" t="s">
        <v>516</v>
      </c>
      <c r="AC109" s="664">
        <v>111</v>
      </c>
      <c r="AD109" s="545">
        <v>89.4</v>
      </c>
      <c r="AE109" s="646">
        <v>102.6</v>
      </c>
      <c r="AF109" s="646">
        <v>164.3</v>
      </c>
      <c r="AG109" s="665" t="s">
        <v>516</v>
      </c>
      <c r="AH109" s="646">
        <v>146.9</v>
      </c>
      <c r="AI109" s="646">
        <v>146.1</v>
      </c>
      <c r="AJ109" s="646">
        <v>73.5</v>
      </c>
      <c r="AK109" s="665" t="s">
        <v>337</v>
      </c>
      <c r="AL109" s="646">
        <v>129.5</v>
      </c>
      <c r="AM109" s="574"/>
      <c r="AN109" s="568"/>
      <c r="AO109" s="537" t="s">
        <v>120</v>
      </c>
      <c r="AP109" s="545">
        <v>130.4</v>
      </c>
      <c r="AQ109" s="545">
        <v>132.69999999999999</v>
      </c>
      <c r="AR109" s="578">
        <v>124.4</v>
      </c>
      <c r="AS109" s="578">
        <v>123.2</v>
      </c>
      <c r="AT109" s="578">
        <v>126.3</v>
      </c>
      <c r="AU109" s="578">
        <v>152.5</v>
      </c>
      <c r="AV109" s="578">
        <v>174.3</v>
      </c>
      <c r="AW109" s="578">
        <v>115.6</v>
      </c>
      <c r="AX109" s="578">
        <v>129.30000000000001</v>
      </c>
      <c r="AY109" s="578">
        <v>130.5</v>
      </c>
      <c r="AZ109" s="578">
        <v>109.2</v>
      </c>
    </row>
    <row r="110" spans="1:52">
      <c r="A110" s="574"/>
      <c r="B110" s="568"/>
      <c r="C110" s="537" t="s">
        <v>121</v>
      </c>
      <c r="D110" s="545">
        <v>147.69999999999999</v>
      </c>
      <c r="E110" s="545">
        <v>147.69999999999999</v>
      </c>
      <c r="F110" s="545">
        <v>116.7</v>
      </c>
      <c r="G110" s="545">
        <v>126.6</v>
      </c>
      <c r="H110" s="545">
        <v>45.4</v>
      </c>
      <c r="I110" s="545">
        <v>146.19999999999999</v>
      </c>
      <c r="J110" s="545">
        <v>145.19999999999999</v>
      </c>
      <c r="K110" s="545">
        <v>91</v>
      </c>
      <c r="L110" s="545">
        <v>83.2</v>
      </c>
      <c r="M110" s="545" t="s">
        <v>337</v>
      </c>
      <c r="N110" s="545">
        <v>444.3</v>
      </c>
      <c r="O110" s="545">
        <v>138.69999999999999</v>
      </c>
      <c r="P110" s="545">
        <v>133.9</v>
      </c>
      <c r="Q110" s="545">
        <v>157.4</v>
      </c>
      <c r="R110" s="545">
        <v>115</v>
      </c>
      <c r="S110" s="545">
        <v>115</v>
      </c>
      <c r="T110" s="545" t="s">
        <v>516</v>
      </c>
      <c r="U110" s="545">
        <v>335.9</v>
      </c>
      <c r="V110" s="545">
        <v>133</v>
      </c>
      <c r="W110" s="545">
        <v>140.1</v>
      </c>
      <c r="X110" s="545">
        <v>125.8</v>
      </c>
      <c r="Y110" s="545">
        <v>60.7</v>
      </c>
      <c r="Z110" s="545">
        <v>126.7</v>
      </c>
      <c r="AA110" s="545">
        <v>129.19999999999999</v>
      </c>
      <c r="AB110" s="545" t="s">
        <v>516</v>
      </c>
      <c r="AC110" s="664">
        <v>120.9</v>
      </c>
      <c r="AD110" s="545">
        <v>100.9</v>
      </c>
      <c r="AE110" s="646">
        <v>96.2</v>
      </c>
      <c r="AF110" s="646">
        <v>146</v>
      </c>
      <c r="AG110" s="665" t="s">
        <v>516</v>
      </c>
      <c r="AH110" s="646">
        <v>155.30000000000001</v>
      </c>
      <c r="AI110" s="646">
        <v>167.8</v>
      </c>
      <c r="AJ110" s="646">
        <v>79.8</v>
      </c>
      <c r="AK110" s="665" t="s">
        <v>337</v>
      </c>
      <c r="AL110" s="646">
        <v>131</v>
      </c>
      <c r="AM110" s="574"/>
      <c r="AN110" s="568"/>
      <c r="AO110" s="537" t="s">
        <v>121</v>
      </c>
      <c r="AP110" s="545">
        <v>147.69999999999999</v>
      </c>
      <c r="AQ110" s="545">
        <v>135.5</v>
      </c>
      <c r="AR110" s="578">
        <v>136.4</v>
      </c>
      <c r="AS110" s="578">
        <v>129.19999999999999</v>
      </c>
      <c r="AT110" s="578">
        <v>148.9</v>
      </c>
      <c r="AU110" s="578">
        <v>133.5</v>
      </c>
      <c r="AV110" s="578">
        <v>139.19999999999999</v>
      </c>
      <c r="AW110" s="578">
        <v>123.8</v>
      </c>
      <c r="AX110" s="578">
        <v>153.19999999999999</v>
      </c>
      <c r="AY110" s="578">
        <v>153.5</v>
      </c>
      <c r="AZ110" s="578">
        <v>147.1</v>
      </c>
    </row>
    <row r="111" spans="1:52">
      <c r="A111" s="574"/>
      <c r="B111" s="568"/>
      <c r="C111" s="537" t="s">
        <v>122</v>
      </c>
      <c r="D111" s="545">
        <v>120</v>
      </c>
      <c r="E111" s="545">
        <v>120</v>
      </c>
      <c r="F111" s="545">
        <v>111.6</v>
      </c>
      <c r="G111" s="545">
        <v>121</v>
      </c>
      <c r="H111" s="545">
        <v>43.8</v>
      </c>
      <c r="I111" s="545">
        <v>117.8</v>
      </c>
      <c r="J111" s="545">
        <v>116.2</v>
      </c>
      <c r="K111" s="545">
        <v>87</v>
      </c>
      <c r="L111" s="545">
        <v>86.3</v>
      </c>
      <c r="M111" s="545" t="s">
        <v>337</v>
      </c>
      <c r="N111" s="545">
        <v>404.1</v>
      </c>
      <c r="O111" s="545">
        <v>104.9</v>
      </c>
      <c r="P111" s="545">
        <v>96.3</v>
      </c>
      <c r="Q111" s="545">
        <v>137.9</v>
      </c>
      <c r="R111" s="545">
        <v>120.9</v>
      </c>
      <c r="S111" s="545">
        <v>120.9</v>
      </c>
      <c r="T111" s="545" t="s">
        <v>516</v>
      </c>
      <c r="U111" s="545">
        <v>157.5</v>
      </c>
      <c r="V111" s="545">
        <v>113</v>
      </c>
      <c r="W111" s="545">
        <v>128.19999999999999</v>
      </c>
      <c r="X111" s="545">
        <v>97.6</v>
      </c>
      <c r="Y111" s="545">
        <v>139.6</v>
      </c>
      <c r="Z111" s="545">
        <v>112.8</v>
      </c>
      <c r="AA111" s="545">
        <v>123.6</v>
      </c>
      <c r="AB111" s="545" t="s">
        <v>516</v>
      </c>
      <c r="AC111" s="664">
        <v>105.6</v>
      </c>
      <c r="AD111" s="545">
        <v>86.3</v>
      </c>
      <c r="AE111" s="646">
        <v>96.2</v>
      </c>
      <c r="AF111" s="646">
        <v>101</v>
      </c>
      <c r="AG111" s="665" t="s">
        <v>516</v>
      </c>
      <c r="AH111" s="646">
        <v>133.5</v>
      </c>
      <c r="AI111" s="646">
        <v>155.6</v>
      </c>
      <c r="AJ111" s="646">
        <v>77.099999999999994</v>
      </c>
      <c r="AK111" s="665" t="s">
        <v>337</v>
      </c>
      <c r="AL111" s="646">
        <v>108.6</v>
      </c>
      <c r="AM111" s="574"/>
      <c r="AN111" s="568"/>
      <c r="AO111" s="537" t="s">
        <v>122</v>
      </c>
      <c r="AP111" s="545">
        <v>120</v>
      </c>
      <c r="AQ111" s="545">
        <v>110.5</v>
      </c>
      <c r="AR111" s="578">
        <v>106.1</v>
      </c>
      <c r="AS111" s="578">
        <v>98.6</v>
      </c>
      <c r="AT111" s="578">
        <v>119.2</v>
      </c>
      <c r="AU111" s="578">
        <v>120.9</v>
      </c>
      <c r="AV111" s="578">
        <v>119.4</v>
      </c>
      <c r="AW111" s="578">
        <v>123.4</v>
      </c>
      <c r="AX111" s="578">
        <v>124.3</v>
      </c>
      <c r="AY111" s="578">
        <v>125.5</v>
      </c>
      <c r="AZ111" s="578">
        <v>102.3</v>
      </c>
    </row>
    <row r="112" spans="1:52">
      <c r="A112" s="574"/>
      <c r="B112" s="568"/>
      <c r="C112" s="537" t="s">
        <v>123</v>
      </c>
      <c r="D112" s="545">
        <v>125.5</v>
      </c>
      <c r="E112" s="545">
        <v>125.5</v>
      </c>
      <c r="F112" s="545">
        <v>107</v>
      </c>
      <c r="G112" s="545">
        <v>115.4</v>
      </c>
      <c r="H112" s="545">
        <v>46.1</v>
      </c>
      <c r="I112" s="545">
        <v>120.4</v>
      </c>
      <c r="J112" s="545">
        <v>159.69999999999999</v>
      </c>
      <c r="K112" s="545">
        <v>98.3</v>
      </c>
      <c r="L112" s="545">
        <v>97.4</v>
      </c>
      <c r="M112" s="545" t="s">
        <v>337</v>
      </c>
      <c r="N112" s="545">
        <v>470.5</v>
      </c>
      <c r="O112" s="545">
        <v>120.8</v>
      </c>
      <c r="P112" s="545">
        <v>112.5</v>
      </c>
      <c r="Q112" s="545">
        <v>152.80000000000001</v>
      </c>
      <c r="R112" s="545">
        <v>106.1</v>
      </c>
      <c r="S112" s="545">
        <v>106.1</v>
      </c>
      <c r="T112" s="545" t="s">
        <v>516</v>
      </c>
      <c r="U112" s="545">
        <v>143</v>
      </c>
      <c r="V112" s="545">
        <v>112.5</v>
      </c>
      <c r="W112" s="545">
        <v>122.7</v>
      </c>
      <c r="X112" s="545">
        <v>102.1</v>
      </c>
      <c r="Y112" s="545">
        <v>66.5</v>
      </c>
      <c r="Z112" s="545">
        <v>104.5</v>
      </c>
      <c r="AA112" s="545">
        <v>107.6</v>
      </c>
      <c r="AB112" s="545" t="s">
        <v>516</v>
      </c>
      <c r="AC112" s="664">
        <v>117.6</v>
      </c>
      <c r="AD112" s="545">
        <v>90.1</v>
      </c>
      <c r="AE112" s="646">
        <v>89.7</v>
      </c>
      <c r="AF112" s="646">
        <v>147.6</v>
      </c>
      <c r="AG112" s="665" t="s">
        <v>516</v>
      </c>
      <c r="AH112" s="646">
        <v>166.1</v>
      </c>
      <c r="AI112" s="646">
        <v>170</v>
      </c>
      <c r="AJ112" s="646">
        <v>75.7</v>
      </c>
      <c r="AK112" s="665" t="s">
        <v>337</v>
      </c>
      <c r="AL112" s="646">
        <v>143.69999999999999</v>
      </c>
      <c r="AM112" s="574"/>
      <c r="AN112" s="568"/>
      <c r="AO112" s="537" t="s">
        <v>123</v>
      </c>
      <c r="AP112" s="545">
        <v>125.5</v>
      </c>
      <c r="AQ112" s="545">
        <v>125.5</v>
      </c>
      <c r="AR112" s="578">
        <v>119.4</v>
      </c>
      <c r="AS112" s="578">
        <v>125.9</v>
      </c>
      <c r="AT112" s="578">
        <v>108.1</v>
      </c>
      <c r="AU112" s="578">
        <v>139.9</v>
      </c>
      <c r="AV112" s="578">
        <v>136.6</v>
      </c>
      <c r="AW112" s="578">
        <v>145.30000000000001</v>
      </c>
      <c r="AX112" s="578">
        <v>125.5</v>
      </c>
      <c r="AY112" s="578">
        <v>126.1</v>
      </c>
      <c r="AZ112" s="578">
        <v>115.1</v>
      </c>
    </row>
    <row r="113" spans="1:52">
      <c r="A113" s="574"/>
      <c r="B113" s="568"/>
      <c r="C113" s="537" t="s">
        <v>124</v>
      </c>
      <c r="D113" s="545">
        <v>120.6</v>
      </c>
      <c r="E113" s="545">
        <v>120.5</v>
      </c>
      <c r="F113" s="545">
        <v>106.8</v>
      </c>
      <c r="G113" s="545">
        <v>114.8</v>
      </c>
      <c r="H113" s="545">
        <v>49.6</v>
      </c>
      <c r="I113" s="545">
        <v>119</v>
      </c>
      <c r="J113" s="545">
        <v>165.7</v>
      </c>
      <c r="K113" s="545">
        <v>99.7</v>
      </c>
      <c r="L113" s="545">
        <v>96.5</v>
      </c>
      <c r="M113" s="545" t="s">
        <v>337</v>
      </c>
      <c r="N113" s="545">
        <v>252.6</v>
      </c>
      <c r="O113" s="545">
        <v>125.8</v>
      </c>
      <c r="P113" s="545">
        <v>113.9</v>
      </c>
      <c r="Q113" s="545">
        <v>171.6</v>
      </c>
      <c r="R113" s="545">
        <v>119.5</v>
      </c>
      <c r="S113" s="545">
        <v>119.5</v>
      </c>
      <c r="T113" s="545" t="s">
        <v>516</v>
      </c>
      <c r="U113" s="545">
        <v>104.1</v>
      </c>
      <c r="V113" s="545">
        <v>111.7</v>
      </c>
      <c r="W113" s="545">
        <v>124.2</v>
      </c>
      <c r="X113" s="545">
        <v>99.1</v>
      </c>
      <c r="Y113" s="545">
        <v>108.7</v>
      </c>
      <c r="Z113" s="545">
        <v>108.6</v>
      </c>
      <c r="AA113" s="545">
        <v>114.6</v>
      </c>
      <c r="AB113" s="545" t="s">
        <v>516</v>
      </c>
      <c r="AC113" s="664">
        <v>117.6</v>
      </c>
      <c r="AD113" s="545">
        <v>92</v>
      </c>
      <c r="AE113" s="646">
        <v>74.099999999999994</v>
      </c>
      <c r="AF113" s="646">
        <v>127.2</v>
      </c>
      <c r="AG113" s="665" t="s">
        <v>516</v>
      </c>
      <c r="AH113" s="646">
        <v>166.1</v>
      </c>
      <c r="AI113" s="646">
        <v>164</v>
      </c>
      <c r="AJ113" s="646">
        <v>89.1</v>
      </c>
      <c r="AK113" s="665" t="s">
        <v>337</v>
      </c>
      <c r="AL113" s="646">
        <v>148.5</v>
      </c>
      <c r="AM113" s="574"/>
      <c r="AN113" s="568"/>
      <c r="AO113" s="537" t="s">
        <v>124</v>
      </c>
      <c r="AP113" s="545">
        <v>120.6</v>
      </c>
      <c r="AQ113" s="545">
        <v>134.30000000000001</v>
      </c>
      <c r="AR113" s="578">
        <v>128.1</v>
      </c>
      <c r="AS113" s="578">
        <v>137.69999999999999</v>
      </c>
      <c r="AT113" s="578">
        <v>111.5</v>
      </c>
      <c r="AU113" s="578">
        <v>148.9</v>
      </c>
      <c r="AV113" s="578">
        <v>145.9</v>
      </c>
      <c r="AW113" s="578">
        <v>154</v>
      </c>
      <c r="AX113" s="578">
        <v>114.4</v>
      </c>
      <c r="AY113" s="578">
        <v>115.5</v>
      </c>
      <c r="AZ113" s="578">
        <v>95.6</v>
      </c>
    </row>
    <row r="114" spans="1:52">
      <c r="A114" s="574"/>
      <c r="B114" s="571"/>
      <c r="C114" s="549" t="s">
        <v>111</v>
      </c>
      <c r="D114" s="548">
        <v>117.2</v>
      </c>
      <c r="E114" s="548">
        <v>117.1</v>
      </c>
      <c r="F114" s="548">
        <v>114.4</v>
      </c>
      <c r="G114" s="548">
        <v>123.7</v>
      </c>
      <c r="H114" s="548">
        <v>47.1</v>
      </c>
      <c r="I114" s="548">
        <v>127.5</v>
      </c>
      <c r="J114" s="548">
        <v>149.69999999999999</v>
      </c>
      <c r="K114" s="548">
        <v>100.1</v>
      </c>
      <c r="L114" s="548">
        <v>98.2</v>
      </c>
      <c r="M114" s="548" t="s">
        <v>337</v>
      </c>
      <c r="N114" s="548">
        <v>155.9</v>
      </c>
      <c r="O114" s="548">
        <v>116.2</v>
      </c>
      <c r="P114" s="548">
        <v>104.4</v>
      </c>
      <c r="Q114" s="548">
        <v>162</v>
      </c>
      <c r="R114" s="548">
        <v>88.7</v>
      </c>
      <c r="S114" s="548">
        <v>88.7</v>
      </c>
      <c r="T114" s="548" t="s">
        <v>516</v>
      </c>
      <c r="U114" s="548">
        <v>79.599999999999994</v>
      </c>
      <c r="V114" s="548">
        <v>116.9</v>
      </c>
      <c r="W114" s="548">
        <v>127.7</v>
      </c>
      <c r="X114" s="548">
        <v>106</v>
      </c>
      <c r="Y114" s="548">
        <v>62.9</v>
      </c>
      <c r="Z114" s="548">
        <v>124.4</v>
      </c>
      <c r="AA114" s="548">
        <v>109.2</v>
      </c>
      <c r="AB114" s="548" t="s">
        <v>516</v>
      </c>
      <c r="AC114" s="666">
        <v>118.7</v>
      </c>
      <c r="AD114" s="548">
        <v>102.5</v>
      </c>
      <c r="AE114" s="667">
        <v>102.6</v>
      </c>
      <c r="AF114" s="667">
        <v>141</v>
      </c>
      <c r="AG114" s="668" t="s">
        <v>516</v>
      </c>
      <c r="AH114" s="667">
        <v>141.6</v>
      </c>
      <c r="AI114" s="667">
        <v>173.7</v>
      </c>
      <c r="AJ114" s="667">
        <v>70</v>
      </c>
      <c r="AK114" s="668" t="s">
        <v>337</v>
      </c>
      <c r="AL114" s="667">
        <v>136.80000000000001</v>
      </c>
      <c r="AM114" s="574"/>
      <c r="AN114" s="571"/>
      <c r="AO114" s="549" t="s">
        <v>111</v>
      </c>
      <c r="AP114" s="548">
        <v>117.2</v>
      </c>
      <c r="AQ114" s="548">
        <v>126.5</v>
      </c>
      <c r="AR114" s="579">
        <v>127.5</v>
      </c>
      <c r="AS114" s="579">
        <v>130.6</v>
      </c>
      <c r="AT114" s="579">
        <v>122.1</v>
      </c>
      <c r="AU114" s="579">
        <v>124.2</v>
      </c>
      <c r="AV114" s="579">
        <v>121.7</v>
      </c>
      <c r="AW114" s="579">
        <v>128.4</v>
      </c>
      <c r="AX114" s="579">
        <v>113</v>
      </c>
      <c r="AY114" s="579">
        <v>114</v>
      </c>
      <c r="AZ114" s="579">
        <v>94.5</v>
      </c>
    </row>
    <row r="115" spans="1:52">
      <c r="A115" s="537"/>
      <c r="B115" s="563" t="s">
        <v>286</v>
      </c>
      <c r="C115" s="557" t="s">
        <v>113</v>
      </c>
      <c r="D115" s="545">
        <v>128.69999999999999</v>
      </c>
      <c r="E115" s="545">
        <v>128.69999999999999</v>
      </c>
      <c r="F115" s="545">
        <v>118.9</v>
      </c>
      <c r="G115" s="545">
        <v>128.30000000000001</v>
      </c>
      <c r="H115" s="545">
        <v>50.8</v>
      </c>
      <c r="I115" s="545">
        <v>128.9</v>
      </c>
      <c r="J115" s="545">
        <v>171.7</v>
      </c>
      <c r="K115" s="545">
        <v>90.9</v>
      </c>
      <c r="L115" s="545">
        <v>87.4</v>
      </c>
      <c r="M115" s="545" t="s">
        <v>337</v>
      </c>
      <c r="N115" s="545">
        <v>135.1</v>
      </c>
      <c r="O115" s="545">
        <v>133.19999999999999</v>
      </c>
      <c r="P115" s="545">
        <v>116.1</v>
      </c>
      <c r="Q115" s="545">
        <v>199</v>
      </c>
      <c r="R115" s="545">
        <v>102.5</v>
      </c>
      <c r="S115" s="545">
        <v>102.5</v>
      </c>
      <c r="T115" s="545" t="s">
        <v>516</v>
      </c>
      <c r="U115" s="545">
        <v>95.6</v>
      </c>
      <c r="V115" s="545">
        <v>129.4</v>
      </c>
      <c r="W115" s="545">
        <v>135.6</v>
      </c>
      <c r="X115" s="545">
        <v>123.1</v>
      </c>
      <c r="Y115" s="545">
        <v>89.6</v>
      </c>
      <c r="Z115" s="545">
        <v>151.1</v>
      </c>
      <c r="AA115" s="545">
        <v>136.1</v>
      </c>
      <c r="AB115" s="564" t="s">
        <v>516</v>
      </c>
      <c r="AC115" s="661">
        <v>131</v>
      </c>
      <c r="AD115" s="564">
        <v>116.6</v>
      </c>
      <c r="AE115" s="662">
        <v>85.5</v>
      </c>
      <c r="AF115" s="662">
        <v>110.9</v>
      </c>
      <c r="AG115" s="662" t="s">
        <v>516</v>
      </c>
      <c r="AH115" s="662">
        <v>165.3</v>
      </c>
      <c r="AI115" s="662">
        <v>180.3</v>
      </c>
      <c r="AJ115" s="662">
        <v>87.5</v>
      </c>
      <c r="AK115" s="662" t="s">
        <v>337</v>
      </c>
      <c r="AL115" s="662">
        <v>150.6</v>
      </c>
      <c r="AM115" s="537"/>
      <c r="AN115" s="563" t="s">
        <v>286</v>
      </c>
      <c r="AO115" s="557" t="s">
        <v>113</v>
      </c>
      <c r="AP115" s="545">
        <v>128.69999999999999</v>
      </c>
      <c r="AQ115" s="564">
        <v>133.80000000000001</v>
      </c>
      <c r="AR115" s="581">
        <v>128.19999999999999</v>
      </c>
      <c r="AS115" s="581">
        <v>127.2</v>
      </c>
      <c r="AT115" s="581">
        <v>130</v>
      </c>
      <c r="AU115" s="581">
        <v>146.9</v>
      </c>
      <c r="AV115" s="581">
        <v>162.19999999999999</v>
      </c>
      <c r="AW115" s="581">
        <v>120.8</v>
      </c>
      <c r="AX115" s="581">
        <v>126.4</v>
      </c>
      <c r="AY115" s="581">
        <v>125.2</v>
      </c>
      <c r="AZ115" s="581">
        <v>146.6</v>
      </c>
    </row>
    <row r="116" spans="1:52">
      <c r="A116" s="537"/>
      <c r="B116" s="568"/>
      <c r="C116" s="537" t="s">
        <v>115</v>
      </c>
      <c r="D116" s="545">
        <v>130.9</v>
      </c>
      <c r="E116" s="545">
        <v>130.9</v>
      </c>
      <c r="F116" s="545">
        <v>116.3</v>
      </c>
      <c r="G116" s="545">
        <v>126.4</v>
      </c>
      <c r="H116" s="545">
        <v>43.2</v>
      </c>
      <c r="I116" s="545">
        <v>133.19999999999999</v>
      </c>
      <c r="J116" s="545">
        <v>184</v>
      </c>
      <c r="K116" s="545">
        <v>107.3</v>
      </c>
      <c r="L116" s="545">
        <v>107.1</v>
      </c>
      <c r="M116" s="545" t="s">
        <v>337</v>
      </c>
      <c r="N116" s="545">
        <v>184.5</v>
      </c>
      <c r="O116" s="545">
        <v>139.5</v>
      </c>
      <c r="P116" s="545">
        <v>131.5</v>
      </c>
      <c r="Q116" s="545">
        <v>170.5</v>
      </c>
      <c r="R116" s="545">
        <v>88.8</v>
      </c>
      <c r="S116" s="545">
        <v>88.8</v>
      </c>
      <c r="T116" s="545" t="s">
        <v>516</v>
      </c>
      <c r="U116" s="545">
        <v>101.5</v>
      </c>
      <c r="V116" s="545">
        <v>128.6</v>
      </c>
      <c r="W116" s="545">
        <v>138.80000000000001</v>
      </c>
      <c r="X116" s="545">
        <v>118.3</v>
      </c>
      <c r="Y116" s="545">
        <v>93.6</v>
      </c>
      <c r="Z116" s="545">
        <v>144.19999999999999</v>
      </c>
      <c r="AA116" s="545">
        <v>136.1</v>
      </c>
      <c r="AB116" s="545" t="s">
        <v>516</v>
      </c>
      <c r="AC116" s="664">
        <v>123.6</v>
      </c>
      <c r="AD116" s="545">
        <v>105.3</v>
      </c>
      <c r="AE116" s="646">
        <v>112.8</v>
      </c>
      <c r="AF116" s="646">
        <v>75.7</v>
      </c>
      <c r="AG116" s="646" t="s">
        <v>516</v>
      </c>
      <c r="AH116" s="646">
        <v>151</v>
      </c>
      <c r="AI116" s="646">
        <v>184.4</v>
      </c>
      <c r="AJ116" s="646">
        <v>95.9</v>
      </c>
      <c r="AK116" s="646" t="s">
        <v>337</v>
      </c>
      <c r="AL116" s="646">
        <v>164</v>
      </c>
      <c r="AM116" s="537"/>
      <c r="AN116" s="568"/>
      <c r="AO116" s="537" t="s">
        <v>115</v>
      </c>
      <c r="AP116" s="545">
        <v>130.9</v>
      </c>
      <c r="AQ116" s="545">
        <v>145.69999999999999</v>
      </c>
      <c r="AR116" s="578">
        <v>149.1</v>
      </c>
      <c r="AS116" s="578">
        <v>156.4</v>
      </c>
      <c r="AT116" s="578">
        <v>136.5</v>
      </c>
      <c r="AU116" s="578">
        <v>137.5</v>
      </c>
      <c r="AV116" s="578">
        <v>132.19999999999999</v>
      </c>
      <c r="AW116" s="578">
        <v>146.6</v>
      </c>
      <c r="AX116" s="578">
        <v>124.2</v>
      </c>
      <c r="AY116" s="578">
        <v>123.8</v>
      </c>
      <c r="AZ116" s="578">
        <v>131</v>
      </c>
    </row>
    <row r="117" spans="1:52">
      <c r="A117" s="537"/>
      <c r="B117" s="568"/>
      <c r="C117" s="537" t="s">
        <v>116</v>
      </c>
      <c r="D117" s="545">
        <v>113.9</v>
      </c>
      <c r="E117" s="545">
        <v>113.9</v>
      </c>
      <c r="F117" s="545">
        <v>113.9</v>
      </c>
      <c r="G117" s="545">
        <v>124.3</v>
      </c>
      <c r="H117" s="545">
        <v>39.299999999999997</v>
      </c>
      <c r="I117" s="545">
        <v>117.1</v>
      </c>
      <c r="J117" s="545">
        <v>126.2</v>
      </c>
      <c r="K117" s="545">
        <v>83.5</v>
      </c>
      <c r="L117" s="545">
        <v>82.2</v>
      </c>
      <c r="M117" s="545" t="s">
        <v>337</v>
      </c>
      <c r="N117" s="545">
        <v>124</v>
      </c>
      <c r="O117" s="545">
        <v>120.2</v>
      </c>
      <c r="P117" s="545">
        <v>108.5</v>
      </c>
      <c r="Q117" s="545">
        <v>165.2</v>
      </c>
      <c r="R117" s="545">
        <v>87.3</v>
      </c>
      <c r="S117" s="545">
        <v>87.3</v>
      </c>
      <c r="T117" s="545" t="s">
        <v>516</v>
      </c>
      <c r="U117" s="545">
        <v>77.900000000000006</v>
      </c>
      <c r="V117" s="545">
        <v>117.8</v>
      </c>
      <c r="W117" s="545">
        <v>129.1</v>
      </c>
      <c r="X117" s="545">
        <v>106.4</v>
      </c>
      <c r="Y117" s="545">
        <v>105.7</v>
      </c>
      <c r="Z117" s="545">
        <v>129.6</v>
      </c>
      <c r="AA117" s="545">
        <v>116.7</v>
      </c>
      <c r="AB117" s="545" t="s">
        <v>516</v>
      </c>
      <c r="AC117" s="664">
        <v>113.4</v>
      </c>
      <c r="AD117" s="545">
        <v>92.8</v>
      </c>
      <c r="AE117" s="646">
        <v>80.599999999999994</v>
      </c>
      <c r="AF117" s="646">
        <v>58.9</v>
      </c>
      <c r="AG117" s="646" t="s">
        <v>516</v>
      </c>
      <c r="AH117" s="646">
        <v>132.6</v>
      </c>
      <c r="AI117" s="646">
        <v>213.7</v>
      </c>
      <c r="AJ117" s="646">
        <v>67.099999999999994</v>
      </c>
      <c r="AK117" s="646" t="s">
        <v>337</v>
      </c>
      <c r="AL117" s="646">
        <v>115.1</v>
      </c>
      <c r="AM117" s="537"/>
      <c r="AN117" s="568"/>
      <c r="AO117" s="537" t="s">
        <v>116</v>
      </c>
      <c r="AP117" s="545">
        <v>113.9</v>
      </c>
      <c r="AQ117" s="545">
        <v>117.9</v>
      </c>
      <c r="AR117" s="578">
        <v>113.5</v>
      </c>
      <c r="AS117" s="578">
        <v>110</v>
      </c>
      <c r="AT117" s="578">
        <v>119.4</v>
      </c>
      <c r="AU117" s="578">
        <v>128.30000000000001</v>
      </c>
      <c r="AV117" s="578">
        <v>136.30000000000001</v>
      </c>
      <c r="AW117" s="578">
        <v>114.7</v>
      </c>
      <c r="AX117" s="578">
        <v>112.2</v>
      </c>
      <c r="AY117" s="578">
        <v>112</v>
      </c>
      <c r="AZ117" s="578">
        <v>114.6</v>
      </c>
    </row>
    <row r="118" spans="1:52">
      <c r="A118" s="537"/>
      <c r="B118" s="568"/>
      <c r="C118" s="537" t="s">
        <v>117</v>
      </c>
      <c r="D118" s="545">
        <v>152.9</v>
      </c>
      <c r="E118" s="545">
        <v>152.9</v>
      </c>
      <c r="F118" s="545">
        <v>130</v>
      </c>
      <c r="G118" s="545">
        <v>141.5</v>
      </c>
      <c r="H118" s="545">
        <v>47.2</v>
      </c>
      <c r="I118" s="545">
        <v>142.1</v>
      </c>
      <c r="J118" s="545">
        <v>289.3</v>
      </c>
      <c r="K118" s="545">
        <v>118.5</v>
      </c>
      <c r="L118" s="545">
        <v>119.8</v>
      </c>
      <c r="M118" s="545" t="s">
        <v>337</v>
      </c>
      <c r="N118" s="545">
        <v>144.4</v>
      </c>
      <c r="O118" s="545">
        <v>199.8</v>
      </c>
      <c r="P118" s="545">
        <v>149.4</v>
      </c>
      <c r="Q118" s="545">
        <v>394</v>
      </c>
      <c r="R118" s="545">
        <v>104.8</v>
      </c>
      <c r="S118" s="545">
        <v>104.8</v>
      </c>
      <c r="T118" s="545" t="s">
        <v>516</v>
      </c>
      <c r="U118" s="545">
        <v>91.6</v>
      </c>
      <c r="V118" s="545">
        <v>128</v>
      </c>
      <c r="W118" s="545">
        <v>152.19999999999999</v>
      </c>
      <c r="X118" s="545">
        <v>103.5</v>
      </c>
      <c r="Y118" s="545">
        <v>75.2</v>
      </c>
      <c r="Z118" s="545">
        <v>131</v>
      </c>
      <c r="AA118" s="545">
        <v>136.30000000000001</v>
      </c>
      <c r="AB118" s="545" t="s">
        <v>516</v>
      </c>
      <c r="AC118" s="664">
        <v>145.1</v>
      </c>
      <c r="AD118" s="545">
        <v>132.1</v>
      </c>
      <c r="AE118" s="646">
        <v>73.3</v>
      </c>
      <c r="AF118" s="646">
        <v>117.4</v>
      </c>
      <c r="AG118" s="646" t="s">
        <v>516</v>
      </c>
      <c r="AH118" s="646">
        <v>140.5</v>
      </c>
      <c r="AI118" s="646">
        <v>249.4</v>
      </c>
      <c r="AJ118" s="646">
        <v>106.7</v>
      </c>
      <c r="AK118" s="646" t="s">
        <v>337</v>
      </c>
      <c r="AL118" s="646">
        <v>244.8</v>
      </c>
      <c r="AM118" s="537"/>
      <c r="AN118" s="568"/>
      <c r="AO118" s="537" t="s">
        <v>117</v>
      </c>
      <c r="AP118" s="545">
        <v>152.9</v>
      </c>
      <c r="AQ118" s="545">
        <v>201.4</v>
      </c>
      <c r="AR118" s="578">
        <v>184.3</v>
      </c>
      <c r="AS118" s="578">
        <v>215.2</v>
      </c>
      <c r="AT118" s="578">
        <v>130.4</v>
      </c>
      <c r="AU118" s="578">
        <v>242.1</v>
      </c>
      <c r="AV118" s="578">
        <v>281.10000000000002</v>
      </c>
      <c r="AW118" s="578">
        <v>175.9</v>
      </c>
      <c r="AX118" s="578">
        <v>131.1</v>
      </c>
      <c r="AY118" s="578">
        <v>132</v>
      </c>
      <c r="AZ118" s="578">
        <v>114.5</v>
      </c>
    </row>
    <row r="119" spans="1:52">
      <c r="A119" s="537"/>
      <c r="B119" s="568"/>
      <c r="C119" s="537" t="s">
        <v>118</v>
      </c>
      <c r="D119" s="545">
        <v>174</v>
      </c>
      <c r="E119" s="545">
        <v>174</v>
      </c>
      <c r="F119" s="545">
        <v>150.4</v>
      </c>
      <c r="G119" s="545">
        <v>164</v>
      </c>
      <c r="H119" s="545">
        <v>52.7</v>
      </c>
      <c r="I119" s="545">
        <v>176.8</v>
      </c>
      <c r="J119" s="545">
        <v>253.7</v>
      </c>
      <c r="K119" s="545">
        <v>121.9</v>
      </c>
      <c r="L119" s="545">
        <v>124.9</v>
      </c>
      <c r="M119" s="545" t="s">
        <v>337</v>
      </c>
      <c r="N119" s="545">
        <v>443.3</v>
      </c>
      <c r="O119" s="545">
        <v>214.2</v>
      </c>
      <c r="P119" s="545">
        <v>187.3</v>
      </c>
      <c r="Q119" s="545">
        <v>318</v>
      </c>
      <c r="R119" s="545">
        <v>111.4</v>
      </c>
      <c r="S119" s="545">
        <v>111.4</v>
      </c>
      <c r="T119" s="545" t="s">
        <v>516</v>
      </c>
      <c r="U119" s="545">
        <v>120.4</v>
      </c>
      <c r="V119" s="545">
        <v>143.4</v>
      </c>
      <c r="W119" s="545">
        <v>154.69999999999999</v>
      </c>
      <c r="X119" s="545">
        <v>131.9</v>
      </c>
      <c r="Y119" s="545">
        <v>78.599999999999994</v>
      </c>
      <c r="Z119" s="545">
        <v>157.69999999999999</v>
      </c>
      <c r="AA119" s="545">
        <v>168.3</v>
      </c>
      <c r="AB119" s="545" t="s">
        <v>516</v>
      </c>
      <c r="AC119" s="664">
        <v>176.8</v>
      </c>
      <c r="AD119" s="545">
        <v>162.4</v>
      </c>
      <c r="AE119" s="646">
        <v>112.8</v>
      </c>
      <c r="AF119" s="646">
        <v>163.6</v>
      </c>
      <c r="AG119" s="646" t="s">
        <v>516</v>
      </c>
      <c r="AH119" s="646">
        <v>190.9</v>
      </c>
      <c r="AI119" s="646">
        <v>246</v>
      </c>
      <c r="AJ119" s="646">
        <v>148.69999999999999</v>
      </c>
      <c r="AK119" s="646" t="s">
        <v>337</v>
      </c>
      <c r="AL119" s="646">
        <v>219.4</v>
      </c>
      <c r="AM119" s="537"/>
      <c r="AN119" s="568"/>
      <c r="AO119" s="537" t="s">
        <v>118</v>
      </c>
      <c r="AP119" s="545">
        <v>174</v>
      </c>
      <c r="AQ119" s="545">
        <v>196.2</v>
      </c>
      <c r="AR119" s="578">
        <v>171.1</v>
      </c>
      <c r="AS119" s="578">
        <v>181.3</v>
      </c>
      <c r="AT119" s="578">
        <v>153.1</v>
      </c>
      <c r="AU119" s="578">
        <v>255.9</v>
      </c>
      <c r="AV119" s="578">
        <v>281.10000000000002</v>
      </c>
      <c r="AW119" s="578">
        <v>213.1</v>
      </c>
      <c r="AX119" s="578">
        <v>164</v>
      </c>
      <c r="AY119" s="578">
        <v>163.4</v>
      </c>
      <c r="AZ119" s="578">
        <v>174.3</v>
      </c>
    </row>
    <row r="120" spans="1:52">
      <c r="A120" s="537"/>
      <c r="B120" s="568"/>
      <c r="C120" s="537" t="s">
        <v>119</v>
      </c>
      <c r="D120" s="545">
        <v>162.4</v>
      </c>
      <c r="E120" s="545">
        <v>162.4</v>
      </c>
      <c r="F120" s="545">
        <v>153.1</v>
      </c>
      <c r="G120" s="545">
        <v>166.7</v>
      </c>
      <c r="H120" s="545">
        <v>55.2</v>
      </c>
      <c r="I120" s="545">
        <v>176.4</v>
      </c>
      <c r="J120" s="545">
        <v>219.2</v>
      </c>
      <c r="K120" s="545">
        <v>113.4</v>
      </c>
      <c r="L120" s="545">
        <v>114.6</v>
      </c>
      <c r="M120" s="545" t="s">
        <v>337</v>
      </c>
      <c r="N120" s="545">
        <v>441</v>
      </c>
      <c r="O120" s="545">
        <v>181.2</v>
      </c>
      <c r="P120" s="545">
        <v>150.1</v>
      </c>
      <c r="Q120" s="545">
        <v>301.39999999999998</v>
      </c>
      <c r="R120" s="545">
        <v>81.3</v>
      </c>
      <c r="S120" s="545">
        <v>81.3</v>
      </c>
      <c r="T120" s="545" t="s">
        <v>516</v>
      </c>
      <c r="U120" s="545">
        <v>106.1</v>
      </c>
      <c r="V120" s="545">
        <v>131.5</v>
      </c>
      <c r="W120" s="545">
        <v>143.69999999999999</v>
      </c>
      <c r="X120" s="545">
        <v>119.2</v>
      </c>
      <c r="Y120" s="545">
        <v>586.70000000000005</v>
      </c>
      <c r="Z120" s="545">
        <v>137.9</v>
      </c>
      <c r="AA120" s="545">
        <v>149.9</v>
      </c>
      <c r="AB120" s="545" t="s">
        <v>516</v>
      </c>
      <c r="AC120" s="664">
        <v>160.1</v>
      </c>
      <c r="AD120" s="545">
        <v>154.6</v>
      </c>
      <c r="AE120" s="646">
        <v>94</v>
      </c>
      <c r="AF120" s="646">
        <v>120.8</v>
      </c>
      <c r="AG120" s="646" t="s">
        <v>516</v>
      </c>
      <c r="AH120" s="646">
        <v>148.4</v>
      </c>
      <c r="AI120" s="646">
        <v>269.60000000000002</v>
      </c>
      <c r="AJ120" s="646">
        <v>97.1</v>
      </c>
      <c r="AK120" s="646" t="s">
        <v>337</v>
      </c>
      <c r="AL120" s="646">
        <v>191.7</v>
      </c>
      <c r="AM120" s="537"/>
      <c r="AN120" s="568"/>
      <c r="AO120" s="537" t="s">
        <v>119</v>
      </c>
      <c r="AP120" s="545">
        <v>162.4</v>
      </c>
      <c r="AQ120" s="545">
        <v>171.2</v>
      </c>
      <c r="AR120" s="578">
        <v>154.80000000000001</v>
      </c>
      <c r="AS120" s="578">
        <v>161.19999999999999</v>
      </c>
      <c r="AT120" s="578">
        <v>143.6</v>
      </c>
      <c r="AU120" s="578">
        <v>210.1</v>
      </c>
      <c r="AV120" s="578">
        <v>225.7</v>
      </c>
      <c r="AW120" s="578">
        <v>183.7</v>
      </c>
      <c r="AX120" s="578">
        <v>158.4</v>
      </c>
      <c r="AY120" s="578">
        <v>159.4</v>
      </c>
      <c r="AZ120" s="578">
        <v>141.5</v>
      </c>
    </row>
    <row r="121" spans="1:52">
      <c r="A121" s="537"/>
      <c r="B121" s="568"/>
      <c r="C121" s="537" t="s">
        <v>120</v>
      </c>
      <c r="D121" s="545">
        <v>153.19999999999999</v>
      </c>
      <c r="E121" s="545">
        <v>153.1</v>
      </c>
      <c r="F121" s="545">
        <v>143.80000000000001</v>
      </c>
      <c r="G121" s="545">
        <v>154.6</v>
      </c>
      <c r="H121" s="545">
        <v>66.3</v>
      </c>
      <c r="I121" s="545">
        <v>155.1</v>
      </c>
      <c r="J121" s="545">
        <v>194.4</v>
      </c>
      <c r="K121" s="545">
        <v>118.2</v>
      </c>
      <c r="L121" s="545">
        <v>118.3</v>
      </c>
      <c r="M121" s="545" t="s">
        <v>337</v>
      </c>
      <c r="N121" s="545">
        <v>408.4</v>
      </c>
      <c r="O121" s="545">
        <v>184.3</v>
      </c>
      <c r="P121" s="545">
        <v>160.6</v>
      </c>
      <c r="Q121" s="545">
        <v>275.60000000000002</v>
      </c>
      <c r="R121" s="545">
        <v>118.1</v>
      </c>
      <c r="S121" s="545">
        <v>118.1</v>
      </c>
      <c r="T121" s="545" t="s">
        <v>516</v>
      </c>
      <c r="U121" s="545">
        <v>87.5</v>
      </c>
      <c r="V121" s="545">
        <v>125.1</v>
      </c>
      <c r="W121" s="545">
        <v>128.6</v>
      </c>
      <c r="X121" s="545">
        <v>121.5</v>
      </c>
      <c r="Y121" s="545">
        <v>64.599999999999994</v>
      </c>
      <c r="Z121" s="545">
        <v>139.30000000000001</v>
      </c>
      <c r="AA121" s="545">
        <v>133.30000000000001</v>
      </c>
      <c r="AB121" s="545" t="s">
        <v>516</v>
      </c>
      <c r="AC121" s="664">
        <v>169.6</v>
      </c>
      <c r="AD121" s="545">
        <v>156.69999999999999</v>
      </c>
      <c r="AE121" s="646">
        <v>94</v>
      </c>
      <c r="AF121" s="646">
        <v>170.1</v>
      </c>
      <c r="AG121" s="646" t="s">
        <v>516</v>
      </c>
      <c r="AH121" s="646">
        <v>197.6</v>
      </c>
      <c r="AI121" s="646">
        <v>247.4</v>
      </c>
      <c r="AJ121" s="646">
        <v>93</v>
      </c>
      <c r="AK121" s="646" t="s">
        <v>337</v>
      </c>
      <c r="AL121" s="646">
        <v>174.6</v>
      </c>
      <c r="AM121" s="537"/>
      <c r="AN121" s="568"/>
      <c r="AO121" s="537" t="s">
        <v>120</v>
      </c>
      <c r="AP121" s="545">
        <v>153.19999999999999</v>
      </c>
      <c r="AQ121" s="545">
        <v>168.7</v>
      </c>
      <c r="AR121" s="578">
        <v>141.5</v>
      </c>
      <c r="AS121" s="578">
        <v>141.30000000000001</v>
      </c>
      <c r="AT121" s="578">
        <v>142</v>
      </c>
      <c r="AU121" s="578">
        <v>233.2</v>
      </c>
      <c r="AV121" s="578">
        <v>251.8</v>
      </c>
      <c r="AW121" s="578">
        <v>201.7</v>
      </c>
      <c r="AX121" s="578">
        <v>146.19999999999999</v>
      </c>
      <c r="AY121" s="578">
        <v>146.30000000000001</v>
      </c>
      <c r="AZ121" s="578">
        <v>143.69999999999999</v>
      </c>
    </row>
    <row r="122" spans="1:52">
      <c r="A122" s="537"/>
      <c r="B122" s="568"/>
      <c r="C122" s="537" t="s">
        <v>121</v>
      </c>
      <c r="D122" s="545">
        <v>161.1</v>
      </c>
      <c r="E122" s="545">
        <v>161</v>
      </c>
      <c r="F122" s="545">
        <v>125</v>
      </c>
      <c r="G122" s="545">
        <v>134.6</v>
      </c>
      <c r="H122" s="545">
        <v>56</v>
      </c>
      <c r="I122" s="545">
        <v>174.4</v>
      </c>
      <c r="J122" s="545">
        <v>238.9</v>
      </c>
      <c r="K122" s="545">
        <v>102.4</v>
      </c>
      <c r="L122" s="545">
        <v>99.7</v>
      </c>
      <c r="M122" s="545" t="s">
        <v>337</v>
      </c>
      <c r="N122" s="545">
        <v>452.2</v>
      </c>
      <c r="O122" s="545">
        <v>171.3</v>
      </c>
      <c r="P122" s="545">
        <v>149.1</v>
      </c>
      <c r="Q122" s="545">
        <v>256.8</v>
      </c>
      <c r="R122" s="545">
        <v>157.80000000000001</v>
      </c>
      <c r="S122" s="545">
        <v>157.80000000000001</v>
      </c>
      <c r="T122" s="545" t="s">
        <v>516</v>
      </c>
      <c r="U122" s="545">
        <v>102.5</v>
      </c>
      <c r="V122" s="545">
        <v>146.6</v>
      </c>
      <c r="W122" s="545">
        <v>165</v>
      </c>
      <c r="X122" s="545">
        <v>128.1</v>
      </c>
      <c r="Y122" s="545">
        <v>69.599999999999994</v>
      </c>
      <c r="Z122" s="545">
        <v>164</v>
      </c>
      <c r="AA122" s="545">
        <v>150.69999999999999</v>
      </c>
      <c r="AB122" s="545" t="s">
        <v>516</v>
      </c>
      <c r="AC122" s="664">
        <v>181</v>
      </c>
      <c r="AD122" s="545">
        <v>156.4</v>
      </c>
      <c r="AE122" s="646">
        <v>112.8</v>
      </c>
      <c r="AF122" s="646">
        <v>189.8</v>
      </c>
      <c r="AG122" s="646" t="s">
        <v>516</v>
      </c>
      <c r="AH122" s="646">
        <v>207.2</v>
      </c>
      <c r="AI122" s="646">
        <v>293.39999999999998</v>
      </c>
      <c r="AJ122" s="646">
        <v>108.8</v>
      </c>
      <c r="AK122" s="646" t="s">
        <v>337</v>
      </c>
      <c r="AL122" s="646">
        <v>203.3</v>
      </c>
      <c r="AM122" s="537"/>
      <c r="AN122" s="568"/>
      <c r="AO122" s="537" t="s">
        <v>121</v>
      </c>
      <c r="AP122" s="545">
        <v>161.1</v>
      </c>
      <c r="AQ122" s="545">
        <v>178</v>
      </c>
      <c r="AR122" s="578">
        <v>169.1</v>
      </c>
      <c r="AS122" s="578">
        <v>174.6</v>
      </c>
      <c r="AT122" s="578">
        <v>159.6</v>
      </c>
      <c r="AU122" s="578">
        <v>199</v>
      </c>
      <c r="AV122" s="578">
        <v>208.3</v>
      </c>
      <c r="AW122" s="578">
        <v>183.2</v>
      </c>
      <c r="AX122" s="578">
        <v>153.4</v>
      </c>
      <c r="AY122" s="578">
        <v>153.69999999999999</v>
      </c>
      <c r="AZ122" s="578">
        <v>149.30000000000001</v>
      </c>
    </row>
    <row r="123" spans="1:52">
      <c r="A123" s="537"/>
      <c r="B123" s="568"/>
      <c r="C123" s="537" t="s">
        <v>122</v>
      </c>
      <c r="D123" s="545">
        <v>128.19999999999999</v>
      </c>
      <c r="E123" s="545">
        <v>128.1</v>
      </c>
      <c r="F123" s="545">
        <v>116.6</v>
      </c>
      <c r="G123" s="545">
        <v>125.7</v>
      </c>
      <c r="H123" s="545">
        <v>50.7</v>
      </c>
      <c r="I123" s="545">
        <v>138.80000000000001</v>
      </c>
      <c r="J123" s="545">
        <v>155.5</v>
      </c>
      <c r="K123" s="545">
        <v>99.3</v>
      </c>
      <c r="L123" s="545">
        <v>99.2</v>
      </c>
      <c r="M123" s="545" t="s">
        <v>337</v>
      </c>
      <c r="N123" s="545">
        <v>294.8</v>
      </c>
      <c r="O123" s="545">
        <v>129.69999999999999</v>
      </c>
      <c r="P123" s="545">
        <v>121.9</v>
      </c>
      <c r="Q123" s="545">
        <v>159.5</v>
      </c>
      <c r="R123" s="545">
        <v>91.3</v>
      </c>
      <c r="S123" s="545">
        <v>91.3</v>
      </c>
      <c r="T123" s="545" t="s">
        <v>516</v>
      </c>
      <c r="U123" s="545">
        <v>84.2</v>
      </c>
      <c r="V123" s="545">
        <v>117.6</v>
      </c>
      <c r="W123" s="545">
        <v>128.80000000000001</v>
      </c>
      <c r="X123" s="545">
        <v>106.3</v>
      </c>
      <c r="Y123" s="545">
        <v>64</v>
      </c>
      <c r="Z123" s="545">
        <v>139.30000000000001</v>
      </c>
      <c r="AA123" s="545">
        <v>134.69999999999999</v>
      </c>
      <c r="AB123" s="545" t="s">
        <v>516</v>
      </c>
      <c r="AC123" s="664">
        <v>152.1</v>
      </c>
      <c r="AD123" s="545">
        <v>131.19999999999999</v>
      </c>
      <c r="AE123" s="646">
        <v>112.8</v>
      </c>
      <c r="AF123" s="646">
        <v>166.3</v>
      </c>
      <c r="AG123" s="646" t="s">
        <v>516</v>
      </c>
      <c r="AH123" s="646">
        <v>162.5</v>
      </c>
      <c r="AI123" s="646">
        <v>250.3</v>
      </c>
      <c r="AJ123" s="646">
        <v>101.3</v>
      </c>
      <c r="AK123" s="646" t="s">
        <v>337</v>
      </c>
      <c r="AL123" s="646">
        <v>140.80000000000001</v>
      </c>
      <c r="AM123" s="537"/>
      <c r="AN123" s="568"/>
      <c r="AO123" s="537" t="s">
        <v>122</v>
      </c>
      <c r="AP123" s="545">
        <v>128.19999999999999</v>
      </c>
      <c r="AQ123" s="545">
        <v>131.30000000000001</v>
      </c>
      <c r="AR123" s="578">
        <v>121.5</v>
      </c>
      <c r="AS123" s="578">
        <v>113.6</v>
      </c>
      <c r="AT123" s="578">
        <v>135.30000000000001</v>
      </c>
      <c r="AU123" s="578">
        <v>154.5</v>
      </c>
      <c r="AV123" s="578">
        <v>136.30000000000001</v>
      </c>
      <c r="AW123" s="578">
        <v>185.2</v>
      </c>
      <c r="AX123" s="578">
        <v>126.8</v>
      </c>
      <c r="AY123" s="578">
        <v>126.7</v>
      </c>
      <c r="AZ123" s="578">
        <v>127.3</v>
      </c>
    </row>
    <row r="124" spans="1:52">
      <c r="A124" s="537"/>
      <c r="B124" s="568"/>
      <c r="C124" s="537" t="s">
        <v>123</v>
      </c>
      <c r="D124" s="545">
        <v>126.3</v>
      </c>
      <c r="E124" s="545">
        <v>126.2</v>
      </c>
      <c r="F124" s="545">
        <v>99.8</v>
      </c>
      <c r="G124" s="545">
        <v>106.7</v>
      </c>
      <c r="H124" s="545">
        <v>49.8</v>
      </c>
      <c r="I124" s="545">
        <v>136.1</v>
      </c>
      <c r="J124" s="545">
        <v>219</v>
      </c>
      <c r="K124" s="545">
        <v>119.6</v>
      </c>
      <c r="L124" s="545">
        <v>122.3</v>
      </c>
      <c r="M124" s="545" t="s">
        <v>337</v>
      </c>
      <c r="N124" s="545">
        <v>277</v>
      </c>
      <c r="O124" s="545">
        <v>124.3</v>
      </c>
      <c r="P124" s="545">
        <v>118.4</v>
      </c>
      <c r="Q124" s="545">
        <v>147.1</v>
      </c>
      <c r="R124" s="545">
        <v>115.7</v>
      </c>
      <c r="S124" s="545">
        <v>115.7</v>
      </c>
      <c r="T124" s="545" t="s">
        <v>516</v>
      </c>
      <c r="U124" s="545">
        <v>81</v>
      </c>
      <c r="V124" s="545">
        <v>106.1</v>
      </c>
      <c r="W124" s="545">
        <v>114.1</v>
      </c>
      <c r="X124" s="545">
        <v>98</v>
      </c>
      <c r="Y124" s="545">
        <v>102</v>
      </c>
      <c r="Z124" s="545">
        <v>129</v>
      </c>
      <c r="AA124" s="545">
        <v>116</v>
      </c>
      <c r="AB124" s="545" t="s">
        <v>516</v>
      </c>
      <c r="AC124" s="664">
        <v>141.19999999999999</v>
      </c>
      <c r="AD124" s="545">
        <v>114.3</v>
      </c>
      <c r="AE124" s="646">
        <v>94</v>
      </c>
      <c r="AF124" s="646">
        <v>146.4</v>
      </c>
      <c r="AG124" s="646" t="s">
        <v>516</v>
      </c>
      <c r="AH124" s="646">
        <v>157.4</v>
      </c>
      <c r="AI124" s="646">
        <v>239.9</v>
      </c>
      <c r="AJ124" s="646">
        <v>112.4</v>
      </c>
      <c r="AK124" s="646" t="s">
        <v>337</v>
      </c>
      <c r="AL124" s="646">
        <v>193.1</v>
      </c>
      <c r="AM124" s="537"/>
      <c r="AN124" s="568"/>
      <c r="AO124" s="537" t="s">
        <v>123</v>
      </c>
      <c r="AP124" s="545">
        <v>126.3</v>
      </c>
      <c r="AQ124" s="545">
        <v>149.1</v>
      </c>
      <c r="AR124" s="578">
        <v>144.6</v>
      </c>
      <c r="AS124" s="578">
        <v>156.9</v>
      </c>
      <c r="AT124" s="578">
        <v>123.1</v>
      </c>
      <c r="AU124" s="578">
        <v>159.80000000000001</v>
      </c>
      <c r="AV124" s="578">
        <v>149.19999999999999</v>
      </c>
      <c r="AW124" s="578">
        <v>177.7</v>
      </c>
      <c r="AX124" s="578">
        <v>116</v>
      </c>
      <c r="AY124" s="578">
        <v>116.3</v>
      </c>
      <c r="AZ124" s="578">
        <v>111.2</v>
      </c>
    </row>
    <row r="125" spans="1:52">
      <c r="A125" s="537"/>
      <c r="B125" s="568"/>
      <c r="C125" s="537" t="s">
        <v>124</v>
      </c>
      <c r="D125" s="545">
        <v>128.19999999999999</v>
      </c>
      <c r="E125" s="545">
        <v>128.19999999999999</v>
      </c>
      <c r="F125" s="545">
        <v>96.8</v>
      </c>
      <c r="G125" s="545">
        <v>102.5</v>
      </c>
      <c r="H125" s="545">
        <v>55.4</v>
      </c>
      <c r="I125" s="545">
        <v>131.9</v>
      </c>
      <c r="J125" s="545">
        <v>227.4</v>
      </c>
      <c r="K125" s="545">
        <v>110.1</v>
      </c>
      <c r="L125" s="545">
        <v>106.9</v>
      </c>
      <c r="M125" s="545" t="s">
        <v>337</v>
      </c>
      <c r="N125" s="545">
        <v>294.10000000000002</v>
      </c>
      <c r="O125" s="545">
        <v>139.9</v>
      </c>
      <c r="P125" s="545">
        <v>114.6</v>
      </c>
      <c r="Q125" s="545">
        <v>237.7</v>
      </c>
      <c r="R125" s="545">
        <v>95.2</v>
      </c>
      <c r="S125" s="545">
        <v>95.2</v>
      </c>
      <c r="T125" s="545" t="s">
        <v>516</v>
      </c>
      <c r="U125" s="545">
        <v>81.2</v>
      </c>
      <c r="V125" s="545">
        <v>108.7</v>
      </c>
      <c r="W125" s="545">
        <v>116.1</v>
      </c>
      <c r="X125" s="545">
        <v>101.2</v>
      </c>
      <c r="Y125" s="545">
        <v>65.900000000000006</v>
      </c>
      <c r="Z125" s="545">
        <v>130.1</v>
      </c>
      <c r="AA125" s="545">
        <v>123.8</v>
      </c>
      <c r="AB125" s="545" t="s">
        <v>516</v>
      </c>
      <c r="AC125" s="664">
        <v>138.9</v>
      </c>
      <c r="AD125" s="545">
        <v>111.1</v>
      </c>
      <c r="AE125" s="646">
        <v>94</v>
      </c>
      <c r="AF125" s="646">
        <v>147.6</v>
      </c>
      <c r="AG125" s="646" t="s">
        <v>516</v>
      </c>
      <c r="AH125" s="646">
        <v>186.3</v>
      </c>
      <c r="AI125" s="646">
        <v>212.3</v>
      </c>
      <c r="AJ125" s="646">
        <v>86.8</v>
      </c>
      <c r="AK125" s="646" t="s">
        <v>337</v>
      </c>
      <c r="AL125" s="646">
        <v>196.9</v>
      </c>
      <c r="AM125" s="537"/>
      <c r="AN125" s="568"/>
      <c r="AO125" s="537" t="s">
        <v>124</v>
      </c>
      <c r="AP125" s="545">
        <v>128.19999999999999</v>
      </c>
      <c r="AQ125" s="545">
        <v>155.9</v>
      </c>
      <c r="AR125" s="578">
        <v>144.19999999999999</v>
      </c>
      <c r="AS125" s="578">
        <v>157.19999999999999</v>
      </c>
      <c r="AT125" s="578">
        <v>121.6</v>
      </c>
      <c r="AU125" s="578">
        <v>183.6</v>
      </c>
      <c r="AV125" s="578">
        <v>192.8</v>
      </c>
      <c r="AW125" s="578">
        <v>168</v>
      </c>
      <c r="AX125" s="578">
        <v>115.7</v>
      </c>
      <c r="AY125" s="578">
        <v>116</v>
      </c>
      <c r="AZ125" s="578">
        <v>110.9</v>
      </c>
    </row>
    <row r="126" spans="1:52">
      <c r="A126" s="537"/>
      <c r="B126" s="571"/>
      <c r="C126" s="549" t="s">
        <v>111</v>
      </c>
      <c r="D126" s="548">
        <v>124.7</v>
      </c>
      <c r="E126" s="548">
        <v>124.6</v>
      </c>
      <c r="F126" s="548">
        <v>101.6</v>
      </c>
      <c r="G126" s="548">
        <v>108.8</v>
      </c>
      <c r="H126" s="548">
        <v>49.4</v>
      </c>
      <c r="I126" s="548">
        <v>131.69999999999999</v>
      </c>
      <c r="J126" s="548">
        <v>176.3</v>
      </c>
      <c r="K126" s="548">
        <v>113.5</v>
      </c>
      <c r="L126" s="548">
        <v>114.2</v>
      </c>
      <c r="M126" s="548" t="s">
        <v>337</v>
      </c>
      <c r="N126" s="548">
        <v>333.8</v>
      </c>
      <c r="O126" s="548">
        <v>143.4</v>
      </c>
      <c r="P126" s="548">
        <v>121.4</v>
      </c>
      <c r="Q126" s="548">
        <v>228.1</v>
      </c>
      <c r="R126" s="548">
        <v>120.8</v>
      </c>
      <c r="S126" s="548">
        <v>120.8</v>
      </c>
      <c r="T126" s="548" t="s">
        <v>516</v>
      </c>
      <c r="U126" s="548">
        <v>74.599999999999994</v>
      </c>
      <c r="V126" s="548">
        <v>106.7</v>
      </c>
      <c r="W126" s="548">
        <v>115</v>
      </c>
      <c r="X126" s="548">
        <v>98.4</v>
      </c>
      <c r="Y126" s="548">
        <v>59</v>
      </c>
      <c r="Z126" s="548">
        <v>123.8</v>
      </c>
      <c r="AA126" s="548">
        <v>113.2</v>
      </c>
      <c r="AB126" s="548" t="s">
        <v>516</v>
      </c>
      <c r="AC126" s="666">
        <v>131.6</v>
      </c>
      <c r="AD126" s="548">
        <v>117.5</v>
      </c>
      <c r="AE126" s="667">
        <v>94</v>
      </c>
      <c r="AF126" s="667">
        <v>115.6</v>
      </c>
      <c r="AG126" s="667" t="s">
        <v>516</v>
      </c>
      <c r="AH126" s="667">
        <v>145.69999999999999</v>
      </c>
      <c r="AI126" s="667">
        <v>229.3</v>
      </c>
      <c r="AJ126" s="667">
        <v>54.4</v>
      </c>
      <c r="AK126" s="667" t="s">
        <v>337</v>
      </c>
      <c r="AL126" s="667">
        <v>160</v>
      </c>
      <c r="AM126" s="537"/>
      <c r="AN126" s="571"/>
      <c r="AO126" s="549" t="s">
        <v>111</v>
      </c>
      <c r="AP126" s="548">
        <v>124.7</v>
      </c>
      <c r="AQ126" s="548">
        <v>143.5</v>
      </c>
      <c r="AR126" s="548">
        <v>127.9</v>
      </c>
      <c r="AS126" s="548">
        <v>132.19999999999999</v>
      </c>
      <c r="AT126" s="548">
        <v>120.4</v>
      </c>
      <c r="AU126" s="548">
        <v>180.5</v>
      </c>
      <c r="AV126" s="548">
        <v>181.3</v>
      </c>
      <c r="AW126" s="548">
        <v>179.2</v>
      </c>
      <c r="AX126" s="548">
        <v>116.2</v>
      </c>
      <c r="AY126" s="548">
        <v>117.3</v>
      </c>
      <c r="AZ126" s="548">
        <v>98.2</v>
      </c>
    </row>
    <row r="127" spans="1:52">
      <c r="A127" s="537"/>
      <c r="B127" s="563" t="s">
        <v>287</v>
      </c>
      <c r="C127" s="557" t="s">
        <v>113</v>
      </c>
      <c r="D127" s="545">
        <v>138.19999999999999</v>
      </c>
      <c r="E127" s="545">
        <v>138.19999999999999</v>
      </c>
      <c r="F127" s="545">
        <v>105.7</v>
      </c>
      <c r="G127" s="545">
        <v>113.4</v>
      </c>
      <c r="H127" s="545">
        <v>50.2</v>
      </c>
      <c r="I127" s="545">
        <v>133.1</v>
      </c>
      <c r="J127" s="545">
        <v>211.7</v>
      </c>
      <c r="K127" s="545">
        <v>133.1</v>
      </c>
      <c r="L127" s="545">
        <v>137.30000000000001</v>
      </c>
      <c r="M127" s="545" t="s">
        <v>337</v>
      </c>
      <c r="N127" s="545">
        <v>316.39999999999998</v>
      </c>
      <c r="O127" s="545">
        <v>152.5</v>
      </c>
      <c r="P127" s="545">
        <v>132.1</v>
      </c>
      <c r="Q127" s="545">
        <v>231</v>
      </c>
      <c r="R127" s="545">
        <v>155.4</v>
      </c>
      <c r="S127" s="545">
        <v>155.4</v>
      </c>
      <c r="T127" s="545" t="s">
        <v>516</v>
      </c>
      <c r="U127" s="545">
        <v>94.7</v>
      </c>
      <c r="V127" s="545">
        <v>118.1</v>
      </c>
      <c r="W127" s="545">
        <v>115.8</v>
      </c>
      <c r="X127" s="545">
        <v>120.3</v>
      </c>
      <c r="Y127" s="545">
        <v>96</v>
      </c>
      <c r="Z127" s="545">
        <v>141.1</v>
      </c>
      <c r="AA127" s="545">
        <v>142.19999999999999</v>
      </c>
      <c r="AB127" s="545" t="s">
        <v>516</v>
      </c>
      <c r="AC127" s="664">
        <v>153.9</v>
      </c>
      <c r="AD127" s="545">
        <v>133.19999999999999</v>
      </c>
      <c r="AE127" s="646">
        <v>112.8</v>
      </c>
      <c r="AF127" s="646">
        <v>110.8</v>
      </c>
      <c r="AG127" s="646" t="s">
        <v>516</v>
      </c>
      <c r="AH127" s="646">
        <v>202.1</v>
      </c>
      <c r="AI127" s="646">
        <v>216.9</v>
      </c>
      <c r="AJ127" s="646">
        <v>102</v>
      </c>
      <c r="AK127" s="646" t="s">
        <v>337</v>
      </c>
      <c r="AL127" s="646">
        <v>191.2</v>
      </c>
      <c r="AM127" s="537"/>
      <c r="AN127" s="563" t="s">
        <v>287</v>
      </c>
      <c r="AO127" s="557" t="s">
        <v>113</v>
      </c>
      <c r="AP127" s="545">
        <v>138.19999999999999</v>
      </c>
      <c r="AQ127" s="545">
        <v>166.1</v>
      </c>
      <c r="AR127" s="545">
        <v>148.80000000000001</v>
      </c>
      <c r="AS127" s="545">
        <v>156.69999999999999</v>
      </c>
      <c r="AT127" s="545">
        <v>134.9</v>
      </c>
      <c r="AU127" s="545">
        <v>207.2</v>
      </c>
      <c r="AV127" s="545">
        <v>204.7</v>
      </c>
      <c r="AW127" s="545">
        <v>211.5</v>
      </c>
      <c r="AX127" s="545">
        <v>125.6</v>
      </c>
      <c r="AY127" s="545">
        <v>125</v>
      </c>
      <c r="AZ127" s="545">
        <v>135.69999999999999</v>
      </c>
    </row>
    <row r="128" spans="1:52">
      <c r="A128" s="537"/>
      <c r="B128" s="568"/>
      <c r="C128" s="537" t="s">
        <v>115</v>
      </c>
      <c r="D128" s="545">
        <v>136</v>
      </c>
      <c r="E128" s="545">
        <v>135.9</v>
      </c>
      <c r="F128" s="545">
        <v>107.1</v>
      </c>
      <c r="G128" s="545">
        <v>114.3</v>
      </c>
      <c r="H128" s="545">
        <v>54.7</v>
      </c>
      <c r="I128" s="545">
        <v>132.6</v>
      </c>
      <c r="J128" s="545">
        <v>201.3</v>
      </c>
      <c r="K128" s="545">
        <v>140.1</v>
      </c>
      <c r="L128" s="545">
        <v>145.4</v>
      </c>
      <c r="M128" s="545" t="s">
        <v>337</v>
      </c>
      <c r="N128" s="545">
        <v>371</v>
      </c>
      <c r="O128" s="545">
        <v>167.9</v>
      </c>
      <c r="P128" s="545">
        <v>120.1</v>
      </c>
      <c r="Q128" s="545">
        <v>352.1</v>
      </c>
      <c r="R128" s="545">
        <v>119.9</v>
      </c>
      <c r="S128" s="545">
        <v>119.9</v>
      </c>
      <c r="T128" s="545" t="s">
        <v>516</v>
      </c>
      <c r="U128" s="545">
        <v>86</v>
      </c>
      <c r="V128" s="545">
        <v>106</v>
      </c>
      <c r="W128" s="545">
        <v>101.5</v>
      </c>
      <c r="X128" s="545">
        <v>110.6</v>
      </c>
      <c r="Y128" s="545">
        <v>73.599999999999994</v>
      </c>
      <c r="Z128" s="545">
        <v>133.80000000000001</v>
      </c>
      <c r="AA128" s="545">
        <v>154.80000000000001</v>
      </c>
      <c r="AB128" s="545" t="s">
        <v>516</v>
      </c>
      <c r="AC128" s="664">
        <v>137.4</v>
      </c>
      <c r="AD128" s="545">
        <v>108.6</v>
      </c>
      <c r="AE128" s="646">
        <v>153.9</v>
      </c>
      <c r="AF128" s="646">
        <v>83.8</v>
      </c>
      <c r="AG128" s="646" t="s">
        <v>516</v>
      </c>
      <c r="AH128" s="646">
        <v>188.5</v>
      </c>
      <c r="AI128" s="646">
        <v>214.6</v>
      </c>
      <c r="AJ128" s="646">
        <v>82.5</v>
      </c>
      <c r="AK128" s="646" t="s">
        <v>337</v>
      </c>
      <c r="AL128" s="646">
        <v>185.3</v>
      </c>
      <c r="AM128" s="537"/>
      <c r="AN128" s="568"/>
      <c r="AO128" s="537" t="s">
        <v>115</v>
      </c>
      <c r="AP128" s="545">
        <v>136</v>
      </c>
      <c r="AQ128" s="545">
        <v>168.3</v>
      </c>
      <c r="AR128" s="545">
        <v>145.4</v>
      </c>
      <c r="AS128" s="545">
        <v>151.19999999999999</v>
      </c>
      <c r="AT128" s="545">
        <v>135.30000000000001</v>
      </c>
      <c r="AU128" s="545">
        <v>222.6</v>
      </c>
      <c r="AV128" s="545">
        <v>250.2</v>
      </c>
      <c r="AW128" s="545">
        <v>175.8</v>
      </c>
      <c r="AX128" s="545">
        <v>121.4</v>
      </c>
      <c r="AY128" s="545">
        <v>121.1</v>
      </c>
      <c r="AZ128" s="545">
        <v>126.4</v>
      </c>
    </row>
    <row r="129" spans="1:52">
      <c r="A129" s="537"/>
      <c r="B129" s="568"/>
      <c r="C129" s="537" t="s">
        <v>116</v>
      </c>
      <c r="D129" s="545">
        <v>112</v>
      </c>
      <c r="E129" s="545">
        <v>111.9</v>
      </c>
      <c r="F129" s="545">
        <v>94.2</v>
      </c>
      <c r="G129" s="545">
        <v>100.7</v>
      </c>
      <c r="H129" s="545">
        <v>47.2</v>
      </c>
      <c r="I129" s="545">
        <v>116</v>
      </c>
      <c r="J129" s="545">
        <v>104.4</v>
      </c>
      <c r="K129" s="545">
        <v>108</v>
      </c>
      <c r="L129" s="545">
        <v>111.4</v>
      </c>
      <c r="M129" s="545" t="s">
        <v>337</v>
      </c>
      <c r="N129" s="545">
        <v>582.5</v>
      </c>
      <c r="O129" s="545">
        <v>118.3</v>
      </c>
      <c r="P129" s="545">
        <v>112.4</v>
      </c>
      <c r="Q129" s="545">
        <v>141</v>
      </c>
      <c r="R129" s="545">
        <v>93</v>
      </c>
      <c r="S129" s="545">
        <v>93</v>
      </c>
      <c r="T129" s="545" t="s">
        <v>516</v>
      </c>
      <c r="U129" s="545">
        <v>78</v>
      </c>
      <c r="V129" s="545">
        <v>90.6</v>
      </c>
      <c r="W129" s="545">
        <v>90.3</v>
      </c>
      <c r="X129" s="545">
        <v>90.8</v>
      </c>
      <c r="Y129" s="545">
        <v>46.3</v>
      </c>
      <c r="Z129" s="545">
        <v>111</v>
      </c>
      <c r="AA129" s="545">
        <v>124.7</v>
      </c>
      <c r="AB129" s="545" t="s">
        <v>516</v>
      </c>
      <c r="AC129" s="664">
        <v>119.2</v>
      </c>
      <c r="AD129" s="545">
        <v>103.8</v>
      </c>
      <c r="AE129" s="646">
        <v>102.6</v>
      </c>
      <c r="AF129" s="646">
        <v>52.6</v>
      </c>
      <c r="AG129" s="646" t="s">
        <v>516</v>
      </c>
      <c r="AH129" s="646">
        <v>108</v>
      </c>
      <c r="AI129" s="646">
        <v>218.3</v>
      </c>
      <c r="AJ129" s="646">
        <v>109.4</v>
      </c>
      <c r="AK129" s="646" t="s">
        <v>337</v>
      </c>
      <c r="AL129" s="646">
        <v>105.4</v>
      </c>
      <c r="AM129" s="537"/>
      <c r="AN129" s="568"/>
      <c r="AO129" s="537" t="s">
        <v>116</v>
      </c>
      <c r="AP129" s="545">
        <v>112</v>
      </c>
      <c r="AQ129" s="545">
        <v>113.2</v>
      </c>
      <c r="AR129" s="545">
        <v>96.1</v>
      </c>
      <c r="AS129" s="545">
        <v>82.9</v>
      </c>
      <c r="AT129" s="545">
        <v>119.3</v>
      </c>
      <c r="AU129" s="545">
        <v>153.6</v>
      </c>
      <c r="AV129" s="545">
        <v>147</v>
      </c>
      <c r="AW129" s="545">
        <v>164.7</v>
      </c>
      <c r="AX129" s="545">
        <v>111.4</v>
      </c>
      <c r="AY129" s="545">
        <v>112.3</v>
      </c>
      <c r="AZ129" s="545">
        <v>96</v>
      </c>
    </row>
    <row r="130" spans="1:52">
      <c r="A130" s="537"/>
      <c r="B130" s="568"/>
      <c r="C130" s="537" t="s">
        <v>117</v>
      </c>
      <c r="D130" s="545">
        <v>130.80000000000001</v>
      </c>
      <c r="E130" s="545">
        <v>130.80000000000001</v>
      </c>
      <c r="F130" s="545">
        <v>108.5</v>
      </c>
      <c r="G130" s="545">
        <v>117.4</v>
      </c>
      <c r="H130" s="545">
        <v>44.5</v>
      </c>
      <c r="I130" s="545">
        <v>115.1</v>
      </c>
      <c r="J130" s="545">
        <v>166.1</v>
      </c>
      <c r="K130" s="545">
        <v>111.1</v>
      </c>
      <c r="L130" s="545">
        <v>113.9</v>
      </c>
      <c r="M130" s="545" t="s">
        <v>337</v>
      </c>
      <c r="N130" s="545">
        <v>601.9</v>
      </c>
      <c r="O130" s="545">
        <v>143.5</v>
      </c>
      <c r="P130" s="545">
        <v>117.3</v>
      </c>
      <c r="Q130" s="545">
        <v>244.7</v>
      </c>
      <c r="R130" s="545">
        <v>129.5</v>
      </c>
      <c r="S130" s="545">
        <v>129.5</v>
      </c>
      <c r="T130" s="545" t="s">
        <v>516</v>
      </c>
      <c r="U130" s="545">
        <v>82.4</v>
      </c>
      <c r="V130" s="545">
        <v>105</v>
      </c>
      <c r="W130" s="545">
        <v>118.2</v>
      </c>
      <c r="X130" s="545">
        <v>91.6</v>
      </c>
      <c r="Y130" s="545">
        <v>57.7</v>
      </c>
      <c r="Z130" s="545">
        <v>106</v>
      </c>
      <c r="AA130" s="545">
        <v>148.4</v>
      </c>
      <c r="AB130" s="545" t="s">
        <v>516</v>
      </c>
      <c r="AC130" s="664">
        <v>142.6</v>
      </c>
      <c r="AD130" s="545">
        <v>127.7</v>
      </c>
      <c r="AE130" s="646">
        <v>102.6</v>
      </c>
      <c r="AF130" s="646">
        <v>84.7</v>
      </c>
      <c r="AG130" s="646" t="s">
        <v>516</v>
      </c>
      <c r="AH130" s="646">
        <v>153.69999999999999</v>
      </c>
      <c r="AI130" s="646">
        <v>214.4</v>
      </c>
      <c r="AJ130" s="646">
        <v>128.69999999999999</v>
      </c>
      <c r="AK130" s="646" t="s">
        <v>337</v>
      </c>
      <c r="AL130" s="646">
        <v>151.80000000000001</v>
      </c>
      <c r="AM130" s="537"/>
      <c r="AN130" s="568"/>
      <c r="AO130" s="537" t="s">
        <v>117</v>
      </c>
      <c r="AP130" s="545">
        <v>130.80000000000001</v>
      </c>
      <c r="AQ130" s="545">
        <v>146.6</v>
      </c>
      <c r="AR130" s="545">
        <v>127.2</v>
      </c>
      <c r="AS130" s="545">
        <v>132.19999999999999</v>
      </c>
      <c r="AT130" s="545">
        <v>118.5</v>
      </c>
      <c r="AU130" s="545">
        <v>192.6</v>
      </c>
      <c r="AV130" s="545">
        <v>210.5</v>
      </c>
      <c r="AW130" s="545">
        <v>162.1</v>
      </c>
      <c r="AX130" s="545">
        <v>123.6</v>
      </c>
      <c r="AY130" s="545">
        <v>125.6</v>
      </c>
      <c r="AZ130" s="545">
        <v>89.1</v>
      </c>
    </row>
    <row r="131" spans="1:52">
      <c r="A131" s="537"/>
      <c r="B131" s="568"/>
      <c r="C131" s="537" t="s">
        <v>118</v>
      </c>
      <c r="D131" s="545">
        <v>151</v>
      </c>
      <c r="E131" s="545">
        <v>151</v>
      </c>
      <c r="F131" s="545">
        <v>112.3</v>
      </c>
      <c r="G131" s="545">
        <v>121.3</v>
      </c>
      <c r="H131" s="545">
        <v>46.9</v>
      </c>
      <c r="I131" s="545">
        <v>133.30000000000001</v>
      </c>
      <c r="J131" s="545">
        <v>218.9</v>
      </c>
      <c r="K131" s="545">
        <v>117.7</v>
      </c>
      <c r="L131" s="545">
        <v>120.6</v>
      </c>
      <c r="M131" s="545" t="s">
        <v>337</v>
      </c>
      <c r="N131" s="545">
        <v>861.5</v>
      </c>
      <c r="O131" s="545">
        <v>183.2</v>
      </c>
      <c r="P131" s="545">
        <v>139.6</v>
      </c>
      <c r="Q131" s="545">
        <v>351.2</v>
      </c>
      <c r="R131" s="545">
        <v>122.8</v>
      </c>
      <c r="S131" s="545">
        <v>122.8</v>
      </c>
      <c r="T131" s="545" t="s">
        <v>516</v>
      </c>
      <c r="U131" s="545">
        <v>90.7</v>
      </c>
      <c r="V131" s="545">
        <v>108.2</v>
      </c>
      <c r="W131" s="545">
        <v>115.3</v>
      </c>
      <c r="X131" s="545">
        <v>101</v>
      </c>
      <c r="Y131" s="545">
        <v>57.1</v>
      </c>
      <c r="Z131" s="545">
        <v>119.2</v>
      </c>
      <c r="AA131" s="545">
        <v>155.69999999999999</v>
      </c>
      <c r="AB131" s="545" t="s">
        <v>516</v>
      </c>
      <c r="AC131" s="664">
        <v>149.19999999999999</v>
      </c>
      <c r="AD131" s="545">
        <v>122.2</v>
      </c>
      <c r="AE131" s="646">
        <v>102.6</v>
      </c>
      <c r="AF131" s="646">
        <v>123.2</v>
      </c>
      <c r="AG131" s="646" t="s">
        <v>516</v>
      </c>
      <c r="AH131" s="646">
        <v>197.7</v>
      </c>
      <c r="AI131" s="646">
        <v>214.8</v>
      </c>
      <c r="AJ131" s="646">
        <v>116.9</v>
      </c>
      <c r="AK131" s="646" t="s">
        <v>337</v>
      </c>
      <c r="AL131" s="646">
        <v>192.6</v>
      </c>
      <c r="AM131" s="537"/>
      <c r="AN131" s="568"/>
      <c r="AO131" s="537" t="s">
        <v>118</v>
      </c>
      <c r="AP131" s="545">
        <v>151</v>
      </c>
      <c r="AQ131" s="545">
        <v>178.8</v>
      </c>
      <c r="AR131" s="545">
        <v>156.6</v>
      </c>
      <c r="AS131" s="545">
        <v>171</v>
      </c>
      <c r="AT131" s="545">
        <v>131.4</v>
      </c>
      <c r="AU131" s="545">
        <v>231.5</v>
      </c>
      <c r="AV131" s="545">
        <v>255.8</v>
      </c>
      <c r="AW131" s="545">
        <v>190.4</v>
      </c>
      <c r="AX131" s="545">
        <v>138.5</v>
      </c>
      <c r="AY131" s="545">
        <v>141.1</v>
      </c>
      <c r="AZ131" s="545">
        <v>92.5</v>
      </c>
    </row>
    <row r="132" spans="1:52">
      <c r="A132" s="537"/>
      <c r="B132" s="568"/>
      <c r="C132" s="537" t="s">
        <v>119</v>
      </c>
      <c r="D132" s="545">
        <v>129.5</v>
      </c>
      <c r="E132" s="545">
        <v>129.5</v>
      </c>
      <c r="F132" s="545">
        <v>107.3</v>
      </c>
      <c r="G132" s="545">
        <v>116.1</v>
      </c>
      <c r="H132" s="545">
        <v>43.9</v>
      </c>
      <c r="I132" s="545">
        <v>123.6</v>
      </c>
      <c r="J132" s="545">
        <v>131.9</v>
      </c>
      <c r="K132" s="545">
        <v>115.4</v>
      </c>
      <c r="L132" s="545">
        <v>119.2</v>
      </c>
      <c r="M132" s="545" t="s">
        <v>337</v>
      </c>
      <c r="N132" s="545">
        <v>664.9</v>
      </c>
      <c r="O132" s="545">
        <v>155.5</v>
      </c>
      <c r="P132" s="545">
        <v>131.6</v>
      </c>
      <c r="Q132" s="545">
        <v>247.7</v>
      </c>
      <c r="R132" s="545">
        <v>111.8</v>
      </c>
      <c r="S132" s="545">
        <v>111.8</v>
      </c>
      <c r="T132" s="545" t="s">
        <v>516</v>
      </c>
      <c r="U132" s="545">
        <v>83.4</v>
      </c>
      <c r="V132" s="545">
        <v>98.4</v>
      </c>
      <c r="W132" s="545">
        <v>101.1</v>
      </c>
      <c r="X132" s="545">
        <v>95.7</v>
      </c>
      <c r="Y132" s="545">
        <v>139.80000000000001</v>
      </c>
      <c r="Z132" s="545">
        <v>109.3</v>
      </c>
      <c r="AA132" s="545">
        <v>130.30000000000001</v>
      </c>
      <c r="AB132" s="545" t="s">
        <v>516</v>
      </c>
      <c r="AC132" s="664">
        <v>140.4</v>
      </c>
      <c r="AD132" s="545">
        <v>104.6</v>
      </c>
      <c r="AE132" s="646">
        <v>111.1</v>
      </c>
      <c r="AF132" s="646">
        <v>139.5</v>
      </c>
      <c r="AG132" s="646" t="s">
        <v>516</v>
      </c>
      <c r="AH132" s="646">
        <v>181.3</v>
      </c>
      <c r="AI132" s="646">
        <v>231.3</v>
      </c>
      <c r="AJ132" s="646">
        <v>112.5</v>
      </c>
      <c r="AK132" s="646" t="s">
        <v>337</v>
      </c>
      <c r="AL132" s="646">
        <v>127.6</v>
      </c>
      <c r="AM132" s="537"/>
      <c r="AN132" s="568"/>
      <c r="AO132" s="537" t="s">
        <v>119</v>
      </c>
      <c r="AP132" s="545">
        <v>129.5</v>
      </c>
      <c r="AQ132" s="545">
        <v>140</v>
      </c>
      <c r="AR132" s="545">
        <v>110.9</v>
      </c>
      <c r="AS132" s="545">
        <v>106.1</v>
      </c>
      <c r="AT132" s="545">
        <v>119.3</v>
      </c>
      <c r="AU132" s="545">
        <v>208.9</v>
      </c>
      <c r="AV132" s="545">
        <v>206.3</v>
      </c>
      <c r="AW132" s="545">
        <v>213.2</v>
      </c>
      <c r="AX132" s="545">
        <v>124.7</v>
      </c>
      <c r="AY132" s="545">
        <v>126.1</v>
      </c>
      <c r="AZ132" s="545">
        <v>100.6</v>
      </c>
    </row>
    <row r="133" spans="1:52">
      <c r="A133" s="537"/>
      <c r="B133" s="568"/>
      <c r="C133" s="537" t="s">
        <v>120</v>
      </c>
      <c r="D133" s="545">
        <v>145.30000000000001</v>
      </c>
      <c r="E133" s="545">
        <v>145.30000000000001</v>
      </c>
      <c r="F133" s="545">
        <v>104</v>
      </c>
      <c r="G133" s="545">
        <v>113.4</v>
      </c>
      <c r="H133" s="545">
        <v>35.799999999999997</v>
      </c>
      <c r="I133" s="545">
        <v>117.2</v>
      </c>
      <c r="J133" s="545">
        <v>138.1</v>
      </c>
      <c r="K133" s="545">
        <v>130.69999999999999</v>
      </c>
      <c r="L133" s="545">
        <v>135.9</v>
      </c>
      <c r="M133" s="545" t="s">
        <v>337</v>
      </c>
      <c r="N133" s="545">
        <v>1173.0999999999999</v>
      </c>
      <c r="O133" s="545">
        <v>177.1</v>
      </c>
      <c r="P133" s="545">
        <v>169.4</v>
      </c>
      <c r="Q133" s="545">
        <v>206.7</v>
      </c>
      <c r="R133" s="545">
        <v>143</v>
      </c>
      <c r="S133" s="545">
        <v>143</v>
      </c>
      <c r="T133" s="545" t="s">
        <v>516</v>
      </c>
      <c r="U133" s="545">
        <v>84.8</v>
      </c>
      <c r="V133" s="545">
        <v>111.1</v>
      </c>
      <c r="W133" s="545">
        <v>114.6</v>
      </c>
      <c r="X133" s="545">
        <v>107.5</v>
      </c>
      <c r="Y133" s="545">
        <v>89.1</v>
      </c>
      <c r="Z133" s="545">
        <v>114.4</v>
      </c>
      <c r="AA133" s="545">
        <v>116.6</v>
      </c>
      <c r="AB133" s="545" t="s">
        <v>516</v>
      </c>
      <c r="AC133" s="664">
        <v>137.4</v>
      </c>
      <c r="AD133" s="545">
        <v>115.1</v>
      </c>
      <c r="AE133" s="646">
        <v>119.6</v>
      </c>
      <c r="AF133" s="646">
        <v>140.5</v>
      </c>
      <c r="AG133" s="646" t="s">
        <v>516</v>
      </c>
      <c r="AH133" s="646">
        <v>178.4</v>
      </c>
      <c r="AI133" s="646">
        <v>208.3</v>
      </c>
      <c r="AJ133" s="646">
        <v>68.900000000000006</v>
      </c>
      <c r="AK133" s="646" t="s">
        <v>337</v>
      </c>
      <c r="AL133" s="646">
        <v>136.1</v>
      </c>
      <c r="AM133" s="537"/>
      <c r="AN133" s="568"/>
      <c r="AO133" s="537" t="s">
        <v>120</v>
      </c>
      <c r="AP133" s="545">
        <v>145.30000000000001</v>
      </c>
      <c r="AQ133" s="545">
        <v>152.80000000000001</v>
      </c>
      <c r="AR133" s="545">
        <v>116.7</v>
      </c>
      <c r="AS133" s="545">
        <v>113</v>
      </c>
      <c r="AT133" s="545">
        <v>123</v>
      </c>
      <c r="AU133" s="545">
        <v>238.5</v>
      </c>
      <c r="AV133" s="545">
        <v>229.3</v>
      </c>
      <c r="AW133" s="545">
        <v>254</v>
      </c>
      <c r="AX133" s="545">
        <v>141.9</v>
      </c>
      <c r="AY133" s="545">
        <v>143.1</v>
      </c>
      <c r="AZ133" s="545">
        <v>122.3</v>
      </c>
    </row>
    <row r="134" spans="1:52">
      <c r="A134" s="537"/>
      <c r="B134" s="568"/>
      <c r="C134" s="537" t="s">
        <v>121</v>
      </c>
      <c r="D134" s="545">
        <v>158.30000000000001</v>
      </c>
      <c r="E134" s="545">
        <v>158.30000000000001</v>
      </c>
      <c r="F134" s="545">
        <v>108.7</v>
      </c>
      <c r="G134" s="545">
        <v>119.2</v>
      </c>
      <c r="H134" s="545">
        <v>32.9</v>
      </c>
      <c r="I134" s="545">
        <v>143.19999999999999</v>
      </c>
      <c r="J134" s="545">
        <v>135.6</v>
      </c>
      <c r="K134" s="545">
        <v>125.7</v>
      </c>
      <c r="L134" s="545">
        <v>131.19999999999999</v>
      </c>
      <c r="M134" s="545" t="s">
        <v>337</v>
      </c>
      <c r="N134" s="545">
        <v>1532.7</v>
      </c>
      <c r="O134" s="545">
        <v>168.5</v>
      </c>
      <c r="P134" s="545">
        <v>149.19999999999999</v>
      </c>
      <c r="Q134" s="545">
        <v>242.8</v>
      </c>
      <c r="R134" s="545">
        <v>119.9</v>
      </c>
      <c r="S134" s="545">
        <v>119.9</v>
      </c>
      <c r="T134" s="545" t="s">
        <v>516</v>
      </c>
      <c r="U134" s="545">
        <v>100.3</v>
      </c>
      <c r="V134" s="545">
        <v>127.6</v>
      </c>
      <c r="W134" s="545">
        <v>134</v>
      </c>
      <c r="X134" s="545">
        <v>121.2</v>
      </c>
      <c r="Y134" s="545">
        <v>54.4</v>
      </c>
      <c r="Z134" s="545">
        <v>127.1</v>
      </c>
      <c r="AA134" s="545">
        <v>140</v>
      </c>
      <c r="AB134" s="545" t="s">
        <v>516</v>
      </c>
      <c r="AC134" s="664">
        <v>141</v>
      </c>
      <c r="AD134" s="545">
        <v>112.6</v>
      </c>
      <c r="AE134" s="646">
        <v>102.6</v>
      </c>
      <c r="AF134" s="646">
        <v>177.3</v>
      </c>
      <c r="AG134" s="646" t="s">
        <v>516</v>
      </c>
      <c r="AH134" s="646">
        <v>182.3</v>
      </c>
      <c r="AI134" s="646">
        <v>227.6</v>
      </c>
      <c r="AJ134" s="646">
        <v>71.400000000000006</v>
      </c>
      <c r="AK134" s="646" t="s">
        <v>337</v>
      </c>
      <c r="AL134" s="646">
        <v>133</v>
      </c>
      <c r="AM134" s="537"/>
      <c r="AN134" s="568"/>
      <c r="AO134" s="537" t="s">
        <v>121</v>
      </c>
      <c r="AP134" s="545">
        <v>158.30000000000001</v>
      </c>
      <c r="AQ134" s="545">
        <v>144.5</v>
      </c>
      <c r="AR134" s="545">
        <v>114.4</v>
      </c>
      <c r="AS134" s="545">
        <v>100.2</v>
      </c>
      <c r="AT134" s="545">
        <v>139.1</v>
      </c>
      <c r="AU134" s="545">
        <v>215.8</v>
      </c>
      <c r="AV134" s="545">
        <v>212.1</v>
      </c>
      <c r="AW134" s="545">
        <v>222.2</v>
      </c>
      <c r="AX134" s="545">
        <v>164.5</v>
      </c>
      <c r="AY134" s="545">
        <v>166.1</v>
      </c>
      <c r="AZ134" s="545">
        <v>136.69999999999999</v>
      </c>
    </row>
    <row r="135" spans="1:52">
      <c r="A135" s="537"/>
      <c r="B135" s="568"/>
      <c r="C135" s="537" t="s">
        <v>122</v>
      </c>
      <c r="D135" s="545">
        <v>154.30000000000001</v>
      </c>
      <c r="E135" s="545">
        <v>154.30000000000001</v>
      </c>
      <c r="F135" s="545">
        <v>110</v>
      </c>
      <c r="G135" s="545">
        <v>120.1</v>
      </c>
      <c r="H135" s="545">
        <v>37.1</v>
      </c>
      <c r="I135" s="545">
        <v>104.3</v>
      </c>
      <c r="J135" s="545">
        <v>123.6</v>
      </c>
      <c r="K135" s="545">
        <v>120.4</v>
      </c>
      <c r="L135" s="545">
        <v>124</v>
      </c>
      <c r="M135" s="545" t="s">
        <v>337</v>
      </c>
      <c r="N135" s="545">
        <v>1608.4</v>
      </c>
      <c r="O135" s="545">
        <v>177.9</v>
      </c>
      <c r="P135" s="545">
        <v>155.80000000000001</v>
      </c>
      <c r="Q135" s="545">
        <v>262.89999999999998</v>
      </c>
      <c r="R135" s="545">
        <v>109.1</v>
      </c>
      <c r="S135" s="545">
        <v>109.1</v>
      </c>
      <c r="T135" s="545" t="s">
        <v>516</v>
      </c>
      <c r="U135" s="545">
        <v>90.3</v>
      </c>
      <c r="V135" s="545">
        <v>114</v>
      </c>
      <c r="W135" s="545">
        <v>127.2</v>
      </c>
      <c r="X135" s="545">
        <v>100.6</v>
      </c>
      <c r="Y135" s="545">
        <v>55.2</v>
      </c>
      <c r="Z135" s="545">
        <v>122.2</v>
      </c>
      <c r="AA135" s="545">
        <v>148.69999999999999</v>
      </c>
      <c r="AB135" s="545" t="s">
        <v>516</v>
      </c>
      <c r="AC135" s="664">
        <v>139.30000000000001</v>
      </c>
      <c r="AD135" s="545">
        <v>131.80000000000001</v>
      </c>
      <c r="AE135" s="646">
        <v>102.6</v>
      </c>
      <c r="AF135" s="646">
        <v>147.19999999999999</v>
      </c>
      <c r="AG135" s="646" t="s">
        <v>516</v>
      </c>
      <c r="AH135" s="646">
        <v>148.30000000000001</v>
      </c>
      <c r="AI135" s="646">
        <v>203.5</v>
      </c>
      <c r="AJ135" s="646">
        <v>77.599999999999994</v>
      </c>
      <c r="AK135" s="646" t="s">
        <v>337</v>
      </c>
      <c r="AL135" s="646">
        <v>122.8</v>
      </c>
      <c r="AM135" s="537"/>
      <c r="AN135" s="568"/>
      <c r="AO135" s="537" t="s">
        <v>122</v>
      </c>
      <c r="AP135" s="545">
        <v>154.30000000000001</v>
      </c>
      <c r="AQ135" s="545">
        <v>133.6</v>
      </c>
      <c r="AR135" s="545">
        <v>101.7</v>
      </c>
      <c r="AS135" s="545">
        <v>91</v>
      </c>
      <c r="AT135" s="545">
        <v>120.4</v>
      </c>
      <c r="AU135" s="545">
        <v>209.3</v>
      </c>
      <c r="AV135" s="545">
        <v>223.1</v>
      </c>
      <c r="AW135" s="545">
        <v>185.9</v>
      </c>
      <c r="AX135" s="545">
        <v>163.6</v>
      </c>
      <c r="AY135" s="545">
        <v>166.8</v>
      </c>
      <c r="AZ135" s="545">
        <v>109.2</v>
      </c>
    </row>
    <row r="136" spans="1:52">
      <c r="A136" s="537"/>
      <c r="B136" s="568"/>
      <c r="C136" s="537" t="s">
        <v>123</v>
      </c>
      <c r="D136" s="545">
        <v>176.5</v>
      </c>
      <c r="E136" s="545">
        <v>176.5</v>
      </c>
      <c r="F136" s="545">
        <v>103</v>
      </c>
      <c r="G136" s="545">
        <v>112.4</v>
      </c>
      <c r="H136" s="545">
        <v>35.200000000000003</v>
      </c>
      <c r="I136" s="545">
        <v>114.8</v>
      </c>
      <c r="J136" s="545">
        <v>139</v>
      </c>
      <c r="K136" s="545">
        <v>110.5</v>
      </c>
      <c r="L136" s="545">
        <v>115.2</v>
      </c>
      <c r="M136" s="545" t="s">
        <v>337</v>
      </c>
      <c r="N136" s="545">
        <v>2633.2</v>
      </c>
      <c r="O136" s="545">
        <v>185.7</v>
      </c>
      <c r="P136" s="545">
        <v>145.5</v>
      </c>
      <c r="Q136" s="545">
        <v>340.7</v>
      </c>
      <c r="R136" s="545">
        <v>142.5</v>
      </c>
      <c r="S136" s="545">
        <v>142.5</v>
      </c>
      <c r="T136" s="545" t="s">
        <v>516</v>
      </c>
      <c r="U136" s="545">
        <v>86.6</v>
      </c>
      <c r="V136" s="545">
        <v>111.1</v>
      </c>
      <c r="W136" s="545">
        <v>130.80000000000001</v>
      </c>
      <c r="X136" s="545">
        <v>91.2</v>
      </c>
      <c r="Y136" s="545">
        <v>63.9</v>
      </c>
      <c r="Z136" s="545">
        <v>121.2</v>
      </c>
      <c r="AA136" s="545">
        <v>141.30000000000001</v>
      </c>
      <c r="AB136" s="545" t="s">
        <v>516</v>
      </c>
      <c r="AC136" s="664">
        <v>142.69999999999999</v>
      </c>
      <c r="AD136" s="545">
        <v>119.3</v>
      </c>
      <c r="AE136" s="646">
        <v>102.6</v>
      </c>
      <c r="AF136" s="646">
        <v>158.19999999999999</v>
      </c>
      <c r="AG136" s="646" t="s">
        <v>516</v>
      </c>
      <c r="AH136" s="646">
        <v>165.2</v>
      </c>
      <c r="AI136" s="646">
        <v>223.8</v>
      </c>
      <c r="AJ136" s="646">
        <v>102.9</v>
      </c>
      <c r="AK136" s="646" t="s">
        <v>337</v>
      </c>
      <c r="AL136" s="646">
        <v>131.5</v>
      </c>
      <c r="AM136" s="537"/>
      <c r="AN136" s="568"/>
      <c r="AO136" s="537" t="s">
        <v>123</v>
      </c>
      <c r="AP136" s="545">
        <v>176.5</v>
      </c>
      <c r="AQ136" s="545">
        <v>148</v>
      </c>
      <c r="AR136" s="545">
        <v>103.9</v>
      </c>
      <c r="AS136" s="545">
        <v>98.8</v>
      </c>
      <c r="AT136" s="545">
        <v>112.9</v>
      </c>
      <c r="AU136" s="545">
        <v>252.7</v>
      </c>
      <c r="AV136" s="545">
        <v>266.5</v>
      </c>
      <c r="AW136" s="545">
        <v>229.3</v>
      </c>
      <c r="AX136" s="545">
        <v>189.3</v>
      </c>
      <c r="AY136" s="545">
        <v>194.9</v>
      </c>
      <c r="AZ136" s="545">
        <v>92.6</v>
      </c>
    </row>
    <row r="137" spans="1:52">
      <c r="A137" s="537"/>
      <c r="B137" s="568"/>
      <c r="C137" s="537" t="s">
        <v>124</v>
      </c>
      <c r="D137" s="545">
        <v>174.5</v>
      </c>
      <c r="E137" s="545">
        <v>174.6</v>
      </c>
      <c r="F137" s="545">
        <v>104.2</v>
      </c>
      <c r="G137" s="545">
        <v>112.8</v>
      </c>
      <c r="H137" s="545">
        <v>42.2</v>
      </c>
      <c r="I137" s="545">
        <v>114.9</v>
      </c>
      <c r="J137" s="545">
        <v>149.1</v>
      </c>
      <c r="K137" s="545">
        <v>103.3</v>
      </c>
      <c r="L137" s="545">
        <v>106.6</v>
      </c>
      <c r="M137" s="545" t="s">
        <v>337</v>
      </c>
      <c r="N137" s="545">
        <v>2404.6</v>
      </c>
      <c r="O137" s="545">
        <v>224.8</v>
      </c>
      <c r="P137" s="545">
        <v>126.2</v>
      </c>
      <c r="Q137" s="545">
        <v>604.70000000000005</v>
      </c>
      <c r="R137" s="545">
        <v>127.7</v>
      </c>
      <c r="S137" s="545">
        <v>127.7</v>
      </c>
      <c r="T137" s="545" t="s">
        <v>516</v>
      </c>
      <c r="U137" s="545">
        <v>79.8</v>
      </c>
      <c r="V137" s="545">
        <v>98.5</v>
      </c>
      <c r="W137" s="545">
        <v>106.5</v>
      </c>
      <c r="X137" s="545">
        <v>90.4</v>
      </c>
      <c r="Y137" s="545">
        <v>75.900000000000006</v>
      </c>
      <c r="Z137" s="545">
        <v>115.4</v>
      </c>
      <c r="AA137" s="545">
        <v>123.3</v>
      </c>
      <c r="AB137" s="545" t="s">
        <v>516</v>
      </c>
      <c r="AC137" s="664">
        <v>140.19999999999999</v>
      </c>
      <c r="AD137" s="545">
        <v>116.4</v>
      </c>
      <c r="AE137" s="646">
        <v>102.6</v>
      </c>
      <c r="AF137" s="646">
        <v>125.8</v>
      </c>
      <c r="AG137" s="646" t="s">
        <v>516</v>
      </c>
      <c r="AH137" s="646">
        <v>168.6</v>
      </c>
      <c r="AI137" s="646">
        <v>226.9</v>
      </c>
      <c r="AJ137" s="646">
        <v>94.5</v>
      </c>
      <c r="AK137" s="646" t="s">
        <v>337</v>
      </c>
      <c r="AL137" s="646">
        <v>137.19999999999999</v>
      </c>
      <c r="AM137" s="537"/>
      <c r="AN137" s="568"/>
      <c r="AO137" s="537" t="s">
        <v>124</v>
      </c>
      <c r="AP137" s="545">
        <v>174.5</v>
      </c>
      <c r="AQ137" s="545">
        <v>171.5</v>
      </c>
      <c r="AR137" s="545">
        <v>103.9</v>
      </c>
      <c r="AS137" s="545">
        <v>100.9</v>
      </c>
      <c r="AT137" s="545">
        <v>109.1</v>
      </c>
      <c r="AU137" s="545">
        <v>331.9</v>
      </c>
      <c r="AV137" s="545">
        <v>386.2</v>
      </c>
      <c r="AW137" s="545">
        <v>239.8</v>
      </c>
      <c r="AX137" s="545">
        <v>175.8</v>
      </c>
      <c r="AY137" s="545">
        <v>180.6</v>
      </c>
      <c r="AZ137" s="545">
        <v>94</v>
      </c>
    </row>
    <row r="138" spans="1:52">
      <c r="A138" s="537"/>
      <c r="B138" s="571"/>
      <c r="C138" s="549" t="s">
        <v>111</v>
      </c>
      <c r="D138" s="545">
        <v>208.1</v>
      </c>
      <c r="E138" s="545">
        <v>208.2</v>
      </c>
      <c r="F138" s="545">
        <v>107.1</v>
      </c>
      <c r="G138" s="545">
        <v>116.5</v>
      </c>
      <c r="H138" s="545">
        <v>39.5</v>
      </c>
      <c r="I138" s="545">
        <v>119</v>
      </c>
      <c r="J138" s="545">
        <v>190.2</v>
      </c>
      <c r="K138" s="545">
        <v>84.6</v>
      </c>
      <c r="L138" s="545">
        <v>86.2</v>
      </c>
      <c r="M138" s="545" t="s">
        <v>337</v>
      </c>
      <c r="N138" s="545">
        <v>3762.1</v>
      </c>
      <c r="O138" s="545">
        <v>217.5</v>
      </c>
      <c r="P138" s="545">
        <v>125.2</v>
      </c>
      <c r="Q138" s="545">
        <v>573.6</v>
      </c>
      <c r="R138" s="545">
        <v>126</v>
      </c>
      <c r="S138" s="545">
        <v>126</v>
      </c>
      <c r="T138" s="545" t="s">
        <v>516</v>
      </c>
      <c r="U138" s="545">
        <v>81.8</v>
      </c>
      <c r="V138" s="545">
        <v>111.3</v>
      </c>
      <c r="W138" s="545">
        <v>127.9</v>
      </c>
      <c r="X138" s="545">
        <v>94.5</v>
      </c>
      <c r="Y138" s="545">
        <v>81.5</v>
      </c>
      <c r="Z138" s="545">
        <v>113.3</v>
      </c>
      <c r="AA138" s="545">
        <v>126.5</v>
      </c>
      <c r="AB138" s="545" t="s">
        <v>516</v>
      </c>
      <c r="AC138" s="664">
        <v>149.9</v>
      </c>
      <c r="AD138" s="545">
        <v>143.9</v>
      </c>
      <c r="AE138" s="646">
        <v>128.19999999999999</v>
      </c>
      <c r="AF138" s="646">
        <v>165.5</v>
      </c>
      <c r="AG138" s="646" t="s">
        <v>516</v>
      </c>
      <c r="AH138" s="646">
        <v>163.6</v>
      </c>
      <c r="AI138" s="646">
        <v>204.6</v>
      </c>
      <c r="AJ138" s="646">
        <v>76.7</v>
      </c>
      <c r="AK138" s="646" t="s">
        <v>337</v>
      </c>
      <c r="AL138" s="646">
        <v>162.69999999999999</v>
      </c>
      <c r="AM138" s="537"/>
      <c r="AN138" s="571"/>
      <c r="AO138" s="549" t="s">
        <v>111</v>
      </c>
      <c r="AP138" s="545">
        <v>208.1</v>
      </c>
      <c r="AQ138" s="545">
        <v>177.2</v>
      </c>
      <c r="AR138" s="545">
        <v>124</v>
      </c>
      <c r="AS138" s="545">
        <v>130.1</v>
      </c>
      <c r="AT138" s="545">
        <v>113.4</v>
      </c>
      <c r="AU138" s="545">
        <v>303.3</v>
      </c>
      <c r="AV138" s="545">
        <v>356.3</v>
      </c>
      <c r="AW138" s="545">
        <v>213.5</v>
      </c>
      <c r="AX138" s="545">
        <v>222.1</v>
      </c>
      <c r="AY138" s="545">
        <v>230.1</v>
      </c>
      <c r="AZ138" s="545">
        <v>82.6</v>
      </c>
    </row>
    <row r="139" spans="1:52">
      <c r="A139" s="537"/>
      <c r="B139" s="568" t="s">
        <v>288</v>
      </c>
      <c r="C139" s="537" t="s">
        <v>113</v>
      </c>
      <c r="D139" s="564">
        <v>176.4</v>
      </c>
      <c r="E139" s="564">
        <v>176.4</v>
      </c>
      <c r="F139" s="564">
        <v>117.6</v>
      </c>
      <c r="G139" s="564">
        <v>128.69999999999999</v>
      </c>
      <c r="H139" s="564">
        <v>37.5</v>
      </c>
      <c r="I139" s="564">
        <v>139.5</v>
      </c>
      <c r="J139" s="564">
        <v>157.69999999999999</v>
      </c>
      <c r="K139" s="564">
        <v>91.2</v>
      </c>
      <c r="L139" s="564">
        <v>93.4</v>
      </c>
      <c r="M139" s="564" t="s">
        <v>337</v>
      </c>
      <c r="N139" s="564">
        <v>2034.3</v>
      </c>
      <c r="O139" s="564">
        <v>195.6</v>
      </c>
      <c r="P139" s="564">
        <v>137.69999999999999</v>
      </c>
      <c r="Q139" s="564">
        <v>418.7</v>
      </c>
      <c r="R139" s="564">
        <v>132.4</v>
      </c>
      <c r="S139" s="564">
        <v>132.4</v>
      </c>
      <c r="T139" s="564" t="s">
        <v>516</v>
      </c>
      <c r="U139" s="564">
        <v>104.6</v>
      </c>
      <c r="V139" s="564">
        <v>121.1</v>
      </c>
      <c r="W139" s="564">
        <v>136.19999999999999</v>
      </c>
      <c r="X139" s="564">
        <v>105.8</v>
      </c>
      <c r="Y139" s="564">
        <v>72.8</v>
      </c>
      <c r="Z139" s="564">
        <v>132.6</v>
      </c>
      <c r="AA139" s="564">
        <v>162</v>
      </c>
      <c r="AB139" s="564" t="s">
        <v>516</v>
      </c>
      <c r="AC139" s="661">
        <v>154.4</v>
      </c>
      <c r="AD139" s="564">
        <v>114.2</v>
      </c>
      <c r="AE139" s="662">
        <v>153.9</v>
      </c>
      <c r="AF139" s="662">
        <v>151</v>
      </c>
      <c r="AG139" s="662" t="s">
        <v>516</v>
      </c>
      <c r="AH139" s="662">
        <v>208.2</v>
      </c>
      <c r="AI139" s="662">
        <v>246.4</v>
      </c>
      <c r="AJ139" s="662">
        <v>111.2</v>
      </c>
      <c r="AK139" s="662" t="s">
        <v>337</v>
      </c>
      <c r="AL139" s="662">
        <v>140.4</v>
      </c>
      <c r="AM139" s="537"/>
      <c r="AN139" s="568" t="s">
        <v>288</v>
      </c>
      <c r="AO139" s="537" t="s">
        <v>113</v>
      </c>
      <c r="AP139" s="564">
        <v>176.4</v>
      </c>
      <c r="AQ139" s="564">
        <v>158.1</v>
      </c>
      <c r="AR139" s="564">
        <v>117.8</v>
      </c>
      <c r="AS139" s="564">
        <v>111</v>
      </c>
      <c r="AT139" s="564">
        <v>129.69999999999999</v>
      </c>
      <c r="AU139" s="564">
        <v>253.6</v>
      </c>
      <c r="AV139" s="564">
        <v>270.7</v>
      </c>
      <c r="AW139" s="564">
        <v>224.5</v>
      </c>
      <c r="AX139" s="564">
        <v>184.6</v>
      </c>
      <c r="AY139" s="564">
        <v>189.8</v>
      </c>
      <c r="AZ139" s="564">
        <v>94.7</v>
      </c>
    </row>
    <row r="140" spans="1:52">
      <c r="A140" s="537"/>
      <c r="B140" s="568"/>
      <c r="C140" s="537" t="s">
        <v>115</v>
      </c>
      <c r="D140" s="545">
        <v>182.2</v>
      </c>
      <c r="E140" s="545">
        <v>182.2</v>
      </c>
      <c r="F140" s="545">
        <v>123.2</v>
      </c>
      <c r="G140" s="545">
        <v>135.1</v>
      </c>
      <c r="H140" s="545">
        <v>37.299999999999997</v>
      </c>
      <c r="I140" s="545">
        <v>133.80000000000001</v>
      </c>
      <c r="J140" s="545">
        <v>135.9</v>
      </c>
      <c r="K140" s="545">
        <v>88</v>
      </c>
      <c r="L140" s="545">
        <v>88.1</v>
      </c>
      <c r="M140" s="545" t="s">
        <v>337</v>
      </c>
      <c r="N140" s="545">
        <v>2563.5</v>
      </c>
      <c r="O140" s="545">
        <v>183.2</v>
      </c>
      <c r="P140" s="545">
        <v>139.4</v>
      </c>
      <c r="Q140" s="545">
        <v>352</v>
      </c>
      <c r="R140" s="545">
        <v>108.2</v>
      </c>
      <c r="S140" s="545">
        <v>108.2</v>
      </c>
      <c r="T140" s="545" t="s">
        <v>516</v>
      </c>
      <c r="U140" s="545">
        <v>104.3</v>
      </c>
      <c r="V140" s="545">
        <v>123.4</v>
      </c>
      <c r="W140" s="545">
        <v>130.30000000000001</v>
      </c>
      <c r="X140" s="545">
        <v>116.5</v>
      </c>
      <c r="Y140" s="545">
        <v>93.6</v>
      </c>
      <c r="Z140" s="545">
        <v>127.3</v>
      </c>
      <c r="AA140" s="545">
        <v>143.30000000000001</v>
      </c>
      <c r="AB140" s="545" t="s">
        <v>516</v>
      </c>
      <c r="AC140" s="664">
        <v>140.5</v>
      </c>
      <c r="AD140" s="545">
        <v>116.2</v>
      </c>
      <c r="AE140" s="646">
        <v>109.9</v>
      </c>
      <c r="AF140" s="646">
        <v>116</v>
      </c>
      <c r="AG140" s="646" t="s">
        <v>516</v>
      </c>
      <c r="AH140" s="646">
        <v>207.7</v>
      </c>
      <c r="AI140" s="646">
        <v>198</v>
      </c>
      <c r="AJ140" s="646">
        <v>64.599999999999994</v>
      </c>
      <c r="AK140" s="646" t="s">
        <v>337</v>
      </c>
      <c r="AL140" s="646">
        <v>123.4</v>
      </c>
      <c r="AM140" s="537"/>
      <c r="AN140" s="568"/>
      <c r="AO140" s="537" t="s">
        <v>115</v>
      </c>
      <c r="AP140" s="545">
        <v>182.2</v>
      </c>
      <c r="AQ140" s="545">
        <v>139.5</v>
      </c>
      <c r="AR140" s="545">
        <v>103.4</v>
      </c>
      <c r="AS140" s="545">
        <v>89.7</v>
      </c>
      <c r="AT140" s="545">
        <v>127.1</v>
      </c>
      <c r="AU140" s="545">
        <v>225.3</v>
      </c>
      <c r="AV140" s="545">
        <v>230.9</v>
      </c>
      <c r="AW140" s="545">
        <v>215.8</v>
      </c>
      <c r="AX140" s="545">
        <v>201.4</v>
      </c>
      <c r="AY140" s="545">
        <v>206.3</v>
      </c>
      <c r="AZ140" s="545">
        <v>118</v>
      </c>
    </row>
    <row r="141" spans="1:52">
      <c r="A141" s="537"/>
      <c r="B141" s="568"/>
      <c r="C141" s="537" t="s">
        <v>116</v>
      </c>
      <c r="D141" s="545">
        <v>154.80000000000001</v>
      </c>
      <c r="E141" s="545">
        <v>154.80000000000001</v>
      </c>
      <c r="F141" s="545">
        <v>107.8</v>
      </c>
      <c r="G141" s="545">
        <v>117.3</v>
      </c>
      <c r="H141" s="545">
        <v>39.4</v>
      </c>
      <c r="I141" s="545">
        <v>101.9</v>
      </c>
      <c r="J141" s="545">
        <v>77.400000000000006</v>
      </c>
      <c r="K141" s="545">
        <v>76.5</v>
      </c>
      <c r="L141" s="545">
        <v>75.400000000000006</v>
      </c>
      <c r="M141" s="545" t="s">
        <v>337</v>
      </c>
      <c r="N141" s="545">
        <v>2535.6</v>
      </c>
      <c r="O141" s="545">
        <v>132.6</v>
      </c>
      <c r="P141" s="545">
        <v>119</v>
      </c>
      <c r="Q141" s="545">
        <v>185.1</v>
      </c>
      <c r="R141" s="545">
        <v>104.2</v>
      </c>
      <c r="S141" s="545">
        <v>104.2</v>
      </c>
      <c r="T141" s="545" t="s">
        <v>516</v>
      </c>
      <c r="U141" s="545">
        <v>77.900000000000006</v>
      </c>
      <c r="V141" s="545">
        <v>102.9</v>
      </c>
      <c r="W141" s="545">
        <v>112.3</v>
      </c>
      <c r="X141" s="545">
        <v>93.4</v>
      </c>
      <c r="Y141" s="545">
        <v>99.3</v>
      </c>
      <c r="Z141" s="545">
        <v>106.5</v>
      </c>
      <c r="AA141" s="545">
        <v>120.7</v>
      </c>
      <c r="AB141" s="545" t="s">
        <v>516</v>
      </c>
      <c r="AC141" s="664">
        <v>122.1</v>
      </c>
      <c r="AD141" s="545">
        <v>115.3</v>
      </c>
      <c r="AE141" s="646">
        <v>119.6</v>
      </c>
      <c r="AF141" s="646">
        <v>69.3</v>
      </c>
      <c r="AG141" s="646" t="s">
        <v>516</v>
      </c>
      <c r="AH141" s="646">
        <v>116.1</v>
      </c>
      <c r="AI141" s="646">
        <v>199.6</v>
      </c>
      <c r="AJ141" s="646">
        <v>81.599999999999994</v>
      </c>
      <c r="AK141" s="646" t="s">
        <v>337</v>
      </c>
      <c r="AL141" s="646">
        <v>77.2</v>
      </c>
      <c r="AM141" s="537"/>
      <c r="AN141" s="568"/>
      <c r="AO141" s="537" t="s">
        <v>116</v>
      </c>
      <c r="AP141" s="545">
        <v>154.80000000000001</v>
      </c>
      <c r="AQ141" s="545">
        <v>97.5</v>
      </c>
      <c r="AR141" s="545">
        <v>76.400000000000006</v>
      </c>
      <c r="AS141" s="545">
        <v>59.2</v>
      </c>
      <c r="AT141" s="545">
        <v>106.3</v>
      </c>
      <c r="AU141" s="545">
        <v>147.4</v>
      </c>
      <c r="AV141" s="545">
        <v>157.9</v>
      </c>
      <c r="AW141" s="545">
        <v>129.6</v>
      </c>
      <c r="AX141" s="545">
        <v>180.7</v>
      </c>
      <c r="AY141" s="545">
        <v>186</v>
      </c>
      <c r="AZ141" s="545">
        <v>89.6</v>
      </c>
    </row>
    <row r="142" spans="1:52">
      <c r="A142" s="537"/>
      <c r="B142" s="568"/>
      <c r="C142" s="537" t="s">
        <v>117</v>
      </c>
      <c r="D142" s="545">
        <v>186.4</v>
      </c>
      <c r="E142" s="545">
        <v>186.5</v>
      </c>
      <c r="F142" s="545">
        <v>118.9</v>
      </c>
      <c r="G142" s="545">
        <v>130.6</v>
      </c>
      <c r="H142" s="545">
        <v>34.200000000000003</v>
      </c>
      <c r="I142" s="545">
        <v>113.9</v>
      </c>
      <c r="J142" s="545">
        <v>150.4</v>
      </c>
      <c r="K142" s="545">
        <v>112.9</v>
      </c>
      <c r="L142" s="545">
        <v>115.7</v>
      </c>
      <c r="M142" s="545" t="s">
        <v>337</v>
      </c>
      <c r="N142" s="545">
        <v>2737</v>
      </c>
      <c r="O142" s="545">
        <v>229.1</v>
      </c>
      <c r="P142" s="545">
        <v>161.1</v>
      </c>
      <c r="Q142" s="545">
        <v>491</v>
      </c>
      <c r="R142" s="545">
        <v>105.7</v>
      </c>
      <c r="S142" s="545">
        <v>105.7</v>
      </c>
      <c r="T142" s="545" t="s">
        <v>516</v>
      </c>
      <c r="U142" s="545">
        <v>89</v>
      </c>
      <c r="V142" s="545">
        <v>109.1</v>
      </c>
      <c r="W142" s="545">
        <v>126.3</v>
      </c>
      <c r="X142" s="545">
        <v>91.7</v>
      </c>
      <c r="Y142" s="545">
        <v>63.1</v>
      </c>
      <c r="Z142" s="545">
        <v>103.4</v>
      </c>
      <c r="AA142" s="545">
        <v>121.4</v>
      </c>
      <c r="AB142" s="545" t="s">
        <v>516</v>
      </c>
      <c r="AC142" s="664">
        <v>136.19999999999999</v>
      </c>
      <c r="AD142" s="545">
        <v>116</v>
      </c>
      <c r="AE142" s="646">
        <v>119.6</v>
      </c>
      <c r="AF142" s="646">
        <v>147.4</v>
      </c>
      <c r="AG142" s="646" t="s">
        <v>516</v>
      </c>
      <c r="AH142" s="646">
        <v>162.1</v>
      </c>
      <c r="AI142" s="646">
        <v>204.4</v>
      </c>
      <c r="AJ142" s="646">
        <v>86.9</v>
      </c>
      <c r="AK142" s="646" t="s">
        <v>337</v>
      </c>
      <c r="AL142" s="646">
        <v>140.69999999999999</v>
      </c>
      <c r="AM142" s="537"/>
      <c r="AN142" s="568"/>
      <c r="AO142" s="537" t="s">
        <v>117</v>
      </c>
      <c r="AP142" s="545">
        <v>186.4</v>
      </c>
      <c r="AQ142" s="545">
        <v>174.6</v>
      </c>
      <c r="AR142" s="545">
        <v>116</v>
      </c>
      <c r="AS142" s="545">
        <v>116.6</v>
      </c>
      <c r="AT142" s="545">
        <v>114.9</v>
      </c>
      <c r="AU142" s="545">
        <v>313.60000000000002</v>
      </c>
      <c r="AV142" s="545">
        <v>332.1</v>
      </c>
      <c r="AW142" s="545">
        <v>282.3</v>
      </c>
      <c r="AX142" s="545">
        <v>191.7</v>
      </c>
      <c r="AY142" s="545">
        <v>198.3</v>
      </c>
      <c r="AZ142" s="545">
        <v>78.7</v>
      </c>
    </row>
    <row r="143" spans="1:52">
      <c r="A143" s="537"/>
      <c r="B143" s="568"/>
      <c r="C143" s="537" t="s">
        <v>118</v>
      </c>
      <c r="D143" s="545">
        <v>194.7</v>
      </c>
      <c r="E143" s="545">
        <v>194.8</v>
      </c>
      <c r="F143" s="545">
        <v>122.1</v>
      </c>
      <c r="G143" s="545">
        <v>134.19999999999999</v>
      </c>
      <c r="H143" s="545">
        <v>34.700000000000003</v>
      </c>
      <c r="I143" s="545">
        <v>120</v>
      </c>
      <c r="J143" s="545">
        <v>169.2</v>
      </c>
      <c r="K143" s="545">
        <v>148.19999999999999</v>
      </c>
      <c r="L143" s="545">
        <v>152.6</v>
      </c>
      <c r="M143" s="545" t="s">
        <v>337</v>
      </c>
      <c r="N143" s="545">
        <v>2745.3</v>
      </c>
      <c r="O143" s="545">
        <v>217.8</v>
      </c>
      <c r="P143" s="545">
        <v>171.8</v>
      </c>
      <c r="Q143" s="545">
        <v>395.2</v>
      </c>
      <c r="R143" s="545">
        <v>146.6</v>
      </c>
      <c r="S143" s="545">
        <v>146.6</v>
      </c>
      <c r="T143" s="545" t="s">
        <v>516</v>
      </c>
      <c r="U143" s="545">
        <v>98.9</v>
      </c>
      <c r="V143" s="545">
        <v>113.9</v>
      </c>
      <c r="W143" s="545">
        <v>128.1</v>
      </c>
      <c r="X143" s="545">
        <v>99.6</v>
      </c>
      <c r="Y143" s="545">
        <v>126.7</v>
      </c>
      <c r="Z143" s="545">
        <v>116.4</v>
      </c>
      <c r="AA143" s="545">
        <v>148</v>
      </c>
      <c r="AB143" s="545" t="s">
        <v>516</v>
      </c>
      <c r="AC143" s="664">
        <v>157.4</v>
      </c>
      <c r="AD143" s="545">
        <v>152.69999999999999</v>
      </c>
      <c r="AE143" s="646">
        <v>153.9</v>
      </c>
      <c r="AF143" s="646">
        <v>171.5</v>
      </c>
      <c r="AG143" s="646" t="s">
        <v>516</v>
      </c>
      <c r="AH143" s="646">
        <v>163.30000000000001</v>
      </c>
      <c r="AI143" s="646">
        <v>219.2</v>
      </c>
      <c r="AJ143" s="646">
        <v>77.7</v>
      </c>
      <c r="AK143" s="646" t="s">
        <v>337</v>
      </c>
      <c r="AL143" s="646">
        <v>163.80000000000001</v>
      </c>
      <c r="AM143" s="537"/>
      <c r="AN143" s="568"/>
      <c r="AO143" s="537" t="s">
        <v>118</v>
      </c>
      <c r="AP143" s="545">
        <v>194.7</v>
      </c>
      <c r="AQ143" s="545">
        <v>170.8</v>
      </c>
      <c r="AR143" s="545">
        <v>127.3</v>
      </c>
      <c r="AS143" s="545">
        <v>129.30000000000001</v>
      </c>
      <c r="AT143" s="545">
        <v>123.9</v>
      </c>
      <c r="AU143" s="545">
        <v>274</v>
      </c>
      <c r="AV143" s="545">
        <v>304.3</v>
      </c>
      <c r="AW143" s="545">
        <v>222.6</v>
      </c>
      <c r="AX143" s="545">
        <v>205.5</v>
      </c>
      <c r="AY143" s="545">
        <v>212.1</v>
      </c>
      <c r="AZ143" s="545">
        <v>92</v>
      </c>
    </row>
    <row r="144" spans="1:52">
      <c r="A144" s="537"/>
      <c r="B144" s="568"/>
      <c r="C144" s="537" t="s">
        <v>119</v>
      </c>
      <c r="D144" s="545">
        <v>161.1</v>
      </c>
      <c r="E144" s="545">
        <v>161.19999999999999</v>
      </c>
      <c r="F144" s="545">
        <v>112.8</v>
      </c>
      <c r="G144" s="545">
        <v>123.4</v>
      </c>
      <c r="H144" s="545">
        <v>36.200000000000003</v>
      </c>
      <c r="I144" s="545">
        <v>101.3</v>
      </c>
      <c r="J144" s="545">
        <v>123.3</v>
      </c>
      <c r="K144" s="545">
        <v>87.2</v>
      </c>
      <c r="L144" s="545">
        <v>87.6</v>
      </c>
      <c r="M144" s="545" t="s">
        <v>337</v>
      </c>
      <c r="N144" s="545">
        <v>2050.5</v>
      </c>
      <c r="O144" s="545">
        <v>189.1</v>
      </c>
      <c r="P144" s="545">
        <v>162.9</v>
      </c>
      <c r="Q144" s="545">
        <v>289.89999999999998</v>
      </c>
      <c r="R144" s="545">
        <v>98.3</v>
      </c>
      <c r="S144" s="545">
        <v>98.3</v>
      </c>
      <c r="T144" s="545" t="s">
        <v>516</v>
      </c>
      <c r="U144" s="545">
        <v>86.9</v>
      </c>
      <c r="V144" s="545">
        <v>100.3</v>
      </c>
      <c r="W144" s="545">
        <v>111.5</v>
      </c>
      <c r="X144" s="545">
        <v>88.9</v>
      </c>
      <c r="Y144" s="545">
        <v>79.2</v>
      </c>
      <c r="Z144" s="545">
        <v>109</v>
      </c>
      <c r="AA144" s="545">
        <v>131.69999999999999</v>
      </c>
      <c r="AB144" s="545" t="s">
        <v>516</v>
      </c>
      <c r="AC144" s="664">
        <v>149.6</v>
      </c>
      <c r="AD144" s="545">
        <v>136.6</v>
      </c>
      <c r="AE144" s="646">
        <v>164.1</v>
      </c>
      <c r="AF144" s="646">
        <v>111.4</v>
      </c>
      <c r="AG144" s="646" t="s">
        <v>516</v>
      </c>
      <c r="AH144" s="646">
        <v>169.2</v>
      </c>
      <c r="AI144" s="646">
        <v>235.2</v>
      </c>
      <c r="AJ144" s="646">
        <v>65.3</v>
      </c>
      <c r="AK144" s="646" t="s">
        <v>337</v>
      </c>
      <c r="AL144" s="646">
        <v>113.9</v>
      </c>
      <c r="AM144" s="537"/>
      <c r="AN144" s="568"/>
      <c r="AO144" s="537" t="s">
        <v>119</v>
      </c>
      <c r="AP144" s="545">
        <v>161.1</v>
      </c>
      <c r="AQ144" s="545">
        <v>139.69999999999999</v>
      </c>
      <c r="AR144" s="545">
        <v>99.7</v>
      </c>
      <c r="AS144" s="545">
        <v>92</v>
      </c>
      <c r="AT144" s="545">
        <v>113.1</v>
      </c>
      <c r="AU144" s="545">
        <v>234.7</v>
      </c>
      <c r="AV144" s="545">
        <v>225.3</v>
      </c>
      <c r="AW144" s="545">
        <v>250.6</v>
      </c>
      <c r="AX144" s="545">
        <v>170.8</v>
      </c>
      <c r="AY144" s="545">
        <v>176.4</v>
      </c>
      <c r="AZ144" s="545">
        <v>74.400000000000006</v>
      </c>
    </row>
    <row r="145" spans="1:52">
      <c r="A145" s="537"/>
      <c r="B145" s="568"/>
      <c r="C145" s="537" t="s">
        <v>120</v>
      </c>
      <c r="D145" s="545">
        <v>179.7</v>
      </c>
      <c r="E145" s="545">
        <v>179.8</v>
      </c>
      <c r="F145" s="545">
        <v>111.2</v>
      </c>
      <c r="G145" s="545">
        <v>121.1</v>
      </c>
      <c r="H145" s="545">
        <v>39.6</v>
      </c>
      <c r="I145" s="545">
        <v>108</v>
      </c>
      <c r="J145" s="545">
        <v>182.1</v>
      </c>
      <c r="K145" s="545">
        <v>96.9</v>
      </c>
      <c r="L145" s="545">
        <v>97.4</v>
      </c>
      <c r="M145" s="545" t="s">
        <v>337</v>
      </c>
      <c r="N145" s="545">
        <v>2115.8000000000002</v>
      </c>
      <c r="O145" s="545">
        <v>229.6</v>
      </c>
      <c r="P145" s="545">
        <v>183.8</v>
      </c>
      <c r="Q145" s="545">
        <v>406</v>
      </c>
      <c r="R145" s="545">
        <v>137.9</v>
      </c>
      <c r="S145" s="545">
        <v>137.9</v>
      </c>
      <c r="T145" s="545" t="s">
        <v>516</v>
      </c>
      <c r="U145" s="545">
        <v>89.5</v>
      </c>
      <c r="V145" s="545">
        <v>124.4</v>
      </c>
      <c r="W145" s="545">
        <v>141.6</v>
      </c>
      <c r="X145" s="545">
        <v>106.9</v>
      </c>
      <c r="Y145" s="545">
        <v>121</v>
      </c>
      <c r="Z145" s="545">
        <v>122.6</v>
      </c>
      <c r="AA145" s="545">
        <v>138.6</v>
      </c>
      <c r="AB145" s="545" t="s">
        <v>516</v>
      </c>
      <c r="AC145" s="664">
        <v>140</v>
      </c>
      <c r="AD145" s="545">
        <v>137.6</v>
      </c>
      <c r="AE145" s="646">
        <v>136.80000000000001</v>
      </c>
      <c r="AF145" s="646">
        <v>124.9</v>
      </c>
      <c r="AG145" s="646" t="s">
        <v>516</v>
      </c>
      <c r="AH145" s="646">
        <v>141</v>
      </c>
      <c r="AI145" s="646">
        <v>190.6</v>
      </c>
      <c r="AJ145" s="646">
        <v>86.7</v>
      </c>
      <c r="AK145" s="646" t="s">
        <v>337</v>
      </c>
      <c r="AL145" s="646">
        <v>159.9</v>
      </c>
      <c r="AM145" s="537"/>
      <c r="AN145" s="568"/>
      <c r="AO145" s="537" t="s">
        <v>120</v>
      </c>
      <c r="AP145" s="545">
        <v>179.7</v>
      </c>
      <c r="AQ145" s="545">
        <v>166.3</v>
      </c>
      <c r="AR145" s="545">
        <v>122.3</v>
      </c>
      <c r="AS145" s="545">
        <v>125.2</v>
      </c>
      <c r="AT145" s="545">
        <v>117.2</v>
      </c>
      <c r="AU145" s="545">
        <v>270.60000000000002</v>
      </c>
      <c r="AV145" s="545">
        <v>307.5</v>
      </c>
      <c r="AW145" s="545">
        <v>208.1</v>
      </c>
      <c r="AX145" s="545">
        <v>185.8</v>
      </c>
      <c r="AY145" s="545">
        <v>189.9</v>
      </c>
      <c r="AZ145" s="545">
        <v>115.3</v>
      </c>
    </row>
    <row r="146" spans="1:52">
      <c r="A146" s="537"/>
      <c r="B146" s="568"/>
      <c r="C146" s="537" t="s">
        <v>121</v>
      </c>
      <c r="D146" s="545">
        <v>176.5</v>
      </c>
      <c r="E146" s="545">
        <v>176.5</v>
      </c>
      <c r="F146" s="545">
        <v>115.7</v>
      </c>
      <c r="G146" s="545">
        <v>127.1</v>
      </c>
      <c r="H146" s="545">
        <v>33.799999999999997</v>
      </c>
      <c r="I146" s="545">
        <v>121.1</v>
      </c>
      <c r="J146" s="545">
        <v>157</v>
      </c>
      <c r="K146" s="545">
        <v>104.4</v>
      </c>
      <c r="L146" s="545">
        <v>107.5</v>
      </c>
      <c r="M146" s="545" t="s">
        <v>337</v>
      </c>
      <c r="N146" s="545">
        <v>1901.8</v>
      </c>
      <c r="O146" s="545">
        <v>213.6</v>
      </c>
      <c r="P146" s="545">
        <v>206</v>
      </c>
      <c r="Q146" s="545">
        <v>242.8</v>
      </c>
      <c r="R146" s="545">
        <v>133.19999999999999</v>
      </c>
      <c r="S146" s="545">
        <v>133.19999999999999</v>
      </c>
      <c r="T146" s="545" t="s">
        <v>516</v>
      </c>
      <c r="U146" s="545">
        <v>98.7</v>
      </c>
      <c r="V146" s="545">
        <v>133.5</v>
      </c>
      <c r="W146" s="545">
        <v>149.30000000000001</v>
      </c>
      <c r="X146" s="545">
        <v>117.6</v>
      </c>
      <c r="Y146" s="545">
        <v>83</v>
      </c>
      <c r="Z146" s="545">
        <v>147.9</v>
      </c>
      <c r="AA146" s="545">
        <v>135.1</v>
      </c>
      <c r="AB146" s="545" t="s">
        <v>516</v>
      </c>
      <c r="AC146" s="664">
        <v>146</v>
      </c>
      <c r="AD146" s="545">
        <v>137.9</v>
      </c>
      <c r="AE146" s="646">
        <v>145.30000000000001</v>
      </c>
      <c r="AF146" s="646">
        <v>125.2</v>
      </c>
      <c r="AG146" s="646" t="s">
        <v>516</v>
      </c>
      <c r="AH146" s="646">
        <v>155.19999999999999</v>
      </c>
      <c r="AI146" s="646">
        <v>228.7</v>
      </c>
      <c r="AJ146" s="646">
        <v>61</v>
      </c>
      <c r="AK146" s="646" t="s">
        <v>337</v>
      </c>
      <c r="AL146" s="646">
        <v>143.30000000000001</v>
      </c>
      <c r="AM146" s="537"/>
      <c r="AN146" s="568"/>
      <c r="AO146" s="537" t="s">
        <v>121</v>
      </c>
      <c r="AP146" s="545">
        <v>176.5</v>
      </c>
      <c r="AQ146" s="545">
        <v>155.6</v>
      </c>
      <c r="AR146" s="545">
        <v>117.2</v>
      </c>
      <c r="AS146" s="545">
        <v>109.1</v>
      </c>
      <c r="AT146" s="545">
        <v>131.19999999999999</v>
      </c>
      <c r="AU146" s="545">
        <v>246.8</v>
      </c>
      <c r="AV146" s="545">
        <v>219.4</v>
      </c>
      <c r="AW146" s="545">
        <v>293.2</v>
      </c>
      <c r="AX146" s="545">
        <v>185.9</v>
      </c>
      <c r="AY146" s="545">
        <v>188.1</v>
      </c>
      <c r="AZ146" s="545">
        <v>147.80000000000001</v>
      </c>
    </row>
    <row r="147" spans="1:52">
      <c r="A147" s="537"/>
      <c r="B147" s="568"/>
      <c r="C147" s="537" t="s">
        <v>122</v>
      </c>
      <c r="D147" s="545">
        <v>169.5</v>
      </c>
      <c r="E147" s="545">
        <v>169.5</v>
      </c>
      <c r="F147" s="545">
        <v>123.2</v>
      </c>
      <c r="G147" s="545">
        <v>135.5</v>
      </c>
      <c r="H147" s="545">
        <v>34.4</v>
      </c>
      <c r="I147" s="545">
        <v>108.9</v>
      </c>
      <c r="J147" s="545">
        <v>125.8</v>
      </c>
      <c r="K147" s="545">
        <v>93.7</v>
      </c>
      <c r="L147" s="545">
        <v>94.8</v>
      </c>
      <c r="M147" s="545" t="s">
        <v>337</v>
      </c>
      <c r="N147" s="545">
        <v>1992.2</v>
      </c>
      <c r="O147" s="545">
        <v>185.7</v>
      </c>
      <c r="P147" s="545">
        <v>175.8</v>
      </c>
      <c r="Q147" s="545">
        <v>223.8</v>
      </c>
      <c r="R147" s="545">
        <v>121.7</v>
      </c>
      <c r="S147" s="545">
        <v>121.7</v>
      </c>
      <c r="T147" s="545" t="s">
        <v>516</v>
      </c>
      <c r="U147" s="545">
        <v>88.2</v>
      </c>
      <c r="V147" s="545">
        <v>129.9</v>
      </c>
      <c r="W147" s="545">
        <v>151.80000000000001</v>
      </c>
      <c r="X147" s="545">
        <v>107.9</v>
      </c>
      <c r="Y147" s="545">
        <v>151.9</v>
      </c>
      <c r="Z147" s="545">
        <v>134.30000000000001</v>
      </c>
      <c r="AA147" s="545">
        <v>137.9</v>
      </c>
      <c r="AB147" s="545" t="s">
        <v>516</v>
      </c>
      <c r="AC147" s="664">
        <v>136.80000000000001</v>
      </c>
      <c r="AD147" s="545">
        <v>138.1</v>
      </c>
      <c r="AE147" s="646">
        <v>174.4</v>
      </c>
      <c r="AF147" s="646">
        <v>78.599999999999994</v>
      </c>
      <c r="AG147" s="646" t="s">
        <v>516</v>
      </c>
      <c r="AH147" s="646">
        <v>127</v>
      </c>
      <c r="AI147" s="646">
        <v>200.2</v>
      </c>
      <c r="AJ147" s="646">
        <v>73.599999999999994</v>
      </c>
      <c r="AK147" s="646" t="s">
        <v>337</v>
      </c>
      <c r="AL147" s="646">
        <v>117.5</v>
      </c>
      <c r="AM147" s="537"/>
      <c r="AN147" s="568"/>
      <c r="AO147" s="537" t="s">
        <v>122</v>
      </c>
      <c r="AP147" s="545">
        <v>169.5</v>
      </c>
      <c r="AQ147" s="545">
        <v>132.6</v>
      </c>
      <c r="AR147" s="545">
        <v>94.4</v>
      </c>
      <c r="AS147" s="545">
        <v>80.3</v>
      </c>
      <c r="AT147" s="545">
        <v>119</v>
      </c>
      <c r="AU147" s="545">
        <v>223.4</v>
      </c>
      <c r="AV147" s="545">
        <v>210.4</v>
      </c>
      <c r="AW147" s="545">
        <v>245.3</v>
      </c>
      <c r="AX147" s="545">
        <v>186.1</v>
      </c>
      <c r="AY147" s="545">
        <v>189</v>
      </c>
      <c r="AZ147" s="545">
        <v>134.69999999999999</v>
      </c>
    </row>
    <row r="148" spans="1:52">
      <c r="A148" s="537"/>
      <c r="B148" s="568"/>
      <c r="C148" s="537" t="s">
        <v>123</v>
      </c>
      <c r="D148" s="545">
        <v>171</v>
      </c>
      <c r="E148" s="545">
        <v>171.1</v>
      </c>
      <c r="F148" s="545">
        <v>111.2</v>
      </c>
      <c r="G148" s="545">
        <v>121.9</v>
      </c>
      <c r="H148" s="545">
        <v>33.799999999999997</v>
      </c>
      <c r="I148" s="545">
        <v>112</v>
      </c>
      <c r="J148" s="545">
        <v>133.30000000000001</v>
      </c>
      <c r="K148" s="545">
        <v>112.7</v>
      </c>
      <c r="L148" s="545">
        <v>116</v>
      </c>
      <c r="M148" s="545" t="s">
        <v>337</v>
      </c>
      <c r="N148" s="545">
        <v>1944.3</v>
      </c>
      <c r="O148" s="545">
        <v>207.5</v>
      </c>
      <c r="P148" s="545">
        <v>150.80000000000001</v>
      </c>
      <c r="Q148" s="545">
        <v>426.3</v>
      </c>
      <c r="R148" s="545">
        <v>124.2</v>
      </c>
      <c r="S148" s="545">
        <v>124.2</v>
      </c>
      <c r="T148" s="545" t="s">
        <v>516</v>
      </c>
      <c r="U148" s="545">
        <v>89.2</v>
      </c>
      <c r="V148" s="545">
        <v>124.7</v>
      </c>
      <c r="W148" s="545">
        <v>148.9</v>
      </c>
      <c r="X148" s="545">
        <v>100.2</v>
      </c>
      <c r="Y148" s="545">
        <v>107.7</v>
      </c>
      <c r="Z148" s="545">
        <v>141.69999999999999</v>
      </c>
      <c r="AA148" s="545">
        <v>143.4</v>
      </c>
      <c r="AB148" s="545" t="s">
        <v>516</v>
      </c>
      <c r="AC148" s="664">
        <v>151.1</v>
      </c>
      <c r="AD148" s="545">
        <v>159</v>
      </c>
      <c r="AE148" s="646">
        <v>145.30000000000001</v>
      </c>
      <c r="AF148" s="646">
        <v>144.6</v>
      </c>
      <c r="AG148" s="646" t="s">
        <v>516</v>
      </c>
      <c r="AH148" s="646">
        <v>127.5</v>
      </c>
      <c r="AI148" s="646">
        <v>208.8</v>
      </c>
      <c r="AJ148" s="646">
        <v>85.8</v>
      </c>
      <c r="AK148" s="646" t="s">
        <v>337</v>
      </c>
      <c r="AL148" s="646">
        <v>127.9</v>
      </c>
      <c r="AM148" s="537"/>
      <c r="AN148" s="568"/>
      <c r="AO148" s="537" t="s">
        <v>123</v>
      </c>
      <c r="AP148" s="545">
        <v>171</v>
      </c>
      <c r="AQ148" s="545">
        <v>144.1</v>
      </c>
      <c r="AR148" s="545">
        <v>100.7</v>
      </c>
      <c r="AS148" s="545">
        <v>91.3</v>
      </c>
      <c r="AT148" s="545">
        <v>117.2</v>
      </c>
      <c r="AU148" s="545">
        <v>247</v>
      </c>
      <c r="AV148" s="545">
        <v>293</v>
      </c>
      <c r="AW148" s="545">
        <v>168.9</v>
      </c>
      <c r="AX148" s="545">
        <v>183.2</v>
      </c>
      <c r="AY148" s="545">
        <v>186.8</v>
      </c>
      <c r="AZ148" s="545">
        <v>121.7</v>
      </c>
    </row>
    <row r="149" spans="1:52">
      <c r="A149" s="537"/>
      <c r="B149" s="568"/>
      <c r="C149" s="537" t="s">
        <v>124</v>
      </c>
      <c r="D149" s="545">
        <v>157.69999999999999</v>
      </c>
      <c r="E149" s="545">
        <v>157.80000000000001</v>
      </c>
      <c r="F149" s="545">
        <v>110.9</v>
      </c>
      <c r="G149" s="545">
        <v>121.6</v>
      </c>
      <c r="H149" s="545">
        <v>34.1</v>
      </c>
      <c r="I149" s="545">
        <v>126</v>
      </c>
      <c r="J149" s="545">
        <v>132.9</v>
      </c>
      <c r="K149" s="545">
        <v>95.3</v>
      </c>
      <c r="L149" s="545">
        <v>96.1</v>
      </c>
      <c r="M149" s="545" t="s">
        <v>337</v>
      </c>
      <c r="N149" s="545">
        <v>1386</v>
      </c>
      <c r="O149" s="545">
        <v>197.5</v>
      </c>
      <c r="P149" s="545">
        <v>137.9</v>
      </c>
      <c r="Q149" s="545">
        <v>427.4</v>
      </c>
      <c r="R149" s="545">
        <v>114</v>
      </c>
      <c r="S149" s="545">
        <v>114</v>
      </c>
      <c r="T149" s="545" t="s">
        <v>516</v>
      </c>
      <c r="U149" s="545">
        <v>85.3</v>
      </c>
      <c r="V149" s="545">
        <v>129.69999999999999</v>
      </c>
      <c r="W149" s="545">
        <v>162.19999999999999</v>
      </c>
      <c r="X149" s="545">
        <v>96.9</v>
      </c>
      <c r="Y149" s="545">
        <v>112.6</v>
      </c>
      <c r="Z149" s="545">
        <v>134.69999999999999</v>
      </c>
      <c r="AA149" s="545">
        <v>137.1</v>
      </c>
      <c r="AB149" s="545" t="s">
        <v>516</v>
      </c>
      <c r="AC149" s="664">
        <v>142.80000000000001</v>
      </c>
      <c r="AD149" s="545">
        <v>141.80000000000001</v>
      </c>
      <c r="AE149" s="646">
        <v>145.30000000000001</v>
      </c>
      <c r="AF149" s="646">
        <v>102.6</v>
      </c>
      <c r="AG149" s="646" t="s">
        <v>516</v>
      </c>
      <c r="AH149" s="646">
        <v>147.4</v>
      </c>
      <c r="AI149" s="646">
        <v>204.9</v>
      </c>
      <c r="AJ149" s="646">
        <v>68.900000000000006</v>
      </c>
      <c r="AK149" s="646" t="s">
        <v>337</v>
      </c>
      <c r="AL149" s="646">
        <v>123.1</v>
      </c>
      <c r="AM149" s="537"/>
      <c r="AN149" s="568"/>
      <c r="AO149" s="537" t="s">
        <v>124</v>
      </c>
      <c r="AP149" s="545">
        <v>157.69999999999999</v>
      </c>
      <c r="AQ149" s="545">
        <v>153.6</v>
      </c>
      <c r="AR149" s="545">
        <v>96.3</v>
      </c>
      <c r="AS149" s="545">
        <v>86.9</v>
      </c>
      <c r="AT149" s="545">
        <v>112.8</v>
      </c>
      <c r="AU149" s="545">
        <v>289.60000000000002</v>
      </c>
      <c r="AV149" s="545">
        <v>315</v>
      </c>
      <c r="AW149" s="545">
        <v>246.4</v>
      </c>
      <c r="AX149" s="545">
        <v>159.6</v>
      </c>
      <c r="AY149" s="545">
        <v>161.80000000000001</v>
      </c>
      <c r="AZ149" s="545">
        <v>121</v>
      </c>
    </row>
    <row r="150" spans="1:52">
      <c r="A150" s="537"/>
      <c r="B150" s="571"/>
      <c r="C150" s="549" t="s">
        <v>111</v>
      </c>
      <c r="D150" s="548">
        <v>131.19999999999999</v>
      </c>
      <c r="E150" s="548">
        <v>131.1</v>
      </c>
      <c r="F150" s="548">
        <v>116.1</v>
      </c>
      <c r="G150" s="548">
        <v>127.1</v>
      </c>
      <c r="H150" s="548">
        <v>36.4</v>
      </c>
      <c r="I150" s="548">
        <v>136.5</v>
      </c>
      <c r="J150" s="548">
        <v>184.3</v>
      </c>
      <c r="K150" s="548">
        <v>105.2</v>
      </c>
      <c r="L150" s="548">
        <v>106.2</v>
      </c>
      <c r="M150" s="548" t="s">
        <v>337</v>
      </c>
      <c r="N150" s="548">
        <v>61.5</v>
      </c>
      <c r="O150" s="548">
        <v>161.30000000000001</v>
      </c>
      <c r="P150" s="548">
        <v>136.4</v>
      </c>
      <c r="Q150" s="548">
        <v>257.10000000000002</v>
      </c>
      <c r="R150" s="548">
        <v>81.900000000000006</v>
      </c>
      <c r="S150" s="548">
        <v>81.900000000000006</v>
      </c>
      <c r="T150" s="548" t="s">
        <v>516</v>
      </c>
      <c r="U150" s="548">
        <v>81.400000000000006</v>
      </c>
      <c r="V150" s="548">
        <v>127</v>
      </c>
      <c r="W150" s="548">
        <v>152</v>
      </c>
      <c r="X150" s="548">
        <v>101.7</v>
      </c>
      <c r="Y150" s="548">
        <v>161.6</v>
      </c>
      <c r="Z150" s="548">
        <v>140.9</v>
      </c>
      <c r="AA150" s="548">
        <v>135.80000000000001</v>
      </c>
      <c r="AB150" s="548" t="s">
        <v>516</v>
      </c>
      <c r="AC150" s="666">
        <v>137.19999999999999</v>
      </c>
      <c r="AD150" s="548">
        <v>125.6</v>
      </c>
      <c r="AE150" s="667">
        <v>174.4</v>
      </c>
      <c r="AF150" s="667">
        <v>145.30000000000001</v>
      </c>
      <c r="AG150" s="667" t="s">
        <v>516</v>
      </c>
      <c r="AH150" s="667">
        <v>142.30000000000001</v>
      </c>
      <c r="AI150" s="667">
        <v>213.3</v>
      </c>
      <c r="AJ150" s="667">
        <v>60.2</v>
      </c>
      <c r="AK150" s="667" t="s">
        <v>337</v>
      </c>
      <c r="AL150" s="667">
        <v>163.69999999999999</v>
      </c>
      <c r="AM150" s="537"/>
      <c r="AN150" s="571"/>
      <c r="AO150" s="549" t="s">
        <v>111</v>
      </c>
      <c r="AP150" s="548">
        <v>131.19999999999999</v>
      </c>
      <c r="AQ150" s="548">
        <v>145.6</v>
      </c>
      <c r="AR150" s="548">
        <v>119.8</v>
      </c>
      <c r="AS150" s="548">
        <v>119.5</v>
      </c>
      <c r="AT150" s="548">
        <v>120.4</v>
      </c>
      <c r="AU150" s="548">
        <v>206.8</v>
      </c>
      <c r="AV150" s="548">
        <v>210.7</v>
      </c>
      <c r="AW150" s="548">
        <v>200.3</v>
      </c>
      <c r="AX150" s="548">
        <v>124.6</v>
      </c>
      <c r="AY150" s="548">
        <v>125.3</v>
      </c>
      <c r="AZ150" s="548">
        <v>113.8</v>
      </c>
    </row>
    <row r="151" spans="1:52" hidden="1">
      <c r="A151" s="537"/>
      <c r="B151" s="568" t="s">
        <v>289</v>
      </c>
      <c r="C151" s="537" t="s">
        <v>113</v>
      </c>
      <c r="D151" s="545"/>
      <c r="E151" s="545"/>
      <c r="F151" s="545"/>
      <c r="G151" s="545"/>
      <c r="H151" s="545"/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545"/>
      <c r="T151" s="545"/>
      <c r="U151" s="545"/>
      <c r="V151" s="545"/>
      <c r="W151" s="545"/>
      <c r="X151" s="545"/>
      <c r="Y151" s="545"/>
      <c r="Z151" s="545"/>
      <c r="AA151" s="545"/>
      <c r="AB151" s="545"/>
      <c r="AC151" s="655"/>
      <c r="AD151" s="545"/>
      <c r="AE151" s="570"/>
      <c r="AF151" s="570"/>
      <c r="AG151" s="570"/>
      <c r="AH151" s="570"/>
      <c r="AI151" s="570"/>
      <c r="AJ151" s="570"/>
      <c r="AK151" s="570"/>
      <c r="AL151" s="570"/>
      <c r="AM151" s="537"/>
      <c r="AN151" s="568" t="s">
        <v>289</v>
      </c>
      <c r="AO151" s="537" t="s">
        <v>113</v>
      </c>
      <c r="AP151" s="545"/>
      <c r="AQ151" s="545"/>
      <c r="AR151" s="578"/>
      <c r="AS151" s="578"/>
      <c r="AT151" s="578"/>
      <c r="AU151" s="578"/>
      <c r="AV151" s="578"/>
      <c r="AW151" s="578"/>
      <c r="AX151" s="578"/>
      <c r="AY151" s="578"/>
      <c r="AZ151" s="578"/>
    </row>
    <row r="152" spans="1:52" hidden="1">
      <c r="A152" s="537"/>
      <c r="B152" s="568"/>
      <c r="C152" s="537" t="s">
        <v>115</v>
      </c>
      <c r="D152" s="545"/>
      <c r="E152" s="545"/>
      <c r="F152" s="545"/>
      <c r="G152" s="545"/>
      <c r="H152" s="545"/>
      <c r="I152" s="545"/>
      <c r="J152" s="545"/>
      <c r="K152" s="545"/>
      <c r="L152" s="545"/>
      <c r="M152" s="545"/>
      <c r="N152" s="545"/>
      <c r="O152" s="545"/>
      <c r="P152" s="545"/>
      <c r="Q152" s="545"/>
      <c r="R152" s="545"/>
      <c r="S152" s="545"/>
      <c r="T152" s="545"/>
      <c r="U152" s="545"/>
      <c r="V152" s="545"/>
      <c r="W152" s="545"/>
      <c r="X152" s="545"/>
      <c r="Y152" s="545"/>
      <c r="Z152" s="545"/>
      <c r="AA152" s="545"/>
      <c r="AB152" s="545"/>
      <c r="AC152" s="655"/>
      <c r="AD152" s="545"/>
      <c r="AE152" s="570"/>
      <c r="AF152" s="570"/>
      <c r="AG152" s="570"/>
      <c r="AH152" s="570"/>
      <c r="AI152" s="570"/>
      <c r="AJ152" s="570"/>
      <c r="AK152" s="570"/>
      <c r="AL152" s="570"/>
      <c r="AM152" s="537"/>
      <c r="AN152" s="568"/>
      <c r="AO152" s="537" t="s">
        <v>115</v>
      </c>
      <c r="AP152" s="545"/>
      <c r="AQ152" s="545"/>
      <c r="AR152" s="578"/>
      <c r="AS152" s="578"/>
      <c r="AT152" s="578"/>
      <c r="AU152" s="578"/>
      <c r="AV152" s="578"/>
      <c r="AW152" s="578"/>
      <c r="AX152" s="578"/>
      <c r="AY152" s="578"/>
      <c r="AZ152" s="578"/>
    </row>
    <row r="153" spans="1:52" hidden="1">
      <c r="A153" s="537"/>
      <c r="B153" s="568"/>
      <c r="C153" s="537" t="s">
        <v>116</v>
      </c>
      <c r="D153" s="545"/>
      <c r="E153" s="545"/>
      <c r="F153" s="545"/>
      <c r="G153" s="545"/>
      <c r="H153" s="545"/>
      <c r="I153" s="545"/>
      <c r="J153" s="545"/>
      <c r="K153" s="545"/>
      <c r="L153" s="545"/>
      <c r="M153" s="545"/>
      <c r="N153" s="545"/>
      <c r="O153" s="545"/>
      <c r="P153" s="545"/>
      <c r="Q153" s="545"/>
      <c r="R153" s="545"/>
      <c r="S153" s="545"/>
      <c r="T153" s="545"/>
      <c r="U153" s="545"/>
      <c r="V153" s="545"/>
      <c r="W153" s="545"/>
      <c r="X153" s="545"/>
      <c r="Y153" s="545"/>
      <c r="Z153" s="545"/>
      <c r="AA153" s="545"/>
      <c r="AB153" s="545"/>
      <c r="AC153" s="655"/>
      <c r="AD153" s="545"/>
      <c r="AE153" s="570"/>
      <c r="AF153" s="570"/>
      <c r="AG153" s="570"/>
      <c r="AH153" s="570"/>
      <c r="AI153" s="570"/>
      <c r="AJ153" s="570"/>
      <c r="AK153" s="570"/>
      <c r="AL153" s="570"/>
      <c r="AM153" s="537"/>
      <c r="AN153" s="568"/>
      <c r="AO153" s="537" t="s">
        <v>116</v>
      </c>
      <c r="AP153" s="545"/>
      <c r="AQ153" s="545"/>
      <c r="AR153" s="578"/>
      <c r="AS153" s="578"/>
      <c r="AT153" s="578"/>
      <c r="AU153" s="578"/>
      <c r="AV153" s="578"/>
      <c r="AW153" s="578"/>
      <c r="AX153" s="578"/>
      <c r="AY153" s="578"/>
      <c r="AZ153" s="578"/>
    </row>
    <row r="154" spans="1:52" hidden="1">
      <c r="A154" s="537"/>
      <c r="B154" s="568"/>
      <c r="C154" s="537" t="s">
        <v>117</v>
      </c>
      <c r="D154" s="545"/>
      <c r="E154" s="545"/>
      <c r="F154" s="545"/>
      <c r="G154" s="545"/>
      <c r="H154" s="545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5"/>
      <c r="T154" s="545"/>
      <c r="U154" s="545"/>
      <c r="V154" s="545"/>
      <c r="W154" s="545"/>
      <c r="X154" s="545"/>
      <c r="Y154" s="545"/>
      <c r="Z154" s="545"/>
      <c r="AA154" s="545"/>
      <c r="AB154" s="545"/>
      <c r="AC154" s="655"/>
      <c r="AD154" s="545"/>
      <c r="AE154" s="570"/>
      <c r="AF154" s="570"/>
      <c r="AG154" s="570"/>
      <c r="AH154" s="570"/>
      <c r="AI154" s="570"/>
      <c r="AJ154" s="570"/>
      <c r="AK154" s="570"/>
      <c r="AL154" s="570"/>
      <c r="AM154" s="537"/>
      <c r="AN154" s="568"/>
      <c r="AO154" s="537" t="s">
        <v>117</v>
      </c>
      <c r="AP154" s="545"/>
      <c r="AQ154" s="545"/>
      <c r="AR154" s="578"/>
      <c r="AS154" s="578"/>
      <c r="AT154" s="578"/>
      <c r="AU154" s="578"/>
      <c r="AV154" s="578"/>
      <c r="AW154" s="578"/>
      <c r="AX154" s="578"/>
      <c r="AY154" s="578"/>
      <c r="AZ154" s="578"/>
    </row>
    <row r="155" spans="1:52" hidden="1">
      <c r="A155" s="537"/>
      <c r="B155" s="568"/>
      <c r="C155" s="537" t="s">
        <v>118</v>
      </c>
      <c r="D155" s="545"/>
      <c r="E155" s="545"/>
      <c r="F155" s="545"/>
      <c r="G155" s="545"/>
      <c r="H155" s="545"/>
      <c r="I155" s="545"/>
      <c r="J155" s="545"/>
      <c r="K155" s="545"/>
      <c r="L155" s="545"/>
      <c r="M155" s="545"/>
      <c r="N155" s="545"/>
      <c r="O155" s="545"/>
      <c r="P155" s="545"/>
      <c r="Q155" s="545"/>
      <c r="R155" s="545"/>
      <c r="S155" s="545"/>
      <c r="T155" s="545"/>
      <c r="U155" s="545"/>
      <c r="V155" s="545"/>
      <c r="W155" s="545"/>
      <c r="X155" s="545"/>
      <c r="Y155" s="545"/>
      <c r="Z155" s="545"/>
      <c r="AA155" s="545"/>
      <c r="AB155" s="545"/>
      <c r="AC155" s="655"/>
      <c r="AD155" s="545"/>
      <c r="AE155" s="570"/>
      <c r="AF155" s="570"/>
      <c r="AG155" s="570"/>
      <c r="AH155" s="570"/>
      <c r="AI155" s="570"/>
      <c r="AJ155" s="570"/>
      <c r="AK155" s="570"/>
      <c r="AL155" s="570"/>
      <c r="AM155" s="537"/>
      <c r="AN155" s="568"/>
      <c r="AO155" s="537" t="s">
        <v>118</v>
      </c>
      <c r="AP155" s="545"/>
      <c r="AQ155" s="545"/>
      <c r="AR155" s="578"/>
      <c r="AS155" s="578"/>
      <c r="AT155" s="578"/>
      <c r="AU155" s="578"/>
      <c r="AV155" s="578"/>
      <c r="AW155" s="578"/>
      <c r="AX155" s="578"/>
      <c r="AY155" s="578"/>
      <c r="AZ155" s="578"/>
    </row>
    <row r="156" spans="1:52" hidden="1">
      <c r="A156" s="537"/>
      <c r="B156" s="568"/>
      <c r="C156" s="537" t="s">
        <v>119</v>
      </c>
      <c r="D156" s="545"/>
      <c r="E156" s="545"/>
      <c r="F156" s="545"/>
      <c r="G156" s="545"/>
      <c r="H156" s="545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5"/>
      <c r="T156" s="545"/>
      <c r="U156" s="545"/>
      <c r="V156" s="545"/>
      <c r="W156" s="545"/>
      <c r="X156" s="545"/>
      <c r="Y156" s="545"/>
      <c r="Z156" s="545"/>
      <c r="AA156" s="545"/>
      <c r="AB156" s="545"/>
      <c r="AC156" s="655"/>
      <c r="AD156" s="545"/>
      <c r="AE156" s="570"/>
      <c r="AF156" s="570"/>
      <c r="AG156" s="570"/>
      <c r="AH156" s="570"/>
      <c r="AI156" s="570"/>
      <c r="AJ156" s="570"/>
      <c r="AK156" s="570"/>
      <c r="AL156" s="570"/>
      <c r="AM156" s="537"/>
      <c r="AN156" s="568"/>
      <c r="AO156" s="537" t="s">
        <v>119</v>
      </c>
      <c r="AP156" s="545"/>
      <c r="AQ156" s="545"/>
      <c r="AR156" s="578"/>
      <c r="AS156" s="578"/>
      <c r="AT156" s="578"/>
      <c r="AU156" s="578"/>
      <c r="AV156" s="578"/>
      <c r="AW156" s="578"/>
      <c r="AX156" s="578"/>
      <c r="AY156" s="578"/>
      <c r="AZ156" s="578"/>
    </row>
    <row r="157" spans="1:52" hidden="1">
      <c r="A157" s="537"/>
      <c r="B157" s="568"/>
      <c r="C157" s="537" t="s">
        <v>120</v>
      </c>
      <c r="D157" s="545"/>
      <c r="E157" s="545"/>
      <c r="F157" s="545"/>
      <c r="G157" s="545"/>
      <c r="H157" s="545"/>
      <c r="I157" s="545"/>
      <c r="J157" s="545"/>
      <c r="K157" s="545"/>
      <c r="L157" s="545"/>
      <c r="M157" s="545"/>
      <c r="N157" s="545"/>
      <c r="O157" s="545"/>
      <c r="P157" s="545"/>
      <c r="Q157" s="545"/>
      <c r="R157" s="545"/>
      <c r="S157" s="545"/>
      <c r="T157" s="545"/>
      <c r="U157" s="545"/>
      <c r="V157" s="545"/>
      <c r="W157" s="545"/>
      <c r="X157" s="545"/>
      <c r="Y157" s="545"/>
      <c r="Z157" s="545"/>
      <c r="AA157" s="545"/>
      <c r="AB157" s="545"/>
      <c r="AC157" s="655"/>
      <c r="AD157" s="545"/>
      <c r="AE157" s="570"/>
      <c r="AF157" s="570"/>
      <c r="AG157" s="570"/>
      <c r="AH157" s="570"/>
      <c r="AI157" s="570"/>
      <c r="AJ157" s="570"/>
      <c r="AK157" s="570"/>
      <c r="AL157" s="570"/>
      <c r="AM157" s="537"/>
      <c r="AN157" s="568"/>
      <c r="AO157" s="537" t="s">
        <v>120</v>
      </c>
      <c r="AP157" s="545"/>
      <c r="AQ157" s="545"/>
      <c r="AR157" s="578"/>
      <c r="AS157" s="578"/>
      <c r="AT157" s="578"/>
      <c r="AU157" s="578"/>
      <c r="AV157" s="578"/>
      <c r="AW157" s="578"/>
      <c r="AX157" s="578"/>
      <c r="AY157" s="578"/>
      <c r="AZ157" s="578"/>
    </row>
    <row r="158" spans="1:52" hidden="1">
      <c r="A158" s="537"/>
      <c r="B158" s="568"/>
      <c r="C158" s="537" t="s">
        <v>121</v>
      </c>
      <c r="D158" s="545"/>
      <c r="E158" s="545"/>
      <c r="F158" s="545"/>
      <c r="G158" s="545"/>
      <c r="H158" s="545"/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545"/>
      <c r="T158" s="545"/>
      <c r="U158" s="545"/>
      <c r="V158" s="545"/>
      <c r="W158" s="545"/>
      <c r="X158" s="545"/>
      <c r="Y158" s="545"/>
      <c r="Z158" s="545"/>
      <c r="AA158" s="545"/>
      <c r="AB158" s="545"/>
      <c r="AC158" s="655"/>
      <c r="AD158" s="545"/>
      <c r="AE158" s="570"/>
      <c r="AF158" s="570"/>
      <c r="AG158" s="570"/>
      <c r="AH158" s="570"/>
      <c r="AI158" s="570"/>
      <c r="AJ158" s="570"/>
      <c r="AK158" s="570"/>
      <c r="AL158" s="570"/>
      <c r="AM158" s="537"/>
      <c r="AN158" s="568"/>
      <c r="AO158" s="537" t="s">
        <v>121</v>
      </c>
      <c r="AP158" s="545"/>
      <c r="AQ158" s="545"/>
      <c r="AR158" s="578"/>
      <c r="AS158" s="578"/>
      <c r="AT158" s="578"/>
      <c r="AU158" s="578"/>
      <c r="AV158" s="578"/>
      <c r="AW158" s="578"/>
      <c r="AX158" s="578"/>
      <c r="AY158" s="578"/>
      <c r="AZ158" s="578"/>
    </row>
    <row r="159" spans="1:52" hidden="1">
      <c r="A159" s="537"/>
      <c r="B159" s="568"/>
      <c r="C159" s="537" t="s">
        <v>122</v>
      </c>
      <c r="D159" s="545"/>
      <c r="E159" s="545"/>
      <c r="F159" s="545"/>
      <c r="G159" s="545"/>
      <c r="H159" s="545"/>
      <c r="I159" s="545"/>
      <c r="J159" s="545"/>
      <c r="K159" s="545"/>
      <c r="L159" s="545"/>
      <c r="M159" s="545"/>
      <c r="N159" s="545"/>
      <c r="O159" s="545"/>
      <c r="P159" s="545"/>
      <c r="Q159" s="545"/>
      <c r="R159" s="545"/>
      <c r="S159" s="545"/>
      <c r="T159" s="545"/>
      <c r="U159" s="545"/>
      <c r="V159" s="545"/>
      <c r="W159" s="545"/>
      <c r="X159" s="545"/>
      <c r="Y159" s="545"/>
      <c r="Z159" s="545"/>
      <c r="AA159" s="545"/>
      <c r="AB159" s="545"/>
      <c r="AC159" s="655"/>
      <c r="AD159" s="545"/>
      <c r="AE159" s="570"/>
      <c r="AF159" s="570"/>
      <c r="AG159" s="570"/>
      <c r="AH159" s="570"/>
      <c r="AI159" s="570"/>
      <c r="AJ159" s="570"/>
      <c r="AK159" s="570"/>
      <c r="AL159" s="570"/>
      <c r="AM159" s="537"/>
      <c r="AN159" s="568"/>
      <c r="AO159" s="537" t="s">
        <v>122</v>
      </c>
      <c r="AP159" s="545"/>
      <c r="AQ159" s="545"/>
      <c r="AR159" s="578"/>
      <c r="AS159" s="578"/>
      <c r="AT159" s="578"/>
      <c r="AU159" s="578"/>
      <c r="AV159" s="578"/>
      <c r="AW159" s="578"/>
      <c r="AX159" s="578"/>
      <c r="AY159" s="578"/>
      <c r="AZ159" s="578"/>
    </row>
    <row r="160" spans="1:52" hidden="1">
      <c r="A160" s="537"/>
      <c r="B160" s="568"/>
      <c r="C160" s="537" t="s">
        <v>123</v>
      </c>
      <c r="D160" s="545"/>
      <c r="E160" s="545"/>
      <c r="F160" s="545"/>
      <c r="G160" s="545"/>
      <c r="H160" s="545"/>
      <c r="I160" s="545"/>
      <c r="J160" s="545"/>
      <c r="K160" s="545"/>
      <c r="L160" s="545"/>
      <c r="M160" s="545"/>
      <c r="N160" s="545"/>
      <c r="O160" s="545"/>
      <c r="P160" s="545"/>
      <c r="Q160" s="545"/>
      <c r="R160" s="545"/>
      <c r="S160" s="545"/>
      <c r="T160" s="545"/>
      <c r="U160" s="545"/>
      <c r="V160" s="545"/>
      <c r="W160" s="545"/>
      <c r="X160" s="545"/>
      <c r="Y160" s="545"/>
      <c r="Z160" s="545"/>
      <c r="AA160" s="545"/>
      <c r="AB160" s="545"/>
      <c r="AC160" s="655"/>
      <c r="AD160" s="545"/>
      <c r="AE160" s="570"/>
      <c r="AF160" s="570"/>
      <c r="AG160" s="570"/>
      <c r="AH160" s="570"/>
      <c r="AI160" s="570"/>
      <c r="AJ160" s="570"/>
      <c r="AK160" s="570"/>
      <c r="AL160" s="570"/>
      <c r="AM160" s="537"/>
      <c r="AN160" s="568"/>
      <c r="AO160" s="537" t="s">
        <v>123</v>
      </c>
      <c r="AP160" s="545"/>
      <c r="AQ160" s="545"/>
      <c r="AR160" s="578"/>
      <c r="AS160" s="578"/>
      <c r="AT160" s="578"/>
      <c r="AU160" s="578"/>
      <c r="AV160" s="578"/>
      <c r="AW160" s="578"/>
      <c r="AX160" s="578"/>
      <c r="AY160" s="578"/>
      <c r="AZ160" s="578"/>
    </row>
    <row r="161" spans="1:52" hidden="1">
      <c r="A161" s="537"/>
      <c r="B161" s="568"/>
      <c r="C161" s="537" t="s">
        <v>124</v>
      </c>
      <c r="D161" s="545"/>
      <c r="E161" s="545"/>
      <c r="F161" s="545"/>
      <c r="G161" s="545"/>
      <c r="H161" s="545"/>
      <c r="I161" s="545"/>
      <c r="J161" s="545"/>
      <c r="K161" s="545"/>
      <c r="L161" s="545"/>
      <c r="M161" s="545"/>
      <c r="N161" s="545"/>
      <c r="O161" s="545"/>
      <c r="P161" s="545"/>
      <c r="Q161" s="545"/>
      <c r="R161" s="545"/>
      <c r="S161" s="545"/>
      <c r="T161" s="545"/>
      <c r="U161" s="545"/>
      <c r="V161" s="545"/>
      <c r="W161" s="545"/>
      <c r="X161" s="545"/>
      <c r="Y161" s="545"/>
      <c r="Z161" s="545"/>
      <c r="AA161" s="545"/>
      <c r="AB161" s="545"/>
      <c r="AC161" s="655"/>
      <c r="AD161" s="545"/>
      <c r="AE161" s="570"/>
      <c r="AF161" s="570"/>
      <c r="AG161" s="570"/>
      <c r="AH161" s="570"/>
      <c r="AI161" s="570"/>
      <c r="AJ161" s="570"/>
      <c r="AK161" s="570"/>
      <c r="AL161" s="570"/>
      <c r="AM161" s="537"/>
      <c r="AN161" s="568"/>
      <c r="AO161" s="537" t="s">
        <v>124</v>
      </c>
      <c r="AP161" s="545"/>
      <c r="AQ161" s="545"/>
      <c r="AR161" s="578"/>
      <c r="AS161" s="578"/>
      <c r="AT161" s="578"/>
      <c r="AU161" s="578"/>
      <c r="AV161" s="578"/>
      <c r="AW161" s="578"/>
      <c r="AX161" s="578"/>
      <c r="AY161" s="578"/>
      <c r="AZ161" s="578"/>
    </row>
    <row r="162" spans="1:52" hidden="1">
      <c r="A162" s="537"/>
      <c r="B162" s="571"/>
      <c r="C162" s="549" t="s">
        <v>111</v>
      </c>
      <c r="D162" s="548"/>
      <c r="E162" s="548"/>
      <c r="F162" s="548"/>
      <c r="G162" s="548"/>
      <c r="H162" s="548"/>
      <c r="I162" s="548"/>
      <c r="J162" s="548"/>
      <c r="K162" s="548"/>
      <c r="L162" s="548"/>
      <c r="M162" s="548"/>
      <c r="N162" s="548"/>
      <c r="O162" s="548"/>
      <c r="P162" s="548"/>
      <c r="Q162" s="548"/>
      <c r="R162" s="548"/>
      <c r="S162" s="548"/>
      <c r="T162" s="548"/>
      <c r="U162" s="548"/>
      <c r="V162" s="548"/>
      <c r="W162" s="548"/>
      <c r="X162" s="548"/>
      <c r="Y162" s="548"/>
      <c r="Z162" s="548"/>
      <c r="AA162" s="548"/>
      <c r="AB162" s="548"/>
      <c r="AC162" s="670"/>
      <c r="AD162" s="548"/>
      <c r="AE162" s="573"/>
      <c r="AF162" s="573"/>
      <c r="AG162" s="573"/>
      <c r="AH162" s="573"/>
      <c r="AI162" s="573"/>
      <c r="AJ162" s="573"/>
      <c r="AK162" s="573"/>
      <c r="AL162" s="573"/>
      <c r="AM162" s="549"/>
      <c r="AN162" s="571"/>
      <c r="AO162" s="549" t="s">
        <v>111</v>
      </c>
      <c r="AP162" s="548"/>
      <c r="AQ162" s="548"/>
      <c r="AR162" s="579"/>
      <c r="AS162" s="579"/>
      <c r="AT162" s="579"/>
      <c r="AU162" s="579"/>
      <c r="AV162" s="579"/>
      <c r="AW162" s="579"/>
      <c r="AX162" s="579"/>
      <c r="AY162" s="579"/>
      <c r="AZ162" s="579"/>
    </row>
    <row r="163" spans="1:52" hidden="1">
      <c r="A163" s="537"/>
      <c r="B163" s="568" t="s">
        <v>290</v>
      </c>
      <c r="C163" s="537" t="s">
        <v>113</v>
      </c>
      <c r="D163" s="578"/>
      <c r="E163" s="545"/>
      <c r="F163" s="545"/>
      <c r="G163" s="545"/>
      <c r="H163" s="545"/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5"/>
      <c r="T163" s="545"/>
      <c r="U163" s="545"/>
      <c r="V163" s="545"/>
      <c r="W163" s="545"/>
      <c r="X163" s="545"/>
      <c r="Y163" s="545"/>
      <c r="Z163" s="545"/>
      <c r="AA163" s="545"/>
      <c r="AB163" s="545"/>
      <c r="AC163" s="655"/>
      <c r="AD163" s="545"/>
      <c r="AE163" s="570"/>
      <c r="AF163" s="570"/>
      <c r="AG163" s="570"/>
      <c r="AH163" s="570"/>
      <c r="AI163" s="570"/>
      <c r="AJ163" s="570"/>
      <c r="AK163" s="570"/>
      <c r="AL163" s="570"/>
      <c r="AM163" s="537"/>
      <c r="AN163" s="568" t="s">
        <v>290</v>
      </c>
      <c r="AO163" s="537" t="s">
        <v>113</v>
      </c>
      <c r="AP163" s="545"/>
      <c r="AQ163" s="545"/>
      <c r="AR163" s="578"/>
      <c r="AS163" s="578"/>
      <c r="AT163" s="578"/>
      <c r="AU163" s="578"/>
      <c r="AV163" s="578"/>
      <c r="AW163" s="578"/>
      <c r="AX163" s="578"/>
      <c r="AY163" s="578"/>
      <c r="AZ163" s="578"/>
    </row>
    <row r="164" spans="1:52" hidden="1">
      <c r="A164" s="537"/>
      <c r="B164" s="568"/>
      <c r="C164" s="537" t="s">
        <v>115</v>
      </c>
      <c r="D164" s="578"/>
      <c r="E164" s="545"/>
      <c r="F164" s="545"/>
      <c r="G164" s="545"/>
      <c r="H164" s="545"/>
      <c r="I164" s="545"/>
      <c r="J164" s="545"/>
      <c r="K164" s="545"/>
      <c r="L164" s="545"/>
      <c r="M164" s="545"/>
      <c r="N164" s="545"/>
      <c r="O164" s="545"/>
      <c r="P164" s="545"/>
      <c r="Q164" s="545"/>
      <c r="R164" s="545"/>
      <c r="S164" s="545"/>
      <c r="T164" s="545"/>
      <c r="U164" s="545"/>
      <c r="V164" s="545"/>
      <c r="W164" s="545"/>
      <c r="X164" s="545"/>
      <c r="Y164" s="545"/>
      <c r="Z164" s="545"/>
      <c r="AA164" s="545"/>
      <c r="AB164" s="545"/>
      <c r="AC164" s="655"/>
      <c r="AD164" s="545"/>
      <c r="AE164" s="570"/>
      <c r="AF164" s="570"/>
      <c r="AG164" s="570"/>
      <c r="AH164" s="570"/>
      <c r="AI164" s="570"/>
      <c r="AJ164" s="570"/>
      <c r="AK164" s="570"/>
      <c r="AL164" s="570"/>
      <c r="AM164" s="537"/>
      <c r="AN164" s="568"/>
      <c r="AO164" s="537" t="s">
        <v>115</v>
      </c>
      <c r="AP164" s="545"/>
      <c r="AQ164" s="545"/>
      <c r="AR164" s="578"/>
      <c r="AS164" s="578"/>
      <c r="AT164" s="578"/>
      <c r="AU164" s="578"/>
      <c r="AV164" s="578"/>
      <c r="AW164" s="578"/>
      <c r="AX164" s="578"/>
      <c r="AY164" s="578"/>
      <c r="AZ164" s="578"/>
    </row>
    <row r="165" spans="1:52" hidden="1">
      <c r="A165" s="537"/>
      <c r="B165" s="568"/>
      <c r="C165" s="537" t="s">
        <v>116</v>
      </c>
      <c r="D165" s="578"/>
      <c r="E165" s="545"/>
      <c r="F165" s="545"/>
      <c r="G165" s="545"/>
      <c r="H165" s="545"/>
      <c r="I165" s="545"/>
      <c r="J165" s="545"/>
      <c r="K165" s="545"/>
      <c r="L165" s="545"/>
      <c r="M165" s="545"/>
      <c r="N165" s="545"/>
      <c r="O165" s="545"/>
      <c r="P165" s="545"/>
      <c r="Q165" s="545"/>
      <c r="R165" s="545"/>
      <c r="S165" s="545"/>
      <c r="T165" s="545"/>
      <c r="U165" s="545"/>
      <c r="V165" s="545"/>
      <c r="W165" s="545"/>
      <c r="X165" s="545"/>
      <c r="Y165" s="545"/>
      <c r="Z165" s="545"/>
      <c r="AA165" s="545"/>
      <c r="AB165" s="545"/>
      <c r="AC165" s="655"/>
      <c r="AD165" s="545"/>
      <c r="AE165" s="570"/>
      <c r="AF165" s="570"/>
      <c r="AG165" s="570"/>
      <c r="AH165" s="570"/>
      <c r="AI165" s="570"/>
      <c r="AJ165" s="570"/>
      <c r="AK165" s="570"/>
      <c r="AL165" s="570"/>
      <c r="AM165" s="537"/>
      <c r="AN165" s="568"/>
      <c r="AO165" s="537" t="s">
        <v>116</v>
      </c>
      <c r="AP165" s="545"/>
      <c r="AQ165" s="545"/>
      <c r="AR165" s="578"/>
      <c r="AS165" s="578"/>
      <c r="AT165" s="578"/>
      <c r="AU165" s="578"/>
      <c r="AV165" s="578"/>
      <c r="AW165" s="578"/>
      <c r="AX165" s="578"/>
      <c r="AY165" s="578"/>
      <c r="AZ165" s="578"/>
    </row>
    <row r="166" spans="1:52" hidden="1">
      <c r="A166" s="537"/>
      <c r="B166" s="568"/>
      <c r="C166" s="537" t="s">
        <v>117</v>
      </c>
      <c r="D166" s="578"/>
      <c r="E166" s="545"/>
      <c r="F166" s="545"/>
      <c r="G166" s="545"/>
      <c r="H166" s="545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5"/>
      <c r="T166" s="545"/>
      <c r="U166" s="545"/>
      <c r="V166" s="545"/>
      <c r="W166" s="545"/>
      <c r="X166" s="545"/>
      <c r="Y166" s="545"/>
      <c r="Z166" s="545"/>
      <c r="AA166" s="545"/>
      <c r="AB166" s="545"/>
      <c r="AC166" s="655"/>
      <c r="AD166" s="545"/>
      <c r="AE166" s="570"/>
      <c r="AF166" s="570"/>
      <c r="AG166" s="570"/>
      <c r="AH166" s="570"/>
      <c r="AI166" s="570"/>
      <c r="AJ166" s="570"/>
      <c r="AK166" s="570"/>
      <c r="AL166" s="570"/>
      <c r="AM166" s="537"/>
      <c r="AN166" s="568"/>
      <c r="AO166" s="537" t="s">
        <v>117</v>
      </c>
      <c r="AP166" s="545"/>
      <c r="AQ166" s="545"/>
      <c r="AR166" s="578"/>
      <c r="AS166" s="578"/>
      <c r="AT166" s="578"/>
      <c r="AU166" s="578"/>
      <c r="AV166" s="578"/>
      <c r="AW166" s="578"/>
      <c r="AX166" s="578"/>
      <c r="AY166" s="578"/>
      <c r="AZ166" s="578"/>
    </row>
    <row r="167" spans="1:52" hidden="1">
      <c r="A167" s="537"/>
      <c r="B167" s="568"/>
      <c r="C167" s="537" t="s">
        <v>118</v>
      </c>
      <c r="D167" s="578"/>
      <c r="E167" s="545"/>
      <c r="F167" s="545"/>
      <c r="G167" s="545"/>
      <c r="H167" s="545"/>
      <c r="I167" s="545"/>
      <c r="J167" s="545"/>
      <c r="K167" s="545"/>
      <c r="L167" s="545"/>
      <c r="M167" s="545"/>
      <c r="N167" s="545"/>
      <c r="O167" s="545"/>
      <c r="P167" s="545"/>
      <c r="Q167" s="545"/>
      <c r="R167" s="545"/>
      <c r="S167" s="545"/>
      <c r="T167" s="545"/>
      <c r="U167" s="545"/>
      <c r="V167" s="545"/>
      <c r="W167" s="545"/>
      <c r="X167" s="545"/>
      <c r="Y167" s="545"/>
      <c r="Z167" s="545"/>
      <c r="AA167" s="545"/>
      <c r="AB167" s="545"/>
      <c r="AC167" s="655"/>
      <c r="AD167" s="545"/>
      <c r="AE167" s="570"/>
      <c r="AF167" s="570"/>
      <c r="AG167" s="570"/>
      <c r="AH167" s="570"/>
      <c r="AI167" s="570"/>
      <c r="AJ167" s="570"/>
      <c r="AK167" s="570"/>
      <c r="AL167" s="570"/>
      <c r="AM167" s="537"/>
      <c r="AN167" s="568"/>
      <c r="AO167" s="537" t="s">
        <v>118</v>
      </c>
      <c r="AP167" s="545"/>
      <c r="AQ167" s="545"/>
      <c r="AR167" s="578"/>
      <c r="AS167" s="578"/>
      <c r="AT167" s="578"/>
      <c r="AU167" s="578"/>
      <c r="AV167" s="578"/>
      <c r="AW167" s="578"/>
      <c r="AX167" s="578"/>
      <c r="AY167" s="578"/>
      <c r="AZ167" s="578"/>
    </row>
    <row r="168" spans="1:52" hidden="1">
      <c r="A168" s="537"/>
      <c r="B168" s="568"/>
      <c r="C168" s="537" t="s">
        <v>119</v>
      </c>
      <c r="D168" s="578"/>
      <c r="E168" s="545"/>
      <c r="F168" s="545"/>
      <c r="G168" s="545"/>
      <c r="H168" s="545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5"/>
      <c r="T168" s="545"/>
      <c r="U168" s="545"/>
      <c r="V168" s="545"/>
      <c r="W168" s="545"/>
      <c r="X168" s="545"/>
      <c r="Y168" s="545"/>
      <c r="Z168" s="545"/>
      <c r="AA168" s="545"/>
      <c r="AB168" s="545"/>
      <c r="AC168" s="655"/>
      <c r="AD168" s="545"/>
      <c r="AE168" s="570"/>
      <c r="AF168" s="570"/>
      <c r="AG168" s="570"/>
      <c r="AH168" s="570"/>
      <c r="AI168" s="570"/>
      <c r="AJ168" s="570"/>
      <c r="AK168" s="570"/>
      <c r="AL168" s="570"/>
      <c r="AM168" s="537"/>
      <c r="AN168" s="568"/>
      <c r="AO168" s="537" t="s">
        <v>119</v>
      </c>
      <c r="AP168" s="545"/>
      <c r="AQ168" s="545"/>
      <c r="AR168" s="578"/>
      <c r="AS168" s="578"/>
      <c r="AT168" s="578"/>
      <c r="AU168" s="578"/>
      <c r="AV168" s="578"/>
      <c r="AW168" s="578"/>
      <c r="AX168" s="578"/>
      <c r="AY168" s="578"/>
      <c r="AZ168" s="578"/>
    </row>
    <row r="169" spans="1:52" hidden="1">
      <c r="A169" s="537"/>
      <c r="B169" s="568"/>
      <c r="C169" s="537" t="s">
        <v>120</v>
      </c>
      <c r="D169" s="578"/>
      <c r="E169" s="545"/>
      <c r="F169" s="545"/>
      <c r="G169" s="545"/>
      <c r="H169" s="545"/>
      <c r="I169" s="545"/>
      <c r="J169" s="545"/>
      <c r="K169" s="545"/>
      <c r="L169" s="545"/>
      <c r="M169" s="545"/>
      <c r="N169" s="545"/>
      <c r="O169" s="545"/>
      <c r="P169" s="545"/>
      <c r="Q169" s="545"/>
      <c r="R169" s="545"/>
      <c r="S169" s="545"/>
      <c r="T169" s="545"/>
      <c r="U169" s="545"/>
      <c r="V169" s="545"/>
      <c r="W169" s="545"/>
      <c r="X169" s="545"/>
      <c r="Y169" s="545"/>
      <c r="Z169" s="545"/>
      <c r="AA169" s="545"/>
      <c r="AB169" s="545"/>
      <c r="AC169" s="655"/>
      <c r="AD169" s="545"/>
      <c r="AE169" s="570"/>
      <c r="AF169" s="570"/>
      <c r="AG169" s="570"/>
      <c r="AH169" s="570"/>
      <c r="AI169" s="570"/>
      <c r="AJ169" s="570"/>
      <c r="AK169" s="570"/>
      <c r="AL169" s="570"/>
      <c r="AM169" s="537"/>
      <c r="AN169" s="568"/>
      <c r="AO169" s="537" t="s">
        <v>120</v>
      </c>
      <c r="AP169" s="545"/>
      <c r="AQ169" s="545"/>
      <c r="AR169" s="578"/>
      <c r="AS169" s="578"/>
      <c r="AT169" s="578"/>
      <c r="AU169" s="578"/>
      <c r="AV169" s="578"/>
      <c r="AW169" s="578"/>
      <c r="AX169" s="578"/>
      <c r="AY169" s="578"/>
      <c r="AZ169" s="578"/>
    </row>
    <row r="170" spans="1:52" hidden="1">
      <c r="A170" s="537"/>
      <c r="B170" s="568"/>
      <c r="C170" s="537" t="s">
        <v>121</v>
      </c>
      <c r="D170" s="578"/>
      <c r="E170" s="545"/>
      <c r="F170" s="545"/>
      <c r="G170" s="545"/>
      <c r="H170" s="545"/>
      <c r="I170" s="545"/>
      <c r="J170" s="545"/>
      <c r="K170" s="545"/>
      <c r="L170" s="545"/>
      <c r="M170" s="545"/>
      <c r="N170" s="545"/>
      <c r="O170" s="545"/>
      <c r="P170" s="545"/>
      <c r="Q170" s="545"/>
      <c r="R170" s="545"/>
      <c r="S170" s="545"/>
      <c r="T170" s="545"/>
      <c r="U170" s="545"/>
      <c r="V170" s="545"/>
      <c r="W170" s="545"/>
      <c r="X170" s="545"/>
      <c r="Y170" s="545"/>
      <c r="Z170" s="545"/>
      <c r="AA170" s="545"/>
      <c r="AB170" s="545"/>
      <c r="AC170" s="655"/>
      <c r="AD170" s="545"/>
      <c r="AE170" s="570"/>
      <c r="AF170" s="570"/>
      <c r="AG170" s="570"/>
      <c r="AH170" s="570"/>
      <c r="AI170" s="570"/>
      <c r="AJ170" s="570"/>
      <c r="AK170" s="570"/>
      <c r="AL170" s="570"/>
      <c r="AM170" s="537"/>
      <c r="AN170" s="568"/>
      <c r="AO170" s="537" t="s">
        <v>121</v>
      </c>
      <c r="AP170" s="545"/>
      <c r="AQ170" s="545"/>
      <c r="AR170" s="578"/>
      <c r="AS170" s="578"/>
      <c r="AT170" s="578"/>
      <c r="AU170" s="578"/>
      <c r="AV170" s="578"/>
      <c r="AW170" s="578"/>
      <c r="AX170" s="578"/>
      <c r="AY170" s="578"/>
      <c r="AZ170" s="578"/>
    </row>
    <row r="171" spans="1:52" hidden="1">
      <c r="A171" s="537"/>
      <c r="B171" s="568"/>
      <c r="C171" s="537" t="s">
        <v>122</v>
      </c>
      <c r="D171" s="578"/>
      <c r="E171" s="545"/>
      <c r="F171" s="545"/>
      <c r="G171" s="545"/>
      <c r="H171" s="545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5"/>
      <c r="T171" s="545"/>
      <c r="U171" s="545"/>
      <c r="V171" s="545"/>
      <c r="W171" s="545"/>
      <c r="X171" s="545"/>
      <c r="Y171" s="545"/>
      <c r="Z171" s="545"/>
      <c r="AA171" s="545"/>
      <c r="AB171" s="545"/>
      <c r="AC171" s="655"/>
      <c r="AD171" s="545"/>
      <c r="AE171" s="570"/>
      <c r="AF171" s="570"/>
      <c r="AG171" s="570"/>
      <c r="AH171" s="570"/>
      <c r="AI171" s="570"/>
      <c r="AJ171" s="570"/>
      <c r="AK171" s="570"/>
      <c r="AL171" s="570"/>
      <c r="AM171" s="537"/>
      <c r="AN171" s="568"/>
      <c r="AO171" s="537" t="s">
        <v>122</v>
      </c>
      <c r="AP171" s="545"/>
      <c r="AQ171" s="545"/>
      <c r="AR171" s="578"/>
      <c r="AS171" s="578"/>
      <c r="AT171" s="578"/>
      <c r="AU171" s="578"/>
      <c r="AV171" s="578"/>
      <c r="AW171" s="578"/>
      <c r="AX171" s="578"/>
      <c r="AY171" s="578"/>
      <c r="AZ171" s="578"/>
    </row>
    <row r="172" spans="1:52" hidden="1">
      <c r="A172" s="537"/>
      <c r="B172" s="568"/>
      <c r="C172" s="537" t="s">
        <v>123</v>
      </c>
      <c r="D172" s="578"/>
      <c r="E172" s="545"/>
      <c r="F172" s="545"/>
      <c r="G172" s="545"/>
      <c r="H172" s="545"/>
      <c r="I172" s="545"/>
      <c r="J172" s="545"/>
      <c r="K172" s="545"/>
      <c r="L172" s="545"/>
      <c r="M172" s="545"/>
      <c r="N172" s="545"/>
      <c r="O172" s="545"/>
      <c r="P172" s="545"/>
      <c r="Q172" s="545"/>
      <c r="R172" s="545"/>
      <c r="S172" s="545"/>
      <c r="T172" s="545"/>
      <c r="U172" s="545"/>
      <c r="V172" s="545"/>
      <c r="W172" s="545"/>
      <c r="X172" s="545"/>
      <c r="Y172" s="545"/>
      <c r="Z172" s="545"/>
      <c r="AA172" s="545"/>
      <c r="AB172" s="545"/>
      <c r="AC172" s="655"/>
      <c r="AD172" s="545"/>
      <c r="AE172" s="570"/>
      <c r="AF172" s="570"/>
      <c r="AG172" s="570"/>
      <c r="AH172" s="570"/>
      <c r="AI172" s="570"/>
      <c r="AJ172" s="570"/>
      <c r="AK172" s="570"/>
      <c r="AL172" s="570"/>
      <c r="AM172" s="537"/>
      <c r="AN172" s="568"/>
      <c r="AO172" s="537" t="s">
        <v>123</v>
      </c>
      <c r="AP172" s="545"/>
      <c r="AQ172" s="545"/>
      <c r="AR172" s="578"/>
      <c r="AS172" s="578"/>
      <c r="AT172" s="578"/>
      <c r="AU172" s="578"/>
      <c r="AV172" s="578"/>
      <c r="AW172" s="578"/>
      <c r="AX172" s="578"/>
      <c r="AY172" s="578"/>
      <c r="AZ172" s="578"/>
    </row>
    <row r="173" spans="1:52" hidden="1">
      <c r="A173" s="537"/>
      <c r="B173" s="568"/>
      <c r="C173" s="537" t="s">
        <v>124</v>
      </c>
      <c r="D173" s="578"/>
      <c r="E173" s="545"/>
      <c r="F173" s="545"/>
      <c r="G173" s="545"/>
      <c r="H173" s="545"/>
      <c r="I173" s="545"/>
      <c r="J173" s="545"/>
      <c r="K173" s="545"/>
      <c r="L173" s="545"/>
      <c r="M173" s="545"/>
      <c r="N173" s="545"/>
      <c r="O173" s="545"/>
      <c r="P173" s="545"/>
      <c r="Q173" s="545"/>
      <c r="R173" s="545"/>
      <c r="S173" s="545"/>
      <c r="T173" s="545"/>
      <c r="U173" s="545"/>
      <c r="V173" s="545"/>
      <c r="W173" s="545"/>
      <c r="X173" s="545"/>
      <c r="Y173" s="545"/>
      <c r="Z173" s="545"/>
      <c r="AA173" s="545"/>
      <c r="AB173" s="545"/>
      <c r="AC173" s="655"/>
      <c r="AD173" s="545"/>
      <c r="AE173" s="570"/>
      <c r="AF173" s="570"/>
      <c r="AG173" s="570"/>
      <c r="AH173" s="570"/>
      <c r="AI173" s="570"/>
      <c r="AJ173" s="570"/>
      <c r="AK173" s="570"/>
      <c r="AL173" s="570"/>
      <c r="AM173" s="537"/>
      <c r="AN173" s="568"/>
      <c r="AO173" s="537" t="s">
        <v>124</v>
      </c>
      <c r="AP173" s="545"/>
      <c r="AQ173" s="545"/>
      <c r="AR173" s="578"/>
      <c r="AS173" s="578"/>
      <c r="AT173" s="578"/>
      <c r="AU173" s="578"/>
      <c r="AV173" s="578"/>
      <c r="AW173" s="578"/>
      <c r="AX173" s="578"/>
      <c r="AY173" s="578"/>
      <c r="AZ173" s="578"/>
    </row>
    <row r="174" spans="1:52" hidden="1">
      <c r="A174" s="537"/>
      <c r="B174" s="568"/>
      <c r="C174" s="549" t="s">
        <v>111</v>
      </c>
      <c r="D174" s="579"/>
      <c r="E174" s="548"/>
      <c r="F174" s="548"/>
      <c r="G174" s="548"/>
      <c r="H174" s="548"/>
      <c r="I174" s="548"/>
      <c r="J174" s="548"/>
      <c r="K174" s="548"/>
      <c r="L174" s="548"/>
      <c r="M174" s="548"/>
      <c r="N174" s="548"/>
      <c r="O174" s="548"/>
      <c r="P174" s="548"/>
      <c r="Q174" s="548"/>
      <c r="R174" s="548"/>
      <c r="S174" s="548"/>
      <c r="T174" s="548"/>
      <c r="U174" s="548"/>
      <c r="V174" s="548"/>
      <c r="W174" s="548"/>
      <c r="X174" s="548"/>
      <c r="Y174" s="548"/>
      <c r="Z174" s="548"/>
      <c r="AA174" s="548"/>
      <c r="AB174" s="548"/>
      <c r="AC174" s="670"/>
      <c r="AD174" s="548"/>
      <c r="AE174" s="573"/>
      <c r="AF174" s="573"/>
      <c r="AG174" s="573"/>
      <c r="AH174" s="573"/>
      <c r="AI174" s="573"/>
      <c r="AJ174" s="573"/>
      <c r="AK174" s="573"/>
      <c r="AL174" s="573"/>
      <c r="AM174" s="549"/>
      <c r="AN174" s="568"/>
      <c r="AO174" s="549" t="s">
        <v>111</v>
      </c>
      <c r="AP174" s="548"/>
      <c r="AQ174" s="548"/>
      <c r="AR174" s="579"/>
      <c r="AS174" s="579"/>
      <c r="AT174" s="579"/>
      <c r="AU174" s="579"/>
      <c r="AV174" s="579"/>
      <c r="AW174" s="579"/>
      <c r="AX174" s="579"/>
      <c r="AY174" s="579"/>
      <c r="AZ174" s="579"/>
    </row>
    <row r="175" spans="1:52" hidden="1">
      <c r="A175" s="537"/>
      <c r="B175" s="568" t="s">
        <v>291</v>
      </c>
      <c r="C175" s="537" t="s">
        <v>113</v>
      </c>
      <c r="D175" s="578"/>
      <c r="E175" s="545"/>
      <c r="F175" s="545"/>
      <c r="G175" s="545"/>
      <c r="H175" s="545"/>
      <c r="I175" s="545"/>
      <c r="J175" s="545"/>
      <c r="K175" s="545"/>
      <c r="L175" s="545"/>
      <c r="M175" s="545"/>
      <c r="N175" s="545"/>
      <c r="O175" s="545"/>
      <c r="P175" s="545"/>
      <c r="Q175" s="545"/>
      <c r="R175" s="545"/>
      <c r="S175" s="545"/>
      <c r="T175" s="545"/>
      <c r="U175" s="545"/>
      <c r="V175" s="545"/>
      <c r="W175" s="545"/>
      <c r="X175" s="545"/>
      <c r="Y175" s="545"/>
      <c r="Z175" s="545"/>
      <c r="AA175" s="545"/>
      <c r="AB175" s="545"/>
      <c r="AC175" s="655"/>
      <c r="AD175" s="545"/>
      <c r="AE175" s="570"/>
      <c r="AF175" s="570"/>
      <c r="AG175" s="570"/>
      <c r="AH175" s="570"/>
      <c r="AI175" s="570"/>
      <c r="AJ175" s="570"/>
      <c r="AK175" s="570"/>
      <c r="AL175" s="570"/>
      <c r="AM175" s="537"/>
      <c r="AN175" s="568" t="s">
        <v>291</v>
      </c>
      <c r="AO175" s="537" t="s">
        <v>113</v>
      </c>
      <c r="AP175" s="545"/>
      <c r="AQ175" s="545"/>
      <c r="AR175" s="578"/>
      <c r="AS175" s="578"/>
      <c r="AT175" s="578"/>
      <c r="AU175" s="578"/>
      <c r="AV175" s="578"/>
      <c r="AW175" s="578"/>
      <c r="AX175" s="578"/>
      <c r="AY175" s="578"/>
      <c r="AZ175" s="578"/>
    </row>
    <row r="176" spans="1:52" hidden="1">
      <c r="A176" s="537"/>
      <c r="B176" s="568"/>
      <c r="C176" s="537" t="s">
        <v>115</v>
      </c>
      <c r="D176" s="578"/>
      <c r="E176" s="545"/>
      <c r="F176" s="545"/>
      <c r="G176" s="545"/>
      <c r="H176" s="545"/>
      <c r="I176" s="545"/>
      <c r="J176" s="545"/>
      <c r="K176" s="545"/>
      <c r="L176" s="545"/>
      <c r="M176" s="545"/>
      <c r="N176" s="545"/>
      <c r="O176" s="545"/>
      <c r="P176" s="545"/>
      <c r="Q176" s="545"/>
      <c r="R176" s="545"/>
      <c r="S176" s="545"/>
      <c r="T176" s="545"/>
      <c r="U176" s="545"/>
      <c r="V176" s="545"/>
      <c r="W176" s="545"/>
      <c r="X176" s="545"/>
      <c r="Y176" s="545"/>
      <c r="Z176" s="545"/>
      <c r="AA176" s="545"/>
      <c r="AB176" s="545"/>
      <c r="AC176" s="655"/>
      <c r="AD176" s="545"/>
      <c r="AE176" s="570"/>
      <c r="AF176" s="570"/>
      <c r="AG176" s="570"/>
      <c r="AH176" s="570"/>
      <c r="AI176" s="570"/>
      <c r="AJ176" s="570"/>
      <c r="AK176" s="570"/>
      <c r="AL176" s="570"/>
      <c r="AM176" s="537"/>
      <c r="AN176" s="568"/>
      <c r="AO176" s="537" t="s">
        <v>115</v>
      </c>
      <c r="AP176" s="545"/>
      <c r="AQ176" s="545"/>
      <c r="AR176" s="578"/>
      <c r="AS176" s="578"/>
      <c r="AT176" s="578"/>
      <c r="AU176" s="578"/>
      <c r="AV176" s="578"/>
      <c r="AW176" s="578"/>
      <c r="AX176" s="578"/>
      <c r="AY176" s="578"/>
      <c r="AZ176" s="578"/>
    </row>
    <row r="177" spans="1:52" hidden="1">
      <c r="A177" s="537"/>
      <c r="B177" s="568"/>
      <c r="C177" s="537" t="s">
        <v>116</v>
      </c>
      <c r="D177" s="578"/>
      <c r="E177" s="545"/>
      <c r="F177" s="545"/>
      <c r="G177" s="545"/>
      <c r="H177" s="545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5"/>
      <c r="T177" s="545"/>
      <c r="U177" s="545"/>
      <c r="V177" s="545"/>
      <c r="W177" s="545"/>
      <c r="X177" s="545"/>
      <c r="Y177" s="545"/>
      <c r="Z177" s="545"/>
      <c r="AA177" s="545"/>
      <c r="AB177" s="545"/>
      <c r="AC177" s="655"/>
      <c r="AD177" s="545"/>
      <c r="AE177" s="570"/>
      <c r="AF177" s="570"/>
      <c r="AG177" s="570"/>
      <c r="AH177" s="570"/>
      <c r="AI177" s="570"/>
      <c r="AJ177" s="570"/>
      <c r="AK177" s="570"/>
      <c r="AL177" s="570"/>
      <c r="AM177" s="537"/>
      <c r="AN177" s="568"/>
      <c r="AO177" s="537" t="s">
        <v>116</v>
      </c>
      <c r="AP177" s="545"/>
      <c r="AQ177" s="545"/>
      <c r="AR177" s="578"/>
      <c r="AS177" s="578"/>
      <c r="AT177" s="578"/>
      <c r="AU177" s="578"/>
      <c r="AV177" s="578"/>
      <c r="AW177" s="578"/>
      <c r="AX177" s="578"/>
      <c r="AY177" s="578"/>
      <c r="AZ177" s="578"/>
    </row>
    <row r="178" spans="1:52" hidden="1">
      <c r="A178" s="537"/>
      <c r="B178" s="568"/>
      <c r="C178" s="537" t="s">
        <v>117</v>
      </c>
      <c r="D178" s="578"/>
      <c r="E178" s="545"/>
      <c r="F178" s="545"/>
      <c r="G178" s="545"/>
      <c r="H178" s="545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5"/>
      <c r="T178" s="545"/>
      <c r="U178" s="545"/>
      <c r="V178" s="545"/>
      <c r="W178" s="545"/>
      <c r="X178" s="545"/>
      <c r="Y178" s="545"/>
      <c r="Z178" s="545"/>
      <c r="AA178" s="545"/>
      <c r="AB178" s="545"/>
      <c r="AC178" s="655"/>
      <c r="AD178" s="545"/>
      <c r="AE178" s="570"/>
      <c r="AF178" s="570"/>
      <c r="AG178" s="570"/>
      <c r="AH178" s="570"/>
      <c r="AI178" s="570"/>
      <c r="AJ178" s="570"/>
      <c r="AK178" s="570"/>
      <c r="AL178" s="570"/>
      <c r="AM178" s="537"/>
      <c r="AN178" s="568"/>
      <c r="AO178" s="537" t="s">
        <v>117</v>
      </c>
      <c r="AP178" s="545"/>
      <c r="AQ178" s="545"/>
      <c r="AR178" s="578"/>
      <c r="AS178" s="578"/>
      <c r="AT178" s="578"/>
      <c r="AU178" s="578"/>
      <c r="AV178" s="578"/>
      <c r="AW178" s="578"/>
      <c r="AX178" s="578"/>
      <c r="AY178" s="578"/>
      <c r="AZ178" s="578"/>
    </row>
    <row r="179" spans="1:52" hidden="1">
      <c r="A179" s="537"/>
      <c r="B179" s="568"/>
      <c r="C179" s="537" t="s">
        <v>118</v>
      </c>
      <c r="D179" s="578"/>
      <c r="E179" s="545"/>
      <c r="F179" s="545"/>
      <c r="G179" s="545"/>
      <c r="H179" s="545"/>
      <c r="I179" s="545"/>
      <c r="J179" s="545"/>
      <c r="K179" s="545"/>
      <c r="L179" s="545"/>
      <c r="M179" s="545"/>
      <c r="N179" s="545"/>
      <c r="O179" s="545"/>
      <c r="P179" s="545"/>
      <c r="Q179" s="545"/>
      <c r="R179" s="545"/>
      <c r="S179" s="545"/>
      <c r="T179" s="545"/>
      <c r="U179" s="545"/>
      <c r="V179" s="545"/>
      <c r="W179" s="545"/>
      <c r="X179" s="545"/>
      <c r="Y179" s="545"/>
      <c r="Z179" s="545"/>
      <c r="AA179" s="545"/>
      <c r="AB179" s="545"/>
      <c r="AC179" s="655"/>
      <c r="AD179" s="545"/>
      <c r="AE179" s="570"/>
      <c r="AF179" s="570"/>
      <c r="AG179" s="570"/>
      <c r="AH179" s="570"/>
      <c r="AI179" s="570"/>
      <c r="AJ179" s="570"/>
      <c r="AK179" s="570"/>
      <c r="AL179" s="570"/>
      <c r="AM179" s="537"/>
      <c r="AN179" s="568"/>
      <c r="AO179" s="537" t="s">
        <v>118</v>
      </c>
      <c r="AP179" s="545"/>
      <c r="AQ179" s="545"/>
      <c r="AR179" s="578"/>
      <c r="AS179" s="578"/>
      <c r="AT179" s="578"/>
      <c r="AU179" s="578"/>
      <c r="AV179" s="578"/>
      <c r="AW179" s="578"/>
      <c r="AX179" s="578"/>
      <c r="AY179" s="578"/>
      <c r="AZ179" s="578"/>
    </row>
    <row r="180" spans="1:52" hidden="1">
      <c r="A180" s="537"/>
      <c r="B180" s="568"/>
      <c r="C180" s="537" t="s">
        <v>119</v>
      </c>
      <c r="D180" s="578"/>
      <c r="E180" s="545"/>
      <c r="F180" s="545"/>
      <c r="G180" s="545"/>
      <c r="H180" s="545"/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5"/>
      <c r="T180" s="545"/>
      <c r="U180" s="545"/>
      <c r="V180" s="545"/>
      <c r="W180" s="545"/>
      <c r="X180" s="545"/>
      <c r="Y180" s="545"/>
      <c r="Z180" s="545"/>
      <c r="AA180" s="545"/>
      <c r="AB180" s="545"/>
      <c r="AC180" s="655"/>
      <c r="AD180" s="545"/>
      <c r="AE180" s="570"/>
      <c r="AF180" s="570"/>
      <c r="AG180" s="570"/>
      <c r="AH180" s="570"/>
      <c r="AI180" s="570"/>
      <c r="AJ180" s="570"/>
      <c r="AK180" s="570"/>
      <c r="AL180" s="570"/>
      <c r="AM180" s="537"/>
      <c r="AN180" s="568"/>
      <c r="AO180" s="537" t="s">
        <v>119</v>
      </c>
      <c r="AP180" s="545"/>
      <c r="AQ180" s="545"/>
      <c r="AR180" s="578"/>
      <c r="AS180" s="578"/>
      <c r="AT180" s="578"/>
      <c r="AU180" s="578"/>
      <c r="AV180" s="578"/>
      <c r="AW180" s="578"/>
      <c r="AX180" s="578"/>
      <c r="AY180" s="578"/>
      <c r="AZ180" s="578"/>
    </row>
    <row r="181" spans="1:52" hidden="1">
      <c r="A181" s="537"/>
      <c r="B181" s="568"/>
      <c r="C181" s="537" t="s">
        <v>120</v>
      </c>
      <c r="D181" s="578"/>
      <c r="E181" s="545"/>
      <c r="F181" s="545"/>
      <c r="G181" s="545"/>
      <c r="H181" s="545"/>
      <c r="I181" s="545"/>
      <c r="J181" s="545"/>
      <c r="K181" s="545"/>
      <c r="L181" s="545"/>
      <c r="M181" s="545"/>
      <c r="N181" s="545"/>
      <c r="O181" s="545"/>
      <c r="P181" s="545"/>
      <c r="Q181" s="545"/>
      <c r="R181" s="545"/>
      <c r="S181" s="545"/>
      <c r="T181" s="545"/>
      <c r="U181" s="545"/>
      <c r="V181" s="545"/>
      <c r="W181" s="545"/>
      <c r="X181" s="545"/>
      <c r="Y181" s="545"/>
      <c r="Z181" s="545"/>
      <c r="AA181" s="545"/>
      <c r="AB181" s="545"/>
      <c r="AC181" s="655"/>
      <c r="AD181" s="545"/>
      <c r="AE181" s="570"/>
      <c r="AF181" s="570"/>
      <c r="AG181" s="570"/>
      <c r="AH181" s="570"/>
      <c r="AI181" s="570"/>
      <c r="AJ181" s="570"/>
      <c r="AK181" s="570"/>
      <c r="AL181" s="570"/>
      <c r="AM181" s="537"/>
      <c r="AN181" s="568"/>
      <c r="AO181" s="537" t="s">
        <v>120</v>
      </c>
      <c r="AP181" s="545"/>
      <c r="AQ181" s="545"/>
      <c r="AR181" s="578"/>
      <c r="AS181" s="578"/>
      <c r="AT181" s="578"/>
      <c r="AU181" s="578"/>
      <c r="AV181" s="578"/>
      <c r="AW181" s="578"/>
      <c r="AX181" s="578"/>
      <c r="AY181" s="578"/>
      <c r="AZ181" s="578"/>
    </row>
    <row r="182" spans="1:52" hidden="1">
      <c r="A182" s="537"/>
      <c r="B182" s="568"/>
      <c r="C182" s="537" t="s">
        <v>121</v>
      </c>
      <c r="D182" s="578"/>
      <c r="E182" s="545"/>
      <c r="F182" s="545"/>
      <c r="G182" s="545"/>
      <c r="H182" s="545"/>
      <c r="I182" s="545"/>
      <c r="J182" s="545"/>
      <c r="K182" s="545"/>
      <c r="L182" s="545"/>
      <c r="M182" s="545"/>
      <c r="N182" s="545"/>
      <c r="O182" s="545"/>
      <c r="P182" s="545"/>
      <c r="Q182" s="545"/>
      <c r="R182" s="545"/>
      <c r="S182" s="545"/>
      <c r="T182" s="545"/>
      <c r="U182" s="545"/>
      <c r="V182" s="545"/>
      <c r="W182" s="545"/>
      <c r="X182" s="545"/>
      <c r="Y182" s="545"/>
      <c r="Z182" s="545"/>
      <c r="AA182" s="545"/>
      <c r="AB182" s="545"/>
      <c r="AC182" s="655"/>
      <c r="AD182" s="545"/>
      <c r="AE182" s="570"/>
      <c r="AF182" s="570"/>
      <c r="AG182" s="570"/>
      <c r="AH182" s="570"/>
      <c r="AI182" s="570"/>
      <c r="AJ182" s="570"/>
      <c r="AK182" s="570"/>
      <c r="AL182" s="570"/>
      <c r="AM182" s="537"/>
      <c r="AN182" s="568"/>
      <c r="AO182" s="537" t="s">
        <v>121</v>
      </c>
      <c r="AP182" s="545"/>
      <c r="AQ182" s="545"/>
      <c r="AR182" s="578"/>
      <c r="AS182" s="578"/>
      <c r="AT182" s="578"/>
      <c r="AU182" s="578"/>
      <c r="AV182" s="578"/>
      <c r="AW182" s="578"/>
      <c r="AX182" s="578"/>
      <c r="AY182" s="578"/>
      <c r="AZ182" s="578"/>
    </row>
    <row r="183" spans="1:52" hidden="1">
      <c r="A183" s="537"/>
      <c r="B183" s="568"/>
      <c r="C183" s="537" t="s">
        <v>122</v>
      </c>
      <c r="D183" s="582"/>
      <c r="E183" s="545"/>
      <c r="F183" s="545"/>
      <c r="G183" s="545"/>
      <c r="H183" s="545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5"/>
      <c r="Y183" s="545"/>
      <c r="Z183" s="545"/>
      <c r="AA183" s="545"/>
      <c r="AB183" s="545"/>
      <c r="AC183" s="655"/>
      <c r="AD183" s="545"/>
      <c r="AE183" s="570"/>
      <c r="AF183" s="570"/>
      <c r="AG183" s="570"/>
      <c r="AH183" s="570"/>
      <c r="AI183" s="570"/>
      <c r="AJ183" s="570"/>
      <c r="AK183" s="570"/>
      <c r="AL183" s="570"/>
      <c r="AM183" s="537"/>
      <c r="AN183" s="568"/>
      <c r="AO183" s="537" t="s">
        <v>122</v>
      </c>
      <c r="AP183" s="545"/>
      <c r="AQ183" s="545"/>
      <c r="AR183" s="578"/>
      <c r="AS183" s="578"/>
      <c r="AT183" s="578"/>
      <c r="AU183" s="578"/>
      <c r="AV183" s="578"/>
      <c r="AW183" s="578"/>
      <c r="AX183" s="578"/>
      <c r="AY183" s="578"/>
      <c r="AZ183" s="578"/>
    </row>
    <row r="184" spans="1:52" hidden="1">
      <c r="A184" s="537"/>
      <c r="B184" s="568"/>
      <c r="C184" s="537" t="s">
        <v>123</v>
      </c>
      <c r="D184" s="578"/>
      <c r="E184" s="545"/>
      <c r="F184" s="545"/>
      <c r="G184" s="545"/>
      <c r="H184" s="545"/>
      <c r="I184" s="545"/>
      <c r="J184" s="545"/>
      <c r="K184" s="545"/>
      <c r="L184" s="545"/>
      <c r="M184" s="545"/>
      <c r="N184" s="545"/>
      <c r="O184" s="545"/>
      <c r="P184" s="545"/>
      <c r="Q184" s="545"/>
      <c r="R184" s="545"/>
      <c r="S184" s="545"/>
      <c r="T184" s="545"/>
      <c r="U184" s="545"/>
      <c r="V184" s="545"/>
      <c r="W184" s="545"/>
      <c r="X184" s="545"/>
      <c r="Y184" s="545"/>
      <c r="Z184" s="545"/>
      <c r="AA184" s="545"/>
      <c r="AB184" s="545"/>
      <c r="AC184" s="655"/>
      <c r="AD184" s="545"/>
      <c r="AE184" s="570"/>
      <c r="AF184" s="570"/>
      <c r="AG184" s="570"/>
      <c r="AH184" s="570"/>
      <c r="AI184" s="570"/>
      <c r="AJ184" s="570"/>
      <c r="AK184" s="570"/>
      <c r="AL184" s="570"/>
      <c r="AM184" s="537"/>
      <c r="AN184" s="568"/>
      <c r="AO184" s="537" t="s">
        <v>123</v>
      </c>
      <c r="AP184" s="545"/>
      <c r="AQ184" s="545"/>
      <c r="AR184" s="578"/>
      <c r="AS184" s="578"/>
      <c r="AT184" s="578"/>
      <c r="AU184" s="578"/>
      <c r="AV184" s="578"/>
      <c r="AW184" s="578"/>
      <c r="AX184" s="578"/>
      <c r="AY184" s="578"/>
      <c r="AZ184" s="578"/>
    </row>
    <row r="185" spans="1:52" hidden="1">
      <c r="A185" s="537"/>
      <c r="B185" s="568"/>
      <c r="C185" s="537" t="s">
        <v>124</v>
      </c>
      <c r="D185" s="578"/>
      <c r="E185" s="545"/>
      <c r="F185" s="545"/>
      <c r="G185" s="545"/>
      <c r="H185" s="545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5"/>
      <c r="T185" s="545"/>
      <c r="U185" s="545"/>
      <c r="V185" s="545"/>
      <c r="W185" s="545"/>
      <c r="X185" s="545"/>
      <c r="Y185" s="545"/>
      <c r="Z185" s="545"/>
      <c r="AA185" s="545"/>
      <c r="AB185" s="545"/>
      <c r="AC185" s="655"/>
      <c r="AD185" s="545"/>
      <c r="AE185" s="570"/>
      <c r="AF185" s="570"/>
      <c r="AG185" s="570"/>
      <c r="AH185" s="570"/>
      <c r="AI185" s="570"/>
      <c r="AJ185" s="570"/>
      <c r="AK185" s="570"/>
      <c r="AL185" s="570"/>
      <c r="AM185" s="537"/>
      <c r="AN185" s="568"/>
      <c r="AO185" s="537" t="s">
        <v>124</v>
      </c>
      <c r="AP185" s="545"/>
      <c r="AQ185" s="545"/>
      <c r="AR185" s="578"/>
      <c r="AS185" s="578"/>
      <c r="AT185" s="578"/>
      <c r="AU185" s="578"/>
      <c r="AV185" s="578"/>
      <c r="AW185" s="578"/>
      <c r="AX185" s="578"/>
      <c r="AY185" s="578"/>
      <c r="AZ185" s="578"/>
    </row>
    <row r="186" spans="1:52" hidden="1">
      <c r="A186" s="537"/>
      <c r="B186" s="583" t="s">
        <v>2</v>
      </c>
      <c r="C186" s="584" t="s">
        <v>111</v>
      </c>
      <c r="D186" s="579"/>
      <c r="E186" s="548"/>
      <c r="F186" s="548"/>
      <c r="G186" s="548"/>
      <c r="H186" s="548"/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48"/>
      <c r="W186" s="548"/>
      <c r="X186" s="548"/>
      <c r="Y186" s="548"/>
      <c r="Z186" s="548"/>
      <c r="AA186" s="548"/>
      <c r="AB186" s="548"/>
      <c r="AC186" s="670"/>
      <c r="AD186" s="548"/>
      <c r="AE186" s="573"/>
      <c r="AF186" s="573"/>
      <c r="AG186" s="573"/>
      <c r="AH186" s="573"/>
      <c r="AI186" s="573"/>
      <c r="AJ186" s="573"/>
      <c r="AK186" s="573"/>
      <c r="AL186" s="573"/>
      <c r="AM186" s="537"/>
      <c r="AN186" s="583" t="s">
        <v>2</v>
      </c>
      <c r="AO186" s="584" t="s">
        <v>111</v>
      </c>
      <c r="AP186" s="548"/>
      <c r="AQ186" s="548"/>
      <c r="AR186" s="579"/>
      <c r="AS186" s="579"/>
      <c r="AT186" s="579"/>
      <c r="AU186" s="579"/>
      <c r="AV186" s="579"/>
      <c r="AW186" s="579"/>
      <c r="AX186" s="579"/>
      <c r="AY186" s="579"/>
      <c r="AZ186" s="579"/>
    </row>
    <row r="187" spans="1:52" hidden="1">
      <c r="A187" s="537"/>
      <c r="B187" s="568" t="s">
        <v>292</v>
      </c>
      <c r="C187" s="537" t="s">
        <v>113</v>
      </c>
      <c r="D187" s="578"/>
      <c r="E187" s="545"/>
      <c r="F187" s="545"/>
      <c r="G187" s="545"/>
      <c r="H187" s="545"/>
      <c r="I187" s="545"/>
      <c r="J187" s="545"/>
      <c r="K187" s="545"/>
      <c r="L187" s="545"/>
      <c r="M187" s="545"/>
      <c r="N187" s="545"/>
      <c r="O187" s="545"/>
      <c r="P187" s="545"/>
      <c r="Q187" s="545"/>
      <c r="R187" s="545"/>
      <c r="S187" s="545"/>
      <c r="T187" s="545"/>
      <c r="U187" s="545"/>
      <c r="V187" s="545"/>
      <c r="W187" s="545"/>
      <c r="X187" s="545"/>
      <c r="Y187" s="545"/>
      <c r="Z187" s="545"/>
      <c r="AA187" s="545"/>
      <c r="AB187" s="545"/>
      <c r="AC187" s="655"/>
      <c r="AD187" s="545"/>
      <c r="AE187" s="570"/>
      <c r="AF187" s="570"/>
      <c r="AG187" s="570"/>
      <c r="AH187" s="570"/>
      <c r="AI187" s="570"/>
      <c r="AJ187" s="570"/>
      <c r="AK187" s="570"/>
      <c r="AL187" s="570"/>
      <c r="AM187" s="537"/>
      <c r="AN187" s="568" t="s">
        <v>292</v>
      </c>
      <c r="AO187" s="537" t="s">
        <v>113</v>
      </c>
      <c r="AP187" s="545"/>
      <c r="AQ187" s="545"/>
      <c r="AR187" s="578"/>
      <c r="AS187" s="578"/>
      <c r="AT187" s="578"/>
      <c r="AU187" s="578"/>
      <c r="AV187" s="578"/>
      <c r="AW187" s="578"/>
      <c r="AX187" s="578"/>
      <c r="AY187" s="578"/>
      <c r="AZ187" s="578"/>
    </row>
    <row r="188" spans="1:52" hidden="1">
      <c r="A188" s="537"/>
      <c r="B188" s="568"/>
      <c r="C188" s="537" t="s">
        <v>115</v>
      </c>
      <c r="D188" s="578"/>
      <c r="E188" s="545"/>
      <c r="F188" s="545"/>
      <c r="G188" s="545"/>
      <c r="H188" s="545"/>
      <c r="I188" s="545"/>
      <c r="J188" s="545"/>
      <c r="K188" s="545"/>
      <c r="L188" s="545"/>
      <c r="M188" s="545"/>
      <c r="N188" s="545"/>
      <c r="O188" s="545"/>
      <c r="P188" s="545"/>
      <c r="Q188" s="545"/>
      <c r="R188" s="545"/>
      <c r="S188" s="545"/>
      <c r="T188" s="545"/>
      <c r="U188" s="545"/>
      <c r="V188" s="545"/>
      <c r="W188" s="545"/>
      <c r="X188" s="545"/>
      <c r="Y188" s="545"/>
      <c r="Z188" s="545"/>
      <c r="AA188" s="545"/>
      <c r="AB188" s="545"/>
      <c r="AC188" s="655"/>
      <c r="AD188" s="545"/>
      <c r="AE188" s="570"/>
      <c r="AF188" s="570"/>
      <c r="AG188" s="570"/>
      <c r="AH188" s="570"/>
      <c r="AI188" s="570"/>
      <c r="AJ188" s="570"/>
      <c r="AK188" s="570"/>
      <c r="AL188" s="570"/>
      <c r="AM188" s="537"/>
      <c r="AN188" s="568"/>
      <c r="AO188" s="537" t="s">
        <v>115</v>
      </c>
      <c r="AP188" s="545"/>
      <c r="AQ188" s="545"/>
      <c r="AR188" s="578"/>
      <c r="AS188" s="578"/>
      <c r="AT188" s="578"/>
      <c r="AU188" s="578"/>
      <c r="AV188" s="578"/>
      <c r="AW188" s="578"/>
      <c r="AX188" s="578"/>
      <c r="AY188" s="578"/>
      <c r="AZ188" s="578"/>
    </row>
    <row r="189" spans="1:52" hidden="1">
      <c r="A189" s="537"/>
      <c r="B189" s="568"/>
      <c r="C189" s="537" t="s">
        <v>116</v>
      </c>
      <c r="D189" s="578"/>
      <c r="E189" s="545"/>
      <c r="F189" s="545"/>
      <c r="G189" s="545"/>
      <c r="H189" s="545"/>
      <c r="I189" s="545"/>
      <c r="J189" s="545"/>
      <c r="K189" s="545"/>
      <c r="L189" s="545"/>
      <c r="M189" s="545"/>
      <c r="N189" s="545"/>
      <c r="O189" s="545"/>
      <c r="P189" s="545"/>
      <c r="Q189" s="545"/>
      <c r="R189" s="545"/>
      <c r="S189" s="545"/>
      <c r="T189" s="545"/>
      <c r="U189" s="545"/>
      <c r="V189" s="545"/>
      <c r="W189" s="545"/>
      <c r="X189" s="545"/>
      <c r="Y189" s="545"/>
      <c r="Z189" s="545"/>
      <c r="AA189" s="545"/>
      <c r="AB189" s="545"/>
      <c r="AC189" s="655"/>
      <c r="AD189" s="545"/>
      <c r="AE189" s="570"/>
      <c r="AF189" s="570"/>
      <c r="AG189" s="570"/>
      <c r="AH189" s="570"/>
      <c r="AI189" s="570"/>
      <c r="AJ189" s="570"/>
      <c r="AK189" s="570"/>
      <c r="AL189" s="570"/>
      <c r="AM189" s="537"/>
      <c r="AN189" s="568"/>
      <c r="AO189" s="537" t="s">
        <v>116</v>
      </c>
      <c r="AP189" s="545"/>
      <c r="AQ189" s="545"/>
      <c r="AR189" s="578"/>
      <c r="AS189" s="578"/>
      <c r="AT189" s="578"/>
      <c r="AU189" s="578"/>
      <c r="AV189" s="578"/>
      <c r="AW189" s="578"/>
      <c r="AX189" s="578"/>
      <c r="AY189" s="578"/>
      <c r="AZ189" s="578"/>
    </row>
    <row r="190" spans="1:52" hidden="1">
      <c r="A190" s="537"/>
      <c r="B190" s="568"/>
      <c r="C190" s="537" t="s">
        <v>117</v>
      </c>
      <c r="D190" s="578"/>
      <c r="E190" s="545"/>
      <c r="F190" s="545"/>
      <c r="G190" s="545"/>
      <c r="H190" s="545"/>
      <c r="I190" s="545"/>
      <c r="J190" s="545"/>
      <c r="K190" s="545"/>
      <c r="L190" s="545"/>
      <c r="M190" s="545"/>
      <c r="N190" s="545"/>
      <c r="O190" s="545"/>
      <c r="P190" s="545"/>
      <c r="Q190" s="545"/>
      <c r="R190" s="545"/>
      <c r="S190" s="545"/>
      <c r="T190" s="545"/>
      <c r="U190" s="545"/>
      <c r="V190" s="545"/>
      <c r="W190" s="545"/>
      <c r="X190" s="545"/>
      <c r="Y190" s="545"/>
      <c r="Z190" s="545"/>
      <c r="AA190" s="545"/>
      <c r="AB190" s="545"/>
      <c r="AC190" s="655"/>
      <c r="AD190" s="545"/>
      <c r="AE190" s="570"/>
      <c r="AF190" s="570"/>
      <c r="AG190" s="570"/>
      <c r="AH190" s="570"/>
      <c r="AI190" s="570"/>
      <c r="AJ190" s="570"/>
      <c r="AK190" s="570"/>
      <c r="AL190" s="570"/>
      <c r="AM190" s="537"/>
      <c r="AN190" s="568"/>
      <c r="AO190" s="537" t="s">
        <v>117</v>
      </c>
      <c r="AP190" s="545"/>
      <c r="AQ190" s="545"/>
      <c r="AR190" s="578"/>
      <c r="AS190" s="578"/>
      <c r="AT190" s="578"/>
      <c r="AU190" s="578"/>
      <c r="AV190" s="578"/>
      <c r="AW190" s="578"/>
      <c r="AX190" s="578"/>
      <c r="AY190" s="578"/>
      <c r="AZ190" s="578"/>
    </row>
    <row r="191" spans="1:52" hidden="1">
      <c r="A191" s="537"/>
      <c r="B191" s="568"/>
      <c r="C191" s="537" t="s">
        <v>118</v>
      </c>
      <c r="D191" s="578"/>
      <c r="E191" s="545"/>
      <c r="F191" s="545"/>
      <c r="G191" s="545"/>
      <c r="H191" s="545"/>
      <c r="I191" s="545"/>
      <c r="J191" s="545"/>
      <c r="K191" s="545"/>
      <c r="L191" s="545"/>
      <c r="M191" s="545"/>
      <c r="N191" s="545"/>
      <c r="O191" s="545"/>
      <c r="P191" s="545"/>
      <c r="Q191" s="545"/>
      <c r="R191" s="545"/>
      <c r="S191" s="545"/>
      <c r="T191" s="545"/>
      <c r="U191" s="545"/>
      <c r="V191" s="545"/>
      <c r="W191" s="545"/>
      <c r="X191" s="545"/>
      <c r="Y191" s="545"/>
      <c r="Z191" s="545"/>
      <c r="AA191" s="545"/>
      <c r="AB191" s="545"/>
      <c r="AC191" s="655"/>
      <c r="AD191" s="545"/>
      <c r="AE191" s="570"/>
      <c r="AF191" s="570"/>
      <c r="AG191" s="570"/>
      <c r="AH191" s="570"/>
      <c r="AI191" s="570"/>
      <c r="AJ191" s="570"/>
      <c r="AK191" s="570"/>
      <c r="AL191" s="570"/>
      <c r="AM191" s="537"/>
      <c r="AN191" s="568"/>
      <c r="AO191" s="537" t="s">
        <v>118</v>
      </c>
      <c r="AP191" s="545"/>
      <c r="AQ191" s="545"/>
      <c r="AR191" s="578"/>
      <c r="AS191" s="578"/>
      <c r="AT191" s="578"/>
      <c r="AU191" s="578"/>
      <c r="AV191" s="578"/>
      <c r="AW191" s="578"/>
      <c r="AX191" s="578"/>
      <c r="AY191" s="578"/>
      <c r="AZ191" s="578"/>
    </row>
    <row r="192" spans="1:52" hidden="1">
      <c r="A192" s="537"/>
      <c r="B192" s="568"/>
      <c r="C192" s="537" t="s">
        <v>119</v>
      </c>
      <c r="D192" s="578"/>
      <c r="E192" s="545"/>
      <c r="F192" s="545"/>
      <c r="G192" s="545"/>
      <c r="H192" s="545"/>
      <c r="I192" s="545"/>
      <c r="J192" s="545"/>
      <c r="K192" s="545"/>
      <c r="L192" s="545"/>
      <c r="M192" s="545"/>
      <c r="N192" s="545"/>
      <c r="O192" s="545"/>
      <c r="P192" s="545"/>
      <c r="Q192" s="545"/>
      <c r="R192" s="545"/>
      <c r="S192" s="545"/>
      <c r="T192" s="545"/>
      <c r="U192" s="545"/>
      <c r="V192" s="545"/>
      <c r="W192" s="545"/>
      <c r="X192" s="545"/>
      <c r="Y192" s="545"/>
      <c r="Z192" s="545"/>
      <c r="AA192" s="545"/>
      <c r="AB192" s="545"/>
      <c r="AC192" s="655"/>
      <c r="AD192" s="545"/>
      <c r="AE192" s="570"/>
      <c r="AF192" s="570"/>
      <c r="AG192" s="570"/>
      <c r="AH192" s="570"/>
      <c r="AI192" s="570"/>
      <c r="AJ192" s="570"/>
      <c r="AK192" s="570"/>
      <c r="AL192" s="570"/>
      <c r="AM192" s="537"/>
      <c r="AN192" s="568"/>
      <c r="AO192" s="537" t="s">
        <v>119</v>
      </c>
      <c r="AP192" s="545"/>
      <c r="AQ192" s="545"/>
      <c r="AR192" s="578"/>
      <c r="AS192" s="578"/>
      <c r="AT192" s="578"/>
      <c r="AU192" s="578"/>
      <c r="AV192" s="578"/>
      <c r="AW192" s="578"/>
      <c r="AX192" s="578"/>
      <c r="AY192" s="578"/>
      <c r="AZ192" s="578"/>
    </row>
    <row r="193" spans="1:52" hidden="1">
      <c r="A193" s="537"/>
      <c r="B193" s="568"/>
      <c r="C193" s="537" t="s">
        <v>120</v>
      </c>
      <c r="D193" s="578"/>
      <c r="E193" s="545"/>
      <c r="F193" s="545"/>
      <c r="G193" s="545"/>
      <c r="H193" s="545"/>
      <c r="I193" s="545"/>
      <c r="J193" s="545"/>
      <c r="K193" s="545"/>
      <c r="L193" s="545"/>
      <c r="M193" s="545"/>
      <c r="N193" s="545"/>
      <c r="O193" s="545"/>
      <c r="P193" s="545"/>
      <c r="Q193" s="545"/>
      <c r="R193" s="545"/>
      <c r="S193" s="545"/>
      <c r="T193" s="545"/>
      <c r="U193" s="545"/>
      <c r="V193" s="545"/>
      <c r="W193" s="545"/>
      <c r="X193" s="545"/>
      <c r="Y193" s="545"/>
      <c r="Z193" s="545"/>
      <c r="AA193" s="545"/>
      <c r="AB193" s="545"/>
      <c r="AC193" s="655"/>
      <c r="AD193" s="545"/>
      <c r="AE193" s="570"/>
      <c r="AF193" s="570"/>
      <c r="AG193" s="570"/>
      <c r="AH193" s="570"/>
      <c r="AI193" s="570"/>
      <c r="AJ193" s="570"/>
      <c r="AK193" s="570"/>
      <c r="AL193" s="570"/>
      <c r="AM193" s="537"/>
      <c r="AN193" s="568"/>
      <c r="AO193" s="537" t="s">
        <v>120</v>
      </c>
      <c r="AP193" s="545"/>
      <c r="AQ193" s="545"/>
      <c r="AR193" s="578"/>
      <c r="AS193" s="578"/>
      <c r="AT193" s="578"/>
      <c r="AU193" s="578"/>
      <c r="AV193" s="578"/>
      <c r="AW193" s="578"/>
      <c r="AX193" s="578"/>
      <c r="AY193" s="578"/>
      <c r="AZ193" s="578"/>
    </row>
    <row r="194" spans="1:52" hidden="1">
      <c r="A194" s="537"/>
      <c r="B194" s="568"/>
      <c r="C194" s="537" t="s">
        <v>121</v>
      </c>
      <c r="D194" s="578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  <c r="V194" s="545"/>
      <c r="W194" s="545"/>
      <c r="X194" s="545"/>
      <c r="Y194" s="545"/>
      <c r="Z194" s="545"/>
      <c r="AA194" s="545"/>
      <c r="AB194" s="545"/>
      <c r="AC194" s="655"/>
      <c r="AD194" s="545"/>
      <c r="AE194" s="570"/>
      <c r="AF194" s="570"/>
      <c r="AG194" s="570"/>
      <c r="AH194" s="570"/>
      <c r="AI194" s="570"/>
      <c r="AJ194" s="570"/>
      <c r="AK194" s="570"/>
      <c r="AL194" s="570"/>
      <c r="AM194" s="537"/>
      <c r="AN194" s="568"/>
      <c r="AO194" s="537" t="s">
        <v>121</v>
      </c>
      <c r="AP194" s="545"/>
      <c r="AQ194" s="545"/>
      <c r="AR194" s="578"/>
      <c r="AS194" s="578"/>
      <c r="AT194" s="578"/>
      <c r="AU194" s="578"/>
      <c r="AV194" s="578"/>
      <c r="AW194" s="578"/>
      <c r="AX194" s="578"/>
      <c r="AY194" s="578"/>
      <c r="AZ194" s="578"/>
    </row>
    <row r="195" spans="1:52" hidden="1">
      <c r="A195" s="537"/>
      <c r="B195" s="568"/>
      <c r="C195" s="537" t="s">
        <v>122</v>
      </c>
      <c r="D195" s="578"/>
      <c r="E195" s="545"/>
      <c r="F195" s="545"/>
      <c r="G195" s="545"/>
      <c r="H195" s="545"/>
      <c r="I195" s="545"/>
      <c r="J195" s="545"/>
      <c r="K195" s="545"/>
      <c r="L195" s="545"/>
      <c r="M195" s="545"/>
      <c r="N195" s="545"/>
      <c r="O195" s="545"/>
      <c r="P195" s="545"/>
      <c r="Q195" s="545"/>
      <c r="R195" s="545"/>
      <c r="S195" s="545"/>
      <c r="T195" s="545"/>
      <c r="U195" s="545"/>
      <c r="V195" s="545"/>
      <c r="W195" s="545"/>
      <c r="X195" s="545"/>
      <c r="Y195" s="545"/>
      <c r="Z195" s="545"/>
      <c r="AA195" s="545"/>
      <c r="AB195" s="545"/>
      <c r="AC195" s="655"/>
      <c r="AD195" s="545"/>
      <c r="AE195" s="570"/>
      <c r="AF195" s="570"/>
      <c r="AG195" s="570"/>
      <c r="AH195" s="570"/>
      <c r="AI195" s="570"/>
      <c r="AJ195" s="570"/>
      <c r="AK195" s="570"/>
      <c r="AL195" s="570"/>
      <c r="AM195" s="537"/>
      <c r="AN195" s="568"/>
      <c r="AO195" s="537" t="s">
        <v>122</v>
      </c>
      <c r="AP195" s="545"/>
      <c r="AQ195" s="545"/>
      <c r="AR195" s="578"/>
      <c r="AS195" s="578"/>
      <c r="AT195" s="578"/>
      <c r="AU195" s="578"/>
      <c r="AV195" s="578"/>
      <c r="AW195" s="578"/>
      <c r="AX195" s="578"/>
      <c r="AY195" s="578"/>
      <c r="AZ195" s="578"/>
    </row>
    <row r="196" spans="1:52" hidden="1">
      <c r="A196" s="537"/>
      <c r="B196" s="568"/>
      <c r="C196" s="537" t="s">
        <v>123</v>
      </c>
      <c r="D196" s="578"/>
      <c r="E196" s="545"/>
      <c r="F196" s="545"/>
      <c r="G196" s="545"/>
      <c r="H196" s="545"/>
      <c r="I196" s="545"/>
      <c r="J196" s="545"/>
      <c r="K196" s="545"/>
      <c r="L196" s="545"/>
      <c r="M196" s="545"/>
      <c r="N196" s="545"/>
      <c r="O196" s="545"/>
      <c r="P196" s="545"/>
      <c r="Q196" s="545"/>
      <c r="R196" s="545"/>
      <c r="S196" s="545"/>
      <c r="T196" s="545"/>
      <c r="U196" s="545"/>
      <c r="V196" s="545"/>
      <c r="W196" s="545"/>
      <c r="X196" s="545"/>
      <c r="Y196" s="545"/>
      <c r="Z196" s="545"/>
      <c r="AA196" s="545"/>
      <c r="AB196" s="545"/>
      <c r="AC196" s="655"/>
      <c r="AD196" s="545"/>
      <c r="AE196" s="570"/>
      <c r="AF196" s="570"/>
      <c r="AG196" s="570"/>
      <c r="AH196" s="570"/>
      <c r="AI196" s="570"/>
      <c r="AJ196" s="570"/>
      <c r="AK196" s="570"/>
      <c r="AL196" s="570"/>
      <c r="AM196" s="537"/>
      <c r="AN196" s="568"/>
      <c r="AO196" s="537" t="s">
        <v>123</v>
      </c>
      <c r="AP196" s="545"/>
      <c r="AQ196" s="545"/>
      <c r="AR196" s="578"/>
      <c r="AS196" s="578"/>
      <c r="AT196" s="578"/>
      <c r="AU196" s="578"/>
      <c r="AV196" s="578"/>
      <c r="AW196" s="578"/>
      <c r="AX196" s="578"/>
      <c r="AY196" s="578"/>
      <c r="AZ196" s="578"/>
    </row>
    <row r="197" spans="1:52" hidden="1">
      <c r="A197" s="537"/>
      <c r="B197" s="568"/>
      <c r="C197" s="537" t="s">
        <v>124</v>
      </c>
      <c r="D197" s="582"/>
      <c r="E197" s="582"/>
      <c r="F197" s="582"/>
      <c r="G197" s="582"/>
      <c r="H197" s="582"/>
      <c r="I197" s="582"/>
      <c r="J197" s="582"/>
      <c r="K197" s="582"/>
      <c r="L197" s="582"/>
      <c r="M197" s="582"/>
      <c r="N197" s="582"/>
      <c r="O197" s="582"/>
      <c r="P197" s="582"/>
      <c r="Q197" s="582"/>
      <c r="R197" s="582"/>
      <c r="S197" s="582"/>
      <c r="T197" s="582"/>
      <c r="U197" s="582"/>
      <c r="V197" s="582"/>
      <c r="W197" s="582"/>
      <c r="X197" s="582"/>
      <c r="Y197" s="582"/>
      <c r="Z197" s="582"/>
      <c r="AA197" s="582"/>
      <c r="AB197" s="582"/>
      <c r="AC197" s="671"/>
      <c r="AD197" s="582"/>
      <c r="AE197" s="586"/>
      <c r="AF197" s="586"/>
      <c r="AG197" s="586"/>
      <c r="AH197" s="586"/>
      <c r="AI197" s="586"/>
      <c r="AJ197" s="586"/>
      <c r="AK197" s="586"/>
      <c r="AL197" s="586"/>
      <c r="AM197" s="537"/>
      <c r="AN197" s="568"/>
      <c r="AO197" s="537" t="s">
        <v>124</v>
      </c>
      <c r="AP197" s="582"/>
      <c r="AQ197" s="582"/>
      <c r="AR197" s="582"/>
      <c r="AS197" s="582"/>
      <c r="AT197" s="582"/>
      <c r="AU197" s="582"/>
      <c r="AV197" s="582"/>
      <c r="AW197" s="582"/>
      <c r="AX197" s="582"/>
      <c r="AY197" s="582"/>
      <c r="AZ197" s="582"/>
    </row>
    <row r="198" spans="1:52" hidden="1">
      <c r="A198" s="537"/>
      <c r="B198" s="583" t="s">
        <v>2</v>
      </c>
      <c r="C198" s="584" t="s">
        <v>111</v>
      </c>
      <c r="D198" s="587"/>
      <c r="E198" s="587"/>
      <c r="F198" s="587"/>
      <c r="G198" s="587"/>
      <c r="H198" s="587"/>
      <c r="I198" s="587"/>
      <c r="J198" s="587"/>
      <c r="K198" s="587"/>
      <c r="L198" s="587"/>
      <c r="M198" s="587"/>
      <c r="N198" s="587"/>
      <c r="O198" s="587"/>
      <c r="P198" s="587"/>
      <c r="Q198" s="587"/>
      <c r="R198" s="587"/>
      <c r="S198" s="587"/>
      <c r="T198" s="587"/>
      <c r="U198" s="587"/>
      <c r="V198" s="587"/>
      <c r="W198" s="587"/>
      <c r="X198" s="587"/>
      <c r="Y198" s="587"/>
      <c r="Z198" s="587"/>
      <c r="AA198" s="587"/>
      <c r="AB198" s="587"/>
      <c r="AC198" s="672"/>
      <c r="AD198" s="587"/>
      <c r="AE198" s="588"/>
      <c r="AF198" s="588"/>
      <c r="AG198" s="588"/>
      <c r="AH198" s="588"/>
      <c r="AI198" s="588"/>
      <c r="AJ198" s="588"/>
      <c r="AK198" s="588"/>
      <c r="AL198" s="588"/>
      <c r="AM198" s="537"/>
      <c r="AN198" s="583" t="s">
        <v>2</v>
      </c>
      <c r="AO198" s="584" t="s">
        <v>111</v>
      </c>
      <c r="AP198" s="587"/>
      <c r="AQ198" s="587"/>
      <c r="AR198" s="587"/>
      <c r="AS198" s="587"/>
      <c r="AT198" s="587"/>
      <c r="AU198" s="587"/>
      <c r="AV198" s="587"/>
      <c r="AW198" s="587"/>
      <c r="AX198" s="587"/>
      <c r="AY198" s="587"/>
      <c r="AZ198" s="587"/>
    </row>
    <row r="199" spans="1:52">
      <c r="A199" s="549"/>
      <c r="B199" s="571"/>
      <c r="C199" s="549"/>
      <c r="D199" s="579"/>
      <c r="E199" s="548"/>
      <c r="F199" s="548"/>
      <c r="G199" s="548"/>
      <c r="H199" s="548"/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48"/>
      <c r="W199" s="548"/>
      <c r="X199" s="548"/>
      <c r="Y199" s="548"/>
      <c r="Z199" s="548"/>
      <c r="AA199" s="548"/>
      <c r="AB199" s="548"/>
      <c r="AC199" s="548"/>
      <c r="AD199" s="548"/>
      <c r="AE199" s="573"/>
      <c r="AF199" s="573"/>
      <c r="AG199" s="573"/>
      <c r="AH199" s="573"/>
      <c r="AI199" s="573"/>
      <c r="AJ199" s="573"/>
      <c r="AK199" s="573"/>
      <c r="AL199" s="573"/>
      <c r="AM199" s="549"/>
      <c r="AN199" s="571"/>
      <c r="AO199" s="549"/>
      <c r="AP199" s="548"/>
      <c r="AQ199" s="548"/>
      <c r="AR199" s="579"/>
      <c r="AS199" s="579"/>
      <c r="AT199" s="579"/>
      <c r="AU199" s="579"/>
      <c r="AV199" s="579"/>
      <c r="AW199" s="579"/>
      <c r="AX199" s="579"/>
      <c r="AY199" s="579"/>
      <c r="AZ199" s="579"/>
    </row>
    <row r="200" spans="1:52">
      <c r="A200" s="537" t="s">
        <v>153</v>
      </c>
      <c r="B200" s="544" t="s">
        <v>3</v>
      </c>
      <c r="C200" s="537" t="s">
        <v>113</v>
      </c>
      <c r="D200" s="553">
        <v>102.8</v>
      </c>
      <c r="E200" s="553">
        <v>102.8</v>
      </c>
      <c r="F200" s="553">
        <v>93.1</v>
      </c>
      <c r="G200" s="553">
        <v>94.4</v>
      </c>
      <c r="H200" s="553">
        <v>82.1</v>
      </c>
      <c r="I200" s="553">
        <v>95.2</v>
      </c>
      <c r="J200" s="553">
        <v>141.69999999999999</v>
      </c>
      <c r="K200" s="553">
        <v>106.1</v>
      </c>
      <c r="L200" s="553">
        <v>102.1</v>
      </c>
      <c r="M200" s="553" t="s">
        <v>337</v>
      </c>
      <c r="N200" s="553">
        <v>152.69999999999999</v>
      </c>
      <c r="O200" s="553">
        <v>93.7</v>
      </c>
      <c r="P200" s="553">
        <v>82.3</v>
      </c>
      <c r="Q200" s="553">
        <v>136.1</v>
      </c>
      <c r="R200" s="553">
        <v>56.4</v>
      </c>
      <c r="S200" s="553">
        <v>56.4</v>
      </c>
      <c r="T200" s="553" t="s">
        <v>516</v>
      </c>
      <c r="U200" s="553">
        <v>102.8</v>
      </c>
      <c r="V200" s="553">
        <v>105.9</v>
      </c>
      <c r="W200" s="553">
        <v>116.6</v>
      </c>
      <c r="X200" s="553">
        <v>116.6</v>
      </c>
      <c r="Y200" s="553">
        <v>101</v>
      </c>
      <c r="Z200" s="553">
        <v>114.5</v>
      </c>
      <c r="AA200" s="553">
        <v>106.1</v>
      </c>
      <c r="AB200" s="553" t="s">
        <v>516</v>
      </c>
      <c r="AC200" s="553">
        <v>82.1</v>
      </c>
      <c r="AD200" s="553">
        <v>76.2</v>
      </c>
      <c r="AE200" s="553">
        <v>66.400000000000006</v>
      </c>
      <c r="AF200" s="553">
        <v>91.1</v>
      </c>
      <c r="AG200" s="553" t="s">
        <v>516</v>
      </c>
      <c r="AH200" s="553">
        <v>92.1</v>
      </c>
      <c r="AI200" s="553">
        <v>74.8</v>
      </c>
      <c r="AJ200" s="553">
        <v>111.4</v>
      </c>
      <c r="AK200" s="553" t="s">
        <v>337</v>
      </c>
      <c r="AL200" s="553">
        <v>131.4</v>
      </c>
      <c r="AM200" s="537" t="s">
        <v>153</v>
      </c>
      <c r="AN200" s="544" t="s">
        <v>3</v>
      </c>
      <c r="AO200" s="537" t="s">
        <v>113</v>
      </c>
      <c r="AP200" s="561">
        <v>102.8</v>
      </c>
      <c r="AQ200" s="551">
        <v>104.5</v>
      </c>
      <c r="AR200" s="551">
        <v>107</v>
      </c>
      <c r="AS200" s="551">
        <v>102.9</v>
      </c>
      <c r="AT200" s="551">
        <v>113.3</v>
      </c>
      <c r="AU200" s="551">
        <v>98.5</v>
      </c>
      <c r="AV200" s="551">
        <v>110.2</v>
      </c>
      <c r="AW200" s="551">
        <v>76.400000000000006</v>
      </c>
      <c r="AX200" s="551">
        <v>101.7</v>
      </c>
      <c r="AY200" s="551">
        <v>100.9</v>
      </c>
      <c r="AZ200" s="551">
        <v>111</v>
      </c>
    </row>
    <row r="201" spans="1:52">
      <c r="A201" s="537" t="s">
        <v>154</v>
      </c>
      <c r="B201" s="544"/>
      <c r="C201" s="537" t="s">
        <v>115</v>
      </c>
      <c r="D201" s="553">
        <v>102.1</v>
      </c>
      <c r="E201" s="553">
        <v>102.1</v>
      </c>
      <c r="F201" s="553">
        <v>93.8</v>
      </c>
      <c r="G201" s="553">
        <v>92.9</v>
      </c>
      <c r="H201" s="553">
        <v>100.6</v>
      </c>
      <c r="I201" s="553">
        <v>96.9</v>
      </c>
      <c r="J201" s="553">
        <v>146</v>
      </c>
      <c r="K201" s="553">
        <v>117.1</v>
      </c>
      <c r="L201" s="553">
        <v>116.8</v>
      </c>
      <c r="M201" s="553" t="s">
        <v>337</v>
      </c>
      <c r="N201" s="553">
        <v>153</v>
      </c>
      <c r="O201" s="553">
        <v>92.8</v>
      </c>
      <c r="P201" s="553">
        <v>79.5</v>
      </c>
      <c r="Q201" s="553">
        <v>142.6</v>
      </c>
      <c r="R201" s="553">
        <v>86.8</v>
      </c>
      <c r="S201" s="553">
        <v>86.8</v>
      </c>
      <c r="T201" s="553" t="s">
        <v>516</v>
      </c>
      <c r="U201" s="553">
        <v>88.1</v>
      </c>
      <c r="V201" s="553">
        <v>100</v>
      </c>
      <c r="W201" s="553">
        <v>108.9</v>
      </c>
      <c r="X201" s="553">
        <v>108.9</v>
      </c>
      <c r="Y201" s="553">
        <v>100.7</v>
      </c>
      <c r="Z201" s="553">
        <v>111.6</v>
      </c>
      <c r="AA201" s="553">
        <v>110</v>
      </c>
      <c r="AB201" s="553" t="s">
        <v>516</v>
      </c>
      <c r="AC201" s="553">
        <v>86</v>
      </c>
      <c r="AD201" s="553">
        <v>83.4</v>
      </c>
      <c r="AE201" s="553">
        <v>62.3</v>
      </c>
      <c r="AF201" s="553">
        <v>108.8</v>
      </c>
      <c r="AG201" s="553" t="s">
        <v>516</v>
      </c>
      <c r="AH201" s="553">
        <v>84.3</v>
      </c>
      <c r="AI201" s="553">
        <v>76.099999999999994</v>
      </c>
      <c r="AJ201" s="553">
        <v>127.6</v>
      </c>
      <c r="AK201" s="553" t="s">
        <v>337</v>
      </c>
      <c r="AL201" s="553">
        <v>137.1</v>
      </c>
      <c r="AM201" s="537" t="s">
        <v>154</v>
      </c>
      <c r="AN201" s="544"/>
      <c r="AO201" s="537" t="s">
        <v>115</v>
      </c>
      <c r="AP201" s="561">
        <v>102.1</v>
      </c>
      <c r="AQ201" s="551">
        <v>105.5</v>
      </c>
      <c r="AR201" s="551">
        <v>104.5</v>
      </c>
      <c r="AS201" s="551">
        <v>97.7</v>
      </c>
      <c r="AT201" s="551">
        <v>114.2</v>
      </c>
      <c r="AU201" s="551">
        <v>110.4</v>
      </c>
      <c r="AV201" s="551">
        <v>132.19999999999999</v>
      </c>
      <c r="AW201" s="551">
        <v>77.2</v>
      </c>
      <c r="AX201" s="551">
        <v>100.6</v>
      </c>
      <c r="AY201" s="551">
        <v>101.2</v>
      </c>
      <c r="AZ201" s="551">
        <v>94.3</v>
      </c>
    </row>
    <row r="202" spans="1:52">
      <c r="A202" s="537" t="s">
        <v>155</v>
      </c>
      <c r="B202" s="544"/>
      <c r="C202" s="537" t="s">
        <v>116</v>
      </c>
      <c r="D202" s="553">
        <v>100.3</v>
      </c>
      <c r="E202" s="553">
        <v>100.4</v>
      </c>
      <c r="F202" s="553">
        <v>92</v>
      </c>
      <c r="G202" s="553">
        <v>90.1</v>
      </c>
      <c r="H202" s="553">
        <v>102.5</v>
      </c>
      <c r="I202" s="553">
        <v>101.7</v>
      </c>
      <c r="J202" s="553">
        <v>128.80000000000001</v>
      </c>
      <c r="K202" s="553">
        <v>103.6</v>
      </c>
      <c r="L202" s="553">
        <v>97.3</v>
      </c>
      <c r="M202" s="553" t="s">
        <v>337</v>
      </c>
      <c r="N202" s="553">
        <v>114</v>
      </c>
      <c r="O202" s="553">
        <v>94.3</v>
      </c>
      <c r="P202" s="553">
        <v>72.7</v>
      </c>
      <c r="Q202" s="553">
        <v>188.6</v>
      </c>
      <c r="R202" s="553">
        <v>81.3</v>
      </c>
      <c r="S202" s="553">
        <v>81.3</v>
      </c>
      <c r="T202" s="553" t="s">
        <v>516</v>
      </c>
      <c r="U202" s="553">
        <v>82.5</v>
      </c>
      <c r="V202" s="553">
        <v>105.3</v>
      </c>
      <c r="W202" s="553">
        <v>107.9</v>
      </c>
      <c r="X202" s="553">
        <v>107.9</v>
      </c>
      <c r="Y202" s="553">
        <v>77.099999999999994</v>
      </c>
      <c r="Z202" s="553">
        <v>112</v>
      </c>
      <c r="AA202" s="553">
        <v>109.3</v>
      </c>
      <c r="AB202" s="553" t="s">
        <v>516</v>
      </c>
      <c r="AC202" s="553">
        <v>91.6</v>
      </c>
      <c r="AD202" s="553">
        <v>86.8</v>
      </c>
      <c r="AE202" s="553">
        <v>61.2</v>
      </c>
      <c r="AF202" s="553">
        <v>97.8</v>
      </c>
      <c r="AG202" s="553" t="s">
        <v>516</v>
      </c>
      <c r="AH202" s="553">
        <v>96.7</v>
      </c>
      <c r="AI202" s="553">
        <v>80.3</v>
      </c>
      <c r="AJ202" s="553">
        <v>118.7</v>
      </c>
      <c r="AK202" s="553" t="s">
        <v>337</v>
      </c>
      <c r="AL202" s="553">
        <v>121.7</v>
      </c>
      <c r="AM202" s="537" t="s">
        <v>155</v>
      </c>
      <c r="AN202" s="544"/>
      <c r="AO202" s="537" t="s">
        <v>116</v>
      </c>
      <c r="AP202" s="561">
        <v>100.3</v>
      </c>
      <c r="AQ202" s="551">
        <v>101.9</v>
      </c>
      <c r="AR202" s="551">
        <v>93.9</v>
      </c>
      <c r="AS202" s="551">
        <v>84.5</v>
      </c>
      <c r="AT202" s="551">
        <v>113</v>
      </c>
      <c r="AU202" s="551">
        <v>125.3</v>
      </c>
      <c r="AV202" s="551">
        <v>149.5</v>
      </c>
      <c r="AW202" s="551">
        <v>82.5</v>
      </c>
      <c r="AX202" s="551">
        <v>99.9</v>
      </c>
      <c r="AY202" s="551">
        <v>100</v>
      </c>
      <c r="AZ202" s="551">
        <v>93.6</v>
      </c>
    </row>
    <row r="203" spans="1:52">
      <c r="A203" s="537" t="s">
        <v>156</v>
      </c>
      <c r="B203" s="544"/>
      <c r="C203" s="537" t="s">
        <v>117</v>
      </c>
      <c r="D203" s="553">
        <v>95.7</v>
      </c>
      <c r="E203" s="553">
        <v>95.7</v>
      </c>
      <c r="F203" s="553">
        <v>85.6</v>
      </c>
      <c r="G203" s="553">
        <v>85.2</v>
      </c>
      <c r="H203" s="553">
        <v>92.4</v>
      </c>
      <c r="I203" s="553">
        <v>96.8</v>
      </c>
      <c r="J203" s="553">
        <v>130.69999999999999</v>
      </c>
      <c r="K203" s="553">
        <v>100.1</v>
      </c>
      <c r="L203" s="553">
        <v>95.9</v>
      </c>
      <c r="M203" s="553" t="s">
        <v>337</v>
      </c>
      <c r="N203" s="553">
        <v>154.6</v>
      </c>
      <c r="O203" s="553">
        <v>75.5</v>
      </c>
      <c r="P203" s="553">
        <v>71.099999999999994</v>
      </c>
      <c r="Q203" s="553">
        <v>96.4</v>
      </c>
      <c r="R203" s="553">
        <v>107.4</v>
      </c>
      <c r="S203" s="553">
        <v>107.4</v>
      </c>
      <c r="T203" s="553" t="s">
        <v>516</v>
      </c>
      <c r="U203" s="553">
        <v>79.7</v>
      </c>
      <c r="V203" s="553">
        <v>101.7</v>
      </c>
      <c r="W203" s="553">
        <v>99.2</v>
      </c>
      <c r="X203" s="553">
        <v>99.2</v>
      </c>
      <c r="Y203" s="553">
        <v>91.2</v>
      </c>
      <c r="Z203" s="553">
        <v>103.6</v>
      </c>
      <c r="AA203" s="553">
        <v>102.5</v>
      </c>
      <c r="AB203" s="553" t="s">
        <v>516</v>
      </c>
      <c r="AC203" s="553">
        <v>86.1</v>
      </c>
      <c r="AD203" s="553">
        <v>90.8</v>
      </c>
      <c r="AE203" s="553">
        <v>59.1</v>
      </c>
      <c r="AF203" s="553">
        <v>122.2</v>
      </c>
      <c r="AG203" s="553" t="s">
        <v>516</v>
      </c>
      <c r="AH203" s="553">
        <v>68</v>
      </c>
      <c r="AI203" s="553">
        <v>75.7</v>
      </c>
      <c r="AJ203" s="553">
        <v>111.1</v>
      </c>
      <c r="AK203" s="553" t="s">
        <v>337</v>
      </c>
      <c r="AL203" s="553">
        <v>122</v>
      </c>
      <c r="AM203" s="537" t="s">
        <v>156</v>
      </c>
      <c r="AN203" s="544"/>
      <c r="AO203" s="537" t="s">
        <v>117</v>
      </c>
      <c r="AP203" s="561">
        <v>95.7</v>
      </c>
      <c r="AQ203" s="551">
        <v>96.2</v>
      </c>
      <c r="AR203" s="551">
        <v>98.3</v>
      </c>
      <c r="AS203" s="551">
        <v>96.6</v>
      </c>
      <c r="AT203" s="551">
        <v>99.7</v>
      </c>
      <c r="AU203" s="551">
        <v>96.7</v>
      </c>
      <c r="AV203" s="551">
        <v>112.8</v>
      </c>
      <c r="AW203" s="551">
        <v>69.099999999999994</v>
      </c>
      <c r="AX203" s="551">
        <v>96.6</v>
      </c>
      <c r="AY203" s="551">
        <v>96.7</v>
      </c>
      <c r="AZ203" s="551">
        <v>94.7</v>
      </c>
    </row>
    <row r="204" spans="1:52">
      <c r="A204" s="537" t="s">
        <v>157</v>
      </c>
      <c r="B204" s="544"/>
      <c r="C204" s="537" t="s">
        <v>118</v>
      </c>
      <c r="D204" s="553">
        <v>92.3</v>
      </c>
      <c r="E204" s="553">
        <v>92.5</v>
      </c>
      <c r="F204" s="553">
        <v>89.5</v>
      </c>
      <c r="G204" s="553">
        <v>87.2</v>
      </c>
      <c r="H204" s="553">
        <v>98.1</v>
      </c>
      <c r="I204" s="553">
        <v>93.3</v>
      </c>
      <c r="J204" s="553">
        <v>119.3</v>
      </c>
      <c r="K204" s="553">
        <v>107.7</v>
      </c>
      <c r="L204" s="553">
        <v>103.1</v>
      </c>
      <c r="M204" s="553" t="s">
        <v>337</v>
      </c>
      <c r="N204" s="553">
        <v>147.4</v>
      </c>
      <c r="O204" s="553">
        <v>86.3</v>
      </c>
      <c r="P204" s="553">
        <v>75.599999999999994</v>
      </c>
      <c r="Q204" s="553">
        <v>122.6</v>
      </c>
      <c r="R204" s="553">
        <v>93</v>
      </c>
      <c r="S204" s="553">
        <v>93</v>
      </c>
      <c r="T204" s="553" t="s">
        <v>516</v>
      </c>
      <c r="U204" s="553">
        <v>67.5</v>
      </c>
      <c r="V204" s="553">
        <v>91.5</v>
      </c>
      <c r="W204" s="553">
        <v>88</v>
      </c>
      <c r="X204" s="553">
        <v>88</v>
      </c>
      <c r="Y204" s="553">
        <v>84.4</v>
      </c>
      <c r="Z204" s="553">
        <v>107.6</v>
      </c>
      <c r="AA204" s="553">
        <v>85.7</v>
      </c>
      <c r="AB204" s="553" t="s">
        <v>516</v>
      </c>
      <c r="AC204" s="553">
        <v>88.6</v>
      </c>
      <c r="AD204" s="553">
        <v>85.1</v>
      </c>
      <c r="AE204" s="553">
        <v>66.5</v>
      </c>
      <c r="AF204" s="553">
        <v>100.2</v>
      </c>
      <c r="AG204" s="553" t="s">
        <v>516</v>
      </c>
      <c r="AH204" s="553">
        <v>96.8</v>
      </c>
      <c r="AI204" s="553">
        <v>81.2</v>
      </c>
      <c r="AJ204" s="553">
        <v>102.4</v>
      </c>
      <c r="AK204" s="553" t="s">
        <v>337</v>
      </c>
      <c r="AL204" s="553">
        <v>116</v>
      </c>
      <c r="AM204" s="537" t="s">
        <v>157</v>
      </c>
      <c r="AN204" s="544"/>
      <c r="AO204" s="537" t="s">
        <v>118</v>
      </c>
      <c r="AP204" s="561">
        <v>92.3</v>
      </c>
      <c r="AQ204" s="551">
        <v>93.5</v>
      </c>
      <c r="AR204" s="551">
        <v>93.4</v>
      </c>
      <c r="AS204" s="551">
        <v>89</v>
      </c>
      <c r="AT204" s="551">
        <v>102.8</v>
      </c>
      <c r="AU204" s="551">
        <v>99.1</v>
      </c>
      <c r="AV204" s="551">
        <v>117.6</v>
      </c>
      <c r="AW204" s="551">
        <v>67</v>
      </c>
      <c r="AX204" s="551">
        <v>92.2</v>
      </c>
      <c r="AY204" s="551">
        <v>93.2</v>
      </c>
      <c r="AZ204" s="551">
        <v>83.9</v>
      </c>
    </row>
    <row r="205" spans="1:52">
      <c r="A205" s="537" t="s">
        <v>158</v>
      </c>
      <c r="B205" s="544"/>
      <c r="C205" s="537" t="s">
        <v>119</v>
      </c>
      <c r="D205" s="553">
        <v>96.8</v>
      </c>
      <c r="E205" s="553">
        <v>96.8</v>
      </c>
      <c r="F205" s="553">
        <v>93.8</v>
      </c>
      <c r="G205" s="553">
        <v>93.4</v>
      </c>
      <c r="H205" s="553">
        <v>104</v>
      </c>
      <c r="I205" s="553">
        <v>91.6</v>
      </c>
      <c r="J205" s="553">
        <v>121.1</v>
      </c>
      <c r="K205" s="553">
        <v>106.4</v>
      </c>
      <c r="L205" s="553">
        <v>101.1</v>
      </c>
      <c r="M205" s="553" t="s">
        <v>337</v>
      </c>
      <c r="N205" s="553">
        <v>168.4</v>
      </c>
      <c r="O205" s="553">
        <v>86.6</v>
      </c>
      <c r="P205" s="553">
        <v>81</v>
      </c>
      <c r="Q205" s="553">
        <v>104.1</v>
      </c>
      <c r="R205" s="553">
        <v>84.5</v>
      </c>
      <c r="S205" s="553">
        <v>84.5</v>
      </c>
      <c r="T205" s="553" t="s">
        <v>516</v>
      </c>
      <c r="U205" s="553">
        <v>66.8</v>
      </c>
      <c r="V205" s="553">
        <v>98.7</v>
      </c>
      <c r="W205" s="553">
        <v>97.3</v>
      </c>
      <c r="X205" s="553">
        <v>97.3</v>
      </c>
      <c r="Y205" s="553">
        <v>77.400000000000006</v>
      </c>
      <c r="Z205" s="553">
        <v>110.3</v>
      </c>
      <c r="AA205" s="553">
        <v>89.8</v>
      </c>
      <c r="AB205" s="553" t="s">
        <v>516</v>
      </c>
      <c r="AC205" s="553">
        <v>103.3</v>
      </c>
      <c r="AD205" s="553">
        <v>100</v>
      </c>
      <c r="AE205" s="553">
        <v>67.3</v>
      </c>
      <c r="AF205" s="553">
        <v>88.8</v>
      </c>
      <c r="AG205" s="553" t="s">
        <v>516</v>
      </c>
      <c r="AH205" s="553">
        <v>114.3</v>
      </c>
      <c r="AI205" s="553">
        <v>88.8</v>
      </c>
      <c r="AJ205" s="553">
        <v>127.9</v>
      </c>
      <c r="AK205" s="553" t="s">
        <v>337</v>
      </c>
      <c r="AL205" s="553">
        <v>117.2</v>
      </c>
      <c r="AM205" s="537" t="s">
        <v>158</v>
      </c>
      <c r="AN205" s="544"/>
      <c r="AO205" s="537" t="s">
        <v>119</v>
      </c>
      <c r="AP205" s="561">
        <v>96.8</v>
      </c>
      <c r="AQ205" s="551">
        <v>95.4</v>
      </c>
      <c r="AR205" s="551">
        <v>97.6</v>
      </c>
      <c r="AS205" s="551">
        <v>91.9</v>
      </c>
      <c r="AT205" s="551">
        <v>106.9</v>
      </c>
      <c r="AU205" s="551">
        <v>90.8</v>
      </c>
      <c r="AV205" s="551">
        <v>101.3</v>
      </c>
      <c r="AW205" s="551">
        <v>71.900000000000006</v>
      </c>
      <c r="AX205" s="551">
        <v>98</v>
      </c>
      <c r="AY205" s="551">
        <v>100</v>
      </c>
      <c r="AZ205" s="551">
        <v>70.599999999999994</v>
      </c>
    </row>
    <row r="206" spans="1:52">
      <c r="A206" s="537" t="s">
        <v>152</v>
      </c>
      <c r="B206" s="544"/>
      <c r="C206" s="537" t="s">
        <v>120</v>
      </c>
      <c r="D206" s="553">
        <v>96.3</v>
      </c>
      <c r="E206" s="553">
        <v>96.3</v>
      </c>
      <c r="F206" s="553">
        <v>85.9</v>
      </c>
      <c r="G206" s="553">
        <v>84.4</v>
      </c>
      <c r="H206" s="553">
        <v>93.4</v>
      </c>
      <c r="I206" s="553">
        <v>91</v>
      </c>
      <c r="J206" s="553">
        <v>126.7</v>
      </c>
      <c r="K206" s="553">
        <v>85.8</v>
      </c>
      <c r="L206" s="553">
        <v>78.7</v>
      </c>
      <c r="M206" s="553" t="s">
        <v>337</v>
      </c>
      <c r="N206" s="553">
        <v>188.4</v>
      </c>
      <c r="O206" s="553">
        <v>84.5</v>
      </c>
      <c r="P206" s="553">
        <v>74.7</v>
      </c>
      <c r="Q206" s="553">
        <v>110.4</v>
      </c>
      <c r="R206" s="553">
        <v>99.5</v>
      </c>
      <c r="S206" s="553">
        <v>99.5</v>
      </c>
      <c r="T206" s="553" t="s">
        <v>516</v>
      </c>
      <c r="U206" s="553">
        <v>125.5</v>
      </c>
      <c r="V206" s="553">
        <v>92.9</v>
      </c>
      <c r="W206" s="553">
        <v>94.8</v>
      </c>
      <c r="X206" s="553">
        <v>94.8</v>
      </c>
      <c r="Y206" s="553">
        <v>88.8</v>
      </c>
      <c r="Z206" s="553">
        <v>103.4</v>
      </c>
      <c r="AA206" s="553">
        <v>92.5</v>
      </c>
      <c r="AB206" s="553" t="s">
        <v>516</v>
      </c>
      <c r="AC206" s="553">
        <v>90.1</v>
      </c>
      <c r="AD206" s="553">
        <v>80</v>
      </c>
      <c r="AE206" s="553">
        <v>63.1</v>
      </c>
      <c r="AF206" s="553">
        <v>97.6</v>
      </c>
      <c r="AG206" s="553" t="s">
        <v>516</v>
      </c>
      <c r="AH206" s="553">
        <v>99.8</v>
      </c>
      <c r="AI206" s="553">
        <v>91</v>
      </c>
      <c r="AJ206" s="553">
        <v>108.2</v>
      </c>
      <c r="AK206" s="553" t="s">
        <v>337</v>
      </c>
      <c r="AL206" s="553">
        <v>115.8</v>
      </c>
      <c r="AM206" s="537" t="s">
        <v>152</v>
      </c>
      <c r="AN206" s="544"/>
      <c r="AO206" s="537" t="s">
        <v>120</v>
      </c>
      <c r="AP206" s="561">
        <v>96.3</v>
      </c>
      <c r="AQ206" s="551">
        <v>100.5</v>
      </c>
      <c r="AR206" s="551">
        <v>99.7</v>
      </c>
      <c r="AS206" s="551">
        <v>98.5</v>
      </c>
      <c r="AT206" s="551">
        <v>102</v>
      </c>
      <c r="AU206" s="551">
        <v>97.1</v>
      </c>
      <c r="AV206" s="551">
        <v>114.5</v>
      </c>
      <c r="AW206" s="551">
        <v>71.400000000000006</v>
      </c>
      <c r="AX206" s="551">
        <v>93.5</v>
      </c>
      <c r="AY206" s="551">
        <v>94.2</v>
      </c>
      <c r="AZ206" s="551">
        <v>81.3</v>
      </c>
    </row>
    <row r="207" spans="1:52">
      <c r="A207" s="537"/>
      <c r="B207" s="544"/>
      <c r="C207" s="537" t="s">
        <v>121</v>
      </c>
      <c r="D207" s="553">
        <v>92.5</v>
      </c>
      <c r="E207" s="553">
        <v>92.5</v>
      </c>
      <c r="F207" s="553">
        <v>89</v>
      </c>
      <c r="G207" s="553">
        <v>88.8</v>
      </c>
      <c r="H207" s="553">
        <v>87.3</v>
      </c>
      <c r="I207" s="553">
        <v>88.6</v>
      </c>
      <c r="J207" s="553">
        <v>101.4</v>
      </c>
      <c r="K207" s="553">
        <v>95.7</v>
      </c>
      <c r="L207" s="553">
        <v>90.6</v>
      </c>
      <c r="M207" s="553" t="s">
        <v>337</v>
      </c>
      <c r="N207" s="553">
        <v>221.2</v>
      </c>
      <c r="O207" s="553">
        <v>89.1</v>
      </c>
      <c r="P207" s="553">
        <v>83.8</v>
      </c>
      <c r="Q207" s="553">
        <v>106</v>
      </c>
      <c r="R207" s="553">
        <v>109.3</v>
      </c>
      <c r="S207" s="553">
        <v>109.3</v>
      </c>
      <c r="T207" s="553" t="s">
        <v>516</v>
      </c>
      <c r="U207" s="553">
        <v>53</v>
      </c>
      <c r="V207" s="553">
        <v>95.6</v>
      </c>
      <c r="W207" s="553">
        <v>103.8</v>
      </c>
      <c r="X207" s="553">
        <v>103.8</v>
      </c>
      <c r="Y207" s="553">
        <v>98.2</v>
      </c>
      <c r="Z207" s="553">
        <v>103.5</v>
      </c>
      <c r="AA207" s="553">
        <v>96.5</v>
      </c>
      <c r="AB207" s="553" t="s">
        <v>516</v>
      </c>
      <c r="AC207" s="553">
        <v>94.2</v>
      </c>
      <c r="AD207" s="553">
        <v>90.6</v>
      </c>
      <c r="AE207" s="553">
        <v>67.3</v>
      </c>
      <c r="AF207" s="553">
        <v>88.8</v>
      </c>
      <c r="AG207" s="553" t="s">
        <v>516</v>
      </c>
      <c r="AH207" s="553">
        <v>110</v>
      </c>
      <c r="AI207" s="553">
        <v>82.6</v>
      </c>
      <c r="AJ207" s="553">
        <v>106.1</v>
      </c>
      <c r="AK207" s="553" t="s">
        <v>337</v>
      </c>
      <c r="AL207" s="553">
        <v>99.8</v>
      </c>
      <c r="AM207" s="537"/>
      <c r="AN207" s="544"/>
      <c r="AO207" s="537" t="s">
        <v>121</v>
      </c>
      <c r="AP207" s="561">
        <v>92.5</v>
      </c>
      <c r="AQ207" s="551">
        <v>95.7</v>
      </c>
      <c r="AR207" s="551">
        <v>92.8</v>
      </c>
      <c r="AS207" s="551">
        <v>84.3</v>
      </c>
      <c r="AT207" s="551">
        <v>104.9</v>
      </c>
      <c r="AU207" s="551">
        <v>102.9</v>
      </c>
      <c r="AV207" s="551">
        <v>122.6</v>
      </c>
      <c r="AW207" s="551">
        <v>66.5</v>
      </c>
      <c r="AX207" s="551">
        <v>91.8</v>
      </c>
      <c r="AY207" s="551">
        <v>91.8</v>
      </c>
      <c r="AZ207" s="551">
        <v>94.4</v>
      </c>
    </row>
    <row r="208" spans="1:52">
      <c r="A208" s="537"/>
      <c r="B208" s="544"/>
      <c r="C208" s="537" t="s">
        <v>122</v>
      </c>
      <c r="D208" s="553">
        <v>93.3</v>
      </c>
      <c r="E208" s="553">
        <v>93.2</v>
      </c>
      <c r="F208" s="553">
        <v>88.2</v>
      </c>
      <c r="G208" s="553">
        <v>88.9</v>
      </c>
      <c r="H208" s="553">
        <v>87.2</v>
      </c>
      <c r="I208" s="553">
        <v>92.4</v>
      </c>
      <c r="J208" s="553">
        <v>104.7</v>
      </c>
      <c r="K208" s="553">
        <v>100.1</v>
      </c>
      <c r="L208" s="553">
        <v>96</v>
      </c>
      <c r="M208" s="553" t="s">
        <v>337</v>
      </c>
      <c r="N208" s="553">
        <v>188.3</v>
      </c>
      <c r="O208" s="553">
        <v>84.2</v>
      </c>
      <c r="P208" s="553">
        <v>80.5</v>
      </c>
      <c r="Q208" s="553">
        <v>101.2</v>
      </c>
      <c r="R208" s="553">
        <v>94.1</v>
      </c>
      <c r="S208" s="553">
        <v>94.1</v>
      </c>
      <c r="T208" s="553" t="s">
        <v>516</v>
      </c>
      <c r="U208" s="553">
        <v>51.9</v>
      </c>
      <c r="V208" s="553">
        <v>99.2</v>
      </c>
      <c r="W208" s="553">
        <v>107.6</v>
      </c>
      <c r="X208" s="553">
        <v>107.6</v>
      </c>
      <c r="Y208" s="553">
        <v>70.099999999999994</v>
      </c>
      <c r="Z208" s="553">
        <v>108.8</v>
      </c>
      <c r="AA208" s="553">
        <v>105.3</v>
      </c>
      <c r="AB208" s="553" t="s">
        <v>516</v>
      </c>
      <c r="AC208" s="553">
        <v>95.7</v>
      </c>
      <c r="AD208" s="553">
        <v>94.7</v>
      </c>
      <c r="AE208" s="553">
        <v>67.5</v>
      </c>
      <c r="AF208" s="553">
        <v>87.4</v>
      </c>
      <c r="AG208" s="553" t="s">
        <v>516</v>
      </c>
      <c r="AH208" s="553">
        <v>111.2</v>
      </c>
      <c r="AI208" s="553">
        <v>82.1</v>
      </c>
      <c r="AJ208" s="553">
        <v>113.5</v>
      </c>
      <c r="AK208" s="553" t="s">
        <v>337</v>
      </c>
      <c r="AL208" s="553">
        <v>103.7</v>
      </c>
      <c r="AM208" s="537"/>
      <c r="AN208" s="544"/>
      <c r="AO208" s="537" t="s">
        <v>122</v>
      </c>
      <c r="AP208" s="561">
        <v>93.3</v>
      </c>
      <c r="AQ208" s="551">
        <v>95.1</v>
      </c>
      <c r="AR208" s="551">
        <v>94</v>
      </c>
      <c r="AS208" s="551">
        <v>85.7</v>
      </c>
      <c r="AT208" s="551">
        <v>107.1</v>
      </c>
      <c r="AU208" s="551">
        <v>97.5</v>
      </c>
      <c r="AV208" s="551">
        <v>111.7</v>
      </c>
      <c r="AW208" s="551">
        <v>73</v>
      </c>
      <c r="AX208" s="551">
        <v>92.7</v>
      </c>
      <c r="AY208" s="551">
        <v>92.1</v>
      </c>
      <c r="AZ208" s="551">
        <v>98.9</v>
      </c>
    </row>
    <row r="209" spans="1:52">
      <c r="A209" s="537"/>
      <c r="B209" s="544"/>
      <c r="C209" s="537" t="s">
        <v>123</v>
      </c>
      <c r="D209" s="553">
        <v>92.7</v>
      </c>
      <c r="E209" s="553">
        <v>92.8</v>
      </c>
      <c r="F209" s="553">
        <v>87.4</v>
      </c>
      <c r="G209" s="553">
        <v>90.6</v>
      </c>
      <c r="H209" s="553">
        <v>78.3</v>
      </c>
      <c r="I209" s="553">
        <v>85</v>
      </c>
      <c r="J209" s="553">
        <v>104.9</v>
      </c>
      <c r="K209" s="553">
        <v>88.5</v>
      </c>
      <c r="L209" s="553">
        <v>86.4</v>
      </c>
      <c r="M209" s="553" t="s">
        <v>337</v>
      </c>
      <c r="N209" s="553">
        <v>172.1</v>
      </c>
      <c r="O209" s="553">
        <v>93.3</v>
      </c>
      <c r="P209" s="553">
        <v>84.3</v>
      </c>
      <c r="Q209" s="553">
        <v>130.19999999999999</v>
      </c>
      <c r="R209" s="553">
        <v>87</v>
      </c>
      <c r="S209" s="553">
        <v>87</v>
      </c>
      <c r="T209" s="553" t="s">
        <v>516</v>
      </c>
      <c r="U209" s="553">
        <v>59.6</v>
      </c>
      <c r="V209" s="553">
        <v>94.5</v>
      </c>
      <c r="W209" s="553">
        <v>103.9</v>
      </c>
      <c r="X209" s="553">
        <v>103.9</v>
      </c>
      <c r="Y209" s="553">
        <v>96.1</v>
      </c>
      <c r="Z209" s="553">
        <v>104.7</v>
      </c>
      <c r="AA209" s="553">
        <v>99.5</v>
      </c>
      <c r="AB209" s="553" t="s">
        <v>516</v>
      </c>
      <c r="AC209" s="553">
        <v>90</v>
      </c>
      <c r="AD209" s="553">
        <v>88.1</v>
      </c>
      <c r="AE209" s="553">
        <v>69.2</v>
      </c>
      <c r="AF209" s="553">
        <v>89.5</v>
      </c>
      <c r="AG209" s="553" t="s">
        <v>516</v>
      </c>
      <c r="AH209" s="553">
        <v>104.8</v>
      </c>
      <c r="AI209" s="553">
        <v>79.5</v>
      </c>
      <c r="AJ209" s="553">
        <v>91.6</v>
      </c>
      <c r="AK209" s="553" t="s">
        <v>337</v>
      </c>
      <c r="AL209" s="553">
        <v>99.7</v>
      </c>
      <c r="AM209" s="537"/>
      <c r="AN209" s="544"/>
      <c r="AO209" s="537" t="s">
        <v>123</v>
      </c>
      <c r="AP209" s="561">
        <v>92.7</v>
      </c>
      <c r="AQ209" s="551">
        <v>98</v>
      </c>
      <c r="AR209" s="551">
        <v>96.8</v>
      </c>
      <c r="AS209" s="551">
        <v>90.3</v>
      </c>
      <c r="AT209" s="551">
        <v>106.5</v>
      </c>
      <c r="AU209" s="551">
        <v>97.6</v>
      </c>
      <c r="AV209" s="551">
        <v>112.7</v>
      </c>
      <c r="AW209" s="551">
        <v>70.099999999999994</v>
      </c>
      <c r="AX209" s="551">
        <v>89.5</v>
      </c>
      <c r="AY209" s="551">
        <v>88.8</v>
      </c>
      <c r="AZ209" s="551">
        <v>102.7</v>
      </c>
    </row>
    <row r="210" spans="1:52">
      <c r="A210" s="537"/>
      <c r="B210" s="544"/>
      <c r="C210" s="537" t="s">
        <v>124</v>
      </c>
      <c r="D210" s="553">
        <v>91.3</v>
      </c>
      <c r="E210" s="553">
        <v>91.3</v>
      </c>
      <c r="F210" s="553">
        <v>84.4</v>
      </c>
      <c r="G210" s="553">
        <v>83.9</v>
      </c>
      <c r="H210" s="553">
        <v>81.3</v>
      </c>
      <c r="I210" s="553">
        <v>86.6</v>
      </c>
      <c r="J210" s="553">
        <v>86.8</v>
      </c>
      <c r="K210" s="553">
        <v>107.1</v>
      </c>
      <c r="L210" s="553">
        <v>104.9</v>
      </c>
      <c r="M210" s="553" t="s">
        <v>337</v>
      </c>
      <c r="N210" s="553">
        <v>222.2</v>
      </c>
      <c r="O210" s="553">
        <v>88.1</v>
      </c>
      <c r="P210" s="553">
        <v>83.2</v>
      </c>
      <c r="Q210" s="553">
        <v>103</v>
      </c>
      <c r="R210" s="553">
        <v>93.3</v>
      </c>
      <c r="S210" s="553">
        <v>93.3</v>
      </c>
      <c r="T210" s="553" t="s">
        <v>516</v>
      </c>
      <c r="U210" s="553">
        <v>61.4</v>
      </c>
      <c r="V210" s="553">
        <v>94.9</v>
      </c>
      <c r="W210" s="553">
        <v>103.5</v>
      </c>
      <c r="X210" s="553">
        <v>103.5</v>
      </c>
      <c r="Y210" s="553">
        <v>89.6</v>
      </c>
      <c r="Z210" s="553">
        <v>108.8</v>
      </c>
      <c r="AA210" s="553">
        <v>97</v>
      </c>
      <c r="AB210" s="553" t="s">
        <v>516</v>
      </c>
      <c r="AC210" s="553">
        <v>93.5</v>
      </c>
      <c r="AD210" s="553">
        <v>93</v>
      </c>
      <c r="AE210" s="553">
        <v>68.8</v>
      </c>
      <c r="AF210" s="553">
        <v>82.6</v>
      </c>
      <c r="AG210" s="553" t="s">
        <v>516</v>
      </c>
      <c r="AH210" s="553">
        <v>96.2</v>
      </c>
      <c r="AI210" s="553">
        <v>87.3</v>
      </c>
      <c r="AJ210" s="553">
        <v>110.4</v>
      </c>
      <c r="AK210" s="553" t="s">
        <v>337</v>
      </c>
      <c r="AL210" s="553">
        <v>94.2</v>
      </c>
      <c r="AM210" s="537"/>
      <c r="AN210" s="544"/>
      <c r="AO210" s="537" t="s">
        <v>124</v>
      </c>
      <c r="AP210" s="561">
        <v>91.3</v>
      </c>
      <c r="AQ210" s="551">
        <v>91.6</v>
      </c>
      <c r="AR210" s="551">
        <v>89.6</v>
      </c>
      <c r="AS210" s="551">
        <v>80.8</v>
      </c>
      <c r="AT210" s="551">
        <v>107.5</v>
      </c>
      <c r="AU210" s="551">
        <v>93.5</v>
      </c>
      <c r="AV210" s="551">
        <v>103.8</v>
      </c>
      <c r="AW210" s="551">
        <v>76</v>
      </c>
      <c r="AX210" s="551">
        <v>92.1</v>
      </c>
      <c r="AY210" s="551">
        <v>91.5</v>
      </c>
      <c r="AZ210" s="551">
        <v>94</v>
      </c>
    </row>
    <row r="211" spans="1:52">
      <c r="A211" s="537"/>
      <c r="B211" s="544"/>
      <c r="C211" s="537" t="s">
        <v>111</v>
      </c>
      <c r="D211" s="553">
        <v>93.5</v>
      </c>
      <c r="E211" s="553">
        <v>93.6</v>
      </c>
      <c r="F211" s="553">
        <v>89.1</v>
      </c>
      <c r="G211" s="553">
        <v>88.2</v>
      </c>
      <c r="H211" s="553">
        <v>95.1</v>
      </c>
      <c r="I211" s="553">
        <v>86.4</v>
      </c>
      <c r="J211" s="553">
        <v>113.3</v>
      </c>
      <c r="K211" s="553">
        <v>108.3</v>
      </c>
      <c r="L211" s="553">
        <v>107</v>
      </c>
      <c r="M211" s="553" t="s">
        <v>337</v>
      </c>
      <c r="N211" s="553">
        <v>126.2</v>
      </c>
      <c r="O211" s="553">
        <v>86.7</v>
      </c>
      <c r="P211" s="553">
        <v>85</v>
      </c>
      <c r="Q211" s="553">
        <v>101.8</v>
      </c>
      <c r="R211" s="553">
        <v>80.3</v>
      </c>
      <c r="S211" s="553">
        <v>80.3</v>
      </c>
      <c r="T211" s="553" t="s">
        <v>516</v>
      </c>
      <c r="U211" s="553">
        <v>64.3</v>
      </c>
      <c r="V211" s="553">
        <v>92.7</v>
      </c>
      <c r="W211" s="553">
        <v>98.7</v>
      </c>
      <c r="X211" s="553">
        <v>98.7</v>
      </c>
      <c r="Y211" s="553">
        <v>105.2</v>
      </c>
      <c r="Z211" s="553">
        <v>109.3</v>
      </c>
      <c r="AA211" s="553">
        <v>89.4</v>
      </c>
      <c r="AB211" s="553" t="s">
        <v>516</v>
      </c>
      <c r="AC211" s="553">
        <v>90.1</v>
      </c>
      <c r="AD211" s="553">
        <v>85.4</v>
      </c>
      <c r="AE211" s="553">
        <v>71.3</v>
      </c>
      <c r="AF211" s="553">
        <v>84</v>
      </c>
      <c r="AG211" s="553" t="s">
        <v>516</v>
      </c>
      <c r="AH211" s="553">
        <v>105.4</v>
      </c>
      <c r="AI211" s="553">
        <v>83.1</v>
      </c>
      <c r="AJ211" s="553">
        <v>98.6</v>
      </c>
      <c r="AK211" s="553" t="s">
        <v>337</v>
      </c>
      <c r="AL211" s="553">
        <v>113.5</v>
      </c>
      <c r="AM211" s="537"/>
      <c r="AN211" s="544"/>
      <c r="AO211" s="537" t="s">
        <v>111</v>
      </c>
      <c r="AP211" s="547">
        <v>93.5</v>
      </c>
      <c r="AQ211" s="551">
        <v>97</v>
      </c>
      <c r="AR211" s="551">
        <v>97.6</v>
      </c>
      <c r="AS211" s="551">
        <v>94</v>
      </c>
      <c r="AT211" s="551">
        <v>106.3</v>
      </c>
      <c r="AU211" s="551">
        <v>87.8</v>
      </c>
      <c r="AV211" s="551">
        <v>99.3</v>
      </c>
      <c r="AW211" s="551">
        <v>68.900000000000006</v>
      </c>
      <c r="AX211" s="551">
        <v>90.2</v>
      </c>
      <c r="AY211" s="551">
        <v>90</v>
      </c>
      <c r="AZ211" s="551">
        <v>96.6</v>
      </c>
    </row>
    <row r="212" spans="1:52">
      <c r="A212" s="537"/>
      <c r="B212" s="556" t="s">
        <v>69</v>
      </c>
      <c r="C212" s="557" t="s">
        <v>113</v>
      </c>
      <c r="D212" s="558">
        <v>91.7</v>
      </c>
      <c r="E212" s="558">
        <v>91.7</v>
      </c>
      <c r="F212" s="558">
        <v>88.1</v>
      </c>
      <c r="G212" s="558">
        <v>87.4</v>
      </c>
      <c r="H212" s="558">
        <v>89.1</v>
      </c>
      <c r="I212" s="558">
        <v>91.3</v>
      </c>
      <c r="J212" s="558">
        <v>107.2</v>
      </c>
      <c r="K212" s="558">
        <v>124.1</v>
      </c>
      <c r="L212" s="558">
        <v>128.69999999999999</v>
      </c>
      <c r="M212" s="558" t="s">
        <v>337</v>
      </c>
      <c r="N212" s="558">
        <v>159.30000000000001</v>
      </c>
      <c r="O212" s="558">
        <v>80.7</v>
      </c>
      <c r="P212" s="558">
        <v>79.8</v>
      </c>
      <c r="Q212" s="558">
        <v>84</v>
      </c>
      <c r="R212" s="558">
        <v>88.7</v>
      </c>
      <c r="S212" s="558">
        <v>88.7</v>
      </c>
      <c r="T212" s="558" t="s">
        <v>516</v>
      </c>
      <c r="U212" s="558">
        <v>65.3</v>
      </c>
      <c r="V212" s="558">
        <v>88</v>
      </c>
      <c r="W212" s="558">
        <v>92.3</v>
      </c>
      <c r="X212" s="558">
        <v>92.3</v>
      </c>
      <c r="Y212" s="558">
        <v>107.9</v>
      </c>
      <c r="Z212" s="558">
        <v>100.8</v>
      </c>
      <c r="AA212" s="558">
        <v>83.1</v>
      </c>
      <c r="AB212" s="558" t="s">
        <v>516</v>
      </c>
      <c r="AC212" s="558">
        <v>88</v>
      </c>
      <c r="AD212" s="558">
        <v>81</v>
      </c>
      <c r="AE212" s="558">
        <v>75.2</v>
      </c>
      <c r="AF212" s="558">
        <v>86.6</v>
      </c>
      <c r="AG212" s="558" t="s">
        <v>516</v>
      </c>
      <c r="AH212" s="558">
        <v>91.7</v>
      </c>
      <c r="AI212" s="558">
        <v>108.1</v>
      </c>
      <c r="AJ212" s="558">
        <v>103</v>
      </c>
      <c r="AK212" s="558" t="s">
        <v>337</v>
      </c>
      <c r="AL212" s="558">
        <v>109.7</v>
      </c>
      <c r="AM212" s="537"/>
      <c r="AN212" s="556" t="s">
        <v>69</v>
      </c>
      <c r="AO212" s="557" t="s">
        <v>113</v>
      </c>
      <c r="AP212" s="561">
        <v>91.7</v>
      </c>
      <c r="AQ212" s="558">
        <v>90.3</v>
      </c>
      <c r="AR212" s="558">
        <v>90.9</v>
      </c>
      <c r="AS212" s="558">
        <v>84.6</v>
      </c>
      <c r="AT212" s="558">
        <v>101.1</v>
      </c>
      <c r="AU212" s="558">
        <v>89.4</v>
      </c>
      <c r="AV212" s="558">
        <v>99.9</v>
      </c>
      <c r="AW212" s="558">
        <v>69.599999999999994</v>
      </c>
      <c r="AX212" s="558">
        <v>91.5</v>
      </c>
      <c r="AY212" s="558">
        <v>92.1</v>
      </c>
      <c r="AZ212" s="558">
        <v>82.7</v>
      </c>
    </row>
    <row r="213" spans="1:52">
      <c r="A213" s="537"/>
      <c r="B213" s="544"/>
      <c r="C213" s="537" t="s">
        <v>115</v>
      </c>
      <c r="D213" s="553">
        <v>89.5</v>
      </c>
      <c r="E213" s="553">
        <v>89.5</v>
      </c>
      <c r="F213" s="553">
        <v>86.3</v>
      </c>
      <c r="G213" s="553">
        <v>85.9</v>
      </c>
      <c r="H213" s="553">
        <v>86.8</v>
      </c>
      <c r="I213" s="553">
        <v>88.4</v>
      </c>
      <c r="J213" s="553">
        <v>118.6</v>
      </c>
      <c r="K213" s="553">
        <v>95.2</v>
      </c>
      <c r="L213" s="553">
        <v>95.3</v>
      </c>
      <c r="M213" s="553" t="s">
        <v>337</v>
      </c>
      <c r="N213" s="553">
        <v>126.4</v>
      </c>
      <c r="O213" s="553">
        <v>79.7</v>
      </c>
      <c r="P213" s="553">
        <v>77.2</v>
      </c>
      <c r="Q213" s="553">
        <v>87.8</v>
      </c>
      <c r="R213" s="553">
        <v>83.3</v>
      </c>
      <c r="S213" s="553">
        <v>83.3</v>
      </c>
      <c r="T213" s="553" t="s">
        <v>516</v>
      </c>
      <c r="U213" s="553">
        <v>66.599999999999994</v>
      </c>
      <c r="V213" s="553">
        <v>88.4</v>
      </c>
      <c r="W213" s="553">
        <v>91.6</v>
      </c>
      <c r="X213" s="553">
        <v>91.6</v>
      </c>
      <c r="Y213" s="553">
        <v>83.7</v>
      </c>
      <c r="Z213" s="553">
        <v>102.7</v>
      </c>
      <c r="AA213" s="553">
        <v>78.8</v>
      </c>
      <c r="AB213" s="553" t="s">
        <v>516</v>
      </c>
      <c r="AC213" s="553">
        <v>87.1</v>
      </c>
      <c r="AD213" s="553">
        <v>81.400000000000006</v>
      </c>
      <c r="AE213" s="553">
        <v>84.6</v>
      </c>
      <c r="AF213" s="553">
        <v>82.4</v>
      </c>
      <c r="AG213" s="553" t="s">
        <v>516</v>
      </c>
      <c r="AH213" s="553">
        <v>90.2</v>
      </c>
      <c r="AI213" s="553">
        <v>92.7</v>
      </c>
      <c r="AJ213" s="553">
        <v>111.3</v>
      </c>
      <c r="AK213" s="553" t="s">
        <v>337</v>
      </c>
      <c r="AL213" s="553">
        <v>111.6</v>
      </c>
      <c r="AM213" s="537"/>
      <c r="AN213" s="544"/>
      <c r="AO213" s="537" t="s">
        <v>115</v>
      </c>
      <c r="AP213" s="561">
        <v>89.5</v>
      </c>
      <c r="AQ213" s="553">
        <v>92.8</v>
      </c>
      <c r="AR213" s="553">
        <v>97.1</v>
      </c>
      <c r="AS213" s="553">
        <v>91.7</v>
      </c>
      <c r="AT213" s="553">
        <v>104.5</v>
      </c>
      <c r="AU213" s="553">
        <v>83.6</v>
      </c>
      <c r="AV213" s="553">
        <v>95.5</v>
      </c>
      <c r="AW213" s="553">
        <v>67.400000000000006</v>
      </c>
      <c r="AX213" s="553">
        <v>88.1</v>
      </c>
      <c r="AY213" s="553">
        <v>88.6</v>
      </c>
      <c r="AZ213" s="553">
        <v>81.8</v>
      </c>
    </row>
    <row r="214" spans="1:52">
      <c r="A214" s="537"/>
      <c r="B214" s="544"/>
      <c r="C214" s="537" t="s">
        <v>116</v>
      </c>
      <c r="D214" s="592">
        <v>93</v>
      </c>
      <c r="E214" s="592">
        <v>93</v>
      </c>
      <c r="F214" s="592">
        <v>92.2</v>
      </c>
      <c r="G214" s="592">
        <v>88.1</v>
      </c>
      <c r="H214" s="592">
        <v>112.2</v>
      </c>
      <c r="I214" s="592">
        <v>84.8</v>
      </c>
      <c r="J214" s="592">
        <v>112.7</v>
      </c>
      <c r="K214" s="592">
        <v>99.1</v>
      </c>
      <c r="L214" s="592">
        <v>97.3</v>
      </c>
      <c r="M214" s="592" t="s">
        <v>337</v>
      </c>
      <c r="N214" s="592">
        <v>169.1</v>
      </c>
      <c r="O214" s="592">
        <v>88.7</v>
      </c>
      <c r="P214" s="592">
        <v>83.6</v>
      </c>
      <c r="Q214" s="592">
        <v>126</v>
      </c>
      <c r="R214" s="592">
        <v>103.2</v>
      </c>
      <c r="S214" s="592">
        <v>103.2</v>
      </c>
      <c r="T214" s="592" t="s">
        <v>516</v>
      </c>
      <c r="U214" s="592">
        <v>63.4</v>
      </c>
      <c r="V214" s="592">
        <v>89.2</v>
      </c>
      <c r="W214" s="592">
        <v>89.8</v>
      </c>
      <c r="X214" s="592">
        <v>89.8</v>
      </c>
      <c r="Y214" s="592">
        <v>111.8</v>
      </c>
      <c r="Z214" s="592">
        <v>108.5</v>
      </c>
      <c r="AA214" s="592">
        <v>85.8</v>
      </c>
      <c r="AB214" s="592" t="s">
        <v>516</v>
      </c>
      <c r="AC214" s="592">
        <v>83.6</v>
      </c>
      <c r="AD214" s="592">
        <v>79.3</v>
      </c>
      <c r="AE214" s="562">
        <v>90.4</v>
      </c>
      <c r="AF214" s="562">
        <v>75.099999999999994</v>
      </c>
      <c r="AG214" s="562" t="s">
        <v>516</v>
      </c>
      <c r="AH214" s="562">
        <v>88.4</v>
      </c>
      <c r="AI214" s="562">
        <v>101.8</v>
      </c>
      <c r="AJ214" s="562">
        <v>57.9</v>
      </c>
      <c r="AK214" s="562" t="s">
        <v>337</v>
      </c>
      <c r="AL214" s="562">
        <v>108.5</v>
      </c>
      <c r="AM214" s="537"/>
      <c r="AN214" s="544"/>
      <c r="AO214" s="537" t="s">
        <v>116</v>
      </c>
      <c r="AP214" s="561">
        <v>93</v>
      </c>
      <c r="AQ214" s="592">
        <v>92.6</v>
      </c>
      <c r="AR214" s="592">
        <v>94.8</v>
      </c>
      <c r="AS214" s="592">
        <v>91.1</v>
      </c>
      <c r="AT214" s="592">
        <v>107.1</v>
      </c>
      <c r="AU214" s="592">
        <v>92.6</v>
      </c>
      <c r="AV214" s="592">
        <v>108.9</v>
      </c>
      <c r="AW214" s="592">
        <v>65</v>
      </c>
      <c r="AX214" s="592">
        <v>93.4</v>
      </c>
      <c r="AY214" s="592">
        <v>93.6</v>
      </c>
      <c r="AZ214" s="592">
        <v>86.5</v>
      </c>
    </row>
    <row r="215" spans="1:52">
      <c r="A215" s="537"/>
      <c r="B215" s="544"/>
      <c r="C215" s="537" t="s">
        <v>117</v>
      </c>
      <c r="D215" s="592">
        <v>96.1</v>
      </c>
      <c r="E215" s="592">
        <v>96.1</v>
      </c>
      <c r="F215" s="592">
        <v>91.8</v>
      </c>
      <c r="G215" s="592">
        <v>91</v>
      </c>
      <c r="H215" s="592">
        <v>97.8</v>
      </c>
      <c r="I215" s="592">
        <v>89.9</v>
      </c>
      <c r="J215" s="592">
        <v>110.1</v>
      </c>
      <c r="K215" s="592">
        <v>110.5</v>
      </c>
      <c r="L215" s="592">
        <v>107.5</v>
      </c>
      <c r="M215" s="592" t="s">
        <v>337</v>
      </c>
      <c r="N215" s="592">
        <v>207.5</v>
      </c>
      <c r="O215" s="592">
        <v>87.4</v>
      </c>
      <c r="P215" s="592">
        <v>82.4</v>
      </c>
      <c r="Q215" s="592">
        <v>110.9</v>
      </c>
      <c r="R215" s="592">
        <v>88.6</v>
      </c>
      <c r="S215" s="592">
        <v>88.6</v>
      </c>
      <c r="T215" s="592" t="s">
        <v>516</v>
      </c>
      <c r="U215" s="592">
        <v>59</v>
      </c>
      <c r="V215" s="592">
        <v>96.5</v>
      </c>
      <c r="W215" s="562">
        <v>105.3</v>
      </c>
      <c r="X215" s="592">
        <v>105.3</v>
      </c>
      <c r="Y215" s="592">
        <v>128.9</v>
      </c>
      <c r="Z215" s="592">
        <v>112</v>
      </c>
      <c r="AA215" s="592">
        <v>86.7</v>
      </c>
      <c r="AB215" s="592" t="s">
        <v>516</v>
      </c>
      <c r="AC215" s="592">
        <v>90.5</v>
      </c>
      <c r="AD215" s="592">
        <v>84.9</v>
      </c>
      <c r="AE215" s="562">
        <v>114</v>
      </c>
      <c r="AF215" s="562">
        <v>80.2</v>
      </c>
      <c r="AG215" s="562" t="s">
        <v>516</v>
      </c>
      <c r="AH215" s="562">
        <v>98.6</v>
      </c>
      <c r="AI215" s="562">
        <v>101.4</v>
      </c>
      <c r="AJ215" s="562">
        <v>82.8</v>
      </c>
      <c r="AK215" s="562" t="s">
        <v>337</v>
      </c>
      <c r="AL215" s="562">
        <v>109</v>
      </c>
      <c r="AM215" s="537"/>
      <c r="AN215" s="544"/>
      <c r="AO215" s="537" t="s">
        <v>117</v>
      </c>
      <c r="AP215" s="561">
        <v>96.1</v>
      </c>
      <c r="AQ215" s="592">
        <v>97.3</v>
      </c>
      <c r="AR215" s="592">
        <v>98.9</v>
      </c>
      <c r="AS215" s="562">
        <v>90.7</v>
      </c>
      <c r="AT215" s="562">
        <v>112.6</v>
      </c>
      <c r="AU215" s="592">
        <v>98.1</v>
      </c>
      <c r="AV215" s="592">
        <v>110.9</v>
      </c>
      <c r="AW215" s="592">
        <v>76.3</v>
      </c>
      <c r="AX215" s="592">
        <v>96.5</v>
      </c>
      <c r="AY215" s="592">
        <v>95.6</v>
      </c>
      <c r="AZ215" s="592">
        <v>114</v>
      </c>
    </row>
    <row r="216" spans="1:52">
      <c r="A216" s="537"/>
      <c r="B216" s="544"/>
      <c r="C216" s="537" t="s">
        <v>118</v>
      </c>
      <c r="D216" s="553">
        <v>99.8</v>
      </c>
      <c r="E216" s="553">
        <v>99.8</v>
      </c>
      <c r="F216" s="553">
        <v>90.4</v>
      </c>
      <c r="G216" s="553">
        <v>90.9</v>
      </c>
      <c r="H216" s="553">
        <v>86.9</v>
      </c>
      <c r="I216" s="553">
        <v>91.7</v>
      </c>
      <c r="J216" s="553">
        <v>113.2</v>
      </c>
      <c r="K216" s="553">
        <v>105.7</v>
      </c>
      <c r="L216" s="553">
        <v>104</v>
      </c>
      <c r="M216" s="553" t="s">
        <v>337</v>
      </c>
      <c r="N216" s="553">
        <v>163.19999999999999</v>
      </c>
      <c r="O216" s="553">
        <v>86.1</v>
      </c>
      <c r="P216" s="553">
        <v>81.3</v>
      </c>
      <c r="Q216" s="553">
        <v>98.8</v>
      </c>
      <c r="R216" s="553">
        <v>102.9</v>
      </c>
      <c r="S216" s="553">
        <v>102.9</v>
      </c>
      <c r="T216" s="553" t="s">
        <v>516</v>
      </c>
      <c r="U216" s="553">
        <v>138.5</v>
      </c>
      <c r="V216" s="553">
        <v>96.1</v>
      </c>
      <c r="W216" s="553">
        <v>107.1</v>
      </c>
      <c r="X216" s="553">
        <v>107.1</v>
      </c>
      <c r="Y216" s="553">
        <v>96.7</v>
      </c>
      <c r="Z216" s="553">
        <v>109.2</v>
      </c>
      <c r="AA216" s="553">
        <v>89.9</v>
      </c>
      <c r="AB216" s="553" t="s">
        <v>516</v>
      </c>
      <c r="AC216" s="553">
        <v>92.1</v>
      </c>
      <c r="AD216" s="553">
        <v>85.6</v>
      </c>
      <c r="AE216" s="553">
        <v>97.9</v>
      </c>
      <c r="AF216" s="553">
        <v>89.6</v>
      </c>
      <c r="AG216" s="553" t="s">
        <v>516</v>
      </c>
      <c r="AH216" s="553">
        <v>92.2</v>
      </c>
      <c r="AI216" s="553">
        <v>108.2</v>
      </c>
      <c r="AJ216" s="553">
        <v>99.1</v>
      </c>
      <c r="AK216" s="553" t="s">
        <v>337</v>
      </c>
      <c r="AL216" s="553">
        <v>111</v>
      </c>
      <c r="AM216" s="537"/>
      <c r="AN216" s="544"/>
      <c r="AO216" s="537" t="s">
        <v>118</v>
      </c>
      <c r="AP216" s="561">
        <v>99.8</v>
      </c>
      <c r="AQ216" s="553">
        <v>97.5</v>
      </c>
      <c r="AR216" s="553">
        <v>100.7</v>
      </c>
      <c r="AS216" s="553">
        <v>94.2</v>
      </c>
      <c r="AT216" s="553">
        <v>114.2</v>
      </c>
      <c r="AU216" s="553">
        <v>93.3</v>
      </c>
      <c r="AV216" s="553">
        <v>104.3</v>
      </c>
      <c r="AW216" s="553">
        <v>75.2</v>
      </c>
      <c r="AX216" s="553">
        <v>101.3</v>
      </c>
      <c r="AY216" s="553">
        <v>100.6</v>
      </c>
      <c r="AZ216" s="553">
        <v>125</v>
      </c>
    </row>
    <row r="217" spans="1:52">
      <c r="A217" s="537"/>
      <c r="B217" s="544"/>
      <c r="C217" s="537" t="s">
        <v>119</v>
      </c>
      <c r="D217" s="553">
        <v>100.8</v>
      </c>
      <c r="E217" s="553">
        <v>101</v>
      </c>
      <c r="F217" s="553">
        <v>89.8</v>
      </c>
      <c r="G217" s="553">
        <v>88.1</v>
      </c>
      <c r="H217" s="553">
        <v>111.1</v>
      </c>
      <c r="I217" s="553">
        <v>89.9</v>
      </c>
      <c r="J217" s="553">
        <v>99.9</v>
      </c>
      <c r="K217" s="553">
        <v>104.8</v>
      </c>
      <c r="L217" s="553">
        <v>99.4</v>
      </c>
      <c r="M217" s="553" t="s">
        <v>337</v>
      </c>
      <c r="N217" s="553">
        <v>137.80000000000001</v>
      </c>
      <c r="O217" s="553">
        <v>94</v>
      </c>
      <c r="P217" s="553">
        <v>86.6</v>
      </c>
      <c r="Q217" s="553">
        <v>120.9</v>
      </c>
      <c r="R217" s="553">
        <v>92.7</v>
      </c>
      <c r="S217" s="553">
        <v>92.7</v>
      </c>
      <c r="T217" s="553" t="s">
        <v>516</v>
      </c>
      <c r="U217" s="553">
        <v>143.69999999999999</v>
      </c>
      <c r="V217" s="553">
        <v>101</v>
      </c>
      <c r="W217" s="553">
        <v>107.6</v>
      </c>
      <c r="X217" s="553">
        <v>107.6</v>
      </c>
      <c r="Y217" s="553">
        <v>124.6</v>
      </c>
      <c r="Z217" s="553">
        <v>112.1</v>
      </c>
      <c r="AA217" s="553">
        <v>102.1</v>
      </c>
      <c r="AB217" s="553" t="s">
        <v>516</v>
      </c>
      <c r="AC217" s="553">
        <v>95</v>
      </c>
      <c r="AD217" s="553">
        <v>92.9</v>
      </c>
      <c r="AE217" s="553">
        <v>98.8</v>
      </c>
      <c r="AF217" s="553">
        <v>97.6</v>
      </c>
      <c r="AG217" s="553" t="s">
        <v>516</v>
      </c>
      <c r="AH217" s="553">
        <v>88.9</v>
      </c>
      <c r="AI217" s="553">
        <v>88</v>
      </c>
      <c r="AJ217" s="553">
        <v>115.6</v>
      </c>
      <c r="AK217" s="553" t="s">
        <v>337</v>
      </c>
      <c r="AL217" s="553">
        <v>101.1</v>
      </c>
      <c r="AM217" s="537"/>
      <c r="AN217" s="544"/>
      <c r="AO217" s="537" t="s">
        <v>119</v>
      </c>
      <c r="AP217" s="561">
        <v>100.8</v>
      </c>
      <c r="AQ217" s="553">
        <v>99.5</v>
      </c>
      <c r="AR217" s="553">
        <v>101.1</v>
      </c>
      <c r="AS217" s="553">
        <v>91.1</v>
      </c>
      <c r="AT217" s="553">
        <v>117.6</v>
      </c>
      <c r="AU217" s="553">
        <v>97.5</v>
      </c>
      <c r="AV217" s="553">
        <v>112.7</v>
      </c>
      <c r="AW217" s="553">
        <v>71.7</v>
      </c>
      <c r="AX217" s="553">
        <v>101.4</v>
      </c>
      <c r="AY217" s="553">
        <v>101.6</v>
      </c>
      <c r="AZ217" s="553">
        <v>104.7</v>
      </c>
    </row>
    <row r="218" spans="1:52">
      <c r="A218" s="537"/>
      <c r="B218" s="544"/>
      <c r="C218" s="537" t="s">
        <v>120</v>
      </c>
      <c r="D218" s="553">
        <v>101.4</v>
      </c>
      <c r="E218" s="553">
        <v>101.4</v>
      </c>
      <c r="F218" s="553">
        <v>92.6</v>
      </c>
      <c r="G218" s="553">
        <v>91.4</v>
      </c>
      <c r="H218" s="553">
        <v>99.6</v>
      </c>
      <c r="I218" s="553">
        <v>90.8</v>
      </c>
      <c r="J218" s="553">
        <v>99.2</v>
      </c>
      <c r="K218" s="553">
        <v>122</v>
      </c>
      <c r="L218" s="553">
        <v>120.4</v>
      </c>
      <c r="M218" s="553" t="s">
        <v>337</v>
      </c>
      <c r="N218" s="553">
        <v>118.9</v>
      </c>
      <c r="O218" s="553">
        <v>108.2</v>
      </c>
      <c r="P218" s="553">
        <v>105.2</v>
      </c>
      <c r="Q218" s="553">
        <v>111.3</v>
      </c>
      <c r="R218" s="553">
        <v>93.9</v>
      </c>
      <c r="S218" s="553">
        <v>93.9</v>
      </c>
      <c r="T218" s="553" t="s">
        <v>516</v>
      </c>
      <c r="U218" s="553">
        <v>158.69999999999999</v>
      </c>
      <c r="V218" s="553">
        <v>91.9</v>
      </c>
      <c r="W218" s="553">
        <v>103.4</v>
      </c>
      <c r="X218" s="553">
        <v>103.4</v>
      </c>
      <c r="Y218" s="553">
        <v>126</v>
      </c>
      <c r="Z218" s="553">
        <v>112.3</v>
      </c>
      <c r="AA218" s="553">
        <v>94.1</v>
      </c>
      <c r="AB218" s="553" t="s">
        <v>516</v>
      </c>
      <c r="AC218" s="553">
        <v>92.6</v>
      </c>
      <c r="AD218" s="553">
        <v>87</v>
      </c>
      <c r="AE218" s="553">
        <v>103.5</v>
      </c>
      <c r="AF218" s="553">
        <v>89.5</v>
      </c>
      <c r="AG218" s="553" t="s">
        <v>516</v>
      </c>
      <c r="AH218" s="553">
        <v>89.1</v>
      </c>
      <c r="AI218" s="553">
        <v>109.6</v>
      </c>
      <c r="AJ218" s="553">
        <v>85.2</v>
      </c>
      <c r="AK218" s="553" t="s">
        <v>337</v>
      </c>
      <c r="AL218" s="553">
        <v>105.8</v>
      </c>
      <c r="AM218" s="537"/>
      <c r="AN218" s="544"/>
      <c r="AO218" s="537" t="s">
        <v>120</v>
      </c>
      <c r="AP218" s="561">
        <v>101.4</v>
      </c>
      <c r="AQ218" s="553">
        <v>100.5</v>
      </c>
      <c r="AR218" s="553">
        <v>99.9</v>
      </c>
      <c r="AS218" s="553">
        <v>89.9</v>
      </c>
      <c r="AT218" s="553">
        <v>116.2</v>
      </c>
      <c r="AU218" s="553">
        <v>99.7</v>
      </c>
      <c r="AV218" s="553">
        <v>114</v>
      </c>
      <c r="AW218" s="553">
        <v>76</v>
      </c>
      <c r="AX218" s="553">
        <v>102.3</v>
      </c>
      <c r="AY218" s="553">
        <v>102.3</v>
      </c>
      <c r="AZ218" s="553">
        <v>98.2</v>
      </c>
    </row>
    <row r="219" spans="1:52">
      <c r="A219" s="537"/>
      <c r="B219" s="544"/>
      <c r="C219" s="537" t="s">
        <v>121</v>
      </c>
      <c r="D219" s="553">
        <v>100.7</v>
      </c>
      <c r="E219" s="553">
        <v>100.8</v>
      </c>
      <c r="F219" s="553">
        <v>90.6</v>
      </c>
      <c r="G219" s="553">
        <v>90.4</v>
      </c>
      <c r="H219" s="553">
        <v>94.2</v>
      </c>
      <c r="I219" s="553">
        <v>94.4</v>
      </c>
      <c r="J219" s="553">
        <v>103.4</v>
      </c>
      <c r="K219" s="553">
        <v>140</v>
      </c>
      <c r="L219" s="553">
        <v>139.4</v>
      </c>
      <c r="M219" s="553" t="s">
        <v>337</v>
      </c>
      <c r="N219" s="553">
        <v>106.2</v>
      </c>
      <c r="O219" s="553">
        <v>87.7</v>
      </c>
      <c r="P219" s="553">
        <v>78.400000000000006</v>
      </c>
      <c r="Q219" s="553">
        <v>119.1</v>
      </c>
      <c r="R219" s="553">
        <v>91.3</v>
      </c>
      <c r="S219" s="553">
        <v>91.3</v>
      </c>
      <c r="T219" s="553" t="s">
        <v>516</v>
      </c>
      <c r="U219" s="553">
        <v>162.4</v>
      </c>
      <c r="V219" s="553">
        <v>101.4</v>
      </c>
      <c r="W219" s="553">
        <v>110.2</v>
      </c>
      <c r="X219" s="553">
        <v>110.2</v>
      </c>
      <c r="Y219" s="553">
        <v>86.7</v>
      </c>
      <c r="Z219" s="553">
        <v>115.4</v>
      </c>
      <c r="AA219" s="553">
        <v>98.1</v>
      </c>
      <c r="AB219" s="553" t="s">
        <v>516</v>
      </c>
      <c r="AC219" s="553">
        <v>91.3</v>
      </c>
      <c r="AD219" s="553">
        <v>85.2</v>
      </c>
      <c r="AE219" s="553">
        <v>112.4</v>
      </c>
      <c r="AF219" s="553">
        <v>90.8</v>
      </c>
      <c r="AG219" s="553" t="s">
        <v>516</v>
      </c>
      <c r="AH219" s="553">
        <v>85.7</v>
      </c>
      <c r="AI219" s="553">
        <v>112.9</v>
      </c>
      <c r="AJ219" s="553">
        <v>98.5</v>
      </c>
      <c r="AK219" s="553" t="s">
        <v>337</v>
      </c>
      <c r="AL219" s="553">
        <v>113.2</v>
      </c>
      <c r="AM219" s="537"/>
      <c r="AN219" s="544"/>
      <c r="AO219" s="537" t="s">
        <v>121</v>
      </c>
      <c r="AP219" s="561">
        <v>100.7</v>
      </c>
      <c r="AQ219" s="553">
        <v>99.8</v>
      </c>
      <c r="AR219" s="553">
        <v>101.7</v>
      </c>
      <c r="AS219" s="553">
        <v>90.9</v>
      </c>
      <c r="AT219" s="553">
        <v>117.2</v>
      </c>
      <c r="AU219" s="553">
        <v>96.8</v>
      </c>
      <c r="AV219" s="553">
        <v>105.8</v>
      </c>
      <c r="AW219" s="553">
        <v>77.2</v>
      </c>
      <c r="AX219" s="553">
        <v>102.2</v>
      </c>
      <c r="AY219" s="553">
        <v>102.7</v>
      </c>
      <c r="AZ219" s="553">
        <v>95.5</v>
      </c>
    </row>
    <row r="220" spans="1:52">
      <c r="A220" s="537"/>
      <c r="B220" s="544"/>
      <c r="C220" s="537" t="s">
        <v>122</v>
      </c>
      <c r="D220" s="553">
        <v>101.9</v>
      </c>
      <c r="E220" s="553">
        <v>101.9</v>
      </c>
      <c r="F220" s="553">
        <v>90.2</v>
      </c>
      <c r="G220" s="553">
        <v>89</v>
      </c>
      <c r="H220" s="553">
        <v>113.3</v>
      </c>
      <c r="I220" s="553">
        <v>87.5</v>
      </c>
      <c r="J220" s="553">
        <v>99.9</v>
      </c>
      <c r="K220" s="553">
        <v>132.9</v>
      </c>
      <c r="L220" s="553">
        <v>135.5</v>
      </c>
      <c r="M220" s="553" t="s">
        <v>337</v>
      </c>
      <c r="N220" s="553">
        <v>136.69999999999999</v>
      </c>
      <c r="O220" s="553">
        <v>91.4</v>
      </c>
      <c r="P220" s="553">
        <v>89.9</v>
      </c>
      <c r="Q220" s="553">
        <v>94.3</v>
      </c>
      <c r="R220" s="553">
        <v>93.1</v>
      </c>
      <c r="S220" s="553">
        <v>93.1</v>
      </c>
      <c r="T220" s="553" t="s">
        <v>516</v>
      </c>
      <c r="U220" s="553">
        <v>157.4</v>
      </c>
      <c r="V220" s="553">
        <v>95.8</v>
      </c>
      <c r="W220" s="553">
        <v>100.7</v>
      </c>
      <c r="X220" s="553">
        <v>100.7</v>
      </c>
      <c r="Y220" s="553">
        <v>100.5</v>
      </c>
      <c r="Z220" s="553">
        <v>123.7</v>
      </c>
      <c r="AA220" s="553">
        <v>92.2</v>
      </c>
      <c r="AB220" s="553" t="s">
        <v>516</v>
      </c>
      <c r="AC220" s="553">
        <v>95</v>
      </c>
      <c r="AD220" s="553">
        <v>94</v>
      </c>
      <c r="AE220" s="553">
        <v>107.4</v>
      </c>
      <c r="AF220" s="553">
        <v>87</v>
      </c>
      <c r="AG220" s="553" t="s">
        <v>516</v>
      </c>
      <c r="AH220" s="553">
        <v>88.6</v>
      </c>
      <c r="AI220" s="553">
        <v>117.5</v>
      </c>
      <c r="AJ220" s="553">
        <v>92.9</v>
      </c>
      <c r="AK220" s="553" t="s">
        <v>337</v>
      </c>
      <c r="AL220" s="553">
        <v>110.5</v>
      </c>
      <c r="AM220" s="537"/>
      <c r="AN220" s="544"/>
      <c r="AO220" s="537" t="s">
        <v>122</v>
      </c>
      <c r="AP220" s="561">
        <v>101.9</v>
      </c>
      <c r="AQ220" s="553">
        <v>102.4</v>
      </c>
      <c r="AR220" s="553">
        <v>105.2</v>
      </c>
      <c r="AS220" s="553">
        <v>97.3</v>
      </c>
      <c r="AT220" s="553">
        <v>116.7</v>
      </c>
      <c r="AU220" s="553">
        <v>95.6</v>
      </c>
      <c r="AV220" s="553">
        <v>104.2</v>
      </c>
      <c r="AW220" s="553">
        <v>80.599999999999994</v>
      </c>
      <c r="AX220" s="553">
        <v>101.6</v>
      </c>
      <c r="AY220" s="553">
        <v>102.2</v>
      </c>
      <c r="AZ220" s="553">
        <v>88.2</v>
      </c>
    </row>
    <row r="221" spans="1:52">
      <c r="A221" s="537"/>
      <c r="B221" s="544"/>
      <c r="C221" s="537" t="s">
        <v>123</v>
      </c>
      <c r="D221" s="553">
        <v>99.6</v>
      </c>
      <c r="E221" s="553">
        <v>99.6</v>
      </c>
      <c r="F221" s="553">
        <v>106.6</v>
      </c>
      <c r="G221" s="553">
        <v>89.8</v>
      </c>
      <c r="H221" s="553">
        <v>248.4</v>
      </c>
      <c r="I221" s="553">
        <v>91.1</v>
      </c>
      <c r="J221" s="553">
        <v>89.6</v>
      </c>
      <c r="K221" s="553">
        <v>138.30000000000001</v>
      </c>
      <c r="L221" s="553">
        <v>140.9</v>
      </c>
      <c r="M221" s="553" t="s">
        <v>337</v>
      </c>
      <c r="N221" s="553">
        <v>98.3</v>
      </c>
      <c r="O221" s="553">
        <v>88</v>
      </c>
      <c r="P221" s="553">
        <v>86.9</v>
      </c>
      <c r="Q221" s="553">
        <v>93.4</v>
      </c>
      <c r="R221" s="553">
        <v>93.8</v>
      </c>
      <c r="S221" s="553">
        <v>93.8</v>
      </c>
      <c r="T221" s="553" t="s">
        <v>516</v>
      </c>
      <c r="U221" s="553">
        <v>115.7</v>
      </c>
      <c r="V221" s="553">
        <v>98.2</v>
      </c>
      <c r="W221" s="553">
        <v>102.6</v>
      </c>
      <c r="X221" s="553">
        <v>102.6</v>
      </c>
      <c r="Y221" s="553">
        <v>92</v>
      </c>
      <c r="Z221" s="553">
        <v>95.1</v>
      </c>
      <c r="AA221" s="553">
        <v>94.9</v>
      </c>
      <c r="AB221" s="553" t="s">
        <v>516</v>
      </c>
      <c r="AC221" s="553">
        <v>91.7</v>
      </c>
      <c r="AD221" s="553">
        <v>80.599999999999994</v>
      </c>
      <c r="AE221" s="553">
        <v>102.4</v>
      </c>
      <c r="AF221" s="553">
        <v>87.2</v>
      </c>
      <c r="AG221" s="553" t="s">
        <v>516</v>
      </c>
      <c r="AH221" s="553">
        <v>84.5</v>
      </c>
      <c r="AI221" s="553">
        <v>125.7</v>
      </c>
      <c r="AJ221" s="553">
        <v>102</v>
      </c>
      <c r="AK221" s="553" t="s">
        <v>337</v>
      </c>
      <c r="AL221" s="553">
        <v>101.2</v>
      </c>
      <c r="AM221" s="537"/>
      <c r="AN221" s="544"/>
      <c r="AO221" s="537" t="s">
        <v>123</v>
      </c>
      <c r="AP221" s="561">
        <v>99.6</v>
      </c>
      <c r="AQ221" s="553">
        <v>92.6</v>
      </c>
      <c r="AR221" s="553">
        <v>89.9</v>
      </c>
      <c r="AS221" s="553">
        <v>84</v>
      </c>
      <c r="AT221" s="553">
        <v>98.5</v>
      </c>
      <c r="AU221" s="553">
        <v>97.2</v>
      </c>
      <c r="AV221" s="553">
        <v>106</v>
      </c>
      <c r="AW221" s="553">
        <v>81.599999999999994</v>
      </c>
      <c r="AX221" s="553">
        <v>101.3</v>
      </c>
      <c r="AY221" s="553">
        <v>102.5</v>
      </c>
      <c r="AZ221" s="553">
        <v>81</v>
      </c>
    </row>
    <row r="222" spans="1:52">
      <c r="A222" s="537"/>
      <c r="B222" s="544"/>
      <c r="C222" s="537" t="s">
        <v>124</v>
      </c>
      <c r="D222" s="553">
        <v>99.3</v>
      </c>
      <c r="E222" s="553">
        <v>99.3</v>
      </c>
      <c r="F222" s="553">
        <v>95.1</v>
      </c>
      <c r="G222" s="553">
        <v>94.8</v>
      </c>
      <c r="H222" s="553">
        <v>86.9</v>
      </c>
      <c r="I222" s="553">
        <v>104.2</v>
      </c>
      <c r="J222" s="553">
        <v>98.1</v>
      </c>
      <c r="K222" s="553">
        <v>114.4</v>
      </c>
      <c r="L222" s="553">
        <v>116</v>
      </c>
      <c r="M222" s="553" t="s">
        <v>337</v>
      </c>
      <c r="N222" s="553">
        <v>113.3</v>
      </c>
      <c r="O222" s="553">
        <v>92.9</v>
      </c>
      <c r="P222" s="553">
        <v>89.4</v>
      </c>
      <c r="Q222" s="553">
        <v>100.3</v>
      </c>
      <c r="R222" s="553">
        <v>100.3</v>
      </c>
      <c r="S222" s="553">
        <v>100.3</v>
      </c>
      <c r="T222" s="553" t="s">
        <v>516</v>
      </c>
      <c r="U222" s="553">
        <v>90.8</v>
      </c>
      <c r="V222" s="553">
        <v>112.6</v>
      </c>
      <c r="W222" s="553">
        <v>113</v>
      </c>
      <c r="X222" s="553">
        <v>113</v>
      </c>
      <c r="Y222" s="553">
        <v>95.8</v>
      </c>
      <c r="Z222" s="553">
        <v>100.6</v>
      </c>
      <c r="AA222" s="553">
        <v>102.7</v>
      </c>
      <c r="AB222" s="553" t="s">
        <v>516</v>
      </c>
      <c r="AC222" s="553">
        <v>95.9</v>
      </c>
      <c r="AD222" s="553">
        <v>87</v>
      </c>
      <c r="AE222" s="553">
        <v>104</v>
      </c>
      <c r="AF222" s="553">
        <v>91.4</v>
      </c>
      <c r="AG222" s="553" t="s">
        <v>516</v>
      </c>
      <c r="AH222" s="553">
        <v>87.9</v>
      </c>
      <c r="AI222" s="553">
        <v>136.30000000000001</v>
      </c>
      <c r="AJ222" s="553">
        <v>96.3</v>
      </c>
      <c r="AK222" s="553" t="s">
        <v>337</v>
      </c>
      <c r="AL222" s="553">
        <v>105.2</v>
      </c>
      <c r="AM222" s="537"/>
      <c r="AN222" s="544"/>
      <c r="AO222" s="537" t="s">
        <v>124</v>
      </c>
      <c r="AP222" s="561">
        <v>99.3</v>
      </c>
      <c r="AQ222" s="553">
        <v>103.9</v>
      </c>
      <c r="AR222" s="553">
        <v>104</v>
      </c>
      <c r="AS222" s="553">
        <v>95.7</v>
      </c>
      <c r="AT222" s="553">
        <v>120.7</v>
      </c>
      <c r="AU222" s="553">
        <v>96.5</v>
      </c>
      <c r="AV222" s="553">
        <v>105.9</v>
      </c>
      <c r="AW222" s="553">
        <v>82.3</v>
      </c>
      <c r="AX222" s="553">
        <v>98.4</v>
      </c>
      <c r="AY222" s="553">
        <v>98.3</v>
      </c>
      <c r="AZ222" s="553">
        <v>91.4</v>
      </c>
    </row>
    <row r="223" spans="1:52">
      <c r="A223" s="537"/>
      <c r="B223" s="550"/>
      <c r="C223" s="549" t="s">
        <v>111</v>
      </c>
      <c r="D223" s="555">
        <v>100.5</v>
      </c>
      <c r="E223" s="555">
        <v>100.5</v>
      </c>
      <c r="F223" s="555">
        <v>95.4</v>
      </c>
      <c r="G223" s="555">
        <v>95.2</v>
      </c>
      <c r="H223" s="555">
        <v>94.2</v>
      </c>
      <c r="I223" s="555">
        <v>95.5</v>
      </c>
      <c r="J223" s="555">
        <v>86.3</v>
      </c>
      <c r="K223" s="555">
        <v>115.5</v>
      </c>
      <c r="L223" s="555">
        <v>119</v>
      </c>
      <c r="M223" s="555" t="s">
        <v>337</v>
      </c>
      <c r="N223" s="555">
        <v>143.19999999999999</v>
      </c>
      <c r="O223" s="555">
        <v>105.9</v>
      </c>
      <c r="P223" s="555">
        <v>109.4</v>
      </c>
      <c r="Q223" s="555">
        <v>103.7</v>
      </c>
      <c r="R223" s="555">
        <v>102.5</v>
      </c>
      <c r="S223" s="555">
        <v>102.5</v>
      </c>
      <c r="T223" s="555" t="s">
        <v>516</v>
      </c>
      <c r="U223" s="555">
        <v>88.2</v>
      </c>
      <c r="V223" s="555">
        <v>104.1</v>
      </c>
      <c r="W223" s="555">
        <v>106.3</v>
      </c>
      <c r="X223" s="555">
        <v>106.3</v>
      </c>
      <c r="Y223" s="555">
        <v>88.4</v>
      </c>
      <c r="Z223" s="555">
        <v>103.5</v>
      </c>
      <c r="AA223" s="555">
        <v>108.8</v>
      </c>
      <c r="AB223" s="555" t="s">
        <v>516</v>
      </c>
      <c r="AC223" s="555">
        <v>97.2</v>
      </c>
      <c r="AD223" s="555">
        <v>86.9</v>
      </c>
      <c r="AE223" s="555">
        <v>116.9</v>
      </c>
      <c r="AF223" s="555">
        <v>102.6</v>
      </c>
      <c r="AG223" s="555" t="s">
        <v>516</v>
      </c>
      <c r="AH223" s="555">
        <v>91.6</v>
      </c>
      <c r="AI223" s="555">
        <v>129.5</v>
      </c>
      <c r="AJ223" s="555">
        <v>92.4</v>
      </c>
      <c r="AK223" s="555" t="s">
        <v>337</v>
      </c>
      <c r="AL223" s="555">
        <v>94</v>
      </c>
      <c r="AM223" s="537"/>
      <c r="AN223" s="550"/>
      <c r="AO223" s="549" t="s">
        <v>111</v>
      </c>
      <c r="AP223" s="561">
        <v>100.5</v>
      </c>
      <c r="AQ223" s="555">
        <v>100.3</v>
      </c>
      <c r="AR223" s="555">
        <v>98.3</v>
      </c>
      <c r="AS223" s="555">
        <v>90.7</v>
      </c>
      <c r="AT223" s="555">
        <v>117.2</v>
      </c>
      <c r="AU223" s="555">
        <v>98.4</v>
      </c>
      <c r="AV223" s="555">
        <v>106.1</v>
      </c>
      <c r="AW223" s="555">
        <v>85.4</v>
      </c>
      <c r="AX223" s="555">
        <v>98.8</v>
      </c>
      <c r="AY223" s="555">
        <v>99.1</v>
      </c>
      <c r="AZ223" s="555">
        <v>86.7</v>
      </c>
    </row>
    <row r="224" spans="1:52">
      <c r="A224" s="537"/>
      <c r="B224" s="544" t="s">
        <v>70</v>
      </c>
      <c r="C224" s="537" t="s">
        <v>113</v>
      </c>
      <c r="D224" s="553">
        <v>96.4</v>
      </c>
      <c r="E224" s="553">
        <v>96.4</v>
      </c>
      <c r="F224" s="553">
        <v>96.5</v>
      </c>
      <c r="G224" s="553">
        <v>94.2</v>
      </c>
      <c r="H224" s="553">
        <v>105.5</v>
      </c>
      <c r="I224" s="553">
        <v>94.8</v>
      </c>
      <c r="J224" s="553">
        <v>93.7</v>
      </c>
      <c r="K224" s="553">
        <v>105</v>
      </c>
      <c r="L224" s="553">
        <v>104.3</v>
      </c>
      <c r="M224" s="553" t="s">
        <v>337</v>
      </c>
      <c r="N224" s="553">
        <v>60.4</v>
      </c>
      <c r="O224" s="553">
        <v>98.4</v>
      </c>
      <c r="P224" s="553">
        <v>94.8</v>
      </c>
      <c r="Q224" s="553">
        <v>110.9</v>
      </c>
      <c r="R224" s="553">
        <v>110.7</v>
      </c>
      <c r="S224" s="553">
        <v>110.7</v>
      </c>
      <c r="T224" s="553" t="s">
        <v>516</v>
      </c>
      <c r="U224" s="553">
        <v>81.7</v>
      </c>
      <c r="V224" s="553">
        <v>101.2</v>
      </c>
      <c r="W224" s="553">
        <v>101.7</v>
      </c>
      <c r="X224" s="553">
        <v>101.7</v>
      </c>
      <c r="Y224" s="553">
        <v>77.8</v>
      </c>
      <c r="Z224" s="553">
        <v>103.8</v>
      </c>
      <c r="AA224" s="553">
        <v>97.3</v>
      </c>
      <c r="AB224" s="553" t="s">
        <v>516</v>
      </c>
      <c r="AC224" s="553">
        <v>91.1</v>
      </c>
      <c r="AD224" s="553">
        <v>92.1</v>
      </c>
      <c r="AE224" s="553">
        <v>95.7</v>
      </c>
      <c r="AF224" s="553">
        <v>91</v>
      </c>
      <c r="AG224" s="553" t="s">
        <v>516</v>
      </c>
      <c r="AH224" s="553">
        <v>88.1</v>
      </c>
      <c r="AI224" s="553">
        <v>97.9</v>
      </c>
      <c r="AJ224" s="553">
        <v>98.5</v>
      </c>
      <c r="AK224" s="553" t="s">
        <v>337</v>
      </c>
      <c r="AL224" s="553">
        <v>95.5</v>
      </c>
      <c r="AM224" s="537"/>
      <c r="AN224" s="544" t="s">
        <v>70</v>
      </c>
      <c r="AO224" s="537" t="s">
        <v>113</v>
      </c>
      <c r="AP224" s="595">
        <v>96.4</v>
      </c>
      <c r="AQ224" s="551">
        <v>101.2</v>
      </c>
      <c r="AR224" s="551">
        <v>99.9</v>
      </c>
      <c r="AS224" s="551">
        <v>95</v>
      </c>
      <c r="AT224" s="551">
        <v>107.6</v>
      </c>
      <c r="AU224" s="551">
        <v>106.6</v>
      </c>
      <c r="AV224" s="551">
        <v>117.4</v>
      </c>
      <c r="AW224" s="551">
        <v>86</v>
      </c>
      <c r="AX224" s="551">
        <v>93.2</v>
      </c>
      <c r="AY224" s="551">
        <v>93.2</v>
      </c>
      <c r="AZ224" s="551">
        <v>93.3</v>
      </c>
    </row>
    <row r="225" spans="1:52">
      <c r="A225" s="537"/>
      <c r="B225" s="544"/>
      <c r="C225" s="537" t="s">
        <v>115</v>
      </c>
      <c r="D225" s="553">
        <v>99.8</v>
      </c>
      <c r="E225" s="553">
        <v>99.9</v>
      </c>
      <c r="F225" s="553">
        <v>100.5</v>
      </c>
      <c r="G225" s="553">
        <v>99</v>
      </c>
      <c r="H225" s="553">
        <v>106.6</v>
      </c>
      <c r="I225" s="553">
        <v>99.6</v>
      </c>
      <c r="J225" s="553">
        <v>85.3</v>
      </c>
      <c r="K225" s="553">
        <v>113.9</v>
      </c>
      <c r="L225" s="553">
        <v>113.3</v>
      </c>
      <c r="M225" s="553" t="s">
        <v>337</v>
      </c>
      <c r="N225" s="553">
        <v>97.8</v>
      </c>
      <c r="O225" s="553">
        <v>97.9</v>
      </c>
      <c r="P225" s="553">
        <v>92.6</v>
      </c>
      <c r="Q225" s="553">
        <v>117.2</v>
      </c>
      <c r="R225" s="553">
        <v>112.2</v>
      </c>
      <c r="S225" s="553">
        <v>112.2</v>
      </c>
      <c r="T225" s="553" t="s">
        <v>516</v>
      </c>
      <c r="U225" s="553">
        <v>88.6</v>
      </c>
      <c r="V225" s="553">
        <v>105.5</v>
      </c>
      <c r="W225" s="553">
        <v>99.3</v>
      </c>
      <c r="X225" s="553">
        <v>99.3</v>
      </c>
      <c r="Y225" s="553">
        <v>96.2</v>
      </c>
      <c r="Z225" s="553">
        <v>103.9</v>
      </c>
      <c r="AA225" s="553">
        <v>99.1</v>
      </c>
      <c r="AB225" s="553" t="s">
        <v>516</v>
      </c>
      <c r="AC225" s="553">
        <v>101.3</v>
      </c>
      <c r="AD225" s="553">
        <v>103.5</v>
      </c>
      <c r="AE225" s="553">
        <v>109.1</v>
      </c>
      <c r="AF225" s="553">
        <v>95.2</v>
      </c>
      <c r="AG225" s="553" t="s">
        <v>516</v>
      </c>
      <c r="AH225" s="553">
        <v>97.3</v>
      </c>
      <c r="AI225" s="553">
        <v>101.8</v>
      </c>
      <c r="AJ225" s="553">
        <v>97.4</v>
      </c>
      <c r="AK225" s="553" t="s">
        <v>337</v>
      </c>
      <c r="AL225" s="553">
        <v>92.1</v>
      </c>
      <c r="AM225" s="537"/>
      <c r="AN225" s="544"/>
      <c r="AO225" s="537" t="s">
        <v>115</v>
      </c>
      <c r="AP225" s="561">
        <v>99.8</v>
      </c>
      <c r="AQ225" s="551">
        <v>96.1</v>
      </c>
      <c r="AR225" s="551">
        <v>91.6</v>
      </c>
      <c r="AS225" s="551">
        <v>84.8</v>
      </c>
      <c r="AT225" s="551">
        <v>101.5</v>
      </c>
      <c r="AU225" s="551">
        <v>108.6</v>
      </c>
      <c r="AV225" s="551">
        <v>122.1</v>
      </c>
      <c r="AW225" s="551">
        <v>90.4</v>
      </c>
      <c r="AX225" s="551">
        <v>101.2</v>
      </c>
      <c r="AY225" s="551">
        <v>101.7</v>
      </c>
      <c r="AZ225" s="551">
        <v>97</v>
      </c>
    </row>
    <row r="226" spans="1:52">
      <c r="A226" s="537"/>
      <c r="B226" s="544"/>
      <c r="C226" s="537" t="s">
        <v>116</v>
      </c>
      <c r="D226" s="553">
        <v>99.6</v>
      </c>
      <c r="E226" s="553">
        <v>99.6</v>
      </c>
      <c r="F226" s="553">
        <v>99.7</v>
      </c>
      <c r="G226" s="553">
        <v>97.1</v>
      </c>
      <c r="H226" s="553">
        <v>102.5</v>
      </c>
      <c r="I226" s="553">
        <v>110.5</v>
      </c>
      <c r="J226" s="553">
        <v>118.2</v>
      </c>
      <c r="K226" s="553">
        <v>92.2</v>
      </c>
      <c r="L226" s="553">
        <v>88.9</v>
      </c>
      <c r="M226" s="553" t="s">
        <v>337</v>
      </c>
      <c r="N226" s="553">
        <v>129.30000000000001</v>
      </c>
      <c r="O226" s="553">
        <v>84.2</v>
      </c>
      <c r="P226" s="553">
        <v>86.7</v>
      </c>
      <c r="Q226" s="553">
        <v>92.7</v>
      </c>
      <c r="R226" s="553">
        <v>82.6</v>
      </c>
      <c r="S226" s="553">
        <v>82.6</v>
      </c>
      <c r="T226" s="553" t="s">
        <v>516</v>
      </c>
      <c r="U226" s="553">
        <v>84.9</v>
      </c>
      <c r="V226" s="553">
        <v>102.2</v>
      </c>
      <c r="W226" s="553">
        <v>99</v>
      </c>
      <c r="X226" s="553">
        <v>99</v>
      </c>
      <c r="Y226" s="553">
        <v>125.4</v>
      </c>
      <c r="Z226" s="553">
        <v>97.5</v>
      </c>
      <c r="AA226" s="553">
        <v>100</v>
      </c>
      <c r="AB226" s="553" t="s">
        <v>516</v>
      </c>
      <c r="AC226" s="553">
        <v>103.6</v>
      </c>
      <c r="AD226" s="553">
        <v>107.7</v>
      </c>
      <c r="AE226" s="553">
        <v>104.6</v>
      </c>
      <c r="AF226" s="553">
        <v>102.3</v>
      </c>
      <c r="AG226" s="553" t="s">
        <v>516</v>
      </c>
      <c r="AH226" s="553">
        <v>98.4</v>
      </c>
      <c r="AI226" s="553">
        <v>94</v>
      </c>
      <c r="AJ226" s="553">
        <v>103.9</v>
      </c>
      <c r="AK226" s="553" t="s">
        <v>337</v>
      </c>
      <c r="AL226" s="553">
        <v>110.7</v>
      </c>
      <c r="AM226" s="537"/>
      <c r="AN226" s="544"/>
      <c r="AO226" s="537" t="s">
        <v>116</v>
      </c>
      <c r="AP226" s="561">
        <v>99.6</v>
      </c>
      <c r="AQ226" s="551">
        <v>101.3</v>
      </c>
      <c r="AR226" s="551">
        <v>104.6</v>
      </c>
      <c r="AS226" s="551">
        <v>113</v>
      </c>
      <c r="AT226" s="551">
        <v>101.2</v>
      </c>
      <c r="AU226" s="551">
        <v>97.5</v>
      </c>
      <c r="AV226" s="551">
        <v>97.5</v>
      </c>
      <c r="AW226" s="551">
        <v>98.9</v>
      </c>
      <c r="AX226" s="551">
        <v>99.3</v>
      </c>
      <c r="AY226" s="551">
        <v>99.2</v>
      </c>
      <c r="AZ226" s="551">
        <v>98.5</v>
      </c>
    </row>
    <row r="227" spans="1:52">
      <c r="A227" s="537"/>
      <c r="B227" s="544"/>
      <c r="C227" s="537" t="s">
        <v>117</v>
      </c>
      <c r="D227" s="553">
        <v>97.9</v>
      </c>
      <c r="E227" s="553">
        <v>98</v>
      </c>
      <c r="F227" s="553">
        <v>103.8</v>
      </c>
      <c r="G227" s="553">
        <v>102.9</v>
      </c>
      <c r="H227" s="553">
        <v>107</v>
      </c>
      <c r="I227" s="553">
        <v>102.1</v>
      </c>
      <c r="J227" s="553">
        <v>92.3</v>
      </c>
      <c r="K227" s="553">
        <v>112.5</v>
      </c>
      <c r="L227" s="553">
        <v>113</v>
      </c>
      <c r="M227" s="553" t="s">
        <v>337</v>
      </c>
      <c r="N227" s="553">
        <v>94.7</v>
      </c>
      <c r="O227" s="553">
        <v>92.9</v>
      </c>
      <c r="P227" s="553">
        <v>91.7</v>
      </c>
      <c r="Q227" s="553">
        <v>99.9</v>
      </c>
      <c r="R227" s="553">
        <v>87.9</v>
      </c>
      <c r="S227" s="553">
        <v>87.9</v>
      </c>
      <c r="T227" s="553" t="s">
        <v>516</v>
      </c>
      <c r="U227" s="553">
        <v>88.6</v>
      </c>
      <c r="V227" s="553">
        <v>94.5</v>
      </c>
      <c r="W227" s="553">
        <v>97.4</v>
      </c>
      <c r="X227" s="553">
        <v>97.4</v>
      </c>
      <c r="Y227" s="553">
        <v>73.400000000000006</v>
      </c>
      <c r="Z227" s="553">
        <v>102.7</v>
      </c>
      <c r="AA227" s="553">
        <v>94.2</v>
      </c>
      <c r="AB227" s="553" t="s">
        <v>516</v>
      </c>
      <c r="AC227" s="553">
        <v>101</v>
      </c>
      <c r="AD227" s="553">
        <v>98.9</v>
      </c>
      <c r="AE227" s="553">
        <v>123.3</v>
      </c>
      <c r="AF227" s="553">
        <v>107.5</v>
      </c>
      <c r="AG227" s="553" t="s">
        <v>516</v>
      </c>
      <c r="AH227" s="553">
        <v>97.2</v>
      </c>
      <c r="AI227" s="553">
        <v>99.7</v>
      </c>
      <c r="AJ227" s="553">
        <v>104.1</v>
      </c>
      <c r="AK227" s="553" t="s">
        <v>337</v>
      </c>
      <c r="AL227" s="553">
        <v>96.1</v>
      </c>
      <c r="AM227" s="537"/>
      <c r="AN227" s="544"/>
      <c r="AO227" s="537" t="s">
        <v>117</v>
      </c>
      <c r="AP227" s="561">
        <v>97.9</v>
      </c>
      <c r="AQ227" s="551">
        <v>92.8</v>
      </c>
      <c r="AR227" s="551">
        <v>93.2</v>
      </c>
      <c r="AS227" s="551">
        <v>87.5</v>
      </c>
      <c r="AT227" s="551">
        <v>102.4</v>
      </c>
      <c r="AU227" s="551">
        <v>95.7</v>
      </c>
      <c r="AV227" s="551">
        <v>95.8</v>
      </c>
      <c r="AW227" s="551">
        <v>95.6</v>
      </c>
      <c r="AX227" s="551">
        <v>101.4</v>
      </c>
      <c r="AY227" s="551">
        <v>101.8</v>
      </c>
      <c r="AZ227" s="551">
        <v>93.1</v>
      </c>
    </row>
    <row r="228" spans="1:52">
      <c r="A228" s="537"/>
      <c r="B228" s="544"/>
      <c r="C228" s="537" t="s">
        <v>118</v>
      </c>
      <c r="D228" s="553">
        <v>100.3</v>
      </c>
      <c r="E228" s="553">
        <v>100.3</v>
      </c>
      <c r="F228" s="553">
        <v>99.9</v>
      </c>
      <c r="G228" s="553">
        <v>102.3</v>
      </c>
      <c r="H228" s="553">
        <v>90</v>
      </c>
      <c r="I228" s="553">
        <v>106.4</v>
      </c>
      <c r="J228" s="553">
        <v>98.6</v>
      </c>
      <c r="K228" s="553">
        <v>97.4</v>
      </c>
      <c r="L228" s="553">
        <v>99.9</v>
      </c>
      <c r="M228" s="553" t="s">
        <v>337</v>
      </c>
      <c r="N228" s="553">
        <v>88.1</v>
      </c>
      <c r="O228" s="553">
        <v>99.1</v>
      </c>
      <c r="P228" s="553">
        <v>96.8</v>
      </c>
      <c r="Q228" s="553">
        <v>101.4</v>
      </c>
      <c r="R228" s="553">
        <v>71.400000000000006</v>
      </c>
      <c r="S228" s="553">
        <v>71.400000000000006</v>
      </c>
      <c r="T228" s="553" t="s">
        <v>516</v>
      </c>
      <c r="U228" s="553">
        <v>107</v>
      </c>
      <c r="V228" s="553">
        <v>100.8</v>
      </c>
      <c r="W228" s="553">
        <v>101</v>
      </c>
      <c r="X228" s="553">
        <v>101</v>
      </c>
      <c r="Y228" s="553">
        <v>88.5</v>
      </c>
      <c r="Z228" s="553">
        <v>106.2</v>
      </c>
      <c r="AA228" s="553">
        <v>102</v>
      </c>
      <c r="AB228" s="553" t="s">
        <v>516</v>
      </c>
      <c r="AC228" s="553">
        <v>103.7</v>
      </c>
      <c r="AD228" s="553">
        <v>108.7</v>
      </c>
      <c r="AE228" s="553">
        <v>99</v>
      </c>
      <c r="AF228" s="553">
        <v>87</v>
      </c>
      <c r="AG228" s="553" t="s">
        <v>516</v>
      </c>
      <c r="AH228" s="553">
        <v>96.4</v>
      </c>
      <c r="AI228" s="553">
        <v>100.1</v>
      </c>
      <c r="AJ228" s="553">
        <v>106.6</v>
      </c>
      <c r="AK228" s="553" t="s">
        <v>337</v>
      </c>
      <c r="AL228" s="553">
        <v>98.2</v>
      </c>
      <c r="AM228" s="537"/>
      <c r="AN228" s="544"/>
      <c r="AO228" s="537" t="s">
        <v>118</v>
      </c>
      <c r="AP228" s="561">
        <v>100.3</v>
      </c>
      <c r="AQ228" s="551">
        <v>98.8</v>
      </c>
      <c r="AR228" s="551">
        <v>100.7</v>
      </c>
      <c r="AS228" s="551">
        <v>96.8</v>
      </c>
      <c r="AT228" s="551">
        <v>108.4</v>
      </c>
      <c r="AU228" s="551">
        <v>95</v>
      </c>
      <c r="AV228" s="551">
        <v>91.2</v>
      </c>
      <c r="AW228" s="551">
        <v>104.3</v>
      </c>
      <c r="AX228" s="551">
        <v>101.7</v>
      </c>
      <c r="AY228" s="551">
        <v>102</v>
      </c>
      <c r="AZ228" s="551">
        <v>103.7</v>
      </c>
    </row>
    <row r="229" spans="1:52">
      <c r="A229" s="537"/>
      <c r="B229" s="544"/>
      <c r="C229" s="537" t="s">
        <v>119</v>
      </c>
      <c r="D229" s="553">
        <v>102</v>
      </c>
      <c r="E229" s="553">
        <v>102</v>
      </c>
      <c r="F229" s="553">
        <v>99.2</v>
      </c>
      <c r="G229" s="553">
        <v>101.3</v>
      </c>
      <c r="H229" s="553">
        <v>95.5</v>
      </c>
      <c r="I229" s="553">
        <v>99.2</v>
      </c>
      <c r="J229" s="553">
        <v>112.7</v>
      </c>
      <c r="K229" s="553">
        <v>110.8</v>
      </c>
      <c r="L229" s="553">
        <v>109.2</v>
      </c>
      <c r="M229" s="553" t="s">
        <v>337</v>
      </c>
      <c r="N229" s="553">
        <v>114.3</v>
      </c>
      <c r="O229" s="553">
        <v>88.8</v>
      </c>
      <c r="P229" s="553">
        <v>87.6</v>
      </c>
      <c r="Q229" s="553">
        <v>91.5</v>
      </c>
      <c r="R229" s="553">
        <v>140.80000000000001</v>
      </c>
      <c r="S229" s="553">
        <v>140.80000000000001</v>
      </c>
      <c r="T229" s="553" t="s">
        <v>516</v>
      </c>
      <c r="U229" s="553">
        <v>118.4</v>
      </c>
      <c r="V229" s="553">
        <v>95.5</v>
      </c>
      <c r="W229" s="553">
        <v>98</v>
      </c>
      <c r="X229" s="553">
        <v>98</v>
      </c>
      <c r="Y229" s="553">
        <v>96.9</v>
      </c>
      <c r="Z229" s="553">
        <v>99.3</v>
      </c>
      <c r="AA229" s="553">
        <v>101.4</v>
      </c>
      <c r="AB229" s="553" t="s">
        <v>516</v>
      </c>
      <c r="AC229" s="553">
        <v>99</v>
      </c>
      <c r="AD229" s="553">
        <v>98</v>
      </c>
      <c r="AE229" s="553">
        <v>98.5</v>
      </c>
      <c r="AF229" s="553">
        <v>92.8</v>
      </c>
      <c r="AG229" s="553" t="s">
        <v>516</v>
      </c>
      <c r="AH229" s="553">
        <v>98.6</v>
      </c>
      <c r="AI229" s="553">
        <v>100.5</v>
      </c>
      <c r="AJ229" s="553">
        <v>98.2</v>
      </c>
      <c r="AK229" s="553" t="s">
        <v>337</v>
      </c>
      <c r="AL229" s="553">
        <v>111.7</v>
      </c>
      <c r="AM229" s="537"/>
      <c r="AN229" s="544"/>
      <c r="AO229" s="537" t="s">
        <v>119</v>
      </c>
      <c r="AP229" s="561">
        <v>102</v>
      </c>
      <c r="AQ229" s="551">
        <v>100.6</v>
      </c>
      <c r="AR229" s="551">
        <v>97.9</v>
      </c>
      <c r="AS229" s="551">
        <v>97.1</v>
      </c>
      <c r="AT229" s="551">
        <v>98.9</v>
      </c>
      <c r="AU229" s="551">
        <v>109.6</v>
      </c>
      <c r="AV229" s="551">
        <v>113.3</v>
      </c>
      <c r="AW229" s="551">
        <v>103</v>
      </c>
      <c r="AX229" s="551">
        <v>101.9</v>
      </c>
      <c r="AY229" s="551">
        <v>102.1</v>
      </c>
      <c r="AZ229" s="551">
        <v>102.6</v>
      </c>
    </row>
    <row r="230" spans="1:52">
      <c r="A230" s="537"/>
      <c r="B230" s="544"/>
      <c r="C230" s="537" t="s">
        <v>120</v>
      </c>
      <c r="D230" s="553">
        <v>95.4</v>
      </c>
      <c r="E230" s="553">
        <v>95.3</v>
      </c>
      <c r="F230" s="553">
        <v>95.4</v>
      </c>
      <c r="G230" s="553">
        <v>100.3</v>
      </c>
      <c r="H230" s="553">
        <v>69.3</v>
      </c>
      <c r="I230" s="553">
        <v>98.3</v>
      </c>
      <c r="J230" s="553">
        <v>90.2</v>
      </c>
      <c r="K230" s="553">
        <v>91.4</v>
      </c>
      <c r="L230" s="553">
        <v>92.5</v>
      </c>
      <c r="M230" s="553" t="s">
        <v>337</v>
      </c>
      <c r="N230" s="553">
        <v>92.7</v>
      </c>
      <c r="O230" s="553">
        <v>103.7</v>
      </c>
      <c r="P230" s="553">
        <v>104.3</v>
      </c>
      <c r="Q230" s="553">
        <v>96.6</v>
      </c>
      <c r="R230" s="553">
        <v>79.7</v>
      </c>
      <c r="S230" s="553">
        <v>79.7</v>
      </c>
      <c r="T230" s="553" t="s">
        <v>516</v>
      </c>
      <c r="U230" s="553">
        <v>93.1</v>
      </c>
      <c r="V230" s="553">
        <v>96.9</v>
      </c>
      <c r="W230" s="553">
        <v>101.9</v>
      </c>
      <c r="X230" s="553">
        <v>101.9</v>
      </c>
      <c r="Y230" s="553">
        <v>91.4</v>
      </c>
      <c r="Z230" s="553">
        <v>98.2</v>
      </c>
      <c r="AA230" s="553">
        <v>91.6</v>
      </c>
      <c r="AB230" s="553" t="s">
        <v>516</v>
      </c>
      <c r="AC230" s="553">
        <v>101.8</v>
      </c>
      <c r="AD230" s="553">
        <v>100.9</v>
      </c>
      <c r="AE230" s="553">
        <v>100.7</v>
      </c>
      <c r="AF230" s="553">
        <v>103.7</v>
      </c>
      <c r="AG230" s="553" t="s">
        <v>516</v>
      </c>
      <c r="AH230" s="553">
        <v>101.8</v>
      </c>
      <c r="AI230" s="553">
        <v>99.8</v>
      </c>
      <c r="AJ230" s="553">
        <v>99.5</v>
      </c>
      <c r="AK230" s="553" t="s">
        <v>337</v>
      </c>
      <c r="AL230" s="553">
        <v>91.1</v>
      </c>
      <c r="AM230" s="537"/>
      <c r="AN230" s="544"/>
      <c r="AO230" s="537" t="s">
        <v>120</v>
      </c>
      <c r="AP230" s="561">
        <v>95.4</v>
      </c>
      <c r="AQ230" s="551">
        <v>94.2</v>
      </c>
      <c r="AR230" s="551">
        <v>94.8</v>
      </c>
      <c r="AS230" s="551">
        <v>93.5</v>
      </c>
      <c r="AT230" s="551">
        <v>96.4</v>
      </c>
      <c r="AU230" s="551">
        <v>92.7</v>
      </c>
      <c r="AV230" s="551">
        <v>87.8</v>
      </c>
      <c r="AW230" s="551">
        <v>103.5</v>
      </c>
      <c r="AX230" s="551">
        <v>97.6</v>
      </c>
      <c r="AY230" s="551">
        <v>97</v>
      </c>
      <c r="AZ230" s="551">
        <v>104.7</v>
      </c>
    </row>
    <row r="231" spans="1:52">
      <c r="A231" s="537"/>
      <c r="B231" s="544"/>
      <c r="C231" s="537" t="s">
        <v>121</v>
      </c>
      <c r="D231" s="553">
        <v>101.9</v>
      </c>
      <c r="E231" s="553">
        <v>101.9</v>
      </c>
      <c r="F231" s="553">
        <v>97.4</v>
      </c>
      <c r="G231" s="553">
        <v>101.6</v>
      </c>
      <c r="H231" s="553">
        <v>75.099999999999994</v>
      </c>
      <c r="I231" s="553">
        <v>95.9</v>
      </c>
      <c r="J231" s="553">
        <v>118.2</v>
      </c>
      <c r="K231" s="553">
        <v>103</v>
      </c>
      <c r="L231" s="553">
        <v>104.1</v>
      </c>
      <c r="M231" s="553" t="s">
        <v>337</v>
      </c>
      <c r="N231" s="553">
        <v>101.4</v>
      </c>
      <c r="O231" s="553">
        <v>106.4</v>
      </c>
      <c r="P231" s="553">
        <v>113.4</v>
      </c>
      <c r="Q231" s="553">
        <v>82.2</v>
      </c>
      <c r="R231" s="553">
        <v>92.2</v>
      </c>
      <c r="S231" s="553">
        <v>92.2</v>
      </c>
      <c r="T231" s="553" t="s">
        <v>516</v>
      </c>
      <c r="U231" s="553">
        <v>103.3</v>
      </c>
      <c r="V231" s="553">
        <v>108.2</v>
      </c>
      <c r="W231" s="553">
        <v>113.4</v>
      </c>
      <c r="X231" s="553">
        <v>113.4</v>
      </c>
      <c r="Y231" s="553">
        <v>118</v>
      </c>
      <c r="Z231" s="553">
        <v>95.6</v>
      </c>
      <c r="AA231" s="553">
        <v>100.6</v>
      </c>
      <c r="AB231" s="553" t="s">
        <v>516</v>
      </c>
      <c r="AC231" s="553">
        <v>101.9</v>
      </c>
      <c r="AD231" s="553">
        <v>99.6</v>
      </c>
      <c r="AE231" s="553">
        <v>95.2</v>
      </c>
      <c r="AF231" s="553">
        <v>117.6</v>
      </c>
      <c r="AG231" s="553" t="s">
        <v>516</v>
      </c>
      <c r="AH231" s="553">
        <v>108.3</v>
      </c>
      <c r="AI231" s="553">
        <v>99.5</v>
      </c>
      <c r="AJ231" s="553">
        <v>98.9</v>
      </c>
      <c r="AK231" s="553" t="s">
        <v>337</v>
      </c>
      <c r="AL231" s="553">
        <v>115.4</v>
      </c>
      <c r="AM231" s="537"/>
      <c r="AN231" s="544"/>
      <c r="AO231" s="537" t="s">
        <v>121</v>
      </c>
      <c r="AP231" s="561">
        <v>101.9</v>
      </c>
      <c r="AQ231" s="551">
        <v>104.3</v>
      </c>
      <c r="AR231" s="551">
        <v>112.2</v>
      </c>
      <c r="AS231" s="551">
        <v>119.7</v>
      </c>
      <c r="AT231" s="551">
        <v>98.8</v>
      </c>
      <c r="AU231" s="551">
        <v>88.8</v>
      </c>
      <c r="AV231" s="551">
        <v>78.400000000000006</v>
      </c>
      <c r="AW231" s="551">
        <v>107.5</v>
      </c>
      <c r="AX231" s="551">
        <v>102.1</v>
      </c>
      <c r="AY231" s="551">
        <v>101.3</v>
      </c>
      <c r="AZ231" s="551">
        <v>115.5</v>
      </c>
    </row>
    <row r="232" spans="1:52">
      <c r="A232" s="537"/>
      <c r="B232" s="544"/>
      <c r="C232" s="537" t="s">
        <v>122</v>
      </c>
      <c r="D232" s="553">
        <v>100.5</v>
      </c>
      <c r="E232" s="553">
        <v>100.5</v>
      </c>
      <c r="F232" s="553">
        <v>95.5</v>
      </c>
      <c r="G232" s="553">
        <v>99.1</v>
      </c>
      <c r="H232" s="553">
        <v>87.1</v>
      </c>
      <c r="I232" s="553">
        <v>95.1</v>
      </c>
      <c r="J232" s="553">
        <v>102.4</v>
      </c>
      <c r="K232" s="553">
        <v>95</v>
      </c>
      <c r="L232" s="553">
        <v>96</v>
      </c>
      <c r="M232" s="553" t="s">
        <v>337</v>
      </c>
      <c r="N232" s="553">
        <v>100.7</v>
      </c>
      <c r="O232" s="553">
        <v>85</v>
      </c>
      <c r="P232" s="553">
        <v>79.7</v>
      </c>
      <c r="Q232" s="553">
        <v>101.3</v>
      </c>
      <c r="R232" s="553">
        <v>105.5</v>
      </c>
      <c r="S232" s="553">
        <v>105.5</v>
      </c>
      <c r="T232" s="553" t="s">
        <v>516</v>
      </c>
      <c r="U232" s="553">
        <v>153.69999999999999</v>
      </c>
      <c r="V232" s="553">
        <v>100.4</v>
      </c>
      <c r="W232" s="553">
        <v>98.1</v>
      </c>
      <c r="X232" s="553">
        <v>98.1</v>
      </c>
      <c r="Y232" s="553">
        <v>109.5</v>
      </c>
      <c r="Z232" s="553">
        <v>96.2</v>
      </c>
      <c r="AA232" s="553">
        <v>99.7</v>
      </c>
      <c r="AB232" s="553" t="s">
        <v>516</v>
      </c>
      <c r="AC232" s="553">
        <v>94</v>
      </c>
      <c r="AD232" s="553">
        <v>93.2</v>
      </c>
      <c r="AE232" s="553">
        <v>88.4</v>
      </c>
      <c r="AF232" s="553">
        <v>102.4</v>
      </c>
      <c r="AG232" s="553" t="s">
        <v>516</v>
      </c>
      <c r="AH232" s="553">
        <v>97.3</v>
      </c>
      <c r="AI232" s="553">
        <v>104.2</v>
      </c>
      <c r="AJ232" s="553">
        <v>87</v>
      </c>
      <c r="AK232" s="553" t="s">
        <v>337</v>
      </c>
      <c r="AL232" s="553">
        <v>100.2</v>
      </c>
      <c r="AM232" s="537"/>
      <c r="AN232" s="544"/>
      <c r="AO232" s="537" t="s">
        <v>122</v>
      </c>
      <c r="AP232" s="561">
        <v>100.5</v>
      </c>
      <c r="AQ232" s="551">
        <v>98.3</v>
      </c>
      <c r="AR232" s="551">
        <v>99.2</v>
      </c>
      <c r="AS232" s="551">
        <v>99.6</v>
      </c>
      <c r="AT232" s="551">
        <v>97.3</v>
      </c>
      <c r="AU232" s="551">
        <v>96.9</v>
      </c>
      <c r="AV232" s="551">
        <v>93.5</v>
      </c>
      <c r="AW232" s="551">
        <v>100.1</v>
      </c>
      <c r="AX232" s="551">
        <v>100.9</v>
      </c>
      <c r="AY232" s="551">
        <v>100.8</v>
      </c>
      <c r="AZ232" s="551">
        <v>97.5</v>
      </c>
    </row>
    <row r="233" spans="1:52">
      <c r="A233" s="537"/>
      <c r="B233" s="544"/>
      <c r="C233" s="537" t="s">
        <v>123</v>
      </c>
      <c r="D233" s="553">
        <v>99</v>
      </c>
      <c r="E233" s="553">
        <v>99</v>
      </c>
      <c r="F233" s="553">
        <v>95.1</v>
      </c>
      <c r="G233" s="553">
        <v>95.9</v>
      </c>
      <c r="H233" s="553">
        <v>95.2</v>
      </c>
      <c r="I233" s="553">
        <v>90.7</v>
      </c>
      <c r="J233" s="553">
        <v>101.8</v>
      </c>
      <c r="K233" s="553">
        <v>94</v>
      </c>
      <c r="L233" s="553">
        <v>93.1</v>
      </c>
      <c r="M233" s="553" t="s">
        <v>337</v>
      </c>
      <c r="N233" s="553">
        <v>124.2</v>
      </c>
      <c r="O233" s="553">
        <v>110.9</v>
      </c>
      <c r="P233" s="553">
        <v>114.4</v>
      </c>
      <c r="Q233" s="553">
        <v>95.4</v>
      </c>
      <c r="R233" s="553">
        <v>102.3</v>
      </c>
      <c r="S233" s="553">
        <v>102.3</v>
      </c>
      <c r="T233" s="553" t="s">
        <v>516</v>
      </c>
      <c r="U233" s="553">
        <v>82</v>
      </c>
      <c r="V233" s="553">
        <v>96.6</v>
      </c>
      <c r="W233" s="553">
        <v>92.5</v>
      </c>
      <c r="X233" s="553">
        <v>92.5</v>
      </c>
      <c r="Y233" s="553">
        <v>101.8</v>
      </c>
      <c r="Z233" s="553">
        <v>95</v>
      </c>
      <c r="AA233" s="553">
        <v>98.8</v>
      </c>
      <c r="AB233" s="553" t="s">
        <v>516</v>
      </c>
      <c r="AC233" s="553">
        <v>101.1</v>
      </c>
      <c r="AD233" s="553">
        <v>97.4</v>
      </c>
      <c r="AE233" s="553">
        <v>90.9</v>
      </c>
      <c r="AF233" s="553">
        <v>103.6</v>
      </c>
      <c r="AG233" s="553" t="s">
        <v>516</v>
      </c>
      <c r="AH233" s="553">
        <v>103.6</v>
      </c>
      <c r="AI233" s="553">
        <v>102.4</v>
      </c>
      <c r="AJ233" s="553">
        <v>105.5</v>
      </c>
      <c r="AK233" s="553" t="s">
        <v>337</v>
      </c>
      <c r="AL233" s="553">
        <v>99.1</v>
      </c>
      <c r="AM233" s="537"/>
      <c r="AN233" s="544"/>
      <c r="AO233" s="537" t="s">
        <v>123</v>
      </c>
      <c r="AP233" s="561">
        <v>99</v>
      </c>
      <c r="AQ233" s="551">
        <v>103.5</v>
      </c>
      <c r="AR233" s="551">
        <v>105.6</v>
      </c>
      <c r="AS233" s="551">
        <v>113.7</v>
      </c>
      <c r="AT233" s="551">
        <v>88.3</v>
      </c>
      <c r="AU233" s="551">
        <v>96.3</v>
      </c>
      <c r="AV233" s="551">
        <v>94.5</v>
      </c>
      <c r="AW233" s="551">
        <v>97.9</v>
      </c>
      <c r="AX233" s="551">
        <v>95.3</v>
      </c>
      <c r="AY233" s="551">
        <v>95.8</v>
      </c>
      <c r="AZ233" s="551">
        <v>91.3</v>
      </c>
    </row>
    <row r="234" spans="1:52">
      <c r="A234" s="537"/>
      <c r="B234" s="544"/>
      <c r="C234" s="537" t="s">
        <v>124</v>
      </c>
      <c r="D234" s="553">
        <v>106</v>
      </c>
      <c r="E234" s="553">
        <v>106</v>
      </c>
      <c r="F234" s="553">
        <v>107.5</v>
      </c>
      <c r="G234" s="553">
        <v>102.2</v>
      </c>
      <c r="H234" s="553">
        <v>130</v>
      </c>
      <c r="I234" s="553">
        <v>102.7</v>
      </c>
      <c r="J234" s="553">
        <v>99.9</v>
      </c>
      <c r="K234" s="553">
        <v>94</v>
      </c>
      <c r="L234" s="553">
        <v>93.9</v>
      </c>
      <c r="M234" s="553" t="s">
        <v>337</v>
      </c>
      <c r="N234" s="553">
        <v>101.9</v>
      </c>
      <c r="O234" s="553">
        <v>132.5</v>
      </c>
      <c r="P234" s="553">
        <v>133.80000000000001</v>
      </c>
      <c r="Q234" s="553">
        <v>118.1</v>
      </c>
      <c r="R234" s="553">
        <v>135.19999999999999</v>
      </c>
      <c r="S234" s="553">
        <v>135.19999999999999</v>
      </c>
      <c r="T234" s="553" t="s">
        <v>516</v>
      </c>
      <c r="U234" s="553">
        <v>87.6</v>
      </c>
      <c r="V234" s="553">
        <v>98.1</v>
      </c>
      <c r="W234" s="553">
        <v>97.3</v>
      </c>
      <c r="X234" s="553">
        <v>97.3</v>
      </c>
      <c r="Y234" s="553">
        <v>113.2</v>
      </c>
      <c r="Z234" s="553">
        <v>101</v>
      </c>
      <c r="AA234" s="553">
        <v>104</v>
      </c>
      <c r="AB234" s="553" t="s">
        <v>516</v>
      </c>
      <c r="AC234" s="673">
        <v>100</v>
      </c>
      <c r="AD234" s="553">
        <v>92.7</v>
      </c>
      <c r="AE234" s="553">
        <v>99.2</v>
      </c>
      <c r="AF234" s="553">
        <v>113.1</v>
      </c>
      <c r="AG234" s="553" t="s">
        <v>516</v>
      </c>
      <c r="AH234" s="553">
        <v>110.8</v>
      </c>
      <c r="AI234" s="553">
        <v>103.3</v>
      </c>
      <c r="AJ234" s="553">
        <v>101.2</v>
      </c>
      <c r="AK234" s="553" t="s">
        <v>337</v>
      </c>
      <c r="AL234" s="553">
        <v>100.8</v>
      </c>
      <c r="AM234" s="537"/>
      <c r="AN234" s="544"/>
      <c r="AO234" s="537" t="s">
        <v>124</v>
      </c>
      <c r="AP234" s="561">
        <v>106</v>
      </c>
      <c r="AQ234" s="553">
        <v>115.3</v>
      </c>
      <c r="AR234" s="553">
        <v>112</v>
      </c>
      <c r="AS234" s="553">
        <v>117.8</v>
      </c>
      <c r="AT234" s="553">
        <v>100</v>
      </c>
      <c r="AU234" s="553">
        <v>112</v>
      </c>
      <c r="AV234" s="553">
        <v>116.5</v>
      </c>
      <c r="AW234" s="553">
        <v>107</v>
      </c>
      <c r="AX234" s="553">
        <v>102.6</v>
      </c>
      <c r="AY234" s="553">
        <v>102.8</v>
      </c>
      <c r="AZ234" s="553">
        <v>97.8</v>
      </c>
    </row>
    <row r="235" spans="1:52">
      <c r="A235" s="537"/>
      <c r="B235" s="560" t="s">
        <v>5</v>
      </c>
      <c r="C235" s="537" t="s">
        <v>111</v>
      </c>
      <c r="D235" s="561">
        <v>101.9</v>
      </c>
      <c r="E235" s="561">
        <v>101.8</v>
      </c>
      <c r="F235" s="561">
        <v>108.7</v>
      </c>
      <c r="G235" s="561">
        <v>103.1</v>
      </c>
      <c r="H235" s="561">
        <v>150.80000000000001</v>
      </c>
      <c r="I235" s="561">
        <v>106.9</v>
      </c>
      <c r="J235" s="561">
        <v>96.8</v>
      </c>
      <c r="K235" s="561">
        <v>94.7</v>
      </c>
      <c r="L235" s="561">
        <v>95</v>
      </c>
      <c r="M235" s="561" t="s">
        <v>337</v>
      </c>
      <c r="N235" s="561">
        <v>117.1</v>
      </c>
      <c r="O235" s="561">
        <v>98.1</v>
      </c>
      <c r="P235" s="561">
        <v>103.2</v>
      </c>
      <c r="Q235" s="561">
        <v>88.1</v>
      </c>
      <c r="R235" s="561">
        <v>84.9</v>
      </c>
      <c r="S235" s="561">
        <v>84.9</v>
      </c>
      <c r="T235" s="561" t="s">
        <v>516</v>
      </c>
      <c r="U235" s="561">
        <v>87.8</v>
      </c>
      <c r="V235" s="561">
        <v>98.3</v>
      </c>
      <c r="W235" s="561">
        <v>97.5</v>
      </c>
      <c r="X235" s="561">
        <v>97.5</v>
      </c>
      <c r="Y235" s="561">
        <v>109</v>
      </c>
      <c r="Z235" s="561">
        <v>101.1</v>
      </c>
      <c r="AA235" s="561">
        <v>112</v>
      </c>
      <c r="AB235" s="561" t="s">
        <v>516</v>
      </c>
      <c r="AC235" s="656">
        <v>103</v>
      </c>
      <c r="AD235" s="561">
        <v>107.2</v>
      </c>
      <c r="AE235" s="659">
        <v>98.7</v>
      </c>
      <c r="AF235" s="659">
        <v>84</v>
      </c>
      <c r="AG235" s="660" t="s">
        <v>516</v>
      </c>
      <c r="AH235" s="659">
        <v>104</v>
      </c>
      <c r="AI235" s="659">
        <v>96.3</v>
      </c>
      <c r="AJ235" s="659">
        <v>97.8</v>
      </c>
      <c r="AK235" s="660" t="s">
        <v>337</v>
      </c>
      <c r="AL235" s="659">
        <v>96</v>
      </c>
      <c r="AM235" s="537"/>
      <c r="AN235" s="560" t="s">
        <v>5</v>
      </c>
      <c r="AO235" s="537" t="s">
        <v>111</v>
      </c>
      <c r="AP235" s="547">
        <v>101.9</v>
      </c>
      <c r="AQ235" s="561">
        <v>95.1</v>
      </c>
      <c r="AR235" s="561">
        <v>89.9</v>
      </c>
      <c r="AS235" s="561">
        <v>87.7</v>
      </c>
      <c r="AT235" s="561">
        <v>100.2</v>
      </c>
      <c r="AU235" s="561">
        <v>101.9</v>
      </c>
      <c r="AV235" s="561">
        <v>100.2</v>
      </c>
      <c r="AW235" s="561">
        <v>102.9</v>
      </c>
      <c r="AX235" s="561">
        <v>103.6</v>
      </c>
      <c r="AY235" s="561">
        <v>103.1</v>
      </c>
      <c r="AZ235" s="561">
        <v>101.8</v>
      </c>
    </row>
    <row r="236" spans="1:52">
      <c r="A236" s="537"/>
      <c r="B236" s="563" t="s">
        <v>284</v>
      </c>
      <c r="C236" s="557" t="s">
        <v>113</v>
      </c>
      <c r="D236" s="634">
        <v>104.2</v>
      </c>
      <c r="E236" s="564">
        <v>104.1</v>
      </c>
      <c r="F236" s="564">
        <v>112.9</v>
      </c>
      <c r="G236" s="564">
        <v>106.9</v>
      </c>
      <c r="H236" s="564">
        <v>146.69999999999999</v>
      </c>
      <c r="I236" s="564">
        <v>100.9</v>
      </c>
      <c r="J236" s="564">
        <v>103.7</v>
      </c>
      <c r="K236" s="564">
        <v>96.7</v>
      </c>
      <c r="L236" s="564">
        <v>100.2</v>
      </c>
      <c r="M236" s="564" t="s">
        <v>337</v>
      </c>
      <c r="N236" s="564">
        <v>123.4</v>
      </c>
      <c r="O236" s="564">
        <v>109.4</v>
      </c>
      <c r="P236" s="564">
        <v>114.4</v>
      </c>
      <c r="Q236" s="564">
        <v>89.2</v>
      </c>
      <c r="R236" s="564">
        <v>85.6</v>
      </c>
      <c r="S236" s="564">
        <v>85.6</v>
      </c>
      <c r="T236" s="564" t="s">
        <v>516</v>
      </c>
      <c r="U236" s="564">
        <v>85.8</v>
      </c>
      <c r="V236" s="564">
        <v>95.7</v>
      </c>
      <c r="W236" s="564">
        <v>94.6</v>
      </c>
      <c r="X236" s="564">
        <v>94.6</v>
      </c>
      <c r="Y236" s="564">
        <v>96.9</v>
      </c>
      <c r="Z236" s="564">
        <v>103.2</v>
      </c>
      <c r="AA236" s="564">
        <v>115</v>
      </c>
      <c r="AB236" s="564" t="s">
        <v>516</v>
      </c>
      <c r="AC236" s="661">
        <v>102.3</v>
      </c>
      <c r="AD236" s="564">
        <v>100.5</v>
      </c>
      <c r="AE236" s="662">
        <v>114</v>
      </c>
      <c r="AF236" s="662">
        <v>98.9</v>
      </c>
      <c r="AG236" s="663" t="s">
        <v>516</v>
      </c>
      <c r="AH236" s="662">
        <v>121.3</v>
      </c>
      <c r="AI236" s="662">
        <v>106</v>
      </c>
      <c r="AJ236" s="662">
        <v>82.5</v>
      </c>
      <c r="AK236" s="663" t="s">
        <v>337</v>
      </c>
      <c r="AL236" s="662">
        <v>101.7</v>
      </c>
      <c r="AM236" s="537"/>
      <c r="AN236" s="563" t="s">
        <v>284</v>
      </c>
      <c r="AO236" s="557" t="s">
        <v>113</v>
      </c>
      <c r="AP236" s="545">
        <v>104.2</v>
      </c>
      <c r="AQ236" s="564">
        <v>104.2</v>
      </c>
      <c r="AR236" s="564">
        <v>110.4</v>
      </c>
      <c r="AS236" s="564">
        <v>112.8</v>
      </c>
      <c r="AT236" s="564">
        <v>104</v>
      </c>
      <c r="AU236" s="564">
        <v>94.1</v>
      </c>
      <c r="AV236" s="564">
        <v>93.6</v>
      </c>
      <c r="AW236" s="564">
        <v>93.6</v>
      </c>
      <c r="AX236" s="564">
        <v>102.7</v>
      </c>
      <c r="AY236" s="564">
        <v>102.5</v>
      </c>
      <c r="AZ236" s="564">
        <v>106.7</v>
      </c>
    </row>
    <row r="237" spans="1:52">
      <c r="A237" s="537"/>
      <c r="B237" s="568" t="s">
        <v>114</v>
      </c>
      <c r="C237" s="537" t="s">
        <v>115</v>
      </c>
      <c r="D237" s="607">
        <v>110.1</v>
      </c>
      <c r="E237" s="545">
        <v>110.1</v>
      </c>
      <c r="F237" s="545">
        <v>112.8</v>
      </c>
      <c r="G237" s="545">
        <v>106.4</v>
      </c>
      <c r="H237" s="545">
        <v>149.5</v>
      </c>
      <c r="I237" s="545">
        <v>99.3</v>
      </c>
      <c r="J237" s="545">
        <v>143</v>
      </c>
      <c r="K237" s="545">
        <v>96.7</v>
      </c>
      <c r="L237" s="545">
        <v>101.1</v>
      </c>
      <c r="M237" s="545" t="s">
        <v>337</v>
      </c>
      <c r="N237" s="545">
        <v>146.19999999999999</v>
      </c>
      <c r="O237" s="545">
        <v>112.8</v>
      </c>
      <c r="P237" s="545">
        <v>115.9</v>
      </c>
      <c r="Q237" s="545">
        <v>102.9</v>
      </c>
      <c r="R237" s="545">
        <v>82.3</v>
      </c>
      <c r="S237" s="545">
        <v>82.3</v>
      </c>
      <c r="T237" s="545" t="s">
        <v>516</v>
      </c>
      <c r="U237" s="545">
        <v>114.2</v>
      </c>
      <c r="V237" s="545">
        <v>99.8</v>
      </c>
      <c r="W237" s="545">
        <v>108.2</v>
      </c>
      <c r="X237" s="545">
        <v>108.2</v>
      </c>
      <c r="Y237" s="545">
        <v>101.1</v>
      </c>
      <c r="Z237" s="545">
        <v>102.9</v>
      </c>
      <c r="AA237" s="545">
        <v>107.8</v>
      </c>
      <c r="AB237" s="545" t="s">
        <v>516</v>
      </c>
      <c r="AC237" s="664">
        <v>101.3</v>
      </c>
      <c r="AD237" s="545">
        <v>96.6</v>
      </c>
      <c r="AE237" s="646">
        <v>96.7</v>
      </c>
      <c r="AF237" s="646">
        <v>99</v>
      </c>
      <c r="AG237" s="665" t="s">
        <v>516</v>
      </c>
      <c r="AH237" s="646">
        <v>116.5</v>
      </c>
      <c r="AI237" s="646">
        <v>112.7</v>
      </c>
      <c r="AJ237" s="646">
        <v>77.8</v>
      </c>
      <c r="AK237" s="665" t="s">
        <v>337</v>
      </c>
      <c r="AL237" s="646">
        <v>130</v>
      </c>
      <c r="AM237" s="537"/>
      <c r="AN237" s="568" t="s">
        <v>114</v>
      </c>
      <c r="AO237" s="537" t="s">
        <v>115</v>
      </c>
      <c r="AP237" s="545">
        <v>110.1</v>
      </c>
      <c r="AQ237" s="545">
        <v>115.3</v>
      </c>
      <c r="AR237" s="545">
        <v>123.8</v>
      </c>
      <c r="AS237" s="545">
        <v>132.9</v>
      </c>
      <c r="AT237" s="545">
        <v>106</v>
      </c>
      <c r="AU237" s="545">
        <v>97.1</v>
      </c>
      <c r="AV237" s="545">
        <v>100.5</v>
      </c>
      <c r="AW237" s="545">
        <v>95.8</v>
      </c>
      <c r="AX237" s="545">
        <v>107.7</v>
      </c>
      <c r="AY237" s="545">
        <v>108.2</v>
      </c>
      <c r="AZ237" s="545">
        <v>103.3</v>
      </c>
    </row>
    <row r="238" spans="1:52">
      <c r="A238" s="537"/>
      <c r="B238" s="568" t="s">
        <v>114</v>
      </c>
      <c r="C238" s="537" t="s">
        <v>116</v>
      </c>
      <c r="D238" s="607">
        <v>107.8</v>
      </c>
      <c r="E238" s="545">
        <v>107.8</v>
      </c>
      <c r="F238" s="545">
        <v>107.7</v>
      </c>
      <c r="G238" s="545">
        <v>108.1</v>
      </c>
      <c r="H238" s="545">
        <v>81.3</v>
      </c>
      <c r="I238" s="545">
        <v>97.3</v>
      </c>
      <c r="J238" s="545">
        <v>123</v>
      </c>
      <c r="K238" s="545">
        <v>105</v>
      </c>
      <c r="L238" s="545">
        <v>111.3</v>
      </c>
      <c r="M238" s="545" t="s">
        <v>337</v>
      </c>
      <c r="N238" s="545">
        <v>112.8</v>
      </c>
      <c r="O238" s="545">
        <v>114.9</v>
      </c>
      <c r="P238" s="545">
        <v>125</v>
      </c>
      <c r="Q238" s="545">
        <v>102.1</v>
      </c>
      <c r="R238" s="545">
        <v>96.8</v>
      </c>
      <c r="S238" s="545">
        <v>96.8</v>
      </c>
      <c r="T238" s="545" t="s">
        <v>516</v>
      </c>
      <c r="U238" s="545">
        <v>122.8</v>
      </c>
      <c r="V238" s="545">
        <v>98.2</v>
      </c>
      <c r="W238" s="545">
        <v>106.2</v>
      </c>
      <c r="X238" s="545">
        <v>106.2</v>
      </c>
      <c r="Y238" s="545">
        <v>104.6</v>
      </c>
      <c r="Z238" s="545">
        <v>111</v>
      </c>
      <c r="AA238" s="545">
        <v>100.9</v>
      </c>
      <c r="AB238" s="545" t="s">
        <v>516</v>
      </c>
      <c r="AC238" s="664">
        <v>109</v>
      </c>
      <c r="AD238" s="545">
        <v>114.4</v>
      </c>
      <c r="AE238" s="646">
        <v>103.5</v>
      </c>
      <c r="AF238" s="646">
        <v>109.1</v>
      </c>
      <c r="AG238" s="665" t="s">
        <v>516</v>
      </c>
      <c r="AH238" s="646">
        <v>112.2</v>
      </c>
      <c r="AI238" s="646">
        <v>109.8</v>
      </c>
      <c r="AJ238" s="646">
        <v>71.599999999999994</v>
      </c>
      <c r="AK238" s="665" t="s">
        <v>337</v>
      </c>
      <c r="AL238" s="646">
        <v>117.2</v>
      </c>
      <c r="AM238" s="537"/>
      <c r="AN238" s="568" t="s">
        <v>114</v>
      </c>
      <c r="AO238" s="537" t="s">
        <v>116</v>
      </c>
      <c r="AP238" s="545">
        <v>107.8</v>
      </c>
      <c r="AQ238" s="545">
        <v>114.3</v>
      </c>
      <c r="AR238" s="545">
        <v>117.9</v>
      </c>
      <c r="AS238" s="545">
        <v>124.7</v>
      </c>
      <c r="AT238" s="545">
        <v>115.3</v>
      </c>
      <c r="AU238" s="545">
        <v>108.7</v>
      </c>
      <c r="AV238" s="545">
        <v>118.8</v>
      </c>
      <c r="AW238" s="545">
        <v>92.8</v>
      </c>
      <c r="AX238" s="545">
        <v>105.6</v>
      </c>
      <c r="AY238" s="545">
        <v>105.7</v>
      </c>
      <c r="AZ238" s="545">
        <v>102.2</v>
      </c>
    </row>
    <row r="239" spans="1:52">
      <c r="A239" s="537"/>
      <c r="B239" s="568" t="s">
        <v>114</v>
      </c>
      <c r="C239" s="537" t="s">
        <v>117</v>
      </c>
      <c r="D239" s="607">
        <v>110.8</v>
      </c>
      <c r="E239" s="545">
        <v>110.9</v>
      </c>
      <c r="F239" s="545">
        <v>114.2</v>
      </c>
      <c r="G239" s="545">
        <v>107.5</v>
      </c>
      <c r="H239" s="545">
        <v>154.30000000000001</v>
      </c>
      <c r="I239" s="545">
        <v>96.2</v>
      </c>
      <c r="J239" s="545">
        <v>122.5</v>
      </c>
      <c r="K239" s="545">
        <v>119.4</v>
      </c>
      <c r="L239" s="545">
        <v>126.1</v>
      </c>
      <c r="M239" s="545" t="s">
        <v>337</v>
      </c>
      <c r="N239" s="545">
        <v>92.5</v>
      </c>
      <c r="O239" s="545">
        <v>129.9</v>
      </c>
      <c r="P239" s="545">
        <v>133.69999999999999</v>
      </c>
      <c r="Q239" s="545">
        <v>113.2</v>
      </c>
      <c r="R239" s="545">
        <v>88.8</v>
      </c>
      <c r="S239" s="545">
        <v>88.8</v>
      </c>
      <c r="T239" s="545" t="s">
        <v>516</v>
      </c>
      <c r="U239" s="545">
        <v>118.4</v>
      </c>
      <c r="V239" s="545">
        <v>96.6</v>
      </c>
      <c r="W239" s="545">
        <v>106</v>
      </c>
      <c r="X239" s="545">
        <v>106</v>
      </c>
      <c r="Y239" s="545">
        <v>89</v>
      </c>
      <c r="Z239" s="545">
        <v>101.3</v>
      </c>
      <c r="AA239" s="545">
        <v>106.3</v>
      </c>
      <c r="AB239" s="545" t="s">
        <v>516</v>
      </c>
      <c r="AC239" s="664">
        <v>96.9</v>
      </c>
      <c r="AD239" s="545">
        <v>90.3</v>
      </c>
      <c r="AE239" s="646">
        <v>94.6</v>
      </c>
      <c r="AF239" s="646">
        <v>109.6</v>
      </c>
      <c r="AG239" s="665" t="s">
        <v>516</v>
      </c>
      <c r="AH239" s="646">
        <v>111.2</v>
      </c>
      <c r="AI239" s="646">
        <v>111.8</v>
      </c>
      <c r="AJ239" s="646">
        <v>74.5</v>
      </c>
      <c r="AK239" s="665" t="s">
        <v>337</v>
      </c>
      <c r="AL239" s="646">
        <v>120.3</v>
      </c>
      <c r="AM239" s="537"/>
      <c r="AN239" s="568" t="s">
        <v>114</v>
      </c>
      <c r="AO239" s="537" t="s">
        <v>117</v>
      </c>
      <c r="AP239" s="545">
        <v>110.8</v>
      </c>
      <c r="AQ239" s="545">
        <v>116.4</v>
      </c>
      <c r="AR239" s="545">
        <v>124.6</v>
      </c>
      <c r="AS239" s="545">
        <v>132.4</v>
      </c>
      <c r="AT239" s="545">
        <v>106.9</v>
      </c>
      <c r="AU239" s="545">
        <v>99.5</v>
      </c>
      <c r="AV239" s="545">
        <v>106.6</v>
      </c>
      <c r="AW239" s="545">
        <v>85.8</v>
      </c>
      <c r="AX239" s="545">
        <v>109.2</v>
      </c>
      <c r="AY239" s="545">
        <v>109.7</v>
      </c>
      <c r="AZ239" s="545">
        <v>98.2</v>
      </c>
    </row>
    <row r="240" spans="1:52">
      <c r="A240" s="537"/>
      <c r="B240" s="568" t="s">
        <v>114</v>
      </c>
      <c r="C240" s="537" t="s">
        <v>118</v>
      </c>
      <c r="D240" s="607">
        <v>113.2</v>
      </c>
      <c r="E240" s="545">
        <v>113.2</v>
      </c>
      <c r="F240" s="545">
        <v>114.6</v>
      </c>
      <c r="G240" s="545">
        <v>108.3</v>
      </c>
      <c r="H240" s="545">
        <v>161.30000000000001</v>
      </c>
      <c r="I240" s="545">
        <v>94.1</v>
      </c>
      <c r="J240" s="545">
        <v>131.9</v>
      </c>
      <c r="K240" s="545">
        <v>97.2</v>
      </c>
      <c r="L240" s="545">
        <v>100.5</v>
      </c>
      <c r="M240" s="545" t="s">
        <v>337</v>
      </c>
      <c r="N240" s="545">
        <v>85.4</v>
      </c>
      <c r="O240" s="545">
        <v>152.6</v>
      </c>
      <c r="P240" s="545">
        <v>154.5</v>
      </c>
      <c r="Q240" s="545">
        <v>134.5</v>
      </c>
      <c r="R240" s="545">
        <v>97.5</v>
      </c>
      <c r="S240" s="545">
        <v>97.5</v>
      </c>
      <c r="T240" s="545" t="s">
        <v>516</v>
      </c>
      <c r="U240" s="545">
        <v>93</v>
      </c>
      <c r="V240" s="545">
        <v>101.9</v>
      </c>
      <c r="W240" s="545">
        <v>111.6</v>
      </c>
      <c r="X240" s="545">
        <v>111.6</v>
      </c>
      <c r="Y240" s="545">
        <v>137.5</v>
      </c>
      <c r="Z240" s="545">
        <v>106</v>
      </c>
      <c r="AA240" s="545">
        <v>104.8</v>
      </c>
      <c r="AB240" s="545" t="s">
        <v>516</v>
      </c>
      <c r="AC240" s="664">
        <v>94.7</v>
      </c>
      <c r="AD240" s="545">
        <v>84.7</v>
      </c>
      <c r="AE240" s="646">
        <v>114.3</v>
      </c>
      <c r="AF240" s="646">
        <v>113.3</v>
      </c>
      <c r="AG240" s="665" t="s">
        <v>516</v>
      </c>
      <c r="AH240" s="646">
        <v>120.9</v>
      </c>
      <c r="AI240" s="646">
        <v>112</v>
      </c>
      <c r="AJ240" s="646">
        <v>60</v>
      </c>
      <c r="AK240" s="665" t="s">
        <v>337</v>
      </c>
      <c r="AL240" s="646">
        <v>122.8</v>
      </c>
      <c r="AM240" s="537"/>
      <c r="AN240" s="568" t="s">
        <v>114</v>
      </c>
      <c r="AO240" s="537" t="s">
        <v>118</v>
      </c>
      <c r="AP240" s="545">
        <v>113.2</v>
      </c>
      <c r="AQ240" s="545">
        <v>125.5</v>
      </c>
      <c r="AR240" s="545">
        <v>132.19999999999999</v>
      </c>
      <c r="AS240" s="545">
        <v>143.5</v>
      </c>
      <c r="AT240" s="545">
        <v>110.6</v>
      </c>
      <c r="AU240" s="545">
        <v>109.7</v>
      </c>
      <c r="AV240" s="545">
        <v>122.2</v>
      </c>
      <c r="AW240" s="545">
        <v>90.4</v>
      </c>
      <c r="AX240" s="545">
        <v>108.2</v>
      </c>
      <c r="AY240" s="545">
        <v>108</v>
      </c>
      <c r="AZ240" s="545">
        <v>120.2</v>
      </c>
    </row>
    <row r="241" spans="1:52">
      <c r="A241" s="537"/>
      <c r="B241" s="568" t="s">
        <v>114</v>
      </c>
      <c r="C241" s="537" t="s">
        <v>119</v>
      </c>
      <c r="D241" s="607">
        <v>106.2</v>
      </c>
      <c r="E241" s="545">
        <v>106.1</v>
      </c>
      <c r="F241" s="545">
        <v>113.7</v>
      </c>
      <c r="G241" s="545">
        <v>116.7</v>
      </c>
      <c r="H241" s="545">
        <v>104.8</v>
      </c>
      <c r="I241" s="545">
        <v>101.9</v>
      </c>
      <c r="J241" s="545">
        <v>114.6</v>
      </c>
      <c r="K241" s="545">
        <v>83.3</v>
      </c>
      <c r="L241" s="545">
        <v>83.2</v>
      </c>
      <c r="M241" s="545" t="s">
        <v>337</v>
      </c>
      <c r="N241" s="545">
        <v>129.9</v>
      </c>
      <c r="O241" s="545">
        <v>127.6</v>
      </c>
      <c r="P241" s="545">
        <v>129.6</v>
      </c>
      <c r="Q241" s="545">
        <v>119.4</v>
      </c>
      <c r="R241" s="545">
        <v>88.5</v>
      </c>
      <c r="S241" s="545">
        <v>88.5</v>
      </c>
      <c r="T241" s="545" t="s">
        <v>516</v>
      </c>
      <c r="U241" s="545">
        <v>62.2</v>
      </c>
      <c r="V241" s="545">
        <v>101.5</v>
      </c>
      <c r="W241" s="545">
        <v>106.3</v>
      </c>
      <c r="X241" s="545">
        <v>106.3</v>
      </c>
      <c r="Y241" s="545">
        <v>88.9</v>
      </c>
      <c r="Z241" s="545">
        <v>103.3</v>
      </c>
      <c r="AA241" s="545">
        <v>97.9</v>
      </c>
      <c r="AB241" s="545" t="s">
        <v>516</v>
      </c>
      <c r="AC241" s="664">
        <v>96.2</v>
      </c>
      <c r="AD241" s="545">
        <v>89.3</v>
      </c>
      <c r="AE241" s="646">
        <v>85.1</v>
      </c>
      <c r="AF241" s="646">
        <v>109.3</v>
      </c>
      <c r="AG241" s="665" t="s">
        <v>516</v>
      </c>
      <c r="AH241" s="646">
        <v>122.1</v>
      </c>
      <c r="AI241" s="646">
        <v>106.7</v>
      </c>
      <c r="AJ241" s="646">
        <v>59.6</v>
      </c>
      <c r="AK241" s="665" t="s">
        <v>337</v>
      </c>
      <c r="AL241" s="646">
        <v>105.5</v>
      </c>
      <c r="AM241" s="537"/>
      <c r="AN241" s="568" t="s">
        <v>114</v>
      </c>
      <c r="AO241" s="537" t="s">
        <v>119</v>
      </c>
      <c r="AP241" s="545">
        <v>106.2</v>
      </c>
      <c r="AQ241" s="545">
        <v>105.4</v>
      </c>
      <c r="AR241" s="545">
        <v>107.2</v>
      </c>
      <c r="AS241" s="545">
        <v>109</v>
      </c>
      <c r="AT241" s="545">
        <v>104.6</v>
      </c>
      <c r="AU241" s="545">
        <v>103.8</v>
      </c>
      <c r="AV241" s="545">
        <v>110.6</v>
      </c>
      <c r="AW241" s="545">
        <v>92.4</v>
      </c>
      <c r="AX241" s="545">
        <v>105</v>
      </c>
      <c r="AY241" s="545">
        <v>105.4</v>
      </c>
      <c r="AZ241" s="545">
        <v>101.1</v>
      </c>
    </row>
    <row r="242" spans="1:52">
      <c r="A242" s="537"/>
      <c r="B242" s="568" t="s">
        <v>114</v>
      </c>
      <c r="C242" s="537" t="s">
        <v>120</v>
      </c>
      <c r="D242" s="607">
        <v>109.5</v>
      </c>
      <c r="E242" s="545">
        <v>109.4</v>
      </c>
      <c r="F242" s="545">
        <v>111.5</v>
      </c>
      <c r="G242" s="545">
        <v>112.1</v>
      </c>
      <c r="H242" s="545">
        <v>117.4</v>
      </c>
      <c r="I242" s="545">
        <v>101.2</v>
      </c>
      <c r="J242" s="545">
        <v>143.9</v>
      </c>
      <c r="K242" s="545">
        <v>117.9</v>
      </c>
      <c r="L242" s="545">
        <v>123.3</v>
      </c>
      <c r="M242" s="545" t="s">
        <v>337</v>
      </c>
      <c r="N242" s="545">
        <v>172.7</v>
      </c>
      <c r="O242" s="545">
        <v>127.3</v>
      </c>
      <c r="P242" s="545">
        <v>125.2</v>
      </c>
      <c r="Q242" s="545">
        <v>128.4</v>
      </c>
      <c r="R242" s="545">
        <v>88.8</v>
      </c>
      <c r="S242" s="545">
        <v>88.8</v>
      </c>
      <c r="T242" s="545" t="s">
        <v>516</v>
      </c>
      <c r="U242" s="545">
        <v>71.099999999999994</v>
      </c>
      <c r="V242" s="545">
        <v>102.3</v>
      </c>
      <c r="W242" s="545">
        <v>105.4</v>
      </c>
      <c r="X242" s="545">
        <v>105.4</v>
      </c>
      <c r="Y242" s="545">
        <v>65.5</v>
      </c>
      <c r="Z242" s="545">
        <v>102.2</v>
      </c>
      <c r="AA242" s="545">
        <v>104.3</v>
      </c>
      <c r="AB242" s="545" t="s">
        <v>516</v>
      </c>
      <c r="AC242" s="664">
        <v>98.5</v>
      </c>
      <c r="AD242" s="545">
        <v>92.8</v>
      </c>
      <c r="AE242" s="646">
        <v>93.3</v>
      </c>
      <c r="AF242" s="646">
        <v>93.4</v>
      </c>
      <c r="AG242" s="665" t="s">
        <v>516</v>
      </c>
      <c r="AH242" s="646">
        <v>115.2</v>
      </c>
      <c r="AI242" s="646">
        <v>109.1</v>
      </c>
      <c r="AJ242" s="646">
        <v>73.8</v>
      </c>
      <c r="AK242" s="665" t="s">
        <v>337</v>
      </c>
      <c r="AL242" s="646">
        <v>137.9</v>
      </c>
      <c r="AM242" s="537"/>
      <c r="AN242" s="568" t="s">
        <v>114</v>
      </c>
      <c r="AO242" s="537" t="s">
        <v>120</v>
      </c>
      <c r="AP242" s="545">
        <v>109.5</v>
      </c>
      <c r="AQ242" s="545">
        <v>126.3</v>
      </c>
      <c r="AR242" s="545">
        <v>137.30000000000001</v>
      </c>
      <c r="AS242" s="545">
        <v>154.69999999999999</v>
      </c>
      <c r="AT242" s="545">
        <v>108</v>
      </c>
      <c r="AU242" s="545">
        <v>105.3</v>
      </c>
      <c r="AV242" s="545">
        <v>110</v>
      </c>
      <c r="AW242" s="545">
        <v>96.4</v>
      </c>
      <c r="AX242" s="545">
        <v>104.9</v>
      </c>
      <c r="AY242" s="545">
        <v>105.3</v>
      </c>
      <c r="AZ242" s="545">
        <v>97.6</v>
      </c>
    </row>
    <row r="243" spans="1:52">
      <c r="A243" s="537"/>
      <c r="B243" s="568" t="s">
        <v>114</v>
      </c>
      <c r="C243" s="537" t="s">
        <v>121</v>
      </c>
      <c r="D243" s="607">
        <v>104.6</v>
      </c>
      <c r="E243" s="545">
        <v>104.6</v>
      </c>
      <c r="F243" s="545">
        <v>107.9</v>
      </c>
      <c r="G243" s="545">
        <v>112.1</v>
      </c>
      <c r="H243" s="545">
        <v>95.4</v>
      </c>
      <c r="I243" s="545">
        <v>100.4</v>
      </c>
      <c r="J243" s="545">
        <v>131.19999999999999</v>
      </c>
      <c r="K243" s="545">
        <v>93.9</v>
      </c>
      <c r="L243" s="545">
        <v>95.5</v>
      </c>
      <c r="M243" s="545" t="s">
        <v>337</v>
      </c>
      <c r="N243" s="545">
        <v>138</v>
      </c>
      <c r="O243" s="545">
        <v>117.5</v>
      </c>
      <c r="P243" s="545">
        <v>116.4</v>
      </c>
      <c r="Q243" s="545">
        <v>121.7</v>
      </c>
      <c r="R243" s="545">
        <v>81.7</v>
      </c>
      <c r="S243" s="545">
        <v>81.7</v>
      </c>
      <c r="T243" s="545" t="s">
        <v>516</v>
      </c>
      <c r="U243" s="545">
        <v>94</v>
      </c>
      <c r="V243" s="545">
        <v>98.4</v>
      </c>
      <c r="W243" s="545">
        <v>101.8</v>
      </c>
      <c r="X243" s="545">
        <v>101.8</v>
      </c>
      <c r="Y243" s="545">
        <v>94</v>
      </c>
      <c r="Z243" s="545">
        <v>105.2</v>
      </c>
      <c r="AA243" s="545">
        <v>92.4</v>
      </c>
      <c r="AB243" s="545" t="s">
        <v>516</v>
      </c>
      <c r="AC243" s="664">
        <v>99.1</v>
      </c>
      <c r="AD243" s="545">
        <v>87.6</v>
      </c>
      <c r="AE243" s="646">
        <v>91.6</v>
      </c>
      <c r="AF243" s="646">
        <v>101</v>
      </c>
      <c r="AG243" s="665" t="s">
        <v>516</v>
      </c>
      <c r="AH243" s="646">
        <v>118.5</v>
      </c>
      <c r="AI243" s="646">
        <v>122.1</v>
      </c>
      <c r="AJ243" s="646">
        <v>80.099999999999994</v>
      </c>
      <c r="AK243" s="665" t="s">
        <v>337</v>
      </c>
      <c r="AL243" s="646">
        <v>123.5</v>
      </c>
      <c r="AM243" s="537"/>
      <c r="AN243" s="568" t="s">
        <v>114</v>
      </c>
      <c r="AO243" s="537" t="s">
        <v>121</v>
      </c>
      <c r="AP243" s="545">
        <v>104.6</v>
      </c>
      <c r="AQ243" s="545">
        <v>110.8</v>
      </c>
      <c r="AR243" s="545">
        <v>114.2</v>
      </c>
      <c r="AS243" s="545">
        <v>119.3</v>
      </c>
      <c r="AT243" s="545">
        <v>104.2</v>
      </c>
      <c r="AU243" s="545">
        <v>106.8</v>
      </c>
      <c r="AV243" s="545">
        <v>107.6</v>
      </c>
      <c r="AW243" s="545">
        <v>100.6</v>
      </c>
      <c r="AX243" s="545">
        <v>103.5</v>
      </c>
      <c r="AY243" s="545">
        <v>104.1</v>
      </c>
      <c r="AZ243" s="545">
        <v>95.7</v>
      </c>
    </row>
    <row r="244" spans="1:52">
      <c r="A244" s="537"/>
      <c r="B244" s="568" t="s">
        <v>114</v>
      </c>
      <c r="C244" s="537" t="s">
        <v>122</v>
      </c>
      <c r="D244" s="607">
        <v>109.7</v>
      </c>
      <c r="E244" s="545">
        <v>109.7</v>
      </c>
      <c r="F244" s="545">
        <v>117.1</v>
      </c>
      <c r="G244" s="545">
        <v>121.6</v>
      </c>
      <c r="H244" s="545">
        <v>110.9</v>
      </c>
      <c r="I244" s="545">
        <v>97.4</v>
      </c>
      <c r="J244" s="545">
        <v>143.6</v>
      </c>
      <c r="K244" s="545">
        <v>90.2</v>
      </c>
      <c r="L244" s="545">
        <v>91.3</v>
      </c>
      <c r="M244" s="545" t="s">
        <v>337</v>
      </c>
      <c r="N244" s="545">
        <v>113.9</v>
      </c>
      <c r="O244" s="545">
        <v>120.2</v>
      </c>
      <c r="P244" s="545">
        <v>120.8</v>
      </c>
      <c r="Q244" s="545">
        <v>111</v>
      </c>
      <c r="R244" s="545">
        <v>68.400000000000006</v>
      </c>
      <c r="S244" s="545">
        <v>68.400000000000006</v>
      </c>
      <c r="T244" s="545" t="s">
        <v>516</v>
      </c>
      <c r="U244" s="545">
        <v>101.3</v>
      </c>
      <c r="V244" s="545">
        <v>98.1</v>
      </c>
      <c r="W244" s="545">
        <v>102.8</v>
      </c>
      <c r="X244" s="545">
        <v>102.8</v>
      </c>
      <c r="Y244" s="545">
        <v>92.3</v>
      </c>
      <c r="Z244" s="545">
        <v>99.7</v>
      </c>
      <c r="AA244" s="545">
        <v>102.4</v>
      </c>
      <c r="AB244" s="545" t="s">
        <v>516</v>
      </c>
      <c r="AC244" s="664">
        <v>97.9</v>
      </c>
      <c r="AD244" s="545">
        <v>87.8</v>
      </c>
      <c r="AE244" s="646">
        <v>100.4</v>
      </c>
      <c r="AF244" s="646">
        <v>125.7</v>
      </c>
      <c r="AG244" s="665" t="s">
        <v>516</v>
      </c>
      <c r="AH244" s="646">
        <v>121.7</v>
      </c>
      <c r="AI244" s="646">
        <v>120.1</v>
      </c>
      <c r="AJ244" s="646">
        <v>68.8</v>
      </c>
      <c r="AK244" s="665" t="s">
        <v>337</v>
      </c>
      <c r="AL244" s="646">
        <v>127.6</v>
      </c>
      <c r="AM244" s="537"/>
      <c r="AN244" s="568" t="s">
        <v>114</v>
      </c>
      <c r="AO244" s="537" t="s">
        <v>122</v>
      </c>
      <c r="AP244" s="545">
        <v>109.7</v>
      </c>
      <c r="AQ244" s="545">
        <v>115.2</v>
      </c>
      <c r="AR244" s="545">
        <v>123.9</v>
      </c>
      <c r="AS244" s="545">
        <v>134</v>
      </c>
      <c r="AT244" s="545">
        <v>106.1</v>
      </c>
      <c r="AU244" s="545">
        <v>95.9</v>
      </c>
      <c r="AV244" s="545">
        <v>97.6</v>
      </c>
      <c r="AW244" s="545">
        <v>91.7</v>
      </c>
      <c r="AX244" s="545">
        <v>106</v>
      </c>
      <c r="AY244" s="545">
        <v>106.5</v>
      </c>
      <c r="AZ244" s="545">
        <v>95.6</v>
      </c>
    </row>
    <row r="245" spans="1:52">
      <c r="A245" s="537"/>
      <c r="B245" s="568" t="s">
        <v>114</v>
      </c>
      <c r="C245" s="537" t="s">
        <v>123</v>
      </c>
      <c r="D245" s="607">
        <v>112.7</v>
      </c>
      <c r="E245" s="545">
        <v>112.7</v>
      </c>
      <c r="F245" s="545">
        <v>118.2</v>
      </c>
      <c r="G245" s="545">
        <v>112.5</v>
      </c>
      <c r="H245" s="545">
        <v>162.80000000000001</v>
      </c>
      <c r="I245" s="545">
        <v>95</v>
      </c>
      <c r="J245" s="545">
        <v>160.9</v>
      </c>
      <c r="K245" s="545">
        <v>101.1</v>
      </c>
      <c r="L245" s="545">
        <v>104.3</v>
      </c>
      <c r="M245" s="545" t="s">
        <v>337</v>
      </c>
      <c r="N245" s="545">
        <v>101.4</v>
      </c>
      <c r="O245" s="545">
        <v>105.9</v>
      </c>
      <c r="P245" s="545">
        <v>106.4</v>
      </c>
      <c r="Q245" s="545">
        <v>104.9</v>
      </c>
      <c r="R245" s="545">
        <v>88.9</v>
      </c>
      <c r="S245" s="545">
        <v>88.9</v>
      </c>
      <c r="T245" s="545" t="s">
        <v>516</v>
      </c>
      <c r="U245" s="545">
        <v>103.2</v>
      </c>
      <c r="V245" s="545">
        <v>100.5</v>
      </c>
      <c r="W245" s="545">
        <v>109</v>
      </c>
      <c r="X245" s="545">
        <v>109</v>
      </c>
      <c r="Y245" s="545">
        <v>103.2</v>
      </c>
      <c r="Z245" s="545">
        <v>103.1</v>
      </c>
      <c r="AA245" s="545">
        <v>102.7</v>
      </c>
      <c r="AB245" s="545" t="s">
        <v>516</v>
      </c>
      <c r="AC245" s="664">
        <v>109.6</v>
      </c>
      <c r="AD245" s="545">
        <v>109.1</v>
      </c>
      <c r="AE245" s="646">
        <v>99</v>
      </c>
      <c r="AF245" s="646">
        <v>131.19999999999999</v>
      </c>
      <c r="AG245" s="665" t="s">
        <v>516</v>
      </c>
      <c r="AH245" s="646">
        <v>123.1</v>
      </c>
      <c r="AI245" s="646">
        <v>124.1</v>
      </c>
      <c r="AJ245" s="646">
        <v>60.1</v>
      </c>
      <c r="AK245" s="665" t="s">
        <v>337</v>
      </c>
      <c r="AL245" s="646">
        <v>144.69999999999999</v>
      </c>
      <c r="AM245" s="537"/>
      <c r="AN245" s="568" t="s">
        <v>114</v>
      </c>
      <c r="AO245" s="537" t="s">
        <v>123</v>
      </c>
      <c r="AP245" s="545">
        <v>112.7</v>
      </c>
      <c r="AQ245" s="545">
        <v>123.4</v>
      </c>
      <c r="AR245" s="545">
        <v>131.19999999999999</v>
      </c>
      <c r="AS245" s="545">
        <v>141.19999999999999</v>
      </c>
      <c r="AT245" s="545">
        <v>109.3</v>
      </c>
      <c r="AU245" s="545">
        <v>102.6</v>
      </c>
      <c r="AV245" s="545">
        <v>100.2</v>
      </c>
      <c r="AW245" s="545">
        <v>105.9</v>
      </c>
      <c r="AX245" s="545">
        <v>105.8</v>
      </c>
      <c r="AY245" s="545">
        <v>106.1</v>
      </c>
      <c r="AZ245" s="545">
        <v>105.2</v>
      </c>
    </row>
    <row r="246" spans="1:52">
      <c r="A246" s="537"/>
      <c r="B246" s="568" t="s">
        <v>114</v>
      </c>
      <c r="C246" s="537" t="s">
        <v>124</v>
      </c>
      <c r="D246" s="607">
        <v>105</v>
      </c>
      <c r="E246" s="545">
        <v>105</v>
      </c>
      <c r="F246" s="545">
        <v>108.7</v>
      </c>
      <c r="G246" s="545">
        <v>104.8</v>
      </c>
      <c r="H246" s="545">
        <v>120.9</v>
      </c>
      <c r="I246" s="545">
        <v>89</v>
      </c>
      <c r="J246" s="545">
        <v>146.9</v>
      </c>
      <c r="K246" s="545">
        <v>105.1</v>
      </c>
      <c r="L246" s="545">
        <v>108.7</v>
      </c>
      <c r="M246" s="545" t="s">
        <v>337</v>
      </c>
      <c r="N246" s="545">
        <v>89.3</v>
      </c>
      <c r="O246" s="545">
        <v>99.3</v>
      </c>
      <c r="P246" s="545">
        <v>97.5</v>
      </c>
      <c r="Q246" s="545">
        <v>101</v>
      </c>
      <c r="R246" s="545">
        <v>78.599999999999994</v>
      </c>
      <c r="S246" s="545">
        <v>78.599999999999994</v>
      </c>
      <c r="T246" s="545" t="s">
        <v>516</v>
      </c>
      <c r="U246" s="545">
        <v>99.8</v>
      </c>
      <c r="V246" s="545">
        <v>96.9</v>
      </c>
      <c r="W246" s="545">
        <v>102.8</v>
      </c>
      <c r="X246" s="545">
        <v>102.8</v>
      </c>
      <c r="Y246" s="545">
        <v>97.8</v>
      </c>
      <c r="Z246" s="545">
        <v>103</v>
      </c>
      <c r="AA246" s="545">
        <v>95.8</v>
      </c>
      <c r="AB246" s="545" t="s">
        <v>516</v>
      </c>
      <c r="AC246" s="664">
        <v>100.4</v>
      </c>
      <c r="AD246" s="545">
        <v>95.9</v>
      </c>
      <c r="AE246" s="646">
        <v>90.3</v>
      </c>
      <c r="AF246" s="646">
        <v>86.6</v>
      </c>
      <c r="AG246" s="665" t="s">
        <v>516</v>
      </c>
      <c r="AH246" s="646">
        <v>121</v>
      </c>
      <c r="AI246" s="646">
        <v>122.2</v>
      </c>
      <c r="AJ246" s="646">
        <v>56.7</v>
      </c>
      <c r="AK246" s="665" t="s">
        <v>337</v>
      </c>
      <c r="AL246" s="646">
        <v>138.9</v>
      </c>
      <c r="AM246" s="537"/>
      <c r="AN246" s="568" t="s">
        <v>114</v>
      </c>
      <c r="AO246" s="537" t="s">
        <v>124</v>
      </c>
      <c r="AP246" s="545">
        <v>105</v>
      </c>
      <c r="AQ246" s="545">
        <v>112.8</v>
      </c>
      <c r="AR246" s="545">
        <v>116.9</v>
      </c>
      <c r="AS246" s="545">
        <v>122.6</v>
      </c>
      <c r="AT246" s="545">
        <v>105.7</v>
      </c>
      <c r="AU246" s="545">
        <v>87.8</v>
      </c>
      <c r="AV246" s="545">
        <v>79.900000000000006</v>
      </c>
      <c r="AW246" s="545">
        <v>101.2</v>
      </c>
      <c r="AX246" s="545">
        <v>102</v>
      </c>
      <c r="AY246" s="545">
        <v>102.1</v>
      </c>
      <c r="AZ246" s="545">
        <v>99.6</v>
      </c>
    </row>
    <row r="247" spans="1:52">
      <c r="A247" s="534"/>
      <c r="B247" s="571" t="s">
        <v>114</v>
      </c>
      <c r="C247" s="549" t="s">
        <v>111</v>
      </c>
      <c r="D247" s="607">
        <v>102.9</v>
      </c>
      <c r="E247" s="545">
        <v>102.8</v>
      </c>
      <c r="F247" s="545">
        <v>101.2</v>
      </c>
      <c r="G247" s="545">
        <v>101.5</v>
      </c>
      <c r="H247" s="545">
        <v>86.4</v>
      </c>
      <c r="I247" s="545">
        <v>89.2</v>
      </c>
      <c r="J247" s="545">
        <v>122.1</v>
      </c>
      <c r="K247" s="545">
        <v>93.6</v>
      </c>
      <c r="L247" s="545">
        <v>95.9</v>
      </c>
      <c r="M247" s="545" t="s">
        <v>337</v>
      </c>
      <c r="N247" s="545">
        <v>102.7</v>
      </c>
      <c r="O247" s="545">
        <v>110.9</v>
      </c>
      <c r="P247" s="545">
        <v>109.5</v>
      </c>
      <c r="Q247" s="545">
        <v>121.9</v>
      </c>
      <c r="R247" s="545">
        <v>94.1</v>
      </c>
      <c r="S247" s="545">
        <v>94.1</v>
      </c>
      <c r="T247" s="545" t="s">
        <v>516</v>
      </c>
      <c r="U247" s="545">
        <v>100</v>
      </c>
      <c r="V247" s="545">
        <v>99.1</v>
      </c>
      <c r="W247" s="545">
        <v>104.7</v>
      </c>
      <c r="X247" s="545">
        <v>104.7</v>
      </c>
      <c r="Y247" s="545">
        <v>92.4</v>
      </c>
      <c r="Z247" s="545">
        <v>100.6</v>
      </c>
      <c r="AA247" s="545">
        <v>89.6</v>
      </c>
      <c r="AB247" s="545" t="s">
        <v>516</v>
      </c>
      <c r="AC247" s="664">
        <v>96.2</v>
      </c>
      <c r="AD247" s="548">
        <v>88.7</v>
      </c>
      <c r="AE247" s="667">
        <v>87</v>
      </c>
      <c r="AF247" s="667">
        <v>109.2</v>
      </c>
      <c r="AG247" s="668" t="s">
        <v>516</v>
      </c>
      <c r="AH247" s="667">
        <v>99.9</v>
      </c>
      <c r="AI247" s="667">
        <v>126.3</v>
      </c>
      <c r="AJ247" s="667">
        <v>65.599999999999994</v>
      </c>
      <c r="AK247" s="668" t="s">
        <v>337</v>
      </c>
      <c r="AL247" s="667">
        <v>114.1</v>
      </c>
      <c r="AM247" s="534"/>
      <c r="AN247" s="571" t="s">
        <v>114</v>
      </c>
      <c r="AO247" s="549" t="s">
        <v>111</v>
      </c>
      <c r="AP247" s="545">
        <v>102.9</v>
      </c>
      <c r="AQ247" s="545">
        <v>108.3</v>
      </c>
      <c r="AR247" s="545">
        <v>105.7</v>
      </c>
      <c r="AS247" s="545">
        <v>110.9</v>
      </c>
      <c r="AT247" s="545">
        <v>105.4</v>
      </c>
      <c r="AU247" s="545">
        <v>105</v>
      </c>
      <c r="AV247" s="545">
        <v>97.8</v>
      </c>
      <c r="AW247" s="545">
        <v>113.4</v>
      </c>
      <c r="AX247" s="545">
        <v>99.1</v>
      </c>
      <c r="AY247" s="545">
        <v>98.2</v>
      </c>
      <c r="AZ247" s="545">
        <v>103.4</v>
      </c>
    </row>
    <row r="248" spans="1:52">
      <c r="A248" s="574"/>
      <c r="B248" s="568" t="s">
        <v>232</v>
      </c>
      <c r="C248" s="557" t="s">
        <v>113</v>
      </c>
      <c r="D248" s="634">
        <v>111.7</v>
      </c>
      <c r="E248" s="564">
        <v>111.6</v>
      </c>
      <c r="F248" s="564">
        <v>98.9</v>
      </c>
      <c r="G248" s="564">
        <v>97.4</v>
      </c>
      <c r="H248" s="564">
        <v>92.4</v>
      </c>
      <c r="I248" s="564">
        <v>88.4</v>
      </c>
      <c r="J248" s="564">
        <v>179.1</v>
      </c>
      <c r="K248" s="564">
        <v>111.8</v>
      </c>
      <c r="L248" s="564">
        <v>115.4</v>
      </c>
      <c r="M248" s="564" t="s">
        <v>337</v>
      </c>
      <c r="N248" s="564">
        <v>97.5</v>
      </c>
      <c r="O248" s="564">
        <v>118.2</v>
      </c>
      <c r="P248" s="564">
        <v>120</v>
      </c>
      <c r="Q248" s="564">
        <v>112</v>
      </c>
      <c r="R248" s="564">
        <v>96</v>
      </c>
      <c r="S248" s="564">
        <v>96</v>
      </c>
      <c r="T248" s="564" t="s">
        <v>516</v>
      </c>
      <c r="U248" s="564">
        <v>117.1</v>
      </c>
      <c r="V248" s="564">
        <v>100.5</v>
      </c>
      <c r="W248" s="564">
        <v>107.9</v>
      </c>
      <c r="X248" s="564">
        <v>107.9</v>
      </c>
      <c r="Y248" s="564">
        <v>106</v>
      </c>
      <c r="Z248" s="564">
        <v>101.5</v>
      </c>
      <c r="AA248" s="564">
        <v>96</v>
      </c>
      <c r="AB248" s="564" t="s">
        <v>516</v>
      </c>
      <c r="AC248" s="669">
        <v>101</v>
      </c>
      <c r="AD248" s="545">
        <v>90.5</v>
      </c>
      <c r="AE248" s="646">
        <v>90.8</v>
      </c>
      <c r="AF248" s="646">
        <v>114.6</v>
      </c>
      <c r="AG248" s="665" t="s">
        <v>516</v>
      </c>
      <c r="AH248" s="646">
        <v>131.9</v>
      </c>
      <c r="AI248" s="646">
        <v>124.6</v>
      </c>
      <c r="AJ248" s="646">
        <v>67.2</v>
      </c>
      <c r="AK248" s="665" t="s">
        <v>337</v>
      </c>
      <c r="AL248" s="646">
        <v>163.30000000000001</v>
      </c>
      <c r="AM248" s="574"/>
      <c r="AN248" s="568" t="s">
        <v>232</v>
      </c>
      <c r="AO248" s="557" t="s">
        <v>113</v>
      </c>
      <c r="AP248" s="564">
        <v>111.7</v>
      </c>
      <c r="AQ248" s="564">
        <v>124</v>
      </c>
      <c r="AR248" s="564">
        <v>135.69999999999999</v>
      </c>
      <c r="AS248" s="564">
        <v>150.80000000000001</v>
      </c>
      <c r="AT248" s="564">
        <v>105.8</v>
      </c>
      <c r="AU248" s="564">
        <v>103.9</v>
      </c>
      <c r="AV248" s="564">
        <v>97.1</v>
      </c>
      <c r="AW248" s="564">
        <v>114.2</v>
      </c>
      <c r="AX248" s="564">
        <v>104.4</v>
      </c>
      <c r="AY248" s="564">
        <v>104.9</v>
      </c>
      <c r="AZ248" s="564">
        <v>98.3</v>
      </c>
    </row>
    <row r="249" spans="1:52">
      <c r="A249" s="574"/>
      <c r="B249" s="568"/>
      <c r="C249" s="537" t="s">
        <v>115</v>
      </c>
      <c r="D249" s="607">
        <v>104.3</v>
      </c>
      <c r="E249" s="545">
        <v>104.4</v>
      </c>
      <c r="F249" s="545">
        <v>100.7</v>
      </c>
      <c r="G249" s="545">
        <v>98.7</v>
      </c>
      <c r="H249" s="545">
        <v>105.6</v>
      </c>
      <c r="I249" s="545">
        <v>93</v>
      </c>
      <c r="J249" s="545">
        <v>147.1</v>
      </c>
      <c r="K249" s="545">
        <v>107.3</v>
      </c>
      <c r="L249" s="545">
        <v>110.9</v>
      </c>
      <c r="M249" s="545" t="s">
        <v>337</v>
      </c>
      <c r="N249" s="545">
        <v>97.8</v>
      </c>
      <c r="O249" s="545">
        <v>110.5</v>
      </c>
      <c r="P249" s="545">
        <v>115.5</v>
      </c>
      <c r="Q249" s="545">
        <v>95.4</v>
      </c>
      <c r="R249" s="545">
        <v>90.2</v>
      </c>
      <c r="S249" s="545">
        <v>90.2</v>
      </c>
      <c r="T249" s="545" t="s">
        <v>516</v>
      </c>
      <c r="U249" s="545">
        <v>96.4</v>
      </c>
      <c r="V249" s="545">
        <v>97.8</v>
      </c>
      <c r="W249" s="545">
        <v>102</v>
      </c>
      <c r="X249" s="545">
        <v>102</v>
      </c>
      <c r="Y249" s="545">
        <v>67</v>
      </c>
      <c r="Z249" s="545">
        <v>102.8</v>
      </c>
      <c r="AA249" s="545">
        <v>104.4</v>
      </c>
      <c r="AB249" s="545" t="s">
        <v>516</v>
      </c>
      <c r="AC249" s="655">
        <v>97.1</v>
      </c>
      <c r="AD249" s="545">
        <v>83</v>
      </c>
      <c r="AE249" s="646">
        <v>94</v>
      </c>
      <c r="AF249" s="646">
        <v>106.4</v>
      </c>
      <c r="AG249" s="665" t="s">
        <v>516</v>
      </c>
      <c r="AH249" s="646">
        <v>122.2</v>
      </c>
      <c r="AI249" s="646">
        <v>123.9</v>
      </c>
      <c r="AJ249" s="646">
        <v>73.5</v>
      </c>
      <c r="AK249" s="665" t="s">
        <v>337</v>
      </c>
      <c r="AL249" s="646">
        <v>135.80000000000001</v>
      </c>
      <c r="AM249" s="574"/>
      <c r="AN249" s="568"/>
      <c r="AO249" s="537" t="s">
        <v>115</v>
      </c>
      <c r="AP249" s="545">
        <v>104.3</v>
      </c>
      <c r="AQ249" s="545">
        <v>113.6</v>
      </c>
      <c r="AR249" s="545">
        <v>118.2</v>
      </c>
      <c r="AS249" s="545">
        <v>122.1</v>
      </c>
      <c r="AT249" s="545">
        <v>108.9</v>
      </c>
      <c r="AU249" s="545">
        <v>105.9</v>
      </c>
      <c r="AV249" s="545">
        <v>103.2</v>
      </c>
      <c r="AW249" s="545">
        <v>114.3</v>
      </c>
      <c r="AX249" s="545">
        <v>100.5</v>
      </c>
      <c r="AY249" s="545">
        <v>100.5</v>
      </c>
      <c r="AZ249" s="545">
        <v>99.8</v>
      </c>
    </row>
    <row r="250" spans="1:52">
      <c r="A250" s="574"/>
      <c r="B250" s="568"/>
      <c r="C250" s="537" t="s">
        <v>116</v>
      </c>
      <c r="D250" s="607">
        <v>106.7</v>
      </c>
      <c r="E250" s="545">
        <v>106.8</v>
      </c>
      <c r="F250" s="545">
        <v>105.5</v>
      </c>
      <c r="G250" s="545">
        <v>101.6</v>
      </c>
      <c r="H250" s="545">
        <v>107.9</v>
      </c>
      <c r="I250" s="545">
        <v>100.7</v>
      </c>
      <c r="J250" s="545">
        <v>142.80000000000001</v>
      </c>
      <c r="K250" s="545">
        <v>103.7</v>
      </c>
      <c r="L250" s="545">
        <v>105.2</v>
      </c>
      <c r="M250" s="545" t="s">
        <v>337</v>
      </c>
      <c r="N250" s="545">
        <v>73.2</v>
      </c>
      <c r="O250" s="545">
        <v>133.4</v>
      </c>
      <c r="P250" s="545">
        <v>146.4</v>
      </c>
      <c r="Q250" s="545">
        <v>109.3</v>
      </c>
      <c r="R250" s="545">
        <v>83.2</v>
      </c>
      <c r="S250" s="545">
        <v>83.2</v>
      </c>
      <c r="T250" s="545" t="s">
        <v>516</v>
      </c>
      <c r="U250" s="545">
        <v>91.3</v>
      </c>
      <c r="V250" s="545">
        <v>99.5</v>
      </c>
      <c r="W250" s="545">
        <v>102.3</v>
      </c>
      <c r="X250" s="545">
        <v>102.3</v>
      </c>
      <c r="Y250" s="545">
        <v>89</v>
      </c>
      <c r="Z250" s="545">
        <v>101.7</v>
      </c>
      <c r="AA250" s="545">
        <v>103.3</v>
      </c>
      <c r="AB250" s="545" t="s">
        <v>516</v>
      </c>
      <c r="AC250" s="655">
        <v>95.6</v>
      </c>
      <c r="AD250" s="545">
        <v>81.3</v>
      </c>
      <c r="AE250" s="646">
        <v>91.8</v>
      </c>
      <c r="AF250" s="646">
        <v>106.3</v>
      </c>
      <c r="AG250" s="665" t="s">
        <v>516</v>
      </c>
      <c r="AH250" s="646">
        <v>114.9</v>
      </c>
      <c r="AI250" s="646">
        <v>125.2</v>
      </c>
      <c r="AJ250" s="646">
        <v>88.3</v>
      </c>
      <c r="AK250" s="665" t="s">
        <v>337</v>
      </c>
      <c r="AL250" s="646">
        <v>131.80000000000001</v>
      </c>
      <c r="AM250" s="574"/>
      <c r="AN250" s="568"/>
      <c r="AO250" s="537" t="s">
        <v>116</v>
      </c>
      <c r="AP250" s="545">
        <v>106.7</v>
      </c>
      <c r="AQ250" s="545">
        <v>115.1</v>
      </c>
      <c r="AR250" s="545">
        <v>120.6</v>
      </c>
      <c r="AS250" s="545">
        <v>137</v>
      </c>
      <c r="AT250" s="545">
        <v>104.2</v>
      </c>
      <c r="AU250" s="545">
        <v>103.6</v>
      </c>
      <c r="AV250" s="545">
        <v>98.8</v>
      </c>
      <c r="AW250" s="545">
        <v>114.4</v>
      </c>
      <c r="AX250" s="545">
        <v>103.7</v>
      </c>
      <c r="AY250" s="545">
        <v>103.7</v>
      </c>
      <c r="AZ250" s="545">
        <v>103.3</v>
      </c>
    </row>
    <row r="251" spans="1:52">
      <c r="A251" s="574"/>
      <c r="B251" s="568"/>
      <c r="C251" s="537" t="s">
        <v>117</v>
      </c>
      <c r="D251" s="607">
        <v>106.8</v>
      </c>
      <c r="E251" s="545">
        <v>106.9</v>
      </c>
      <c r="F251" s="545">
        <v>102.3</v>
      </c>
      <c r="G251" s="545">
        <v>99.1</v>
      </c>
      <c r="H251" s="545">
        <v>117.2</v>
      </c>
      <c r="I251" s="545">
        <v>94.2</v>
      </c>
      <c r="J251" s="545">
        <v>153.69999999999999</v>
      </c>
      <c r="K251" s="545">
        <v>94.3</v>
      </c>
      <c r="L251" s="545">
        <v>94.8</v>
      </c>
      <c r="M251" s="545" t="s">
        <v>337</v>
      </c>
      <c r="N251" s="545">
        <v>95.5</v>
      </c>
      <c r="O251" s="545">
        <v>110.3</v>
      </c>
      <c r="P251" s="545">
        <v>115.9</v>
      </c>
      <c r="Q251" s="545">
        <v>84.4</v>
      </c>
      <c r="R251" s="545">
        <v>109.1</v>
      </c>
      <c r="S251" s="545">
        <v>109.1</v>
      </c>
      <c r="T251" s="545" t="s">
        <v>516</v>
      </c>
      <c r="U251" s="545">
        <v>86.6</v>
      </c>
      <c r="V251" s="545">
        <v>103</v>
      </c>
      <c r="W251" s="545">
        <v>100.9</v>
      </c>
      <c r="X251" s="545">
        <v>100.9</v>
      </c>
      <c r="Y251" s="545">
        <v>107.4</v>
      </c>
      <c r="Z251" s="545">
        <v>104.7</v>
      </c>
      <c r="AA251" s="545">
        <v>107.1</v>
      </c>
      <c r="AB251" s="545" t="s">
        <v>516</v>
      </c>
      <c r="AC251" s="655">
        <v>96.1</v>
      </c>
      <c r="AD251" s="545">
        <v>82.9</v>
      </c>
      <c r="AE251" s="646">
        <v>89.6</v>
      </c>
      <c r="AF251" s="646">
        <v>103.9</v>
      </c>
      <c r="AG251" s="665" t="s">
        <v>516</v>
      </c>
      <c r="AH251" s="646">
        <v>116.6</v>
      </c>
      <c r="AI251" s="646">
        <v>129.9</v>
      </c>
      <c r="AJ251" s="646">
        <v>71</v>
      </c>
      <c r="AK251" s="665" t="s">
        <v>337</v>
      </c>
      <c r="AL251" s="646">
        <v>137.1</v>
      </c>
      <c r="AM251" s="574"/>
      <c r="AN251" s="568"/>
      <c r="AO251" s="537" t="s">
        <v>117</v>
      </c>
      <c r="AP251" s="545">
        <v>106.8</v>
      </c>
      <c r="AQ251" s="545">
        <v>121.1</v>
      </c>
      <c r="AR251" s="545">
        <v>124.5</v>
      </c>
      <c r="AS251" s="545">
        <v>132.5</v>
      </c>
      <c r="AT251" s="545">
        <v>106.9</v>
      </c>
      <c r="AU251" s="545">
        <v>119.4</v>
      </c>
      <c r="AV251" s="545">
        <v>104.1</v>
      </c>
      <c r="AW251" s="545">
        <v>142.6</v>
      </c>
      <c r="AX251" s="545">
        <v>100.8</v>
      </c>
      <c r="AY251" s="545">
        <v>100.6</v>
      </c>
      <c r="AZ251" s="545">
        <v>105.3</v>
      </c>
    </row>
    <row r="252" spans="1:52">
      <c r="A252" s="574"/>
      <c r="B252" s="568"/>
      <c r="C252" s="537" t="s">
        <v>118</v>
      </c>
      <c r="D252" s="607">
        <v>103.8</v>
      </c>
      <c r="E252" s="545">
        <v>103.8</v>
      </c>
      <c r="F252" s="545">
        <v>100.1</v>
      </c>
      <c r="G252" s="545">
        <v>98.5</v>
      </c>
      <c r="H252" s="545">
        <v>118</v>
      </c>
      <c r="I252" s="545">
        <v>91.3</v>
      </c>
      <c r="J252" s="545">
        <v>139.4</v>
      </c>
      <c r="K252" s="545">
        <v>113.4</v>
      </c>
      <c r="L252" s="545">
        <v>116.2</v>
      </c>
      <c r="M252" s="545" t="s">
        <v>337</v>
      </c>
      <c r="N252" s="545">
        <v>104.9</v>
      </c>
      <c r="O252" s="545">
        <v>112.9</v>
      </c>
      <c r="P252" s="545">
        <v>114</v>
      </c>
      <c r="Q252" s="545">
        <v>99.9</v>
      </c>
      <c r="R252" s="545">
        <v>93.7</v>
      </c>
      <c r="S252" s="545">
        <v>93.7</v>
      </c>
      <c r="T252" s="545" t="s">
        <v>516</v>
      </c>
      <c r="U252" s="545">
        <v>84.6</v>
      </c>
      <c r="V252" s="545">
        <v>96.5</v>
      </c>
      <c r="W252" s="545">
        <v>93.2</v>
      </c>
      <c r="X252" s="545">
        <v>93.2</v>
      </c>
      <c r="Y252" s="545">
        <v>122.4</v>
      </c>
      <c r="Z252" s="545">
        <v>101.9</v>
      </c>
      <c r="AA252" s="545">
        <v>103.4</v>
      </c>
      <c r="AB252" s="545" t="s">
        <v>516</v>
      </c>
      <c r="AC252" s="655">
        <v>95.2</v>
      </c>
      <c r="AD252" s="545">
        <v>81.099999999999994</v>
      </c>
      <c r="AE252" s="646">
        <v>89.5</v>
      </c>
      <c r="AF252" s="646">
        <v>113.3</v>
      </c>
      <c r="AG252" s="665" t="s">
        <v>516</v>
      </c>
      <c r="AH252" s="646">
        <v>110.6</v>
      </c>
      <c r="AI252" s="646">
        <v>128.6</v>
      </c>
      <c r="AJ252" s="646">
        <v>78.2</v>
      </c>
      <c r="AK252" s="665" t="s">
        <v>337</v>
      </c>
      <c r="AL252" s="646">
        <v>132.5</v>
      </c>
      <c r="AM252" s="574"/>
      <c r="AN252" s="568"/>
      <c r="AO252" s="537" t="s">
        <v>118</v>
      </c>
      <c r="AP252" s="545">
        <v>103.8</v>
      </c>
      <c r="AQ252" s="545">
        <v>112.6</v>
      </c>
      <c r="AR252" s="545">
        <v>116</v>
      </c>
      <c r="AS252" s="545">
        <v>121.5</v>
      </c>
      <c r="AT252" s="545">
        <v>104.3</v>
      </c>
      <c r="AU252" s="545">
        <v>104.4</v>
      </c>
      <c r="AV252" s="545">
        <v>99</v>
      </c>
      <c r="AW252" s="545">
        <v>116.8</v>
      </c>
      <c r="AX252" s="545">
        <v>100.3</v>
      </c>
      <c r="AY252" s="545">
        <v>100.8</v>
      </c>
      <c r="AZ252" s="545">
        <v>97.9</v>
      </c>
    </row>
    <row r="253" spans="1:52">
      <c r="A253" s="574"/>
      <c r="B253" s="568"/>
      <c r="C253" s="537" t="s">
        <v>119</v>
      </c>
      <c r="D253" s="607">
        <v>103.6</v>
      </c>
      <c r="E253" s="545">
        <v>103.5</v>
      </c>
      <c r="F253" s="545">
        <v>107.4</v>
      </c>
      <c r="G253" s="545">
        <v>101.1</v>
      </c>
      <c r="H253" s="545">
        <v>169.1</v>
      </c>
      <c r="I253" s="545">
        <v>89.6</v>
      </c>
      <c r="J253" s="545">
        <v>137.1</v>
      </c>
      <c r="K253" s="545">
        <v>113.9</v>
      </c>
      <c r="L253" s="545">
        <v>113.6</v>
      </c>
      <c r="M253" s="545" t="s">
        <v>337</v>
      </c>
      <c r="N253" s="545">
        <v>84</v>
      </c>
      <c r="O253" s="545">
        <v>113.2</v>
      </c>
      <c r="P253" s="545">
        <v>116.4</v>
      </c>
      <c r="Q253" s="545">
        <v>103.2</v>
      </c>
      <c r="R253" s="545">
        <v>71.2</v>
      </c>
      <c r="S253" s="545">
        <v>71.2</v>
      </c>
      <c r="T253" s="545" t="s">
        <v>516</v>
      </c>
      <c r="U253" s="545">
        <v>76.099999999999994</v>
      </c>
      <c r="V253" s="545">
        <v>95.5</v>
      </c>
      <c r="W253" s="545">
        <v>96.3</v>
      </c>
      <c r="X253" s="545">
        <v>96.3</v>
      </c>
      <c r="Y253" s="545">
        <v>103.2</v>
      </c>
      <c r="Z253" s="545">
        <v>97.3</v>
      </c>
      <c r="AA253" s="545">
        <v>96.7</v>
      </c>
      <c r="AB253" s="545" t="s">
        <v>516</v>
      </c>
      <c r="AC253" s="655">
        <v>93.9</v>
      </c>
      <c r="AD253" s="545">
        <v>81.400000000000006</v>
      </c>
      <c r="AE253" s="646">
        <v>95.3</v>
      </c>
      <c r="AF253" s="646">
        <v>114.4</v>
      </c>
      <c r="AG253" s="665" t="s">
        <v>516</v>
      </c>
      <c r="AH253" s="646">
        <v>106</v>
      </c>
      <c r="AI253" s="646">
        <v>129.9</v>
      </c>
      <c r="AJ253" s="646">
        <v>69.8</v>
      </c>
      <c r="AK253" s="665" t="s">
        <v>337</v>
      </c>
      <c r="AL253" s="646">
        <v>130.19999999999999</v>
      </c>
      <c r="AM253" s="574"/>
      <c r="AN253" s="568"/>
      <c r="AO253" s="537" t="s">
        <v>119</v>
      </c>
      <c r="AP253" s="545">
        <v>103.6</v>
      </c>
      <c r="AQ253" s="545">
        <v>109.5</v>
      </c>
      <c r="AR253" s="545">
        <v>115.7</v>
      </c>
      <c r="AS253" s="545">
        <v>123.9</v>
      </c>
      <c r="AT253" s="545">
        <v>102.7</v>
      </c>
      <c r="AU253" s="545">
        <v>97.8</v>
      </c>
      <c r="AV253" s="545">
        <v>87.1</v>
      </c>
      <c r="AW253" s="545">
        <v>116.4</v>
      </c>
      <c r="AX253" s="545">
        <v>99</v>
      </c>
      <c r="AY253" s="545">
        <v>99.3</v>
      </c>
      <c r="AZ253" s="545">
        <v>92.8</v>
      </c>
    </row>
    <row r="254" spans="1:52">
      <c r="A254" s="574"/>
      <c r="B254" s="568"/>
      <c r="C254" s="537" t="s">
        <v>120</v>
      </c>
      <c r="D254" s="607">
        <v>114.3</v>
      </c>
      <c r="E254" s="545">
        <v>114.2</v>
      </c>
      <c r="F254" s="545">
        <v>146</v>
      </c>
      <c r="G254" s="545">
        <v>102.2</v>
      </c>
      <c r="H254" s="545">
        <v>394</v>
      </c>
      <c r="I254" s="545">
        <v>90.9</v>
      </c>
      <c r="J254" s="545">
        <v>133</v>
      </c>
      <c r="K254" s="545">
        <v>105</v>
      </c>
      <c r="L254" s="545">
        <v>107.3</v>
      </c>
      <c r="M254" s="545" t="s">
        <v>337</v>
      </c>
      <c r="N254" s="545">
        <v>110.9</v>
      </c>
      <c r="O254" s="545">
        <v>115.4</v>
      </c>
      <c r="P254" s="545">
        <v>117.5</v>
      </c>
      <c r="Q254" s="545">
        <v>100.9</v>
      </c>
      <c r="R254" s="545">
        <v>107.6</v>
      </c>
      <c r="S254" s="545">
        <v>107.6</v>
      </c>
      <c r="T254" s="545" t="s">
        <v>516</v>
      </c>
      <c r="U254" s="545">
        <v>89.2</v>
      </c>
      <c r="V254" s="545">
        <v>101.6</v>
      </c>
      <c r="W254" s="545">
        <v>101.4</v>
      </c>
      <c r="X254" s="545">
        <v>101.4</v>
      </c>
      <c r="Y254" s="545">
        <v>106</v>
      </c>
      <c r="Z254" s="545">
        <v>104.3</v>
      </c>
      <c r="AA254" s="545">
        <v>106.9</v>
      </c>
      <c r="AB254" s="545" t="s">
        <v>516</v>
      </c>
      <c r="AC254" s="655">
        <v>94</v>
      </c>
      <c r="AD254" s="545">
        <v>79.900000000000006</v>
      </c>
      <c r="AE254" s="646">
        <v>95</v>
      </c>
      <c r="AF254" s="646">
        <v>114.3</v>
      </c>
      <c r="AG254" s="665" t="s">
        <v>516</v>
      </c>
      <c r="AH254" s="646">
        <v>113.6</v>
      </c>
      <c r="AI254" s="646">
        <v>125.2</v>
      </c>
      <c r="AJ254" s="646">
        <v>63.8</v>
      </c>
      <c r="AK254" s="665" t="s">
        <v>337</v>
      </c>
      <c r="AL254" s="646">
        <v>126.5</v>
      </c>
      <c r="AM254" s="574"/>
      <c r="AN254" s="568"/>
      <c r="AO254" s="537" t="s">
        <v>120</v>
      </c>
      <c r="AP254" s="545">
        <v>114.3</v>
      </c>
      <c r="AQ254" s="545">
        <v>116.4</v>
      </c>
      <c r="AR254" s="545">
        <v>117.3</v>
      </c>
      <c r="AS254" s="545">
        <v>123.2</v>
      </c>
      <c r="AT254" s="545">
        <v>106.2</v>
      </c>
      <c r="AU254" s="545">
        <v>115.6</v>
      </c>
      <c r="AV254" s="545">
        <v>114.6</v>
      </c>
      <c r="AW254" s="545">
        <v>117.1</v>
      </c>
      <c r="AX254" s="545">
        <v>117</v>
      </c>
      <c r="AY254" s="545">
        <v>117.6</v>
      </c>
      <c r="AZ254" s="545">
        <v>107.3</v>
      </c>
    </row>
    <row r="255" spans="1:52">
      <c r="A255" s="574"/>
      <c r="B255" s="568"/>
      <c r="C255" s="537" t="s">
        <v>121</v>
      </c>
      <c r="D255" s="607">
        <v>113.8</v>
      </c>
      <c r="E255" s="545">
        <v>113.7</v>
      </c>
      <c r="F255" s="545">
        <v>155</v>
      </c>
      <c r="G255" s="545">
        <v>100.5</v>
      </c>
      <c r="H255" s="545">
        <v>515.70000000000005</v>
      </c>
      <c r="I255" s="545">
        <v>88.7</v>
      </c>
      <c r="J255" s="545">
        <v>128.4</v>
      </c>
      <c r="K255" s="545">
        <v>94.6</v>
      </c>
      <c r="L255" s="545">
        <v>96.4</v>
      </c>
      <c r="M255" s="545" t="s">
        <v>337</v>
      </c>
      <c r="N255" s="545">
        <v>87.9</v>
      </c>
      <c r="O255" s="545">
        <v>123.7</v>
      </c>
      <c r="P255" s="545">
        <v>124.1</v>
      </c>
      <c r="Q255" s="545">
        <v>123.5</v>
      </c>
      <c r="R255" s="545">
        <v>132</v>
      </c>
      <c r="S255" s="545">
        <v>132</v>
      </c>
      <c r="T255" s="545" t="s">
        <v>516</v>
      </c>
      <c r="U255" s="545">
        <v>81.599999999999994</v>
      </c>
      <c r="V255" s="545">
        <v>99</v>
      </c>
      <c r="W255" s="545">
        <v>98.4</v>
      </c>
      <c r="X255" s="545">
        <v>98.4</v>
      </c>
      <c r="Y255" s="545">
        <v>89.7</v>
      </c>
      <c r="Z255" s="545">
        <v>101.8</v>
      </c>
      <c r="AA255" s="545">
        <v>102.1</v>
      </c>
      <c r="AB255" s="545" t="s">
        <v>516</v>
      </c>
      <c r="AC255" s="655">
        <v>90.3</v>
      </c>
      <c r="AD255" s="545">
        <v>79.5</v>
      </c>
      <c r="AE255" s="646">
        <v>97.4</v>
      </c>
      <c r="AF255" s="646">
        <v>106.2</v>
      </c>
      <c r="AG255" s="665" t="s">
        <v>516</v>
      </c>
      <c r="AH255" s="646">
        <v>101</v>
      </c>
      <c r="AI255" s="646">
        <v>124.7</v>
      </c>
      <c r="AJ255" s="646">
        <v>57.1</v>
      </c>
      <c r="AK255" s="665" t="s">
        <v>337</v>
      </c>
      <c r="AL255" s="646">
        <v>121.3</v>
      </c>
      <c r="AM255" s="574"/>
      <c r="AN255" s="568"/>
      <c r="AO255" s="537" t="s">
        <v>121</v>
      </c>
      <c r="AP255" s="545">
        <v>113.8</v>
      </c>
      <c r="AQ255" s="545">
        <v>118.9</v>
      </c>
      <c r="AR255" s="545">
        <v>121.7</v>
      </c>
      <c r="AS255" s="545">
        <v>130.5</v>
      </c>
      <c r="AT255" s="545">
        <v>105.3</v>
      </c>
      <c r="AU255" s="545">
        <v>117.1</v>
      </c>
      <c r="AV255" s="545">
        <v>116</v>
      </c>
      <c r="AW255" s="545">
        <v>114.3</v>
      </c>
      <c r="AX255" s="545">
        <v>113.6</v>
      </c>
      <c r="AY255" s="545">
        <v>114.3</v>
      </c>
      <c r="AZ255" s="545">
        <v>106.7</v>
      </c>
    </row>
    <row r="256" spans="1:52">
      <c r="A256" s="574"/>
      <c r="B256" s="568"/>
      <c r="C256" s="537" t="s">
        <v>122</v>
      </c>
      <c r="D256" s="607">
        <v>105.2</v>
      </c>
      <c r="E256" s="545">
        <v>105.2</v>
      </c>
      <c r="F256" s="545">
        <v>102.9</v>
      </c>
      <c r="G256" s="545">
        <v>102.7</v>
      </c>
      <c r="H256" s="545">
        <v>138.4</v>
      </c>
      <c r="I256" s="545">
        <v>88.1</v>
      </c>
      <c r="J256" s="545">
        <v>126.8</v>
      </c>
      <c r="K256" s="545">
        <v>94.5</v>
      </c>
      <c r="L256" s="545">
        <v>97.2</v>
      </c>
      <c r="M256" s="545" t="s">
        <v>337</v>
      </c>
      <c r="N256" s="545">
        <v>86.2</v>
      </c>
      <c r="O256" s="545">
        <v>130.80000000000001</v>
      </c>
      <c r="P256" s="545">
        <v>127.2</v>
      </c>
      <c r="Q256" s="545">
        <v>137.19999999999999</v>
      </c>
      <c r="R256" s="545">
        <v>102.2</v>
      </c>
      <c r="S256" s="545">
        <v>102.2</v>
      </c>
      <c r="T256" s="545" t="s">
        <v>516</v>
      </c>
      <c r="U256" s="545">
        <v>77.400000000000006</v>
      </c>
      <c r="V256" s="545">
        <v>102.2</v>
      </c>
      <c r="W256" s="545">
        <v>102.3</v>
      </c>
      <c r="X256" s="545">
        <v>102.3</v>
      </c>
      <c r="Y256" s="545">
        <v>82.5</v>
      </c>
      <c r="Z256" s="545">
        <v>102.1</v>
      </c>
      <c r="AA256" s="545">
        <v>102.9</v>
      </c>
      <c r="AB256" s="545" t="s">
        <v>516</v>
      </c>
      <c r="AC256" s="655">
        <v>92</v>
      </c>
      <c r="AD256" s="545">
        <v>85.4</v>
      </c>
      <c r="AE256" s="646">
        <v>97.9</v>
      </c>
      <c r="AF256" s="646">
        <v>91</v>
      </c>
      <c r="AG256" s="665" t="s">
        <v>516</v>
      </c>
      <c r="AH256" s="646">
        <v>108.6</v>
      </c>
      <c r="AI256" s="646">
        <v>116.7</v>
      </c>
      <c r="AJ256" s="646">
        <v>64</v>
      </c>
      <c r="AK256" s="665" t="s">
        <v>337</v>
      </c>
      <c r="AL256" s="646">
        <v>117.5</v>
      </c>
      <c r="AM256" s="574"/>
      <c r="AN256" s="568"/>
      <c r="AO256" s="537" t="s">
        <v>122</v>
      </c>
      <c r="AP256" s="545">
        <v>105.2</v>
      </c>
      <c r="AQ256" s="545">
        <v>119.7</v>
      </c>
      <c r="AR256" s="545">
        <v>119.4</v>
      </c>
      <c r="AS256" s="545">
        <v>128.19999999999999</v>
      </c>
      <c r="AT256" s="545">
        <v>102.9</v>
      </c>
      <c r="AU256" s="545">
        <v>123.2</v>
      </c>
      <c r="AV256" s="545">
        <v>123.3</v>
      </c>
      <c r="AW256" s="545">
        <v>120.6</v>
      </c>
      <c r="AX256" s="545">
        <v>97.7</v>
      </c>
      <c r="AY256" s="545">
        <v>96.7</v>
      </c>
      <c r="AZ256" s="545">
        <v>112.3</v>
      </c>
    </row>
    <row r="257" spans="1:52">
      <c r="A257" s="574"/>
      <c r="B257" s="568"/>
      <c r="C257" s="537" t="s">
        <v>123</v>
      </c>
      <c r="D257" s="607">
        <v>109.4</v>
      </c>
      <c r="E257" s="545">
        <v>109.4</v>
      </c>
      <c r="F257" s="545">
        <v>108.5</v>
      </c>
      <c r="G257" s="545">
        <v>105.4</v>
      </c>
      <c r="H257" s="545">
        <v>132.5</v>
      </c>
      <c r="I257" s="545">
        <v>88.6</v>
      </c>
      <c r="J257" s="545">
        <v>128.1</v>
      </c>
      <c r="K257" s="545">
        <v>93.8</v>
      </c>
      <c r="L257" s="545">
        <v>96.5</v>
      </c>
      <c r="M257" s="545" t="s">
        <v>337</v>
      </c>
      <c r="N257" s="545">
        <v>95.2</v>
      </c>
      <c r="O257" s="545">
        <v>138.69999999999999</v>
      </c>
      <c r="P257" s="545">
        <v>136.6</v>
      </c>
      <c r="Q257" s="545">
        <v>149.5</v>
      </c>
      <c r="R257" s="545">
        <v>84.1</v>
      </c>
      <c r="S257" s="545">
        <v>84.1</v>
      </c>
      <c r="T257" s="545" t="s">
        <v>516</v>
      </c>
      <c r="U257" s="545">
        <v>87.3</v>
      </c>
      <c r="V257" s="545">
        <v>104.9</v>
      </c>
      <c r="W257" s="545">
        <v>104.8</v>
      </c>
      <c r="X257" s="545">
        <v>104.8</v>
      </c>
      <c r="Y257" s="545">
        <v>89.7</v>
      </c>
      <c r="Z257" s="545">
        <v>106.7</v>
      </c>
      <c r="AA257" s="545">
        <v>104.3</v>
      </c>
      <c r="AB257" s="545" t="s">
        <v>516</v>
      </c>
      <c r="AC257" s="655">
        <v>92.1</v>
      </c>
      <c r="AD257" s="545">
        <v>80.3</v>
      </c>
      <c r="AE257" s="646">
        <v>105.7</v>
      </c>
      <c r="AF257" s="646">
        <v>114.6</v>
      </c>
      <c r="AG257" s="665" t="s">
        <v>516</v>
      </c>
      <c r="AH257" s="646">
        <v>114.2</v>
      </c>
      <c r="AI257" s="646">
        <v>114.9</v>
      </c>
      <c r="AJ257" s="646">
        <v>54.9</v>
      </c>
      <c r="AK257" s="665" t="s">
        <v>337</v>
      </c>
      <c r="AL257" s="646">
        <v>118.5</v>
      </c>
      <c r="AM257" s="574"/>
      <c r="AN257" s="568"/>
      <c r="AO257" s="537" t="s">
        <v>123</v>
      </c>
      <c r="AP257" s="545">
        <v>109.4</v>
      </c>
      <c r="AQ257" s="545">
        <v>116.6</v>
      </c>
      <c r="AR257" s="545">
        <v>112.9</v>
      </c>
      <c r="AS257" s="545">
        <v>117.6</v>
      </c>
      <c r="AT257" s="545">
        <v>101.6</v>
      </c>
      <c r="AU257" s="545">
        <v>122.8</v>
      </c>
      <c r="AV257" s="545">
        <v>120.4</v>
      </c>
      <c r="AW257" s="545">
        <v>125.1</v>
      </c>
      <c r="AX257" s="545">
        <v>104.2</v>
      </c>
      <c r="AY257" s="545">
        <v>104</v>
      </c>
      <c r="AZ257" s="545">
        <v>116</v>
      </c>
    </row>
    <row r="258" spans="1:52">
      <c r="A258" s="574"/>
      <c r="B258" s="568"/>
      <c r="C258" s="537" t="s">
        <v>124</v>
      </c>
      <c r="D258" s="607">
        <v>104.7</v>
      </c>
      <c r="E258" s="545">
        <v>104.8</v>
      </c>
      <c r="F258" s="545">
        <v>106.7</v>
      </c>
      <c r="G258" s="545">
        <v>106.5</v>
      </c>
      <c r="H258" s="545">
        <v>93</v>
      </c>
      <c r="I258" s="545">
        <v>87.1</v>
      </c>
      <c r="J258" s="545">
        <v>108.7</v>
      </c>
      <c r="K258" s="545">
        <v>91.2</v>
      </c>
      <c r="L258" s="545">
        <v>93.6</v>
      </c>
      <c r="M258" s="545" t="s">
        <v>337</v>
      </c>
      <c r="N258" s="545">
        <v>81.400000000000006</v>
      </c>
      <c r="O258" s="545">
        <v>125.5</v>
      </c>
      <c r="P258" s="545">
        <v>122.8</v>
      </c>
      <c r="Q258" s="545">
        <v>130.80000000000001</v>
      </c>
      <c r="R258" s="545">
        <v>100.1</v>
      </c>
      <c r="S258" s="545">
        <v>100.1</v>
      </c>
      <c r="T258" s="545" t="s">
        <v>516</v>
      </c>
      <c r="U258" s="545">
        <v>95.1</v>
      </c>
      <c r="V258" s="545">
        <v>102.8</v>
      </c>
      <c r="W258" s="545">
        <v>102.8</v>
      </c>
      <c r="X258" s="545">
        <v>102.8</v>
      </c>
      <c r="Y258" s="545">
        <v>89.1</v>
      </c>
      <c r="Z258" s="545">
        <v>107.4</v>
      </c>
      <c r="AA258" s="545">
        <v>104.4</v>
      </c>
      <c r="AB258" s="545" t="s">
        <v>516</v>
      </c>
      <c r="AC258" s="655">
        <v>89.7</v>
      </c>
      <c r="AD258" s="545">
        <v>76.8</v>
      </c>
      <c r="AE258" s="646">
        <v>111.7</v>
      </c>
      <c r="AF258" s="646">
        <v>102.8</v>
      </c>
      <c r="AG258" s="665" t="s">
        <v>516</v>
      </c>
      <c r="AH258" s="646">
        <v>117.2</v>
      </c>
      <c r="AI258" s="646">
        <v>115.1</v>
      </c>
      <c r="AJ258" s="646">
        <v>39.200000000000003</v>
      </c>
      <c r="AK258" s="665" t="s">
        <v>337</v>
      </c>
      <c r="AL258" s="646">
        <v>105.8</v>
      </c>
      <c r="AM258" s="574"/>
      <c r="AN258" s="568"/>
      <c r="AO258" s="537" t="s">
        <v>124</v>
      </c>
      <c r="AP258" s="545">
        <v>104.7</v>
      </c>
      <c r="AQ258" s="545">
        <v>109.9</v>
      </c>
      <c r="AR258" s="545">
        <v>97.9</v>
      </c>
      <c r="AS258" s="545">
        <v>95.5</v>
      </c>
      <c r="AT258" s="545">
        <v>103.1</v>
      </c>
      <c r="AU258" s="545">
        <v>122.7</v>
      </c>
      <c r="AV258" s="545">
        <v>121</v>
      </c>
      <c r="AW258" s="545">
        <v>129.1</v>
      </c>
      <c r="AX258" s="545">
        <v>102.5</v>
      </c>
      <c r="AY258" s="545">
        <v>101.7</v>
      </c>
      <c r="AZ258" s="545">
        <v>117.6</v>
      </c>
    </row>
    <row r="259" spans="1:52">
      <c r="A259" s="574"/>
      <c r="B259" s="571"/>
      <c r="C259" s="549" t="s">
        <v>111</v>
      </c>
      <c r="D259" s="608">
        <v>108.8</v>
      </c>
      <c r="E259" s="548">
        <v>108.9</v>
      </c>
      <c r="F259" s="548">
        <v>108.7</v>
      </c>
      <c r="G259" s="548">
        <v>105.4</v>
      </c>
      <c r="H259" s="548">
        <v>120.8</v>
      </c>
      <c r="I259" s="548">
        <v>86.4</v>
      </c>
      <c r="J259" s="548">
        <v>127.7</v>
      </c>
      <c r="K259" s="548">
        <v>97.3</v>
      </c>
      <c r="L259" s="548">
        <v>99.6</v>
      </c>
      <c r="M259" s="548" t="s">
        <v>337</v>
      </c>
      <c r="N259" s="548">
        <v>81.599999999999994</v>
      </c>
      <c r="O259" s="548">
        <v>135.5</v>
      </c>
      <c r="P259" s="548">
        <v>141</v>
      </c>
      <c r="Q259" s="548">
        <v>119.8</v>
      </c>
      <c r="R259" s="548">
        <v>146.5</v>
      </c>
      <c r="S259" s="548">
        <v>146.5</v>
      </c>
      <c r="T259" s="548" t="s">
        <v>516</v>
      </c>
      <c r="U259" s="548">
        <v>92.4</v>
      </c>
      <c r="V259" s="548">
        <v>100.8</v>
      </c>
      <c r="W259" s="548">
        <v>102.5</v>
      </c>
      <c r="X259" s="548">
        <v>102.5</v>
      </c>
      <c r="Y259" s="548">
        <v>97.5</v>
      </c>
      <c r="Z259" s="548">
        <v>104.6</v>
      </c>
      <c r="AA259" s="548">
        <v>98.5</v>
      </c>
      <c r="AB259" s="548" t="s">
        <v>516</v>
      </c>
      <c r="AC259" s="670">
        <v>87.1</v>
      </c>
      <c r="AD259" s="545">
        <v>75.2</v>
      </c>
      <c r="AE259" s="646">
        <v>106.9</v>
      </c>
      <c r="AF259" s="646">
        <v>110.9</v>
      </c>
      <c r="AG259" s="665" t="s">
        <v>516</v>
      </c>
      <c r="AH259" s="646">
        <v>104.7</v>
      </c>
      <c r="AI259" s="646">
        <v>108</v>
      </c>
      <c r="AJ259" s="646">
        <v>50.1</v>
      </c>
      <c r="AK259" s="665" t="s">
        <v>337</v>
      </c>
      <c r="AL259" s="646">
        <v>119.3</v>
      </c>
      <c r="AM259" s="574"/>
      <c r="AN259" s="571"/>
      <c r="AO259" s="549" t="s">
        <v>111</v>
      </c>
      <c r="AP259" s="548">
        <v>108.8</v>
      </c>
      <c r="AQ259" s="548">
        <v>119.1</v>
      </c>
      <c r="AR259" s="548">
        <v>117.2</v>
      </c>
      <c r="AS259" s="548">
        <v>130.9</v>
      </c>
      <c r="AT259" s="548">
        <v>104.1</v>
      </c>
      <c r="AU259" s="548">
        <v>111.7</v>
      </c>
      <c r="AV259" s="548">
        <v>116.7</v>
      </c>
      <c r="AW259" s="548">
        <v>102.6</v>
      </c>
      <c r="AX259" s="548">
        <v>102.8</v>
      </c>
      <c r="AY259" s="548">
        <v>101.3</v>
      </c>
      <c r="AZ259" s="548">
        <v>113</v>
      </c>
    </row>
    <row r="260" spans="1:52">
      <c r="A260" s="537"/>
      <c r="B260" s="568" t="s">
        <v>245</v>
      </c>
      <c r="C260" s="557" t="s">
        <v>113</v>
      </c>
      <c r="D260" s="607">
        <v>111.9</v>
      </c>
      <c r="E260" s="545">
        <v>111.9</v>
      </c>
      <c r="F260" s="545">
        <v>122.8</v>
      </c>
      <c r="G260" s="545">
        <v>109</v>
      </c>
      <c r="H260" s="545">
        <v>180.9</v>
      </c>
      <c r="I260" s="545">
        <v>89.7</v>
      </c>
      <c r="J260" s="545">
        <v>127.6</v>
      </c>
      <c r="K260" s="545">
        <v>92</v>
      </c>
      <c r="L260" s="545">
        <v>92.4</v>
      </c>
      <c r="M260" s="545" t="s">
        <v>337</v>
      </c>
      <c r="N260" s="545">
        <v>69.3</v>
      </c>
      <c r="O260" s="545">
        <v>127.8</v>
      </c>
      <c r="P260" s="545">
        <v>123.9</v>
      </c>
      <c r="Q260" s="545">
        <v>146.4</v>
      </c>
      <c r="R260" s="545">
        <v>104.8</v>
      </c>
      <c r="S260" s="545">
        <v>104.8</v>
      </c>
      <c r="T260" s="545" t="s">
        <v>516</v>
      </c>
      <c r="U260" s="545">
        <v>86.5</v>
      </c>
      <c r="V260" s="545">
        <v>109.2</v>
      </c>
      <c r="W260" s="545">
        <v>111.1</v>
      </c>
      <c r="X260" s="545">
        <v>107.6</v>
      </c>
      <c r="Y260" s="545">
        <v>72.7</v>
      </c>
      <c r="Z260" s="545">
        <v>103.7</v>
      </c>
      <c r="AA260" s="545">
        <v>96.6</v>
      </c>
      <c r="AB260" s="545" t="s">
        <v>516</v>
      </c>
      <c r="AC260" s="669">
        <v>95.2</v>
      </c>
      <c r="AD260" s="564">
        <v>83.3</v>
      </c>
      <c r="AE260" s="662">
        <v>117.6</v>
      </c>
      <c r="AF260" s="662">
        <v>95.8</v>
      </c>
      <c r="AG260" s="663" t="s">
        <v>516</v>
      </c>
      <c r="AH260" s="662">
        <v>126.4</v>
      </c>
      <c r="AI260" s="662">
        <v>116.7</v>
      </c>
      <c r="AJ260" s="662">
        <v>45.3</v>
      </c>
      <c r="AK260" s="663" t="s">
        <v>337</v>
      </c>
      <c r="AL260" s="662">
        <v>120.3</v>
      </c>
      <c r="AM260" s="537"/>
      <c r="AN260" s="568" t="s">
        <v>245</v>
      </c>
      <c r="AO260" s="557" t="s">
        <v>113</v>
      </c>
      <c r="AP260" s="545">
        <v>111.9</v>
      </c>
      <c r="AQ260" s="545">
        <v>121.1</v>
      </c>
      <c r="AR260" s="545">
        <v>122.8</v>
      </c>
      <c r="AS260" s="545">
        <v>130</v>
      </c>
      <c r="AT260" s="545">
        <v>109.8</v>
      </c>
      <c r="AU260" s="545">
        <v>120.2</v>
      </c>
      <c r="AV260" s="545">
        <v>120.5</v>
      </c>
      <c r="AW260" s="545">
        <v>122.1</v>
      </c>
      <c r="AX260" s="545">
        <v>105.3</v>
      </c>
      <c r="AY260" s="545">
        <v>105.1</v>
      </c>
      <c r="AZ260" s="545">
        <v>102.6</v>
      </c>
    </row>
    <row r="261" spans="1:52">
      <c r="A261" s="537"/>
      <c r="B261" s="568"/>
      <c r="C261" s="537" t="s">
        <v>115</v>
      </c>
      <c r="D261" s="607">
        <v>125.9</v>
      </c>
      <c r="E261" s="545">
        <v>125.9</v>
      </c>
      <c r="F261" s="545">
        <v>182.5</v>
      </c>
      <c r="G261" s="545">
        <v>109.2</v>
      </c>
      <c r="H261" s="545">
        <v>698.3</v>
      </c>
      <c r="I261" s="545">
        <v>87.5</v>
      </c>
      <c r="J261" s="545">
        <v>124.1</v>
      </c>
      <c r="K261" s="545">
        <v>103.5</v>
      </c>
      <c r="L261" s="545">
        <v>105.4</v>
      </c>
      <c r="M261" s="545" t="s">
        <v>337</v>
      </c>
      <c r="N261" s="545">
        <v>70.5</v>
      </c>
      <c r="O261" s="545">
        <v>145.5</v>
      </c>
      <c r="P261" s="545">
        <v>145.80000000000001</v>
      </c>
      <c r="Q261" s="545">
        <v>145</v>
      </c>
      <c r="R261" s="545">
        <v>93.5</v>
      </c>
      <c r="S261" s="545">
        <v>93.5</v>
      </c>
      <c r="T261" s="545" t="s">
        <v>516</v>
      </c>
      <c r="U261" s="545">
        <v>76.7</v>
      </c>
      <c r="V261" s="545">
        <v>105.9</v>
      </c>
      <c r="W261" s="545">
        <v>107.8</v>
      </c>
      <c r="X261" s="545">
        <v>105.5</v>
      </c>
      <c r="Y261" s="545">
        <v>66.400000000000006</v>
      </c>
      <c r="Z261" s="545">
        <v>102.6</v>
      </c>
      <c r="AA261" s="545">
        <v>97.4</v>
      </c>
      <c r="AB261" s="545" t="s">
        <v>516</v>
      </c>
      <c r="AC261" s="655">
        <v>97.5</v>
      </c>
      <c r="AD261" s="545">
        <v>86.4</v>
      </c>
      <c r="AE261" s="646">
        <v>116.7</v>
      </c>
      <c r="AF261" s="646">
        <v>110</v>
      </c>
      <c r="AG261" s="665" t="s">
        <v>516</v>
      </c>
      <c r="AH261" s="646">
        <v>121.3</v>
      </c>
      <c r="AI261" s="646">
        <v>126.9</v>
      </c>
      <c r="AJ261" s="646">
        <v>44.5</v>
      </c>
      <c r="AK261" s="665" t="s">
        <v>337</v>
      </c>
      <c r="AL261" s="646">
        <v>119.1</v>
      </c>
      <c r="AM261" s="537"/>
      <c r="AN261" s="568"/>
      <c r="AO261" s="537" t="s">
        <v>115</v>
      </c>
      <c r="AP261" s="545">
        <v>125.9</v>
      </c>
      <c r="AQ261" s="545">
        <v>117.5</v>
      </c>
      <c r="AR261" s="545">
        <v>116.5</v>
      </c>
      <c r="AS261" s="545">
        <v>123.3</v>
      </c>
      <c r="AT261" s="545">
        <v>105.4</v>
      </c>
      <c r="AU261" s="545">
        <v>121.3</v>
      </c>
      <c r="AV261" s="545">
        <v>124.5</v>
      </c>
      <c r="AW261" s="545">
        <v>118.1</v>
      </c>
      <c r="AX261" s="545">
        <v>128.6</v>
      </c>
      <c r="AY261" s="545">
        <v>129.9</v>
      </c>
      <c r="AZ261" s="545">
        <v>105.9</v>
      </c>
    </row>
    <row r="262" spans="1:52">
      <c r="A262" s="537"/>
      <c r="B262" s="568"/>
      <c r="C262" s="537" t="s">
        <v>116</v>
      </c>
      <c r="D262" s="607">
        <v>111.6</v>
      </c>
      <c r="E262" s="545">
        <v>111.5</v>
      </c>
      <c r="F262" s="545">
        <v>120.4</v>
      </c>
      <c r="G262" s="545">
        <v>108.3</v>
      </c>
      <c r="H262" s="545">
        <v>175.5</v>
      </c>
      <c r="I262" s="545">
        <v>89.2</v>
      </c>
      <c r="J262" s="545">
        <v>121.4</v>
      </c>
      <c r="K262" s="545">
        <v>108</v>
      </c>
      <c r="L262" s="545">
        <v>111.2</v>
      </c>
      <c r="M262" s="545" t="s">
        <v>337</v>
      </c>
      <c r="N262" s="545">
        <v>84.2</v>
      </c>
      <c r="O262" s="545">
        <v>140.80000000000001</v>
      </c>
      <c r="P262" s="545">
        <v>143.6</v>
      </c>
      <c r="Q262" s="545">
        <v>141.1</v>
      </c>
      <c r="R262" s="545">
        <v>120</v>
      </c>
      <c r="S262" s="545">
        <v>120</v>
      </c>
      <c r="T262" s="545" t="s">
        <v>516</v>
      </c>
      <c r="U262" s="545">
        <v>76.400000000000006</v>
      </c>
      <c r="V262" s="545">
        <v>107.1</v>
      </c>
      <c r="W262" s="545">
        <v>108.1</v>
      </c>
      <c r="X262" s="545">
        <v>106.6</v>
      </c>
      <c r="Y262" s="545">
        <v>81.400000000000006</v>
      </c>
      <c r="Z262" s="545">
        <v>103.3</v>
      </c>
      <c r="AA262" s="545">
        <v>99.4</v>
      </c>
      <c r="AB262" s="545" t="s">
        <v>516</v>
      </c>
      <c r="AC262" s="655">
        <v>94.7</v>
      </c>
      <c r="AD262" s="545">
        <v>81.3</v>
      </c>
      <c r="AE262" s="646">
        <v>118.2</v>
      </c>
      <c r="AF262" s="646">
        <v>118</v>
      </c>
      <c r="AG262" s="665" t="s">
        <v>516</v>
      </c>
      <c r="AH262" s="646">
        <v>119.7</v>
      </c>
      <c r="AI262" s="646">
        <v>124.9</v>
      </c>
      <c r="AJ262" s="646">
        <v>52.2</v>
      </c>
      <c r="AK262" s="665" t="s">
        <v>337</v>
      </c>
      <c r="AL262" s="646">
        <v>117.5</v>
      </c>
      <c r="AM262" s="537"/>
      <c r="AN262" s="568"/>
      <c r="AO262" s="537" t="s">
        <v>116</v>
      </c>
      <c r="AP262" s="545">
        <v>111.6</v>
      </c>
      <c r="AQ262" s="545">
        <v>117.7</v>
      </c>
      <c r="AR262" s="545">
        <v>124.6</v>
      </c>
      <c r="AS262" s="545">
        <v>135.30000000000001</v>
      </c>
      <c r="AT262" s="545">
        <v>109.8</v>
      </c>
      <c r="AU262" s="545">
        <v>102</v>
      </c>
      <c r="AV262" s="545">
        <v>103.8</v>
      </c>
      <c r="AW262" s="545">
        <v>103.1</v>
      </c>
      <c r="AX262" s="545">
        <v>108.7</v>
      </c>
      <c r="AY262" s="545">
        <v>108.8</v>
      </c>
      <c r="AZ262" s="545">
        <v>104.2</v>
      </c>
    </row>
    <row r="263" spans="1:52">
      <c r="A263" s="537"/>
      <c r="B263" s="568"/>
      <c r="C263" s="537" t="s">
        <v>117</v>
      </c>
      <c r="D263" s="607">
        <v>112.6</v>
      </c>
      <c r="E263" s="545">
        <v>112.6</v>
      </c>
      <c r="F263" s="545">
        <v>137.1</v>
      </c>
      <c r="G263" s="545">
        <v>106.8</v>
      </c>
      <c r="H263" s="545">
        <v>355.2</v>
      </c>
      <c r="I263" s="545">
        <v>87.6</v>
      </c>
      <c r="J263" s="545">
        <v>106.6</v>
      </c>
      <c r="K263" s="545">
        <v>92.8</v>
      </c>
      <c r="L263" s="545">
        <v>94.6</v>
      </c>
      <c r="M263" s="545" t="s">
        <v>337</v>
      </c>
      <c r="N263" s="545">
        <v>70.400000000000006</v>
      </c>
      <c r="O263" s="545">
        <v>139.30000000000001</v>
      </c>
      <c r="P263" s="545">
        <v>136.9</v>
      </c>
      <c r="Q263" s="545">
        <v>149</v>
      </c>
      <c r="R263" s="545">
        <v>110.2</v>
      </c>
      <c r="S263" s="545">
        <v>110.2</v>
      </c>
      <c r="T263" s="545" t="s">
        <v>516</v>
      </c>
      <c r="U263" s="545">
        <v>72.599999999999994</v>
      </c>
      <c r="V263" s="545">
        <v>109</v>
      </c>
      <c r="W263" s="545">
        <v>109.9</v>
      </c>
      <c r="X263" s="545">
        <v>107.7</v>
      </c>
      <c r="Y263" s="545">
        <v>49.8</v>
      </c>
      <c r="Z263" s="545">
        <v>101.3</v>
      </c>
      <c r="AA263" s="545">
        <v>105.9</v>
      </c>
      <c r="AB263" s="545" t="s">
        <v>516</v>
      </c>
      <c r="AC263" s="655">
        <v>99.6</v>
      </c>
      <c r="AD263" s="545">
        <v>87</v>
      </c>
      <c r="AE263" s="646">
        <v>106.9</v>
      </c>
      <c r="AF263" s="646">
        <v>106.8</v>
      </c>
      <c r="AG263" s="665" t="s">
        <v>516</v>
      </c>
      <c r="AH263" s="646">
        <v>134.80000000000001</v>
      </c>
      <c r="AI263" s="646">
        <v>128.9</v>
      </c>
      <c r="AJ263" s="646">
        <v>52.3</v>
      </c>
      <c r="AK263" s="665" t="s">
        <v>337</v>
      </c>
      <c r="AL263" s="646">
        <v>102.4</v>
      </c>
      <c r="AM263" s="537"/>
      <c r="AN263" s="568"/>
      <c r="AO263" s="537" t="s">
        <v>117</v>
      </c>
      <c r="AP263" s="545">
        <v>112.6</v>
      </c>
      <c r="AQ263" s="545">
        <v>114.7</v>
      </c>
      <c r="AR263" s="545">
        <v>116.8</v>
      </c>
      <c r="AS263" s="545">
        <v>121.9</v>
      </c>
      <c r="AT263" s="545">
        <v>107.2</v>
      </c>
      <c r="AU263" s="545">
        <v>111.7</v>
      </c>
      <c r="AV263" s="545">
        <v>120.7</v>
      </c>
      <c r="AW263" s="545">
        <v>100.7</v>
      </c>
      <c r="AX263" s="545">
        <v>112.1</v>
      </c>
      <c r="AY263" s="545">
        <v>112.3</v>
      </c>
      <c r="AZ263" s="545">
        <v>106.2</v>
      </c>
    </row>
    <row r="264" spans="1:52">
      <c r="A264" s="537"/>
      <c r="B264" s="568"/>
      <c r="C264" s="537" t="s">
        <v>118</v>
      </c>
      <c r="D264" s="607">
        <v>119.3</v>
      </c>
      <c r="E264" s="545">
        <v>119.3</v>
      </c>
      <c r="F264" s="545">
        <v>174.4</v>
      </c>
      <c r="G264" s="545">
        <v>105.9</v>
      </c>
      <c r="H264" s="545">
        <v>569</v>
      </c>
      <c r="I264" s="545">
        <v>92.8</v>
      </c>
      <c r="J264" s="545">
        <v>116</v>
      </c>
      <c r="K264" s="545">
        <v>99.6</v>
      </c>
      <c r="L264" s="545">
        <v>102.1</v>
      </c>
      <c r="M264" s="545" t="s">
        <v>337</v>
      </c>
      <c r="N264" s="545">
        <v>125.4</v>
      </c>
      <c r="O264" s="545">
        <v>124.7</v>
      </c>
      <c r="P264" s="545">
        <v>116</v>
      </c>
      <c r="Q264" s="545">
        <v>140.4</v>
      </c>
      <c r="R264" s="545">
        <v>118.6</v>
      </c>
      <c r="S264" s="545">
        <v>118.6</v>
      </c>
      <c r="T264" s="545" t="s">
        <v>516</v>
      </c>
      <c r="U264" s="545">
        <v>64.7</v>
      </c>
      <c r="V264" s="545">
        <v>105.6</v>
      </c>
      <c r="W264" s="545">
        <v>110.6</v>
      </c>
      <c r="X264" s="545">
        <v>100.5</v>
      </c>
      <c r="Y264" s="545">
        <v>281</v>
      </c>
      <c r="Z264" s="545">
        <v>102.5</v>
      </c>
      <c r="AA264" s="545">
        <v>98.9</v>
      </c>
      <c r="AB264" s="545" t="s">
        <v>516</v>
      </c>
      <c r="AC264" s="655">
        <v>95.6</v>
      </c>
      <c r="AD264" s="545">
        <v>85.8</v>
      </c>
      <c r="AE264" s="646">
        <v>121.8</v>
      </c>
      <c r="AF264" s="646">
        <v>94.6</v>
      </c>
      <c r="AG264" s="665" t="s">
        <v>516</v>
      </c>
      <c r="AH264" s="646">
        <v>112.8</v>
      </c>
      <c r="AI264" s="646">
        <v>130.1</v>
      </c>
      <c r="AJ264" s="646">
        <v>55.2</v>
      </c>
      <c r="AK264" s="665" t="s">
        <v>337</v>
      </c>
      <c r="AL264" s="646">
        <v>112.7</v>
      </c>
      <c r="AM264" s="537"/>
      <c r="AN264" s="568"/>
      <c r="AO264" s="537" t="s">
        <v>118</v>
      </c>
      <c r="AP264" s="545">
        <v>119.3</v>
      </c>
      <c r="AQ264" s="545">
        <v>116.7</v>
      </c>
      <c r="AR264" s="545">
        <v>121.3</v>
      </c>
      <c r="AS264" s="545">
        <v>127.7</v>
      </c>
      <c r="AT264" s="545">
        <v>110</v>
      </c>
      <c r="AU264" s="545">
        <v>105.9</v>
      </c>
      <c r="AV264" s="545">
        <v>110</v>
      </c>
      <c r="AW264" s="545">
        <v>101.7</v>
      </c>
      <c r="AX264" s="545">
        <v>122.6</v>
      </c>
      <c r="AY264" s="545">
        <v>124.8</v>
      </c>
      <c r="AZ264" s="545">
        <v>101</v>
      </c>
    </row>
    <row r="265" spans="1:52">
      <c r="A265" s="537"/>
      <c r="B265" s="568"/>
      <c r="C265" s="537" t="s">
        <v>119</v>
      </c>
      <c r="D265" s="607">
        <v>117.2</v>
      </c>
      <c r="E265" s="545">
        <v>117.3</v>
      </c>
      <c r="F265" s="545">
        <v>143.5</v>
      </c>
      <c r="G265" s="545">
        <v>98.3</v>
      </c>
      <c r="H265" s="545">
        <v>472.8</v>
      </c>
      <c r="I265" s="545">
        <v>94.9</v>
      </c>
      <c r="J265" s="545">
        <v>121</v>
      </c>
      <c r="K265" s="545">
        <v>87.5</v>
      </c>
      <c r="L265" s="545">
        <v>88.4</v>
      </c>
      <c r="M265" s="545" t="s">
        <v>337</v>
      </c>
      <c r="N265" s="545">
        <v>74.400000000000006</v>
      </c>
      <c r="O265" s="545">
        <v>137.30000000000001</v>
      </c>
      <c r="P265" s="545">
        <v>138.5</v>
      </c>
      <c r="Q265" s="545">
        <v>133.69999999999999</v>
      </c>
      <c r="R265" s="545">
        <v>115.3</v>
      </c>
      <c r="S265" s="545">
        <v>115.3</v>
      </c>
      <c r="T265" s="545" t="s">
        <v>516</v>
      </c>
      <c r="U265" s="545">
        <v>68.5</v>
      </c>
      <c r="V265" s="545">
        <v>110.2</v>
      </c>
      <c r="W265" s="545">
        <v>113.3</v>
      </c>
      <c r="X265" s="545">
        <v>107.3</v>
      </c>
      <c r="Y265" s="545">
        <v>67.900000000000006</v>
      </c>
      <c r="Z265" s="545">
        <v>105.5</v>
      </c>
      <c r="AA265" s="545">
        <v>111.5</v>
      </c>
      <c r="AB265" s="545" t="s">
        <v>516</v>
      </c>
      <c r="AC265" s="655">
        <v>97.3</v>
      </c>
      <c r="AD265" s="545">
        <v>82.9</v>
      </c>
      <c r="AE265" s="646">
        <v>113.8</v>
      </c>
      <c r="AF265" s="646">
        <v>107.7</v>
      </c>
      <c r="AG265" s="665" t="s">
        <v>516</v>
      </c>
      <c r="AH265" s="646">
        <v>119.1</v>
      </c>
      <c r="AI265" s="646">
        <v>130.6</v>
      </c>
      <c r="AJ265" s="646">
        <v>69.599999999999994</v>
      </c>
      <c r="AK265" s="665" t="s">
        <v>337</v>
      </c>
      <c r="AL265" s="646">
        <v>109.7</v>
      </c>
      <c r="AM265" s="537"/>
      <c r="AN265" s="568"/>
      <c r="AO265" s="537" t="s">
        <v>119</v>
      </c>
      <c r="AP265" s="545">
        <v>117.2</v>
      </c>
      <c r="AQ265" s="545">
        <v>121.6</v>
      </c>
      <c r="AR265" s="545">
        <v>131.30000000000001</v>
      </c>
      <c r="AS265" s="545">
        <v>141.1</v>
      </c>
      <c r="AT265" s="545">
        <v>115.2</v>
      </c>
      <c r="AU265" s="545">
        <v>102.5</v>
      </c>
      <c r="AV265" s="545">
        <v>98.6</v>
      </c>
      <c r="AW265" s="545">
        <v>100.9</v>
      </c>
      <c r="AX265" s="545">
        <v>113.9</v>
      </c>
      <c r="AY265" s="545">
        <v>114</v>
      </c>
      <c r="AZ265" s="545">
        <v>108.6</v>
      </c>
    </row>
    <row r="266" spans="1:52">
      <c r="A266" s="537"/>
      <c r="B266" s="568"/>
      <c r="C266" s="537" t="s">
        <v>120</v>
      </c>
      <c r="D266" s="607">
        <v>117.8</v>
      </c>
      <c r="E266" s="545">
        <v>117.8</v>
      </c>
      <c r="F266" s="545">
        <v>147.80000000000001</v>
      </c>
      <c r="G266" s="545">
        <v>104.3</v>
      </c>
      <c r="H266" s="545">
        <v>383.2</v>
      </c>
      <c r="I266" s="545">
        <v>91.2</v>
      </c>
      <c r="J266" s="545">
        <v>104.8</v>
      </c>
      <c r="K266" s="545">
        <v>89.9</v>
      </c>
      <c r="L266" s="545">
        <v>91.5</v>
      </c>
      <c r="M266" s="545" t="s">
        <v>337</v>
      </c>
      <c r="N266" s="545">
        <v>102.2</v>
      </c>
      <c r="O266" s="545">
        <v>138.1</v>
      </c>
      <c r="P266" s="545">
        <v>134.1</v>
      </c>
      <c r="Q266" s="545">
        <v>148.80000000000001</v>
      </c>
      <c r="R266" s="545">
        <v>124.8</v>
      </c>
      <c r="S266" s="545">
        <v>124.8</v>
      </c>
      <c r="T266" s="545" t="s">
        <v>516</v>
      </c>
      <c r="U266" s="545">
        <v>70.900000000000006</v>
      </c>
      <c r="V266" s="545">
        <v>110.2</v>
      </c>
      <c r="W266" s="545">
        <v>110.2</v>
      </c>
      <c r="X266" s="545">
        <v>110.5</v>
      </c>
      <c r="Y266" s="545">
        <v>62.7</v>
      </c>
      <c r="Z266" s="545">
        <v>104.8</v>
      </c>
      <c r="AA266" s="545">
        <v>113.7</v>
      </c>
      <c r="AB266" s="545" t="s">
        <v>516</v>
      </c>
      <c r="AC266" s="655">
        <v>97.4</v>
      </c>
      <c r="AD266" s="545">
        <v>84.1</v>
      </c>
      <c r="AE266" s="646">
        <v>127.4</v>
      </c>
      <c r="AF266" s="646">
        <v>124</v>
      </c>
      <c r="AG266" s="665" t="s">
        <v>516</v>
      </c>
      <c r="AH266" s="646">
        <v>117.1</v>
      </c>
      <c r="AI266" s="646">
        <v>125</v>
      </c>
      <c r="AJ266" s="646">
        <v>58.7</v>
      </c>
      <c r="AK266" s="665" t="s">
        <v>337</v>
      </c>
      <c r="AL266" s="646">
        <v>101.8</v>
      </c>
      <c r="AM266" s="537"/>
      <c r="AN266" s="568"/>
      <c r="AO266" s="537" t="s">
        <v>120</v>
      </c>
      <c r="AP266" s="545">
        <v>117.8</v>
      </c>
      <c r="AQ266" s="545">
        <v>120.9</v>
      </c>
      <c r="AR266" s="545">
        <v>122.4</v>
      </c>
      <c r="AS266" s="545">
        <v>126.6</v>
      </c>
      <c r="AT266" s="545">
        <v>113.2</v>
      </c>
      <c r="AU266" s="545">
        <v>119.9</v>
      </c>
      <c r="AV266" s="545">
        <v>125.2</v>
      </c>
      <c r="AW266" s="545">
        <v>113.6</v>
      </c>
      <c r="AX266" s="545">
        <v>119.5</v>
      </c>
      <c r="AY266" s="545">
        <v>119.1</v>
      </c>
      <c r="AZ266" s="545">
        <v>124.2</v>
      </c>
    </row>
    <row r="267" spans="1:52">
      <c r="A267" s="537"/>
      <c r="B267" s="568"/>
      <c r="C267" s="537" t="s">
        <v>121</v>
      </c>
      <c r="D267" s="607">
        <v>117.8</v>
      </c>
      <c r="E267" s="545">
        <v>117.8</v>
      </c>
      <c r="F267" s="545">
        <v>141.5</v>
      </c>
      <c r="G267" s="545">
        <v>101.6</v>
      </c>
      <c r="H267" s="545">
        <v>364.1</v>
      </c>
      <c r="I267" s="545">
        <v>96.2</v>
      </c>
      <c r="J267" s="545">
        <v>109.3</v>
      </c>
      <c r="K267" s="545">
        <v>84.1</v>
      </c>
      <c r="L267" s="545">
        <v>85.7</v>
      </c>
      <c r="M267" s="545" t="s">
        <v>337</v>
      </c>
      <c r="N267" s="545">
        <v>82.6</v>
      </c>
      <c r="O267" s="545">
        <v>137.80000000000001</v>
      </c>
      <c r="P267" s="545">
        <v>141.1</v>
      </c>
      <c r="Q267" s="545">
        <v>127.4</v>
      </c>
      <c r="R267" s="545">
        <v>137.4</v>
      </c>
      <c r="S267" s="545">
        <v>137.4</v>
      </c>
      <c r="T267" s="545" t="s">
        <v>516</v>
      </c>
      <c r="U267" s="545">
        <v>65.8</v>
      </c>
      <c r="V267" s="545">
        <v>106.1</v>
      </c>
      <c r="W267" s="545">
        <v>103.8</v>
      </c>
      <c r="X267" s="545">
        <v>106.8</v>
      </c>
      <c r="Y267" s="545">
        <v>64.599999999999994</v>
      </c>
      <c r="Z267" s="545">
        <v>100.1</v>
      </c>
      <c r="AA267" s="545">
        <v>115.3</v>
      </c>
      <c r="AB267" s="545" t="s">
        <v>516</v>
      </c>
      <c r="AC267" s="655">
        <v>98</v>
      </c>
      <c r="AD267" s="545">
        <v>89</v>
      </c>
      <c r="AE267" s="646">
        <v>119</v>
      </c>
      <c r="AF267" s="646">
        <v>123.5</v>
      </c>
      <c r="AG267" s="665" t="s">
        <v>516</v>
      </c>
      <c r="AH267" s="646">
        <v>112.3</v>
      </c>
      <c r="AI267" s="646">
        <v>126.8</v>
      </c>
      <c r="AJ267" s="646">
        <v>50.9</v>
      </c>
      <c r="AK267" s="665" t="s">
        <v>337</v>
      </c>
      <c r="AL267" s="646">
        <v>103.5</v>
      </c>
      <c r="AM267" s="537"/>
      <c r="AN267" s="568"/>
      <c r="AO267" s="537" t="s">
        <v>121</v>
      </c>
      <c r="AP267" s="545">
        <v>117.8</v>
      </c>
      <c r="AQ267" s="545">
        <v>117.4</v>
      </c>
      <c r="AR267" s="545">
        <v>121.4</v>
      </c>
      <c r="AS267" s="545">
        <v>123.6</v>
      </c>
      <c r="AT267" s="545">
        <v>115.2</v>
      </c>
      <c r="AU267" s="545">
        <v>110.9</v>
      </c>
      <c r="AV267" s="545">
        <v>116.3</v>
      </c>
      <c r="AW267" s="545">
        <v>100.4</v>
      </c>
      <c r="AX267" s="545">
        <v>118</v>
      </c>
      <c r="AY267" s="545">
        <v>118.1</v>
      </c>
      <c r="AZ267" s="545">
        <v>112.9</v>
      </c>
    </row>
    <row r="268" spans="1:52">
      <c r="A268" s="537"/>
      <c r="B268" s="568"/>
      <c r="C268" s="537" t="s">
        <v>122</v>
      </c>
      <c r="D268" s="607">
        <v>115.3</v>
      </c>
      <c r="E268" s="545">
        <v>115.3</v>
      </c>
      <c r="F268" s="545">
        <v>120.7</v>
      </c>
      <c r="G268" s="545">
        <v>112.6</v>
      </c>
      <c r="H268" s="545">
        <v>127.5</v>
      </c>
      <c r="I268" s="545">
        <v>99.4</v>
      </c>
      <c r="J268" s="545">
        <v>137</v>
      </c>
      <c r="K268" s="545">
        <v>82.9</v>
      </c>
      <c r="L268" s="545">
        <v>81.900000000000006</v>
      </c>
      <c r="M268" s="545" t="s">
        <v>337</v>
      </c>
      <c r="N268" s="545">
        <v>173.7</v>
      </c>
      <c r="O268" s="545">
        <v>125.6</v>
      </c>
      <c r="P268" s="545">
        <v>125.3</v>
      </c>
      <c r="Q268" s="545">
        <v>124.6</v>
      </c>
      <c r="R268" s="545">
        <v>186.9</v>
      </c>
      <c r="S268" s="545">
        <v>186.9</v>
      </c>
      <c r="T268" s="545" t="s">
        <v>516</v>
      </c>
      <c r="U268" s="545">
        <v>70.900000000000006</v>
      </c>
      <c r="V268" s="545">
        <v>121.5</v>
      </c>
      <c r="W268" s="545">
        <v>127.8</v>
      </c>
      <c r="X268" s="545">
        <v>115.3</v>
      </c>
      <c r="Y268" s="545">
        <v>68</v>
      </c>
      <c r="Z268" s="545">
        <v>103.5</v>
      </c>
      <c r="AA268" s="545">
        <v>109.3</v>
      </c>
      <c r="AB268" s="545" t="s">
        <v>516</v>
      </c>
      <c r="AC268" s="655">
        <v>101.4</v>
      </c>
      <c r="AD268" s="545">
        <v>86.3</v>
      </c>
      <c r="AE268" s="646">
        <v>108.7</v>
      </c>
      <c r="AF268" s="646">
        <v>118.4</v>
      </c>
      <c r="AG268" s="665" t="s">
        <v>516</v>
      </c>
      <c r="AH268" s="646">
        <v>130.30000000000001</v>
      </c>
      <c r="AI268" s="646">
        <v>135.69999999999999</v>
      </c>
      <c r="AJ268" s="646">
        <v>62.4</v>
      </c>
      <c r="AK268" s="665" t="s">
        <v>337</v>
      </c>
      <c r="AL268" s="646">
        <v>119.1</v>
      </c>
      <c r="AM268" s="537"/>
      <c r="AN268" s="568"/>
      <c r="AO268" s="537" t="s">
        <v>122</v>
      </c>
      <c r="AP268" s="545">
        <v>115.3</v>
      </c>
      <c r="AQ268" s="545">
        <v>131.69999999999999</v>
      </c>
      <c r="AR268" s="545">
        <v>130.1</v>
      </c>
      <c r="AS268" s="545">
        <v>134.19999999999999</v>
      </c>
      <c r="AT268" s="545">
        <v>122.5</v>
      </c>
      <c r="AU268" s="545">
        <v>133.4</v>
      </c>
      <c r="AV268" s="545">
        <v>146.4</v>
      </c>
      <c r="AW268" s="545">
        <v>107.5</v>
      </c>
      <c r="AX268" s="545">
        <v>109.1</v>
      </c>
      <c r="AY268" s="545">
        <v>108.6</v>
      </c>
      <c r="AZ268" s="545">
        <v>123.7</v>
      </c>
    </row>
    <row r="269" spans="1:52">
      <c r="A269" s="537"/>
      <c r="B269" s="568"/>
      <c r="C269" s="537" t="s">
        <v>123</v>
      </c>
      <c r="D269" s="607">
        <v>108.7</v>
      </c>
      <c r="E269" s="545">
        <v>108.7</v>
      </c>
      <c r="F269" s="545">
        <v>109</v>
      </c>
      <c r="G269" s="545">
        <v>94.6</v>
      </c>
      <c r="H269" s="545">
        <v>208.1</v>
      </c>
      <c r="I269" s="545">
        <v>97.6</v>
      </c>
      <c r="J269" s="545">
        <v>104.8</v>
      </c>
      <c r="K269" s="545">
        <v>94.3</v>
      </c>
      <c r="L269" s="545">
        <v>96.6</v>
      </c>
      <c r="M269" s="545" t="s">
        <v>337</v>
      </c>
      <c r="N269" s="545">
        <v>254</v>
      </c>
      <c r="O269" s="545">
        <v>126.4</v>
      </c>
      <c r="P269" s="545">
        <v>122.3</v>
      </c>
      <c r="Q269" s="545">
        <v>135.69999999999999</v>
      </c>
      <c r="R269" s="545">
        <v>114.7</v>
      </c>
      <c r="S269" s="545">
        <v>114.7</v>
      </c>
      <c r="T269" s="545" t="s">
        <v>516</v>
      </c>
      <c r="U269" s="545">
        <v>74.599999999999994</v>
      </c>
      <c r="V269" s="545">
        <v>106.9</v>
      </c>
      <c r="W269" s="545">
        <v>109.5</v>
      </c>
      <c r="X269" s="545">
        <v>103.5</v>
      </c>
      <c r="Y269" s="545">
        <v>86.6</v>
      </c>
      <c r="Z269" s="545">
        <v>100.5</v>
      </c>
      <c r="AA269" s="545">
        <v>95.9</v>
      </c>
      <c r="AB269" s="545" t="s">
        <v>516</v>
      </c>
      <c r="AC269" s="655">
        <v>96.5</v>
      </c>
      <c r="AD269" s="545">
        <v>79.8</v>
      </c>
      <c r="AE269" s="646">
        <v>111.9</v>
      </c>
      <c r="AF269" s="646">
        <v>116.9</v>
      </c>
      <c r="AG269" s="665" t="s">
        <v>516</v>
      </c>
      <c r="AH269" s="646">
        <v>115.6</v>
      </c>
      <c r="AI269" s="646">
        <v>131.6</v>
      </c>
      <c r="AJ269" s="646">
        <v>67.099999999999994</v>
      </c>
      <c r="AK269" s="665" t="s">
        <v>337</v>
      </c>
      <c r="AL269" s="646">
        <v>102.2</v>
      </c>
      <c r="AM269" s="537"/>
      <c r="AN269" s="568"/>
      <c r="AO269" s="537" t="s">
        <v>123</v>
      </c>
      <c r="AP269" s="545">
        <v>108.7</v>
      </c>
      <c r="AQ269" s="545">
        <v>118.2</v>
      </c>
      <c r="AR269" s="545">
        <v>118.4</v>
      </c>
      <c r="AS269" s="545">
        <v>118.7</v>
      </c>
      <c r="AT269" s="545">
        <v>117.4</v>
      </c>
      <c r="AU269" s="545">
        <v>114.2</v>
      </c>
      <c r="AV269" s="545">
        <v>128.6</v>
      </c>
      <c r="AW269" s="545">
        <v>91.9</v>
      </c>
      <c r="AX269" s="545">
        <v>103.4</v>
      </c>
      <c r="AY269" s="545">
        <v>103.3</v>
      </c>
      <c r="AZ269" s="545">
        <v>106.2</v>
      </c>
    </row>
    <row r="270" spans="1:52">
      <c r="A270" s="537"/>
      <c r="B270" s="568"/>
      <c r="C270" s="537" t="s">
        <v>124</v>
      </c>
      <c r="D270" s="607">
        <v>118</v>
      </c>
      <c r="E270" s="545">
        <v>118</v>
      </c>
      <c r="F270" s="545">
        <v>117.7</v>
      </c>
      <c r="G270" s="545">
        <v>100.5</v>
      </c>
      <c r="H270" s="545">
        <v>213.1</v>
      </c>
      <c r="I270" s="545">
        <v>100.3</v>
      </c>
      <c r="J270" s="545">
        <v>104.3</v>
      </c>
      <c r="K270" s="545">
        <v>81.2</v>
      </c>
      <c r="L270" s="545">
        <v>83.2</v>
      </c>
      <c r="M270" s="545" t="s">
        <v>337</v>
      </c>
      <c r="N270" s="545">
        <v>217.1</v>
      </c>
      <c r="O270" s="545">
        <v>144.9</v>
      </c>
      <c r="P270" s="545">
        <v>151.1</v>
      </c>
      <c r="Q270" s="545">
        <v>131.1</v>
      </c>
      <c r="R270" s="545">
        <v>132.9</v>
      </c>
      <c r="S270" s="545">
        <v>132.9</v>
      </c>
      <c r="T270" s="545" t="s">
        <v>516</v>
      </c>
      <c r="U270" s="545">
        <v>76.2</v>
      </c>
      <c r="V270" s="545">
        <v>107</v>
      </c>
      <c r="W270" s="545">
        <v>111.7</v>
      </c>
      <c r="X270" s="545">
        <v>101.8</v>
      </c>
      <c r="Y270" s="545">
        <v>74.400000000000006</v>
      </c>
      <c r="Z270" s="545">
        <v>99.6</v>
      </c>
      <c r="AA270" s="545">
        <v>323.5</v>
      </c>
      <c r="AB270" s="545" t="s">
        <v>516</v>
      </c>
      <c r="AC270" s="655">
        <v>92.4</v>
      </c>
      <c r="AD270" s="545">
        <v>75.7</v>
      </c>
      <c r="AE270" s="646">
        <v>111.7</v>
      </c>
      <c r="AF270" s="646">
        <v>119.4</v>
      </c>
      <c r="AG270" s="665" t="s">
        <v>516</v>
      </c>
      <c r="AH270" s="646">
        <v>101.9</v>
      </c>
      <c r="AI270" s="646">
        <v>134.69999999999999</v>
      </c>
      <c r="AJ270" s="646">
        <v>66.599999999999994</v>
      </c>
      <c r="AK270" s="665" t="s">
        <v>337</v>
      </c>
      <c r="AL270" s="646">
        <v>99.1</v>
      </c>
      <c r="AM270" s="537"/>
      <c r="AN270" s="568"/>
      <c r="AO270" s="537" t="s">
        <v>124</v>
      </c>
      <c r="AP270" s="545">
        <v>118</v>
      </c>
      <c r="AQ270" s="545">
        <v>116.9</v>
      </c>
      <c r="AR270" s="545">
        <v>115.8</v>
      </c>
      <c r="AS270" s="545">
        <v>115.1</v>
      </c>
      <c r="AT270" s="545">
        <v>118.5</v>
      </c>
      <c r="AU270" s="545">
        <v>112.5</v>
      </c>
      <c r="AV270" s="545">
        <v>129.30000000000001</v>
      </c>
      <c r="AW270" s="545">
        <v>84.6</v>
      </c>
      <c r="AX270" s="545">
        <v>118</v>
      </c>
      <c r="AY270" s="545">
        <v>118.4</v>
      </c>
      <c r="AZ270" s="545">
        <v>107.9</v>
      </c>
    </row>
    <row r="271" spans="1:52">
      <c r="A271" s="537"/>
      <c r="B271" s="568"/>
      <c r="C271" s="549" t="s">
        <v>111</v>
      </c>
      <c r="D271" s="608">
        <v>121.6</v>
      </c>
      <c r="E271" s="548">
        <v>121.6</v>
      </c>
      <c r="F271" s="548">
        <v>122.8</v>
      </c>
      <c r="G271" s="548">
        <v>102.9</v>
      </c>
      <c r="H271" s="548">
        <v>272.39999999999998</v>
      </c>
      <c r="I271" s="548">
        <v>99.7</v>
      </c>
      <c r="J271" s="548">
        <v>118.8</v>
      </c>
      <c r="K271" s="548">
        <v>90.3</v>
      </c>
      <c r="L271" s="548">
        <v>92.6</v>
      </c>
      <c r="M271" s="548" t="s">
        <v>337</v>
      </c>
      <c r="N271" s="548">
        <v>379.8</v>
      </c>
      <c r="O271" s="548">
        <v>143.4</v>
      </c>
      <c r="P271" s="548">
        <v>147.6</v>
      </c>
      <c r="Q271" s="548">
        <v>133.5</v>
      </c>
      <c r="R271" s="548">
        <v>113.4</v>
      </c>
      <c r="S271" s="548">
        <v>113.4</v>
      </c>
      <c r="T271" s="548" t="s">
        <v>516</v>
      </c>
      <c r="U271" s="548">
        <v>82</v>
      </c>
      <c r="V271" s="548">
        <v>109.1</v>
      </c>
      <c r="W271" s="548">
        <v>112.5</v>
      </c>
      <c r="X271" s="548">
        <v>105.7</v>
      </c>
      <c r="Y271" s="548">
        <v>68.900000000000006</v>
      </c>
      <c r="Z271" s="548">
        <v>104.4</v>
      </c>
      <c r="AA271" s="548">
        <v>174.7</v>
      </c>
      <c r="AB271" s="548" t="s">
        <v>516</v>
      </c>
      <c r="AC271" s="670">
        <v>96.3</v>
      </c>
      <c r="AD271" s="548">
        <v>82.8</v>
      </c>
      <c r="AE271" s="667">
        <v>114.7</v>
      </c>
      <c r="AF271" s="667">
        <v>123.4</v>
      </c>
      <c r="AG271" s="668" t="s">
        <v>516</v>
      </c>
      <c r="AH271" s="667">
        <v>113.7</v>
      </c>
      <c r="AI271" s="667">
        <v>131.69999999999999</v>
      </c>
      <c r="AJ271" s="667">
        <v>67.3</v>
      </c>
      <c r="AK271" s="668" t="s">
        <v>337</v>
      </c>
      <c r="AL271" s="667">
        <v>111.6</v>
      </c>
      <c r="AM271" s="537"/>
      <c r="AN271" s="568"/>
      <c r="AO271" s="549" t="s">
        <v>111</v>
      </c>
      <c r="AP271" s="548">
        <v>121.6</v>
      </c>
      <c r="AQ271" s="545">
        <v>125.7</v>
      </c>
      <c r="AR271" s="545">
        <v>128.9</v>
      </c>
      <c r="AS271" s="545">
        <v>135.4</v>
      </c>
      <c r="AT271" s="545">
        <v>119.1</v>
      </c>
      <c r="AU271" s="545">
        <v>110.1</v>
      </c>
      <c r="AV271" s="545">
        <v>114.3</v>
      </c>
      <c r="AW271" s="545">
        <v>97.7</v>
      </c>
      <c r="AX271" s="545">
        <v>118.6</v>
      </c>
      <c r="AY271" s="545">
        <v>118.8</v>
      </c>
      <c r="AZ271" s="606">
        <v>114</v>
      </c>
    </row>
    <row r="272" spans="1:52">
      <c r="A272" s="574"/>
      <c r="B272" s="563" t="s">
        <v>256</v>
      </c>
      <c r="C272" s="557" t="s">
        <v>113</v>
      </c>
      <c r="D272" s="634">
        <v>117.5</v>
      </c>
      <c r="E272" s="564">
        <v>117.4</v>
      </c>
      <c r="F272" s="564">
        <v>109.2</v>
      </c>
      <c r="G272" s="564">
        <v>104.2</v>
      </c>
      <c r="H272" s="564">
        <v>100.3</v>
      </c>
      <c r="I272" s="564">
        <v>119.7</v>
      </c>
      <c r="J272" s="564">
        <v>126.6</v>
      </c>
      <c r="K272" s="564">
        <v>101</v>
      </c>
      <c r="L272" s="564">
        <v>101.5</v>
      </c>
      <c r="M272" s="564" t="s">
        <v>337</v>
      </c>
      <c r="N272" s="564">
        <v>276</v>
      </c>
      <c r="O272" s="564">
        <v>115.2</v>
      </c>
      <c r="P272" s="564">
        <v>110.9</v>
      </c>
      <c r="Q272" s="564">
        <v>130.9</v>
      </c>
      <c r="R272" s="564">
        <v>112.3</v>
      </c>
      <c r="S272" s="564">
        <v>112.3</v>
      </c>
      <c r="T272" s="564" t="s">
        <v>516</v>
      </c>
      <c r="U272" s="564">
        <v>90.2</v>
      </c>
      <c r="V272" s="564">
        <v>111.5</v>
      </c>
      <c r="W272" s="564">
        <v>114.3</v>
      </c>
      <c r="X272" s="564">
        <v>109.6</v>
      </c>
      <c r="Y272" s="564">
        <v>82.3</v>
      </c>
      <c r="Z272" s="564">
        <v>108.9</v>
      </c>
      <c r="AA272" s="564">
        <v>140.5</v>
      </c>
      <c r="AB272" s="564" t="s">
        <v>516</v>
      </c>
      <c r="AC272" s="669">
        <v>101.3</v>
      </c>
      <c r="AD272" s="545">
        <v>86.1</v>
      </c>
      <c r="AE272" s="646">
        <v>104.7</v>
      </c>
      <c r="AF272" s="646">
        <v>113.8</v>
      </c>
      <c r="AG272" s="665" t="s">
        <v>516</v>
      </c>
      <c r="AH272" s="646">
        <v>110.4</v>
      </c>
      <c r="AI272" s="646">
        <v>153.30000000000001</v>
      </c>
      <c r="AJ272" s="646">
        <v>80.599999999999994</v>
      </c>
      <c r="AK272" s="665" t="s">
        <v>337</v>
      </c>
      <c r="AL272" s="646">
        <v>119.9</v>
      </c>
      <c r="AM272" s="574"/>
      <c r="AN272" s="563" t="s">
        <v>256</v>
      </c>
      <c r="AO272" s="557" t="s">
        <v>113</v>
      </c>
      <c r="AP272" s="545">
        <v>117.5</v>
      </c>
      <c r="AQ272" s="564">
        <v>124</v>
      </c>
      <c r="AR272" s="581">
        <v>127.7</v>
      </c>
      <c r="AS272" s="581">
        <v>130.80000000000001</v>
      </c>
      <c r="AT272" s="581">
        <v>122.2</v>
      </c>
      <c r="AU272" s="581">
        <v>119.2</v>
      </c>
      <c r="AV272" s="581">
        <v>132.80000000000001</v>
      </c>
      <c r="AW272" s="581">
        <v>98.6</v>
      </c>
      <c r="AX272" s="581">
        <v>113.3</v>
      </c>
      <c r="AY272" s="581">
        <v>112.3</v>
      </c>
      <c r="AZ272" s="581">
        <v>126.1</v>
      </c>
    </row>
    <row r="273" spans="1:52">
      <c r="A273" s="574"/>
      <c r="B273" s="568"/>
      <c r="C273" s="537" t="s">
        <v>115</v>
      </c>
      <c r="D273" s="607">
        <v>118</v>
      </c>
      <c r="E273" s="545">
        <v>118</v>
      </c>
      <c r="F273" s="545">
        <v>99.8</v>
      </c>
      <c r="G273" s="545">
        <v>104.2</v>
      </c>
      <c r="H273" s="545">
        <v>66.400000000000006</v>
      </c>
      <c r="I273" s="545">
        <v>124.1</v>
      </c>
      <c r="J273" s="545">
        <v>124.8</v>
      </c>
      <c r="K273" s="545">
        <v>77</v>
      </c>
      <c r="L273" s="545">
        <v>73.599999999999994</v>
      </c>
      <c r="M273" s="545" t="s">
        <v>337</v>
      </c>
      <c r="N273" s="545">
        <v>228.2</v>
      </c>
      <c r="O273" s="545">
        <v>143</v>
      </c>
      <c r="P273" s="545">
        <v>144.1</v>
      </c>
      <c r="Q273" s="545">
        <v>140.19999999999999</v>
      </c>
      <c r="R273" s="545">
        <v>123.6</v>
      </c>
      <c r="S273" s="545">
        <v>123.6</v>
      </c>
      <c r="T273" s="545" t="s">
        <v>516</v>
      </c>
      <c r="U273" s="545">
        <v>112.3</v>
      </c>
      <c r="V273" s="545">
        <v>117.3</v>
      </c>
      <c r="W273" s="545">
        <v>129.4</v>
      </c>
      <c r="X273" s="545">
        <v>107.2</v>
      </c>
      <c r="Y273" s="545">
        <v>112.5</v>
      </c>
      <c r="Z273" s="545">
        <v>109.7</v>
      </c>
      <c r="AA273" s="545">
        <v>125.1</v>
      </c>
      <c r="AB273" s="545" t="s">
        <v>516</v>
      </c>
      <c r="AC273" s="655">
        <v>99.1</v>
      </c>
      <c r="AD273" s="545">
        <v>83.1</v>
      </c>
      <c r="AE273" s="646">
        <v>103.3</v>
      </c>
      <c r="AF273" s="646">
        <v>126</v>
      </c>
      <c r="AG273" s="665" t="s">
        <v>516</v>
      </c>
      <c r="AH273" s="646">
        <v>104.8</v>
      </c>
      <c r="AI273" s="646">
        <v>149.9</v>
      </c>
      <c r="AJ273" s="646">
        <v>69.7</v>
      </c>
      <c r="AK273" s="665" t="s">
        <v>337</v>
      </c>
      <c r="AL273" s="646">
        <v>113</v>
      </c>
      <c r="AM273" s="574"/>
      <c r="AN273" s="568"/>
      <c r="AO273" s="537" t="s">
        <v>115</v>
      </c>
      <c r="AP273" s="545">
        <v>118</v>
      </c>
      <c r="AQ273" s="545">
        <v>128.19999999999999</v>
      </c>
      <c r="AR273" s="578">
        <v>132.9</v>
      </c>
      <c r="AS273" s="578">
        <v>137.9</v>
      </c>
      <c r="AT273" s="578">
        <v>123.5</v>
      </c>
      <c r="AU273" s="578">
        <v>120.2</v>
      </c>
      <c r="AV273" s="578">
        <v>132.30000000000001</v>
      </c>
      <c r="AW273" s="578">
        <v>102.5</v>
      </c>
      <c r="AX273" s="578">
        <v>112.5</v>
      </c>
      <c r="AY273" s="578">
        <v>112</v>
      </c>
      <c r="AZ273" s="578">
        <v>119.5</v>
      </c>
    </row>
    <row r="274" spans="1:52">
      <c r="A274" s="574"/>
      <c r="B274" s="568"/>
      <c r="C274" s="537" t="s">
        <v>116</v>
      </c>
      <c r="D274" s="607">
        <v>120.1</v>
      </c>
      <c r="E274" s="545">
        <v>120.2</v>
      </c>
      <c r="F274" s="545">
        <v>103.8</v>
      </c>
      <c r="G274" s="545">
        <v>105.8</v>
      </c>
      <c r="H274" s="545">
        <v>75.3</v>
      </c>
      <c r="I274" s="545">
        <v>126.9</v>
      </c>
      <c r="J274" s="545">
        <v>134.19999999999999</v>
      </c>
      <c r="K274" s="545">
        <v>107.6</v>
      </c>
      <c r="L274" s="545">
        <v>109.4</v>
      </c>
      <c r="M274" s="545" t="s">
        <v>337</v>
      </c>
      <c r="N274" s="545">
        <v>141.4</v>
      </c>
      <c r="O274" s="545">
        <v>121.4</v>
      </c>
      <c r="P274" s="545">
        <v>126.8</v>
      </c>
      <c r="Q274" s="545">
        <v>104.3</v>
      </c>
      <c r="R274" s="545">
        <v>113.5</v>
      </c>
      <c r="S274" s="545">
        <v>113.5</v>
      </c>
      <c r="T274" s="545" t="s">
        <v>516</v>
      </c>
      <c r="U274" s="545">
        <v>121</v>
      </c>
      <c r="V274" s="545">
        <v>118.3</v>
      </c>
      <c r="W274" s="545">
        <v>126.1</v>
      </c>
      <c r="X274" s="545">
        <v>110.6</v>
      </c>
      <c r="Y274" s="545">
        <v>98</v>
      </c>
      <c r="Z274" s="545">
        <v>114.9</v>
      </c>
      <c r="AA274" s="545">
        <v>135.9</v>
      </c>
      <c r="AB274" s="545" t="s">
        <v>516</v>
      </c>
      <c r="AC274" s="655">
        <v>102.8</v>
      </c>
      <c r="AD274" s="545">
        <v>83.5</v>
      </c>
      <c r="AE274" s="646">
        <v>99.8</v>
      </c>
      <c r="AF274" s="646">
        <v>119.3</v>
      </c>
      <c r="AG274" s="665" t="s">
        <v>516</v>
      </c>
      <c r="AH274" s="646">
        <v>131.80000000000001</v>
      </c>
      <c r="AI274" s="646">
        <v>151.19999999999999</v>
      </c>
      <c r="AJ274" s="646">
        <v>71.900000000000006</v>
      </c>
      <c r="AK274" s="665" t="s">
        <v>337</v>
      </c>
      <c r="AL274" s="646">
        <v>126.5</v>
      </c>
      <c r="AM274" s="574"/>
      <c r="AN274" s="568"/>
      <c r="AO274" s="537" t="s">
        <v>116</v>
      </c>
      <c r="AP274" s="545">
        <v>120.1</v>
      </c>
      <c r="AQ274" s="545">
        <v>129.1</v>
      </c>
      <c r="AR274" s="578">
        <v>134.4</v>
      </c>
      <c r="AS274" s="578">
        <v>133.5</v>
      </c>
      <c r="AT274" s="578">
        <v>135.30000000000001</v>
      </c>
      <c r="AU274" s="578">
        <v>121.7</v>
      </c>
      <c r="AV274" s="578">
        <v>116.4</v>
      </c>
      <c r="AW274" s="578">
        <v>128.1</v>
      </c>
      <c r="AX274" s="578">
        <v>115.9</v>
      </c>
      <c r="AY274" s="578">
        <v>115.9</v>
      </c>
      <c r="AZ274" s="578">
        <v>115.7</v>
      </c>
    </row>
    <row r="275" spans="1:52">
      <c r="A275" s="574"/>
      <c r="B275" s="568"/>
      <c r="C275" s="537" t="s">
        <v>117</v>
      </c>
      <c r="D275" s="607">
        <v>119.6</v>
      </c>
      <c r="E275" s="545">
        <v>119.6</v>
      </c>
      <c r="F275" s="545">
        <v>103.9</v>
      </c>
      <c r="G275" s="545">
        <v>108.8</v>
      </c>
      <c r="H275" s="545">
        <v>55.9</v>
      </c>
      <c r="I275" s="545">
        <v>128.4</v>
      </c>
      <c r="J275" s="545">
        <v>121.7</v>
      </c>
      <c r="K275" s="545">
        <v>95.4</v>
      </c>
      <c r="L275" s="545">
        <v>94.5</v>
      </c>
      <c r="M275" s="545" t="s">
        <v>337</v>
      </c>
      <c r="N275" s="545">
        <v>215.7</v>
      </c>
      <c r="O275" s="545">
        <v>149.30000000000001</v>
      </c>
      <c r="P275" s="545">
        <v>138.80000000000001</v>
      </c>
      <c r="Q275" s="545">
        <v>189.7</v>
      </c>
      <c r="R275" s="545">
        <v>134.69999999999999</v>
      </c>
      <c r="S275" s="545">
        <v>134.69999999999999</v>
      </c>
      <c r="T275" s="545" t="s">
        <v>516</v>
      </c>
      <c r="U275" s="545">
        <v>95.6</v>
      </c>
      <c r="V275" s="545">
        <v>110.6</v>
      </c>
      <c r="W275" s="545">
        <v>118.1</v>
      </c>
      <c r="X275" s="545">
        <v>104.8</v>
      </c>
      <c r="Y275" s="545">
        <v>81.599999999999994</v>
      </c>
      <c r="Z275" s="545">
        <v>115.8</v>
      </c>
      <c r="AA275" s="545">
        <v>151.5</v>
      </c>
      <c r="AB275" s="545" t="s">
        <v>516</v>
      </c>
      <c r="AC275" s="655">
        <v>104.8</v>
      </c>
      <c r="AD275" s="545">
        <v>90</v>
      </c>
      <c r="AE275" s="646">
        <v>101.6</v>
      </c>
      <c r="AF275" s="646">
        <v>115.2</v>
      </c>
      <c r="AG275" s="665" t="s">
        <v>516</v>
      </c>
      <c r="AH275" s="646">
        <v>126.6</v>
      </c>
      <c r="AI275" s="646">
        <v>144.69999999999999</v>
      </c>
      <c r="AJ275" s="646">
        <v>67.2</v>
      </c>
      <c r="AK275" s="665" t="s">
        <v>337</v>
      </c>
      <c r="AL275" s="646">
        <v>114.8</v>
      </c>
      <c r="AM275" s="574"/>
      <c r="AN275" s="568"/>
      <c r="AO275" s="537" t="s">
        <v>117</v>
      </c>
      <c r="AP275" s="545">
        <v>119.6</v>
      </c>
      <c r="AQ275" s="545">
        <v>125.8</v>
      </c>
      <c r="AR275" s="578">
        <v>121.4</v>
      </c>
      <c r="AS275" s="578">
        <v>118.4</v>
      </c>
      <c r="AT275" s="578">
        <v>127.9</v>
      </c>
      <c r="AU275" s="578">
        <v>148.9</v>
      </c>
      <c r="AV275" s="578">
        <v>175.4</v>
      </c>
      <c r="AW275" s="578">
        <v>109.9</v>
      </c>
      <c r="AX275" s="578">
        <v>116.6</v>
      </c>
      <c r="AY275" s="578">
        <v>116.6</v>
      </c>
      <c r="AZ275" s="578">
        <v>115.9</v>
      </c>
    </row>
    <row r="276" spans="1:52">
      <c r="A276" s="574"/>
      <c r="B276" s="568" t="s">
        <v>285</v>
      </c>
      <c r="C276" s="537" t="s">
        <v>118</v>
      </c>
      <c r="D276" s="607">
        <v>111.4</v>
      </c>
      <c r="E276" s="545">
        <v>111.4</v>
      </c>
      <c r="F276" s="545">
        <v>97.8</v>
      </c>
      <c r="G276" s="545">
        <v>113.5</v>
      </c>
      <c r="H276" s="545">
        <v>32.1</v>
      </c>
      <c r="I276" s="545">
        <v>129.30000000000001</v>
      </c>
      <c r="J276" s="545">
        <v>147.80000000000001</v>
      </c>
      <c r="K276" s="545">
        <v>94.8</v>
      </c>
      <c r="L276" s="545">
        <v>94.1</v>
      </c>
      <c r="M276" s="545" t="s">
        <v>337</v>
      </c>
      <c r="N276" s="545">
        <v>123.7</v>
      </c>
      <c r="O276" s="545">
        <v>124.1</v>
      </c>
      <c r="P276" s="545">
        <v>111.8</v>
      </c>
      <c r="Q276" s="545">
        <v>154.80000000000001</v>
      </c>
      <c r="R276" s="545">
        <v>94.6</v>
      </c>
      <c r="S276" s="545">
        <v>94.6</v>
      </c>
      <c r="T276" s="545" t="s">
        <v>516</v>
      </c>
      <c r="U276" s="545">
        <v>86.7</v>
      </c>
      <c r="V276" s="545">
        <v>118.9</v>
      </c>
      <c r="W276" s="545">
        <v>131.1</v>
      </c>
      <c r="X276" s="545">
        <v>106.8</v>
      </c>
      <c r="Y276" s="545">
        <v>32.9</v>
      </c>
      <c r="Z276" s="545">
        <v>113.5</v>
      </c>
      <c r="AA276" s="545">
        <v>138.30000000000001</v>
      </c>
      <c r="AB276" s="545" t="s">
        <v>516</v>
      </c>
      <c r="AC276" s="655">
        <v>104.6</v>
      </c>
      <c r="AD276" s="545">
        <v>90.6</v>
      </c>
      <c r="AE276" s="646">
        <v>104.5</v>
      </c>
      <c r="AF276" s="646">
        <v>133.5</v>
      </c>
      <c r="AG276" s="665" t="s">
        <v>516</v>
      </c>
      <c r="AH276" s="646">
        <v>121.5</v>
      </c>
      <c r="AI276" s="646">
        <v>152.19999999999999</v>
      </c>
      <c r="AJ276" s="646">
        <v>53.1</v>
      </c>
      <c r="AK276" s="665" t="s">
        <v>337</v>
      </c>
      <c r="AL276" s="646">
        <v>133.5</v>
      </c>
      <c r="AM276" s="574"/>
      <c r="AN276" s="568" t="s">
        <v>285</v>
      </c>
      <c r="AO276" s="537" t="s">
        <v>118</v>
      </c>
      <c r="AP276" s="545">
        <v>111.4</v>
      </c>
      <c r="AQ276" s="545">
        <v>128.69999999999999</v>
      </c>
      <c r="AR276" s="578">
        <v>131.6</v>
      </c>
      <c r="AS276" s="578">
        <v>132.6</v>
      </c>
      <c r="AT276" s="578">
        <v>129.4</v>
      </c>
      <c r="AU276" s="578">
        <v>124.6</v>
      </c>
      <c r="AV276" s="578">
        <v>132.4</v>
      </c>
      <c r="AW276" s="578">
        <v>111.5</v>
      </c>
      <c r="AX276" s="578">
        <v>104.3</v>
      </c>
      <c r="AY276" s="578">
        <v>103.8</v>
      </c>
      <c r="AZ276" s="578">
        <v>122.4</v>
      </c>
    </row>
    <row r="277" spans="1:52">
      <c r="A277" s="574"/>
      <c r="B277" s="568"/>
      <c r="C277" s="537" t="s">
        <v>119</v>
      </c>
      <c r="D277" s="607">
        <v>132.1</v>
      </c>
      <c r="E277" s="545">
        <v>132.1</v>
      </c>
      <c r="F277" s="545">
        <v>102.2</v>
      </c>
      <c r="G277" s="545">
        <v>112.4</v>
      </c>
      <c r="H277" s="545">
        <v>40.299999999999997</v>
      </c>
      <c r="I277" s="545">
        <v>129.9</v>
      </c>
      <c r="J277" s="545">
        <v>132.19999999999999</v>
      </c>
      <c r="K277" s="545">
        <v>97.2</v>
      </c>
      <c r="L277" s="545">
        <v>96.5</v>
      </c>
      <c r="M277" s="545" t="s">
        <v>337</v>
      </c>
      <c r="N277" s="545">
        <v>380.5</v>
      </c>
      <c r="O277" s="545">
        <v>155.19999999999999</v>
      </c>
      <c r="P277" s="545">
        <v>149.80000000000001</v>
      </c>
      <c r="Q277" s="545">
        <v>171.8</v>
      </c>
      <c r="R277" s="545">
        <v>158.5</v>
      </c>
      <c r="S277" s="545">
        <v>158.5</v>
      </c>
      <c r="T277" s="545" t="s">
        <v>516</v>
      </c>
      <c r="U277" s="545">
        <v>118.8</v>
      </c>
      <c r="V277" s="545">
        <v>127.4</v>
      </c>
      <c r="W277" s="545">
        <v>133.19999999999999</v>
      </c>
      <c r="X277" s="545">
        <v>118.8</v>
      </c>
      <c r="Y277" s="545">
        <v>306.8</v>
      </c>
      <c r="Z277" s="545">
        <v>117.6</v>
      </c>
      <c r="AA277" s="545">
        <v>157.69999999999999</v>
      </c>
      <c r="AB277" s="545" t="s">
        <v>516</v>
      </c>
      <c r="AC277" s="655">
        <v>111.7</v>
      </c>
      <c r="AD277" s="545">
        <v>97.3</v>
      </c>
      <c r="AE277" s="646">
        <v>110</v>
      </c>
      <c r="AF277" s="646">
        <v>127.1</v>
      </c>
      <c r="AG277" s="665" t="s">
        <v>516</v>
      </c>
      <c r="AH277" s="646">
        <v>126.6</v>
      </c>
      <c r="AI277" s="646">
        <v>160.69999999999999</v>
      </c>
      <c r="AJ277" s="646">
        <v>74.5</v>
      </c>
      <c r="AK277" s="665" t="s">
        <v>337</v>
      </c>
      <c r="AL277" s="646">
        <v>122.3</v>
      </c>
      <c r="AM277" s="574"/>
      <c r="AN277" s="568"/>
      <c r="AO277" s="537" t="s">
        <v>119</v>
      </c>
      <c r="AP277" s="545">
        <v>132.1</v>
      </c>
      <c r="AQ277" s="545">
        <v>129</v>
      </c>
      <c r="AR277" s="578">
        <v>128.19999999999999</v>
      </c>
      <c r="AS277" s="578">
        <v>125.6</v>
      </c>
      <c r="AT277" s="578">
        <v>136.4</v>
      </c>
      <c r="AU277" s="578">
        <v>135</v>
      </c>
      <c r="AV277" s="578">
        <v>138.4</v>
      </c>
      <c r="AW277" s="578">
        <v>117.5</v>
      </c>
      <c r="AX277" s="578">
        <v>133.19999999999999</v>
      </c>
      <c r="AY277" s="578">
        <v>133</v>
      </c>
      <c r="AZ277" s="578">
        <v>136.69999999999999</v>
      </c>
    </row>
    <row r="278" spans="1:52">
      <c r="A278" s="574"/>
      <c r="B278" s="568"/>
      <c r="C278" s="537" t="s">
        <v>120</v>
      </c>
      <c r="D278" s="607">
        <v>120.1</v>
      </c>
      <c r="E278" s="545">
        <v>120</v>
      </c>
      <c r="F278" s="545">
        <v>90.4</v>
      </c>
      <c r="G278" s="545">
        <v>111.6</v>
      </c>
      <c r="H278" s="545">
        <v>27.9</v>
      </c>
      <c r="I278" s="545">
        <v>125.2</v>
      </c>
      <c r="J278" s="545">
        <v>154.30000000000001</v>
      </c>
      <c r="K278" s="545">
        <v>72.099999999999994</v>
      </c>
      <c r="L278" s="545">
        <v>69.3</v>
      </c>
      <c r="M278" s="545" t="s">
        <v>337</v>
      </c>
      <c r="N278" s="545">
        <v>350.7</v>
      </c>
      <c r="O278" s="545">
        <v>129.30000000000001</v>
      </c>
      <c r="P278" s="545">
        <v>120.5</v>
      </c>
      <c r="Q278" s="545">
        <v>158.6</v>
      </c>
      <c r="R278" s="545">
        <v>71.5</v>
      </c>
      <c r="S278" s="545">
        <v>71.5</v>
      </c>
      <c r="T278" s="545" t="s">
        <v>516</v>
      </c>
      <c r="U278" s="545">
        <v>197.5</v>
      </c>
      <c r="V278" s="545">
        <v>108.9</v>
      </c>
      <c r="W278" s="545">
        <v>124.8</v>
      </c>
      <c r="X278" s="545">
        <v>94.6</v>
      </c>
      <c r="Y278" s="545">
        <v>82.6</v>
      </c>
      <c r="Z278" s="545">
        <v>108.4</v>
      </c>
      <c r="AA278" s="545">
        <v>140.5</v>
      </c>
      <c r="AB278" s="545" t="s">
        <v>516</v>
      </c>
      <c r="AC278" s="655">
        <v>109.1</v>
      </c>
      <c r="AD278" s="545">
        <v>89.3</v>
      </c>
      <c r="AE278" s="646">
        <v>101.7</v>
      </c>
      <c r="AF278" s="646">
        <v>134.1</v>
      </c>
      <c r="AG278" s="665" t="s">
        <v>516</v>
      </c>
      <c r="AH278" s="646">
        <v>139.9</v>
      </c>
      <c r="AI278" s="646">
        <v>144.9</v>
      </c>
      <c r="AJ278" s="646">
        <v>77.7</v>
      </c>
      <c r="AK278" s="665" t="s">
        <v>337</v>
      </c>
      <c r="AL278" s="646">
        <v>133.4</v>
      </c>
      <c r="AM278" s="574"/>
      <c r="AN278" s="568"/>
      <c r="AO278" s="537" t="s">
        <v>120</v>
      </c>
      <c r="AP278" s="545">
        <v>120.1</v>
      </c>
      <c r="AQ278" s="545">
        <v>126.2</v>
      </c>
      <c r="AR278" s="578">
        <v>127.6</v>
      </c>
      <c r="AS278" s="578">
        <v>130.30000000000001</v>
      </c>
      <c r="AT278" s="578">
        <v>122.5</v>
      </c>
      <c r="AU278" s="578">
        <v>125.1</v>
      </c>
      <c r="AV278" s="578">
        <v>135.19999999999999</v>
      </c>
      <c r="AW278" s="578">
        <v>110.7</v>
      </c>
      <c r="AX278" s="578">
        <v>118.1</v>
      </c>
      <c r="AY278" s="578">
        <v>119.1</v>
      </c>
      <c r="AZ278" s="578">
        <v>91.7</v>
      </c>
    </row>
    <row r="279" spans="1:52">
      <c r="A279" s="574"/>
      <c r="B279" s="568"/>
      <c r="C279" s="537" t="s">
        <v>121</v>
      </c>
      <c r="D279" s="607">
        <v>127</v>
      </c>
      <c r="E279" s="545">
        <v>127</v>
      </c>
      <c r="F279" s="545">
        <v>100.6</v>
      </c>
      <c r="G279" s="545">
        <v>120</v>
      </c>
      <c r="H279" s="545">
        <v>32.6</v>
      </c>
      <c r="I279" s="545">
        <v>126.2</v>
      </c>
      <c r="J279" s="545">
        <v>140.30000000000001</v>
      </c>
      <c r="K279" s="545">
        <v>96.9</v>
      </c>
      <c r="L279" s="545">
        <v>91.3</v>
      </c>
      <c r="M279" s="545" t="s">
        <v>337</v>
      </c>
      <c r="N279" s="545">
        <v>404.3</v>
      </c>
      <c r="O279" s="545">
        <v>131.19999999999999</v>
      </c>
      <c r="P279" s="545">
        <v>127.5</v>
      </c>
      <c r="Q279" s="545">
        <v>143.1</v>
      </c>
      <c r="R279" s="545">
        <v>92.7</v>
      </c>
      <c r="S279" s="545">
        <v>92.7</v>
      </c>
      <c r="T279" s="545" t="s">
        <v>516</v>
      </c>
      <c r="U279" s="545">
        <v>265.8</v>
      </c>
      <c r="V279" s="545">
        <v>122</v>
      </c>
      <c r="W279" s="545">
        <v>130.5</v>
      </c>
      <c r="X279" s="545">
        <v>114.8</v>
      </c>
      <c r="Y279" s="545">
        <v>73.900000000000006</v>
      </c>
      <c r="Z279" s="545">
        <v>116.9</v>
      </c>
      <c r="AA279" s="545">
        <v>131.9</v>
      </c>
      <c r="AB279" s="545" t="s">
        <v>516</v>
      </c>
      <c r="AC279" s="655">
        <v>115.7</v>
      </c>
      <c r="AD279" s="545">
        <v>96.4</v>
      </c>
      <c r="AE279" s="646">
        <v>92.9</v>
      </c>
      <c r="AF279" s="646">
        <v>123.4</v>
      </c>
      <c r="AG279" s="665" t="s">
        <v>516</v>
      </c>
      <c r="AH279" s="646">
        <v>149.9</v>
      </c>
      <c r="AI279" s="646">
        <v>158.5</v>
      </c>
      <c r="AJ279" s="646">
        <v>80.599999999999994</v>
      </c>
      <c r="AK279" s="665" t="s">
        <v>337</v>
      </c>
      <c r="AL279" s="646">
        <v>130.19999999999999</v>
      </c>
      <c r="AM279" s="574"/>
      <c r="AN279" s="568"/>
      <c r="AO279" s="537" t="s">
        <v>121</v>
      </c>
      <c r="AP279" s="545">
        <v>127</v>
      </c>
      <c r="AQ279" s="545">
        <v>125.9</v>
      </c>
      <c r="AR279" s="578">
        <v>127.1</v>
      </c>
      <c r="AS279" s="578">
        <v>126.1</v>
      </c>
      <c r="AT279" s="578">
        <v>126.8</v>
      </c>
      <c r="AU279" s="578">
        <v>124.5</v>
      </c>
      <c r="AV279" s="578">
        <v>124.4</v>
      </c>
      <c r="AW279" s="578">
        <v>127.1</v>
      </c>
      <c r="AX279" s="578">
        <v>127.2</v>
      </c>
      <c r="AY279" s="578">
        <v>127.4</v>
      </c>
      <c r="AZ279" s="578">
        <v>121.8</v>
      </c>
    </row>
    <row r="280" spans="1:52">
      <c r="A280" s="574"/>
      <c r="B280" s="568"/>
      <c r="C280" s="537" t="s">
        <v>122</v>
      </c>
      <c r="D280" s="607">
        <v>124.9</v>
      </c>
      <c r="E280" s="545">
        <v>124.8</v>
      </c>
      <c r="F280" s="545">
        <v>114.9</v>
      </c>
      <c r="G280" s="545">
        <v>119.2</v>
      </c>
      <c r="H280" s="545">
        <v>54.3</v>
      </c>
      <c r="I280" s="545">
        <v>117.3</v>
      </c>
      <c r="J280" s="545">
        <v>141.30000000000001</v>
      </c>
      <c r="K280" s="545">
        <v>94.7</v>
      </c>
      <c r="L280" s="545">
        <v>95.1</v>
      </c>
      <c r="M280" s="545" t="s">
        <v>337</v>
      </c>
      <c r="N280" s="545">
        <v>416.8</v>
      </c>
      <c r="O280" s="545">
        <v>108.3</v>
      </c>
      <c r="P280" s="545">
        <v>101.9</v>
      </c>
      <c r="Q280" s="545">
        <v>140.30000000000001</v>
      </c>
      <c r="R280" s="545">
        <v>118.9</v>
      </c>
      <c r="S280" s="545">
        <v>118.9</v>
      </c>
      <c r="T280" s="545" t="s">
        <v>516</v>
      </c>
      <c r="U280" s="545">
        <v>146.6</v>
      </c>
      <c r="V280" s="545">
        <v>115.5</v>
      </c>
      <c r="W280" s="545">
        <v>127.5</v>
      </c>
      <c r="X280" s="545">
        <v>99.9</v>
      </c>
      <c r="Y280" s="545">
        <v>149.19999999999999</v>
      </c>
      <c r="Z280" s="545">
        <v>114.6</v>
      </c>
      <c r="AA280" s="545">
        <v>123.6</v>
      </c>
      <c r="AB280" s="545" t="s">
        <v>516</v>
      </c>
      <c r="AC280" s="655">
        <v>106.7</v>
      </c>
      <c r="AD280" s="545">
        <v>90</v>
      </c>
      <c r="AE280" s="646">
        <v>96.1</v>
      </c>
      <c r="AF280" s="646">
        <v>106.9</v>
      </c>
      <c r="AG280" s="665" t="s">
        <v>516</v>
      </c>
      <c r="AH280" s="646">
        <v>143.1</v>
      </c>
      <c r="AI280" s="646">
        <v>160.1</v>
      </c>
      <c r="AJ280" s="646">
        <v>73.5</v>
      </c>
      <c r="AK280" s="665" t="s">
        <v>337</v>
      </c>
      <c r="AL280" s="646">
        <v>128</v>
      </c>
      <c r="AM280" s="574"/>
      <c r="AN280" s="568"/>
      <c r="AO280" s="537" t="s">
        <v>122</v>
      </c>
      <c r="AP280" s="545">
        <v>124.9</v>
      </c>
      <c r="AQ280" s="545">
        <v>119.6</v>
      </c>
      <c r="AR280" s="578">
        <v>114.2</v>
      </c>
      <c r="AS280" s="578">
        <v>112</v>
      </c>
      <c r="AT280" s="578">
        <v>115.5</v>
      </c>
      <c r="AU280" s="578">
        <v>127.2</v>
      </c>
      <c r="AV280" s="578">
        <v>128.69999999999999</v>
      </c>
      <c r="AW280" s="578">
        <v>125.8</v>
      </c>
      <c r="AX280" s="578">
        <v>128.9</v>
      </c>
      <c r="AY280" s="578">
        <v>130.69999999999999</v>
      </c>
      <c r="AZ280" s="578">
        <v>100.3</v>
      </c>
    </row>
    <row r="281" spans="1:52">
      <c r="A281" s="574"/>
      <c r="B281" s="568"/>
      <c r="C281" s="537" t="s">
        <v>123</v>
      </c>
      <c r="D281" s="607">
        <v>127.1</v>
      </c>
      <c r="E281" s="545">
        <v>127</v>
      </c>
      <c r="F281" s="545">
        <v>112</v>
      </c>
      <c r="G281" s="545">
        <v>116.6</v>
      </c>
      <c r="H281" s="545">
        <v>54.4</v>
      </c>
      <c r="I281" s="545">
        <v>129.30000000000001</v>
      </c>
      <c r="J281" s="545">
        <v>145.9</v>
      </c>
      <c r="K281" s="545">
        <v>91.3</v>
      </c>
      <c r="L281" s="545">
        <v>88.6</v>
      </c>
      <c r="M281" s="545" t="s">
        <v>337</v>
      </c>
      <c r="N281" s="545">
        <v>329.9</v>
      </c>
      <c r="O281" s="545">
        <v>126.8</v>
      </c>
      <c r="P281" s="545">
        <v>117.1</v>
      </c>
      <c r="Q281" s="545">
        <v>164.6</v>
      </c>
      <c r="R281" s="545">
        <v>116.3</v>
      </c>
      <c r="S281" s="545">
        <v>116.3</v>
      </c>
      <c r="T281" s="545" t="s">
        <v>516</v>
      </c>
      <c r="U281" s="545">
        <v>154.19999999999999</v>
      </c>
      <c r="V281" s="545">
        <v>117</v>
      </c>
      <c r="W281" s="545">
        <v>122.6</v>
      </c>
      <c r="X281" s="545">
        <v>110.1</v>
      </c>
      <c r="Y281" s="545">
        <v>71.7</v>
      </c>
      <c r="Z281" s="545">
        <v>113.6</v>
      </c>
      <c r="AA281" s="545">
        <v>111.7</v>
      </c>
      <c r="AB281" s="545" t="s">
        <v>516</v>
      </c>
      <c r="AC281" s="655">
        <v>121.7</v>
      </c>
      <c r="AD281" s="545">
        <v>99.9</v>
      </c>
      <c r="AE281" s="646">
        <v>93</v>
      </c>
      <c r="AF281" s="646">
        <v>126.1</v>
      </c>
      <c r="AG281" s="665" t="s">
        <v>516</v>
      </c>
      <c r="AH281" s="646">
        <v>162.5</v>
      </c>
      <c r="AI281" s="646">
        <v>176.5</v>
      </c>
      <c r="AJ281" s="646">
        <v>74.2</v>
      </c>
      <c r="AK281" s="665" t="s">
        <v>337</v>
      </c>
      <c r="AL281" s="646">
        <v>131.9</v>
      </c>
      <c r="AM281" s="574"/>
      <c r="AN281" s="568"/>
      <c r="AO281" s="537" t="s">
        <v>123</v>
      </c>
      <c r="AP281" s="545">
        <v>127.1</v>
      </c>
      <c r="AQ281" s="545">
        <v>127.3</v>
      </c>
      <c r="AR281" s="578">
        <v>124.5</v>
      </c>
      <c r="AS281" s="578">
        <v>127.3</v>
      </c>
      <c r="AT281" s="578">
        <v>118.9</v>
      </c>
      <c r="AU281" s="578">
        <v>133.4</v>
      </c>
      <c r="AV281" s="578">
        <v>135.30000000000001</v>
      </c>
      <c r="AW281" s="578">
        <v>133.9</v>
      </c>
      <c r="AX281" s="578">
        <v>127.1</v>
      </c>
      <c r="AY281" s="578">
        <v>128.1</v>
      </c>
      <c r="AZ281" s="578">
        <v>120.7</v>
      </c>
    </row>
    <row r="282" spans="1:52">
      <c r="A282" s="574"/>
      <c r="B282" s="568"/>
      <c r="C282" s="537" t="s">
        <v>124</v>
      </c>
      <c r="D282" s="607">
        <v>127.9</v>
      </c>
      <c r="E282" s="545">
        <v>127.9</v>
      </c>
      <c r="F282" s="545">
        <v>115.6</v>
      </c>
      <c r="G282" s="545">
        <v>116.9</v>
      </c>
      <c r="H282" s="545">
        <v>62.8</v>
      </c>
      <c r="I282" s="545">
        <v>129.30000000000001</v>
      </c>
      <c r="J282" s="545">
        <v>169.6</v>
      </c>
      <c r="K282" s="545">
        <v>98</v>
      </c>
      <c r="L282" s="545">
        <v>94.5</v>
      </c>
      <c r="M282" s="545" t="s">
        <v>337</v>
      </c>
      <c r="N282" s="545">
        <v>284</v>
      </c>
      <c r="O282" s="545">
        <v>127</v>
      </c>
      <c r="P282" s="545">
        <v>114.4</v>
      </c>
      <c r="Q282" s="545">
        <v>189.1</v>
      </c>
      <c r="R282" s="545">
        <v>125.6</v>
      </c>
      <c r="S282" s="545">
        <v>125.6</v>
      </c>
      <c r="T282" s="545" t="s">
        <v>516</v>
      </c>
      <c r="U282" s="545">
        <v>126.8</v>
      </c>
      <c r="V282" s="545">
        <v>121.8</v>
      </c>
      <c r="W282" s="545">
        <v>130.1</v>
      </c>
      <c r="X282" s="545">
        <v>111.9</v>
      </c>
      <c r="Y282" s="545">
        <v>97.3</v>
      </c>
      <c r="Z282" s="545">
        <v>116.9</v>
      </c>
      <c r="AA282" s="545">
        <v>103.5</v>
      </c>
      <c r="AB282" s="545" t="s">
        <v>516</v>
      </c>
      <c r="AC282" s="655">
        <v>119.4</v>
      </c>
      <c r="AD282" s="545">
        <v>98.6</v>
      </c>
      <c r="AE282" s="646">
        <v>77</v>
      </c>
      <c r="AF282" s="646">
        <v>120.1</v>
      </c>
      <c r="AG282" s="665" t="s">
        <v>516</v>
      </c>
      <c r="AH282" s="646">
        <v>155.4</v>
      </c>
      <c r="AI282" s="646">
        <v>170.4</v>
      </c>
      <c r="AJ282" s="646">
        <v>93.6</v>
      </c>
      <c r="AK282" s="665" t="s">
        <v>337</v>
      </c>
      <c r="AL282" s="646">
        <v>148.80000000000001</v>
      </c>
      <c r="AM282" s="574"/>
      <c r="AN282" s="568"/>
      <c r="AO282" s="537" t="s">
        <v>124</v>
      </c>
      <c r="AP282" s="545">
        <v>127.9</v>
      </c>
      <c r="AQ282" s="545">
        <v>142.80000000000001</v>
      </c>
      <c r="AR282" s="578">
        <v>129.9</v>
      </c>
      <c r="AS282" s="578">
        <v>133.30000000000001</v>
      </c>
      <c r="AT282" s="578">
        <v>124.3</v>
      </c>
      <c r="AU282" s="578">
        <v>144.69999999999999</v>
      </c>
      <c r="AV282" s="578">
        <v>147.9</v>
      </c>
      <c r="AW282" s="578">
        <v>136.1</v>
      </c>
      <c r="AX282" s="578">
        <v>121</v>
      </c>
      <c r="AY282" s="578">
        <v>121.3</v>
      </c>
      <c r="AZ282" s="578">
        <v>117.3</v>
      </c>
    </row>
    <row r="283" spans="1:52">
      <c r="A283" s="574"/>
      <c r="B283" s="571"/>
      <c r="C283" s="549" t="s">
        <v>111</v>
      </c>
      <c r="D283" s="608">
        <v>124.7</v>
      </c>
      <c r="E283" s="548">
        <v>124.6</v>
      </c>
      <c r="F283" s="548">
        <v>122.4</v>
      </c>
      <c r="G283" s="548">
        <v>124.2</v>
      </c>
      <c r="H283" s="548">
        <v>64</v>
      </c>
      <c r="I283" s="548">
        <v>130.4</v>
      </c>
      <c r="J283" s="548">
        <v>141.19999999999999</v>
      </c>
      <c r="K283" s="548">
        <v>98.6</v>
      </c>
      <c r="L283" s="548">
        <v>96.7</v>
      </c>
      <c r="M283" s="548" t="s">
        <v>337</v>
      </c>
      <c r="N283" s="548">
        <v>148.30000000000001</v>
      </c>
      <c r="O283" s="548">
        <v>123.4</v>
      </c>
      <c r="P283" s="548">
        <v>111.5</v>
      </c>
      <c r="Q283" s="548">
        <v>174.8</v>
      </c>
      <c r="R283" s="548">
        <v>104.2</v>
      </c>
      <c r="S283" s="548">
        <v>104.2</v>
      </c>
      <c r="T283" s="548" t="s">
        <v>516</v>
      </c>
      <c r="U283" s="548">
        <v>105.1</v>
      </c>
      <c r="V283" s="548">
        <v>121.9</v>
      </c>
      <c r="W283" s="548">
        <v>132.4</v>
      </c>
      <c r="X283" s="548">
        <v>110.3</v>
      </c>
      <c r="Y283" s="548">
        <v>76.3</v>
      </c>
      <c r="Z283" s="548">
        <v>124</v>
      </c>
      <c r="AA283" s="548">
        <v>114</v>
      </c>
      <c r="AB283" s="548" t="s">
        <v>516</v>
      </c>
      <c r="AC283" s="670">
        <v>122.9</v>
      </c>
      <c r="AD283" s="548">
        <v>102.4</v>
      </c>
      <c r="AE283" s="667">
        <v>105.6</v>
      </c>
      <c r="AF283" s="667">
        <v>117.5</v>
      </c>
      <c r="AG283" s="668" t="s">
        <v>516</v>
      </c>
      <c r="AH283" s="667">
        <v>159</v>
      </c>
      <c r="AI283" s="667">
        <v>177.5</v>
      </c>
      <c r="AJ283" s="667">
        <v>93.1</v>
      </c>
      <c r="AK283" s="668" t="s">
        <v>337</v>
      </c>
      <c r="AL283" s="667">
        <v>130.5</v>
      </c>
      <c r="AM283" s="574"/>
      <c r="AN283" s="571"/>
      <c r="AO283" s="549" t="s">
        <v>111</v>
      </c>
      <c r="AP283" s="548">
        <v>124.7</v>
      </c>
      <c r="AQ283" s="548">
        <v>130.80000000000001</v>
      </c>
      <c r="AR283" s="579">
        <v>124.9</v>
      </c>
      <c r="AS283" s="579">
        <v>123.6</v>
      </c>
      <c r="AT283" s="579">
        <v>126.9</v>
      </c>
      <c r="AU283" s="579">
        <v>145.80000000000001</v>
      </c>
      <c r="AV283" s="579">
        <v>146.6</v>
      </c>
      <c r="AW283" s="579">
        <v>131.1</v>
      </c>
      <c r="AX283" s="579">
        <v>120.9</v>
      </c>
      <c r="AY283" s="579">
        <v>121.5</v>
      </c>
      <c r="AZ283" s="579">
        <v>112</v>
      </c>
    </row>
    <row r="284" spans="1:52">
      <c r="A284" s="537"/>
      <c r="B284" s="563" t="s">
        <v>286</v>
      </c>
      <c r="C284" s="557" t="s">
        <v>113</v>
      </c>
      <c r="D284" s="607">
        <v>127.5</v>
      </c>
      <c r="E284" s="545">
        <v>127.5</v>
      </c>
      <c r="F284" s="545">
        <v>129.4</v>
      </c>
      <c r="G284" s="545">
        <v>130</v>
      </c>
      <c r="H284" s="545">
        <v>70.599999999999994</v>
      </c>
      <c r="I284" s="545">
        <v>134.19999999999999</v>
      </c>
      <c r="J284" s="545">
        <v>137.4</v>
      </c>
      <c r="K284" s="545">
        <v>92.6</v>
      </c>
      <c r="L284" s="545">
        <v>88.7</v>
      </c>
      <c r="M284" s="545" t="s">
        <v>337</v>
      </c>
      <c r="N284" s="545">
        <v>115.1</v>
      </c>
      <c r="O284" s="545">
        <v>131.9</v>
      </c>
      <c r="P284" s="545">
        <v>114.2</v>
      </c>
      <c r="Q284" s="545">
        <v>187.7</v>
      </c>
      <c r="R284" s="545">
        <v>90.9</v>
      </c>
      <c r="S284" s="545">
        <v>90.9</v>
      </c>
      <c r="T284" s="545" t="s">
        <v>516</v>
      </c>
      <c r="U284" s="545">
        <v>99.4</v>
      </c>
      <c r="V284" s="545">
        <v>120.1</v>
      </c>
      <c r="W284" s="545">
        <v>135.69999999999999</v>
      </c>
      <c r="X284" s="545">
        <v>105.4</v>
      </c>
      <c r="Y284" s="545">
        <v>112.6</v>
      </c>
      <c r="Z284" s="545">
        <v>133.1</v>
      </c>
      <c r="AA284" s="545">
        <v>124.9</v>
      </c>
      <c r="AB284" s="545" t="s">
        <v>516</v>
      </c>
      <c r="AC284" s="655">
        <v>121.2</v>
      </c>
      <c r="AD284" s="564">
        <v>110.2</v>
      </c>
      <c r="AE284" s="662">
        <v>84.8</v>
      </c>
      <c r="AF284" s="662">
        <v>128.80000000000001</v>
      </c>
      <c r="AG284" s="662" t="s">
        <v>516</v>
      </c>
      <c r="AH284" s="662">
        <v>133.80000000000001</v>
      </c>
      <c r="AI284" s="662">
        <v>166.4</v>
      </c>
      <c r="AJ284" s="662">
        <v>93.3</v>
      </c>
      <c r="AK284" s="662" t="s">
        <v>337</v>
      </c>
      <c r="AL284" s="662">
        <v>127.4</v>
      </c>
      <c r="AM284" s="537"/>
      <c r="AN284" s="563" t="s">
        <v>286</v>
      </c>
      <c r="AO284" s="557" t="s">
        <v>113</v>
      </c>
      <c r="AP284" s="545">
        <v>127.5</v>
      </c>
      <c r="AQ284" s="545">
        <v>121.2</v>
      </c>
      <c r="AR284" s="578">
        <v>114.9</v>
      </c>
      <c r="AS284" s="578">
        <v>108.8</v>
      </c>
      <c r="AT284" s="578">
        <v>128.6</v>
      </c>
      <c r="AU284" s="578">
        <v>140.9</v>
      </c>
      <c r="AV284" s="578">
        <v>157.1</v>
      </c>
      <c r="AW284" s="578">
        <v>104.2</v>
      </c>
      <c r="AX284" s="578">
        <v>126.9</v>
      </c>
      <c r="AY284" s="578">
        <v>127.5</v>
      </c>
      <c r="AZ284" s="578">
        <v>118.5</v>
      </c>
    </row>
    <row r="285" spans="1:52">
      <c r="A285" s="537"/>
      <c r="B285" s="568"/>
      <c r="C285" s="537" t="s">
        <v>115</v>
      </c>
      <c r="D285" s="607">
        <v>133</v>
      </c>
      <c r="E285" s="545">
        <v>133</v>
      </c>
      <c r="F285" s="545">
        <v>120.2</v>
      </c>
      <c r="G285" s="545">
        <v>128.4</v>
      </c>
      <c r="H285" s="545">
        <v>46.2</v>
      </c>
      <c r="I285" s="545">
        <v>133.6</v>
      </c>
      <c r="J285" s="545">
        <v>185.2</v>
      </c>
      <c r="K285" s="545">
        <v>104.3</v>
      </c>
      <c r="L285" s="545">
        <v>103.6</v>
      </c>
      <c r="M285" s="545" t="s">
        <v>337</v>
      </c>
      <c r="N285" s="545">
        <v>204.6</v>
      </c>
      <c r="O285" s="545">
        <v>138</v>
      </c>
      <c r="P285" s="545">
        <v>125.2</v>
      </c>
      <c r="Q285" s="545">
        <v>189.8</v>
      </c>
      <c r="R285" s="545">
        <v>105.6</v>
      </c>
      <c r="S285" s="545">
        <v>105.6</v>
      </c>
      <c r="T285" s="545" t="s">
        <v>516</v>
      </c>
      <c r="U285" s="545">
        <v>103</v>
      </c>
      <c r="V285" s="545">
        <v>122.7</v>
      </c>
      <c r="W285" s="545">
        <v>137.1</v>
      </c>
      <c r="X285" s="545">
        <v>111.8</v>
      </c>
      <c r="Y285" s="545">
        <v>105.3</v>
      </c>
      <c r="Z285" s="545">
        <v>131.19999999999999</v>
      </c>
      <c r="AA285" s="545">
        <v>128.19999999999999</v>
      </c>
      <c r="AB285" s="545" t="s">
        <v>516</v>
      </c>
      <c r="AC285" s="545">
        <v>128.30000000000001</v>
      </c>
      <c r="AD285" s="545">
        <v>107.2</v>
      </c>
      <c r="AE285" s="646">
        <v>106.8</v>
      </c>
      <c r="AF285" s="646">
        <v>104.8</v>
      </c>
      <c r="AG285" s="646" t="s">
        <v>516</v>
      </c>
      <c r="AH285" s="646">
        <v>152.9</v>
      </c>
      <c r="AI285" s="646">
        <v>182.5</v>
      </c>
      <c r="AJ285" s="646">
        <v>107.7</v>
      </c>
      <c r="AK285" s="646" t="s">
        <v>337</v>
      </c>
      <c r="AL285" s="646">
        <v>165.3</v>
      </c>
      <c r="AM285" s="537"/>
      <c r="AN285" s="568"/>
      <c r="AO285" s="537" t="s">
        <v>115</v>
      </c>
      <c r="AP285" s="545">
        <v>133</v>
      </c>
      <c r="AQ285" s="545">
        <v>147.69999999999999</v>
      </c>
      <c r="AR285" s="578">
        <v>147.30000000000001</v>
      </c>
      <c r="AS285" s="578">
        <v>154.4</v>
      </c>
      <c r="AT285" s="578">
        <v>134.4</v>
      </c>
      <c r="AU285" s="578">
        <v>148.19999999999999</v>
      </c>
      <c r="AV285" s="578">
        <v>139.9</v>
      </c>
      <c r="AW285" s="578">
        <v>154.80000000000001</v>
      </c>
      <c r="AX285" s="578">
        <v>124.9</v>
      </c>
      <c r="AY285" s="578">
        <v>125.1</v>
      </c>
      <c r="AZ285" s="578">
        <v>121.9</v>
      </c>
    </row>
    <row r="286" spans="1:52">
      <c r="A286" s="537"/>
      <c r="B286" s="568"/>
      <c r="C286" s="537" t="s">
        <v>116</v>
      </c>
      <c r="D286" s="607">
        <v>138.19999999999999</v>
      </c>
      <c r="E286" s="545">
        <v>138.19999999999999</v>
      </c>
      <c r="F286" s="545">
        <v>129.5</v>
      </c>
      <c r="G286" s="545">
        <v>138.4</v>
      </c>
      <c r="H286" s="545">
        <v>47.5</v>
      </c>
      <c r="I286" s="545">
        <v>127.7</v>
      </c>
      <c r="J286" s="545">
        <v>181.3</v>
      </c>
      <c r="K286" s="545">
        <v>107.1</v>
      </c>
      <c r="L286" s="545">
        <v>107</v>
      </c>
      <c r="M286" s="545" t="s">
        <v>337</v>
      </c>
      <c r="N286" s="545">
        <v>225</v>
      </c>
      <c r="O286" s="545">
        <v>147.80000000000001</v>
      </c>
      <c r="P286" s="545">
        <v>131.9</v>
      </c>
      <c r="Q286" s="545">
        <v>208</v>
      </c>
      <c r="R286" s="545">
        <v>121.1</v>
      </c>
      <c r="S286" s="545">
        <v>121.1</v>
      </c>
      <c r="T286" s="545" t="s">
        <v>516</v>
      </c>
      <c r="U286" s="545">
        <v>95.8</v>
      </c>
      <c r="V286" s="545">
        <v>126.3</v>
      </c>
      <c r="W286" s="545">
        <v>139.4</v>
      </c>
      <c r="X286" s="545">
        <v>113.5</v>
      </c>
      <c r="Y286" s="545">
        <v>110.8</v>
      </c>
      <c r="Z286" s="545">
        <v>132.69999999999999</v>
      </c>
      <c r="AA286" s="545">
        <v>131.9</v>
      </c>
      <c r="AB286" s="545" t="s">
        <v>516</v>
      </c>
      <c r="AC286" s="545">
        <v>129.30000000000001</v>
      </c>
      <c r="AD286" s="545">
        <v>103.2</v>
      </c>
      <c r="AE286" s="646">
        <v>80.599999999999994</v>
      </c>
      <c r="AF286" s="646">
        <v>130.5</v>
      </c>
      <c r="AG286" s="646" t="s">
        <v>516</v>
      </c>
      <c r="AH286" s="646">
        <v>160.69999999999999</v>
      </c>
      <c r="AI286" s="646">
        <v>212.5</v>
      </c>
      <c r="AJ286" s="646">
        <v>77.900000000000006</v>
      </c>
      <c r="AK286" s="646" t="s">
        <v>337</v>
      </c>
      <c r="AL286" s="646">
        <v>162.6</v>
      </c>
      <c r="AM286" s="537"/>
      <c r="AN286" s="568"/>
      <c r="AO286" s="537" t="s">
        <v>116</v>
      </c>
      <c r="AP286" s="545">
        <v>138.19999999999999</v>
      </c>
      <c r="AQ286" s="545">
        <v>149.1</v>
      </c>
      <c r="AR286" s="578">
        <v>142.9</v>
      </c>
      <c r="AS286" s="578">
        <v>151.9</v>
      </c>
      <c r="AT286" s="578">
        <v>130.69999999999999</v>
      </c>
      <c r="AU286" s="578">
        <v>167.1</v>
      </c>
      <c r="AV286" s="578">
        <v>181.5</v>
      </c>
      <c r="AW286" s="578">
        <v>147.6</v>
      </c>
      <c r="AX286" s="578">
        <v>132.6</v>
      </c>
      <c r="AY286" s="578">
        <v>132.6</v>
      </c>
      <c r="AZ286" s="578">
        <v>130.69999999999999</v>
      </c>
    </row>
    <row r="287" spans="1:52">
      <c r="A287" s="537"/>
      <c r="B287" s="568"/>
      <c r="C287" s="537" t="s">
        <v>117</v>
      </c>
      <c r="D287" s="607">
        <v>150.19999999999999</v>
      </c>
      <c r="E287" s="545">
        <v>150.1</v>
      </c>
      <c r="F287" s="545">
        <v>127.7</v>
      </c>
      <c r="G287" s="545">
        <v>135.9</v>
      </c>
      <c r="H287" s="545">
        <v>48.1</v>
      </c>
      <c r="I287" s="545">
        <v>143.19999999999999</v>
      </c>
      <c r="J287" s="545">
        <v>267.39999999999998</v>
      </c>
      <c r="K287" s="545">
        <v>111</v>
      </c>
      <c r="L287" s="545">
        <v>111.8</v>
      </c>
      <c r="M287" s="545" t="s">
        <v>337</v>
      </c>
      <c r="N287" s="545">
        <v>233.2</v>
      </c>
      <c r="O287" s="545">
        <v>167.4</v>
      </c>
      <c r="P287" s="545">
        <v>130.69999999999999</v>
      </c>
      <c r="Q287" s="545">
        <v>329.1</v>
      </c>
      <c r="R287" s="545">
        <v>100.8</v>
      </c>
      <c r="S287" s="545">
        <v>100.8</v>
      </c>
      <c r="T287" s="545" t="s">
        <v>516</v>
      </c>
      <c r="U287" s="545">
        <v>96.1</v>
      </c>
      <c r="V287" s="545">
        <v>129.30000000000001</v>
      </c>
      <c r="W287" s="545">
        <v>143.69999999999999</v>
      </c>
      <c r="X287" s="545">
        <v>111.2</v>
      </c>
      <c r="Y287" s="545">
        <v>102.6</v>
      </c>
      <c r="Z287" s="545">
        <v>139.4</v>
      </c>
      <c r="AA287" s="545">
        <v>137.4</v>
      </c>
      <c r="AB287" s="545" t="s">
        <v>516</v>
      </c>
      <c r="AC287" s="545">
        <v>149.1</v>
      </c>
      <c r="AD287" s="545">
        <v>130.80000000000001</v>
      </c>
      <c r="AE287" s="646">
        <v>85.9</v>
      </c>
      <c r="AF287" s="646">
        <v>138.30000000000001</v>
      </c>
      <c r="AG287" s="646" t="s">
        <v>516</v>
      </c>
      <c r="AH287" s="646">
        <v>154.19999999999999</v>
      </c>
      <c r="AI287" s="646">
        <v>266.7</v>
      </c>
      <c r="AJ287" s="646">
        <v>107.4</v>
      </c>
      <c r="AK287" s="646" t="s">
        <v>337</v>
      </c>
      <c r="AL287" s="646">
        <v>225.5</v>
      </c>
      <c r="AM287" s="537"/>
      <c r="AN287" s="568"/>
      <c r="AO287" s="537" t="s">
        <v>117</v>
      </c>
      <c r="AP287" s="545">
        <v>150.19999999999999</v>
      </c>
      <c r="AQ287" s="545">
        <v>184.2</v>
      </c>
      <c r="AR287" s="578">
        <v>167</v>
      </c>
      <c r="AS287" s="578">
        <v>184.9</v>
      </c>
      <c r="AT287" s="578">
        <v>131.19999999999999</v>
      </c>
      <c r="AU287" s="578">
        <v>218.6</v>
      </c>
      <c r="AV287" s="578">
        <v>253</v>
      </c>
      <c r="AW287" s="578">
        <v>204</v>
      </c>
      <c r="AX287" s="578">
        <v>135.4</v>
      </c>
      <c r="AY287" s="578">
        <v>135.5</v>
      </c>
      <c r="AZ287" s="578">
        <v>133.19999999999999</v>
      </c>
    </row>
    <row r="288" spans="1:52">
      <c r="A288" s="537"/>
      <c r="B288" s="568"/>
      <c r="C288" s="537" t="s">
        <v>118</v>
      </c>
      <c r="D288" s="607">
        <v>156.6</v>
      </c>
      <c r="E288" s="545">
        <v>156.69999999999999</v>
      </c>
      <c r="F288" s="545">
        <v>131.80000000000001</v>
      </c>
      <c r="G288" s="545">
        <v>155.1</v>
      </c>
      <c r="H288" s="545">
        <v>41.9</v>
      </c>
      <c r="I288" s="545">
        <v>161.4</v>
      </c>
      <c r="J288" s="545">
        <v>222.4</v>
      </c>
      <c r="K288" s="545">
        <v>104.3</v>
      </c>
      <c r="L288" s="545">
        <v>105.1</v>
      </c>
      <c r="M288" s="545" t="s">
        <v>337</v>
      </c>
      <c r="N288" s="545">
        <v>401.4</v>
      </c>
      <c r="O288" s="545">
        <v>201.9</v>
      </c>
      <c r="P288" s="545">
        <v>176.1</v>
      </c>
      <c r="Q288" s="545">
        <v>251.5</v>
      </c>
      <c r="R288" s="545">
        <v>97.7</v>
      </c>
      <c r="S288" s="545">
        <v>97.7</v>
      </c>
      <c r="T288" s="545" t="s">
        <v>516</v>
      </c>
      <c r="U288" s="545">
        <v>96.7</v>
      </c>
      <c r="V288" s="545">
        <v>137.9</v>
      </c>
      <c r="W288" s="545">
        <v>145.4</v>
      </c>
      <c r="X288" s="545">
        <v>129.6</v>
      </c>
      <c r="Y288" s="545">
        <v>82.8</v>
      </c>
      <c r="Z288" s="545">
        <v>158.4</v>
      </c>
      <c r="AA288" s="545">
        <v>158.19999999999999</v>
      </c>
      <c r="AB288" s="545" t="s">
        <v>516</v>
      </c>
      <c r="AC288" s="545">
        <v>162.69999999999999</v>
      </c>
      <c r="AD288" s="545">
        <v>149.6</v>
      </c>
      <c r="AE288" s="646">
        <v>106.5</v>
      </c>
      <c r="AF288" s="646">
        <v>139.69999999999999</v>
      </c>
      <c r="AG288" s="646" t="s">
        <v>516</v>
      </c>
      <c r="AH288" s="646">
        <v>187.2</v>
      </c>
      <c r="AI288" s="646">
        <v>227.7</v>
      </c>
      <c r="AJ288" s="646">
        <v>102.2</v>
      </c>
      <c r="AK288" s="646" t="s">
        <v>337</v>
      </c>
      <c r="AL288" s="646">
        <v>190.9</v>
      </c>
      <c r="AM288" s="537"/>
      <c r="AN288" s="568"/>
      <c r="AO288" s="537" t="s">
        <v>118</v>
      </c>
      <c r="AP288" s="545">
        <v>156.6</v>
      </c>
      <c r="AQ288" s="545">
        <v>173.3</v>
      </c>
      <c r="AR288" s="578">
        <v>153.19999999999999</v>
      </c>
      <c r="AS288" s="578">
        <v>158.4</v>
      </c>
      <c r="AT288" s="578">
        <v>146.69999999999999</v>
      </c>
      <c r="AU288" s="578">
        <v>225</v>
      </c>
      <c r="AV288" s="578">
        <v>234.3</v>
      </c>
      <c r="AW288" s="578">
        <v>198.6</v>
      </c>
      <c r="AX288" s="578">
        <v>150.69999999999999</v>
      </c>
      <c r="AY288" s="578">
        <v>150.30000000000001</v>
      </c>
      <c r="AZ288" s="578">
        <v>178.1</v>
      </c>
    </row>
    <row r="289" spans="1:52">
      <c r="A289" s="537"/>
      <c r="B289" s="568"/>
      <c r="C289" s="537" t="s">
        <v>119</v>
      </c>
      <c r="D289" s="607">
        <v>153.4</v>
      </c>
      <c r="E289" s="545">
        <v>153.19999999999999</v>
      </c>
      <c r="F289" s="545">
        <v>136.80000000000001</v>
      </c>
      <c r="G289" s="545">
        <v>152.69999999999999</v>
      </c>
      <c r="H289" s="545">
        <v>47.4</v>
      </c>
      <c r="I289" s="545">
        <v>162.9</v>
      </c>
      <c r="J289" s="545">
        <v>222.5</v>
      </c>
      <c r="K289" s="545">
        <v>111</v>
      </c>
      <c r="L289" s="545">
        <v>110.8</v>
      </c>
      <c r="M289" s="545" t="s">
        <v>337</v>
      </c>
      <c r="N289" s="545">
        <v>408.7</v>
      </c>
      <c r="O289" s="545">
        <v>174.1</v>
      </c>
      <c r="P289" s="545">
        <v>145.19999999999999</v>
      </c>
      <c r="Q289" s="545">
        <v>317.89999999999998</v>
      </c>
      <c r="R289" s="545">
        <v>89</v>
      </c>
      <c r="S289" s="545">
        <v>89</v>
      </c>
      <c r="T289" s="545" t="s">
        <v>516</v>
      </c>
      <c r="U289" s="545">
        <v>92.9</v>
      </c>
      <c r="V289" s="545">
        <v>130.4</v>
      </c>
      <c r="W289" s="545">
        <v>138.5</v>
      </c>
      <c r="X289" s="545">
        <v>119.7</v>
      </c>
      <c r="Y289" s="545">
        <v>199</v>
      </c>
      <c r="Z289" s="545">
        <v>140.19999999999999</v>
      </c>
      <c r="AA289" s="545">
        <v>144.80000000000001</v>
      </c>
      <c r="AB289" s="545" t="s">
        <v>516</v>
      </c>
      <c r="AC289" s="545">
        <v>153.6</v>
      </c>
      <c r="AD289" s="545">
        <v>143.9</v>
      </c>
      <c r="AE289" s="646">
        <v>95</v>
      </c>
      <c r="AF289" s="646">
        <v>105.7</v>
      </c>
      <c r="AG289" s="646" t="s">
        <v>516</v>
      </c>
      <c r="AH289" s="646">
        <v>158.6</v>
      </c>
      <c r="AI289" s="646">
        <v>246.5</v>
      </c>
      <c r="AJ289" s="646">
        <v>85.4</v>
      </c>
      <c r="AK289" s="646" t="s">
        <v>337</v>
      </c>
      <c r="AL289" s="646">
        <v>192.2</v>
      </c>
      <c r="AM289" s="537"/>
      <c r="AN289" s="568"/>
      <c r="AO289" s="537" t="s">
        <v>119</v>
      </c>
      <c r="AP289" s="545">
        <v>153.4</v>
      </c>
      <c r="AQ289" s="545">
        <v>165.1</v>
      </c>
      <c r="AR289" s="578">
        <v>148.9</v>
      </c>
      <c r="AS289" s="578">
        <v>156.5</v>
      </c>
      <c r="AT289" s="578">
        <v>137.30000000000001</v>
      </c>
      <c r="AU289" s="578">
        <v>202.6</v>
      </c>
      <c r="AV289" s="578">
        <v>215.2</v>
      </c>
      <c r="AW289" s="578">
        <v>183</v>
      </c>
      <c r="AX289" s="578">
        <v>150.69999999999999</v>
      </c>
      <c r="AY289" s="578">
        <v>151.30000000000001</v>
      </c>
      <c r="AZ289" s="578">
        <v>140.80000000000001</v>
      </c>
    </row>
    <row r="290" spans="1:52">
      <c r="A290" s="537"/>
      <c r="B290" s="568"/>
      <c r="C290" s="537" t="s">
        <v>120</v>
      </c>
      <c r="D290" s="607">
        <v>141</v>
      </c>
      <c r="E290" s="545">
        <v>141</v>
      </c>
      <c r="F290" s="545">
        <v>125.9</v>
      </c>
      <c r="G290" s="545">
        <v>148.80000000000001</v>
      </c>
      <c r="H290" s="545">
        <v>45.6</v>
      </c>
      <c r="I290" s="545">
        <v>150.1</v>
      </c>
      <c r="J290" s="545">
        <v>200.7</v>
      </c>
      <c r="K290" s="545">
        <v>112</v>
      </c>
      <c r="L290" s="545">
        <v>112.5</v>
      </c>
      <c r="M290" s="545" t="s">
        <v>337</v>
      </c>
      <c r="N290" s="545">
        <v>355.6</v>
      </c>
      <c r="O290" s="545">
        <v>161.80000000000001</v>
      </c>
      <c r="P290" s="545">
        <v>145.19999999999999</v>
      </c>
      <c r="Q290" s="545">
        <v>223.9</v>
      </c>
      <c r="R290" s="545">
        <v>108.7</v>
      </c>
      <c r="S290" s="545">
        <v>108.7</v>
      </c>
      <c r="T290" s="545" t="s">
        <v>516</v>
      </c>
      <c r="U290" s="545">
        <v>79.3</v>
      </c>
      <c r="V290" s="545">
        <v>123.5</v>
      </c>
      <c r="W290" s="545">
        <v>131.6</v>
      </c>
      <c r="X290" s="545">
        <v>113.5</v>
      </c>
      <c r="Y290" s="545">
        <v>87.4</v>
      </c>
      <c r="Z290" s="545">
        <v>144.30000000000001</v>
      </c>
      <c r="AA290" s="545">
        <v>136</v>
      </c>
      <c r="AB290" s="545" t="s">
        <v>516</v>
      </c>
      <c r="AC290" s="545">
        <v>159.80000000000001</v>
      </c>
      <c r="AD290" s="545">
        <v>146.1</v>
      </c>
      <c r="AE290" s="646">
        <v>92.5</v>
      </c>
      <c r="AF290" s="646">
        <v>136.4</v>
      </c>
      <c r="AG290" s="646" t="s">
        <v>516</v>
      </c>
      <c r="AH290" s="646">
        <v>179.9</v>
      </c>
      <c r="AI290" s="646">
        <v>250.7</v>
      </c>
      <c r="AJ290" s="646">
        <v>98.7</v>
      </c>
      <c r="AK290" s="646" t="s">
        <v>337</v>
      </c>
      <c r="AL290" s="646">
        <v>178.9</v>
      </c>
      <c r="AM290" s="537"/>
      <c r="AN290" s="568"/>
      <c r="AO290" s="537" t="s">
        <v>120</v>
      </c>
      <c r="AP290" s="545">
        <v>141</v>
      </c>
      <c r="AQ290" s="545">
        <v>159.30000000000001</v>
      </c>
      <c r="AR290" s="578">
        <v>145.1</v>
      </c>
      <c r="AS290" s="578">
        <v>149.30000000000001</v>
      </c>
      <c r="AT290" s="578">
        <v>137</v>
      </c>
      <c r="AU290" s="578">
        <v>188</v>
      </c>
      <c r="AV290" s="578">
        <v>191.7</v>
      </c>
      <c r="AW290" s="578">
        <v>190</v>
      </c>
      <c r="AX290" s="578">
        <v>132.9</v>
      </c>
      <c r="AY290" s="578">
        <v>133.1</v>
      </c>
      <c r="AZ290" s="578">
        <v>123.1</v>
      </c>
    </row>
    <row r="291" spans="1:52">
      <c r="A291" s="537"/>
      <c r="B291" s="568"/>
      <c r="C291" s="537" t="s">
        <v>121</v>
      </c>
      <c r="D291" s="607">
        <v>138.6</v>
      </c>
      <c r="E291" s="545">
        <v>138.6</v>
      </c>
      <c r="F291" s="545">
        <v>112.8</v>
      </c>
      <c r="G291" s="545">
        <v>126.7</v>
      </c>
      <c r="H291" s="545">
        <v>47.6</v>
      </c>
      <c r="I291" s="545">
        <v>148.9</v>
      </c>
      <c r="J291" s="545">
        <v>225.9</v>
      </c>
      <c r="K291" s="545">
        <v>109.9</v>
      </c>
      <c r="L291" s="545">
        <v>110.9</v>
      </c>
      <c r="M291" s="545" t="s">
        <v>337</v>
      </c>
      <c r="N291" s="545">
        <v>357</v>
      </c>
      <c r="O291" s="545">
        <v>157.80000000000001</v>
      </c>
      <c r="P291" s="545">
        <v>138.1</v>
      </c>
      <c r="Q291" s="545">
        <v>237.9</v>
      </c>
      <c r="R291" s="545">
        <v>121.8</v>
      </c>
      <c r="S291" s="545">
        <v>121.8</v>
      </c>
      <c r="T291" s="545" t="s">
        <v>516</v>
      </c>
      <c r="U291" s="545">
        <v>85.6</v>
      </c>
      <c r="V291" s="545">
        <v>129.6</v>
      </c>
      <c r="W291" s="545">
        <v>150.5</v>
      </c>
      <c r="X291" s="545">
        <v>115</v>
      </c>
      <c r="Y291" s="545">
        <v>98.8</v>
      </c>
      <c r="Z291" s="545">
        <v>148</v>
      </c>
      <c r="AA291" s="545">
        <v>147</v>
      </c>
      <c r="AB291" s="545" t="s">
        <v>516</v>
      </c>
      <c r="AC291" s="545">
        <v>165.2</v>
      </c>
      <c r="AD291" s="545">
        <v>141.30000000000001</v>
      </c>
      <c r="AE291" s="646">
        <v>104.3</v>
      </c>
      <c r="AF291" s="646">
        <v>152.4</v>
      </c>
      <c r="AG291" s="646" t="s">
        <v>516</v>
      </c>
      <c r="AH291" s="646">
        <v>187</v>
      </c>
      <c r="AI291" s="646">
        <v>275.8</v>
      </c>
      <c r="AJ291" s="646">
        <v>107.1</v>
      </c>
      <c r="AK291" s="646" t="s">
        <v>337</v>
      </c>
      <c r="AL291" s="646">
        <v>195.8</v>
      </c>
      <c r="AM291" s="537"/>
      <c r="AN291" s="568"/>
      <c r="AO291" s="537" t="s">
        <v>121</v>
      </c>
      <c r="AP291" s="545">
        <v>138.6</v>
      </c>
      <c r="AQ291" s="545">
        <v>163.5</v>
      </c>
      <c r="AR291" s="578">
        <v>154.30000000000001</v>
      </c>
      <c r="AS291" s="578">
        <v>165.4</v>
      </c>
      <c r="AT291" s="578">
        <v>135.19999999999999</v>
      </c>
      <c r="AU291" s="578">
        <v>187.4</v>
      </c>
      <c r="AV291" s="578">
        <v>190.8</v>
      </c>
      <c r="AW291" s="578">
        <v>185.2</v>
      </c>
      <c r="AX291" s="578">
        <v>127.3</v>
      </c>
      <c r="AY291" s="578">
        <v>127.5</v>
      </c>
      <c r="AZ291" s="578">
        <v>122.6</v>
      </c>
    </row>
    <row r="292" spans="1:52">
      <c r="A292" s="537"/>
      <c r="B292" s="568"/>
      <c r="C292" s="537" t="s">
        <v>122</v>
      </c>
      <c r="D292" s="607">
        <v>135.5</v>
      </c>
      <c r="E292" s="545">
        <v>135.4</v>
      </c>
      <c r="F292" s="545">
        <v>119.1</v>
      </c>
      <c r="G292" s="545">
        <v>123.8</v>
      </c>
      <c r="H292" s="545">
        <v>58.6</v>
      </c>
      <c r="I292" s="545">
        <v>144.9</v>
      </c>
      <c r="J292" s="545">
        <v>196.1</v>
      </c>
      <c r="K292" s="545">
        <v>110.3</v>
      </c>
      <c r="L292" s="545">
        <v>111.2</v>
      </c>
      <c r="M292" s="545" t="s">
        <v>337</v>
      </c>
      <c r="N292" s="545">
        <v>287.60000000000002</v>
      </c>
      <c r="O292" s="545">
        <v>145.69999999999999</v>
      </c>
      <c r="P292" s="545">
        <v>133.69999999999999</v>
      </c>
      <c r="Q292" s="545">
        <v>187.2</v>
      </c>
      <c r="R292" s="545">
        <v>90.7</v>
      </c>
      <c r="S292" s="545">
        <v>90.7</v>
      </c>
      <c r="T292" s="545" t="s">
        <v>516</v>
      </c>
      <c r="U292" s="545">
        <v>79.099999999999994</v>
      </c>
      <c r="V292" s="545">
        <v>120.7</v>
      </c>
      <c r="W292" s="545">
        <v>129.5</v>
      </c>
      <c r="X292" s="545">
        <v>111.4</v>
      </c>
      <c r="Y292" s="545">
        <v>82.8</v>
      </c>
      <c r="Z292" s="545">
        <v>141.69999999999999</v>
      </c>
      <c r="AA292" s="545">
        <v>134.4</v>
      </c>
      <c r="AB292" s="545" t="s">
        <v>516</v>
      </c>
      <c r="AC292" s="545">
        <v>150.80000000000001</v>
      </c>
      <c r="AD292" s="545">
        <v>128.1</v>
      </c>
      <c r="AE292" s="646">
        <v>108</v>
      </c>
      <c r="AF292" s="646">
        <v>172.9</v>
      </c>
      <c r="AG292" s="646" t="s">
        <v>516</v>
      </c>
      <c r="AH292" s="646">
        <v>171.3</v>
      </c>
      <c r="AI292" s="646">
        <v>255.2</v>
      </c>
      <c r="AJ292" s="646">
        <v>97.3</v>
      </c>
      <c r="AK292" s="646" t="s">
        <v>337</v>
      </c>
      <c r="AL292" s="646">
        <v>171</v>
      </c>
      <c r="AM292" s="537"/>
      <c r="AN292" s="568"/>
      <c r="AO292" s="537" t="s">
        <v>122</v>
      </c>
      <c r="AP292" s="545">
        <v>135.5</v>
      </c>
      <c r="AQ292" s="545">
        <v>147.80000000000001</v>
      </c>
      <c r="AR292" s="578">
        <v>138.69999999999999</v>
      </c>
      <c r="AS292" s="578">
        <v>138.1</v>
      </c>
      <c r="AT292" s="578">
        <v>134.1</v>
      </c>
      <c r="AU292" s="578">
        <v>174.3</v>
      </c>
      <c r="AV292" s="578">
        <v>162.19999999999999</v>
      </c>
      <c r="AW292" s="578">
        <v>186</v>
      </c>
      <c r="AX292" s="578">
        <v>130.69999999999999</v>
      </c>
      <c r="AY292" s="578">
        <v>130.69999999999999</v>
      </c>
      <c r="AZ292" s="578">
        <v>126</v>
      </c>
    </row>
    <row r="293" spans="1:52">
      <c r="A293" s="537"/>
      <c r="B293" s="568"/>
      <c r="C293" s="537" t="s">
        <v>123</v>
      </c>
      <c r="D293" s="607">
        <v>132.4</v>
      </c>
      <c r="E293" s="545">
        <v>132.4</v>
      </c>
      <c r="F293" s="545">
        <v>109.6</v>
      </c>
      <c r="G293" s="545">
        <v>114.6</v>
      </c>
      <c r="H293" s="545">
        <v>57.3</v>
      </c>
      <c r="I293" s="545">
        <v>146.4</v>
      </c>
      <c r="J293" s="545">
        <v>207.7</v>
      </c>
      <c r="K293" s="545">
        <v>112.2</v>
      </c>
      <c r="L293" s="545">
        <v>112.6</v>
      </c>
      <c r="M293" s="545" t="s">
        <v>337</v>
      </c>
      <c r="N293" s="545">
        <v>206</v>
      </c>
      <c r="O293" s="545">
        <v>139.4</v>
      </c>
      <c r="P293" s="545">
        <v>128.6</v>
      </c>
      <c r="Q293" s="545">
        <v>173.1</v>
      </c>
      <c r="R293" s="545">
        <v>120</v>
      </c>
      <c r="S293" s="545">
        <v>120</v>
      </c>
      <c r="T293" s="545" t="s">
        <v>516</v>
      </c>
      <c r="U293" s="545">
        <v>86.6</v>
      </c>
      <c r="V293" s="545">
        <v>114.2</v>
      </c>
      <c r="W293" s="545">
        <v>119</v>
      </c>
      <c r="X293" s="545">
        <v>107.4</v>
      </c>
      <c r="Y293" s="545">
        <v>113.2</v>
      </c>
      <c r="Z293" s="545">
        <v>142.30000000000001</v>
      </c>
      <c r="AA293" s="545">
        <v>125.6</v>
      </c>
      <c r="AB293" s="545" t="s">
        <v>516</v>
      </c>
      <c r="AC293" s="545">
        <v>147.80000000000001</v>
      </c>
      <c r="AD293" s="545">
        <v>130.5</v>
      </c>
      <c r="AE293" s="646">
        <v>97.2</v>
      </c>
      <c r="AF293" s="646">
        <v>128.9</v>
      </c>
      <c r="AG293" s="646" t="s">
        <v>516</v>
      </c>
      <c r="AH293" s="646">
        <v>161.9</v>
      </c>
      <c r="AI293" s="646">
        <v>255.3</v>
      </c>
      <c r="AJ293" s="646">
        <v>104.2</v>
      </c>
      <c r="AK293" s="646" t="s">
        <v>337</v>
      </c>
      <c r="AL293" s="646">
        <v>182.9</v>
      </c>
      <c r="AM293" s="537"/>
      <c r="AN293" s="568"/>
      <c r="AO293" s="537" t="s">
        <v>123</v>
      </c>
      <c r="AP293" s="545">
        <v>132.4</v>
      </c>
      <c r="AQ293" s="545">
        <v>156.5</v>
      </c>
      <c r="AR293" s="578">
        <v>152</v>
      </c>
      <c r="AS293" s="578">
        <v>160.5</v>
      </c>
      <c r="AT293" s="578">
        <v>135.69999999999999</v>
      </c>
      <c r="AU293" s="578">
        <v>165.6</v>
      </c>
      <c r="AV293" s="578">
        <v>164.5</v>
      </c>
      <c r="AW293" s="578">
        <v>167.8</v>
      </c>
      <c r="AX293" s="578">
        <v>122.3</v>
      </c>
      <c r="AY293" s="578">
        <v>122.8</v>
      </c>
      <c r="AZ293" s="578">
        <v>119.9</v>
      </c>
    </row>
    <row r="294" spans="1:52">
      <c r="A294" s="537"/>
      <c r="B294" s="568"/>
      <c r="C294" s="537" t="s">
        <v>124</v>
      </c>
      <c r="D294" s="607">
        <v>137.9</v>
      </c>
      <c r="E294" s="545">
        <v>137.80000000000001</v>
      </c>
      <c r="F294" s="545">
        <v>109</v>
      </c>
      <c r="G294" s="545">
        <v>111</v>
      </c>
      <c r="H294" s="545">
        <v>61.2</v>
      </c>
      <c r="I294" s="545">
        <v>145.1</v>
      </c>
      <c r="J294" s="545">
        <v>224.2</v>
      </c>
      <c r="K294" s="545">
        <v>111.5</v>
      </c>
      <c r="L294" s="545">
        <v>109.6</v>
      </c>
      <c r="M294" s="545" t="s">
        <v>337</v>
      </c>
      <c r="N294" s="545">
        <v>326.3</v>
      </c>
      <c r="O294" s="545">
        <v>147.19999999999999</v>
      </c>
      <c r="P294" s="545">
        <v>121.8</v>
      </c>
      <c r="Q294" s="545">
        <v>253.4</v>
      </c>
      <c r="R294" s="545">
        <v>98.3</v>
      </c>
      <c r="S294" s="545">
        <v>98.3</v>
      </c>
      <c r="T294" s="545" t="s">
        <v>516</v>
      </c>
      <c r="U294" s="545">
        <v>96</v>
      </c>
      <c r="V294" s="545">
        <v>118.8</v>
      </c>
      <c r="W294" s="545">
        <v>124.8</v>
      </c>
      <c r="X294" s="545">
        <v>112.2</v>
      </c>
      <c r="Y294" s="545">
        <v>73.599999999999994</v>
      </c>
      <c r="Z294" s="545">
        <v>142</v>
      </c>
      <c r="AA294" s="545">
        <v>121.7</v>
      </c>
      <c r="AB294" s="545" t="s">
        <v>516</v>
      </c>
      <c r="AC294" s="545">
        <v>146.69999999999999</v>
      </c>
      <c r="AD294" s="545">
        <v>127.7</v>
      </c>
      <c r="AE294" s="646">
        <v>97.8</v>
      </c>
      <c r="AF294" s="646">
        <v>139.69999999999999</v>
      </c>
      <c r="AG294" s="646" t="s">
        <v>516</v>
      </c>
      <c r="AH294" s="646">
        <v>172.4</v>
      </c>
      <c r="AI294" s="646">
        <v>229.9</v>
      </c>
      <c r="AJ294" s="646">
        <v>91.6</v>
      </c>
      <c r="AK294" s="646" t="s">
        <v>337</v>
      </c>
      <c r="AL294" s="646">
        <v>192.3</v>
      </c>
      <c r="AM294" s="537"/>
      <c r="AN294" s="568"/>
      <c r="AO294" s="537" t="s">
        <v>124</v>
      </c>
      <c r="AP294" s="545">
        <v>137.9</v>
      </c>
      <c r="AQ294" s="545">
        <v>165.4</v>
      </c>
      <c r="AR294" s="578">
        <v>149.4</v>
      </c>
      <c r="AS294" s="578">
        <v>157.4</v>
      </c>
      <c r="AT294" s="578">
        <v>135.30000000000001</v>
      </c>
      <c r="AU294" s="578">
        <v>187.6</v>
      </c>
      <c r="AV294" s="578">
        <v>202.8</v>
      </c>
      <c r="AW294" s="578">
        <v>150.1</v>
      </c>
      <c r="AX294" s="578">
        <v>125.8</v>
      </c>
      <c r="AY294" s="578">
        <v>125.3</v>
      </c>
      <c r="AZ294" s="578">
        <v>135.69999999999999</v>
      </c>
    </row>
    <row r="295" spans="1:52">
      <c r="A295" s="537"/>
      <c r="B295" s="571"/>
      <c r="C295" s="549" t="s">
        <v>111</v>
      </c>
      <c r="D295" s="608">
        <v>136.5</v>
      </c>
      <c r="E295" s="548">
        <v>136.4</v>
      </c>
      <c r="F295" s="548">
        <v>110.7</v>
      </c>
      <c r="G295" s="548">
        <v>113.5</v>
      </c>
      <c r="H295" s="548">
        <v>57</v>
      </c>
      <c r="I295" s="548">
        <v>139.4</v>
      </c>
      <c r="J295" s="548">
        <v>185</v>
      </c>
      <c r="K295" s="548">
        <v>113</v>
      </c>
      <c r="L295" s="548">
        <v>113.4</v>
      </c>
      <c r="M295" s="548" t="s">
        <v>337</v>
      </c>
      <c r="N295" s="548">
        <v>360.4</v>
      </c>
      <c r="O295" s="548">
        <v>157.80000000000001</v>
      </c>
      <c r="P295" s="548">
        <v>134</v>
      </c>
      <c r="Q295" s="548">
        <v>256.8</v>
      </c>
      <c r="R295" s="548">
        <v>131.6</v>
      </c>
      <c r="S295" s="548">
        <v>131.6</v>
      </c>
      <c r="T295" s="548" t="s">
        <v>516</v>
      </c>
      <c r="U295" s="548">
        <v>97.3</v>
      </c>
      <c r="V295" s="548">
        <v>114</v>
      </c>
      <c r="W295" s="548">
        <v>123.1</v>
      </c>
      <c r="X295" s="548">
        <v>104.8</v>
      </c>
      <c r="Y295" s="548">
        <v>88.2</v>
      </c>
      <c r="Z295" s="548">
        <v>125.8</v>
      </c>
      <c r="AA295" s="548">
        <v>123.1</v>
      </c>
      <c r="AB295" s="548" t="s">
        <v>516</v>
      </c>
      <c r="AC295" s="548">
        <v>143</v>
      </c>
      <c r="AD295" s="548">
        <v>125.3</v>
      </c>
      <c r="AE295" s="667">
        <v>97</v>
      </c>
      <c r="AF295" s="667">
        <v>100</v>
      </c>
      <c r="AG295" s="667" t="s">
        <v>516</v>
      </c>
      <c r="AH295" s="667">
        <v>163.80000000000001</v>
      </c>
      <c r="AI295" s="667">
        <v>248.5</v>
      </c>
      <c r="AJ295" s="667">
        <v>77.7</v>
      </c>
      <c r="AK295" s="667" t="s">
        <v>337</v>
      </c>
      <c r="AL295" s="667">
        <v>167.2</v>
      </c>
      <c r="AM295" s="537"/>
      <c r="AN295" s="571"/>
      <c r="AO295" s="549" t="s">
        <v>111</v>
      </c>
      <c r="AP295" s="548">
        <v>136.5</v>
      </c>
      <c r="AQ295" s="548">
        <v>155.69999999999999</v>
      </c>
      <c r="AR295" s="579">
        <v>135.4</v>
      </c>
      <c r="AS295" s="579">
        <v>140.1</v>
      </c>
      <c r="AT295" s="579">
        <v>127.8</v>
      </c>
      <c r="AU295" s="579">
        <v>213.4</v>
      </c>
      <c r="AV295" s="579">
        <v>226</v>
      </c>
      <c r="AW295" s="579">
        <v>189.1</v>
      </c>
      <c r="AX295" s="579">
        <v>127.3</v>
      </c>
      <c r="AY295" s="579">
        <v>127.6</v>
      </c>
      <c r="AZ295" s="579">
        <v>119.7</v>
      </c>
    </row>
    <row r="296" spans="1:52">
      <c r="A296" s="537"/>
      <c r="B296" s="563" t="s">
        <v>287</v>
      </c>
      <c r="C296" s="557" t="s">
        <v>113</v>
      </c>
      <c r="D296" s="607">
        <v>133.69999999999999</v>
      </c>
      <c r="E296" s="545">
        <v>133.6</v>
      </c>
      <c r="F296" s="545">
        <v>111.4</v>
      </c>
      <c r="G296" s="545">
        <v>114.5</v>
      </c>
      <c r="H296" s="545">
        <v>59.8</v>
      </c>
      <c r="I296" s="545">
        <v>135.69999999999999</v>
      </c>
      <c r="J296" s="545">
        <v>176.6</v>
      </c>
      <c r="K296" s="545">
        <v>126.2</v>
      </c>
      <c r="L296" s="545">
        <v>128.80000000000001</v>
      </c>
      <c r="M296" s="545" t="s">
        <v>337</v>
      </c>
      <c r="N296" s="545">
        <v>326.39999999999998</v>
      </c>
      <c r="O296" s="545">
        <v>150.30000000000001</v>
      </c>
      <c r="P296" s="545">
        <v>132.9</v>
      </c>
      <c r="Q296" s="545">
        <v>218.6</v>
      </c>
      <c r="R296" s="545">
        <v>131</v>
      </c>
      <c r="S296" s="545">
        <v>131</v>
      </c>
      <c r="T296" s="545" t="s">
        <v>516</v>
      </c>
      <c r="U296" s="545">
        <v>94.8</v>
      </c>
      <c r="V296" s="545">
        <v>110.2</v>
      </c>
      <c r="W296" s="545">
        <v>114.9</v>
      </c>
      <c r="X296" s="545">
        <v>104.4</v>
      </c>
      <c r="Y296" s="545">
        <v>97</v>
      </c>
      <c r="Z296" s="545">
        <v>123.9</v>
      </c>
      <c r="AA296" s="545">
        <v>133.5</v>
      </c>
      <c r="AB296" s="545" t="s">
        <v>516</v>
      </c>
      <c r="AC296" s="545">
        <v>141.80000000000001</v>
      </c>
      <c r="AD296" s="545">
        <v>122.1</v>
      </c>
      <c r="AE296" s="646">
        <v>111.4</v>
      </c>
      <c r="AF296" s="646">
        <v>127.4</v>
      </c>
      <c r="AG296" s="646" t="s">
        <v>516</v>
      </c>
      <c r="AH296" s="646">
        <v>166.7</v>
      </c>
      <c r="AI296" s="646">
        <v>221.4</v>
      </c>
      <c r="AJ296" s="646">
        <v>100.3</v>
      </c>
      <c r="AK296" s="646" t="s">
        <v>337</v>
      </c>
      <c r="AL296" s="646">
        <v>163.80000000000001</v>
      </c>
      <c r="AM296" s="537"/>
      <c r="AN296" s="563" t="s">
        <v>287</v>
      </c>
      <c r="AO296" s="557" t="s">
        <v>113</v>
      </c>
      <c r="AP296" s="545">
        <v>133.69999999999999</v>
      </c>
      <c r="AQ296" s="545">
        <v>149.69999999999999</v>
      </c>
      <c r="AR296" s="578">
        <v>134.19999999999999</v>
      </c>
      <c r="AS296" s="578">
        <v>135.6</v>
      </c>
      <c r="AT296" s="578">
        <v>132</v>
      </c>
      <c r="AU296" s="578">
        <v>193.8</v>
      </c>
      <c r="AV296" s="578">
        <v>193.1</v>
      </c>
      <c r="AW296" s="578">
        <v>189.7</v>
      </c>
      <c r="AX296" s="578">
        <v>123.6</v>
      </c>
      <c r="AY296" s="578">
        <v>124.7</v>
      </c>
      <c r="AZ296" s="578">
        <v>111.1</v>
      </c>
    </row>
    <row r="297" spans="1:52">
      <c r="A297" s="537"/>
      <c r="B297" s="568"/>
      <c r="C297" s="537" t="s">
        <v>115</v>
      </c>
      <c r="D297" s="607">
        <v>134.1</v>
      </c>
      <c r="E297" s="545">
        <v>134.1</v>
      </c>
      <c r="F297" s="545">
        <v>108.3</v>
      </c>
      <c r="G297" s="545">
        <v>114.2</v>
      </c>
      <c r="H297" s="545">
        <v>53.4</v>
      </c>
      <c r="I297" s="545">
        <v>132.1</v>
      </c>
      <c r="J297" s="545">
        <v>192.6</v>
      </c>
      <c r="K297" s="545">
        <v>130.9</v>
      </c>
      <c r="L297" s="545">
        <v>134.5</v>
      </c>
      <c r="M297" s="545" t="s">
        <v>337</v>
      </c>
      <c r="N297" s="545">
        <v>423.2</v>
      </c>
      <c r="O297" s="545">
        <v>159.19999999999999</v>
      </c>
      <c r="P297" s="545">
        <v>118.7</v>
      </c>
      <c r="Q297" s="545">
        <v>326.10000000000002</v>
      </c>
      <c r="R297" s="545">
        <v>132.19999999999999</v>
      </c>
      <c r="S297" s="545">
        <v>132.19999999999999</v>
      </c>
      <c r="T297" s="545" t="s">
        <v>516</v>
      </c>
      <c r="U297" s="545">
        <v>85.2</v>
      </c>
      <c r="V297" s="545">
        <v>103.6</v>
      </c>
      <c r="W297" s="545">
        <v>104.5</v>
      </c>
      <c r="X297" s="545">
        <v>104.6</v>
      </c>
      <c r="Y297" s="545">
        <v>72.2</v>
      </c>
      <c r="Z297" s="545">
        <v>122.3</v>
      </c>
      <c r="AA297" s="545">
        <v>144</v>
      </c>
      <c r="AB297" s="545" t="s">
        <v>516</v>
      </c>
      <c r="AC297" s="545">
        <v>142.69999999999999</v>
      </c>
      <c r="AD297" s="545">
        <v>114.2</v>
      </c>
      <c r="AE297" s="646">
        <v>129.5</v>
      </c>
      <c r="AF297" s="646">
        <v>120.1</v>
      </c>
      <c r="AG297" s="646" t="s">
        <v>516</v>
      </c>
      <c r="AH297" s="646">
        <v>194.1</v>
      </c>
      <c r="AI297" s="646">
        <v>225.2</v>
      </c>
      <c r="AJ297" s="646">
        <v>95.6</v>
      </c>
      <c r="AK297" s="646" t="s">
        <v>337</v>
      </c>
      <c r="AL297" s="646">
        <v>179.5</v>
      </c>
      <c r="AM297" s="537"/>
      <c r="AN297" s="568"/>
      <c r="AO297" s="537" t="s">
        <v>115</v>
      </c>
      <c r="AP297" s="545">
        <v>134.1</v>
      </c>
      <c r="AQ297" s="545">
        <v>168.1</v>
      </c>
      <c r="AR297" s="578">
        <v>138.5</v>
      </c>
      <c r="AS297" s="578">
        <v>141.5</v>
      </c>
      <c r="AT297" s="578">
        <v>131.1</v>
      </c>
      <c r="AU297" s="578">
        <v>221.4</v>
      </c>
      <c r="AV297" s="578">
        <v>241.1</v>
      </c>
      <c r="AW297" s="578">
        <v>185.9</v>
      </c>
      <c r="AX297" s="578">
        <v>121.4</v>
      </c>
      <c r="AY297" s="578">
        <v>122</v>
      </c>
      <c r="AZ297" s="578">
        <v>117</v>
      </c>
    </row>
    <row r="298" spans="1:52">
      <c r="A298" s="537"/>
      <c r="B298" s="568"/>
      <c r="C298" s="537" t="s">
        <v>116</v>
      </c>
      <c r="D298" s="607">
        <v>133.80000000000001</v>
      </c>
      <c r="E298" s="545">
        <v>133.80000000000001</v>
      </c>
      <c r="F298" s="545">
        <v>106.1</v>
      </c>
      <c r="G298" s="545">
        <v>112.2</v>
      </c>
      <c r="H298" s="545">
        <v>53.9</v>
      </c>
      <c r="I298" s="545">
        <v>126.7</v>
      </c>
      <c r="J298" s="545">
        <v>151.5</v>
      </c>
      <c r="K298" s="545">
        <v>131.4</v>
      </c>
      <c r="L298" s="545">
        <v>136.4</v>
      </c>
      <c r="M298" s="545" t="s">
        <v>337</v>
      </c>
      <c r="N298" s="545">
        <v>969.2</v>
      </c>
      <c r="O298" s="545">
        <v>147.4</v>
      </c>
      <c r="P298" s="545">
        <v>135.1</v>
      </c>
      <c r="Q298" s="545">
        <v>204.2</v>
      </c>
      <c r="R298" s="545">
        <v>122.8</v>
      </c>
      <c r="S298" s="545">
        <v>122.8</v>
      </c>
      <c r="T298" s="545" t="s">
        <v>516</v>
      </c>
      <c r="U298" s="545">
        <v>90.2</v>
      </c>
      <c r="V298" s="545">
        <v>100.2</v>
      </c>
      <c r="W298" s="545">
        <v>101.6</v>
      </c>
      <c r="X298" s="545">
        <v>98.8</v>
      </c>
      <c r="Y298" s="545">
        <v>50.5</v>
      </c>
      <c r="Z298" s="545">
        <v>116.5</v>
      </c>
      <c r="AA298" s="545">
        <v>140.4</v>
      </c>
      <c r="AB298" s="545" t="s">
        <v>516</v>
      </c>
      <c r="AC298" s="545">
        <v>136.6</v>
      </c>
      <c r="AD298" s="545">
        <v>114.5</v>
      </c>
      <c r="AE298" s="646">
        <v>108.1</v>
      </c>
      <c r="AF298" s="646">
        <v>118.9</v>
      </c>
      <c r="AG298" s="646" t="s">
        <v>516</v>
      </c>
      <c r="AH298" s="646">
        <v>132.1</v>
      </c>
      <c r="AI298" s="646">
        <v>218.4</v>
      </c>
      <c r="AJ298" s="646">
        <v>115.2</v>
      </c>
      <c r="AK298" s="646" t="s">
        <v>337</v>
      </c>
      <c r="AL298" s="646">
        <v>148.5</v>
      </c>
      <c r="AM298" s="537"/>
      <c r="AN298" s="568"/>
      <c r="AO298" s="537" t="s">
        <v>116</v>
      </c>
      <c r="AP298" s="545">
        <v>133.80000000000001</v>
      </c>
      <c r="AQ298" s="545">
        <v>143.30000000000001</v>
      </c>
      <c r="AR298" s="578">
        <v>120.8</v>
      </c>
      <c r="AS298" s="578">
        <v>114.8</v>
      </c>
      <c r="AT298" s="578">
        <v>128.80000000000001</v>
      </c>
      <c r="AU298" s="578">
        <v>197.2</v>
      </c>
      <c r="AV298" s="578">
        <v>196.4</v>
      </c>
      <c r="AW298" s="578">
        <v>201.9</v>
      </c>
      <c r="AX298" s="578">
        <v>128.9</v>
      </c>
      <c r="AY298" s="578">
        <v>130.30000000000001</v>
      </c>
      <c r="AZ298" s="578">
        <v>110.1</v>
      </c>
    </row>
    <row r="299" spans="1:52">
      <c r="A299" s="537"/>
      <c r="B299" s="568"/>
      <c r="C299" s="537" t="s">
        <v>117</v>
      </c>
      <c r="D299" s="607">
        <v>128.6</v>
      </c>
      <c r="E299" s="545">
        <v>128.6</v>
      </c>
      <c r="F299" s="545">
        <v>104.9</v>
      </c>
      <c r="G299" s="545">
        <v>111.6</v>
      </c>
      <c r="H299" s="545">
        <v>44.2</v>
      </c>
      <c r="I299" s="545">
        <v>119</v>
      </c>
      <c r="J299" s="545">
        <v>156.1</v>
      </c>
      <c r="K299" s="545">
        <v>106.7</v>
      </c>
      <c r="L299" s="545">
        <v>109.4</v>
      </c>
      <c r="M299" s="545" t="s">
        <v>337</v>
      </c>
      <c r="N299" s="545">
        <v>830.3</v>
      </c>
      <c r="O299" s="545">
        <v>121.5</v>
      </c>
      <c r="P299" s="545">
        <v>107.4</v>
      </c>
      <c r="Q299" s="545">
        <v>210.9</v>
      </c>
      <c r="R299" s="545">
        <v>121.5</v>
      </c>
      <c r="S299" s="545">
        <v>121.5</v>
      </c>
      <c r="T299" s="545" t="s">
        <v>516</v>
      </c>
      <c r="U299" s="545">
        <v>86.1</v>
      </c>
      <c r="V299" s="545">
        <v>107.4</v>
      </c>
      <c r="W299" s="545">
        <v>114.6</v>
      </c>
      <c r="X299" s="545">
        <v>100.1</v>
      </c>
      <c r="Y299" s="545">
        <v>73.2</v>
      </c>
      <c r="Z299" s="545">
        <v>114.8</v>
      </c>
      <c r="AA299" s="545">
        <v>144.69999999999999</v>
      </c>
      <c r="AB299" s="545" t="s">
        <v>516</v>
      </c>
      <c r="AC299" s="545">
        <v>143.4</v>
      </c>
      <c r="AD299" s="545">
        <v>126</v>
      </c>
      <c r="AE299" s="646">
        <v>117.3</v>
      </c>
      <c r="AF299" s="646">
        <v>105</v>
      </c>
      <c r="AG299" s="646" t="s">
        <v>516</v>
      </c>
      <c r="AH299" s="646">
        <v>169.5</v>
      </c>
      <c r="AI299" s="646">
        <v>219.7</v>
      </c>
      <c r="AJ299" s="646">
        <v>117</v>
      </c>
      <c r="AK299" s="646" t="s">
        <v>337</v>
      </c>
      <c r="AL299" s="646">
        <v>144.1</v>
      </c>
      <c r="AM299" s="537"/>
      <c r="AN299" s="568"/>
      <c r="AO299" s="537" t="s">
        <v>117</v>
      </c>
      <c r="AP299" s="545">
        <v>128.6</v>
      </c>
      <c r="AQ299" s="545">
        <v>138.5</v>
      </c>
      <c r="AR299" s="578">
        <v>120.9</v>
      </c>
      <c r="AS299" s="578">
        <v>120.8</v>
      </c>
      <c r="AT299" s="578">
        <v>121</v>
      </c>
      <c r="AU299" s="578">
        <v>181.2</v>
      </c>
      <c r="AV299" s="578">
        <v>191.1</v>
      </c>
      <c r="AW299" s="578">
        <v>185.8</v>
      </c>
      <c r="AX299" s="578">
        <v>127.1</v>
      </c>
      <c r="AY299" s="578">
        <v>128.5</v>
      </c>
      <c r="AZ299" s="578">
        <v>105.2</v>
      </c>
    </row>
    <row r="300" spans="1:52">
      <c r="A300" s="537"/>
      <c r="B300" s="568"/>
      <c r="C300" s="537" t="s">
        <v>118</v>
      </c>
      <c r="D300" s="607">
        <v>133.30000000000001</v>
      </c>
      <c r="E300" s="545">
        <v>133.30000000000001</v>
      </c>
      <c r="F300" s="545">
        <v>100.2</v>
      </c>
      <c r="G300" s="545">
        <v>112.7</v>
      </c>
      <c r="H300" s="545">
        <v>40.6</v>
      </c>
      <c r="I300" s="545">
        <v>121.2</v>
      </c>
      <c r="J300" s="545">
        <v>187.4</v>
      </c>
      <c r="K300" s="545">
        <v>106.1</v>
      </c>
      <c r="L300" s="545">
        <v>106.7</v>
      </c>
      <c r="M300" s="545" t="s">
        <v>337</v>
      </c>
      <c r="N300" s="545">
        <v>725.5</v>
      </c>
      <c r="O300" s="545">
        <v>170.9</v>
      </c>
      <c r="P300" s="545">
        <v>133.1</v>
      </c>
      <c r="Q300" s="545">
        <v>272.89999999999998</v>
      </c>
      <c r="R300" s="545">
        <v>112.8</v>
      </c>
      <c r="S300" s="545">
        <v>112.8</v>
      </c>
      <c r="T300" s="545" t="s">
        <v>516</v>
      </c>
      <c r="U300" s="545">
        <v>77.5</v>
      </c>
      <c r="V300" s="545">
        <v>103.7</v>
      </c>
      <c r="W300" s="545">
        <v>109.2</v>
      </c>
      <c r="X300" s="545">
        <v>99.6</v>
      </c>
      <c r="Y300" s="545">
        <v>65</v>
      </c>
      <c r="Z300" s="545">
        <v>119.3</v>
      </c>
      <c r="AA300" s="545">
        <v>140.1</v>
      </c>
      <c r="AB300" s="545" t="s">
        <v>516</v>
      </c>
      <c r="AC300" s="545">
        <v>137.69999999999999</v>
      </c>
      <c r="AD300" s="545">
        <v>111.4</v>
      </c>
      <c r="AE300" s="646">
        <v>100.6</v>
      </c>
      <c r="AF300" s="646">
        <v>110.8</v>
      </c>
      <c r="AG300" s="646" t="s">
        <v>516</v>
      </c>
      <c r="AH300" s="646">
        <v>182.4</v>
      </c>
      <c r="AI300" s="646">
        <v>205.7</v>
      </c>
      <c r="AJ300" s="646">
        <v>85.9</v>
      </c>
      <c r="AK300" s="646" t="s">
        <v>337</v>
      </c>
      <c r="AL300" s="646">
        <v>164.3</v>
      </c>
      <c r="AM300" s="537"/>
      <c r="AN300" s="568"/>
      <c r="AO300" s="537" t="s">
        <v>118</v>
      </c>
      <c r="AP300" s="545">
        <v>133.30000000000001</v>
      </c>
      <c r="AQ300" s="545">
        <v>156.6</v>
      </c>
      <c r="AR300" s="578">
        <v>138.1</v>
      </c>
      <c r="AS300" s="578">
        <v>145.80000000000001</v>
      </c>
      <c r="AT300" s="578">
        <v>124.1</v>
      </c>
      <c r="AU300" s="578">
        <v>198.6</v>
      </c>
      <c r="AV300" s="578">
        <v>205.4</v>
      </c>
      <c r="AW300" s="578">
        <v>180.8</v>
      </c>
      <c r="AX300" s="578">
        <v>125</v>
      </c>
      <c r="AY300" s="578">
        <v>126.5</v>
      </c>
      <c r="AZ300" s="578">
        <v>92.9</v>
      </c>
    </row>
    <row r="301" spans="1:52">
      <c r="A301" s="537"/>
      <c r="B301" s="568"/>
      <c r="C301" s="537" t="s">
        <v>119</v>
      </c>
      <c r="D301" s="607">
        <v>131.1</v>
      </c>
      <c r="E301" s="545">
        <v>131.1</v>
      </c>
      <c r="F301" s="545">
        <v>97.7</v>
      </c>
      <c r="G301" s="545">
        <v>108.6</v>
      </c>
      <c r="H301" s="545">
        <v>39.700000000000003</v>
      </c>
      <c r="I301" s="545">
        <v>116.2</v>
      </c>
      <c r="J301" s="545">
        <v>137.30000000000001</v>
      </c>
      <c r="K301" s="545">
        <v>115.2</v>
      </c>
      <c r="L301" s="545">
        <v>118.3</v>
      </c>
      <c r="M301" s="545" t="s">
        <v>337</v>
      </c>
      <c r="N301" s="545">
        <v>628.6</v>
      </c>
      <c r="O301" s="545">
        <v>152</v>
      </c>
      <c r="P301" s="545">
        <v>128.6</v>
      </c>
      <c r="Q301" s="545">
        <v>244.4</v>
      </c>
      <c r="R301" s="545">
        <v>122.6</v>
      </c>
      <c r="S301" s="545">
        <v>122.6</v>
      </c>
      <c r="T301" s="545" t="s">
        <v>516</v>
      </c>
      <c r="U301" s="545">
        <v>77.3</v>
      </c>
      <c r="V301" s="545">
        <v>99.9</v>
      </c>
      <c r="W301" s="545">
        <v>100.1</v>
      </c>
      <c r="X301" s="545">
        <v>97.6</v>
      </c>
      <c r="Y301" s="545">
        <v>65</v>
      </c>
      <c r="Z301" s="545">
        <v>114</v>
      </c>
      <c r="AA301" s="545">
        <v>126</v>
      </c>
      <c r="AB301" s="545" t="s">
        <v>516</v>
      </c>
      <c r="AC301" s="545">
        <v>135.30000000000001</v>
      </c>
      <c r="AD301" s="545">
        <v>101.1</v>
      </c>
      <c r="AE301" s="646">
        <v>109.5</v>
      </c>
      <c r="AF301" s="646">
        <v>122.4</v>
      </c>
      <c r="AG301" s="646" t="s">
        <v>516</v>
      </c>
      <c r="AH301" s="646">
        <v>183.7</v>
      </c>
      <c r="AI301" s="646">
        <v>214.5</v>
      </c>
      <c r="AJ301" s="646">
        <v>94.4</v>
      </c>
      <c r="AK301" s="646" t="s">
        <v>337</v>
      </c>
      <c r="AL301" s="646">
        <v>131.6</v>
      </c>
      <c r="AM301" s="537"/>
      <c r="AN301" s="568"/>
      <c r="AO301" s="537" t="s">
        <v>119</v>
      </c>
      <c r="AP301" s="545">
        <v>131.1</v>
      </c>
      <c r="AQ301" s="545">
        <v>138.69999999999999</v>
      </c>
      <c r="AR301" s="578">
        <v>109.8</v>
      </c>
      <c r="AS301" s="578">
        <v>106.3</v>
      </c>
      <c r="AT301" s="578">
        <v>116.3</v>
      </c>
      <c r="AU301" s="578">
        <v>205.7</v>
      </c>
      <c r="AV301" s="578">
        <v>202.8</v>
      </c>
      <c r="AW301" s="578">
        <v>206.8</v>
      </c>
      <c r="AX301" s="578">
        <v>126.6</v>
      </c>
      <c r="AY301" s="578">
        <v>125.3</v>
      </c>
      <c r="AZ301" s="578">
        <v>99.6</v>
      </c>
    </row>
    <row r="302" spans="1:52">
      <c r="A302" s="537"/>
      <c r="B302" s="568"/>
      <c r="C302" s="537" t="s">
        <v>120</v>
      </c>
      <c r="D302" s="607">
        <v>138.9</v>
      </c>
      <c r="E302" s="545">
        <v>139</v>
      </c>
      <c r="F302" s="545">
        <v>96.2</v>
      </c>
      <c r="G302" s="545">
        <v>111</v>
      </c>
      <c r="H302" s="545">
        <v>29.8</v>
      </c>
      <c r="I302" s="545">
        <v>115.8</v>
      </c>
      <c r="J302" s="545">
        <v>143.6</v>
      </c>
      <c r="K302" s="545">
        <v>121.4</v>
      </c>
      <c r="L302" s="545">
        <v>126</v>
      </c>
      <c r="M302" s="545" t="s">
        <v>337</v>
      </c>
      <c r="N302" s="545">
        <v>1010.6</v>
      </c>
      <c r="O302" s="545">
        <v>160</v>
      </c>
      <c r="P302" s="545">
        <v>146.1</v>
      </c>
      <c r="Q302" s="545">
        <v>190</v>
      </c>
      <c r="R302" s="545">
        <v>128.80000000000001</v>
      </c>
      <c r="S302" s="545">
        <v>128.80000000000001</v>
      </c>
      <c r="T302" s="545" t="s">
        <v>516</v>
      </c>
      <c r="U302" s="545">
        <v>81.099999999999994</v>
      </c>
      <c r="V302" s="545">
        <v>110.4</v>
      </c>
      <c r="W302" s="545">
        <v>117.6</v>
      </c>
      <c r="X302" s="545">
        <v>100.6</v>
      </c>
      <c r="Y302" s="545">
        <v>99.4</v>
      </c>
      <c r="Z302" s="545">
        <v>118.3</v>
      </c>
      <c r="AA302" s="545">
        <v>122.9</v>
      </c>
      <c r="AB302" s="545" t="s">
        <v>516</v>
      </c>
      <c r="AC302" s="545">
        <v>132</v>
      </c>
      <c r="AD302" s="545">
        <v>110.2</v>
      </c>
      <c r="AE302" s="646">
        <v>115.5</v>
      </c>
      <c r="AF302" s="646">
        <v>116.9</v>
      </c>
      <c r="AG302" s="646" t="s">
        <v>516</v>
      </c>
      <c r="AH302" s="646">
        <v>164.2</v>
      </c>
      <c r="AI302" s="646">
        <v>212.6</v>
      </c>
      <c r="AJ302" s="646">
        <v>78.099999999999994</v>
      </c>
      <c r="AK302" s="646" t="s">
        <v>337</v>
      </c>
      <c r="AL302" s="646">
        <v>139.69999999999999</v>
      </c>
      <c r="AM302" s="537"/>
      <c r="AN302" s="568"/>
      <c r="AO302" s="537" t="s">
        <v>120</v>
      </c>
      <c r="AP302" s="545">
        <v>138.9</v>
      </c>
      <c r="AQ302" s="545">
        <v>146.69999999999999</v>
      </c>
      <c r="AR302" s="578">
        <v>118.7</v>
      </c>
      <c r="AS302" s="578">
        <v>117</v>
      </c>
      <c r="AT302" s="578">
        <v>119.9</v>
      </c>
      <c r="AU302" s="578">
        <v>204.3</v>
      </c>
      <c r="AV302" s="578">
        <v>194.1</v>
      </c>
      <c r="AW302" s="578">
        <v>235</v>
      </c>
      <c r="AX302" s="578">
        <v>134.80000000000001</v>
      </c>
      <c r="AY302" s="578">
        <v>136.5</v>
      </c>
      <c r="AZ302" s="578">
        <v>106.9</v>
      </c>
    </row>
    <row r="303" spans="1:52">
      <c r="A303" s="537"/>
      <c r="B303" s="568"/>
      <c r="C303" s="537" t="s">
        <v>121</v>
      </c>
      <c r="D303" s="607">
        <v>139.6</v>
      </c>
      <c r="E303" s="545">
        <v>139.69999999999999</v>
      </c>
      <c r="F303" s="545">
        <v>101</v>
      </c>
      <c r="G303" s="545">
        <v>113.4</v>
      </c>
      <c r="H303" s="545">
        <v>31.2</v>
      </c>
      <c r="I303" s="545">
        <v>122</v>
      </c>
      <c r="J303" s="545">
        <v>130.5</v>
      </c>
      <c r="K303" s="545">
        <v>128.80000000000001</v>
      </c>
      <c r="L303" s="545">
        <v>139.1</v>
      </c>
      <c r="M303" s="545" t="s">
        <v>337</v>
      </c>
      <c r="N303" s="545">
        <v>1224.7</v>
      </c>
      <c r="O303" s="545">
        <v>163.1</v>
      </c>
      <c r="P303" s="545">
        <v>137.19999999999999</v>
      </c>
      <c r="Q303" s="545">
        <v>254.8</v>
      </c>
      <c r="R303" s="545">
        <v>108.4</v>
      </c>
      <c r="S303" s="545">
        <v>108.4</v>
      </c>
      <c r="T303" s="545" t="s">
        <v>516</v>
      </c>
      <c r="U303" s="545">
        <v>82.7</v>
      </c>
      <c r="V303" s="545">
        <v>110.9</v>
      </c>
      <c r="W303" s="545">
        <v>120.5</v>
      </c>
      <c r="X303" s="545">
        <v>104.5</v>
      </c>
      <c r="Y303" s="545">
        <v>72.400000000000006</v>
      </c>
      <c r="Z303" s="545">
        <v>114.3</v>
      </c>
      <c r="AA303" s="545">
        <v>135.19999999999999</v>
      </c>
      <c r="AB303" s="545" t="s">
        <v>516</v>
      </c>
      <c r="AC303" s="545">
        <v>132.9</v>
      </c>
      <c r="AD303" s="545">
        <v>104.6</v>
      </c>
      <c r="AE303" s="646">
        <v>100.3</v>
      </c>
      <c r="AF303" s="646">
        <v>136.19999999999999</v>
      </c>
      <c r="AG303" s="646" t="s">
        <v>516</v>
      </c>
      <c r="AH303" s="646">
        <v>165.3</v>
      </c>
      <c r="AI303" s="646">
        <v>208.4</v>
      </c>
      <c r="AJ303" s="646">
        <v>75.900000000000006</v>
      </c>
      <c r="AK303" s="646" t="s">
        <v>337</v>
      </c>
      <c r="AL303" s="646">
        <v>129.30000000000001</v>
      </c>
      <c r="AM303" s="537"/>
      <c r="AN303" s="568"/>
      <c r="AO303" s="537" t="s">
        <v>121</v>
      </c>
      <c r="AP303" s="545">
        <v>139.6</v>
      </c>
      <c r="AQ303" s="545">
        <v>135.80000000000001</v>
      </c>
      <c r="AR303" s="578">
        <v>106.5</v>
      </c>
      <c r="AS303" s="578">
        <v>98</v>
      </c>
      <c r="AT303" s="578">
        <v>118.9</v>
      </c>
      <c r="AU303" s="578">
        <v>216.9</v>
      </c>
      <c r="AV303" s="578">
        <v>217.3</v>
      </c>
      <c r="AW303" s="578">
        <v>216.9</v>
      </c>
      <c r="AX303" s="578">
        <v>143</v>
      </c>
      <c r="AY303" s="578">
        <v>145.30000000000001</v>
      </c>
      <c r="AZ303" s="578">
        <v>110.4</v>
      </c>
    </row>
    <row r="304" spans="1:52">
      <c r="A304" s="537"/>
      <c r="B304" s="568"/>
      <c r="C304" s="537" t="s">
        <v>122</v>
      </c>
      <c r="D304" s="607">
        <v>163.80000000000001</v>
      </c>
      <c r="E304" s="545">
        <v>163.9</v>
      </c>
      <c r="F304" s="545">
        <v>111.1</v>
      </c>
      <c r="G304" s="545">
        <v>118.2</v>
      </c>
      <c r="H304" s="545">
        <v>42</v>
      </c>
      <c r="I304" s="545">
        <v>111.6</v>
      </c>
      <c r="J304" s="545">
        <v>151.4</v>
      </c>
      <c r="K304" s="545">
        <v>129</v>
      </c>
      <c r="L304" s="545">
        <v>132.80000000000001</v>
      </c>
      <c r="M304" s="545" t="s">
        <v>337</v>
      </c>
      <c r="N304" s="545">
        <v>1586.2</v>
      </c>
      <c r="O304" s="545">
        <v>201.2</v>
      </c>
      <c r="P304" s="545">
        <v>162.6</v>
      </c>
      <c r="Q304" s="545">
        <v>347.1</v>
      </c>
      <c r="R304" s="545">
        <v>116.5</v>
      </c>
      <c r="S304" s="545">
        <v>116.5</v>
      </c>
      <c r="T304" s="545" t="s">
        <v>516</v>
      </c>
      <c r="U304" s="545">
        <v>87.5</v>
      </c>
      <c r="V304" s="545">
        <v>114.9</v>
      </c>
      <c r="W304" s="545">
        <v>124.4</v>
      </c>
      <c r="X304" s="545">
        <v>103.3</v>
      </c>
      <c r="Y304" s="545">
        <v>68.599999999999994</v>
      </c>
      <c r="Z304" s="545">
        <v>121.3</v>
      </c>
      <c r="AA304" s="545">
        <v>146.9</v>
      </c>
      <c r="AB304" s="545" t="s">
        <v>516</v>
      </c>
      <c r="AC304" s="545">
        <v>140.1</v>
      </c>
      <c r="AD304" s="545">
        <v>130.4</v>
      </c>
      <c r="AE304" s="646">
        <v>102.1</v>
      </c>
      <c r="AF304" s="646">
        <v>140.19999999999999</v>
      </c>
      <c r="AG304" s="646" t="s">
        <v>516</v>
      </c>
      <c r="AH304" s="646">
        <v>160.9</v>
      </c>
      <c r="AI304" s="646">
        <v>207.7</v>
      </c>
      <c r="AJ304" s="646">
        <v>81.599999999999994</v>
      </c>
      <c r="AK304" s="646" t="s">
        <v>337</v>
      </c>
      <c r="AL304" s="646">
        <v>144.30000000000001</v>
      </c>
      <c r="AM304" s="537"/>
      <c r="AN304" s="568"/>
      <c r="AO304" s="537" t="s">
        <v>122</v>
      </c>
      <c r="AP304" s="545">
        <v>163.80000000000001</v>
      </c>
      <c r="AQ304" s="545">
        <v>153.30000000000001</v>
      </c>
      <c r="AR304" s="578">
        <v>115.8</v>
      </c>
      <c r="AS304" s="578">
        <v>108.2</v>
      </c>
      <c r="AT304" s="578">
        <v>120.9</v>
      </c>
      <c r="AU304" s="578">
        <v>246.2</v>
      </c>
      <c r="AV304" s="578">
        <v>273.2</v>
      </c>
      <c r="AW304" s="578">
        <v>187.5</v>
      </c>
      <c r="AX304" s="578">
        <v>166.5</v>
      </c>
      <c r="AY304" s="578">
        <v>170.2</v>
      </c>
      <c r="AZ304" s="578">
        <v>108.9</v>
      </c>
    </row>
    <row r="305" spans="1:52">
      <c r="A305" s="537"/>
      <c r="B305" s="568"/>
      <c r="C305" s="537" t="s">
        <v>123</v>
      </c>
      <c r="D305" s="607">
        <v>182.2</v>
      </c>
      <c r="E305" s="545">
        <v>182.3</v>
      </c>
      <c r="F305" s="545">
        <v>112</v>
      </c>
      <c r="G305" s="545">
        <v>119.5</v>
      </c>
      <c r="H305" s="545">
        <v>38.299999999999997</v>
      </c>
      <c r="I305" s="545">
        <v>121.5</v>
      </c>
      <c r="J305" s="545">
        <v>134.30000000000001</v>
      </c>
      <c r="K305" s="545">
        <v>107.8</v>
      </c>
      <c r="L305" s="545">
        <v>111.2</v>
      </c>
      <c r="M305" s="545" t="s">
        <v>337</v>
      </c>
      <c r="N305" s="545">
        <v>2142.6</v>
      </c>
      <c r="O305" s="545">
        <v>208</v>
      </c>
      <c r="P305" s="545">
        <v>151.9</v>
      </c>
      <c r="Q305" s="545">
        <v>409.8</v>
      </c>
      <c r="R305" s="545">
        <v>139.4</v>
      </c>
      <c r="S305" s="545">
        <v>139.4</v>
      </c>
      <c r="T305" s="545" t="s">
        <v>516</v>
      </c>
      <c r="U305" s="545">
        <v>90.7</v>
      </c>
      <c r="V305" s="545">
        <v>116.3</v>
      </c>
      <c r="W305" s="545">
        <v>131.30000000000001</v>
      </c>
      <c r="X305" s="545">
        <v>100</v>
      </c>
      <c r="Y305" s="545">
        <v>66.8</v>
      </c>
      <c r="Z305" s="545">
        <v>130.9</v>
      </c>
      <c r="AA305" s="545">
        <v>153</v>
      </c>
      <c r="AB305" s="545" t="s">
        <v>516</v>
      </c>
      <c r="AC305" s="545">
        <v>147.1</v>
      </c>
      <c r="AD305" s="545">
        <v>132</v>
      </c>
      <c r="AE305" s="646">
        <v>110.6</v>
      </c>
      <c r="AF305" s="646">
        <v>137.19999999999999</v>
      </c>
      <c r="AG305" s="646" t="s">
        <v>516</v>
      </c>
      <c r="AH305" s="646">
        <v>167.7</v>
      </c>
      <c r="AI305" s="646">
        <v>220.2</v>
      </c>
      <c r="AJ305" s="646">
        <v>97.4</v>
      </c>
      <c r="AK305" s="646" t="s">
        <v>337</v>
      </c>
      <c r="AL305" s="646">
        <v>127.2</v>
      </c>
      <c r="AM305" s="537"/>
      <c r="AN305" s="568"/>
      <c r="AO305" s="537" t="s">
        <v>123</v>
      </c>
      <c r="AP305" s="545">
        <v>182.2</v>
      </c>
      <c r="AQ305" s="545">
        <v>156.5</v>
      </c>
      <c r="AR305" s="578">
        <v>109.2</v>
      </c>
      <c r="AS305" s="578">
        <v>101.3</v>
      </c>
      <c r="AT305" s="578">
        <v>123.8</v>
      </c>
      <c r="AU305" s="578">
        <v>270.3</v>
      </c>
      <c r="AV305" s="578">
        <v>305.3</v>
      </c>
      <c r="AW305" s="578">
        <v>219.3</v>
      </c>
      <c r="AX305" s="578">
        <v>192.4</v>
      </c>
      <c r="AY305" s="578">
        <v>198</v>
      </c>
      <c r="AZ305" s="578">
        <v>101.7</v>
      </c>
    </row>
    <row r="306" spans="1:52">
      <c r="A306" s="537"/>
      <c r="B306" s="568"/>
      <c r="C306" s="537" t="s">
        <v>124</v>
      </c>
      <c r="D306" s="607">
        <v>184.9</v>
      </c>
      <c r="E306" s="545">
        <v>185</v>
      </c>
      <c r="F306" s="545">
        <v>114.8</v>
      </c>
      <c r="G306" s="545">
        <v>122.2</v>
      </c>
      <c r="H306" s="545">
        <v>42</v>
      </c>
      <c r="I306" s="545">
        <v>122.9</v>
      </c>
      <c r="J306" s="545">
        <v>141.69999999999999</v>
      </c>
      <c r="K306" s="545">
        <v>107.2</v>
      </c>
      <c r="L306" s="545">
        <v>112.5</v>
      </c>
      <c r="M306" s="545" t="s">
        <v>337</v>
      </c>
      <c r="N306" s="545">
        <v>2579.4</v>
      </c>
      <c r="O306" s="545">
        <v>228</v>
      </c>
      <c r="P306" s="545">
        <v>136</v>
      </c>
      <c r="Q306" s="609">
        <v>554.1</v>
      </c>
      <c r="R306" s="545">
        <v>133.1</v>
      </c>
      <c r="S306" s="545">
        <v>133.1</v>
      </c>
      <c r="T306" s="545" t="s">
        <v>516</v>
      </c>
      <c r="U306" s="545">
        <v>92</v>
      </c>
      <c r="V306" s="545">
        <v>105.4</v>
      </c>
      <c r="W306" s="545">
        <v>111.7</v>
      </c>
      <c r="X306" s="545">
        <v>99.4</v>
      </c>
      <c r="Y306" s="545">
        <v>77.2</v>
      </c>
      <c r="Z306" s="545">
        <v>122</v>
      </c>
      <c r="AA306" s="545">
        <v>126.7</v>
      </c>
      <c r="AB306" s="545" t="s">
        <v>516</v>
      </c>
      <c r="AC306" s="545">
        <v>146.80000000000001</v>
      </c>
      <c r="AD306" s="545">
        <v>131.5</v>
      </c>
      <c r="AE306" s="646">
        <v>113.8</v>
      </c>
      <c r="AF306" s="646">
        <v>118.7</v>
      </c>
      <c r="AG306" s="646" t="s">
        <v>516</v>
      </c>
      <c r="AH306" s="646">
        <v>161.80000000000001</v>
      </c>
      <c r="AI306" s="646">
        <v>232.8</v>
      </c>
      <c r="AJ306" s="646">
        <v>101.2</v>
      </c>
      <c r="AK306" s="646" t="s">
        <v>337</v>
      </c>
      <c r="AL306" s="646">
        <v>132.1</v>
      </c>
      <c r="AM306" s="537"/>
      <c r="AN306" s="568"/>
      <c r="AO306" s="537" t="s">
        <v>124</v>
      </c>
      <c r="AP306" s="545">
        <v>184.9</v>
      </c>
      <c r="AQ306" s="545">
        <v>170.9</v>
      </c>
      <c r="AR306" s="578">
        <v>107.4</v>
      </c>
      <c r="AS306" s="578">
        <v>100.8</v>
      </c>
      <c r="AT306" s="578">
        <v>120.9</v>
      </c>
      <c r="AU306" s="578">
        <v>319.60000000000002</v>
      </c>
      <c r="AV306" s="578">
        <v>372.6</v>
      </c>
      <c r="AW306" s="578">
        <v>223.5</v>
      </c>
      <c r="AX306" s="578">
        <v>189.2</v>
      </c>
      <c r="AY306" s="578">
        <v>193.9</v>
      </c>
      <c r="AZ306" s="578">
        <v>108.9</v>
      </c>
    </row>
    <row r="307" spans="1:52">
      <c r="A307" s="537"/>
      <c r="B307" s="571"/>
      <c r="C307" s="549" t="s">
        <v>111</v>
      </c>
      <c r="D307" s="608">
        <v>220.8</v>
      </c>
      <c r="E307" s="548">
        <v>221</v>
      </c>
      <c r="F307" s="548">
        <v>113.8</v>
      </c>
      <c r="G307" s="548">
        <v>121.9</v>
      </c>
      <c r="H307" s="548">
        <v>41.6</v>
      </c>
      <c r="I307" s="548">
        <v>122.8</v>
      </c>
      <c r="J307" s="585">
        <v>196.9</v>
      </c>
      <c r="K307" s="548">
        <v>91.6</v>
      </c>
      <c r="L307" s="548">
        <v>94.9</v>
      </c>
      <c r="M307" s="548" t="s">
        <v>337</v>
      </c>
      <c r="N307" s="585">
        <v>3687.2</v>
      </c>
      <c r="O307" s="548">
        <v>230.5</v>
      </c>
      <c r="P307" s="548">
        <v>138.4</v>
      </c>
      <c r="Q307" s="585">
        <v>572.79999999999995</v>
      </c>
      <c r="R307" s="548">
        <v>133.1</v>
      </c>
      <c r="S307" s="548">
        <v>133.1</v>
      </c>
      <c r="T307" s="548" t="s">
        <v>516</v>
      </c>
      <c r="U307" s="548">
        <v>100.3</v>
      </c>
      <c r="V307" s="548">
        <v>115.5</v>
      </c>
      <c r="W307" s="548">
        <v>129.69999999999999</v>
      </c>
      <c r="X307" s="548">
        <v>100.2</v>
      </c>
      <c r="Y307" s="548">
        <v>96.9</v>
      </c>
      <c r="Z307" s="548">
        <v>116</v>
      </c>
      <c r="AA307" s="548">
        <v>141.9</v>
      </c>
      <c r="AB307" s="548" t="s">
        <v>516</v>
      </c>
      <c r="AC307" s="548">
        <v>157.4</v>
      </c>
      <c r="AD307" s="548">
        <v>145.1</v>
      </c>
      <c r="AE307" s="646">
        <v>122.9</v>
      </c>
      <c r="AF307" s="646">
        <v>141.5</v>
      </c>
      <c r="AG307" s="646" t="s">
        <v>516</v>
      </c>
      <c r="AH307" s="646">
        <v>183.6</v>
      </c>
      <c r="AI307" s="646">
        <v>210.3</v>
      </c>
      <c r="AJ307" s="646">
        <v>102.9</v>
      </c>
      <c r="AK307" s="646" t="s">
        <v>337</v>
      </c>
      <c r="AL307" s="646">
        <v>168.3</v>
      </c>
      <c r="AM307" s="537"/>
      <c r="AN307" s="571"/>
      <c r="AO307" s="549" t="s">
        <v>111</v>
      </c>
      <c r="AP307" s="548">
        <v>220.8</v>
      </c>
      <c r="AQ307" s="548">
        <v>184</v>
      </c>
      <c r="AR307" s="579">
        <v>125.2</v>
      </c>
      <c r="AS307" s="579">
        <v>133.80000000000001</v>
      </c>
      <c r="AT307" s="579">
        <v>119.5</v>
      </c>
      <c r="AU307" s="579">
        <v>331.4</v>
      </c>
      <c r="AV307" s="579">
        <v>395.1</v>
      </c>
      <c r="AW307" s="579">
        <v>225.1</v>
      </c>
      <c r="AX307" s="579">
        <v>232.8</v>
      </c>
      <c r="AY307" s="579">
        <v>240.9</v>
      </c>
      <c r="AZ307" s="579">
        <v>101.5</v>
      </c>
    </row>
    <row r="308" spans="1:52">
      <c r="A308" s="537"/>
      <c r="B308" s="568" t="s">
        <v>288</v>
      </c>
      <c r="C308" s="537" t="s">
        <v>113</v>
      </c>
      <c r="D308" s="634">
        <v>170.6</v>
      </c>
      <c r="E308" s="564">
        <v>170.6</v>
      </c>
      <c r="F308" s="564">
        <v>123.9</v>
      </c>
      <c r="G308" s="564">
        <v>130</v>
      </c>
      <c r="H308" s="564">
        <v>44.7</v>
      </c>
      <c r="I308" s="564">
        <v>142.30000000000001</v>
      </c>
      <c r="J308" s="564">
        <v>131.6</v>
      </c>
      <c r="K308" s="564">
        <v>86.6</v>
      </c>
      <c r="L308" s="564">
        <v>87.6</v>
      </c>
      <c r="M308" s="564" t="s">
        <v>337</v>
      </c>
      <c r="N308" s="564">
        <v>2097.9</v>
      </c>
      <c r="O308" s="564">
        <v>192.7</v>
      </c>
      <c r="P308" s="564">
        <v>138.5</v>
      </c>
      <c r="Q308" s="564">
        <v>396.1</v>
      </c>
      <c r="R308" s="564">
        <v>111.6</v>
      </c>
      <c r="S308" s="564">
        <v>111.6</v>
      </c>
      <c r="T308" s="564" t="s">
        <v>516</v>
      </c>
      <c r="U308" s="564">
        <v>104.7</v>
      </c>
      <c r="V308" s="564">
        <v>113</v>
      </c>
      <c r="W308" s="564">
        <v>136.6</v>
      </c>
      <c r="X308" s="564">
        <v>91.8</v>
      </c>
      <c r="Y308" s="564">
        <v>73.8</v>
      </c>
      <c r="Z308" s="564">
        <v>116.5</v>
      </c>
      <c r="AA308" s="564">
        <v>152.1</v>
      </c>
      <c r="AB308" s="564" t="s">
        <v>516</v>
      </c>
      <c r="AC308" s="564">
        <v>142.1</v>
      </c>
      <c r="AD308" s="564">
        <v>104.7</v>
      </c>
      <c r="AE308" s="662">
        <v>152</v>
      </c>
      <c r="AF308" s="662">
        <v>173.7</v>
      </c>
      <c r="AG308" s="662" t="s">
        <v>516</v>
      </c>
      <c r="AH308" s="662">
        <v>171.7</v>
      </c>
      <c r="AI308" s="662">
        <v>251.6</v>
      </c>
      <c r="AJ308" s="662">
        <v>109.4</v>
      </c>
      <c r="AK308" s="662" t="s">
        <v>337</v>
      </c>
      <c r="AL308" s="662">
        <v>120.2</v>
      </c>
      <c r="AM308" s="537"/>
      <c r="AN308" s="568" t="s">
        <v>288</v>
      </c>
      <c r="AO308" s="537" t="s">
        <v>113</v>
      </c>
      <c r="AP308" s="564">
        <v>170.6</v>
      </c>
      <c r="AQ308" s="564">
        <v>142.4</v>
      </c>
      <c r="AR308" s="581">
        <v>106.3</v>
      </c>
      <c r="AS308" s="581">
        <v>96</v>
      </c>
      <c r="AT308" s="581">
        <v>126.9</v>
      </c>
      <c r="AU308" s="581">
        <v>237.2</v>
      </c>
      <c r="AV308" s="581">
        <v>255.4</v>
      </c>
      <c r="AW308" s="581">
        <v>201.4</v>
      </c>
      <c r="AX308" s="581">
        <v>181.6</v>
      </c>
      <c r="AY308" s="581">
        <v>189.3</v>
      </c>
      <c r="AZ308" s="581">
        <v>77.5</v>
      </c>
    </row>
    <row r="309" spans="1:52">
      <c r="A309" s="537"/>
      <c r="B309" s="568"/>
      <c r="C309" s="537" t="s">
        <v>115</v>
      </c>
      <c r="D309" s="607">
        <v>179.6</v>
      </c>
      <c r="E309" s="545">
        <v>179.6</v>
      </c>
      <c r="F309" s="545">
        <v>124.6</v>
      </c>
      <c r="G309" s="545">
        <v>135</v>
      </c>
      <c r="H309" s="545">
        <v>36.4</v>
      </c>
      <c r="I309" s="545">
        <v>133.30000000000001</v>
      </c>
      <c r="J309" s="545">
        <v>130</v>
      </c>
      <c r="K309" s="545">
        <v>82.2</v>
      </c>
      <c r="L309" s="545">
        <v>81.5</v>
      </c>
      <c r="M309" s="545" t="s">
        <v>337</v>
      </c>
      <c r="N309" s="545">
        <v>2924.4</v>
      </c>
      <c r="O309" s="545">
        <v>173.7</v>
      </c>
      <c r="P309" s="545">
        <v>137.80000000000001</v>
      </c>
      <c r="Q309" s="545">
        <v>326</v>
      </c>
      <c r="R309" s="545">
        <v>119.1</v>
      </c>
      <c r="S309" s="545">
        <v>119.1</v>
      </c>
      <c r="T309" s="545" t="s">
        <v>516</v>
      </c>
      <c r="U309" s="545">
        <v>103.4</v>
      </c>
      <c r="V309" s="545">
        <v>120.6</v>
      </c>
      <c r="W309" s="545">
        <v>135.4</v>
      </c>
      <c r="X309" s="545">
        <v>110.2</v>
      </c>
      <c r="Y309" s="545">
        <v>91.9</v>
      </c>
      <c r="Z309" s="545">
        <v>116.3</v>
      </c>
      <c r="AA309" s="545">
        <v>133.30000000000001</v>
      </c>
      <c r="AB309" s="545" t="s">
        <v>516</v>
      </c>
      <c r="AC309" s="545">
        <v>145.6</v>
      </c>
      <c r="AD309" s="545">
        <v>122.1</v>
      </c>
      <c r="AE309" s="646">
        <v>92.5</v>
      </c>
      <c r="AF309" s="646">
        <v>166.2</v>
      </c>
      <c r="AG309" s="646" t="s">
        <v>516</v>
      </c>
      <c r="AH309" s="646">
        <v>213.9</v>
      </c>
      <c r="AI309" s="646">
        <v>205.4</v>
      </c>
      <c r="AJ309" s="646">
        <v>74.900000000000006</v>
      </c>
      <c r="AK309" s="646" t="s">
        <v>337</v>
      </c>
      <c r="AL309" s="646">
        <v>119.5</v>
      </c>
      <c r="AM309" s="537"/>
      <c r="AN309" s="568"/>
      <c r="AO309" s="537" t="s">
        <v>115</v>
      </c>
      <c r="AP309" s="545">
        <v>179.6</v>
      </c>
      <c r="AQ309" s="545">
        <v>139.4</v>
      </c>
      <c r="AR309" s="578">
        <v>98.4</v>
      </c>
      <c r="AS309" s="578">
        <v>84</v>
      </c>
      <c r="AT309" s="578">
        <v>123.1</v>
      </c>
      <c r="AU309" s="578">
        <v>224.1</v>
      </c>
      <c r="AV309" s="578">
        <v>222.5</v>
      </c>
      <c r="AW309" s="578">
        <v>228.1</v>
      </c>
      <c r="AX309" s="578">
        <v>201.4</v>
      </c>
      <c r="AY309" s="578">
        <v>207.8</v>
      </c>
      <c r="AZ309" s="578">
        <v>109.2</v>
      </c>
    </row>
    <row r="310" spans="1:52">
      <c r="A310" s="537"/>
      <c r="B310" s="568"/>
      <c r="C310" s="537" t="s">
        <v>116</v>
      </c>
      <c r="D310" s="607">
        <v>185.1</v>
      </c>
      <c r="E310" s="545">
        <v>185</v>
      </c>
      <c r="F310" s="545">
        <v>121.4</v>
      </c>
      <c r="G310" s="545">
        <v>130.69999999999999</v>
      </c>
      <c r="H310" s="545">
        <v>45</v>
      </c>
      <c r="I310" s="545">
        <v>111.3</v>
      </c>
      <c r="J310" s="545">
        <v>112.3</v>
      </c>
      <c r="K310" s="545">
        <v>93</v>
      </c>
      <c r="L310" s="545">
        <v>92.3</v>
      </c>
      <c r="M310" s="545" t="s">
        <v>337</v>
      </c>
      <c r="N310" s="545">
        <v>4219</v>
      </c>
      <c r="O310" s="545">
        <v>165.2</v>
      </c>
      <c r="P310" s="545">
        <v>143</v>
      </c>
      <c r="Q310" s="545">
        <v>268.10000000000002</v>
      </c>
      <c r="R310" s="545">
        <v>137.69999999999999</v>
      </c>
      <c r="S310" s="545">
        <v>137.69999999999999</v>
      </c>
      <c r="T310" s="545" t="s">
        <v>516</v>
      </c>
      <c r="U310" s="545">
        <v>90.1</v>
      </c>
      <c r="V310" s="545">
        <v>113.8</v>
      </c>
      <c r="W310" s="545">
        <v>127.6</v>
      </c>
      <c r="X310" s="545">
        <v>101.7</v>
      </c>
      <c r="Y310" s="545">
        <v>107.9</v>
      </c>
      <c r="Z310" s="545">
        <v>111.7</v>
      </c>
      <c r="AA310" s="545">
        <v>135.9</v>
      </c>
      <c r="AB310" s="545" t="s">
        <v>516</v>
      </c>
      <c r="AC310" s="545">
        <v>140</v>
      </c>
      <c r="AD310" s="545">
        <v>127.3</v>
      </c>
      <c r="AE310" s="646">
        <v>126.1</v>
      </c>
      <c r="AF310" s="646">
        <v>156.6</v>
      </c>
      <c r="AG310" s="646" t="s">
        <v>516</v>
      </c>
      <c r="AH310" s="646">
        <v>142</v>
      </c>
      <c r="AI310" s="646">
        <v>199.7</v>
      </c>
      <c r="AJ310" s="646">
        <v>86</v>
      </c>
      <c r="AK310" s="646" t="s">
        <v>337</v>
      </c>
      <c r="AL310" s="646">
        <v>108.9</v>
      </c>
      <c r="AM310" s="537"/>
      <c r="AN310" s="568"/>
      <c r="AO310" s="537" t="s">
        <v>116</v>
      </c>
      <c r="AP310" s="545">
        <v>185.1</v>
      </c>
      <c r="AQ310" s="545">
        <v>123.3</v>
      </c>
      <c r="AR310" s="578">
        <v>96.1</v>
      </c>
      <c r="AS310" s="578">
        <v>82</v>
      </c>
      <c r="AT310" s="578">
        <v>114.8</v>
      </c>
      <c r="AU310" s="578">
        <v>189.3</v>
      </c>
      <c r="AV310" s="578">
        <v>211</v>
      </c>
      <c r="AW310" s="578">
        <v>158.9</v>
      </c>
      <c r="AX310" s="578">
        <v>209.1</v>
      </c>
      <c r="AY310" s="578">
        <v>215.8</v>
      </c>
      <c r="AZ310" s="578">
        <v>102.8</v>
      </c>
    </row>
    <row r="311" spans="1:52">
      <c r="A311" s="537"/>
      <c r="B311" s="568"/>
      <c r="C311" s="537" t="s">
        <v>117</v>
      </c>
      <c r="D311" s="607">
        <v>183.3</v>
      </c>
      <c r="E311" s="545">
        <v>183.4</v>
      </c>
      <c r="F311" s="545">
        <v>114.9</v>
      </c>
      <c r="G311" s="545">
        <v>124.2</v>
      </c>
      <c r="H311" s="545">
        <v>34</v>
      </c>
      <c r="I311" s="545">
        <v>117.8</v>
      </c>
      <c r="J311" s="545">
        <v>141.4</v>
      </c>
      <c r="K311" s="545">
        <v>108.6</v>
      </c>
      <c r="L311" s="545">
        <v>111.2</v>
      </c>
      <c r="M311" s="545" t="s">
        <v>337</v>
      </c>
      <c r="N311" s="545">
        <v>3775.7</v>
      </c>
      <c r="O311" s="545">
        <v>194</v>
      </c>
      <c r="P311" s="545">
        <v>147.4</v>
      </c>
      <c r="Q311" s="545">
        <v>423.3</v>
      </c>
      <c r="R311" s="545">
        <v>99.1</v>
      </c>
      <c r="S311" s="545">
        <v>99.1</v>
      </c>
      <c r="T311" s="545" t="s">
        <v>516</v>
      </c>
      <c r="U311" s="545">
        <v>93.1</v>
      </c>
      <c r="V311" s="545">
        <v>111.6</v>
      </c>
      <c r="W311" s="545">
        <v>123.6</v>
      </c>
      <c r="X311" s="545">
        <v>100.2</v>
      </c>
      <c r="Y311" s="545">
        <v>80.099999999999994</v>
      </c>
      <c r="Z311" s="545">
        <v>111.9</v>
      </c>
      <c r="AA311" s="545">
        <v>118.4</v>
      </c>
      <c r="AB311" s="545" t="s">
        <v>516</v>
      </c>
      <c r="AC311" s="545">
        <v>137.1</v>
      </c>
      <c r="AD311" s="545">
        <v>114.5</v>
      </c>
      <c r="AE311" s="646">
        <v>136.80000000000001</v>
      </c>
      <c r="AF311" s="646">
        <v>182.7</v>
      </c>
      <c r="AG311" s="646" t="s">
        <v>516</v>
      </c>
      <c r="AH311" s="646">
        <v>178.7</v>
      </c>
      <c r="AI311" s="646">
        <v>209.4</v>
      </c>
      <c r="AJ311" s="646">
        <v>79</v>
      </c>
      <c r="AK311" s="646" t="s">
        <v>337</v>
      </c>
      <c r="AL311" s="646">
        <v>133.69999999999999</v>
      </c>
      <c r="AM311" s="537"/>
      <c r="AN311" s="568"/>
      <c r="AO311" s="537" t="s">
        <v>117</v>
      </c>
      <c r="AP311" s="545">
        <v>183.3</v>
      </c>
      <c r="AQ311" s="545">
        <v>165</v>
      </c>
      <c r="AR311" s="578">
        <v>110.3</v>
      </c>
      <c r="AS311" s="578">
        <v>106.5</v>
      </c>
      <c r="AT311" s="578">
        <v>117.3</v>
      </c>
      <c r="AU311" s="578">
        <v>295</v>
      </c>
      <c r="AV311" s="578">
        <v>301.60000000000002</v>
      </c>
      <c r="AW311" s="578">
        <v>323.39999999999998</v>
      </c>
      <c r="AX311" s="578">
        <v>197.1</v>
      </c>
      <c r="AY311" s="578">
        <v>202.9</v>
      </c>
      <c r="AZ311" s="578">
        <v>92.9</v>
      </c>
    </row>
    <row r="312" spans="1:52">
      <c r="A312" s="537"/>
      <c r="B312" s="568"/>
      <c r="C312" s="537" t="s">
        <v>118</v>
      </c>
      <c r="D312" s="607">
        <v>171.9</v>
      </c>
      <c r="E312" s="545">
        <v>171.9</v>
      </c>
      <c r="F312" s="545">
        <v>108.9</v>
      </c>
      <c r="G312" s="545">
        <v>124.7</v>
      </c>
      <c r="H312" s="545">
        <v>30</v>
      </c>
      <c r="I312" s="545">
        <v>109.2</v>
      </c>
      <c r="J312" s="545">
        <v>144.9</v>
      </c>
      <c r="K312" s="545">
        <v>133.4</v>
      </c>
      <c r="L312" s="545">
        <v>134.9</v>
      </c>
      <c r="M312" s="545" t="s">
        <v>337</v>
      </c>
      <c r="N312" s="545">
        <v>2311.8000000000002</v>
      </c>
      <c r="O312" s="545">
        <v>203.1</v>
      </c>
      <c r="P312" s="545">
        <v>163.80000000000001</v>
      </c>
      <c r="Q312" s="545">
        <v>307</v>
      </c>
      <c r="R312" s="545">
        <v>134.6</v>
      </c>
      <c r="S312" s="545">
        <v>134.6</v>
      </c>
      <c r="T312" s="545" t="s">
        <v>516</v>
      </c>
      <c r="U312" s="545">
        <v>84.5</v>
      </c>
      <c r="V312" s="545">
        <v>109.1</v>
      </c>
      <c r="W312" s="545">
        <v>122.6</v>
      </c>
      <c r="X312" s="545">
        <v>98.2</v>
      </c>
      <c r="Y312" s="545">
        <v>144</v>
      </c>
      <c r="Z312" s="545">
        <v>116.5</v>
      </c>
      <c r="AA312" s="545">
        <v>133.19999999999999</v>
      </c>
      <c r="AB312" s="545" t="s">
        <v>516</v>
      </c>
      <c r="AC312" s="545">
        <v>145.19999999999999</v>
      </c>
      <c r="AD312" s="545">
        <v>139.30000000000001</v>
      </c>
      <c r="AE312" s="646">
        <v>150.9</v>
      </c>
      <c r="AF312" s="646">
        <v>154.19999999999999</v>
      </c>
      <c r="AG312" s="646" t="s">
        <v>516</v>
      </c>
      <c r="AH312" s="646">
        <v>150.69999999999999</v>
      </c>
      <c r="AI312" s="646">
        <v>209.7</v>
      </c>
      <c r="AJ312" s="646">
        <v>57.1</v>
      </c>
      <c r="AK312" s="646" t="s">
        <v>337</v>
      </c>
      <c r="AL312" s="646">
        <v>139.69999999999999</v>
      </c>
      <c r="AM312" s="537"/>
      <c r="AN312" s="568"/>
      <c r="AO312" s="537" t="s">
        <v>118</v>
      </c>
      <c r="AP312" s="545">
        <v>171.9</v>
      </c>
      <c r="AQ312" s="545">
        <v>149.6</v>
      </c>
      <c r="AR312" s="578">
        <v>112.3</v>
      </c>
      <c r="AS312" s="578">
        <v>110.2</v>
      </c>
      <c r="AT312" s="578">
        <v>116.9</v>
      </c>
      <c r="AU312" s="578">
        <v>235.1</v>
      </c>
      <c r="AV312" s="578">
        <v>244.3</v>
      </c>
      <c r="AW312" s="578">
        <v>211.7</v>
      </c>
      <c r="AX312" s="578">
        <v>185.5</v>
      </c>
      <c r="AY312" s="578">
        <v>190.2</v>
      </c>
      <c r="AZ312" s="578">
        <v>92.4</v>
      </c>
    </row>
    <row r="313" spans="1:52">
      <c r="A313" s="537"/>
      <c r="B313" s="568"/>
      <c r="C313" s="537" t="s">
        <v>119</v>
      </c>
      <c r="D313" s="607">
        <v>163.1</v>
      </c>
      <c r="E313" s="545">
        <v>163.19999999999999</v>
      </c>
      <c r="F313" s="545">
        <v>102.7</v>
      </c>
      <c r="G313" s="545">
        <v>115.4</v>
      </c>
      <c r="H313" s="545">
        <v>32.700000000000003</v>
      </c>
      <c r="I313" s="545">
        <v>95.2</v>
      </c>
      <c r="J313" s="545">
        <v>128.1</v>
      </c>
      <c r="K313" s="545">
        <v>87.2</v>
      </c>
      <c r="L313" s="545">
        <v>87</v>
      </c>
      <c r="M313" s="545" t="s">
        <v>337</v>
      </c>
      <c r="N313" s="545">
        <v>1938.5</v>
      </c>
      <c r="O313" s="545">
        <v>184.9</v>
      </c>
      <c r="P313" s="545">
        <v>159.19999999999999</v>
      </c>
      <c r="Q313" s="545">
        <v>286.10000000000002</v>
      </c>
      <c r="R313" s="545">
        <v>107.8</v>
      </c>
      <c r="S313" s="545">
        <v>107.8</v>
      </c>
      <c r="T313" s="545" t="s">
        <v>516</v>
      </c>
      <c r="U313" s="545">
        <v>80.5</v>
      </c>
      <c r="V313" s="545">
        <v>101.8</v>
      </c>
      <c r="W313" s="545">
        <v>111.5</v>
      </c>
      <c r="X313" s="545">
        <v>90.7</v>
      </c>
      <c r="Y313" s="545">
        <v>36.799999999999997</v>
      </c>
      <c r="Z313" s="545">
        <v>113.8</v>
      </c>
      <c r="AA313" s="545">
        <v>127.4</v>
      </c>
      <c r="AB313" s="545" t="s">
        <v>516</v>
      </c>
      <c r="AC313" s="545">
        <v>143.9</v>
      </c>
      <c r="AD313" s="545">
        <v>132.1</v>
      </c>
      <c r="AE313" s="646">
        <v>161.80000000000001</v>
      </c>
      <c r="AF313" s="646">
        <v>97.7</v>
      </c>
      <c r="AG313" s="646" t="s">
        <v>516</v>
      </c>
      <c r="AH313" s="646">
        <v>171.5</v>
      </c>
      <c r="AI313" s="646">
        <v>216.5</v>
      </c>
      <c r="AJ313" s="646">
        <v>54.9</v>
      </c>
      <c r="AK313" s="646" t="s">
        <v>337</v>
      </c>
      <c r="AL313" s="646">
        <v>117.4</v>
      </c>
      <c r="AM313" s="537"/>
      <c r="AN313" s="568"/>
      <c r="AO313" s="537" t="s">
        <v>119</v>
      </c>
      <c r="AP313" s="545">
        <v>163.1</v>
      </c>
      <c r="AQ313" s="545">
        <v>138.4</v>
      </c>
      <c r="AR313" s="578">
        <v>98.7</v>
      </c>
      <c r="AS313" s="578">
        <v>92.2</v>
      </c>
      <c r="AT313" s="578">
        <v>110.2</v>
      </c>
      <c r="AU313" s="578">
        <v>231</v>
      </c>
      <c r="AV313" s="578">
        <v>221.5</v>
      </c>
      <c r="AW313" s="578">
        <v>242.8</v>
      </c>
      <c r="AX313" s="578">
        <v>173.4</v>
      </c>
      <c r="AY313" s="578">
        <v>175.3</v>
      </c>
      <c r="AZ313" s="578">
        <v>73.7</v>
      </c>
    </row>
    <row r="314" spans="1:52">
      <c r="A314" s="537"/>
      <c r="B314" s="568"/>
      <c r="C314" s="537" t="s">
        <v>120</v>
      </c>
      <c r="D314" s="607">
        <v>171.8</v>
      </c>
      <c r="E314" s="545">
        <v>171.9</v>
      </c>
      <c r="F314" s="545">
        <v>102.8</v>
      </c>
      <c r="G314" s="545">
        <v>118.5</v>
      </c>
      <c r="H314" s="545">
        <v>32.9</v>
      </c>
      <c r="I314" s="545">
        <v>106.7</v>
      </c>
      <c r="J314" s="545">
        <v>189.4</v>
      </c>
      <c r="K314" s="545">
        <v>90.1</v>
      </c>
      <c r="L314" s="545">
        <v>90.4</v>
      </c>
      <c r="M314" s="545" t="s">
        <v>337</v>
      </c>
      <c r="N314" s="545">
        <v>1822.6</v>
      </c>
      <c r="O314" s="545">
        <v>207.3</v>
      </c>
      <c r="P314" s="545">
        <v>158.4</v>
      </c>
      <c r="Q314" s="545">
        <v>373.3</v>
      </c>
      <c r="R314" s="545">
        <v>124.1</v>
      </c>
      <c r="S314" s="545">
        <v>124.1</v>
      </c>
      <c r="T314" s="545" t="s">
        <v>516</v>
      </c>
      <c r="U314" s="545">
        <v>85.6</v>
      </c>
      <c r="V314" s="545">
        <v>123.5</v>
      </c>
      <c r="W314" s="545">
        <v>146.69999999999999</v>
      </c>
      <c r="X314" s="545">
        <v>100</v>
      </c>
      <c r="Y314" s="545">
        <v>134.9</v>
      </c>
      <c r="Z314" s="545">
        <v>126.7</v>
      </c>
      <c r="AA314" s="545">
        <v>146.1</v>
      </c>
      <c r="AB314" s="545" t="s">
        <v>516</v>
      </c>
      <c r="AC314" s="545">
        <v>134.1</v>
      </c>
      <c r="AD314" s="545">
        <v>131.69999999999999</v>
      </c>
      <c r="AE314" s="646">
        <v>132.1</v>
      </c>
      <c r="AF314" s="646">
        <v>103.8</v>
      </c>
      <c r="AG314" s="646" t="s">
        <v>516</v>
      </c>
      <c r="AH314" s="646">
        <v>129.80000000000001</v>
      </c>
      <c r="AI314" s="646">
        <v>192.8</v>
      </c>
      <c r="AJ314" s="646">
        <v>98.3</v>
      </c>
      <c r="AK314" s="646" t="s">
        <v>337</v>
      </c>
      <c r="AL314" s="646">
        <v>164.1</v>
      </c>
      <c r="AM314" s="537"/>
      <c r="AN314" s="568"/>
      <c r="AO314" s="537" t="s">
        <v>120</v>
      </c>
      <c r="AP314" s="545">
        <v>171.8</v>
      </c>
      <c r="AQ314" s="545">
        <v>159.5</v>
      </c>
      <c r="AR314" s="578">
        <v>124.4</v>
      </c>
      <c r="AS314" s="578">
        <v>129.6</v>
      </c>
      <c r="AT314" s="578">
        <v>114.1</v>
      </c>
      <c r="AU314" s="578">
        <v>231.8</v>
      </c>
      <c r="AV314" s="578">
        <v>260.3</v>
      </c>
      <c r="AW314" s="578">
        <v>192.4</v>
      </c>
      <c r="AX314" s="578">
        <v>176.3</v>
      </c>
      <c r="AY314" s="578">
        <v>181.2</v>
      </c>
      <c r="AZ314" s="578">
        <v>100.7</v>
      </c>
    </row>
    <row r="315" spans="1:52">
      <c r="A315" s="537"/>
      <c r="B315" s="568"/>
      <c r="C315" s="537" t="s">
        <v>121</v>
      </c>
      <c r="D315" s="607">
        <v>155.80000000000001</v>
      </c>
      <c r="E315" s="545">
        <v>155.69999999999999</v>
      </c>
      <c r="F315" s="545">
        <v>107.5</v>
      </c>
      <c r="G315" s="545">
        <v>120.9</v>
      </c>
      <c r="H315" s="545">
        <v>32.200000000000003</v>
      </c>
      <c r="I315" s="545">
        <v>103.2</v>
      </c>
      <c r="J315" s="545">
        <v>151.19999999999999</v>
      </c>
      <c r="K315" s="545">
        <v>106.9</v>
      </c>
      <c r="L315" s="545">
        <v>113.8</v>
      </c>
      <c r="M315" s="545" t="s">
        <v>337</v>
      </c>
      <c r="N315" s="545">
        <v>1519.7</v>
      </c>
      <c r="O315" s="545">
        <v>206.8</v>
      </c>
      <c r="P315" s="545">
        <v>189.3</v>
      </c>
      <c r="Q315" s="545">
        <v>254.7</v>
      </c>
      <c r="R315" s="545">
        <v>120.5</v>
      </c>
      <c r="S315" s="545">
        <v>120.5</v>
      </c>
      <c r="T315" s="545" t="s">
        <v>516</v>
      </c>
      <c r="U315" s="545">
        <v>81.400000000000006</v>
      </c>
      <c r="V315" s="545">
        <v>116</v>
      </c>
      <c r="W315" s="545">
        <v>135.5</v>
      </c>
      <c r="X315" s="545">
        <v>101.4</v>
      </c>
      <c r="Y315" s="545">
        <v>110.6</v>
      </c>
      <c r="Z315" s="545">
        <v>132.9</v>
      </c>
      <c r="AA315" s="545">
        <v>130.4</v>
      </c>
      <c r="AB315" s="545" t="s">
        <v>516</v>
      </c>
      <c r="AC315" s="545">
        <v>137.69999999999999</v>
      </c>
      <c r="AD315" s="545">
        <v>128.1</v>
      </c>
      <c r="AE315" s="646">
        <v>142</v>
      </c>
      <c r="AF315" s="646">
        <v>96.2</v>
      </c>
      <c r="AG315" s="646" t="s">
        <v>516</v>
      </c>
      <c r="AH315" s="646">
        <v>140.69999999999999</v>
      </c>
      <c r="AI315" s="646">
        <v>211</v>
      </c>
      <c r="AJ315" s="646">
        <v>64.900000000000006</v>
      </c>
      <c r="AK315" s="646" t="s">
        <v>337</v>
      </c>
      <c r="AL315" s="646">
        <v>139.30000000000001</v>
      </c>
      <c r="AM315" s="537"/>
      <c r="AN315" s="568"/>
      <c r="AO315" s="537" t="s">
        <v>121</v>
      </c>
      <c r="AP315" s="545">
        <v>155.80000000000001</v>
      </c>
      <c r="AQ315" s="545">
        <v>146.19999999999999</v>
      </c>
      <c r="AR315" s="578">
        <v>109.1</v>
      </c>
      <c r="AS315" s="578">
        <v>106.6</v>
      </c>
      <c r="AT315" s="578">
        <v>112.2</v>
      </c>
      <c r="AU315" s="578">
        <v>248</v>
      </c>
      <c r="AV315" s="578">
        <v>224.8</v>
      </c>
      <c r="AW315" s="578">
        <v>286.2</v>
      </c>
      <c r="AX315" s="578">
        <v>161.69999999999999</v>
      </c>
      <c r="AY315" s="578">
        <v>164.6</v>
      </c>
      <c r="AZ315" s="578">
        <v>119.4</v>
      </c>
    </row>
    <row r="316" spans="1:52">
      <c r="A316" s="537"/>
      <c r="B316" s="568"/>
      <c r="C316" s="537" t="s">
        <v>122</v>
      </c>
      <c r="D316" s="607">
        <v>179.9</v>
      </c>
      <c r="E316" s="545">
        <v>180</v>
      </c>
      <c r="F316" s="545">
        <v>124.3</v>
      </c>
      <c r="G316" s="545">
        <v>133.30000000000001</v>
      </c>
      <c r="H316" s="545">
        <v>38.9</v>
      </c>
      <c r="I316" s="545">
        <v>116.5</v>
      </c>
      <c r="J316" s="545">
        <v>154</v>
      </c>
      <c r="K316" s="545">
        <v>100.3</v>
      </c>
      <c r="L316" s="545">
        <v>101.4</v>
      </c>
      <c r="M316" s="545" t="s">
        <v>337</v>
      </c>
      <c r="N316" s="545">
        <v>1964.7</v>
      </c>
      <c r="O316" s="545">
        <v>210</v>
      </c>
      <c r="P316" s="545">
        <v>183.4</v>
      </c>
      <c r="Q316" s="545">
        <v>295.5</v>
      </c>
      <c r="R316" s="545">
        <v>130.1</v>
      </c>
      <c r="S316" s="545">
        <v>130.1</v>
      </c>
      <c r="T316" s="545" t="s">
        <v>516</v>
      </c>
      <c r="U316" s="545">
        <v>85.5</v>
      </c>
      <c r="V316" s="545">
        <v>130.9</v>
      </c>
      <c r="W316" s="545">
        <v>150</v>
      </c>
      <c r="X316" s="545">
        <v>110.8</v>
      </c>
      <c r="Y316" s="545">
        <v>188.8</v>
      </c>
      <c r="Z316" s="545">
        <v>133.30000000000001</v>
      </c>
      <c r="AA316" s="545">
        <v>136.19999999999999</v>
      </c>
      <c r="AB316" s="545" t="s">
        <v>516</v>
      </c>
      <c r="AC316" s="545">
        <v>137.6</v>
      </c>
      <c r="AD316" s="545">
        <v>136.5</v>
      </c>
      <c r="AE316" s="646">
        <v>173.5</v>
      </c>
      <c r="AF316" s="646">
        <v>74.8</v>
      </c>
      <c r="AG316" s="646" t="s">
        <v>516</v>
      </c>
      <c r="AH316" s="646">
        <v>137.80000000000001</v>
      </c>
      <c r="AI316" s="646">
        <v>205.4</v>
      </c>
      <c r="AJ316" s="646">
        <v>77.400000000000006</v>
      </c>
      <c r="AK316" s="646" t="s">
        <v>337</v>
      </c>
      <c r="AL316" s="646">
        <v>138</v>
      </c>
      <c r="AM316" s="537"/>
      <c r="AN316" s="568"/>
      <c r="AO316" s="537" t="s">
        <v>122</v>
      </c>
      <c r="AP316" s="545">
        <v>179.9</v>
      </c>
      <c r="AQ316" s="545">
        <v>152.19999999999999</v>
      </c>
      <c r="AR316" s="578">
        <v>107.5</v>
      </c>
      <c r="AS316" s="578">
        <v>95.5</v>
      </c>
      <c r="AT316" s="578">
        <v>119.5</v>
      </c>
      <c r="AU316" s="578">
        <v>262.60000000000002</v>
      </c>
      <c r="AV316" s="578">
        <v>257.7</v>
      </c>
      <c r="AW316" s="578">
        <v>247.3</v>
      </c>
      <c r="AX316" s="578">
        <v>189.3</v>
      </c>
      <c r="AY316" s="578">
        <v>192.8</v>
      </c>
      <c r="AZ316" s="578">
        <v>134.4</v>
      </c>
    </row>
    <row r="317" spans="1:52">
      <c r="A317" s="537"/>
      <c r="B317" s="568"/>
      <c r="C317" s="537" t="s">
        <v>123</v>
      </c>
      <c r="D317" s="607">
        <v>176.5</v>
      </c>
      <c r="E317" s="545">
        <v>176.7</v>
      </c>
      <c r="F317" s="545">
        <v>121</v>
      </c>
      <c r="G317" s="545">
        <v>129.6</v>
      </c>
      <c r="H317" s="545">
        <v>36.799999999999997</v>
      </c>
      <c r="I317" s="545">
        <v>118.6</v>
      </c>
      <c r="J317" s="545">
        <v>128.80000000000001</v>
      </c>
      <c r="K317" s="545">
        <v>109.7</v>
      </c>
      <c r="L317" s="545">
        <v>111.7</v>
      </c>
      <c r="M317" s="545" t="s">
        <v>337</v>
      </c>
      <c r="N317" s="545">
        <v>1582</v>
      </c>
      <c r="O317" s="545">
        <v>232.4</v>
      </c>
      <c r="P317" s="545">
        <v>157.4</v>
      </c>
      <c r="Q317" s="545">
        <v>512.70000000000005</v>
      </c>
      <c r="R317" s="545">
        <v>121.6</v>
      </c>
      <c r="S317" s="545">
        <v>121.6</v>
      </c>
      <c r="T317" s="545" t="s">
        <v>516</v>
      </c>
      <c r="U317" s="545">
        <v>93.4</v>
      </c>
      <c r="V317" s="545">
        <v>130.5</v>
      </c>
      <c r="W317" s="545">
        <v>151</v>
      </c>
      <c r="X317" s="545">
        <v>110</v>
      </c>
      <c r="Y317" s="545">
        <v>112.6</v>
      </c>
      <c r="Z317" s="545">
        <v>153.1</v>
      </c>
      <c r="AA317" s="545">
        <v>155.30000000000001</v>
      </c>
      <c r="AB317" s="545" t="s">
        <v>516</v>
      </c>
      <c r="AC317" s="545">
        <v>156</v>
      </c>
      <c r="AD317" s="545">
        <v>176</v>
      </c>
      <c r="AE317" s="646">
        <v>156.6</v>
      </c>
      <c r="AF317" s="646">
        <v>125.4</v>
      </c>
      <c r="AG317" s="646" t="s">
        <v>516</v>
      </c>
      <c r="AH317" s="646">
        <v>129.5</v>
      </c>
      <c r="AI317" s="646">
        <v>206.8</v>
      </c>
      <c r="AJ317" s="646">
        <v>81.3</v>
      </c>
      <c r="AK317" s="646" t="s">
        <v>337</v>
      </c>
      <c r="AL317" s="646">
        <v>123.6</v>
      </c>
      <c r="AM317" s="537"/>
      <c r="AN317" s="568"/>
      <c r="AO317" s="537" t="s">
        <v>123</v>
      </c>
      <c r="AP317" s="545">
        <v>176.5</v>
      </c>
      <c r="AQ317" s="545">
        <v>152.30000000000001</v>
      </c>
      <c r="AR317" s="578">
        <v>105.9</v>
      </c>
      <c r="AS317" s="578">
        <v>93.5</v>
      </c>
      <c r="AT317" s="578">
        <v>128.5</v>
      </c>
      <c r="AU317" s="578">
        <v>264.10000000000002</v>
      </c>
      <c r="AV317" s="578">
        <v>335.7</v>
      </c>
      <c r="AW317" s="578">
        <v>161.5</v>
      </c>
      <c r="AX317" s="578">
        <v>186.2</v>
      </c>
      <c r="AY317" s="578">
        <v>189.8</v>
      </c>
      <c r="AZ317" s="578">
        <v>133.6</v>
      </c>
    </row>
    <row r="318" spans="1:52">
      <c r="A318" s="537"/>
      <c r="B318" s="568"/>
      <c r="C318" s="537" t="s">
        <v>124</v>
      </c>
      <c r="D318" s="607">
        <v>167.2</v>
      </c>
      <c r="E318" s="545">
        <v>167.3</v>
      </c>
      <c r="F318" s="545">
        <v>122.2</v>
      </c>
      <c r="G318" s="545">
        <v>131.80000000000001</v>
      </c>
      <c r="H318" s="545">
        <v>33.9</v>
      </c>
      <c r="I318" s="545">
        <v>134.80000000000001</v>
      </c>
      <c r="J318" s="545">
        <v>126.5</v>
      </c>
      <c r="K318" s="545">
        <v>98.9</v>
      </c>
      <c r="L318" s="545">
        <v>101.4</v>
      </c>
      <c r="M318" s="545" t="s">
        <v>337</v>
      </c>
      <c r="N318" s="545">
        <v>1486.9</v>
      </c>
      <c r="O318" s="545">
        <v>200.3</v>
      </c>
      <c r="P318" s="545">
        <v>148.6</v>
      </c>
      <c r="Q318" s="545">
        <v>391.7</v>
      </c>
      <c r="R318" s="545">
        <v>118.9</v>
      </c>
      <c r="S318" s="545">
        <v>118.9</v>
      </c>
      <c r="T318" s="545" t="s">
        <v>516</v>
      </c>
      <c r="U318" s="545">
        <v>98.4</v>
      </c>
      <c r="V318" s="545">
        <v>138.80000000000001</v>
      </c>
      <c r="W318" s="545">
        <v>171.9</v>
      </c>
      <c r="X318" s="545">
        <v>106.6</v>
      </c>
      <c r="Y318" s="545">
        <v>114.6</v>
      </c>
      <c r="Z318" s="545">
        <v>142.4</v>
      </c>
      <c r="AA318" s="545">
        <v>140.9</v>
      </c>
      <c r="AB318" s="545" t="s">
        <v>516</v>
      </c>
      <c r="AC318" s="545">
        <v>150.1</v>
      </c>
      <c r="AD318" s="545">
        <v>160.1</v>
      </c>
      <c r="AE318" s="646">
        <v>161.19999999999999</v>
      </c>
      <c r="AF318" s="646">
        <v>96.8</v>
      </c>
      <c r="AG318" s="646" t="s">
        <v>516</v>
      </c>
      <c r="AH318" s="646">
        <v>141.5</v>
      </c>
      <c r="AI318" s="646">
        <v>213.6</v>
      </c>
      <c r="AJ318" s="646">
        <v>73.8</v>
      </c>
      <c r="AK318" s="646" t="s">
        <v>337</v>
      </c>
      <c r="AL318" s="646">
        <v>118.6</v>
      </c>
      <c r="AM318" s="537"/>
      <c r="AN318" s="568"/>
      <c r="AO318" s="537" t="s">
        <v>124</v>
      </c>
      <c r="AP318" s="545">
        <v>167.2</v>
      </c>
      <c r="AQ318" s="545">
        <v>153.19999999999999</v>
      </c>
      <c r="AR318" s="578">
        <v>99.5</v>
      </c>
      <c r="AS318" s="578">
        <v>86.8</v>
      </c>
      <c r="AT318" s="578">
        <v>125</v>
      </c>
      <c r="AU318" s="578">
        <v>278.89999999999998</v>
      </c>
      <c r="AV318" s="578">
        <v>304</v>
      </c>
      <c r="AW318" s="578">
        <v>229.9</v>
      </c>
      <c r="AX318" s="578">
        <v>171.8</v>
      </c>
      <c r="AY318" s="578">
        <v>173.8</v>
      </c>
      <c r="AZ318" s="578">
        <v>140</v>
      </c>
    </row>
    <row r="319" spans="1:52">
      <c r="A319" s="537"/>
      <c r="B319" s="571"/>
      <c r="C319" s="549" t="s">
        <v>111</v>
      </c>
      <c r="D319" s="608">
        <v>139.19999999999999</v>
      </c>
      <c r="E319" s="548">
        <v>139.1</v>
      </c>
      <c r="F319" s="548">
        <v>123.3</v>
      </c>
      <c r="G319" s="548">
        <v>133</v>
      </c>
      <c r="H319" s="548">
        <v>38.200000000000003</v>
      </c>
      <c r="I319" s="548">
        <v>140.9</v>
      </c>
      <c r="J319" s="548">
        <v>190.8</v>
      </c>
      <c r="K319" s="548">
        <v>113.9</v>
      </c>
      <c r="L319" s="548">
        <v>116.7</v>
      </c>
      <c r="M319" s="548" t="s">
        <v>337</v>
      </c>
      <c r="N319" s="548">
        <v>60.3</v>
      </c>
      <c r="O319" s="548">
        <v>170.9</v>
      </c>
      <c r="P319" s="548">
        <v>150.80000000000001</v>
      </c>
      <c r="Q319" s="548">
        <v>256.7</v>
      </c>
      <c r="R319" s="548">
        <v>86.5</v>
      </c>
      <c r="S319" s="548">
        <v>86.5</v>
      </c>
      <c r="T319" s="548" t="s">
        <v>516</v>
      </c>
      <c r="U319" s="548">
        <v>99.8</v>
      </c>
      <c r="V319" s="548">
        <v>131.80000000000001</v>
      </c>
      <c r="W319" s="548">
        <v>155.69999999999999</v>
      </c>
      <c r="X319" s="548">
        <v>107.9</v>
      </c>
      <c r="Y319" s="548">
        <v>192.3</v>
      </c>
      <c r="Z319" s="548">
        <v>144.30000000000001</v>
      </c>
      <c r="AA319" s="548">
        <v>152.19999999999999</v>
      </c>
      <c r="AB319" s="548" t="s">
        <v>516</v>
      </c>
      <c r="AC319" s="548">
        <v>144.30000000000001</v>
      </c>
      <c r="AD319" s="548">
        <v>126.7</v>
      </c>
      <c r="AE319" s="667">
        <v>167.2</v>
      </c>
      <c r="AF319" s="667">
        <v>124.3</v>
      </c>
      <c r="AG319" s="667" t="s">
        <v>516</v>
      </c>
      <c r="AH319" s="667">
        <v>159.69999999999999</v>
      </c>
      <c r="AI319" s="667">
        <v>221.8</v>
      </c>
      <c r="AJ319" s="667">
        <v>80.8</v>
      </c>
      <c r="AK319" s="667" t="s">
        <v>337</v>
      </c>
      <c r="AL319" s="667">
        <v>169.3</v>
      </c>
      <c r="AM319" s="537"/>
      <c r="AN319" s="571"/>
      <c r="AO319" s="549" t="s">
        <v>111</v>
      </c>
      <c r="AP319" s="548">
        <v>139.19999999999999</v>
      </c>
      <c r="AQ319" s="548">
        <v>151.19999999999999</v>
      </c>
      <c r="AR319" s="579">
        <v>121</v>
      </c>
      <c r="AS319" s="579">
        <v>122.9</v>
      </c>
      <c r="AT319" s="579">
        <v>127</v>
      </c>
      <c r="AU319" s="579">
        <v>225.9</v>
      </c>
      <c r="AV319" s="579">
        <v>233.6</v>
      </c>
      <c r="AW319" s="579">
        <v>211</v>
      </c>
      <c r="AX319" s="579">
        <v>130.6</v>
      </c>
      <c r="AY319" s="579">
        <v>131.19999999999999</v>
      </c>
      <c r="AZ319" s="579">
        <v>139.69999999999999</v>
      </c>
    </row>
    <row r="320" spans="1:52" hidden="1">
      <c r="A320" s="537"/>
      <c r="B320" s="568" t="s">
        <v>289</v>
      </c>
      <c r="C320" s="537" t="s">
        <v>113</v>
      </c>
      <c r="D320" s="607"/>
      <c r="E320" s="545"/>
      <c r="F320" s="545"/>
      <c r="G320" s="545"/>
      <c r="H320" s="545"/>
      <c r="I320" s="545"/>
      <c r="J320" s="545"/>
      <c r="K320" s="545"/>
      <c r="L320" s="545"/>
      <c r="M320" s="545"/>
      <c r="N320" s="545"/>
      <c r="O320" s="545"/>
      <c r="P320" s="545"/>
      <c r="Q320" s="545"/>
      <c r="R320" s="545"/>
      <c r="S320" s="545"/>
      <c r="T320" s="545"/>
      <c r="U320" s="545"/>
      <c r="V320" s="545"/>
      <c r="W320" s="545"/>
      <c r="X320" s="545"/>
      <c r="Y320" s="545"/>
      <c r="Z320" s="545"/>
      <c r="AA320" s="545"/>
      <c r="AB320" s="545"/>
      <c r="AC320" s="545"/>
      <c r="AD320" s="545"/>
      <c r="AE320" s="646"/>
      <c r="AF320" s="646"/>
      <c r="AG320" s="646"/>
      <c r="AH320" s="646"/>
      <c r="AI320" s="646"/>
      <c r="AJ320" s="646"/>
      <c r="AK320" s="646"/>
      <c r="AL320" s="646"/>
      <c r="AM320" s="537"/>
      <c r="AN320" s="568" t="s">
        <v>289</v>
      </c>
      <c r="AO320" s="537" t="s">
        <v>113</v>
      </c>
      <c r="AP320" s="545"/>
      <c r="AQ320" s="545"/>
      <c r="AR320" s="578"/>
      <c r="AS320" s="578"/>
      <c r="AT320" s="578"/>
      <c r="AU320" s="578"/>
      <c r="AV320" s="578"/>
      <c r="AW320" s="578"/>
      <c r="AX320" s="578"/>
      <c r="AY320" s="578"/>
      <c r="AZ320" s="578"/>
    </row>
    <row r="321" spans="1:52" hidden="1">
      <c r="A321" s="537"/>
      <c r="B321" s="568"/>
      <c r="C321" s="537" t="s">
        <v>115</v>
      </c>
      <c r="D321" s="607"/>
      <c r="E321" s="545"/>
      <c r="F321" s="545"/>
      <c r="G321" s="545"/>
      <c r="H321" s="545"/>
      <c r="I321" s="545"/>
      <c r="J321" s="545"/>
      <c r="K321" s="545"/>
      <c r="L321" s="545"/>
      <c r="M321" s="545"/>
      <c r="N321" s="545"/>
      <c r="O321" s="545"/>
      <c r="P321" s="545"/>
      <c r="Q321" s="545"/>
      <c r="R321" s="545"/>
      <c r="S321" s="545"/>
      <c r="T321" s="545"/>
      <c r="U321" s="545"/>
      <c r="V321" s="545"/>
      <c r="W321" s="545"/>
      <c r="X321" s="545"/>
      <c r="Y321" s="545"/>
      <c r="Z321" s="545"/>
      <c r="AA321" s="545"/>
      <c r="AB321" s="545"/>
      <c r="AC321" s="545"/>
      <c r="AD321" s="545"/>
      <c r="AE321" s="646"/>
      <c r="AF321" s="646"/>
      <c r="AG321" s="646"/>
      <c r="AH321" s="646"/>
      <c r="AI321" s="646"/>
      <c r="AJ321" s="646"/>
      <c r="AK321" s="646"/>
      <c r="AL321" s="646"/>
      <c r="AM321" s="537"/>
      <c r="AN321" s="568"/>
      <c r="AO321" s="537" t="s">
        <v>115</v>
      </c>
      <c r="AP321" s="545"/>
      <c r="AQ321" s="545"/>
      <c r="AR321" s="578"/>
      <c r="AS321" s="578"/>
      <c r="AT321" s="578"/>
      <c r="AU321" s="578"/>
      <c r="AV321" s="578"/>
      <c r="AW321" s="578"/>
      <c r="AX321" s="578"/>
      <c r="AY321" s="578"/>
      <c r="AZ321" s="578"/>
    </row>
    <row r="322" spans="1:52" hidden="1">
      <c r="A322" s="537"/>
      <c r="B322" s="568"/>
      <c r="C322" s="537" t="s">
        <v>116</v>
      </c>
      <c r="D322" s="607"/>
      <c r="E322" s="545"/>
      <c r="F322" s="545"/>
      <c r="G322" s="545"/>
      <c r="H322" s="545"/>
      <c r="I322" s="545"/>
      <c r="J322" s="545"/>
      <c r="K322" s="545"/>
      <c r="L322" s="545"/>
      <c r="M322" s="545"/>
      <c r="N322" s="545"/>
      <c r="O322" s="545"/>
      <c r="P322" s="545"/>
      <c r="Q322" s="545"/>
      <c r="R322" s="545"/>
      <c r="S322" s="545"/>
      <c r="T322" s="545"/>
      <c r="U322" s="545"/>
      <c r="V322" s="545"/>
      <c r="W322" s="545"/>
      <c r="X322" s="545"/>
      <c r="Y322" s="545"/>
      <c r="Z322" s="545"/>
      <c r="AA322" s="545"/>
      <c r="AB322" s="545"/>
      <c r="AC322" s="545"/>
      <c r="AD322" s="545"/>
      <c r="AE322" s="646"/>
      <c r="AF322" s="646"/>
      <c r="AG322" s="646"/>
      <c r="AH322" s="646"/>
      <c r="AI322" s="646"/>
      <c r="AJ322" s="646"/>
      <c r="AK322" s="646"/>
      <c r="AL322" s="646"/>
      <c r="AM322" s="537"/>
      <c r="AN322" s="568"/>
      <c r="AO322" s="537" t="s">
        <v>116</v>
      </c>
      <c r="AP322" s="545"/>
      <c r="AQ322" s="545"/>
      <c r="AR322" s="578"/>
      <c r="AS322" s="578"/>
      <c r="AT322" s="578"/>
      <c r="AU322" s="578"/>
      <c r="AV322" s="578"/>
      <c r="AW322" s="578"/>
      <c r="AX322" s="578"/>
      <c r="AY322" s="578"/>
      <c r="AZ322" s="578"/>
    </row>
    <row r="323" spans="1:52" hidden="1">
      <c r="A323" s="537" t="s">
        <v>2</v>
      </c>
      <c r="B323" s="568"/>
      <c r="C323" s="537" t="s">
        <v>117</v>
      </c>
      <c r="D323" s="607"/>
      <c r="E323" s="545"/>
      <c r="F323" s="545"/>
      <c r="G323" s="545"/>
      <c r="H323" s="545"/>
      <c r="I323" s="545"/>
      <c r="J323" s="545"/>
      <c r="K323" s="545"/>
      <c r="L323" s="545"/>
      <c r="M323" s="545"/>
      <c r="N323" s="545"/>
      <c r="O323" s="545"/>
      <c r="P323" s="545"/>
      <c r="Q323" s="545"/>
      <c r="R323" s="545"/>
      <c r="S323" s="545"/>
      <c r="T323" s="545"/>
      <c r="U323" s="545"/>
      <c r="V323" s="545"/>
      <c r="W323" s="545"/>
      <c r="X323" s="545"/>
      <c r="Y323" s="545"/>
      <c r="Z323" s="545"/>
      <c r="AA323" s="545"/>
      <c r="AB323" s="545"/>
      <c r="AC323" s="545"/>
      <c r="AD323" s="545"/>
      <c r="AE323" s="646"/>
      <c r="AF323" s="646"/>
      <c r="AG323" s="646"/>
      <c r="AH323" s="646"/>
      <c r="AI323" s="646"/>
      <c r="AJ323" s="646"/>
      <c r="AK323" s="646"/>
      <c r="AL323" s="646"/>
      <c r="AM323" s="537"/>
      <c r="AN323" s="568"/>
      <c r="AO323" s="537" t="s">
        <v>117</v>
      </c>
      <c r="AP323" s="545"/>
      <c r="AQ323" s="545"/>
      <c r="AR323" s="578"/>
      <c r="AS323" s="578"/>
      <c r="AT323" s="578"/>
      <c r="AU323" s="578"/>
      <c r="AV323" s="578"/>
      <c r="AW323" s="578"/>
      <c r="AX323" s="578"/>
      <c r="AY323" s="578"/>
      <c r="AZ323" s="578"/>
    </row>
    <row r="324" spans="1:52" hidden="1">
      <c r="A324" s="537"/>
      <c r="B324" s="568"/>
      <c r="C324" s="537" t="s">
        <v>118</v>
      </c>
      <c r="D324" s="607"/>
      <c r="E324" s="545"/>
      <c r="F324" s="545"/>
      <c r="G324" s="545"/>
      <c r="H324" s="545"/>
      <c r="I324" s="545"/>
      <c r="J324" s="545"/>
      <c r="K324" s="545"/>
      <c r="L324" s="545"/>
      <c r="M324" s="545"/>
      <c r="N324" s="545"/>
      <c r="O324" s="545"/>
      <c r="P324" s="545"/>
      <c r="Q324" s="545"/>
      <c r="R324" s="545"/>
      <c r="S324" s="545"/>
      <c r="T324" s="545"/>
      <c r="U324" s="545"/>
      <c r="V324" s="545"/>
      <c r="W324" s="545"/>
      <c r="X324" s="545"/>
      <c r="Y324" s="545"/>
      <c r="Z324" s="545"/>
      <c r="AA324" s="545"/>
      <c r="AB324" s="545"/>
      <c r="AC324" s="545"/>
      <c r="AD324" s="545"/>
      <c r="AE324" s="646"/>
      <c r="AF324" s="646"/>
      <c r="AG324" s="646"/>
      <c r="AH324" s="646"/>
      <c r="AI324" s="646"/>
      <c r="AJ324" s="646"/>
      <c r="AK324" s="646"/>
      <c r="AL324" s="646"/>
      <c r="AM324" s="537"/>
      <c r="AN324" s="568"/>
      <c r="AO324" s="537" t="s">
        <v>118</v>
      </c>
      <c r="AP324" s="545"/>
      <c r="AQ324" s="545"/>
      <c r="AR324" s="578"/>
      <c r="AS324" s="578"/>
      <c r="AT324" s="578"/>
      <c r="AU324" s="578"/>
      <c r="AV324" s="578"/>
      <c r="AW324" s="578"/>
      <c r="AX324" s="578"/>
      <c r="AY324" s="578"/>
      <c r="AZ324" s="578"/>
    </row>
    <row r="325" spans="1:52" hidden="1">
      <c r="A325" s="537"/>
      <c r="B325" s="568"/>
      <c r="C325" s="537" t="s">
        <v>119</v>
      </c>
      <c r="D325" s="607"/>
      <c r="E325" s="545"/>
      <c r="F325" s="545"/>
      <c r="G325" s="545"/>
      <c r="H325" s="545"/>
      <c r="I325" s="545"/>
      <c r="J325" s="545"/>
      <c r="K325" s="545"/>
      <c r="L325" s="545"/>
      <c r="M325" s="545"/>
      <c r="N325" s="545"/>
      <c r="O325" s="545"/>
      <c r="P325" s="545"/>
      <c r="Q325" s="545"/>
      <c r="R325" s="545"/>
      <c r="S325" s="545"/>
      <c r="T325" s="545"/>
      <c r="U325" s="545"/>
      <c r="V325" s="545"/>
      <c r="W325" s="545"/>
      <c r="X325" s="545"/>
      <c r="Y325" s="545"/>
      <c r="Z325" s="545"/>
      <c r="AA325" s="545"/>
      <c r="AB325" s="545"/>
      <c r="AC325" s="545"/>
      <c r="AD325" s="545"/>
      <c r="AE325" s="646"/>
      <c r="AF325" s="646"/>
      <c r="AG325" s="646"/>
      <c r="AH325" s="646"/>
      <c r="AI325" s="646"/>
      <c r="AJ325" s="646"/>
      <c r="AK325" s="646"/>
      <c r="AL325" s="646"/>
      <c r="AM325" s="537"/>
      <c r="AN325" s="568"/>
      <c r="AO325" s="537" t="s">
        <v>119</v>
      </c>
      <c r="AP325" s="545"/>
      <c r="AQ325" s="545"/>
      <c r="AR325" s="578"/>
      <c r="AS325" s="578"/>
      <c r="AT325" s="578"/>
      <c r="AU325" s="578"/>
      <c r="AV325" s="578"/>
      <c r="AW325" s="578"/>
      <c r="AX325" s="578"/>
      <c r="AY325" s="578"/>
      <c r="AZ325" s="578"/>
    </row>
    <row r="326" spans="1:52" hidden="1">
      <c r="A326" s="537"/>
      <c r="B326" s="568"/>
      <c r="C326" s="537" t="s">
        <v>120</v>
      </c>
      <c r="D326" s="607"/>
      <c r="E326" s="545"/>
      <c r="F326" s="545"/>
      <c r="G326" s="545"/>
      <c r="H326" s="545"/>
      <c r="I326" s="545"/>
      <c r="J326" s="545"/>
      <c r="K326" s="545"/>
      <c r="L326" s="545"/>
      <c r="M326" s="545"/>
      <c r="N326" s="545"/>
      <c r="O326" s="545"/>
      <c r="P326" s="545"/>
      <c r="Q326" s="545"/>
      <c r="R326" s="545"/>
      <c r="S326" s="545"/>
      <c r="T326" s="545"/>
      <c r="U326" s="545"/>
      <c r="V326" s="545"/>
      <c r="W326" s="545"/>
      <c r="X326" s="545"/>
      <c r="Y326" s="545"/>
      <c r="Z326" s="545"/>
      <c r="AA326" s="545"/>
      <c r="AB326" s="545"/>
      <c r="AC326" s="545"/>
      <c r="AD326" s="545"/>
      <c r="AE326" s="646"/>
      <c r="AF326" s="646"/>
      <c r="AG326" s="646"/>
      <c r="AH326" s="646"/>
      <c r="AI326" s="646"/>
      <c r="AJ326" s="646"/>
      <c r="AK326" s="646"/>
      <c r="AL326" s="646"/>
      <c r="AM326" s="537"/>
      <c r="AN326" s="568"/>
      <c r="AO326" s="537" t="s">
        <v>120</v>
      </c>
      <c r="AP326" s="545"/>
      <c r="AQ326" s="545"/>
      <c r="AR326" s="578"/>
      <c r="AS326" s="578"/>
      <c r="AT326" s="578"/>
      <c r="AU326" s="578"/>
      <c r="AV326" s="578"/>
      <c r="AW326" s="578"/>
      <c r="AX326" s="578"/>
      <c r="AY326" s="578"/>
      <c r="AZ326" s="578"/>
    </row>
    <row r="327" spans="1:52" hidden="1">
      <c r="A327" s="537"/>
      <c r="B327" s="568"/>
      <c r="C327" s="537" t="s">
        <v>121</v>
      </c>
      <c r="D327" s="607"/>
      <c r="E327" s="545"/>
      <c r="F327" s="545"/>
      <c r="G327" s="545"/>
      <c r="H327" s="545"/>
      <c r="I327" s="545"/>
      <c r="J327" s="545"/>
      <c r="K327" s="545"/>
      <c r="L327" s="545"/>
      <c r="M327" s="545"/>
      <c r="N327" s="545"/>
      <c r="O327" s="545"/>
      <c r="P327" s="545"/>
      <c r="Q327" s="545"/>
      <c r="R327" s="545"/>
      <c r="S327" s="545"/>
      <c r="T327" s="545"/>
      <c r="U327" s="545"/>
      <c r="V327" s="545"/>
      <c r="W327" s="545"/>
      <c r="X327" s="545"/>
      <c r="Y327" s="545"/>
      <c r="Z327" s="545"/>
      <c r="AA327" s="545"/>
      <c r="AB327" s="545"/>
      <c r="AC327" s="545"/>
      <c r="AD327" s="545"/>
      <c r="AE327" s="646"/>
      <c r="AF327" s="646"/>
      <c r="AG327" s="646"/>
      <c r="AH327" s="646"/>
      <c r="AI327" s="646"/>
      <c r="AJ327" s="646"/>
      <c r="AK327" s="646"/>
      <c r="AL327" s="646"/>
      <c r="AM327" s="537"/>
      <c r="AN327" s="568"/>
      <c r="AO327" s="537" t="s">
        <v>121</v>
      </c>
      <c r="AP327" s="545"/>
      <c r="AQ327" s="545"/>
      <c r="AR327" s="578"/>
      <c r="AS327" s="578"/>
      <c r="AT327" s="578"/>
      <c r="AU327" s="578"/>
      <c r="AV327" s="578"/>
      <c r="AW327" s="578"/>
      <c r="AX327" s="578"/>
      <c r="AY327" s="578"/>
      <c r="AZ327" s="578"/>
    </row>
    <row r="328" spans="1:52" hidden="1">
      <c r="A328" s="537"/>
      <c r="B328" s="568"/>
      <c r="C328" s="537" t="s">
        <v>122</v>
      </c>
      <c r="D328" s="607"/>
      <c r="E328" s="545"/>
      <c r="F328" s="545"/>
      <c r="G328" s="545"/>
      <c r="H328" s="545"/>
      <c r="I328" s="545"/>
      <c r="J328" s="545"/>
      <c r="K328" s="545"/>
      <c r="L328" s="545"/>
      <c r="M328" s="545"/>
      <c r="N328" s="545"/>
      <c r="O328" s="545"/>
      <c r="P328" s="545"/>
      <c r="Q328" s="545"/>
      <c r="R328" s="545"/>
      <c r="S328" s="545"/>
      <c r="T328" s="545"/>
      <c r="U328" s="545"/>
      <c r="V328" s="545"/>
      <c r="W328" s="545"/>
      <c r="X328" s="545"/>
      <c r="Y328" s="545"/>
      <c r="Z328" s="545"/>
      <c r="AA328" s="545"/>
      <c r="AB328" s="545"/>
      <c r="AC328" s="545"/>
      <c r="AD328" s="545"/>
      <c r="AE328" s="646"/>
      <c r="AF328" s="646"/>
      <c r="AG328" s="646"/>
      <c r="AH328" s="646"/>
      <c r="AI328" s="646"/>
      <c r="AJ328" s="646"/>
      <c r="AK328" s="646"/>
      <c r="AL328" s="646"/>
      <c r="AM328" s="537"/>
      <c r="AN328" s="568"/>
      <c r="AO328" s="537" t="s">
        <v>122</v>
      </c>
      <c r="AP328" s="545"/>
      <c r="AQ328" s="545"/>
      <c r="AR328" s="578"/>
      <c r="AS328" s="578"/>
      <c r="AT328" s="578"/>
      <c r="AU328" s="578"/>
      <c r="AV328" s="578"/>
      <c r="AW328" s="578"/>
      <c r="AX328" s="578"/>
      <c r="AY328" s="578"/>
      <c r="AZ328" s="578"/>
    </row>
    <row r="329" spans="1:52" hidden="1">
      <c r="A329" s="537"/>
      <c r="B329" s="568"/>
      <c r="C329" s="537" t="s">
        <v>123</v>
      </c>
      <c r="D329" s="607"/>
      <c r="E329" s="545"/>
      <c r="F329" s="545"/>
      <c r="G329" s="545"/>
      <c r="H329" s="545"/>
      <c r="I329" s="545"/>
      <c r="J329" s="545"/>
      <c r="K329" s="545"/>
      <c r="L329" s="545"/>
      <c r="M329" s="545"/>
      <c r="N329" s="545"/>
      <c r="O329" s="545"/>
      <c r="P329" s="545"/>
      <c r="Q329" s="545"/>
      <c r="R329" s="545"/>
      <c r="S329" s="545"/>
      <c r="T329" s="545"/>
      <c r="U329" s="545"/>
      <c r="V329" s="545"/>
      <c r="W329" s="545"/>
      <c r="X329" s="545"/>
      <c r="Y329" s="545"/>
      <c r="Z329" s="545"/>
      <c r="AA329" s="545"/>
      <c r="AB329" s="545"/>
      <c r="AC329" s="545"/>
      <c r="AD329" s="545"/>
      <c r="AE329" s="646"/>
      <c r="AF329" s="646"/>
      <c r="AG329" s="646"/>
      <c r="AH329" s="646"/>
      <c r="AI329" s="646"/>
      <c r="AJ329" s="646"/>
      <c r="AK329" s="646"/>
      <c r="AL329" s="646"/>
      <c r="AM329" s="537"/>
      <c r="AN329" s="568"/>
      <c r="AO329" s="537" t="s">
        <v>123</v>
      </c>
      <c r="AP329" s="545"/>
      <c r="AQ329" s="545"/>
      <c r="AR329" s="578"/>
      <c r="AS329" s="578"/>
      <c r="AT329" s="578"/>
      <c r="AU329" s="578"/>
      <c r="AV329" s="578"/>
      <c r="AW329" s="578"/>
      <c r="AX329" s="578"/>
      <c r="AY329" s="578"/>
      <c r="AZ329" s="578"/>
    </row>
    <row r="330" spans="1:52" hidden="1">
      <c r="A330" s="537"/>
      <c r="B330" s="568"/>
      <c r="C330" s="537" t="s">
        <v>124</v>
      </c>
      <c r="D330" s="607"/>
      <c r="E330" s="545"/>
      <c r="F330" s="545"/>
      <c r="G330" s="545"/>
      <c r="H330" s="545"/>
      <c r="I330" s="545"/>
      <c r="J330" s="545"/>
      <c r="K330" s="545"/>
      <c r="L330" s="545"/>
      <c r="M330" s="545"/>
      <c r="N330" s="545"/>
      <c r="O330" s="545"/>
      <c r="P330" s="545"/>
      <c r="Q330" s="545"/>
      <c r="R330" s="545"/>
      <c r="S330" s="545"/>
      <c r="T330" s="545"/>
      <c r="U330" s="545"/>
      <c r="V330" s="545"/>
      <c r="W330" s="545"/>
      <c r="X330" s="545"/>
      <c r="Y330" s="545"/>
      <c r="Z330" s="545"/>
      <c r="AA330" s="545"/>
      <c r="AB330" s="545"/>
      <c r="AC330" s="545"/>
      <c r="AD330" s="545"/>
      <c r="AE330" s="646"/>
      <c r="AF330" s="646"/>
      <c r="AG330" s="646"/>
      <c r="AH330" s="646"/>
      <c r="AI330" s="646"/>
      <c r="AJ330" s="646"/>
      <c r="AK330" s="646"/>
      <c r="AL330" s="646"/>
      <c r="AM330" s="537"/>
      <c r="AN330" s="568"/>
      <c r="AO330" s="537" t="s">
        <v>124</v>
      </c>
      <c r="AP330" s="545"/>
      <c r="AQ330" s="545"/>
      <c r="AR330" s="578"/>
      <c r="AS330" s="578"/>
      <c r="AT330" s="578"/>
      <c r="AU330" s="578"/>
      <c r="AV330" s="578"/>
      <c r="AW330" s="578"/>
      <c r="AX330" s="578"/>
      <c r="AY330" s="578"/>
      <c r="AZ330" s="578"/>
    </row>
    <row r="331" spans="1:52" hidden="1">
      <c r="A331" s="537"/>
      <c r="B331" s="571"/>
      <c r="C331" s="549" t="s">
        <v>111</v>
      </c>
      <c r="D331" s="608"/>
      <c r="E331" s="548"/>
      <c r="F331" s="548"/>
      <c r="G331" s="548"/>
      <c r="H331" s="548"/>
      <c r="I331" s="548"/>
      <c r="J331" s="548"/>
      <c r="K331" s="548"/>
      <c r="L331" s="548"/>
      <c r="M331" s="548"/>
      <c r="N331" s="548"/>
      <c r="O331" s="548"/>
      <c r="P331" s="548"/>
      <c r="Q331" s="548"/>
      <c r="R331" s="548"/>
      <c r="S331" s="548"/>
      <c r="T331" s="548"/>
      <c r="U331" s="548"/>
      <c r="V331" s="548"/>
      <c r="W331" s="548"/>
      <c r="X331" s="548"/>
      <c r="Y331" s="548"/>
      <c r="Z331" s="548"/>
      <c r="AA331" s="548"/>
      <c r="AB331" s="548"/>
      <c r="AC331" s="548"/>
      <c r="AD331" s="548"/>
      <c r="AE331" s="667"/>
      <c r="AF331" s="667"/>
      <c r="AG331" s="667"/>
      <c r="AH331" s="667"/>
      <c r="AI331" s="667"/>
      <c r="AJ331" s="667"/>
      <c r="AK331" s="667"/>
      <c r="AL331" s="667"/>
      <c r="AM331" s="549"/>
      <c r="AN331" s="571"/>
      <c r="AO331" s="549" t="s">
        <v>111</v>
      </c>
      <c r="AP331" s="548"/>
      <c r="AQ331" s="548"/>
      <c r="AR331" s="579"/>
      <c r="AS331" s="579"/>
      <c r="AT331" s="579"/>
      <c r="AU331" s="579"/>
      <c r="AV331" s="579"/>
      <c r="AW331" s="579"/>
      <c r="AX331" s="579"/>
      <c r="AY331" s="579"/>
      <c r="AZ331" s="579"/>
    </row>
    <row r="332" spans="1:52" hidden="1">
      <c r="A332" s="537"/>
      <c r="B332" s="568" t="s">
        <v>290</v>
      </c>
      <c r="C332" s="537" t="s">
        <v>113</v>
      </c>
      <c r="D332" s="607"/>
      <c r="E332" s="545"/>
      <c r="F332" s="545"/>
      <c r="G332" s="545"/>
      <c r="H332" s="545"/>
      <c r="I332" s="545"/>
      <c r="J332" s="545"/>
      <c r="K332" s="545"/>
      <c r="L332" s="545"/>
      <c r="M332" s="545"/>
      <c r="N332" s="545"/>
      <c r="O332" s="545"/>
      <c r="P332" s="545"/>
      <c r="Q332" s="545"/>
      <c r="R332" s="545"/>
      <c r="S332" s="545"/>
      <c r="T332" s="545"/>
      <c r="U332" s="545"/>
      <c r="V332" s="545"/>
      <c r="W332" s="545"/>
      <c r="X332" s="545"/>
      <c r="Y332" s="545"/>
      <c r="Z332" s="545"/>
      <c r="AA332" s="545"/>
      <c r="AB332" s="545"/>
      <c r="AC332" s="545"/>
      <c r="AD332" s="545"/>
      <c r="AE332" s="570"/>
      <c r="AF332" s="570"/>
      <c r="AG332" s="570"/>
      <c r="AH332" s="570"/>
      <c r="AI332" s="570"/>
      <c r="AJ332" s="570"/>
      <c r="AK332" s="570"/>
      <c r="AL332" s="570"/>
      <c r="AM332" s="537"/>
      <c r="AN332" s="568" t="s">
        <v>290</v>
      </c>
      <c r="AO332" s="537" t="s">
        <v>113</v>
      </c>
      <c r="AP332" s="545"/>
      <c r="AQ332" s="545"/>
      <c r="AR332" s="578"/>
      <c r="AS332" s="578"/>
      <c r="AT332" s="578"/>
      <c r="AU332" s="578"/>
      <c r="AV332" s="578"/>
      <c r="AW332" s="578"/>
      <c r="AX332" s="578"/>
      <c r="AY332" s="578"/>
      <c r="AZ332" s="578"/>
    </row>
    <row r="333" spans="1:52" hidden="1">
      <c r="A333" s="537"/>
      <c r="B333" s="568"/>
      <c r="C333" s="537" t="s">
        <v>115</v>
      </c>
      <c r="D333" s="607"/>
      <c r="E333" s="545"/>
      <c r="F333" s="545"/>
      <c r="G333" s="545"/>
      <c r="H333" s="545"/>
      <c r="I333" s="545"/>
      <c r="J333" s="545"/>
      <c r="K333" s="545"/>
      <c r="L333" s="545"/>
      <c r="M333" s="545"/>
      <c r="N333" s="545"/>
      <c r="O333" s="545"/>
      <c r="P333" s="545"/>
      <c r="Q333" s="545"/>
      <c r="R333" s="545"/>
      <c r="S333" s="545"/>
      <c r="T333" s="545"/>
      <c r="U333" s="545"/>
      <c r="V333" s="545"/>
      <c r="W333" s="545"/>
      <c r="X333" s="545"/>
      <c r="Y333" s="545"/>
      <c r="Z333" s="545"/>
      <c r="AA333" s="545"/>
      <c r="AB333" s="545"/>
      <c r="AC333" s="545"/>
      <c r="AD333" s="545"/>
      <c r="AE333" s="570"/>
      <c r="AF333" s="570"/>
      <c r="AG333" s="570"/>
      <c r="AH333" s="570"/>
      <c r="AI333" s="570"/>
      <c r="AJ333" s="570"/>
      <c r="AK333" s="570"/>
      <c r="AL333" s="570"/>
      <c r="AM333" s="537"/>
      <c r="AN333" s="568"/>
      <c r="AO333" s="537" t="s">
        <v>115</v>
      </c>
      <c r="AP333" s="545"/>
      <c r="AQ333" s="545"/>
      <c r="AR333" s="578"/>
      <c r="AS333" s="578"/>
      <c r="AT333" s="578"/>
      <c r="AU333" s="578"/>
      <c r="AV333" s="578"/>
      <c r="AW333" s="578"/>
      <c r="AX333" s="578"/>
      <c r="AY333" s="578"/>
      <c r="AZ333" s="578"/>
    </row>
    <row r="334" spans="1:52" hidden="1">
      <c r="A334" s="537"/>
      <c r="B334" s="568"/>
      <c r="C334" s="537" t="s">
        <v>116</v>
      </c>
      <c r="D334" s="607"/>
      <c r="E334" s="545"/>
      <c r="F334" s="545"/>
      <c r="G334" s="545"/>
      <c r="H334" s="545"/>
      <c r="I334" s="545"/>
      <c r="J334" s="545"/>
      <c r="K334" s="545"/>
      <c r="L334" s="545"/>
      <c r="M334" s="545"/>
      <c r="N334" s="545"/>
      <c r="O334" s="545"/>
      <c r="P334" s="545"/>
      <c r="Q334" s="545"/>
      <c r="R334" s="545"/>
      <c r="S334" s="545"/>
      <c r="T334" s="545"/>
      <c r="U334" s="545"/>
      <c r="V334" s="545"/>
      <c r="W334" s="545"/>
      <c r="X334" s="545"/>
      <c r="Y334" s="545"/>
      <c r="Z334" s="545"/>
      <c r="AA334" s="545"/>
      <c r="AB334" s="545"/>
      <c r="AC334" s="545"/>
      <c r="AD334" s="545"/>
      <c r="AE334" s="570"/>
      <c r="AF334" s="570"/>
      <c r="AG334" s="570"/>
      <c r="AH334" s="570"/>
      <c r="AI334" s="570"/>
      <c r="AJ334" s="570"/>
      <c r="AK334" s="570"/>
      <c r="AL334" s="570"/>
      <c r="AM334" s="537"/>
      <c r="AN334" s="568"/>
      <c r="AO334" s="537" t="s">
        <v>116</v>
      </c>
      <c r="AP334" s="545"/>
      <c r="AQ334" s="545"/>
      <c r="AR334" s="578"/>
      <c r="AS334" s="578"/>
      <c r="AT334" s="578"/>
      <c r="AU334" s="578"/>
      <c r="AV334" s="578"/>
      <c r="AW334" s="578"/>
      <c r="AX334" s="578"/>
      <c r="AY334" s="578"/>
      <c r="AZ334" s="578"/>
    </row>
    <row r="335" spans="1:52" hidden="1">
      <c r="A335" s="537"/>
      <c r="B335" s="568"/>
      <c r="C335" s="537" t="s">
        <v>117</v>
      </c>
      <c r="D335" s="607"/>
      <c r="E335" s="545"/>
      <c r="F335" s="545"/>
      <c r="G335" s="545"/>
      <c r="H335" s="545"/>
      <c r="I335" s="545"/>
      <c r="J335" s="545"/>
      <c r="K335" s="545"/>
      <c r="L335" s="545"/>
      <c r="M335" s="545"/>
      <c r="N335" s="545"/>
      <c r="O335" s="545"/>
      <c r="P335" s="545"/>
      <c r="Q335" s="545"/>
      <c r="R335" s="545"/>
      <c r="S335" s="545"/>
      <c r="T335" s="545"/>
      <c r="U335" s="545"/>
      <c r="V335" s="545"/>
      <c r="W335" s="545"/>
      <c r="X335" s="545"/>
      <c r="Y335" s="545"/>
      <c r="Z335" s="545"/>
      <c r="AA335" s="545"/>
      <c r="AB335" s="545"/>
      <c r="AC335" s="545"/>
      <c r="AD335" s="545"/>
      <c r="AE335" s="570"/>
      <c r="AF335" s="570"/>
      <c r="AG335" s="570"/>
      <c r="AH335" s="570"/>
      <c r="AI335" s="570"/>
      <c r="AJ335" s="570"/>
      <c r="AK335" s="570"/>
      <c r="AL335" s="570"/>
      <c r="AM335" s="537"/>
      <c r="AN335" s="568"/>
      <c r="AO335" s="537" t="s">
        <v>117</v>
      </c>
      <c r="AP335" s="545"/>
      <c r="AQ335" s="545"/>
      <c r="AR335" s="578"/>
      <c r="AS335" s="578"/>
      <c r="AT335" s="578"/>
      <c r="AU335" s="578"/>
      <c r="AV335" s="578"/>
      <c r="AW335" s="578"/>
      <c r="AX335" s="578"/>
      <c r="AY335" s="578"/>
      <c r="AZ335" s="578"/>
    </row>
    <row r="336" spans="1:52" hidden="1">
      <c r="A336" s="537"/>
      <c r="B336" s="568"/>
      <c r="C336" s="537" t="s">
        <v>118</v>
      </c>
      <c r="D336" s="607"/>
      <c r="E336" s="545"/>
      <c r="F336" s="545"/>
      <c r="G336" s="545"/>
      <c r="H336" s="545"/>
      <c r="I336" s="545"/>
      <c r="J336" s="545"/>
      <c r="K336" s="545"/>
      <c r="L336" s="545"/>
      <c r="M336" s="545"/>
      <c r="N336" s="545"/>
      <c r="O336" s="545"/>
      <c r="P336" s="545"/>
      <c r="Q336" s="545"/>
      <c r="R336" s="545"/>
      <c r="S336" s="545"/>
      <c r="T336" s="545"/>
      <c r="U336" s="545"/>
      <c r="V336" s="545"/>
      <c r="W336" s="545"/>
      <c r="X336" s="545"/>
      <c r="Y336" s="545"/>
      <c r="Z336" s="545"/>
      <c r="AA336" s="545"/>
      <c r="AB336" s="545"/>
      <c r="AC336" s="545"/>
      <c r="AD336" s="545"/>
      <c r="AE336" s="570"/>
      <c r="AF336" s="570"/>
      <c r="AG336" s="570"/>
      <c r="AH336" s="570"/>
      <c r="AI336" s="570"/>
      <c r="AJ336" s="570"/>
      <c r="AK336" s="570"/>
      <c r="AL336" s="570"/>
      <c r="AM336" s="537"/>
      <c r="AN336" s="568"/>
      <c r="AO336" s="537" t="s">
        <v>118</v>
      </c>
      <c r="AP336" s="545"/>
      <c r="AQ336" s="545"/>
      <c r="AR336" s="578"/>
      <c r="AS336" s="578"/>
      <c r="AT336" s="578"/>
      <c r="AU336" s="578"/>
      <c r="AV336" s="578"/>
      <c r="AW336" s="578"/>
      <c r="AX336" s="578"/>
      <c r="AY336" s="578"/>
      <c r="AZ336" s="578"/>
    </row>
    <row r="337" spans="1:52" hidden="1">
      <c r="A337" s="537"/>
      <c r="B337" s="568"/>
      <c r="C337" s="537" t="s">
        <v>119</v>
      </c>
      <c r="D337" s="607"/>
      <c r="E337" s="545"/>
      <c r="F337" s="545"/>
      <c r="G337" s="545"/>
      <c r="H337" s="545"/>
      <c r="I337" s="545"/>
      <c r="J337" s="545"/>
      <c r="K337" s="545"/>
      <c r="L337" s="545"/>
      <c r="M337" s="545"/>
      <c r="N337" s="545"/>
      <c r="O337" s="545"/>
      <c r="P337" s="545"/>
      <c r="Q337" s="545"/>
      <c r="R337" s="545"/>
      <c r="S337" s="545"/>
      <c r="T337" s="545"/>
      <c r="U337" s="545"/>
      <c r="V337" s="545"/>
      <c r="W337" s="545"/>
      <c r="X337" s="545"/>
      <c r="Y337" s="545"/>
      <c r="Z337" s="545"/>
      <c r="AA337" s="545"/>
      <c r="AB337" s="545"/>
      <c r="AC337" s="545"/>
      <c r="AD337" s="545"/>
      <c r="AE337" s="570"/>
      <c r="AF337" s="570"/>
      <c r="AG337" s="570"/>
      <c r="AH337" s="570"/>
      <c r="AI337" s="570"/>
      <c r="AJ337" s="570"/>
      <c r="AK337" s="570"/>
      <c r="AL337" s="570"/>
      <c r="AM337" s="537"/>
      <c r="AN337" s="568"/>
      <c r="AO337" s="537" t="s">
        <v>119</v>
      </c>
      <c r="AP337" s="545"/>
      <c r="AQ337" s="545"/>
      <c r="AR337" s="578"/>
      <c r="AS337" s="578"/>
      <c r="AT337" s="578"/>
      <c r="AU337" s="578"/>
      <c r="AV337" s="578"/>
      <c r="AW337" s="578"/>
      <c r="AX337" s="578"/>
      <c r="AY337" s="578"/>
      <c r="AZ337" s="578"/>
    </row>
    <row r="338" spans="1:52" hidden="1">
      <c r="A338" s="537"/>
      <c r="B338" s="568"/>
      <c r="C338" s="537" t="s">
        <v>120</v>
      </c>
      <c r="D338" s="607"/>
      <c r="E338" s="545"/>
      <c r="F338" s="545"/>
      <c r="G338" s="545"/>
      <c r="H338" s="545"/>
      <c r="I338" s="545"/>
      <c r="J338" s="545"/>
      <c r="K338" s="545"/>
      <c r="L338" s="545"/>
      <c r="M338" s="545"/>
      <c r="N338" s="545"/>
      <c r="O338" s="545"/>
      <c r="P338" s="545"/>
      <c r="Q338" s="545"/>
      <c r="R338" s="545"/>
      <c r="S338" s="545"/>
      <c r="T338" s="545"/>
      <c r="U338" s="545"/>
      <c r="V338" s="545"/>
      <c r="W338" s="545"/>
      <c r="X338" s="545"/>
      <c r="Y338" s="545"/>
      <c r="Z338" s="545"/>
      <c r="AA338" s="545"/>
      <c r="AB338" s="545"/>
      <c r="AC338" s="545"/>
      <c r="AD338" s="545"/>
      <c r="AE338" s="570"/>
      <c r="AF338" s="570"/>
      <c r="AG338" s="570"/>
      <c r="AH338" s="570"/>
      <c r="AI338" s="570"/>
      <c r="AJ338" s="570"/>
      <c r="AK338" s="570"/>
      <c r="AL338" s="570"/>
      <c r="AM338" s="537"/>
      <c r="AN338" s="568"/>
      <c r="AO338" s="537" t="s">
        <v>120</v>
      </c>
      <c r="AP338" s="545"/>
      <c r="AQ338" s="545"/>
      <c r="AR338" s="578"/>
      <c r="AS338" s="578"/>
      <c r="AT338" s="578"/>
      <c r="AU338" s="578"/>
      <c r="AV338" s="578"/>
      <c r="AW338" s="578"/>
      <c r="AX338" s="578"/>
      <c r="AY338" s="578"/>
      <c r="AZ338" s="578"/>
    </row>
    <row r="339" spans="1:52" hidden="1">
      <c r="A339" s="537"/>
      <c r="B339" s="568"/>
      <c r="C339" s="537" t="s">
        <v>121</v>
      </c>
      <c r="D339" s="607"/>
      <c r="E339" s="545"/>
      <c r="F339" s="545"/>
      <c r="G339" s="545"/>
      <c r="H339" s="545"/>
      <c r="I339" s="545"/>
      <c r="J339" s="545"/>
      <c r="K339" s="545"/>
      <c r="L339" s="545"/>
      <c r="M339" s="545"/>
      <c r="N339" s="545"/>
      <c r="O339" s="545"/>
      <c r="P339" s="545"/>
      <c r="Q339" s="545"/>
      <c r="R339" s="545"/>
      <c r="S339" s="545"/>
      <c r="T339" s="545"/>
      <c r="U339" s="545"/>
      <c r="V339" s="545"/>
      <c r="W339" s="545"/>
      <c r="X339" s="545"/>
      <c r="Y339" s="545"/>
      <c r="Z339" s="545"/>
      <c r="AA339" s="545"/>
      <c r="AB339" s="545"/>
      <c r="AC339" s="545"/>
      <c r="AD339" s="545"/>
      <c r="AE339" s="570"/>
      <c r="AF339" s="570"/>
      <c r="AG339" s="570"/>
      <c r="AH339" s="570"/>
      <c r="AI339" s="570"/>
      <c r="AJ339" s="570"/>
      <c r="AK339" s="570"/>
      <c r="AL339" s="570"/>
      <c r="AM339" s="537"/>
      <c r="AN339" s="568"/>
      <c r="AO339" s="537" t="s">
        <v>121</v>
      </c>
      <c r="AP339" s="545"/>
      <c r="AQ339" s="545"/>
      <c r="AR339" s="578"/>
      <c r="AS339" s="578"/>
      <c r="AT339" s="578"/>
      <c r="AU339" s="578"/>
      <c r="AV339" s="578"/>
      <c r="AW339" s="578"/>
      <c r="AX339" s="578"/>
      <c r="AY339" s="578"/>
      <c r="AZ339" s="578"/>
    </row>
    <row r="340" spans="1:52" hidden="1">
      <c r="A340" s="537"/>
      <c r="B340" s="568"/>
      <c r="C340" s="537" t="s">
        <v>122</v>
      </c>
      <c r="D340" s="607"/>
      <c r="E340" s="545"/>
      <c r="F340" s="545"/>
      <c r="G340" s="545"/>
      <c r="H340" s="545"/>
      <c r="I340" s="545"/>
      <c r="J340" s="545"/>
      <c r="K340" s="545"/>
      <c r="L340" s="545"/>
      <c r="M340" s="545"/>
      <c r="N340" s="545"/>
      <c r="O340" s="545"/>
      <c r="P340" s="545"/>
      <c r="Q340" s="545"/>
      <c r="R340" s="545"/>
      <c r="S340" s="545"/>
      <c r="T340" s="545"/>
      <c r="U340" s="545"/>
      <c r="V340" s="545"/>
      <c r="W340" s="545"/>
      <c r="X340" s="545"/>
      <c r="Y340" s="545"/>
      <c r="Z340" s="545"/>
      <c r="AA340" s="545"/>
      <c r="AB340" s="545"/>
      <c r="AC340" s="545"/>
      <c r="AD340" s="545"/>
      <c r="AE340" s="570"/>
      <c r="AF340" s="570"/>
      <c r="AG340" s="570"/>
      <c r="AH340" s="570"/>
      <c r="AI340" s="570"/>
      <c r="AJ340" s="570"/>
      <c r="AK340" s="570"/>
      <c r="AL340" s="570"/>
      <c r="AM340" s="537"/>
      <c r="AN340" s="568"/>
      <c r="AO340" s="537" t="s">
        <v>122</v>
      </c>
      <c r="AP340" s="545"/>
      <c r="AQ340" s="545"/>
      <c r="AR340" s="578"/>
      <c r="AS340" s="578"/>
      <c r="AT340" s="578"/>
      <c r="AU340" s="578"/>
      <c r="AV340" s="578"/>
      <c r="AW340" s="578"/>
      <c r="AX340" s="578"/>
      <c r="AY340" s="578"/>
      <c r="AZ340" s="578"/>
    </row>
    <row r="341" spans="1:52" hidden="1">
      <c r="A341" s="537"/>
      <c r="B341" s="568"/>
      <c r="C341" s="537" t="s">
        <v>123</v>
      </c>
      <c r="D341" s="607"/>
      <c r="E341" s="545"/>
      <c r="F341" s="545"/>
      <c r="G341" s="545"/>
      <c r="H341" s="545"/>
      <c r="I341" s="545"/>
      <c r="J341" s="545"/>
      <c r="K341" s="545"/>
      <c r="L341" s="545"/>
      <c r="M341" s="545"/>
      <c r="N341" s="545"/>
      <c r="O341" s="545"/>
      <c r="P341" s="545"/>
      <c r="Q341" s="545"/>
      <c r="R341" s="545"/>
      <c r="S341" s="545"/>
      <c r="T341" s="545"/>
      <c r="U341" s="545"/>
      <c r="V341" s="545"/>
      <c r="W341" s="545"/>
      <c r="X341" s="545"/>
      <c r="Y341" s="545"/>
      <c r="Z341" s="545"/>
      <c r="AA341" s="545"/>
      <c r="AB341" s="545"/>
      <c r="AC341" s="545"/>
      <c r="AD341" s="545"/>
      <c r="AE341" s="570"/>
      <c r="AF341" s="570"/>
      <c r="AG341" s="570"/>
      <c r="AH341" s="570"/>
      <c r="AI341" s="570"/>
      <c r="AJ341" s="570"/>
      <c r="AK341" s="570"/>
      <c r="AL341" s="570"/>
      <c r="AM341" s="537"/>
      <c r="AN341" s="568"/>
      <c r="AO341" s="537" t="s">
        <v>123</v>
      </c>
      <c r="AP341" s="545"/>
      <c r="AQ341" s="545"/>
      <c r="AR341" s="578"/>
      <c r="AS341" s="578"/>
      <c r="AT341" s="578"/>
      <c r="AU341" s="578"/>
      <c r="AV341" s="578"/>
      <c r="AW341" s="578"/>
      <c r="AX341" s="578"/>
      <c r="AY341" s="578"/>
      <c r="AZ341" s="578"/>
    </row>
    <row r="342" spans="1:52" hidden="1">
      <c r="A342" s="537"/>
      <c r="B342" s="568"/>
      <c r="C342" s="537" t="s">
        <v>124</v>
      </c>
      <c r="D342" s="607"/>
      <c r="E342" s="545"/>
      <c r="F342" s="545"/>
      <c r="G342" s="545"/>
      <c r="H342" s="545"/>
      <c r="I342" s="545"/>
      <c r="J342" s="545"/>
      <c r="K342" s="545"/>
      <c r="L342" s="545"/>
      <c r="M342" s="545"/>
      <c r="N342" s="545"/>
      <c r="O342" s="545"/>
      <c r="P342" s="545"/>
      <c r="Q342" s="545"/>
      <c r="R342" s="545"/>
      <c r="S342" s="545"/>
      <c r="T342" s="545"/>
      <c r="U342" s="545"/>
      <c r="V342" s="545"/>
      <c r="W342" s="545"/>
      <c r="X342" s="545"/>
      <c r="Y342" s="545"/>
      <c r="Z342" s="545"/>
      <c r="AA342" s="545"/>
      <c r="AB342" s="545"/>
      <c r="AC342" s="545"/>
      <c r="AD342" s="545"/>
      <c r="AE342" s="570"/>
      <c r="AF342" s="570"/>
      <c r="AG342" s="570"/>
      <c r="AH342" s="570"/>
      <c r="AI342" s="570"/>
      <c r="AJ342" s="570"/>
      <c r="AK342" s="570"/>
      <c r="AL342" s="570"/>
      <c r="AM342" s="537"/>
      <c r="AN342" s="568"/>
      <c r="AO342" s="537" t="s">
        <v>124</v>
      </c>
      <c r="AP342" s="545"/>
      <c r="AQ342" s="545"/>
      <c r="AR342" s="578"/>
      <c r="AS342" s="578"/>
      <c r="AT342" s="578"/>
      <c r="AU342" s="578"/>
      <c r="AV342" s="578"/>
      <c r="AW342" s="578"/>
      <c r="AX342" s="578"/>
      <c r="AY342" s="578"/>
      <c r="AZ342" s="578"/>
    </row>
    <row r="343" spans="1:52" hidden="1">
      <c r="A343" s="537"/>
      <c r="B343" s="568"/>
      <c r="C343" s="549" t="s">
        <v>111</v>
      </c>
      <c r="D343" s="608"/>
      <c r="E343" s="548"/>
      <c r="F343" s="548"/>
      <c r="G343" s="548"/>
      <c r="H343" s="548"/>
      <c r="I343" s="548"/>
      <c r="J343" s="548"/>
      <c r="K343" s="548"/>
      <c r="L343" s="548"/>
      <c r="M343" s="548"/>
      <c r="N343" s="548"/>
      <c r="O343" s="548"/>
      <c r="P343" s="548"/>
      <c r="Q343" s="548"/>
      <c r="R343" s="548"/>
      <c r="S343" s="548"/>
      <c r="T343" s="548"/>
      <c r="U343" s="548"/>
      <c r="V343" s="548"/>
      <c r="W343" s="548"/>
      <c r="X343" s="548"/>
      <c r="Y343" s="548"/>
      <c r="Z343" s="548"/>
      <c r="AA343" s="548"/>
      <c r="AB343" s="548"/>
      <c r="AC343" s="548"/>
      <c r="AD343" s="548"/>
      <c r="AE343" s="573"/>
      <c r="AF343" s="573"/>
      <c r="AG343" s="573"/>
      <c r="AH343" s="573"/>
      <c r="AI343" s="573"/>
      <c r="AJ343" s="573"/>
      <c r="AK343" s="573"/>
      <c r="AL343" s="573"/>
      <c r="AM343" s="549"/>
      <c r="AN343" s="568"/>
      <c r="AO343" s="549" t="s">
        <v>111</v>
      </c>
      <c r="AP343" s="548"/>
      <c r="AQ343" s="548"/>
      <c r="AR343" s="579"/>
      <c r="AS343" s="579"/>
      <c r="AT343" s="579"/>
      <c r="AU343" s="579"/>
      <c r="AV343" s="579"/>
      <c r="AW343" s="579"/>
      <c r="AX343" s="579"/>
      <c r="AY343" s="579"/>
      <c r="AZ343" s="579"/>
    </row>
    <row r="344" spans="1:52" hidden="1">
      <c r="A344" s="537"/>
      <c r="B344" s="568" t="s">
        <v>291</v>
      </c>
      <c r="C344" s="537" t="s">
        <v>113</v>
      </c>
      <c r="D344" s="607"/>
      <c r="E344" s="545"/>
      <c r="F344" s="545"/>
      <c r="G344" s="545"/>
      <c r="H344" s="545"/>
      <c r="I344" s="545"/>
      <c r="J344" s="545"/>
      <c r="K344" s="545"/>
      <c r="L344" s="545"/>
      <c r="M344" s="545"/>
      <c r="N344" s="545"/>
      <c r="O344" s="545"/>
      <c r="P344" s="545"/>
      <c r="Q344" s="545"/>
      <c r="R344" s="545"/>
      <c r="S344" s="545"/>
      <c r="T344" s="545"/>
      <c r="U344" s="545"/>
      <c r="V344" s="545"/>
      <c r="W344" s="545"/>
      <c r="X344" s="545"/>
      <c r="Y344" s="545"/>
      <c r="Z344" s="545"/>
      <c r="AA344" s="545"/>
      <c r="AB344" s="545"/>
      <c r="AC344" s="545"/>
      <c r="AD344" s="545"/>
      <c r="AE344" s="570"/>
      <c r="AF344" s="570"/>
      <c r="AG344" s="570"/>
      <c r="AH344" s="570"/>
      <c r="AI344" s="570"/>
      <c r="AJ344" s="570"/>
      <c r="AK344" s="570"/>
      <c r="AL344" s="570"/>
      <c r="AM344" s="537"/>
      <c r="AN344" s="568" t="s">
        <v>291</v>
      </c>
      <c r="AO344" s="537" t="s">
        <v>113</v>
      </c>
      <c r="AP344" s="545"/>
      <c r="AQ344" s="545"/>
      <c r="AR344" s="578"/>
      <c r="AS344" s="578"/>
      <c r="AT344" s="578"/>
      <c r="AU344" s="578"/>
      <c r="AV344" s="578"/>
      <c r="AW344" s="578"/>
      <c r="AX344" s="578"/>
      <c r="AY344" s="578"/>
      <c r="AZ344" s="578"/>
    </row>
    <row r="345" spans="1:52" hidden="1">
      <c r="A345" s="537"/>
      <c r="B345" s="568"/>
      <c r="C345" s="537" t="s">
        <v>115</v>
      </c>
      <c r="D345" s="607"/>
      <c r="E345" s="545"/>
      <c r="F345" s="545"/>
      <c r="G345" s="545"/>
      <c r="H345" s="545"/>
      <c r="I345" s="545"/>
      <c r="J345" s="545"/>
      <c r="K345" s="545"/>
      <c r="L345" s="545"/>
      <c r="M345" s="545"/>
      <c r="N345" s="545"/>
      <c r="O345" s="545"/>
      <c r="P345" s="545"/>
      <c r="Q345" s="545"/>
      <c r="R345" s="545"/>
      <c r="S345" s="545"/>
      <c r="T345" s="545"/>
      <c r="U345" s="545"/>
      <c r="V345" s="545"/>
      <c r="W345" s="545"/>
      <c r="X345" s="545"/>
      <c r="Y345" s="545"/>
      <c r="Z345" s="545"/>
      <c r="AA345" s="545"/>
      <c r="AB345" s="545"/>
      <c r="AC345" s="545"/>
      <c r="AD345" s="545"/>
      <c r="AE345" s="570"/>
      <c r="AF345" s="570"/>
      <c r="AG345" s="570"/>
      <c r="AH345" s="570"/>
      <c r="AI345" s="570"/>
      <c r="AJ345" s="570"/>
      <c r="AK345" s="570"/>
      <c r="AL345" s="570"/>
      <c r="AM345" s="537"/>
      <c r="AN345" s="568"/>
      <c r="AO345" s="537" t="s">
        <v>115</v>
      </c>
      <c r="AP345" s="545"/>
      <c r="AQ345" s="545"/>
      <c r="AR345" s="578"/>
      <c r="AS345" s="578"/>
      <c r="AT345" s="578"/>
      <c r="AU345" s="578"/>
      <c r="AV345" s="578"/>
      <c r="AW345" s="578"/>
      <c r="AX345" s="578"/>
      <c r="AY345" s="578"/>
      <c r="AZ345" s="578"/>
    </row>
    <row r="346" spans="1:52" hidden="1">
      <c r="A346" s="537"/>
      <c r="B346" s="568"/>
      <c r="C346" s="537" t="s">
        <v>116</v>
      </c>
      <c r="D346" s="607"/>
      <c r="E346" s="545"/>
      <c r="F346" s="545"/>
      <c r="G346" s="545"/>
      <c r="H346" s="545"/>
      <c r="I346" s="545"/>
      <c r="J346" s="545"/>
      <c r="K346" s="545"/>
      <c r="L346" s="545"/>
      <c r="M346" s="545"/>
      <c r="N346" s="545"/>
      <c r="O346" s="545"/>
      <c r="P346" s="545"/>
      <c r="Q346" s="545"/>
      <c r="R346" s="545"/>
      <c r="S346" s="545"/>
      <c r="T346" s="545"/>
      <c r="U346" s="545"/>
      <c r="V346" s="545"/>
      <c r="W346" s="545"/>
      <c r="X346" s="545"/>
      <c r="Y346" s="545"/>
      <c r="Z346" s="545"/>
      <c r="AA346" s="545"/>
      <c r="AB346" s="545"/>
      <c r="AC346" s="545"/>
      <c r="AD346" s="545"/>
      <c r="AE346" s="570"/>
      <c r="AF346" s="570"/>
      <c r="AG346" s="570"/>
      <c r="AH346" s="570"/>
      <c r="AI346" s="570"/>
      <c r="AJ346" s="570"/>
      <c r="AK346" s="570"/>
      <c r="AL346" s="570"/>
      <c r="AM346" s="537"/>
      <c r="AN346" s="568"/>
      <c r="AO346" s="537" t="s">
        <v>116</v>
      </c>
      <c r="AP346" s="545"/>
      <c r="AQ346" s="545"/>
      <c r="AR346" s="578"/>
      <c r="AS346" s="578"/>
      <c r="AT346" s="578"/>
      <c r="AU346" s="578"/>
      <c r="AV346" s="578"/>
      <c r="AW346" s="578"/>
      <c r="AX346" s="578"/>
      <c r="AY346" s="578"/>
      <c r="AZ346" s="578"/>
    </row>
    <row r="347" spans="1:52" hidden="1">
      <c r="A347" s="537"/>
      <c r="B347" s="568"/>
      <c r="C347" s="537" t="s">
        <v>117</v>
      </c>
      <c r="D347" s="607"/>
      <c r="E347" s="545"/>
      <c r="F347" s="545"/>
      <c r="G347" s="545"/>
      <c r="H347" s="545"/>
      <c r="I347" s="545"/>
      <c r="J347" s="545"/>
      <c r="K347" s="545"/>
      <c r="L347" s="545"/>
      <c r="M347" s="545"/>
      <c r="N347" s="545"/>
      <c r="O347" s="545"/>
      <c r="P347" s="545"/>
      <c r="Q347" s="545"/>
      <c r="R347" s="545"/>
      <c r="S347" s="545"/>
      <c r="T347" s="545"/>
      <c r="U347" s="545"/>
      <c r="V347" s="545"/>
      <c r="W347" s="545"/>
      <c r="X347" s="545"/>
      <c r="Y347" s="545"/>
      <c r="Z347" s="545"/>
      <c r="AA347" s="545"/>
      <c r="AB347" s="545"/>
      <c r="AC347" s="545"/>
      <c r="AD347" s="545"/>
      <c r="AE347" s="570"/>
      <c r="AF347" s="570"/>
      <c r="AG347" s="570"/>
      <c r="AH347" s="570"/>
      <c r="AI347" s="570"/>
      <c r="AJ347" s="570"/>
      <c r="AK347" s="570"/>
      <c r="AL347" s="570"/>
      <c r="AM347" s="537"/>
      <c r="AN347" s="568"/>
      <c r="AO347" s="537" t="s">
        <v>117</v>
      </c>
      <c r="AP347" s="545"/>
      <c r="AQ347" s="545"/>
      <c r="AR347" s="578"/>
      <c r="AS347" s="578"/>
      <c r="AT347" s="578"/>
      <c r="AU347" s="578"/>
      <c r="AV347" s="578"/>
      <c r="AW347" s="578"/>
      <c r="AX347" s="578"/>
      <c r="AY347" s="578"/>
      <c r="AZ347" s="578"/>
    </row>
    <row r="348" spans="1:52" hidden="1">
      <c r="A348" s="537"/>
      <c r="B348" s="568"/>
      <c r="C348" s="537" t="s">
        <v>118</v>
      </c>
      <c r="D348" s="607"/>
      <c r="E348" s="545"/>
      <c r="F348" s="545"/>
      <c r="G348" s="545"/>
      <c r="H348" s="545"/>
      <c r="I348" s="545"/>
      <c r="J348" s="545"/>
      <c r="K348" s="545"/>
      <c r="L348" s="545"/>
      <c r="M348" s="545"/>
      <c r="N348" s="545"/>
      <c r="O348" s="545"/>
      <c r="P348" s="545"/>
      <c r="Q348" s="545"/>
      <c r="R348" s="545"/>
      <c r="S348" s="545"/>
      <c r="T348" s="545"/>
      <c r="U348" s="545"/>
      <c r="V348" s="545"/>
      <c r="W348" s="545"/>
      <c r="X348" s="545"/>
      <c r="Y348" s="545"/>
      <c r="Z348" s="545"/>
      <c r="AA348" s="545"/>
      <c r="AB348" s="545"/>
      <c r="AC348" s="545"/>
      <c r="AD348" s="545"/>
      <c r="AE348" s="570"/>
      <c r="AF348" s="570"/>
      <c r="AG348" s="570"/>
      <c r="AH348" s="570"/>
      <c r="AI348" s="570"/>
      <c r="AJ348" s="570"/>
      <c r="AK348" s="570"/>
      <c r="AL348" s="570"/>
      <c r="AM348" s="537"/>
      <c r="AN348" s="568"/>
      <c r="AO348" s="537" t="s">
        <v>118</v>
      </c>
      <c r="AP348" s="545"/>
      <c r="AQ348" s="545"/>
      <c r="AR348" s="578"/>
      <c r="AS348" s="578"/>
      <c r="AT348" s="578"/>
      <c r="AU348" s="578"/>
      <c r="AV348" s="578"/>
      <c r="AW348" s="578"/>
      <c r="AX348" s="578"/>
      <c r="AY348" s="578"/>
      <c r="AZ348" s="578"/>
    </row>
    <row r="349" spans="1:52" hidden="1">
      <c r="A349" s="537"/>
      <c r="B349" s="568"/>
      <c r="C349" s="537" t="s">
        <v>119</v>
      </c>
      <c r="D349" s="607"/>
      <c r="E349" s="545"/>
      <c r="F349" s="545"/>
      <c r="G349" s="545"/>
      <c r="H349" s="545"/>
      <c r="I349" s="545"/>
      <c r="J349" s="545"/>
      <c r="K349" s="545"/>
      <c r="L349" s="545"/>
      <c r="M349" s="545"/>
      <c r="N349" s="545"/>
      <c r="O349" s="545"/>
      <c r="P349" s="545"/>
      <c r="Q349" s="545"/>
      <c r="R349" s="545"/>
      <c r="S349" s="545"/>
      <c r="T349" s="545"/>
      <c r="U349" s="545"/>
      <c r="V349" s="545"/>
      <c r="W349" s="545"/>
      <c r="X349" s="545"/>
      <c r="Y349" s="545"/>
      <c r="Z349" s="545"/>
      <c r="AA349" s="545"/>
      <c r="AB349" s="545"/>
      <c r="AC349" s="545"/>
      <c r="AD349" s="545"/>
      <c r="AE349" s="570"/>
      <c r="AF349" s="570"/>
      <c r="AG349" s="570"/>
      <c r="AH349" s="570"/>
      <c r="AI349" s="570"/>
      <c r="AJ349" s="570"/>
      <c r="AK349" s="570"/>
      <c r="AL349" s="570"/>
      <c r="AM349" s="537"/>
      <c r="AN349" s="568"/>
      <c r="AO349" s="537" t="s">
        <v>119</v>
      </c>
      <c r="AP349" s="545"/>
      <c r="AQ349" s="545"/>
      <c r="AR349" s="578"/>
      <c r="AS349" s="578"/>
      <c r="AT349" s="578"/>
      <c r="AU349" s="578"/>
      <c r="AV349" s="578"/>
      <c r="AW349" s="578"/>
      <c r="AX349" s="578"/>
      <c r="AY349" s="578"/>
      <c r="AZ349" s="578"/>
    </row>
    <row r="350" spans="1:52" hidden="1">
      <c r="A350" s="537"/>
      <c r="B350" s="568"/>
      <c r="C350" s="537" t="s">
        <v>120</v>
      </c>
      <c r="D350" s="607"/>
      <c r="E350" s="545"/>
      <c r="F350" s="545"/>
      <c r="G350" s="545"/>
      <c r="H350" s="545"/>
      <c r="I350" s="545"/>
      <c r="J350" s="545"/>
      <c r="K350" s="545"/>
      <c r="L350" s="545"/>
      <c r="M350" s="545"/>
      <c r="N350" s="545"/>
      <c r="O350" s="545"/>
      <c r="P350" s="545"/>
      <c r="Q350" s="545"/>
      <c r="R350" s="545"/>
      <c r="S350" s="545"/>
      <c r="T350" s="545"/>
      <c r="U350" s="545"/>
      <c r="V350" s="545"/>
      <c r="W350" s="545"/>
      <c r="X350" s="545"/>
      <c r="Y350" s="545"/>
      <c r="Z350" s="545"/>
      <c r="AA350" s="545"/>
      <c r="AB350" s="545"/>
      <c r="AC350" s="545"/>
      <c r="AD350" s="545"/>
      <c r="AE350" s="570"/>
      <c r="AF350" s="570"/>
      <c r="AG350" s="570"/>
      <c r="AH350" s="570"/>
      <c r="AI350" s="570"/>
      <c r="AJ350" s="570"/>
      <c r="AK350" s="570"/>
      <c r="AL350" s="570"/>
      <c r="AM350" s="537"/>
      <c r="AN350" s="568"/>
      <c r="AO350" s="537" t="s">
        <v>120</v>
      </c>
      <c r="AP350" s="545"/>
      <c r="AQ350" s="545"/>
      <c r="AR350" s="578"/>
      <c r="AS350" s="578"/>
      <c r="AT350" s="578"/>
      <c r="AU350" s="578"/>
      <c r="AV350" s="578"/>
      <c r="AW350" s="578"/>
      <c r="AX350" s="578"/>
      <c r="AY350" s="578"/>
      <c r="AZ350" s="578"/>
    </row>
    <row r="351" spans="1:52" hidden="1">
      <c r="A351" s="537"/>
      <c r="B351" s="568"/>
      <c r="C351" s="537" t="s">
        <v>121</v>
      </c>
      <c r="D351" s="607"/>
      <c r="E351" s="545"/>
      <c r="F351" s="545"/>
      <c r="G351" s="545"/>
      <c r="H351" s="545"/>
      <c r="I351" s="545"/>
      <c r="J351" s="545"/>
      <c r="K351" s="545"/>
      <c r="L351" s="545"/>
      <c r="M351" s="545"/>
      <c r="N351" s="545"/>
      <c r="O351" s="545"/>
      <c r="P351" s="545"/>
      <c r="Q351" s="545"/>
      <c r="R351" s="545"/>
      <c r="S351" s="545"/>
      <c r="T351" s="545"/>
      <c r="U351" s="545"/>
      <c r="V351" s="545"/>
      <c r="W351" s="545"/>
      <c r="X351" s="545"/>
      <c r="Y351" s="545"/>
      <c r="Z351" s="545"/>
      <c r="AA351" s="545"/>
      <c r="AB351" s="545"/>
      <c r="AC351" s="545"/>
      <c r="AD351" s="545"/>
      <c r="AE351" s="570"/>
      <c r="AF351" s="570"/>
      <c r="AG351" s="570"/>
      <c r="AH351" s="570"/>
      <c r="AI351" s="570"/>
      <c r="AJ351" s="570"/>
      <c r="AK351" s="570"/>
      <c r="AL351" s="570"/>
      <c r="AM351" s="537"/>
      <c r="AN351" s="568"/>
      <c r="AO351" s="537" t="s">
        <v>121</v>
      </c>
      <c r="AP351" s="545"/>
      <c r="AQ351" s="545"/>
      <c r="AR351" s="578"/>
      <c r="AS351" s="578"/>
      <c r="AT351" s="578"/>
      <c r="AU351" s="578"/>
      <c r="AV351" s="578"/>
      <c r="AW351" s="578"/>
      <c r="AX351" s="578"/>
      <c r="AY351" s="578"/>
      <c r="AZ351" s="578"/>
    </row>
    <row r="352" spans="1:52" hidden="1">
      <c r="A352" s="537"/>
      <c r="B352" s="568"/>
      <c r="C352" s="537" t="s">
        <v>122</v>
      </c>
      <c r="D352" s="609"/>
      <c r="E352" s="545"/>
      <c r="F352" s="545"/>
      <c r="G352" s="545"/>
      <c r="H352" s="545"/>
      <c r="I352" s="545"/>
      <c r="J352" s="545"/>
      <c r="K352" s="545"/>
      <c r="L352" s="545"/>
      <c r="M352" s="545"/>
      <c r="N352" s="545"/>
      <c r="O352" s="545"/>
      <c r="P352" s="545"/>
      <c r="Q352" s="545"/>
      <c r="R352" s="545"/>
      <c r="S352" s="545"/>
      <c r="T352" s="545"/>
      <c r="U352" s="545"/>
      <c r="V352" s="545"/>
      <c r="W352" s="545"/>
      <c r="X352" s="545"/>
      <c r="Y352" s="545"/>
      <c r="Z352" s="545"/>
      <c r="AA352" s="545"/>
      <c r="AB352" s="545"/>
      <c r="AC352" s="545"/>
      <c r="AD352" s="545"/>
      <c r="AE352" s="570"/>
      <c r="AF352" s="570"/>
      <c r="AG352" s="570"/>
      <c r="AH352" s="570"/>
      <c r="AI352" s="570"/>
      <c r="AJ352" s="570"/>
      <c r="AK352" s="570"/>
      <c r="AL352" s="570"/>
      <c r="AM352" s="537"/>
      <c r="AN352" s="568"/>
      <c r="AO352" s="537" t="s">
        <v>122</v>
      </c>
      <c r="AP352" s="545"/>
      <c r="AQ352" s="545"/>
      <c r="AR352" s="578"/>
      <c r="AS352" s="578"/>
      <c r="AT352" s="578"/>
      <c r="AU352" s="578"/>
      <c r="AV352" s="578"/>
      <c r="AW352" s="578"/>
      <c r="AX352" s="578"/>
      <c r="AY352" s="578"/>
      <c r="AZ352" s="578"/>
    </row>
    <row r="353" spans="1:52" hidden="1">
      <c r="A353" s="537"/>
      <c r="B353" s="568"/>
      <c r="C353" s="537" t="s">
        <v>123</v>
      </c>
      <c r="D353" s="607"/>
      <c r="E353" s="545"/>
      <c r="F353" s="545"/>
      <c r="G353" s="545"/>
      <c r="H353" s="545"/>
      <c r="I353" s="545"/>
      <c r="J353" s="545"/>
      <c r="K353" s="545"/>
      <c r="L353" s="545"/>
      <c r="M353" s="545"/>
      <c r="N353" s="545"/>
      <c r="O353" s="545"/>
      <c r="P353" s="545"/>
      <c r="Q353" s="545"/>
      <c r="R353" s="545"/>
      <c r="S353" s="545"/>
      <c r="T353" s="545"/>
      <c r="U353" s="545"/>
      <c r="V353" s="545"/>
      <c r="W353" s="545"/>
      <c r="X353" s="545"/>
      <c r="Y353" s="545"/>
      <c r="Z353" s="545"/>
      <c r="AA353" s="545"/>
      <c r="AB353" s="545"/>
      <c r="AC353" s="545"/>
      <c r="AD353" s="545"/>
      <c r="AE353" s="570"/>
      <c r="AF353" s="570"/>
      <c r="AG353" s="570"/>
      <c r="AH353" s="570"/>
      <c r="AI353" s="570"/>
      <c r="AJ353" s="570"/>
      <c r="AK353" s="570"/>
      <c r="AL353" s="570"/>
      <c r="AM353" s="537"/>
      <c r="AN353" s="568"/>
      <c r="AO353" s="537" t="s">
        <v>123</v>
      </c>
      <c r="AP353" s="545"/>
      <c r="AQ353" s="545"/>
      <c r="AR353" s="578"/>
      <c r="AS353" s="578"/>
      <c r="AT353" s="578"/>
      <c r="AU353" s="578"/>
      <c r="AV353" s="578"/>
      <c r="AW353" s="578"/>
      <c r="AX353" s="578"/>
      <c r="AY353" s="578"/>
      <c r="AZ353" s="578"/>
    </row>
    <row r="354" spans="1:52" hidden="1">
      <c r="A354" s="537"/>
      <c r="B354" s="568"/>
      <c r="C354" s="537" t="s">
        <v>124</v>
      </c>
      <c r="D354" s="607"/>
      <c r="E354" s="545"/>
      <c r="F354" s="545"/>
      <c r="G354" s="545"/>
      <c r="H354" s="545"/>
      <c r="I354" s="545"/>
      <c r="J354" s="545"/>
      <c r="K354" s="545"/>
      <c r="L354" s="545"/>
      <c r="M354" s="545"/>
      <c r="N354" s="545"/>
      <c r="O354" s="545"/>
      <c r="P354" s="545"/>
      <c r="Q354" s="545"/>
      <c r="R354" s="545"/>
      <c r="S354" s="545"/>
      <c r="T354" s="545"/>
      <c r="U354" s="545"/>
      <c r="V354" s="545"/>
      <c r="W354" s="545"/>
      <c r="X354" s="545"/>
      <c r="Y354" s="545"/>
      <c r="Z354" s="545"/>
      <c r="AA354" s="545"/>
      <c r="AB354" s="545"/>
      <c r="AC354" s="545"/>
      <c r="AD354" s="545"/>
      <c r="AE354" s="570"/>
      <c r="AF354" s="570"/>
      <c r="AG354" s="570"/>
      <c r="AH354" s="570"/>
      <c r="AI354" s="570"/>
      <c r="AJ354" s="570"/>
      <c r="AK354" s="570"/>
      <c r="AL354" s="570"/>
      <c r="AM354" s="537"/>
      <c r="AN354" s="568"/>
      <c r="AO354" s="537" t="s">
        <v>124</v>
      </c>
      <c r="AP354" s="545"/>
      <c r="AQ354" s="545"/>
      <c r="AR354" s="578"/>
      <c r="AS354" s="578"/>
      <c r="AT354" s="578"/>
      <c r="AU354" s="578"/>
      <c r="AV354" s="578"/>
      <c r="AW354" s="578"/>
      <c r="AX354" s="578"/>
      <c r="AY354" s="578"/>
      <c r="AZ354" s="578"/>
    </row>
    <row r="355" spans="1:52" hidden="1">
      <c r="A355" s="537"/>
      <c r="B355" s="583" t="s">
        <v>2</v>
      </c>
      <c r="C355" s="584" t="s">
        <v>111</v>
      </c>
      <c r="D355" s="608"/>
      <c r="E355" s="548"/>
      <c r="F355" s="548"/>
      <c r="G355" s="548"/>
      <c r="H355" s="548"/>
      <c r="I355" s="548"/>
      <c r="J355" s="548"/>
      <c r="K355" s="548"/>
      <c r="L355" s="548"/>
      <c r="M355" s="548"/>
      <c r="N355" s="548"/>
      <c r="O355" s="548"/>
      <c r="P355" s="548"/>
      <c r="Q355" s="548"/>
      <c r="R355" s="548"/>
      <c r="S355" s="548"/>
      <c r="T355" s="548"/>
      <c r="U355" s="548"/>
      <c r="V355" s="548"/>
      <c r="W355" s="548"/>
      <c r="X355" s="548"/>
      <c r="Y355" s="548"/>
      <c r="Z355" s="548"/>
      <c r="AA355" s="548"/>
      <c r="AB355" s="548"/>
      <c r="AC355" s="548"/>
      <c r="AD355" s="548"/>
      <c r="AE355" s="573"/>
      <c r="AF355" s="573"/>
      <c r="AG355" s="573"/>
      <c r="AH355" s="573"/>
      <c r="AI355" s="573"/>
      <c r="AJ355" s="573"/>
      <c r="AK355" s="573"/>
      <c r="AL355" s="573"/>
      <c r="AM355" s="549"/>
      <c r="AN355" s="583" t="s">
        <v>2</v>
      </c>
      <c r="AO355" s="584" t="s">
        <v>111</v>
      </c>
      <c r="AP355" s="548"/>
      <c r="AQ355" s="548"/>
      <c r="AR355" s="579"/>
      <c r="AS355" s="579"/>
      <c r="AT355" s="579"/>
      <c r="AU355" s="579"/>
      <c r="AV355" s="579"/>
      <c r="AW355" s="579"/>
      <c r="AX355" s="579"/>
      <c r="AY355" s="579"/>
      <c r="AZ355" s="579"/>
    </row>
    <row r="356" spans="1:52" hidden="1">
      <c r="A356" s="537"/>
      <c r="B356" s="568" t="s">
        <v>292</v>
      </c>
      <c r="C356" s="537" t="s">
        <v>113</v>
      </c>
      <c r="D356" s="607"/>
      <c r="E356" s="545"/>
      <c r="F356" s="545"/>
      <c r="G356" s="545"/>
      <c r="H356" s="545"/>
      <c r="I356" s="545"/>
      <c r="J356" s="545"/>
      <c r="K356" s="545"/>
      <c r="L356" s="545"/>
      <c r="M356" s="545"/>
      <c r="N356" s="545"/>
      <c r="O356" s="545"/>
      <c r="P356" s="545"/>
      <c r="Q356" s="545"/>
      <c r="R356" s="545"/>
      <c r="S356" s="545"/>
      <c r="T356" s="545"/>
      <c r="U356" s="545"/>
      <c r="V356" s="545"/>
      <c r="W356" s="545"/>
      <c r="X356" s="545"/>
      <c r="Y356" s="545"/>
      <c r="Z356" s="545"/>
      <c r="AA356" s="545"/>
      <c r="AB356" s="545"/>
      <c r="AC356" s="545"/>
      <c r="AD356" s="545"/>
      <c r="AE356" s="570"/>
      <c r="AF356" s="570"/>
      <c r="AG356" s="570"/>
      <c r="AH356" s="570"/>
      <c r="AI356" s="570"/>
      <c r="AJ356" s="570"/>
      <c r="AK356" s="570"/>
      <c r="AL356" s="570"/>
      <c r="AM356" s="537"/>
      <c r="AN356" s="568" t="s">
        <v>292</v>
      </c>
      <c r="AO356" s="537" t="s">
        <v>113</v>
      </c>
      <c r="AP356" s="545"/>
      <c r="AQ356" s="545"/>
      <c r="AR356" s="578"/>
      <c r="AS356" s="578"/>
      <c r="AT356" s="578"/>
      <c r="AU356" s="578"/>
      <c r="AV356" s="578"/>
      <c r="AW356" s="578"/>
      <c r="AX356" s="578"/>
      <c r="AY356" s="578"/>
      <c r="AZ356" s="578"/>
    </row>
    <row r="357" spans="1:52" hidden="1">
      <c r="A357" s="537"/>
      <c r="B357" s="568"/>
      <c r="C357" s="537" t="s">
        <v>115</v>
      </c>
      <c r="D357" s="607"/>
      <c r="E357" s="545"/>
      <c r="F357" s="545"/>
      <c r="G357" s="545"/>
      <c r="H357" s="545"/>
      <c r="I357" s="545"/>
      <c r="J357" s="545"/>
      <c r="K357" s="545"/>
      <c r="L357" s="545"/>
      <c r="M357" s="545"/>
      <c r="N357" s="545"/>
      <c r="O357" s="545"/>
      <c r="P357" s="545"/>
      <c r="Q357" s="545"/>
      <c r="R357" s="545"/>
      <c r="S357" s="545"/>
      <c r="T357" s="545"/>
      <c r="U357" s="545"/>
      <c r="V357" s="545"/>
      <c r="W357" s="545"/>
      <c r="X357" s="545"/>
      <c r="Y357" s="545"/>
      <c r="Z357" s="545"/>
      <c r="AA357" s="545"/>
      <c r="AB357" s="545"/>
      <c r="AC357" s="545"/>
      <c r="AD357" s="545"/>
      <c r="AE357" s="570"/>
      <c r="AF357" s="570"/>
      <c r="AG357" s="570"/>
      <c r="AH357" s="570"/>
      <c r="AI357" s="570"/>
      <c r="AJ357" s="570"/>
      <c r="AK357" s="570"/>
      <c r="AL357" s="570"/>
      <c r="AM357" s="537"/>
      <c r="AN357" s="568"/>
      <c r="AO357" s="537" t="s">
        <v>115</v>
      </c>
      <c r="AP357" s="545"/>
      <c r="AQ357" s="545"/>
      <c r="AR357" s="578"/>
      <c r="AS357" s="578"/>
      <c r="AT357" s="578"/>
      <c r="AU357" s="578"/>
      <c r="AV357" s="578"/>
      <c r="AW357" s="578"/>
      <c r="AX357" s="578"/>
      <c r="AY357" s="578"/>
      <c r="AZ357" s="578"/>
    </row>
    <row r="358" spans="1:52" hidden="1">
      <c r="A358" s="537"/>
      <c r="B358" s="568"/>
      <c r="C358" s="537" t="s">
        <v>116</v>
      </c>
      <c r="D358" s="607"/>
      <c r="E358" s="545"/>
      <c r="F358" s="545"/>
      <c r="G358" s="545"/>
      <c r="H358" s="545"/>
      <c r="I358" s="545"/>
      <c r="J358" s="545"/>
      <c r="K358" s="545"/>
      <c r="L358" s="545"/>
      <c r="M358" s="545"/>
      <c r="N358" s="545"/>
      <c r="O358" s="545"/>
      <c r="P358" s="545"/>
      <c r="Q358" s="545"/>
      <c r="R358" s="545"/>
      <c r="S358" s="545"/>
      <c r="T358" s="545"/>
      <c r="U358" s="545"/>
      <c r="V358" s="545"/>
      <c r="W358" s="545"/>
      <c r="X358" s="545"/>
      <c r="Y358" s="545"/>
      <c r="Z358" s="545"/>
      <c r="AA358" s="545"/>
      <c r="AB358" s="545"/>
      <c r="AC358" s="545"/>
      <c r="AD358" s="545"/>
      <c r="AE358" s="570"/>
      <c r="AF358" s="570"/>
      <c r="AG358" s="570"/>
      <c r="AH358" s="570"/>
      <c r="AI358" s="570"/>
      <c r="AJ358" s="570"/>
      <c r="AK358" s="570"/>
      <c r="AL358" s="570"/>
      <c r="AM358" s="537"/>
      <c r="AN358" s="568"/>
      <c r="AO358" s="537" t="s">
        <v>116</v>
      </c>
      <c r="AP358" s="545"/>
      <c r="AQ358" s="545"/>
      <c r="AR358" s="578"/>
      <c r="AS358" s="578"/>
      <c r="AT358" s="578"/>
      <c r="AU358" s="578"/>
      <c r="AV358" s="578"/>
      <c r="AW358" s="578"/>
      <c r="AX358" s="578"/>
      <c r="AY358" s="578"/>
      <c r="AZ358" s="578"/>
    </row>
    <row r="359" spans="1:52" hidden="1">
      <c r="A359" s="537"/>
      <c r="B359" s="568"/>
      <c r="C359" s="537" t="s">
        <v>117</v>
      </c>
      <c r="D359" s="607"/>
      <c r="E359" s="545"/>
      <c r="F359" s="545"/>
      <c r="G359" s="545"/>
      <c r="H359" s="545"/>
      <c r="I359" s="545"/>
      <c r="J359" s="545"/>
      <c r="K359" s="545"/>
      <c r="L359" s="545"/>
      <c r="M359" s="545"/>
      <c r="N359" s="545"/>
      <c r="O359" s="545"/>
      <c r="P359" s="545"/>
      <c r="Q359" s="545"/>
      <c r="R359" s="545"/>
      <c r="S359" s="545"/>
      <c r="T359" s="545"/>
      <c r="U359" s="545"/>
      <c r="V359" s="545"/>
      <c r="W359" s="545"/>
      <c r="X359" s="545"/>
      <c r="Y359" s="545"/>
      <c r="Z359" s="545"/>
      <c r="AA359" s="545"/>
      <c r="AB359" s="545"/>
      <c r="AC359" s="545"/>
      <c r="AD359" s="545"/>
      <c r="AE359" s="570"/>
      <c r="AF359" s="570"/>
      <c r="AG359" s="570"/>
      <c r="AH359" s="570"/>
      <c r="AI359" s="570"/>
      <c r="AJ359" s="570"/>
      <c r="AK359" s="570"/>
      <c r="AL359" s="570"/>
      <c r="AM359" s="537"/>
      <c r="AN359" s="568"/>
      <c r="AO359" s="537" t="s">
        <v>117</v>
      </c>
      <c r="AP359" s="545"/>
      <c r="AQ359" s="545"/>
      <c r="AR359" s="578"/>
      <c r="AS359" s="578"/>
      <c r="AT359" s="578"/>
      <c r="AU359" s="578"/>
      <c r="AV359" s="578"/>
      <c r="AW359" s="578"/>
      <c r="AX359" s="578"/>
      <c r="AY359" s="578"/>
      <c r="AZ359" s="578"/>
    </row>
    <row r="360" spans="1:52" hidden="1">
      <c r="A360" s="537"/>
      <c r="B360" s="568"/>
      <c r="C360" s="537" t="s">
        <v>118</v>
      </c>
      <c r="D360" s="607"/>
      <c r="E360" s="545"/>
      <c r="F360" s="545"/>
      <c r="G360" s="545"/>
      <c r="H360" s="545"/>
      <c r="I360" s="545"/>
      <c r="J360" s="545"/>
      <c r="K360" s="545"/>
      <c r="L360" s="545"/>
      <c r="M360" s="545"/>
      <c r="N360" s="545"/>
      <c r="O360" s="545"/>
      <c r="P360" s="545"/>
      <c r="Q360" s="545"/>
      <c r="R360" s="545"/>
      <c r="S360" s="545"/>
      <c r="T360" s="545"/>
      <c r="U360" s="545"/>
      <c r="V360" s="545"/>
      <c r="W360" s="545"/>
      <c r="X360" s="545"/>
      <c r="Y360" s="545"/>
      <c r="Z360" s="545"/>
      <c r="AA360" s="545"/>
      <c r="AB360" s="545"/>
      <c r="AC360" s="545"/>
      <c r="AD360" s="545"/>
      <c r="AE360" s="570"/>
      <c r="AF360" s="570"/>
      <c r="AG360" s="570"/>
      <c r="AH360" s="570"/>
      <c r="AI360" s="570"/>
      <c r="AJ360" s="570"/>
      <c r="AK360" s="570"/>
      <c r="AL360" s="570"/>
      <c r="AM360" s="537"/>
      <c r="AN360" s="568"/>
      <c r="AO360" s="537" t="s">
        <v>118</v>
      </c>
      <c r="AP360" s="545"/>
      <c r="AQ360" s="545"/>
      <c r="AR360" s="578"/>
      <c r="AS360" s="578"/>
      <c r="AT360" s="578"/>
      <c r="AU360" s="578"/>
      <c r="AV360" s="578"/>
      <c r="AW360" s="578"/>
      <c r="AX360" s="578"/>
      <c r="AY360" s="578"/>
      <c r="AZ360" s="578"/>
    </row>
    <row r="361" spans="1:52" hidden="1">
      <c r="A361" s="537"/>
      <c r="B361" s="568"/>
      <c r="C361" s="537" t="s">
        <v>119</v>
      </c>
      <c r="D361" s="607"/>
      <c r="E361" s="545"/>
      <c r="F361" s="545"/>
      <c r="G361" s="545"/>
      <c r="H361" s="545"/>
      <c r="I361" s="545"/>
      <c r="J361" s="545"/>
      <c r="K361" s="545"/>
      <c r="L361" s="545"/>
      <c r="M361" s="545"/>
      <c r="N361" s="545"/>
      <c r="O361" s="545"/>
      <c r="P361" s="545"/>
      <c r="Q361" s="545"/>
      <c r="R361" s="545"/>
      <c r="S361" s="545"/>
      <c r="T361" s="545"/>
      <c r="U361" s="545"/>
      <c r="V361" s="545"/>
      <c r="W361" s="545"/>
      <c r="X361" s="545"/>
      <c r="Y361" s="545"/>
      <c r="Z361" s="545"/>
      <c r="AA361" s="545"/>
      <c r="AB361" s="545"/>
      <c r="AC361" s="545"/>
      <c r="AD361" s="545"/>
      <c r="AE361" s="570"/>
      <c r="AF361" s="570"/>
      <c r="AG361" s="570"/>
      <c r="AH361" s="570"/>
      <c r="AI361" s="570"/>
      <c r="AJ361" s="570"/>
      <c r="AK361" s="570"/>
      <c r="AL361" s="570"/>
      <c r="AM361" s="537"/>
      <c r="AN361" s="568"/>
      <c r="AO361" s="537" t="s">
        <v>119</v>
      </c>
      <c r="AP361" s="545"/>
      <c r="AQ361" s="545"/>
      <c r="AR361" s="578"/>
      <c r="AS361" s="578"/>
      <c r="AT361" s="578"/>
      <c r="AU361" s="578"/>
      <c r="AV361" s="578"/>
      <c r="AW361" s="578"/>
      <c r="AX361" s="578"/>
      <c r="AY361" s="578"/>
      <c r="AZ361" s="578"/>
    </row>
    <row r="362" spans="1:52" hidden="1">
      <c r="A362" s="537"/>
      <c r="B362" s="568"/>
      <c r="C362" s="537" t="s">
        <v>120</v>
      </c>
      <c r="D362" s="607"/>
      <c r="E362" s="545"/>
      <c r="F362" s="545"/>
      <c r="G362" s="545"/>
      <c r="H362" s="545"/>
      <c r="I362" s="545"/>
      <c r="J362" s="545"/>
      <c r="K362" s="545"/>
      <c r="L362" s="545"/>
      <c r="M362" s="545"/>
      <c r="N362" s="545"/>
      <c r="O362" s="545"/>
      <c r="P362" s="545"/>
      <c r="Q362" s="545"/>
      <c r="R362" s="545"/>
      <c r="S362" s="545"/>
      <c r="T362" s="545"/>
      <c r="U362" s="545"/>
      <c r="V362" s="545"/>
      <c r="W362" s="545"/>
      <c r="X362" s="545"/>
      <c r="Y362" s="545"/>
      <c r="Z362" s="545"/>
      <c r="AA362" s="545"/>
      <c r="AB362" s="545"/>
      <c r="AC362" s="545"/>
      <c r="AD362" s="545"/>
      <c r="AE362" s="570"/>
      <c r="AF362" s="570"/>
      <c r="AG362" s="570"/>
      <c r="AH362" s="570"/>
      <c r="AI362" s="570"/>
      <c r="AJ362" s="570"/>
      <c r="AK362" s="570"/>
      <c r="AL362" s="570"/>
      <c r="AM362" s="537"/>
      <c r="AN362" s="568"/>
      <c r="AO362" s="537" t="s">
        <v>120</v>
      </c>
      <c r="AP362" s="545"/>
      <c r="AQ362" s="545"/>
      <c r="AR362" s="578"/>
      <c r="AS362" s="578"/>
      <c r="AT362" s="578"/>
      <c r="AU362" s="578"/>
      <c r="AV362" s="578"/>
      <c r="AW362" s="578"/>
      <c r="AX362" s="578"/>
      <c r="AY362" s="578"/>
      <c r="AZ362" s="578"/>
    </row>
    <row r="363" spans="1:52" hidden="1">
      <c r="A363" s="537"/>
      <c r="B363" s="568"/>
      <c r="C363" s="537" t="s">
        <v>121</v>
      </c>
      <c r="D363" s="607"/>
      <c r="E363" s="545"/>
      <c r="F363" s="545"/>
      <c r="G363" s="545"/>
      <c r="H363" s="545"/>
      <c r="I363" s="545"/>
      <c r="J363" s="545"/>
      <c r="K363" s="545"/>
      <c r="L363" s="545"/>
      <c r="M363" s="545"/>
      <c r="N363" s="545"/>
      <c r="O363" s="545"/>
      <c r="P363" s="545"/>
      <c r="Q363" s="545"/>
      <c r="R363" s="545"/>
      <c r="S363" s="545"/>
      <c r="T363" s="545"/>
      <c r="U363" s="545"/>
      <c r="V363" s="545"/>
      <c r="W363" s="545"/>
      <c r="X363" s="545"/>
      <c r="Y363" s="545"/>
      <c r="Z363" s="545"/>
      <c r="AA363" s="545"/>
      <c r="AB363" s="545"/>
      <c r="AC363" s="545"/>
      <c r="AD363" s="545"/>
      <c r="AE363" s="570"/>
      <c r="AF363" s="570"/>
      <c r="AG363" s="570"/>
      <c r="AH363" s="570"/>
      <c r="AI363" s="570"/>
      <c r="AJ363" s="570"/>
      <c r="AK363" s="570"/>
      <c r="AL363" s="570"/>
      <c r="AM363" s="537"/>
      <c r="AN363" s="568"/>
      <c r="AO363" s="537" t="s">
        <v>121</v>
      </c>
      <c r="AP363" s="545"/>
      <c r="AQ363" s="545"/>
      <c r="AR363" s="578"/>
      <c r="AS363" s="578"/>
      <c r="AT363" s="578"/>
      <c r="AU363" s="578"/>
      <c r="AV363" s="578"/>
      <c r="AW363" s="578"/>
      <c r="AX363" s="578"/>
      <c r="AY363" s="578"/>
      <c r="AZ363" s="578"/>
    </row>
    <row r="364" spans="1:52" hidden="1">
      <c r="A364" s="537"/>
      <c r="B364" s="568"/>
      <c r="C364" s="537" t="s">
        <v>122</v>
      </c>
      <c r="D364" s="607"/>
      <c r="E364" s="545"/>
      <c r="F364" s="545"/>
      <c r="G364" s="545"/>
      <c r="H364" s="545"/>
      <c r="I364" s="545"/>
      <c r="J364" s="545"/>
      <c r="K364" s="545"/>
      <c r="L364" s="545"/>
      <c r="M364" s="545"/>
      <c r="N364" s="545"/>
      <c r="O364" s="545"/>
      <c r="P364" s="545"/>
      <c r="Q364" s="545"/>
      <c r="R364" s="545"/>
      <c r="S364" s="545"/>
      <c r="T364" s="545"/>
      <c r="U364" s="545"/>
      <c r="V364" s="545"/>
      <c r="W364" s="545"/>
      <c r="X364" s="545"/>
      <c r="Y364" s="545"/>
      <c r="Z364" s="545"/>
      <c r="AA364" s="545"/>
      <c r="AB364" s="545"/>
      <c r="AC364" s="545"/>
      <c r="AD364" s="545"/>
      <c r="AE364" s="570"/>
      <c r="AF364" s="570"/>
      <c r="AG364" s="570"/>
      <c r="AH364" s="570"/>
      <c r="AI364" s="570"/>
      <c r="AJ364" s="570"/>
      <c r="AK364" s="570"/>
      <c r="AL364" s="570"/>
      <c r="AM364" s="537"/>
      <c r="AN364" s="568"/>
      <c r="AO364" s="537" t="s">
        <v>122</v>
      </c>
      <c r="AP364" s="545"/>
      <c r="AQ364" s="545"/>
      <c r="AR364" s="578"/>
      <c r="AS364" s="578"/>
      <c r="AT364" s="578"/>
      <c r="AU364" s="578"/>
      <c r="AV364" s="578"/>
      <c r="AW364" s="578"/>
      <c r="AX364" s="578"/>
      <c r="AY364" s="578"/>
      <c r="AZ364" s="578"/>
    </row>
    <row r="365" spans="1:52" hidden="1">
      <c r="A365" s="537"/>
      <c r="B365" s="568"/>
      <c r="C365" s="537" t="s">
        <v>123</v>
      </c>
      <c r="D365" s="607"/>
      <c r="E365" s="545"/>
      <c r="F365" s="545"/>
      <c r="G365" s="545"/>
      <c r="H365" s="545"/>
      <c r="I365" s="545"/>
      <c r="J365" s="545"/>
      <c r="K365" s="545"/>
      <c r="L365" s="545"/>
      <c r="M365" s="545"/>
      <c r="N365" s="545"/>
      <c r="O365" s="545"/>
      <c r="P365" s="545"/>
      <c r="Q365" s="545"/>
      <c r="R365" s="545"/>
      <c r="S365" s="545"/>
      <c r="T365" s="545"/>
      <c r="U365" s="545"/>
      <c r="V365" s="545"/>
      <c r="W365" s="545"/>
      <c r="X365" s="545"/>
      <c r="Y365" s="545"/>
      <c r="Z365" s="545"/>
      <c r="AA365" s="545"/>
      <c r="AB365" s="545"/>
      <c r="AC365" s="545"/>
      <c r="AD365" s="545"/>
      <c r="AE365" s="570"/>
      <c r="AF365" s="570"/>
      <c r="AG365" s="570"/>
      <c r="AH365" s="570"/>
      <c r="AI365" s="570"/>
      <c r="AJ365" s="570"/>
      <c r="AK365" s="570"/>
      <c r="AL365" s="570"/>
      <c r="AM365" s="537"/>
      <c r="AN365" s="568"/>
      <c r="AO365" s="537" t="s">
        <v>123</v>
      </c>
      <c r="AP365" s="545"/>
      <c r="AQ365" s="545"/>
      <c r="AR365" s="578"/>
      <c r="AS365" s="578"/>
      <c r="AT365" s="578"/>
      <c r="AU365" s="578"/>
      <c r="AV365" s="578"/>
      <c r="AW365" s="578"/>
      <c r="AX365" s="578"/>
      <c r="AY365" s="578"/>
      <c r="AZ365" s="578"/>
    </row>
    <row r="366" spans="1:52" hidden="1">
      <c r="A366" s="537"/>
      <c r="B366" s="568"/>
      <c r="C366" s="537" t="s">
        <v>124</v>
      </c>
      <c r="D366" s="609"/>
      <c r="E366" s="582"/>
      <c r="F366" s="582"/>
      <c r="G366" s="582"/>
      <c r="H366" s="582"/>
      <c r="I366" s="582"/>
      <c r="J366" s="582"/>
      <c r="K366" s="582"/>
      <c r="L366" s="582"/>
      <c r="M366" s="582"/>
      <c r="N366" s="582"/>
      <c r="O366" s="582"/>
      <c r="P366" s="582"/>
      <c r="Q366" s="582"/>
      <c r="R366" s="582"/>
      <c r="S366" s="582"/>
      <c r="T366" s="582"/>
      <c r="U366" s="582"/>
      <c r="V366" s="582"/>
      <c r="W366" s="582"/>
      <c r="X366" s="582"/>
      <c r="Y366" s="582"/>
      <c r="Z366" s="582"/>
      <c r="AA366" s="582"/>
      <c r="AB366" s="582"/>
      <c r="AC366" s="582"/>
      <c r="AD366" s="582"/>
      <c r="AE366" s="586"/>
      <c r="AF366" s="586"/>
      <c r="AG366" s="586"/>
      <c r="AH366" s="586"/>
      <c r="AI366" s="586"/>
      <c r="AJ366" s="586"/>
      <c r="AK366" s="586"/>
      <c r="AL366" s="586"/>
      <c r="AM366" s="537"/>
      <c r="AN366" s="568"/>
      <c r="AO366" s="537" t="s">
        <v>124</v>
      </c>
      <c r="AP366" s="582"/>
      <c r="AQ366" s="582"/>
      <c r="AR366" s="582"/>
      <c r="AS366" s="582"/>
      <c r="AT366" s="582"/>
      <c r="AU366" s="582"/>
      <c r="AV366" s="582"/>
      <c r="AW366" s="582"/>
      <c r="AX366" s="582"/>
      <c r="AY366" s="582"/>
      <c r="AZ366" s="582"/>
    </row>
    <row r="367" spans="1:52" hidden="1">
      <c r="A367" s="537"/>
      <c r="B367" s="583" t="s">
        <v>2</v>
      </c>
      <c r="C367" s="584" t="s">
        <v>111</v>
      </c>
      <c r="D367" s="585"/>
      <c r="E367" s="587"/>
      <c r="F367" s="587"/>
      <c r="G367" s="587"/>
      <c r="H367" s="587"/>
      <c r="I367" s="587"/>
      <c r="J367" s="587"/>
      <c r="K367" s="587"/>
      <c r="L367" s="587"/>
      <c r="M367" s="587"/>
      <c r="N367" s="587"/>
      <c r="O367" s="587"/>
      <c r="P367" s="587"/>
      <c r="Q367" s="587"/>
      <c r="R367" s="587"/>
      <c r="S367" s="587"/>
      <c r="T367" s="587"/>
      <c r="U367" s="587"/>
      <c r="V367" s="587"/>
      <c r="W367" s="587"/>
      <c r="X367" s="587"/>
      <c r="Y367" s="587"/>
      <c r="Z367" s="587"/>
      <c r="AA367" s="587"/>
      <c r="AB367" s="587"/>
      <c r="AC367" s="587"/>
      <c r="AD367" s="587"/>
      <c r="AE367" s="588"/>
      <c r="AF367" s="588"/>
      <c r="AG367" s="588"/>
      <c r="AH367" s="588"/>
      <c r="AI367" s="588"/>
      <c r="AJ367" s="588"/>
      <c r="AK367" s="588"/>
      <c r="AL367" s="588"/>
      <c r="AM367" s="537"/>
      <c r="AN367" s="583" t="s">
        <v>2</v>
      </c>
      <c r="AO367" s="584" t="s">
        <v>111</v>
      </c>
      <c r="AP367" s="587"/>
      <c r="AQ367" s="587"/>
      <c r="AR367" s="587"/>
      <c r="AS367" s="587"/>
      <c r="AT367" s="587"/>
      <c r="AU367" s="587"/>
      <c r="AV367" s="587"/>
      <c r="AW367" s="587"/>
      <c r="AX367" s="587"/>
      <c r="AY367" s="587"/>
      <c r="AZ367" s="587"/>
    </row>
    <row r="368" spans="1:52">
      <c r="A368" s="537"/>
      <c r="B368" s="568"/>
      <c r="C368" s="537"/>
      <c r="D368" s="582"/>
      <c r="E368" s="545"/>
      <c r="F368" s="545"/>
      <c r="G368" s="545"/>
      <c r="H368" s="545"/>
      <c r="I368" s="545"/>
      <c r="J368" s="545"/>
      <c r="K368" s="545"/>
      <c r="L368" s="545"/>
      <c r="M368" s="545"/>
      <c r="N368" s="545"/>
      <c r="O368" s="545"/>
      <c r="P368" s="545"/>
      <c r="Q368" s="545"/>
      <c r="R368" s="545"/>
      <c r="S368" s="545"/>
      <c r="T368" s="545"/>
      <c r="U368" s="545"/>
      <c r="V368" s="545"/>
      <c r="W368" s="545"/>
      <c r="X368" s="545"/>
      <c r="Y368" s="545"/>
      <c r="Z368" s="545"/>
      <c r="AA368" s="545"/>
      <c r="AB368" s="545"/>
      <c r="AC368" s="545"/>
      <c r="AD368" s="545"/>
      <c r="AE368" s="570"/>
      <c r="AF368" s="570"/>
      <c r="AG368" s="570"/>
      <c r="AH368" s="570"/>
      <c r="AI368" s="570"/>
      <c r="AJ368" s="570"/>
      <c r="AK368" s="570"/>
      <c r="AL368" s="570"/>
      <c r="AM368" s="537"/>
      <c r="AN368" s="568"/>
      <c r="AO368" s="537"/>
      <c r="AP368" s="545"/>
      <c r="AQ368" s="545"/>
      <c r="AR368" s="578"/>
      <c r="AS368" s="578"/>
      <c r="AT368" s="578"/>
      <c r="AU368" s="578"/>
      <c r="AV368" s="578"/>
      <c r="AW368" s="578"/>
      <c r="AX368" s="578"/>
      <c r="AY368" s="578"/>
      <c r="AZ368" s="578"/>
    </row>
    <row r="369" spans="1:53">
      <c r="A369" s="302" t="s">
        <v>161</v>
      </c>
      <c r="B369" s="302" t="s">
        <v>164</v>
      </c>
      <c r="AE369" s="567"/>
      <c r="AF369" s="567"/>
      <c r="AG369" s="567"/>
      <c r="AH369" s="567"/>
      <c r="AI369" s="567"/>
      <c r="AJ369" s="567"/>
      <c r="AK369" s="567"/>
      <c r="AL369" s="567"/>
      <c r="AM369" s="302" t="s">
        <v>161</v>
      </c>
      <c r="AN369" s="302" t="s">
        <v>164</v>
      </c>
    </row>
    <row r="370" spans="1:53">
      <c r="A370" s="138"/>
      <c r="B370" s="138" t="s">
        <v>295</v>
      </c>
      <c r="C370" s="610" t="s">
        <v>36</v>
      </c>
      <c r="D370" s="575">
        <f t="shared" ref="D370:AF370" si="90">ROUND(SUM(D200:D202)/3,1)</f>
        <v>101.7</v>
      </c>
      <c r="E370" s="575">
        <f t="shared" si="90"/>
        <v>101.8</v>
      </c>
      <c r="F370" s="575">
        <f t="shared" si="90"/>
        <v>93</v>
      </c>
      <c r="G370" s="575">
        <f t="shared" si="90"/>
        <v>92.5</v>
      </c>
      <c r="H370" s="575">
        <f t="shared" si="90"/>
        <v>95.1</v>
      </c>
      <c r="I370" s="575">
        <f t="shared" si="90"/>
        <v>97.9</v>
      </c>
      <c r="J370" s="575">
        <f t="shared" si="90"/>
        <v>138.80000000000001</v>
      </c>
      <c r="K370" s="575">
        <f t="shared" si="90"/>
        <v>108.9</v>
      </c>
      <c r="L370" s="575">
        <f t="shared" si="90"/>
        <v>105.4</v>
      </c>
      <c r="M370" s="575">
        <f t="shared" si="90"/>
        <v>0</v>
      </c>
      <c r="N370" s="575">
        <f t="shared" si="90"/>
        <v>139.9</v>
      </c>
      <c r="O370" s="575">
        <f t="shared" si="90"/>
        <v>93.6</v>
      </c>
      <c r="P370" s="575">
        <f t="shared" si="90"/>
        <v>78.2</v>
      </c>
      <c r="Q370" s="575">
        <f t="shared" si="90"/>
        <v>155.80000000000001</v>
      </c>
      <c r="R370" s="575">
        <f t="shared" si="90"/>
        <v>74.8</v>
      </c>
      <c r="S370" s="575">
        <f t="shared" si="90"/>
        <v>74.8</v>
      </c>
      <c r="T370" s="575">
        <f t="shared" si="90"/>
        <v>0</v>
      </c>
      <c r="U370" s="575">
        <f t="shared" si="90"/>
        <v>91.1</v>
      </c>
      <c r="V370" s="575">
        <f t="shared" si="90"/>
        <v>103.7</v>
      </c>
      <c r="W370" s="575">
        <f t="shared" si="90"/>
        <v>111.1</v>
      </c>
      <c r="X370" s="575">
        <f t="shared" si="90"/>
        <v>111.1</v>
      </c>
      <c r="Y370" s="575">
        <f t="shared" si="90"/>
        <v>92.9</v>
      </c>
      <c r="Z370" s="575">
        <f t="shared" si="90"/>
        <v>112.7</v>
      </c>
      <c r="AA370" s="575">
        <f t="shared" si="90"/>
        <v>108.5</v>
      </c>
      <c r="AB370" s="575">
        <f t="shared" si="90"/>
        <v>0</v>
      </c>
      <c r="AC370" s="575">
        <f t="shared" si="90"/>
        <v>86.6</v>
      </c>
      <c r="AD370" s="575">
        <f t="shared" si="90"/>
        <v>82.1</v>
      </c>
      <c r="AE370" s="575">
        <f t="shared" si="90"/>
        <v>63.3</v>
      </c>
      <c r="AF370" s="575">
        <f t="shared" si="90"/>
        <v>99.2</v>
      </c>
      <c r="AG370" s="575">
        <f t="shared" ref="AG370:AL370" si="91">ROUND(SUM(AG200:AG202)/3,1)</f>
        <v>0</v>
      </c>
      <c r="AH370" s="575">
        <f t="shared" si="91"/>
        <v>91</v>
      </c>
      <c r="AI370" s="575">
        <f t="shared" si="91"/>
        <v>77.099999999999994</v>
      </c>
      <c r="AJ370" s="575">
        <f t="shared" si="91"/>
        <v>119.2</v>
      </c>
      <c r="AK370" s="575">
        <f t="shared" si="91"/>
        <v>0</v>
      </c>
      <c r="AL370" s="575">
        <f t="shared" si="91"/>
        <v>130.1</v>
      </c>
      <c r="AM370" s="138"/>
      <c r="AN370" s="138" t="s">
        <v>295</v>
      </c>
      <c r="AO370" s="610" t="s">
        <v>36</v>
      </c>
      <c r="AP370" s="575">
        <f t="shared" ref="AP370:AZ370" si="92">ROUND(SUM(AP200:AP202)/3,1)</f>
        <v>101.7</v>
      </c>
      <c r="AQ370" s="575">
        <f t="shared" si="92"/>
        <v>104</v>
      </c>
      <c r="AR370" s="575">
        <f t="shared" si="92"/>
        <v>101.8</v>
      </c>
      <c r="AS370" s="575">
        <f t="shared" si="92"/>
        <v>95</v>
      </c>
      <c r="AT370" s="575">
        <f t="shared" si="92"/>
        <v>113.5</v>
      </c>
      <c r="AU370" s="575">
        <f t="shared" si="92"/>
        <v>111.4</v>
      </c>
      <c r="AV370" s="575">
        <f t="shared" si="92"/>
        <v>130.6</v>
      </c>
      <c r="AW370" s="575">
        <f t="shared" si="92"/>
        <v>78.7</v>
      </c>
      <c r="AX370" s="575">
        <f t="shared" si="92"/>
        <v>100.7</v>
      </c>
      <c r="AY370" s="575">
        <f t="shared" si="92"/>
        <v>100.7</v>
      </c>
      <c r="AZ370" s="575">
        <f t="shared" si="92"/>
        <v>99.6</v>
      </c>
      <c r="BA370" s="567"/>
    </row>
    <row r="371" spans="1:53">
      <c r="C371" s="611" t="s">
        <v>37</v>
      </c>
      <c r="D371" s="567">
        <f t="shared" ref="D371:AF371" si="93">ROUND(SUM(D203:D205)/3,1)</f>
        <v>94.9</v>
      </c>
      <c r="E371" s="567">
        <f t="shared" si="93"/>
        <v>95</v>
      </c>
      <c r="F371" s="567">
        <f t="shared" si="93"/>
        <v>89.6</v>
      </c>
      <c r="G371" s="567">
        <f t="shared" si="93"/>
        <v>88.6</v>
      </c>
      <c r="H371" s="567">
        <f t="shared" si="93"/>
        <v>98.2</v>
      </c>
      <c r="I371" s="567">
        <f t="shared" si="93"/>
        <v>93.9</v>
      </c>
      <c r="J371" s="567">
        <f t="shared" si="93"/>
        <v>123.7</v>
      </c>
      <c r="K371" s="567">
        <f t="shared" si="93"/>
        <v>104.7</v>
      </c>
      <c r="L371" s="567">
        <f t="shared" si="93"/>
        <v>100</v>
      </c>
      <c r="M371" s="567">
        <f t="shared" si="93"/>
        <v>0</v>
      </c>
      <c r="N371" s="567">
        <f t="shared" si="93"/>
        <v>156.80000000000001</v>
      </c>
      <c r="O371" s="567">
        <f t="shared" si="93"/>
        <v>82.8</v>
      </c>
      <c r="P371" s="567">
        <f t="shared" si="93"/>
        <v>75.900000000000006</v>
      </c>
      <c r="Q371" s="567">
        <f t="shared" si="93"/>
        <v>107.7</v>
      </c>
      <c r="R371" s="567">
        <f t="shared" si="93"/>
        <v>95</v>
      </c>
      <c r="S371" s="567">
        <f t="shared" si="93"/>
        <v>95</v>
      </c>
      <c r="T371" s="567">
        <f t="shared" si="93"/>
        <v>0</v>
      </c>
      <c r="U371" s="567">
        <f t="shared" si="93"/>
        <v>71.3</v>
      </c>
      <c r="V371" s="567">
        <f t="shared" si="93"/>
        <v>97.3</v>
      </c>
      <c r="W371" s="567">
        <f t="shared" si="93"/>
        <v>94.8</v>
      </c>
      <c r="X371" s="567">
        <f t="shared" si="93"/>
        <v>94.8</v>
      </c>
      <c r="Y371" s="567">
        <f t="shared" si="93"/>
        <v>84.3</v>
      </c>
      <c r="Z371" s="567">
        <f t="shared" si="93"/>
        <v>107.2</v>
      </c>
      <c r="AA371" s="567">
        <f t="shared" si="93"/>
        <v>92.7</v>
      </c>
      <c r="AB371" s="567">
        <f t="shared" si="93"/>
        <v>0</v>
      </c>
      <c r="AC371" s="567">
        <f t="shared" si="93"/>
        <v>92.7</v>
      </c>
      <c r="AD371" s="567">
        <f t="shared" si="93"/>
        <v>92</v>
      </c>
      <c r="AE371" s="567">
        <f t="shared" si="93"/>
        <v>64.3</v>
      </c>
      <c r="AF371" s="567">
        <f t="shared" si="93"/>
        <v>103.7</v>
      </c>
      <c r="AG371" s="567">
        <f t="shared" ref="AG371:AL371" si="94">ROUND(SUM(AG203:AG205)/3,1)</f>
        <v>0</v>
      </c>
      <c r="AH371" s="567">
        <f t="shared" si="94"/>
        <v>93</v>
      </c>
      <c r="AI371" s="567">
        <f t="shared" si="94"/>
        <v>81.900000000000006</v>
      </c>
      <c r="AJ371" s="567">
        <f t="shared" si="94"/>
        <v>113.8</v>
      </c>
      <c r="AK371" s="567">
        <f t="shared" si="94"/>
        <v>0</v>
      </c>
      <c r="AL371" s="567">
        <f t="shared" si="94"/>
        <v>118.4</v>
      </c>
      <c r="AO371" s="611" t="s">
        <v>37</v>
      </c>
      <c r="AP371" s="567">
        <f t="shared" ref="AP371:AZ371" si="95">ROUND(SUM(AP203:AP205)/3,1)</f>
        <v>94.9</v>
      </c>
      <c r="AQ371" s="567">
        <f t="shared" si="95"/>
        <v>95</v>
      </c>
      <c r="AR371" s="567">
        <f t="shared" si="95"/>
        <v>96.4</v>
      </c>
      <c r="AS371" s="567">
        <f t="shared" si="95"/>
        <v>92.5</v>
      </c>
      <c r="AT371" s="567">
        <f t="shared" si="95"/>
        <v>103.1</v>
      </c>
      <c r="AU371" s="567">
        <f t="shared" si="95"/>
        <v>95.5</v>
      </c>
      <c r="AV371" s="567">
        <f t="shared" si="95"/>
        <v>110.6</v>
      </c>
      <c r="AW371" s="567">
        <f t="shared" si="95"/>
        <v>69.3</v>
      </c>
      <c r="AX371" s="567">
        <f t="shared" si="95"/>
        <v>95.6</v>
      </c>
      <c r="AY371" s="567">
        <f t="shared" si="95"/>
        <v>96.6</v>
      </c>
      <c r="AZ371" s="567">
        <f t="shared" si="95"/>
        <v>83.1</v>
      </c>
      <c r="BA371" s="567"/>
    </row>
    <row r="372" spans="1:53">
      <c r="C372" s="611" t="s">
        <v>38</v>
      </c>
      <c r="D372" s="567">
        <f t="shared" ref="D372:AF372" si="96">ROUND(SUM(D206:D208)/3,1)</f>
        <v>94</v>
      </c>
      <c r="E372" s="567">
        <f t="shared" si="96"/>
        <v>94</v>
      </c>
      <c r="F372" s="567">
        <f t="shared" si="96"/>
        <v>87.7</v>
      </c>
      <c r="G372" s="567">
        <f t="shared" si="96"/>
        <v>87.4</v>
      </c>
      <c r="H372" s="567">
        <f t="shared" si="96"/>
        <v>89.3</v>
      </c>
      <c r="I372" s="567">
        <f t="shared" si="96"/>
        <v>90.7</v>
      </c>
      <c r="J372" s="567">
        <f t="shared" si="96"/>
        <v>110.9</v>
      </c>
      <c r="K372" s="567">
        <f t="shared" si="96"/>
        <v>93.9</v>
      </c>
      <c r="L372" s="567">
        <f t="shared" si="96"/>
        <v>88.4</v>
      </c>
      <c r="M372" s="567">
        <f t="shared" si="96"/>
        <v>0</v>
      </c>
      <c r="N372" s="567">
        <f t="shared" si="96"/>
        <v>199.3</v>
      </c>
      <c r="O372" s="567">
        <f t="shared" si="96"/>
        <v>85.9</v>
      </c>
      <c r="P372" s="567">
        <f t="shared" si="96"/>
        <v>79.7</v>
      </c>
      <c r="Q372" s="567">
        <f t="shared" si="96"/>
        <v>105.9</v>
      </c>
      <c r="R372" s="567">
        <f t="shared" si="96"/>
        <v>101</v>
      </c>
      <c r="S372" s="567">
        <f t="shared" si="96"/>
        <v>101</v>
      </c>
      <c r="T372" s="567">
        <f t="shared" si="96"/>
        <v>0</v>
      </c>
      <c r="U372" s="567">
        <f t="shared" si="96"/>
        <v>76.8</v>
      </c>
      <c r="V372" s="567">
        <f t="shared" si="96"/>
        <v>95.9</v>
      </c>
      <c r="W372" s="567">
        <f t="shared" si="96"/>
        <v>102.1</v>
      </c>
      <c r="X372" s="567">
        <f t="shared" si="96"/>
        <v>102.1</v>
      </c>
      <c r="Y372" s="567">
        <f t="shared" si="96"/>
        <v>85.7</v>
      </c>
      <c r="Z372" s="567">
        <f t="shared" si="96"/>
        <v>105.2</v>
      </c>
      <c r="AA372" s="567">
        <f t="shared" si="96"/>
        <v>98.1</v>
      </c>
      <c r="AB372" s="567">
        <f t="shared" si="96"/>
        <v>0</v>
      </c>
      <c r="AC372" s="567">
        <f t="shared" si="96"/>
        <v>93.3</v>
      </c>
      <c r="AD372" s="567">
        <f t="shared" si="96"/>
        <v>88.4</v>
      </c>
      <c r="AE372" s="567">
        <f t="shared" si="96"/>
        <v>66</v>
      </c>
      <c r="AF372" s="567">
        <f t="shared" si="96"/>
        <v>91.3</v>
      </c>
      <c r="AG372" s="567">
        <f t="shared" ref="AG372:AL372" si="97">ROUND(SUM(AG206:AG208)/3,1)</f>
        <v>0</v>
      </c>
      <c r="AH372" s="567">
        <f t="shared" si="97"/>
        <v>107</v>
      </c>
      <c r="AI372" s="567">
        <f t="shared" si="97"/>
        <v>85.2</v>
      </c>
      <c r="AJ372" s="567">
        <f t="shared" si="97"/>
        <v>109.3</v>
      </c>
      <c r="AK372" s="567">
        <f t="shared" si="97"/>
        <v>0</v>
      </c>
      <c r="AL372" s="567">
        <f t="shared" si="97"/>
        <v>106.4</v>
      </c>
      <c r="AO372" s="611" t="s">
        <v>38</v>
      </c>
      <c r="AP372" s="567">
        <f t="shared" ref="AP372:AZ372" si="98">ROUND(SUM(AP206:AP208)/3,1)</f>
        <v>94</v>
      </c>
      <c r="AQ372" s="567">
        <f t="shared" si="98"/>
        <v>97.1</v>
      </c>
      <c r="AR372" s="567">
        <f t="shared" si="98"/>
        <v>95.5</v>
      </c>
      <c r="AS372" s="567">
        <f t="shared" si="98"/>
        <v>89.5</v>
      </c>
      <c r="AT372" s="567">
        <f t="shared" si="98"/>
        <v>104.7</v>
      </c>
      <c r="AU372" s="567">
        <f t="shared" si="98"/>
        <v>99.2</v>
      </c>
      <c r="AV372" s="567">
        <f t="shared" si="98"/>
        <v>116.3</v>
      </c>
      <c r="AW372" s="567">
        <f t="shared" si="98"/>
        <v>70.3</v>
      </c>
      <c r="AX372" s="567">
        <f t="shared" si="98"/>
        <v>92.7</v>
      </c>
      <c r="AY372" s="567">
        <f t="shared" si="98"/>
        <v>92.7</v>
      </c>
      <c r="AZ372" s="567">
        <f t="shared" si="98"/>
        <v>91.5</v>
      </c>
      <c r="BA372" s="567"/>
    </row>
    <row r="373" spans="1:53">
      <c r="C373" s="611" t="s">
        <v>39</v>
      </c>
      <c r="D373" s="567">
        <f t="shared" ref="D373:AF373" si="99">ROUND(SUM(D209:D211)/3,0)</f>
        <v>93</v>
      </c>
      <c r="E373" s="567">
        <f t="shared" si="99"/>
        <v>93</v>
      </c>
      <c r="F373" s="567">
        <f t="shared" si="99"/>
        <v>87</v>
      </c>
      <c r="G373" s="567">
        <f t="shared" si="99"/>
        <v>88</v>
      </c>
      <c r="H373" s="567">
        <f t="shared" si="99"/>
        <v>85</v>
      </c>
      <c r="I373" s="567">
        <f t="shared" si="99"/>
        <v>86</v>
      </c>
      <c r="J373" s="567">
        <f t="shared" si="99"/>
        <v>102</v>
      </c>
      <c r="K373" s="567">
        <f t="shared" si="99"/>
        <v>101</v>
      </c>
      <c r="L373" s="567">
        <f t="shared" si="99"/>
        <v>99</v>
      </c>
      <c r="M373" s="567">
        <f t="shared" si="99"/>
        <v>0</v>
      </c>
      <c r="N373" s="567">
        <f t="shared" si="99"/>
        <v>174</v>
      </c>
      <c r="O373" s="567">
        <f t="shared" si="99"/>
        <v>89</v>
      </c>
      <c r="P373" s="567">
        <f t="shared" si="99"/>
        <v>84</v>
      </c>
      <c r="Q373" s="567">
        <f t="shared" si="99"/>
        <v>112</v>
      </c>
      <c r="R373" s="567">
        <f t="shared" si="99"/>
        <v>87</v>
      </c>
      <c r="S373" s="567">
        <f t="shared" si="99"/>
        <v>87</v>
      </c>
      <c r="T373" s="567">
        <f t="shared" si="99"/>
        <v>0</v>
      </c>
      <c r="U373" s="567">
        <f t="shared" si="99"/>
        <v>62</v>
      </c>
      <c r="V373" s="567">
        <f t="shared" si="99"/>
        <v>94</v>
      </c>
      <c r="W373" s="567">
        <f t="shared" si="99"/>
        <v>102</v>
      </c>
      <c r="X373" s="567">
        <f t="shared" si="99"/>
        <v>102</v>
      </c>
      <c r="Y373" s="567">
        <f t="shared" si="99"/>
        <v>97</v>
      </c>
      <c r="Z373" s="567">
        <f t="shared" si="99"/>
        <v>108</v>
      </c>
      <c r="AA373" s="567">
        <f t="shared" si="99"/>
        <v>95</v>
      </c>
      <c r="AB373" s="567">
        <f t="shared" si="99"/>
        <v>0</v>
      </c>
      <c r="AC373" s="567">
        <f t="shared" si="99"/>
        <v>91</v>
      </c>
      <c r="AD373" s="567">
        <f t="shared" si="99"/>
        <v>89</v>
      </c>
      <c r="AE373" s="567">
        <f t="shared" si="99"/>
        <v>70</v>
      </c>
      <c r="AF373" s="567">
        <f t="shared" si="99"/>
        <v>85</v>
      </c>
      <c r="AG373" s="567">
        <f t="shared" ref="AG373:AL373" si="100">ROUND(SUM(AG209:AG211)/3,0)</f>
        <v>0</v>
      </c>
      <c r="AH373" s="567">
        <f t="shared" si="100"/>
        <v>102</v>
      </c>
      <c r="AI373" s="567">
        <f t="shared" si="100"/>
        <v>83</v>
      </c>
      <c r="AJ373" s="567">
        <f t="shared" si="100"/>
        <v>100</v>
      </c>
      <c r="AK373" s="567">
        <f t="shared" si="100"/>
        <v>0</v>
      </c>
      <c r="AL373" s="567">
        <f t="shared" si="100"/>
        <v>102</v>
      </c>
      <c r="AO373" s="611" t="s">
        <v>39</v>
      </c>
      <c r="AP373" s="567">
        <f t="shared" ref="AP373:AZ373" si="101">ROUND(SUM(AP209:AP211)/3,0)</f>
        <v>93</v>
      </c>
      <c r="AQ373" s="567">
        <f t="shared" si="101"/>
        <v>96</v>
      </c>
      <c r="AR373" s="567">
        <f t="shared" si="101"/>
        <v>95</v>
      </c>
      <c r="AS373" s="567">
        <f t="shared" si="101"/>
        <v>88</v>
      </c>
      <c r="AT373" s="567">
        <f t="shared" si="101"/>
        <v>107</v>
      </c>
      <c r="AU373" s="567">
        <f t="shared" si="101"/>
        <v>93</v>
      </c>
      <c r="AV373" s="567">
        <f t="shared" si="101"/>
        <v>105</v>
      </c>
      <c r="AW373" s="567">
        <f t="shared" si="101"/>
        <v>72</v>
      </c>
      <c r="AX373" s="567">
        <f t="shared" si="101"/>
        <v>91</v>
      </c>
      <c r="AY373" s="567">
        <f t="shared" si="101"/>
        <v>90</v>
      </c>
      <c r="AZ373" s="567">
        <f t="shared" si="101"/>
        <v>98</v>
      </c>
      <c r="BA373" s="567"/>
    </row>
    <row r="374" spans="1:53">
      <c r="B374" s="138" t="s">
        <v>296</v>
      </c>
      <c r="C374" s="610" t="s">
        <v>36</v>
      </c>
      <c r="D374" s="575">
        <f t="shared" ref="D374:AF374" si="102">ROUND(SUM(D212:D214)/3,1)</f>
        <v>91.4</v>
      </c>
      <c r="E374" s="575">
        <f t="shared" si="102"/>
        <v>91.4</v>
      </c>
      <c r="F374" s="575">
        <f t="shared" si="102"/>
        <v>88.9</v>
      </c>
      <c r="G374" s="575">
        <f t="shared" si="102"/>
        <v>87.1</v>
      </c>
      <c r="H374" s="575">
        <f t="shared" si="102"/>
        <v>96</v>
      </c>
      <c r="I374" s="575">
        <f t="shared" si="102"/>
        <v>88.2</v>
      </c>
      <c r="J374" s="575">
        <f t="shared" si="102"/>
        <v>112.8</v>
      </c>
      <c r="K374" s="575">
        <f t="shared" si="102"/>
        <v>106.1</v>
      </c>
      <c r="L374" s="575">
        <f t="shared" si="102"/>
        <v>107.1</v>
      </c>
      <c r="M374" s="575">
        <f t="shared" si="102"/>
        <v>0</v>
      </c>
      <c r="N374" s="575">
        <f t="shared" si="102"/>
        <v>151.6</v>
      </c>
      <c r="O374" s="575">
        <f t="shared" si="102"/>
        <v>83</v>
      </c>
      <c r="P374" s="575">
        <f t="shared" si="102"/>
        <v>80.2</v>
      </c>
      <c r="Q374" s="575">
        <f t="shared" si="102"/>
        <v>99.3</v>
      </c>
      <c r="R374" s="575">
        <f t="shared" si="102"/>
        <v>91.7</v>
      </c>
      <c r="S374" s="575">
        <f t="shared" si="102"/>
        <v>91.7</v>
      </c>
      <c r="T374" s="575">
        <f t="shared" si="102"/>
        <v>0</v>
      </c>
      <c r="U374" s="575">
        <f t="shared" si="102"/>
        <v>65.099999999999994</v>
      </c>
      <c r="V374" s="575">
        <f t="shared" si="102"/>
        <v>88.5</v>
      </c>
      <c r="W374" s="575">
        <f t="shared" si="102"/>
        <v>91.2</v>
      </c>
      <c r="X374" s="575">
        <f t="shared" si="102"/>
        <v>91.2</v>
      </c>
      <c r="Y374" s="575">
        <f t="shared" si="102"/>
        <v>101.1</v>
      </c>
      <c r="Z374" s="575">
        <f t="shared" si="102"/>
        <v>104</v>
      </c>
      <c r="AA374" s="575">
        <f t="shared" si="102"/>
        <v>82.6</v>
      </c>
      <c r="AB374" s="575">
        <f t="shared" si="102"/>
        <v>0</v>
      </c>
      <c r="AC374" s="575">
        <f t="shared" si="102"/>
        <v>86.2</v>
      </c>
      <c r="AD374" s="575">
        <f t="shared" si="102"/>
        <v>80.599999999999994</v>
      </c>
      <c r="AE374" s="575">
        <f t="shared" si="102"/>
        <v>83.4</v>
      </c>
      <c r="AF374" s="575">
        <f t="shared" si="102"/>
        <v>81.400000000000006</v>
      </c>
      <c r="AG374" s="575">
        <f t="shared" ref="AG374:AL374" si="103">ROUND(SUM(AG212:AG214)/3,1)</f>
        <v>0</v>
      </c>
      <c r="AH374" s="575">
        <f t="shared" si="103"/>
        <v>90.1</v>
      </c>
      <c r="AI374" s="575">
        <f t="shared" si="103"/>
        <v>100.9</v>
      </c>
      <c r="AJ374" s="575">
        <f t="shared" si="103"/>
        <v>90.7</v>
      </c>
      <c r="AK374" s="575">
        <f t="shared" si="103"/>
        <v>0</v>
      </c>
      <c r="AL374" s="575">
        <f t="shared" si="103"/>
        <v>109.9</v>
      </c>
      <c r="AN374" s="138" t="s">
        <v>296</v>
      </c>
      <c r="AO374" s="610" t="s">
        <v>36</v>
      </c>
      <c r="AP374" s="575">
        <f t="shared" ref="AP374:AZ374" si="104">ROUND(SUM(AP212:AP214)/3,1)</f>
        <v>91.4</v>
      </c>
      <c r="AQ374" s="575">
        <f t="shared" si="104"/>
        <v>91.9</v>
      </c>
      <c r="AR374" s="575">
        <f t="shared" si="104"/>
        <v>94.3</v>
      </c>
      <c r="AS374" s="575">
        <f t="shared" si="104"/>
        <v>89.1</v>
      </c>
      <c r="AT374" s="575">
        <f t="shared" si="104"/>
        <v>104.2</v>
      </c>
      <c r="AU374" s="575">
        <f t="shared" si="104"/>
        <v>88.5</v>
      </c>
      <c r="AV374" s="575">
        <f t="shared" si="104"/>
        <v>101.4</v>
      </c>
      <c r="AW374" s="575">
        <f t="shared" si="104"/>
        <v>67.3</v>
      </c>
      <c r="AX374" s="575">
        <f t="shared" si="104"/>
        <v>91</v>
      </c>
      <c r="AY374" s="575">
        <f t="shared" si="104"/>
        <v>91.4</v>
      </c>
      <c r="AZ374" s="575">
        <f t="shared" si="104"/>
        <v>83.7</v>
      </c>
      <c r="BA374" s="567"/>
    </row>
    <row r="375" spans="1:53">
      <c r="C375" s="611" t="s">
        <v>37</v>
      </c>
      <c r="D375" s="567">
        <f t="shared" ref="D375:AF375" si="105">ROUND(SUM(D215:D217)/3,1)</f>
        <v>98.9</v>
      </c>
      <c r="E375" s="567">
        <f t="shared" si="105"/>
        <v>99</v>
      </c>
      <c r="F375" s="567">
        <f t="shared" si="105"/>
        <v>90.7</v>
      </c>
      <c r="G375" s="567">
        <f t="shared" si="105"/>
        <v>90</v>
      </c>
      <c r="H375" s="567">
        <f t="shared" si="105"/>
        <v>98.6</v>
      </c>
      <c r="I375" s="567">
        <f t="shared" si="105"/>
        <v>90.5</v>
      </c>
      <c r="J375" s="567">
        <f t="shared" si="105"/>
        <v>107.7</v>
      </c>
      <c r="K375" s="567">
        <f t="shared" si="105"/>
        <v>107</v>
      </c>
      <c r="L375" s="567">
        <f t="shared" si="105"/>
        <v>103.6</v>
      </c>
      <c r="M375" s="567">
        <f t="shared" si="105"/>
        <v>0</v>
      </c>
      <c r="N375" s="567">
        <f t="shared" si="105"/>
        <v>169.5</v>
      </c>
      <c r="O375" s="567">
        <f t="shared" si="105"/>
        <v>89.2</v>
      </c>
      <c r="P375" s="567">
        <f t="shared" si="105"/>
        <v>83.4</v>
      </c>
      <c r="Q375" s="567">
        <f t="shared" si="105"/>
        <v>110.2</v>
      </c>
      <c r="R375" s="567">
        <f t="shared" si="105"/>
        <v>94.7</v>
      </c>
      <c r="S375" s="567">
        <f t="shared" si="105"/>
        <v>94.7</v>
      </c>
      <c r="T375" s="567">
        <f t="shared" si="105"/>
        <v>0</v>
      </c>
      <c r="U375" s="567">
        <f t="shared" si="105"/>
        <v>113.7</v>
      </c>
      <c r="V375" s="567">
        <f t="shared" si="105"/>
        <v>97.9</v>
      </c>
      <c r="W375" s="567">
        <f t="shared" si="105"/>
        <v>106.7</v>
      </c>
      <c r="X375" s="567">
        <f t="shared" si="105"/>
        <v>106.7</v>
      </c>
      <c r="Y375" s="567">
        <f t="shared" si="105"/>
        <v>116.7</v>
      </c>
      <c r="Z375" s="567">
        <f t="shared" si="105"/>
        <v>111.1</v>
      </c>
      <c r="AA375" s="567">
        <f t="shared" si="105"/>
        <v>92.9</v>
      </c>
      <c r="AB375" s="567">
        <f t="shared" si="105"/>
        <v>0</v>
      </c>
      <c r="AC375" s="567">
        <f t="shared" si="105"/>
        <v>92.5</v>
      </c>
      <c r="AD375" s="567">
        <f t="shared" si="105"/>
        <v>87.8</v>
      </c>
      <c r="AE375" s="567">
        <f t="shared" si="105"/>
        <v>103.6</v>
      </c>
      <c r="AF375" s="567">
        <f t="shared" si="105"/>
        <v>89.1</v>
      </c>
      <c r="AG375" s="567">
        <f t="shared" ref="AG375:AL375" si="106">ROUND(SUM(AG215:AG217)/3,1)</f>
        <v>0</v>
      </c>
      <c r="AH375" s="567">
        <f t="shared" si="106"/>
        <v>93.2</v>
      </c>
      <c r="AI375" s="567">
        <f t="shared" si="106"/>
        <v>99.2</v>
      </c>
      <c r="AJ375" s="567">
        <f t="shared" si="106"/>
        <v>99.2</v>
      </c>
      <c r="AK375" s="567">
        <f t="shared" si="106"/>
        <v>0</v>
      </c>
      <c r="AL375" s="567">
        <f t="shared" si="106"/>
        <v>107</v>
      </c>
      <c r="AO375" s="611" t="s">
        <v>37</v>
      </c>
      <c r="AP375" s="567">
        <f t="shared" ref="AP375:AZ375" si="107">ROUND(SUM(AP215:AP217)/3,1)</f>
        <v>98.9</v>
      </c>
      <c r="AQ375" s="567">
        <f t="shared" si="107"/>
        <v>98.1</v>
      </c>
      <c r="AR375" s="567">
        <f t="shared" si="107"/>
        <v>100.2</v>
      </c>
      <c r="AS375" s="567">
        <f t="shared" si="107"/>
        <v>92</v>
      </c>
      <c r="AT375" s="567">
        <f t="shared" si="107"/>
        <v>114.8</v>
      </c>
      <c r="AU375" s="567">
        <f t="shared" si="107"/>
        <v>96.3</v>
      </c>
      <c r="AV375" s="567">
        <f t="shared" si="107"/>
        <v>109.3</v>
      </c>
      <c r="AW375" s="567">
        <f t="shared" si="107"/>
        <v>74.400000000000006</v>
      </c>
      <c r="AX375" s="567">
        <f t="shared" si="107"/>
        <v>99.7</v>
      </c>
      <c r="AY375" s="567">
        <f t="shared" si="107"/>
        <v>99.3</v>
      </c>
      <c r="AZ375" s="567">
        <f t="shared" si="107"/>
        <v>114.6</v>
      </c>
      <c r="BA375" s="567"/>
    </row>
    <row r="376" spans="1:53">
      <c r="C376" s="611" t="s">
        <v>38</v>
      </c>
      <c r="D376" s="567">
        <f t="shared" ref="D376:AF376" si="108">ROUND(SUM(D218:D220)/3,1)</f>
        <v>101.3</v>
      </c>
      <c r="E376" s="567">
        <f t="shared" si="108"/>
        <v>101.4</v>
      </c>
      <c r="F376" s="567">
        <f t="shared" si="108"/>
        <v>91.1</v>
      </c>
      <c r="G376" s="567">
        <f t="shared" si="108"/>
        <v>90.3</v>
      </c>
      <c r="H376" s="567">
        <f t="shared" si="108"/>
        <v>102.4</v>
      </c>
      <c r="I376" s="567">
        <f t="shared" si="108"/>
        <v>90.9</v>
      </c>
      <c r="J376" s="567">
        <f t="shared" si="108"/>
        <v>100.8</v>
      </c>
      <c r="K376" s="567">
        <f t="shared" si="108"/>
        <v>131.6</v>
      </c>
      <c r="L376" s="567">
        <f t="shared" si="108"/>
        <v>131.80000000000001</v>
      </c>
      <c r="M376" s="567">
        <f t="shared" si="108"/>
        <v>0</v>
      </c>
      <c r="N376" s="567">
        <f t="shared" si="108"/>
        <v>120.6</v>
      </c>
      <c r="O376" s="567">
        <f t="shared" si="108"/>
        <v>95.8</v>
      </c>
      <c r="P376" s="567">
        <f t="shared" si="108"/>
        <v>91.2</v>
      </c>
      <c r="Q376" s="567">
        <f t="shared" si="108"/>
        <v>108.2</v>
      </c>
      <c r="R376" s="567">
        <f t="shared" si="108"/>
        <v>92.8</v>
      </c>
      <c r="S376" s="567">
        <f t="shared" si="108"/>
        <v>92.8</v>
      </c>
      <c r="T376" s="567">
        <f t="shared" si="108"/>
        <v>0</v>
      </c>
      <c r="U376" s="567">
        <f t="shared" si="108"/>
        <v>159.5</v>
      </c>
      <c r="V376" s="567">
        <f t="shared" si="108"/>
        <v>96.4</v>
      </c>
      <c r="W376" s="567">
        <f t="shared" si="108"/>
        <v>104.8</v>
      </c>
      <c r="X376" s="567">
        <f t="shared" si="108"/>
        <v>104.8</v>
      </c>
      <c r="Y376" s="567">
        <f t="shared" si="108"/>
        <v>104.4</v>
      </c>
      <c r="Z376" s="567">
        <f t="shared" si="108"/>
        <v>117.1</v>
      </c>
      <c r="AA376" s="567">
        <f t="shared" si="108"/>
        <v>94.8</v>
      </c>
      <c r="AB376" s="567">
        <f t="shared" si="108"/>
        <v>0</v>
      </c>
      <c r="AC376" s="567">
        <f t="shared" si="108"/>
        <v>93</v>
      </c>
      <c r="AD376" s="567">
        <f t="shared" si="108"/>
        <v>88.7</v>
      </c>
      <c r="AE376" s="567">
        <f t="shared" si="108"/>
        <v>107.8</v>
      </c>
      <c r="AF376" s="567">
        <f t="shared" si="108"/>
        <v>89.1</v>
      </c>
      <c r="AG376" s="567">
        <f t="shared" ref="AG376:AL376" si="109">ROUND(SUM(AG218:AG220)/3,1)</f>
        <v>0</v>
      </c>
      <c r="AH376" s="567">
        <f t="shared" si="109"/>
        <v>87.8</v>
      </c>
      <c r="AI376" s="567">
        <f t="shared" si="109"/>
        <v>113.3</v>
      </c>
      <c r="AJ376" s="567">
        <f t="shared" si="109"/>
        <v>92.2</v>
      </c>
      <c r="AK376" s="567">
        <f t="shared" si="109"/>
        <v>0</v>
      </c>
      <c r="AL376" s="567">
        <f t="shared" si="109"/>
        <v>109.8</v>
      </c>
      <c r="AO376" s="611" t="s">
        <v>38</v>
      </c>
      <c r="AP376" s="567">
        <f t="shared" ref="AP376:AZ376" si="110">ROUND(SUM(AP218:AP220)/3,1)</f>
        <v>101.3</v>
      </c>
      <c r="AQ376" s="567">
        <f t="shared" si="110"/>
        <v>100.9</v>
      </c>
      <c r="AR376" s="567">
        <f t="shared" si="110"/>
        <v>102.3</v>
      </c>
      <c r="AS376" s="567">
        <f t="shared" si="110"/>
        <v>92.7</v>
      </c>
      <c r="AT376" s="567">
        <f t="shared" si="110"/>
        <v>116.7</v>
      </c>
      <c r="AU376" s="567">
        <f t="shared" si="110"/>
        <v>97.4</v>
      </c>
      <c r="AV376" s="567">
        <f t="shared" si="110"/>
        <v>108</v>
      </c>
      <c r="AW376" s="567">
        <f t="shared" si="110"/>
        <v>77.900000000000006</v>
      </c>
      <c r="AX376" s="567">
        <f t="shared" si="110"/>
        <v>102</v>
      </c>
      <c r="AY376" s="567">
        <f t="shared" si="110"/>
        <v>102.4</v>
      </c>
      <c r="AZ376" s="567">
        <f t="shared" si="110"/>
        <v>94</v>
      </c>
      <c r="BA376" s="567"/>
    </row>
    <row r="377" spans="1:53">
      <c r="B377" s="612"/>
      <c r="C377" s="613" t="s">
        <v>39</v>
      </c>
      <c r="D377" s="614">
        <f t="shared" ref="D377:AF377" si="111">ROUND(SUM(D221:D223)/3,1)</f>
        <v>99.8</v>
      </c>
      <c r="E377" s="614">
        <f t="shared" si="111"/>
        <v>99.8</v>
      </c>
      <c r="F377" s="614">
        <f t="shared" si="111"/>
        <v>99</v>
      </c>
      <c r="G377" s="614">
        <f t="shared" si="111"/>
        <v>93.3</v>
      </c>
      <c r="H377" s="614">
        <f t="shared" si="111"/>
        <v>143.19999999999999</v>
      </c>
      <c r="I377" s="614">
        <f t="shared" si="111"/>
        <v>96.9</v>
      </c>
      <c r="J377" s="614">
        <f t="shared" si="111"/>
        <v>91.3</v>
      </c>
      <c r="K377" s="614">
        <f t="shared" si="111"/>
        <v>122.7</v>
      </c>
      <c r="L377" s="614">
        <f t="shared" si="111"/>
        <v>125.3</v>
      </c>
      <c r="M377" s="614">
        <f t="shared" si="111"/>
        <v>0</v>
      </c>
      <c r="N377" s="614">
        <f t="shared" si="111"/>
        <v>118.3</v>
      </c>
      <c r="O377" s="614">
        <f t="shared" si="111"/>
        <v>95.6</v>
      </c>
      <c r="P377" s="614">
        <f t="shared" si="111"/>
        <v>95.2</v>
      </c>
      <c r="Q377" s="614">
        <f t="shared" si="111"/>
        <v>99.1</v>
      </c>
      <c r="R377" s="614">
        <f t="shared" si="111"/>
        <v>98.9</v>
      </c>
      <c r="S377" s="614">
        <f t="shared" si="111"/>
        <v>98.9</v>
      </c>
      <c r="T377" s="614">
        <f t="shared" si="111"/>
        <v>0</v>
      </c>
      <c r="U377" s="614">
        <f t="shared" si="111"/>
        <v>98.2</v>
      </c>
      <c r="V377" s="614">
        <f t="shared" si="111"/>
        <v>105</v>
      </c>
      <c r="W377" s="614">
        <f t="shared" si="111"/>
        <v>107.3</v>
      </c>
      <c r="X377" s="614">
        <f t="shared" si="111"/>
        <v>107.3</v>
      </c>
      <c r="Y377" s="614">
        <f t="shared" si="111"/>
        <v>92.1</v>
      </c>
      <c r="Z377" s="614">
        <f t="shared" si="111"/>
        <v>99.7</v>
      </c>
      <c r="AA377" s="614">
        <f t="shared" si="111"/>
        <v>102.1</v>
      </c>
      <c r="AB377" s="614">
        <f t="shared" si="111"/>
        <v>0</v>
      </c>
      <c r="AC377" s="614">
        <f t="shared" si="111"/>
        <v>94.9</v>
      </c>
      <c r="AD377" s="614">
        <f t="shared" si="111"/>
        <v>84.8</v>
      </c>
      <c r="AE377" s="614">
        <f t="shared" si="111"/>
        <v>107.8</v>
      </c>
      <c r="AF377" s="614">
        <f t="shared" si="111"/>
        <v>93.7</v>
      </c>
      <c r="AG377" s="614">
        <f t="shared" ref="AG377:AL377" si="112">ROUND(SUM(AG221:AG223)/3,1)</f>
        <v>0</v>
      </c>
      <c r="AH377" s="614">
        <f t="shared" si="112"/>
        <v>88</v>
      </c>
      <c r="AI377" s="614">
        <f t="shared" si="112"/>
        <v>130.5</v>
      </c>
      <c r="AJ377" s="614">
        <f t="shared" si="112"/>
        <v>96.9</v>
      </c>
      <c r="AK377" s="614">
        <f t="shared" si="112"/>
        <v>0</v>
      </c>
      <c r="AL377" s="614">
        <f t="shared" si="112"/>
        <v>100.1</v>
      </c>
      <c r="AN377" s="612"/>
      <c r="AO377" s="613" t="s">
        <v>39</v>
      </c>
      <c r="AP377" s="614">
        <f t="shared" ref="AP377:AZ377" si="113">ROUND(SUM(AP221:AP223)/3,1)</f>
        <v>99.8</v>
      </c>
      <c r="AQ377" s="614">
        <f t="shared" si="113"/>
        <v>98.9</v>
      </c>
      <c r="AR377" s="614">
        <f t="shared" si="113"/>
        <v>97.4</v>
      </c>
      <c r="AS377" s="614">
        <f t="shared" si="113"/>
        <v>90.1</v>
      </c>
      <c r="AT377" s="614">
        <f t="shared" si="113"/>
        <v>112.1</v>
      </c>
      <c r="AU377" s="614">
        <f t="shared" si="113"/>
        <v>97.4</v>
      </c>
      <c r="AV377" s="614">
        <f t="shared" si="113"/>
        <v>106</v>
      </c>
      <c r="AW377" s="614">
        <f t="shared" si="113"/>
        <v>83.1</v>
      </c>
      <c r="AX377" s="614">
        <f t="shared" si="113"/>
        <v>99.5</v>
      </c>
      <c r="AY377" s="614">
        <f t="shared" si="113"/>
        <v>100</v>
      </c>
      <c r="AZ377" s="614">
        <f t="shared" si="113"/>
        <v>86.4</v>
      </c>
      <c r="BA377" s="567"/>
    </row>
    <row r="378" spans="1:53">
      <c r="B378" s="302" t="s">
        <v>297</v>
      </c>
      <c r="C378" s="615" t="s">
        <v>36</v>
      </c>
      <c r="D378" s="567">
        <f t="shared" ref="D378:AF378" si="114">ROUND(SUM(D224:D226)/3,1)</f>
        <v>98.6</v>
      </c>
      <c r="E378" s="567">
        <f t="shared" si="114"/>
        <v>98.6</v>
      </c>
      <c r="F378" s="567">
        <f t="shared" si="114"/>
        <v>98.9</v>
      </c>
      <c r="G378" s="567">
        <f t="shared" si="114"/>
        <v>96.8</v>
      </c>
      <c r="H378" s="567">
        <f t="shared" si="114"/>
        <v>104.9</v>
      </c>
      <c r="I378" s="567">
        <f t="shared" si="114"/>
        <v>101.6</v>
      </c>
      <c r="J378" s="567">
        <f t="shared" si="114"/>
        <v>99.1</v>
      </c>
      <c r="K378" s="567">
        <f t="shared" si="114"/>
        <v>103.7</v>
      </c>
      <c r="L378" s="567">
        <f t="shared" si="114"/>
        <v>102.2</v>
      </c>
      <c r="M378" s="567">
        <f t="shared" si="114"/>
        <v>0</v>
      </c>
      <c r="N378" s="567">
        <f t="shared" si="114"/>
        <v>95.8</v>
      </c>
      <c r="O378" s="567">
        <f t="shared" si="114"/>
        <v>93.5</v>
      </c>
      <c r="P378" s="567">
        <f t="shared" si="114"/>
        <v>91.4</v>
      </c>
      <c r="Q378" s="567">
        <f t="shared" si="114"/>
        <v>106.9</v>
      </c>
      <c r="R378" s="567">
        <f t="shared" si="114"/>
        <v>101.8</v>
      </c>
      <c r="S378" s="567">
        <f t="shared" si="114"/>
        <v>101.8</v>
      </c>
      <c r="T378" s="567">
        <f t="shared" si="114"/>
        <v>0</v>
      </c>
      <c r="U378" s="567">
        <f t="shared" si="114"/>
        <v>85.1</v>
      </c>
      <c r="V378" s="567">
        <f t="shared" si="114"/>
        <v>103</v>
      </c>
      <c r="W378" s="567">
        <f t="shared" si="114"/>
        <v>100</v>
      </c>
      <c r="X378" s="567">
        <f t="shared" si="114"/>
        <v>100</v>
      </c>
      <c r="Y378" s="567">
        <f t="shared" si="114"/>
        <v>99.8</v>
      </c>
      <c r="Z378" s="567">
        <f t="shared" si="114"/>
        <v>101.7</v>
      </c>
      <c r="AA378" s="567">
        <f t="shared" si="114"/>
        <v>98.8</v>
      </c>
      <c r="AB378" s="567">
        <f t="shared" si="114"/>
        <v>0</v>
      </c>
      <c r="AC378" s="567">
        <f t="shared" si="114"/>
        <v>98.7</v>
      </c>
      <c r="AD378" s="567">
        <f t="shared" si="114"/>
        <v>101.1</v>
      </c>
      <c r="AE378" s="567">
        <f t="shared" si="114"/>
        <v>103.1</v>
      </c>
      <c r="AF378" s="567">
        <f t="shared" si="114"/>
        <v>96.2</v>
      </c>
      <c r="AG378" s="567">
        <f t="shared" ref="AG378:AL378" si="115">ROUND(SUM(AG224:AG226)/3,1)</f>
        <v>0</v>
      </c>
      <c r="AH378" s="567">
        <f t="shared" si="115"/>
        <v>94.6</v>
      </c>
      <c r="AI378" s="567">
        <f t="shared" si="115"/>
        <v>97.9</v>
      </c>
      <c r="AJ378" s="567">
        <f t="shared" si="115"/>
        <v>99.9</v>
      </c>
      <c r="AK378" s="567">
        <f t="shared" si="115"/>
        <v>0</v>
      </c>
      <c r="AL378" s="567">
        <f t="shared" si="115"/>
        <v>99.4</v>
      </c>
      <c r="AN378" s="302" t="s">
        <v>297</v>
      </c>
      <c r="AO378" s="615" t="s">
        <v>36</v>
      </c>
      <c r="AP378" s="567">
        <f t="shared" ref="AP378:AZ378" si="116">ROUND(SUM(AP224:AP226)/3,1)</f>
        <v>98.6</v>
      </c>
      <c r="AQ378" s="567">
        <f t="shared" si="116"/>
        <v>99.5</v>
      </c>
      <c r="AR378" s="567">
        <f t="shared" si="116"/>
        <v>98.7</v>
      </c>
      <c r="AS378" s="567">
        <f t="shared" si="116"/>
        <v>97.6</v>
      </c>
      <c r="AT378" s="567">
        <f t="shared" si="116"/>
        <v>103.4</v>
      </c>
      <c r="AU378" s="567">
        <f t="shared" si="116"/>
        <v>104.2</v>
      </c>
      <c r="AV378" s="567">
        <f t="shared" si="116"/>
        <v>112.3</v>
      </c>
      <c r="AW378" s="567">
        <f t="shared" si="116"/>
        <v>91.8</v>
      </c>
      <c r="AX378" s="567">
        <f t="shared" si="116"/>
        <v>97.9</v>
      </c>
      <c r="AY378" s="567">
        <f t="shared" si="116"/>
        <v>98</v>
      </c>
      <c r="AZ378" s="567">
        <f t="shared" si="116"/>
        <v>96.3</v>
      </c>
      <c r="BA378" s="567"/>
    </row>
    <row r="379" spans="1:53">
      <c r="C379" s="611" t="s">
        <v>37</v>
      </c>
      <c r="D379" s="567">
        <f t="shared" ref="D379:AF379" si="117">ROUND(SUM(D227:D229)/3,1)</f>
        <v>100.1</v>
      </c>
      <c r="E379" s="567">
        <f t="shared" si="117"/>
        <v>100.1</v>
      </c>
      <c r="F379" s="567">
        <f t="shared" si="117"/>
        <v>101</v>
      </c>
      <c r="G379" s="567">
        <f t="shared" si="117"/>
        <v>102.2</v>
      </c>
      <c r="H379" s="567">
        <f t="shared" si="117"/>
        <v>97.5</v>
      </c>
      <c r="I379" s="567">
        <f t="shared" si="117"/>
        <v>102.6</v>
      </c>
      <c r="J379" s="567">
        <f t="shared" si="117"/>
        <v>101.2</v>
      </c>
      <c r="K379" s="567">
        <f t="shared" si="117"/>
        <v>106.9</v>
      </c>
      <c r="L379" s="567">
        <f t="shared" si="117"/>
        <v>107.4</v>
      </c>
      <c r="M379" s="567">
        <f t="shared" si="117"/>
        <v>0</v>
      </c>
      <c r="N379" s="567">
        <f t="shared" si="117"/>
        <v>99</v>
      </c>
      <c r="O379" s="567">
        <f t="shared" si="117"/>
        <v>93.6</v>
      </c>
      <c r="P379" s="567">
        <f t="shared" si="117"/>
        <v>92</v>
      </c>
      <c r="Q379" s="567">
        <f t="shared" si="117"/>
        <v>97.6</v>
      </c>
      <c r="R379" s="567">
        <f t="shared" si="117"/>
        <v>100</v>
      </c>
      <c r="S379" s="567">
        <f t="shared" si="117"/>
        <v>100</v>
      </c>
      <c r="T379" s="567">
        <f t="shared" si="117"/>
        <v>0</v>
      </c>
      <c r="U379" s="567">
        <f t="shared" si="117"/>
        <v>104.7</v>
      </c>
      <c r="V379" s="567">
        <f t="shared" si="117"/>
        <v>96.9</v>
      </c>
      <c r="W379" s="567">
        <f t="shared" si="117"/>
        <v>98.8</v>
      </c>
      <c r="X379" s="567">
        <f t="shared" si="117"/>
        <v>98.8</v>
      </c>
      <c r="Y379" s="567">
        <f t="shared" si="117"/>
        <v>86.3</v>
      </c>
      <c r="Z379" s="567">
        <f t="shared" si="117"/>
        <v>102.7</v>
      </c>
      <c r="AA379" s="567">
        <f t="shared" si="117"/>
        <v>99.2</v>
      </c>
      <c r="AB379" s="567">
        <f t="shared" si="117"/>
        <v>0</v>
      </c>
      <c r="AC379" s="567">
        <f t="shared" si="117"/>
        <v>101.2</v>
      </c>
      <c r="AD379" s="567">
        <f t="shared" si="117"/>
        <v>101.9</v>
      </c>
      <c r="AE379" s="567">
        <f t="shared" si="117"/>
        <v>106.9</v>
      </c>
      <c r="AF379" s="567">
        <f t="shared" si="117"/>
        <v>95.8</v>
      </c>
      <c r="AG379" s="567">
        <f t="shared" ref="AG379:AL379" si="118">ROUND(SUM(AG227:AG229)/3,1)</f>
        <v>0</v>
      </c>
      <c r="AH379" s="567">
        <f t="shared" si="118"/>
        <v>97.4</v>
      </c>
      <c r="AI379" s="567">
        <f t="shared" si="118"/>
        <v>100.1</v>
      </c>
      <c r="AJ379" s="567">
        <f t="shared" si="118"/>
        <v>103</v>
      </c>
      <c r="AK379" s="567">
        <f t="shared" si="118"/>
        <v>0</v>
      </c>
      <c r="AL379" s="567">
        <f t="shared" si="118"/>
        <v>102</v>
      </c>
      <c r="AO379" s="611" t="s">
        <v>37</v>
      </c>
      <c r="AP379" s="567">
        <f t="shared" ref="AP379:AZ379" si="119">ROUND(SUM(AP227:AP229)/3,1)</f>
        <v>100.1</v>
      </c>
      <c r="AQ379" s="567">
        <f t="shared" si="119"/>
        <v>97.4</v>
      </c>
      <c r="AR379" s="567">
        <f t="shared" si="119"/>
        <v>97.3</v>
      </c>
      <c r="AS379" s="567">
        <f t="shared" si="119"/>
        <v>93.8</v>
      </c>
      <c r="AT379" s="567">
        <f t="shared" si="119"/>
        <v>103.2</v>
      </c>
      <c r="AU379" s="567">
        <f t="shared" si="119"/>
        <v>100.1</v>
      </c>
      <c r="AV379" s="567">
        <f t="shared" si="119"/>
        <v>100.1</v>
      </c>
      <c r="AW379" s="567">
        <f t="shared" si="119"/>
        <v>101</v>
      </c>
      <c r="AX379" s="567">
        <f t="shared" si="119"/>
        <v>101.7</v>
      </c>
      <c r="AY379" s="567">
        <f t="shared" si="119"/>
        <v>102</v>
      </c>
      <c r="AZ379" s="567">
        <f t="shared" si="119"/>
        <v>99.8</v>
      </c>
      <c r="BA379" s="567"/>
    </row>
    <row r="380" spans="1:53">
      <c r="C380" s="611" t="s">
        <v>38</v>
      </c>
      <c r="D380" s="567">
        <f t="shared" ref="D380:AF380" si="120">ROUND(SUM(D230:D232)/3,1)</f>
        <v>99.3</v>
      </c>
      <c r="E380" s="567">
        <f t="shared" si="120"/>
        <v>99.2</v>
      </c>
      <c r="F380" s="567">
        <f t="shared" si="120"/>
        <v>96.1</v>
      </c>
      <c r="G380" s="567">
        <f t="shared" si="120"/>
        <v>100.3</v>
      </c>
      <c r="H380" s="567">
        <f t="shared" si="120"/>
        <v>77.2</v>
      </c>
      <c r="I380" s="567">
        <f t="shared" si="120"/>
        <v>96.4</v>
      </c>
      <c r="J380" s="567">
        <f t="shared" si="120"/>
        <v>103.6</v>
      </c>
      <c r="K380" s="567">
        <f t="shared" si="120"/>
        <v>96.5</v>
      </c>
      <c r="L380" s="567">
        <f t="shared" si="120"/>
        <v>97.5</v>
      </c>
      <c r="M380" s="567">
        <f t="shared" si="120"/>
        <v>0</v>
      </c>
      <c r="N380" s="567">
        <f t="shared" si="120"/>
        <v>98.3</v>
      </c>
      <c r="O380" s="567">
        <f t="shared" si="120"/>
        <v>98.4</v>
      </c>
      <c r="P380" s="567">
        <f t="shared" si="120"/>
        <v>99.1</v>
      </c>
      <c r="Q380" s="567">
        <f t="shared" si="120"/>
        <v>93.4</v>
      </c>
      <c r="R380" s="567">
        <f t="shared" si="120"/>
        <v>92.5</v>
      </c>
      <c r="S380" s="567">
        <f t="shared" si="120"/>
        <v>92.5</v>
      </c>
      <c r="T380" s="567">
        <f t="shared" si="120"/>
        <v>0</v>
      </c>
      <c r="U380" s="567">
        <f t="shared" si="120"/>
        <v>116.7</v>
      </c>
      <c r="V380" s="567">
        <f t="shared" si="120"/>
        <v>101.8</v>
      </c>
      <c r="W380" s="567">
        <f t="shared" si="120"/>
        <v>104.5</v>
      </c>
      <c r="X380" s="567">
        <f t="shared" si="120"/>
        <v>104.5</v>
      </c>
      <c r="Y380" s="567">
        <f t="shared" si="120"/>
        <v>106.3</v>
      </c>
      <c r="Z380" s="567">
        <f t="shared" si="120"/>
        <v>96.7</v>
      </c>
      <c r="AA380" s="567">
        <f t="shared" si="120"/>
        <v>97.3</v>
      </c>
      <c r="AB380" s="567">
        <f t="shared" si="120"/>
        <v>0</v>
      </c>
      <c r="AC380" s="567">
        <f t="shared" si="120"/>
        <v>99.2</v>
      </c>
      <c r="AD380" s="567">
        <f t="shared" si="120"/>
        <v>97.9</v>
      </c>
      <c r="AE380" s="567">
        <f t="shared" si="120"/>
        <v>94.8</v>
      </c>
      <c r="AF380" s="567">
        <f t="shared" si="120"/>
        <v>107.9</v>
      </c>
      <c r="AG380" s="567">
        <f t="shared" ref="AG380:AL380" si="121">ROUND(SUM(AG230:AG232)/3,1)</f>
        <v>0</v>
      </c>
      <c r="AH380" s="567">
        <f t="shared" si="121"/>
        <v>102.5</v>
      </c>
      <c r="AI380" s="567">
        <f t="shared" si="121"/>
        <v>101.2</v>
      </c>
      <c r="AJ380" s="567">
        <f t="shared" si="121"/>
        <v>95.1</v>
      </c>
      <c r="AK380" s="567">
        <f t="shared" si="121"/>
        <v>0</v>
      </c>
      <c r="AL380" s="567">
        <f t="shared" si="121"/>
        <v>102.2</v>
      </c>
      <c r="AO380" s="611" t="s">
        <v>38</v>
      </c>
      <c r="AP380" s="567">
        <f t="shared" ref="AP380:AZ380" si="122">ROUND(SUM(AP230:AP232)/3,1)</f>
        <v>99.3</v>
      </c>
      <c r="AQ380" s="567">
        <f t="shared" si="122"/>
        <v>98.9</v>
      </c>
      <c r="AR380" s="567">
        <f t="shared" si="122"/>
        <v>102.1</v>
      </c>
      <c r="AS380" s="567">
        <f t="shared" si="122"/>
        <v>104.3</v>
      </c>
      <c r="AT380" s="567">
        <f t="shared" si="122"/>
        <v>97.5</v>
      </c>
      <c r="AU380" s="567">
        <f t="shared" si="122"/>
        <v>92.8</v>
      </c>
      <c r="AV380" s="567">
        <f t="shared" si="122"/>
        <v>86.6</v>
      </c>
      <c r="AW380" s="567">
        <f t="shared" si="122"/>
        <v>103.7</v>
      </c>
      <c r="AX380" s="567">
        <f t="shared" si="122"/>
        <v>100.2</v>
      </c>
      <c r="AY380" s="567">
        <f t="shared" si="122"/>
        <v>99.7</v>
      </c>
      <c r="AZ380" s="567">
        <f t="shared" si="122"/>
        <v>105.9</v>
      </c>
      <c r="BA380" s="567"/>
    </row>
    <row r="381" spans="1:53">
      <c r="C381" s="611" t="s">
        <v>39</v>
      </c>
      <c r="D381" s="567">
        <f t="shared" ref="D381:AF381" si="123">ROUND(SUM(D233:D235)/3,1)</f>
        <v>102.3</v>
      </c>
      <c r="E381" s="567">
        <f t="shared" si="123"/>
        <v>102.3</v>
      </c>
      <c r="F381" s="567">
        <f t="shared" si="123"/>
        <v>103.8</v>
      </c>
      <c r="G381" s="567">
        <f t="shared" si="123"/>
        <v>100.4</v>
      </c>
      <c r="H381" s="567">
        <f t="shared" si="123"/>
        <v>125.3</v>
      </c>
      <c r="I381" s="567">
        <f t="shared" si="123"/>
        <v>100.1</v>
      </c>
      <c r="J381" s="567">
        <f t="shared" si="123"/>
        <v>99.5</v>
      </c>
      <c r="K381" s="567">
        <f t="shared" si="123"/>
        <v>94.2</v>
      </c>
      <c r="L381" s="567">
        <f t="shared" si="123"/>
        <v>94</v>
      </c>
      <c r="M381" s="567">
        <f t="shared" si="123"/>
        <v>0</v>
      </c>
      <c r="N381" s="567">
        <f t="shared" si="123"/>
        <v>114.4</v>
      </c>
      <c r="O381" s="567">
        <f t="shared" si="123"/>
        <v>113.8</v>
      </c>
      <c r="P381" s="567">
        <f t="shared" si="123"/>
        <v>117.1</v>
      </c>
      <c r="Q381" s="567">
        <f t="shared" si="123"/>
        <v>100.5</v>
      </c>
      <c r="R381" s="567">
        <f t="shared" si="123"/>
        <v>107.5</v>
      </c>
      <c r="S381" s="567">
        <f t="shared" si="123"/>
        <v>107.5</v>
      </c>
      <c r="T381" s="567">
        <f t="shared" si="123"/>
        <v>0</v>
      </c>
      <c r="U381" s="567">
        <f t="shared" si="123"/>
        <v>85.8</v>
      </c>
      <c r="V381" s="567">
        <f t="shared" si="123"/>
        <v>97.7</v>
      </c>
      <c r="W381" s="567">
        <f t="shared" si="123"/>
        <v>95.8</v>
      </c>
      <c r="X381" s="567">
        <f t="shared" si="123"/>
        <v>95.8</v>
      </c>
      <c r="Y381" s="567">
        <f t="shared" si="123"/>
        <v>108</v>
      </c>
      <c r="Z381" s="567">
        <f t="shared" si="123"/>
        <v>99</v>
      </c>
      <c r="AA381" s="567">
        <f t="shared" si="123"/>
        <v>104.9</v>
      </c>
      <c r="AB381" s="567">
        <f t="shared" si="123"/>
        <v>0</v>
      </c>
      <c r="AC381" s="567">
        <f t="shared" si="123"/>
        <v>101.4</v>
      </c>
      <c r="AD381" s="567">
        <f t="shared" si="123"/>
        <v>99.1</v>
      </c>
      <c r="AE381" s="567">
        <f t="shared" si="123"/>
        <v>96.3</v>
      </c>
      <c r="AF381" s="567">
        <f t="shared" si="123"/>
        <v>100.2</v>
      </c>
      <c r="AG381" s="567">
        <f t="shared" ref="AG381:AL381" si="124">ROUND(SUM(AG233:AG235)/3,1)</f>
        <v>0</v>
      </c>
      <c r="AH381" s="567">
        <f t="shared" si="124"/>
        <v>106.1</v>
      </c>
      <c r="AI381" s="567">
        <f t="shared" si="124"/>
        <v>100.7</v>
      </c>
      <c r="AJ381" s="567">
        <f t="shared" si="124"/>
        <v>101.5</v>
      </c>
      <c r="AK381" s="567">
        <f t="shared" si="124"/>
        <v>0</v>
      </c>
      <c r="AL381" s="567">
        <f t="shared" si="124"/>
        <v>98.6</v>
      </c>
      <c r="AO381" s="611" t="s">
        <v>39</v>
      </c>
      <c r="AP381" s="567">
        <f t="shared" ref="AP381:AZ381" si="125">ROUND(SUM(AP233:AP235)/3,1)</f>
        <v>102.3</v>
      </c>
      <c r="AQ381" s="567">
        <f t="shared" si="125"/>
        <v>104.6</v>
      </c>
      <c r="AR381" s="567">
        <f t="shared" si="125"/>
        <v>102.5</v>
      </c>
      <c r="AS381" s="567">
        <f t="shared" si="125"/>
        <v>106.4</v>
      </c>
      <c r="AT381" s="567">
        <f t="shared" si="125"/>
        <v>96.2</v>
      </c>
      <c r="AU381" s="567">
        <f t="shared" si="125"/>
        <v>103.4</v>
      </c>
      <c r="AV381" s="567">
        <f t="shared" si="125"/>
        <v>103.7</v>
      </c>
      <c r="AW381" s="567">
        <f t="shared" si="125"/>
        <v>102.6</v>
      </c>
      <c r="AX381" s="567">
        <f t="shared" si="125"/>
        <v>100.5</v>
      </c>
      <c r="AY381" s="567">
        <f t="shared" si="125"/>
        <v>100.6</v>
      </c>
      <c r="AZ381" s="567">
        <f t="shared" si="125"/>
        <v>97</v>
      </c>
      <c r="BA381" s="567"/>
    </row>
    <row r="382" spans="1:53">
      <c r="B382" s="138" t="s">
        <v>298</v>
      </c>
      <c r="C382" s="610" t="s">
        <v>36</v>
      </c>
      <c r="D382" s="575">
        <f t="shared" ref="D382:AF382" si="126">ROUND(SUM(D236:D238)/3,1)</f>
        <v>107.4</v>
      </c>
      <c r="E382" s="575">
        <f t="shared" si="126"/>
        <v>107.3</v>
      </c>
      <c r="F382" s="575">
        <f t="shared" si="126"/>
        <v>111.1</v>
      </c>
      <c r="G382" s="575">
        <f t="shared" si="126"/>
        <v>107.1</v>
      </c>
      <c r="H382" s="575">
        <f t="shared" si="126"/>
        <v>125.8</v>
      </c>
      <c r="I382" s="575">
        <f t="shared" si="126"/>
        <v>99.2</v>
      </c>
      <c r="J382" s="575">
        <f t="shared" si="126"/>
        <v>123.2</v>
      </c>
      <c r="K382" s="575">
        <f t="shared" si="126"/>
        <v>99.5</v>
      </c>
      <c r="L382" s="575">
        <f t="shared" si="126"/>
        <v>104.2</v>
      </c>
      <c r="M382" s="575">
        <f t="shared" si="126"/>
        <v>0</v>
      </c>
      <c r="N382" s="575">
        <f t="shared" si="126"/>
        <v>127.5</v>
      </c>
      <c r="O382" s="575">
        <f t="shared" si="126"/>
        <v>112.4</v>
      </c>
      <c r="P382" s="575">
        <f t="shared" si="126"/>
        <v>118.4</v>
      </c>
      <c r="Q382" s="575">
        <f t="shared" si="126"/>
        <v>98.1</v>
      </c>
      <c r="R382" s="575">
        <f t="shared" si="126"/>
        <v>88.2</v>
      </c>
      <c r="S382" s="575">
        <f t="shared" si="126"/>
        <v>88.2</v>
      </c>
      <c r="T382" s="575">
        <f t="shared" si="126"/>
        <v>0</v>
      </c>
      <c r="U382" s="575">
        <f t="shared" si="126"/>
        <v>107.6</v>
      </c>
      <c r="V382" s="575">
        <f t="shared" si="126"/>
        <v>97.9</v>
      </c>
      <c r="W382" s="575">
        <f t="shared" si="126"/>
        <v>103</v>
      </c>
      <c r="X382" s="575">
        <f t="shared" si="126"/>
        <v>103</v>
      </c>
      <c r="Y382" s="575">
        <f t="shared" si="126"/>
        <v>100.9</v>
      </c>
      <c r="Z382" s="575">
        <f t="shared" si="126"/>
        <v>105.7</v>
      </c>
      <c r="AA382" s="575">
        <f t="shared" si="126"/>
        <v>107.9</v>
      </c>
      <c r="AB382" s="575">
        <f t="shared" si="126"/>
        <v>0</v>
      </c>
      <c r="AC382" s="575">
        <f t="shared" si="126"/>
        <v>104.2</v>
      </c>
      <c r="AD382" s="575">
        <f t="shared" si="126"/>
        <v>103.8</v>
      </c>
      <c r="AE382" s="575">
        <f t="shared" si="126"/>
        <v>104.7</v>
      </c>
      <c r="AF382" s="575">
        <f t="shared" si="126"/>
        <v>102.3</v>
      </c>
      <c r="AG382" s="575">
        <f t="shared" ref="AG382:AL382" si="127">ROUND(SUM(AG236:AG238)/3,1)</f>
        <v>0</v>
      </c>
      <c r="AH382" s="575">
        <f t="shared" si="127"/>
        <v>116.7</v>
      </c>
      <c r="AI382" s="575">
        <f t="shared" si="127"/>
        <v>109.5</v>
      </c>
      <c r="AJ382" s="575">
        <f t="shared" si="127"/>
        <v>77.3</v>
      </c>
      <c r="AK382" s="575">
        <f t="shared" si="127"/>
        <v>0</v>
      </c>
      <c r="AL382" s="575">
        <f t="shared" si="127"/>
        <v>116.3</v>
      </c>
      <c r="AN382" s="138" t="s">
        <v>298</v>
      </c>
      <c r="AO382" s="610" t="s">
        <v>36</v>
      </c>
      <c r="AP382" s="575">
        <f t="shared" ref="AP382:AZ382" si="128">ROUND(SUM(AP236:AP238)/3,1)</f>
        <v>107.4</v>
      </c>
      <c r="AQ382" s="575">
        <f t="shared" si="128"/>
        <v>111.3</v>
      </c>
      <c r="AR382" s="575">
        <f t="shared" si="128"/>
        <v>117.4</v>
      </c>
      <c r="AS382" s="575">
        <f t="shared" si="128"/>
        <v>123.5</v>
      </c>
      <c r="AT382" s="575">
        <f t="shared" si="128"/>
        <v>108.4</v>
      </c>
      <c r="AU382" s="575">
        <f t="shared" si="128"/>
        <v>100</v>
      </c>
      <c r="AV382" s="575">
        <f t="shared" si="128"/>
        <v>104.3</v>
      </c>
      <c r="AW382" s="575">
        <f t="shared" si="128"/>
        <v>94.1</v>
      </c>
      <c r="AX382" s="575">
        <f t="shared" si="128"/>
        <v>105.3</v>
      </c>
      <c r="AY382" s="575">
        <f t="shared" si="128"/>
        <v>105.5</v>
      </c>
      <c r="AZ382" s="575">
        <f t="shared" si="128"/>
        <v>104.1</v>
      </c>
      <c r="BA382" s="567"/>
    </row>
    <row r="383" spans="1:53">
      <c r="C383" s="611" t="s">
        <v>37</v>
      </c>
      <c r="D383" s="567">
        <f t="shared" ref="D383:AF383" si="129">ROUND(SUM(D239:D241)/3,1)</f>
        <v>110.1</v>
      </c>
      <c r="E383" s="567">
        <f t="shared" si="129"/>
        <v>110.1</v>
      </c>
      <c r="F383" s="567">
        <f t="shared" si="129"/>
        <v>114.2</v>
      </c>
      <c r="G383" s="567">
        <f t="shared" si="129"/>
        <v>110.8</v>
      </c>
      <c r="H383" s="567">
        <f t="shared" si="129"/>
        <v>140.1</v>
      </c>
      <c r="I383" s="567">
        <f t="shared" si="129"/>
        <v>97.4</v>
      </c>
      <c r="J383" s="567">
        <f t="shared" si="129"/>
        <v>123</v>
      </c>
      <c r="K383" s="567">
        <f t="shared" si="129"/>
        <v>100</v>
      </c>
      <c r="L383" s="567">
        <f t="shared" si="129"/>
        <v>103.3</v>
      </c>
      <c r="M383" s="567">
        <f t="shared" si="129"/>
        <v>0</v>
      </c>
      <c r="N383" s="567">
        <f t="shared" si="129"/>
        <v>102.6</v>
      </c>
      <c r="O383" s="567">
        <f t="shared" si="129"/>
        <v>136.69999999999999</v>
      </c>
      <c r="P383" s="567">
        <f t="shared" si="129"/>
        <v>139.30000000000001</v>
      </c>
      <c r="Q383" s="567">
        <f t="shared" si="129"/>
        <v>122.4</v>
      </c>
      <c r="R383" s="567">
        <f t="shared" si="129"/>
        <v>91.6</v>
      </c>
      <c r="S383" s="567">
        <f t="shared" si="129"/>
        <v>91.6</v>
      </c>
      <c r="T383" s="567">
        <f t="shared" si="129"/>
        <v>0</v>
      </c>
      <c r="U383" s="567">
        <f t="shared" si="129"/>
        <v>91.2</v>
      </c>
      <c r="V383" s="567">
        <f t="shared" si="129"/>
        <v>100</v>
      </c>
      <c r="W383" s="567">
        <f t="shared" si="129"/>
        <v>108</v>
      </c>
      <c r="X383" s="567">
        <f t="shared" si="129"/>
        <v>108</v>
      </c>
      <c r="Y383" s="567">
        <f t="shared" si="129"/>
        <v>105.1</v>
      </c>
      <c r="Z383" s="567">
        <f t="shared" si="129"/>
        <v>103.5</v>
      </c>
      <c r="AA383" s="567">
        <f t="shared" si="129"/>
        <v>103</v>
      </c>
      <c r="AB383" s="567">
        <f t="shared" si="129"/>
        <v>0</v>
      </c>
      <c r="AC383" s="567">
        <f t="shared" si="129"/>
        <v>95.9</v>
      </c>
      <c r="AD383" s="567">
        <f t="shared" si="129"/>
        <v>88.1</v>
      </c>
      <c r="AE383" s="567">
        <f t="shared" si="129"/>
        <v>98</v>
      </c>
      <c r="AF383" s="567">
        <f t="shared" si="129"/>
        <v>110.7</v>
      </c>
      <c r="AG383" s="567">
        <f t="shared" ref="AG383:AL383" si="130">ROUND(SUM(AG239:AG241)/3,1)</f>
        <v>0</v>
      </c>
      <c r="AH383" s="567">
        <f t="shared" si="130"/>
        <v>118.1</v>
      </c>
      <c r="AI383" s="567">
        <f t="shared" si="130"/>
        <v>110.2</v>
      </c>
      <c r="AJ383" s="567">
        <f t="shared" si="130"/>
        <v>64.7</v>
      </c>
      <c r="AK383" s="567">
        <f t="shared" si="130"/>
        <v>0</v>
      </c>
      <c r="AL383" s="567">
        <f t="shared" si="130"/>
        <v>116.2</v>
      </c>
      <c r="AO383" s="611" t="s">
        <v>37</v>
      </c>
      <c r="AP383" s="567">
        <f t="shared" ref="AP383:AZ383" si="131">ROUND(SUM(AP239:AP241)/3,1)</f>
        <v>110.1</v>
      </c>
      <c r="AQ383" s="567">
        <f t="shared" si="131"/>
        <v>115.8</v>
      </c>
      <c r="AR383" s="567">
        <f t="shared" si="131"/>
        <v>121.3</v>
      </c>
      <c r="AS383" s="567">
        <f t="shared" si="131"/>
        <v>128.30000000000001</v>
      </c>
      <c r="AT383" s="567">
        <f t="shared" si="131"/>
        <v>107.4</v>
      </c>
      <c r="AU383" s="567">
        <f t="shared" si="131"/>
        <v>104.3</v>
      </c>
      <c r="AV383" s="567">
        <f t="shared" si="131"/>
        <v>113.1</v>
      </c>
      <c r="AW383" s="567">
        <f t="shared" si="131"/>
        <v>89.5</v>
      </c>
      <c r="AX383" s="567">
        <f t="shared" si="131"/>
        <v>107.5</v>
      </c>
      <c r="AY383" s="567">
        <f t="shared" si="131"/>
        <v>107.7</v>
      </c>
      <c r="AZ383" s="567">
        <f t="shared" si="131"/>
        <v>106.5</v>
      </c>
      <c r="BA383" s="567"/>
    </row>
    <row r="384" spans="1:53">
      <c r="C384" s="611" t="s">
        <v>38</v>
      </c>
      <c r="D384" s="567">
        <f t="shared" ref="D384:AF384" si="132">ROUND(SUM(D242:D244)/3,1)</f>
        <v>107.9</v>
      </c>
      <c r="E384" s="567">
        <f t="shared" si="132"/>
        <v>107.9</v>
      </c>
      <c r="F384" s="567">
        <f t="shared" si="132"/>
        <v>112.2</v>
      </c>
      <c r="G384" s="567">
        <f t="shared" si="132"/>
        <v>115.3</v>
      </c>
      <c r="H384" s="567">
        <f t="shared" si="132"/>
        <v>107.9</v>
      </c>
      <c r="I384" s="567">
        <f t="shared" si="132"/>
        <v>99.7</v>
      </c>
      <c r="J384" s="567">
        <f t="shared" si="132"/>
        <v>139.6</v>
      </c>
      <c r="K384" s="567">
        <f t="shared" si="132"/>
        <v>100.7</v>
      </c>
      <c r="L384" s="567">
        <f t="shared" si="132"/>
        <v>103.4</v>
      </c>
      <c r="M384" s="567">
        <f t="shared" si="132"/>
        <v>0</v>
      </c>
      <c r="N384" s="567">
        <f t="shared" si="132"/>
        <v>141.5</v>
      </c>
      <c r="O384" s="567">
        <f t="shared" si="132"/>
        <v>121.7</v>
      </c>
      <c r="P384" s="567">
        <f t="shared" si="132"/>
        <v>120.8</v>
      </c>
      <c r="Q384" s="567">
        <f t="shared" si="132"/>
        <v>120.4</v>
      </c>
      <c r="R384" s="567">
        <f t="shared" si="132"/>
        <v>79.599999999999994</v>
      </c>
      <c r="S384" s="567">
        <f t="shared" si="132"/>
        <v>79.599999999999994</v>
      </c>
      <c r="T384" s="567">
        <f t="shared" si="132"/>
        <v>0</v>
      </c>
      <c r="U384" s="567">
        <f t="shared" si="132"/>
        <v>88.8</v>
      </c>
      <c r="V384" s="567">
        <f t="shared" si="132"/>
        <v>99.6</v>
      </c>
      <c r="W384" s="567">
        <f t="shared" si="132"/>
        <v>103.3</v>
      </c>
      <c r="X384" s="567">
        <f t="shared" si="132"/>
        <v>103.3</v>
      </c>
      <c r="Y384" s="567">
        <f t="shared" si="132"/>
        <v>83.9</v>
      </c>
      <c r="Z384" s="567">
        <f t="shared" si="132"/>
        <v>102.4</v>
      </c>
      <c r="AA384" s="567">
        <f t="shared" si="132"/>
        <v>99.7</v>
      </c>
      <c r="AB384" s="567">
        <f t="shared" si="132"/>
        <v>0</v>
      </c>
      <c r="AC384" s="567">
        <f t="shared" si="132"/>
        <v>98.5</v>
      </c>
      <c r="AD384" s="567">
        <f t="shared" si="132"/>
        <v>89.4</v>
      </c>
      <c r="AE384" s="567">
        <f t="shared" si="132"/>
        <v>95.1</v>
      </c>
      <c r="AF384" s="567">
        <f t="shared" si="132"/>
        <v>106.7</v>
      </c>
      <c r="AG384" s="567">
        <f t="shared" ref="AG384:AL384" si="133">ROUND(SUM(AG242:AG244)/3,1)</f>
        <v>0</v>
      </c>
      <c r="AH384" s="567">
        <f t="shared" si="133"/>
        <v>118.5</v>
      </c>
      <c r="AI384" s="567">
        <f t="shared" si="133"/>
        <v>117.1</v>
      </c>
      <c r="AJ384" s="567">
        <f t="shared" si="133"/>
        <v>74.2</v>
      </c>
      <c r="AK384" s="567">
        <f t="shared" si="133"/>
        <v>0</v>
      </c>
      <c r="AL384" s="567">
        <f t="shared" si="133"/>
        <v>129.69999999999999</v>
      </c>
      <c r="AO384" s="611" t="s">
        <v>38</v>
      </c>
      <c r="AP384" s="567">
        <f t="shared" ref="AP384:AZ384" si="134">ROUND(SUM(AP242:AP244)/3,1)</f>
        <v>107.9</v>
      </c>
      <c r="AQ384" s="567">
        <f t="shared" si="134"/>
        <v>117.4</v>
      </c>
      <c r="AR384" s="567">
        <f t="shared" si="134"/>
        <v>125.1</v>
      </c>
      <c r="AS384" s="567">
        <f t="shared" si="134"/>
        <v>136</v>
      </c>
      <c r="AT384" s="567">
        <f t="shared" si="134"/>
        <v>106.1</v>
      </c>
      <c r="AU384" s="567">
        <f t="shared" si="134"/>
        <v>102.7</v>
      </c>
      <c r="AV384" s="567">
        <f t="shared" si="134"/>
        <v>105.1</v>
      </c>
      <c r="AW384" s="567">
        <f t="shared" si="134"/>
        <v>96.2</v>
      </c>
      <c r="AX384" s="567">
        <f t="shared" si="134"/>
        <v>104.8</v>
      </c>
      <c r="AY384" s="567">
        <f t="shared" si="134"/>
        <v>105.3</v>
      </c>
      <c r="AZ384" s="567">
        <f t="shared" si="134"/>
        <v>96.3</v>
      </c>
      <c r="BA384" s="567"/>
    </row>
    <row r="385" spans="2:53">
      <c r="C385" s="611" t="s">
        <v>39</v>
      </c>
      <c r="D385" s="614">
        <f t="shared" ref="D385:AF385" si="135">ROUND(SUM(D245:D247)/3,1)</f>
        <v>106.9</v>
      </c>
      <c r="E385" s="614">
        <f t="shared" si="135"/>
        <v>106.8</v>
      </c>
      <c r="F385" s="614">
        <f t="shared" si="135"/>
        <v>109.4</v>
      </c>
      <c r="G385" s="614">
        <f t="shared" si="135"/>
        <v>106.3</v>
      </c>
      <c r="H385" s="614">
        <f t="shared" si="135"/>
        <v>123.4</v>
      </c>
      <c r="I385" s="614">
        <f t="shared" si="135"/>
        <v>91.1</v>
      </c>
      <c r="J385" s="614">
        <f t="shared" si="135"/>
        <v>143.30000000000001</v>
      </c>
      <c r="K385" s="614">
        <f t="shared" si="135"/>
        <v>99.9</v>
      </c>
      <c r="L385" s="614">
        <f t="shared" si="135"/>
        <v>103</v>
      </c>
      <c r="M385" s="614">
        <f t="shared" si="135"/>
        <v>0</v>
      </c>
      <c r="N385" s="614">
        <f t="shared" si="135"/>
        <v>97.8</v>
      </c>
      <c r="O385" s="614">
        <f t="shared" si="135"/>
        <v>105.4</v>
      </c>
      <c r="P385" s="614">
        <f t="shared" si="135"/>
        <v>104.5</v>
      </c>
      <c r="Q385" s="614">
        <f t="shared" si="135"/>
        <v>109.3</v>
      </c>
      <c r="R385" s="614">
        <f t="shared" si="135"/>
        <v>87.2</v>
      </c>
      <c r="S385" s="614">
        <f t="shared" si="135"/>
        <v>87.2</v>
      </c>
      <c r="T385" s="614">
        <f t="shared" si="135"/>
        <v>0</v>
      </c>
      <c r="U385" s="614">
        <f t="shared" si="135"/>
        <v>101</v>
      </c>
      <c r="V385" s="614">
        <f t="shared" si="135"/>
        <v>98.8</v>
      </c>
      <c r="W385" s="614">
        <f t="shared" si="135"/>
        <v>105.5</v>
      </c>
      <c r="X385" s="614">
        <f t="shared" si="135"/>
        <v>105.5</v>
      </c>
      <c r="Y385" s="614">
        <f t="shared" si="135"/>
        <v>97.8</v>
      </c>
      <c r="Z385" s="614">
        <f t="shared" si="135"/>
        <v>102.2</v>
      </c>
      <c r="AA385" s="614">
        <f t="shared" si="135"/>
        <v>96</v>
      </c>
      <c r="AB385" s="614">
        <f t="shared" si="135"/>
        <v>0</v>
      </c>
      <c r="AC385" s="614">
        <f t="shared" si="135"/>
        <v>102.1</v>
      </c>
      <c r="AD385" s="614">
        <f t="shared" si="135"/>
        <v>97.9</v>
      </c>
      <c r="AE385" s="614">
        <f t="shared" si="135"/>
        <v>92.1</v>
      </c>
      <c r="AF385" s="614">
        <f t="shared" si="135"/>
        <v>109</v>
      </c>
      <c r="AG385" s="614">
        <f t="shared" ref="AG385:AL385" si="136">ROUND(SUM(AG245:AG247)/3,1)</f>
        <v>0</v>
      </c>
      <c r="AH385" s="614">
        <f t="shared" si="136"/>
        <v>114.7</v>
      </c>
      <c r="AI385" s="614">
        <f t="shared" si="136"/>
        <v>124.2</v>
      </c>
      <c r="AJ385" s="614">
        <f t="shared" si="136"/>
        <v>60.8</v>
      </c>
      <c r="AK385" s="614">
        <f t="shared" si="136"/>
        <v>0</v>
      </c>
      <c r="AL385" s="614">
        <f t="shared" si="136"/>
        <v>132.6</v>
      </c>
      <c r="AO385" s="611" t="s">
        <v>39</v>
      </c>
      <c r="AP385" s="614">
        <f t="shared" ref="AP385:AZ385" si="137">ROUND(SUM(AP245:AP247)/3,1)</f>
        <v>106.9</v>
      </c>
      <c r="AQ385" s="614">
        <f t="shared" si="137"/>
        <v>114.8</v>
      </c>
      <c r="AR385" s="614">
        <f t="shared" si="137"/>
        <v>117.9</v>
      </c>
      <c r="AS385" s="614">
        <f t="shared" si="137"/>
        <v>124.9</v>
      </c>
      <c r="AT385" s="614">
        <f t="shared" si="137"/>
        <v>106.8</v>
      </c>
      <c r="AU385" s="614">
        <f t="shared" si="137"/>
        <v>98.5</v>
      </c>
      <c r="AV385" s="614">
        <f t="shared" si="137"/>
        <v>92.6</v>
      </c>
      <c r="AW385" s="614">
        <f t="shared" si="137"/>
        <v>106.8</v>
      </c>
      <c r="AX385" s="614">
        <f t="shared" si="137"/>
        <v>102.3</v>
      </c>
      <c r="AY385" s="614">
        <f t="shared" si="137"/>
        <v>102.1</v>
      </c>
      <c r="AZ385" s="614">
        <f t="shared" si="137"/>
        <v>102.7</v>
      </c>
      <c r="BA385" s="567"/>
    </row>
    <row r="386" spans="2:53">
      <c r="B386" s="138" t="s">
        <v>299</v>
      </c>
      <c r="C386" s="610" t="s">
        <v>36</v>
      </c>
      <c r="D386" s="616">
        <f t="shared" ref="D386:AF386" si="138">ROUND(SUM(D248:D250)/3,1)</f>
        <v>107.6</v>
      </c>
      <c r="E386" s="616">
        <f t="shared" si="138"/>
        <v>107.6</v>
      </c>
      <c r="F386" s="616">
        <f t="shared" si="138"/>
        <v>101.7</v>
      </c>
      <c r="G386" s="616">
        <f t="shared" si="138"/>
        <v>99.2</v>
      </c>
      <c r="H386" s="616">
        <f t="shared" si="138"/>
        <v>102</v>
      </c>
      <c r="I386" s="616">
        <f t="shared" si="138"/>
        <v>94</v>
      </c>
      <c r="J386" s="616">
        <f t="shared" si="138"/>
        <v>156.30000000000001</v>
      </c>
      <c r="K386" s="616">
        <f t="shared" si="138"/>
        <v>107.6</v>
      </c>
      <c r="L386" s="616">
        <f t="shared" si="138"/>
        <v>110.5</v>
      </c>
      <c r="M386" s="616">
        <f t="shared" si="138"/>
        <v>0</v>
      </c>
      <c r="N386" s="616">
        <f t="shared" si="138"/>
        <v>89.5</v>
      </c>
      <c r="O386" s="616">
        <f t="shared" si="138"/>
        <v>120.7</v>
      </c>
      <c r="P386" s="616">
        <f t="shared" si="138"/>
        <v>127.3</v>
      </c>
      <c r="Q386" s="616">
        <f t="shared" si="138"/>
        <v>105.6</v>
      </c>
      <c r="R386" s="616">
        <f t="shared" si="138"/>
        <v>89.8</v>
      </c>
      <c r="S386" s="616">
        <f t="shared" si="138"/>
        <v>89.8</v>
      </c>
      <c r="T386" s="616">
        <f t="shared" si="138"/>
        <v>0</v>
      </c>
      <c r="U386" s="616">
        <f t="shared" si="138"/>
        <v>101.6</v>
      </c>
      <c r="V386" s="616">
        <f t="shared" si="138"/>
        <v>99.3</v>
      </c>
      <c r="W386" s="616">
        <f t="shared" si="138"/>
        <v>104.1</v>
      </c>
      <c r="X386" s="616">
        <f t="shared" si="138"/>
        <v>104.1</v>
      </c>
      <c r="Y386" s="616">
        <f t="shared" si="138"/>
        <v>87.3</v>
      </c>
      <c r="Z386" s="616">
        <f t="shared" si="138"/>
        <v>102</v>
      </c>
      <c r="AA386" s="616">
        <f t="shared" si="138"/>
        <v>101.2</v>
      </c>
      <c r="AB386" s="616">
        <f t="shared" si="138"/>
        <v>0</v>
      </c>
      <c r="AC386" s="616">
        <f t="shared" si="138"/>
        <v>97.9</v>
      </c>
      <c r="AD386" s="616">
        <f t="shared" si="138"/>
        <v>84.9</v>
      </c>
      <c r="AE386" s="616">
        <f t="shared" si="138"/>
        <v>92.2</v>
      </c>
      <c r="AF386" s="616">
        <f t="shared" si="138"/>
        <v>109.1</v>
      </c>
      <c r="AG386" s="616">
        <f t="shared" ref="AG386:AL386" si="139">ROUND(SUM(AG248:AG250)/3,1)</f>
        <v>0</v>
      </c>
      <c r="AH386" s="616">
        <f t="shared" si="139"/>
        <v>123</v>
      </c>
      <c r="AI386" s="616">
        <f t="shared" si="139"/>
        <v>124.6</v>
      </c>
      <c r="AJ386" s="616">
        <f t="shared" si="139"/>
        <v>76.3</v>
      </c>
      <c r="AK386" s="616">
        <f t="shared" si="139"/>
        <v>0</v>
      </c>
      <c r="AL386" s="616">
        <f t="shared" si="139"/>
        <v>143.6</v>
      </c>
      <c r="AN386" s="138" t="s">
        <v>299</v>
      </c>
      <c r="AO386" s="610" t="s">
        <v>36</v>
      </c>
      <c r="AP386" s="616">
        <f t="shared" ref="AP386:AZ386" si="140">ROUND(SUM(AP248:AP250)/3,1)</f>
        <v>107.6</v>
      </c>
      <c r="AQ386" s="616">
        <f t="shared" si="140"/>
        <v>117.6</v>
      </c>
      <c r="AR386" s="616">
        <f t="shared" si="140"/>
        <v>124.8</v>
      </c>
      <c r="AS386" s="616">
        <f t="shared" si="140"/>
        <v>136.6</v>
      </c>
      <c r="AT386" s="616">
        <f t="shared" si="140"/>
        <v>106.3</v>
      </c>
      <c r="AU386" s="616">
        <f t="shared" si="140"/>
        <v>104.5</v>
      </c>
      <c r="AV386" s="616">
        <f t="shared" si="140"/>
        <v>99.7</v>
      </c>
      <c r="AW386" s="616">
        <f t="shared" si="140"/>
        <v>114.3</v>
      </c>
      <c r="AX386" s="616">
        <f t="shared" si="140"/>
        <v>102.9</v>
      </c>
      <c r="AY386" s="616">
        <f t="shared" si="140"/>
        <v>103</v>
      </c>
      <c r="AZ386" s="616">
        <f t="shared" si="140"/>
        <v>100.5</v>
      </c>
      <c r="BA386" s="567"/>
    </row>
    <row r="387" spans="2:53">
      <c r="C387" s="615" t="s">
        <v>37</v>
      </c>
      <c r="D387" s="617">
        <f t="shared" ref="D387:AF387" si="141">ROUND(SUM(D251:D253)/3,1)</f>
        <v>104.7</v>
      </c>
      <c r="E387" s="617">
        <f t="shared" si="141"/>
        <v>104.7</v>
      </c>
      <c r="F387" s="617">
        <f t="shared" si="141"/>
        <v>103.3</v>
      </c>
      <c r="G387" s="617">
        <f t="shared" si="141"/>
        <v>99.6</v>
      </c>
      <c r="H387" s="617">
        <f t="shared" si="141"/>
        <v>134.80000000000001</v>
      </c>
      <c r="I387" s="617">
        <f t="shared" si="141"/>
        <v>91.7</v>
      </c>
      <c r="J387" s="617">
        <f t="shared" si="141"/>
        <v>143.4</v>
      </c>
      <c r="K387" s="617">
        <f t="shared" si="141"/>
        <v>107.2</v>
      </c>
      <c r="L387" s="617">
        <f t="shared" si="141"/>
        <v>108.2</v>
      </c>
      <c r="M387" s="617">
        <f t="shared" si="141"/>
        <v>0</v>
      </c>
      <c r="N387" s="617">
        <f t="shared" si="141"/>
        <v>94.8</v>
      </c>
      <c r="O387" s="617">
        <f t="shared" si="141"/>
        <v>112.1</v>
      </c>
      <c r="P387" s="617">
        <f t="shared" si="141"/>
        <v>115.4</v>
      </c>
      <c r="Q387" s="617">
        <f t="shared" si="141"/>
        <v>95.8</v>
      </c>
      <c r="R387" s="617">
        <f t="shared" si="141"/>
        <v>91.3</v>
      </c>
      <c r="S387" s="617">
        <f t="shared" si="141"/>
        <v>91.3</v>
      </c>
      <c r="T387" s="617">
        <f t="shared" si="141"/>
        <v>0</v>
      </c>
      <c r="U387" s="617">
        <f t="shared" si="141"/>
        <v>82.4</v>
      </c>
      <c r="V387" s="617">
        <f t="shared" si="141"/>
        <v>98.3</v>
      </c>
      <c r="W387" s="617">
        <f t="shared" si="141"/>
        <v>96.8</v>
      </c>
      <c r="X387" s="617">
        <f t="shared" si="141"/>
        <v>96.8</v>
      </c>
      <c r="Y387" s="617">
        <f t="shared" si="141"/>
        <v>111</v>
      </c>
      <c r="Z387" s="617">
        <f t="shared" si="141"/>
        <v>101.3</v>
      </c>
      <c r="AA387" s="617">
        <f t="shared" si="141"/>
        <v>102.4</v>
      </c>
      <c r="AB387" s="617">
        <f t="shared" si="141"/>
        <v>0</v>
      </c>
      <c r="AC387" s="617">
        <f t="shared" si="141"/>
        <v>95.1</v>
      </c>
      <c r="AD387" s="617">
        <f t="shared" si="141"/>
        <v>81.8</v>
      </c>
      <c r="AE387" s="617">
        <f t="shared" si="141"/>
        <v>91.5</v>
      </c>
      <c r="AF387" s="617">
        <f t="shared" si="141"/>
        <v>110.5</v>
      </c>
      <c r="AG387" s="617">
        <f t="shared" ref="AG387:AL387" si="142">ROUND(SUM(AG251:AG253)/3,1)</f>
        <v>0</v>
      </c>
      <c r="AH387" s="617">
        <f t="shared" si="142"/>
        <v>111.1</v>
      </c>
      <c r="AI387" s="617">
        <f t="shared" si="142"/>
        <v>129.5</v>
      </c>
      <c r="AJ387" s="617">
        <f t="shared" si="142"/>
        <v>73</v>
      </c>
      <c r="AK387" s="617">
        <f t="shared" si="142"/>
        <v>0</v>
      </c>
      <c r="AL387" s="617">
        <f t="shared" si="142"/>
        <v>133.30000000000001</v>
      </c>
      <c r="AO387" s="615" t="s">
        <v>37</v>
      </c>
      <c r="AP387" s="617">
        <f t="shared" ref="AP387:AZ387" si="143">ROUND(SUM(AP251:AP253)/3,1)</f>
        <v>104.7</v>
      </c>
      <c r="AQ387" s="617">
        <f t="shared" si="143"/>
        <v>114.4</v>
      </c>
      <c r="AR387" s="617">
        <f t="shared" si="143"/>
        <v>118.7</v>
      </c>
      <c r="AS387" s="617">
        <f t="shared" si="143"/>
        <v>126</v>
      </c>
      <c r="AT387" s="617">
        <f t="shared" si="143"/>
        <v>104.6</v>
      </c>
      <c r="AU387" s="617">
        <f t="shared" si="143"/>
        <v>107.2</v>
      </c>
      <c r="AV387" s="617">
        <f t="shared" si="143"/>
        <v>96.7</v>
      </c>
      <c r="AW387" s="617">
        <f t="shared" si="143"/>
        <v>125.3</v>
      </c>
      <c r="AX387" s="617">
        <f t="shared" si="143"/>
        <v>100</v>
      </c>
      <c r="AY387" s="617">
        <f t="shared" si="143"/>
        <v>100.2</v>
      </c>
      <c r="AZ387" s="617">
        <f t="shared" si="143"/>
        <v>98.7</v>
      </c>
      <c r="BA387" s="567"/>
    </row>
    <row r="388" spans="2:53">
      <c r="C388" s="615" t="s">
        <v>38</v>
      </c>
      <c r="D388" s="617">
        <f t="shared" ref="D388:AF388" si="144">ROUND(SUM(D254:D256)/3,1)</f>
        <v>111.1</v>
      </c>
      <c r="E388" s="617">
        <f t="shared" si="144"/>
        <v>111</v>
      </c>
      <c r="F388" s="617">
        <f t="shared" si="144"/>
        <v>134.6</v>
      </c>
      <c r="G388" s="617">
        <f t="shared" si="144"/>
        <v>101.8</v>
      </c>
      <c r="H388" s="617">
        <f t="shared" si="144"/>
        <v>349.4</v>
      </c>
      <c r="I388" s="617">
        <f t="shared" si="144"/>
        <v>89.2</v>
      </c>
      <c r="J388" s="617">
        <f t="shared" si="144"/>
        <v>129.4</v>
      </c>
      <c r="K388" s="617">
        <f t="shared" si="144"/>
        <v>98</v>
      </c>
      <c r="L388" s="617">
        <f t="shared" si="144"/>
        <v>100.3</v>
      </c>
      <c r="M388" s="617">
        <f t="shared" si="144"/>
        <v>0</v>
      </c>
      <c r="N388" s="617">
        <f t="shared" si="144"/>
        <v>95</v>
      </c>
      <c r="O388" s="617">
        <f t="shared" si="144"/>
        <v>123.3</v>
      </c>
      <c r="P388" s="617">
        <f t="shared" si="144"/>
        <v>122.9</v>
      </c>
      <c r="Q388" s="617">
        <f t="shared" si="144"/>
        <v>120.5</v>
      </c>
      <c r="R388" s="617">
        <f t="shared" si="144"/>
        <v>113.9</v>
      </c>
      <c r="S388" s="617">
        <f t="shared" si="144"/>
        <v>113.9</v>
      </c>
      <c r="T388" s="617">
        <f t="shared" si="144"/>
        <v>0</v>
      </c>
      <c r="U388" s="617">
        <f t="shared" si="144"/>
        <v>82.7</v>
      </c>
      <c r="V388" s="617">
        <f t="shared" si="144"/>
        <v>100.9</v>
      </c>
      <c r="W388" s="617">
        <f t="shared" si="144"/>
        <v>100.7</v>
      </c>
      <c r="X388" s="617">
        <f t="shared" si="144"/>
        <v>100.7</v>
      </c>
      <c r="Y388" s="617">
        <f t="shared" si="144"/>
        <v>92.7</v>
      </c>
      <c r="Z388" s="617">
        <f t="shared" si="144"/>
        <v>102.7</v>
      </c>
      <c r="AA388" s="617">
        <f t="shared" si="144"/>
        <v>104</v>
      </c>
      <c r="AB388" s="617">
        <f t="shared" si="144"/>
        <v>0</v>
      </c>
      <c r="AC388" s="617">
        <f t="shared" si="144"/>
        <v>92.1</v>
      </c>
      <c r="AD388" s="617">
        <f t="shared" si="144"/>
        <v>81.599999999999994</v>
      </c>
      <c r="AE388" s="617">
        <f t="shared" si="144"/>
        <v>96.8</v>
      </c>
      <c r="AF388" s="617">
        <f t="shared" si="144"/>
        <v>103.8</v>
      </c>
      <c r="AG388" s="617">
        <f t="shared" ref="AG388:AL388" si="145">ROUND(SUM(AG254:AG256)/3,1)</f>
        <v>0</v>
      </c>
      <c r="AH388" s="617">
        <f t="shared" si="145"/>
        <v>107.7</v>
      </c>
      <c r="AI388" s="617">
        <f t="shared" si="145"/>
        <v>122.2</v>
      </c>
      <c r="AJ388" s="617">
        <f t="shared" si="145"/>
        <v>61.6</v>
      </c>
      <c r="AK388" s="617">
        <f t="shared" si="145"/>
        <v>0</v>
      </c>
      <c r="AL388" s="617">
        <f t="shared" si="145"/>
        <v>121.8</v>
      </c>
      <c r="AO388" s="615" t="s">
        <v>38</v>
      </c>
      <c r="AP388" s="617">
        <f t="shared" ref="AP388:AZ388" si="146">ROUND(SUM(AP254:AP256)/3,1)</f>
        <v>111.1</v>
      </c>
      <c r="AQ388" s="617">
        <f t="shared" si="146"/>
        <v>118.3</v>
      </c>
      <c r="AR388" s="617">
        <f t="shared" si="146"/>
        <v>119.5</v>
      </c>
      <c r="AS388" s="617">
        <f t="shared" si="146"/>
        <v>127.3</v>
      </c>
      <c r="AT388" s="617">
        <f t="shared" si="146"/>
        <v>104.8</v>
      </c>
      <c r="AU388" s="617">
        <f t="shared" si="146"/>
        <v>118.6</v>
      </c>
      <c r="AV388" s="617">
        <f t="shared" si="146"/>
        <v>118</v>
      </c>
      <c r="AW388" s="617">
        <f t="shared" si="146"/>
        <v>117.3</v>
      </c>
      <c r="AX388" s="617">
        <f t="shared" si="146"/>
        <v>109.4</v>
      </c>
      <c r="AY388" s="617">
        <f t="shared" si="146"/>
        <v>109.5</v>
      </c>
      <c r="AZ388" s="617">
        <f t="shared" si="146"/>
        <v>108.8</v>
      </c>
      <c r="BA388" s="567"/>
    </row>
    <row r="389" spans="2:53">
      <c r="B389" s="612"/>
      <c r="C389" s="618" t="s">
        <v>39</v>
      </c>
      <c r="D389" s="619">
        <f t="shared" ref="D389:AB389" si="147">ROUND(AVERAGE(D257:D259),1)</f>
        <v>107.6</v>
      </c>
      <c r="E389" s="619">
        <f t="shared" si="147"/>
        <v>107.7</v>
      </c>
      <c r="F389" s="619">
        <f t="shared" si="147"/>
        <v>108</v>
      </c>
      <c r="G389" s="619">
        <f t="shared" si="147"/>
        <v>105.8</v>
      </c>
      <c r="H389" s="619">
        <f t="shared" si="147"/>
        <v>115.4</v>
      </c>
      <c r="I389" s="619">
        <f t="shared" si="147"/>
        <v>87.4</v>
      </c>
      <c r="J389" s="619">
        <f t="shared" si="147"/>
        <v>121.5</v>
      </c>
      <c r="K389" s="619">
        <f t="shared" si="147"/>
        <v>94.1</v>
      </c>
      <c r="L389" s="619">
        <f t="shared" si="147"/>
        <v>96.6</v>
      </c>
      <c r="M389" s="619" t="e">
        <f t="shared" si="147"/>
        <v>#DIV/0!</v>
      </c>
      <c r="N389" s="619">
        <f t="shared" si="147"/>
        <v>86.1</v>
      </c>
      <c r="O389" s="619">
        <f t="shared" si="147"/>
        <v>133.19999999999999</v>
      </c>
      <c r="P389" s="619">
        <f t="shared" si="147"/>
        <v>133.5</v>
      </c>
      <c r="Q389" s="619">
        <f t="shared" si="147"/>
        <v>133.4</v>
      </c>
      <c r="R389" s="619">
        <f t="shared" si="147"/>
        <v>110.2</v>
      </c>
      <c r="S389" s="619">
        <f t="shared" si="147"/>
        <v>110.2</v>
      </c>
      <c r="T389" s="619" t="e">
        <f t="shared" si="147"/>
        <v>#DIV/0!</v>
      </c>
      <c r="U389" s="619">
        <f t="shared" si="147"/>
        <v>91.6</v>
      </c>
      <c r="V389" s="619">
        <f t="shared" si="147"/>
        <v>102.8</v>
      </c>
      <c r="W389" s="619">
        <f t="shared" si="147"/>
        <v>103.4</v>
      </c>
      <c r="X389" s="619">
        <f t="shared" si="147"/>
        <v>103.4</v>
      </c>
      <c r="Y389" s="619">
        <f t="shared" si="147"/>
        <v>92.1</v>
      </c>
      <c r="Z389" s="619">
        <f t="shared" si="147"/>
        <v>106.2</v>
      </c>
      <c r="AA389" s="619">
        <f t="shared" si="147"/>
        <v>102.4</v>
      </c>
      <c r="AB389" s="619" t="e">
        <f t="shared" si="147"/>
        <v>#DIV/0!</v>
      </c>
      <c r="AC389" s="619">
        <v>0</v>
      </c>
      <c r="AD389" s="619">
        <f>ROUND(AVERAGE(AD257:AD259),1)</f>
        <v>77.400000000000006</v>
      </c>
      <c r="AE389" s="619">
        <f>ROUND(AVERAGE(AE257:AE259),1)</f>
        <v>108.1</v>
      </c>
      <c r="AF389" s="619">
        <f>ROUND(AVERAGE(AF257:AF259),1)</f>
        <v>109.4</v>
      </c>
      <c r="AG389" s="619" t="e">
        <f t="shared" ref="AG389:AL389" si="148">ROUND(AVERAGE(AG257:AG259),1)</f>
        <v>#DIV/0!</v>
      </c>
      <c r="AH389" s="619">
        <f t="shared" si="148"/>
        <v>112</v>
      </c>
      <c r="AI389" s="619">
        <f t="shared" si="148"/>
        <v>112.7</v>
      </c>
      <c r="AJ389" s="619">
        <f t="shared" si="148"/>
        <v>48.1</v>
      </c>
      <c r="AK389" s="619" t="e">
        <f t="shared" si="148"/>
        <v>#DIV/0!</v>
      </c>
      <c r="AL389" s="619">
        <f t="shared" si="148"/>
        <v>114.5</v>
      </c>
      <c r="AN389" s="612"/>
      <c r="AO389" s="618" t="s">
        <v>39</v>
      </c>
      <c r="AP389" s="619">
        <f t="shared" ref="AP389:AZ389" si="149">ROUND(AVERAGE(AP257:AP259),1)</f>
        <v>107.6</v>
      </c>
      <c r="AQ389" s="619">
        <f t="shared" si="149"/>
        <v>115.2</v>
      </c>
      <c r="AR389" s="619">
        <f t="shared" si="149"/>
        <v>109.3</v>
      </c>
      <c r="AS389" s="619">
        <f t="shared" si="149"/>
        <v>114.7</v>
      </c>
      <c r="AT389" s="619">
        <f t="shared" si="149"/>
        <v>102.9</v>
      </c>
      <c r="AU389" s="619">
        <f t="shared" si="149"/>
        <v>119.1</v>
      </c>
      <c r="AV389" s="619">
        <f t="shared" si="149"/>
        <v>119.4</v>
      </c>
      <c r="AW389" s="619">
        <f t="shared" si="149"/>
        <v>118.9</v>
      </c>
      <c r="AX389" s="619">
        <f t="shared" si="149"/>
        <v>103.2</v>
      </c>
      <c r="AY389" s="619">
        <f t="shared" si="149"/>
        <v>102.3</v>
      </c>
      <c r="AZ389" s="619">
        <f t="shared" si="149"/>
        <v>115.5</v>
      </c>
      <c r="BA389" s="567"/>
    </row>
    <row r="390" spans="2:53">
      <c r="B390" s="302" t="s">
        <v>300</v>
      </c>
      <c r="C390" s="615" t="s">
        <v>36</v>
      </c>
      <c r="D390" s="617">
        <f t="shared" ref="D390:AB390" si="150">ROUND(AVERAGE(D260:D262),1)</f>
        <v>116.5</v>
      </c>
      <c r="E390" s="617">
        <f t="shared" si="150"/>
        <v>116.4</v>
      </c>
      <c r="F390" s="617">
        <f t="shared" si="150"/>
        <v>141.9</v>
      </c>
      <c r="G390" s="617">
        <f t="shared" si="150"/>
        <v>108.8</v>
      </c>
      <c r="H390" s="617">
        <f t="shared" si="150"/>
        <v>351.6</v>
      </c>
      <c r="I390" s="617">
        <f t="shared" si="150"/>
        <v>88.8</v>
      </c>
      <c r="J390" s="617">
        <f t="shared" si="150"/>
        <v>124.4</v>
      </c>
      <c r="K390" s="617">
        <f t="shared" si="150"/>
        <v>101.2</v>
      </c>
      <c r="L390" s="617">
        <f t="shared" si="150"/>
        <v>103</v>
      </c>
      <c r="M390" s="617" t="e">
        <f t="shared" si="150"/>
        <v>#DIV/0!</v>
      </c>
      <c r="N390" s="617">
        <f t="shared" si="150"/>
        <v>74.7</v>
      </c>
      <c r="O390" s="617">
        <f t="shared" si="150"/>
        <v>138</v>
      </c>
      <c r="P390" s="617">
        <f t="shared" si="150"/>
        <v>137.80000000000001</v>
      </c>
      <c r="Q390" s="617">
        <f t="shared" si="150"/>
        <v>144.19999999999999</v>
      </c>
      <c r="R390" s="617">
        <f t="shared" si="150"/>
        <v>106.1</v>
      </c>
      <c r="S390" s="617">
        <f t="shared" si="150"/>
        <v>106.1</v>
      </c>
      <c r="T390" s="617" t="e">
        <f t="shared" si="150"/>
        <v>#DIV/0!</v>
      </c>
      <c r="U390" s="617">
        <f t="shared" si="150"/>
        <v>79.900000000000006</v>
      </c>
      <c r="V390" s="617">
        <f t="shared" si="150"/>
        <v>107.4</v>
      </c>
      <c r="W390" s="617">
        <f t="shared" si="150"/>
        <v>109</v>
      </c>
      <c r="X390" s="617">
        <f t="shared" si="150"/>
        <v>106.6</v>
      </c>
      <c r="Y390" s="617">
        <f t="shared" si="150"/>
        <v>73.5</v>
      </c>
      <c r="Z390" s="617">
        <f t="shared" si="150"/>
        <v>103.2</v>
      </c>
      <c r="AA390" s="617">
        <f t="shared" si="150"/>
        <v>97.8</v>
      </c>
      <c r="AB390" s="617" t="e">
        <f t="shared" si="150"/>
        <v>#DIV/0!</v>
      </c>
      <c r="AC390" s="617">
        <v>0</v>
      </c>
      <c r="AD390" s="617">
        <f>ROUND(AVERAGE(AD260:AD262),1)</f>
        <v>83.7</v>
      </c>
      <c r="AE390" s="617">
        <f>ROUND(AVERAGE(AE260:AE262),1)</f>
        <v>117.5</v>
      </c>
      <c r="AF390" s="617">
        <f>ROUND(AVERAGE(AF260:AF262),1)</f>
        <v>107.9</v>
      </c>
      <c r="AG390" s="617" t="e">
        <f t="shared" ref="AG390:AL390" si="151">ROUND(AVERAGE(AG260:AG262),1)</f>
        <v>#DIV/0!</v>
      </c>
      <c r="AH390" s="617">
        <f t="shared" si="151"/>
        <v>122.5</v>
      </c>
      <c r="AI390" s="617">
        <f t="shared" si="151"/>
        <v>122.8</v>
      </c>
      <c r="AJ390" s="617">
        <f t="shared" si="151"/>
        <v>47.3</v>
      </c>
      <c r="AK390" s="617" t="e">
        <f t="shared" si="151"/>
        <v>#DIV/0!</v>
      </c>
      <c r="AL390" s="617">
        <f t="shared" si="151"/>
        <v>119</v>
      </c>
      <c r="AN390" s="302" t="s">
        <v>300</v>
      </c>
      <c r="AO390" s="615" t="s">
        <v>36</v>
      </c>
      <c r="AP390" s="617">
        <f t="shared" ref="AP390:AZ390" si="152">ROUND(AVERAGE(AP260:AP262),1)</f>
        <v>116.5</v>
      </c>
      <c r="AQ390" s="617">
        <f t="shared" si="152"/>
        <v>118.8</v>
      </c>
      <c r="AR390" s="617">
        <f t="shared" si="152"/>
        <v>121.3</v>
      </c>
      <c r="AS390" s="617">
        <f t="shared" si="152"/>
        <v>129.5</v>
      </c>
      <c r="AT390" s="617">
        <f t="shared" si="152"/>
        <v>108.3</v>
      </c>
      <c r="AU390" s="617">
        <f t="shared" si="152"/>
        <v>114.5</v>
      </c>
      <c r="AV390" s="617">
        <f t="shared" si="152"/>
        <v>116.3</v>
      </c>
      <c r="AW390" s="617">
        <f t="shared" si="152"/>
        <v>114.4</v>
      </c>
      <c r="AX390" s="617">
        <f t="shared" si="152"/>
        <v>114.2</v>
      </c>
      <c r="AY390" s="617">
        <f t="shared" si="152"/>
        <v>114.6</v>
      </c>
      <c r="AZ390" s="617">
        <f t="shared" si="152"/>
        <v>104.2</v>
      </c>
      <c r="BA390" s="567"/>
    </row>
    <row r="391" spans="2:53">
      <c r="C391" s="615" t="s">
        <v>37</v>
      </c>
      <c r="D391" s="617">
        <f t="shared" ref="D391:AB391" si="153">ROUND(AVERAGE(D263:D265),1)</f>
        <v>116.4</v>
      </c>
      <c r="E391" s="617">
        <f t="shared" si="153"/>
        <v>116.4</v>
      </c>
      <c r="F391" s="617">
        <f t="shared" si="153"/>
        <v>151.69999999999999</v>
      </c>
      <c r="G391" s="617">
        <f t="shared" si="153"/>
        <v>103.7</v>
      </c>
      <c r="H391" s="617">
        <f t="shared" si="153"/>
        <v>465.7</v>
      </c>
      <c r="I391" s="617">
        <f t="shared" si="153"/>
        <v>91.8</v>
      </c>
      <c r="J391" s="617">
        <f t="shared" si="153"/>
        <v>114.5</v>
      </c>
      <c r="K391" s="617">
        <f t="shared" si="153"/>
        <v>93.3</v>
      </c>
      <c r="L391" s="617">
        <f t="shared" si="153"/>
        <v>95</v>
      </c>
      <c r="M391" s="617" t="e">
        <f t="shared" si="153"/>
        <v>#DIV/0!</v>
      </c>
      <c r="N391" s="617">
        <f t="shared" si="153"/>
        <v>90.1</v>
      </c>
      <c r="O391" s="617">
        <f t="shared" si="153"/>
        <v>133.80000000000001</v>
      </c>
      <c r="P391" s="617">
        <f t="shared" si="153"/>
        <v>130.5</v>
      </c>
      <c r="Q391" s="617">
        <f t="shared" si="153"/>
        <v>141</v>
      </c>
      <c r="R391" s="617">
        <f t="shared" si="153"/>
        <v>114.7</v>
      </c>
      <c r="S391" s="617">
        <f t="shared" si="153"/>
        <v>114.7</v>
      </c>
      <c r="T391" s="617" t="e">
        <f t="shared" si="153"/>
        <v>#DIV/0!</v>
      </c>
      <c r="U391" s="617">
        <f t="shared" si="153"/>
        <v>68.599999999999994</v>
      </c>
      <c r="V391" s="617">
        <f t="shared" si="153"/>
        <v>108.3</v>
      </c>
      <c r="W391" s="617">
        <f t="shared" si="153"/>
        <v>111.3</v>
      </c>
      <c r="X391" s="617">
        <f t="shared" si="153"/>
        <v>105.2</v>
      </c>
      <c r="Y391" s="617">
        <f t="shared" si="153"/>
        <v>132.9</v>
      </c>
      <c r="Z391" s="617">
        <f t="shared" si="153"/>
        <v>103.1</v>
      </c>
      <c r="AA391" s="617">
        <f t="shared" si="153"/>
        <v>105.4</v>
      </c>
      <c r="AB391" s="617" t="e">
        <f t="shared" si="153"/>
        <v>#DIV/0!</v>
      </c>
      <c r="AC391" s="617">
        <v>0</v>
      </c>
      <c r="AD391" s="617">
        <f>ROUND(AVERAGE(AD263:AD265),1)</f>
        <v>85.2</v>
      </c>
      <c r="AE391" s="617">
        <f>ROUND(AVERAGE(AE263:AE265),1)</f>
        <v>114.2</v>
      </c>
      <c r="AF391" s="617">
        <f>ROUND(AVERAGE(AF263:AF265),1)</f>
        <v>103</v>
      </c>
      <c r="AG391" s="617" t="e">
        <f t="shared" ref="AG391:AL391" si="154">ROUND(AVERAGE(AG263:AG265),1)</f>
        <v>#DIV/0!</v>
      </c>
      <c r="AH391" s="617">
        <f t="shared" si="154"/>
        <v>122.2</v>
      </c>
      <c r="AI391" s="617">
        <f t="shared" si="154"/>
        <v>129.9</v>
      </c>
      <c r="AJ391" s="617">
        <f t="shared" si="154"/>
        <v>59</v>
      </c>
      <c r="AK391" s="617" t="e">
        <f t="shared" si="154"/>
        <v>#DIV/0!</v>
      </c>
      <c r="AL391" s="617">
        <f t="shared" si="154"/>
        <v>108.3</v>
      </c>
      <c r="AO391" s="615" t="s">
        <v>37</v>
      </c>
      <c r="AP391" s="617">
        <f t="shared" ref="AP391:AZ391" si="155">ROUND(AVERAGE(AP263:AP265),1)</f>
        <v>116.4</v>
      </c>
      <c r="AQ391" s="617">
        <f t="shared" si="155"/>
        <v>117.7</v>
      </c>
      <c r="AR391" s="617">
        <f t="shared" si="155"/>
        <v>123.1</v>
      </c>
      <c r="AS391" s="617">
        <f t="shared" si="155"/>
        <v>130.19999999999999</v>
      </c>
      <c r="AT391" s="617">
        <f t="shared" si="155"/>
        <v>110.8</v>
      </c>
      <c r="AU391" s="617">
        <f t="shared" si="155"/>
        <v>106.7</v>
      </c>
      <c r="AV391" s="617">
        <f t="shared" si="155"/>
        <v>109.8</v>
      </c>
      <c r="AW391" s="617">
        <f t="shared" si="155"/>
        <v>101.1</v>
      </c>
      <c r="AX391" s="617">
        <f t="shared" si="155"/>
        <v>116.2</v>
      </c>
      <c r="AY391" s="617">
        <f t="shared" si="155"/>
        <v>117</v>
      </c>
      <c r="AZ391" s="617">
        <f t="shared" si="155"/>
        <v>105.3</v>
      </c>
      <c r="BA391" s="567"/>
    </row>
    <row r="392" spans="2:53">
      <c r="C392" s="615" t="s">
        <v>38</v>
      </c>
      <c r="D392" s="617">
        <f t="shared" ref="D392:AB392" si="156">ROUND(AVERAGE(D266:D268),1)</f>
        <v>117</v>
      </c>
      <c r="E392" s="617">
        <f t="shared" si="156"/>
        <v>117</v>
      </c>
      <c r="F392" s="617">
        <f t="shared" si="156"/>
        <v>136.69999999999999</v>
      </c>
      <c r="G392" s="617">
        <f t="shared" si="156"/>
        <v>106.2</v>
      </c>
      <c r="H392" s="617">
        <f t="shared" si="156"/>
        <v>291.60000000000002</v>
      </c>
      <c r="I392" s="617">
        <f t="shared" si="156"/>
        <v>95.6</v>
      </c>
      <c r="J392" s="617">
        <f t="shared" si="156"/>
        <v>117</v>
      </c>
      <c r="K392" s="617">
        <f t="shared" si="156"/>
        <v>85.6</v>
      </c>
      <c r="L392" s="617">
        <f t="shared" si="156"/>
        <v>86.4</v>
      </c>
      <c r="M392" s="617" t="e">
        <f t="shared" si="156"/>
        <v>#DIV/0!</v>
      </c>
      <c r="N392" s="617">
        <f t="shared" si="156"/>
        <v>119.5</v>
      </c>
      <c r="O392" s="617">
        <f t="shared" si="156"/>
        <v>133.80000000000001</v>
      </c>
      <c r="P392" s="617">
        <f t="shared" si="156"/>
        <v>133.5</v>
      </c>
      <c r="Q392" s="617">
        <f t="shared" si="156"/>
        <v>133.6</v>
      </c>
      <c r="R392" s="617">
        <f t="shared" si="156"/>
        <v>149.69999999999999</v>
      </c>
      <c r="S392" s="617">
        <f t="shared" si="156"/>
        <v>149.69999999999999</v>
      </c>
      <c r="T392" s="617" t="e">
        <f t="shared" si="156"/>
        <v>#DIV/0!</v>
      </c>
      <c r="U392" s="617">
        <f t="shared" si="156"/>
        <v>69.2</v>
      </c>
      <c r="V392" s="617">
        <f t="shared" si="156"/>
        <v>112.6</v>
      </c>
      <c r="W392" s="617">
        <f t="shared" si="156"/>
        <v>113.9</v>
      </c>
      <c r="X392" s="617">
        <f t="shared" si="156"/>
        <v>110.9</v>
      </c>
      <c r="Y392" s="617">
        <f t="shared" si="156"/>
        <v>65.099999999999994</v>
      </c>
      <c r="Z392" s="617">
        <f t="shared" si="156"/>
        <v>102.8</v>
      </c>
      <c r="AA392" s="617">
        <f t="shared" si="156"/>
        <v>112.8</v>
      </c>
      <c r="AB392" s="617" t="e">
        <f t="shared" si="156"/>
        <v>#DIV/0!</v>
      </c>
      <c r="AC392" s="617">
        <v>0</v>
      </c>
      <c r="AD392" s="617">
        <f>ROUND(AVERAGE(AD266:AD268),1)</f>
        <v>86.5</v>
      </c>
      <c r="AE392" s="617">
        <f>ROUND(AVERAGE(AE266:AE268),1)</f>
        <v>118.4</v>
      </c>
      <c r="AF392" s="617">
        <f>ROUND(AVERAGE(AF266:AF268),1)</f>
        <v>122</v>
      </c>
      <c r="AG392" s="617" t="e">
        <f t="shared" ref="AG392:AL392" si="157">ROUND(AVERAGE(AG266:AG268),1)</f>
        <v>#DIV/0!</v>
      </c>
      <c r="AH392" s="617">
        <f t="shared" si="157"/>
        <v>119.9</v>
      </c>
      <c r="AI392" s="617">
        <f t="shared" si="157"/>
        <v>129.19999999999999</v>
      </c>
      <c r="AJ392" s="617">
        <f t="shared" si="157"/>
        <v>57.3</v>
      </c>
      <c r="AK392" s="617" t="e">
        <f t="shared" si="157"/>
        <v>#DIV/0!</v>
      </c>
      <c r="AL392" s="617">
        <f t="shared" si="157"/>
        <v>108.1</v>
      </c>
      <c r="AO392" s="615" t="s">
        <v>38</v>
      </c>
      <c r="AP392" s="617">
        <f t="shared" ref="AP392:AZ392" si="158">ROUND(AVERAGE(AP266:AP268),1)</f>
        <v>117</v>
      </c>
      <c r="AQ392" s="617">
        <f t="shared" si="158"/>
        <v>123.3</v>
      </c>
      <c r="AR392" s="617">
        <f t="shared" si="158"/>
        <v>124.6</v>
      </c>
      <c r="AS392" s="617">
        <f t="shared" si="158"/>
        <v>128.1</v>
      </c>
      <c r="AT392" s="617">
        <f t="shared" si="158"/>
        <v>117</v>
      </c>
      <c r="AU392" s="617">
        <f t="shared" si="158"/>
        <v>121.4</v>
      </c>
      <c r="AV392" s="617">
        <f t="shared" si="158"/>
        <v>129.30000000000001</v>
      </c>
      <c r="AW392" s="617">
        <f t="shared" si="158"/>
        <v>107.2</v>
      </c>
      <c r="AX392" s="617">
        <f t="shared" si="158"/>
        <v>115.5</v>
      </c>
      <c r="AY392" s="617">
        <f t="shared" si="158"/>
        <v>115.3</v>
      </c>
      <c r="AZ392" s="617">
        <f t="shared" si="158"/>
        <v>120.3</v>
      </c>
      <c r="BA392" s="567"/>
    </row>
    <row r="393" spans="2:53">
      <c r="B393" s="612"/>
      <c r="C393" s="618" t="s">
        <v>39</v>
      </c>
      <c r="D393" s="619">
        <f t="shared" ref="D393:AB393" si="159">ROUND(AVERAGE(D269:D271),1)</f>
        <v>116.1</v>
      </c>
      <c r="E393" s="619">
        <f t="shared" si="159"/>
        <v>116.1</v>
      </c>
      <c r="F393" s="619">
        <f t="shared" si="159"/>
        <v>116.5</v>
      </c>
      <c r="G393" s="619">
        <f t="shared" si="159"/>
        <v>99.3</v>
      </c>
      <c r="H393" s="619">
        <f t="shared" si="159"/>
        <v>231.2</v>
      </c>
      <c r="I393" s="619">
        <f t="shared" si="159"/>
        <v>99.2</v>
      </c>
      <c r="J393" s="619">
        <f t="shared" si="159"/>
        <v>109.3</v>
      </c>
      <c r="K393" s="619">
        <f t="shared" si="159"/>
        <v>88.6</v>
      </c>
      <c r="L393" s="619">
        <f t="shared" si="159"/>
        <v>90.8</v>
      </c>
      <c r="M393" s="619" t="e">
        <f t="shared" si="159"/>
        <v>#DIV/0!</v>
      </c>
      <c r="N393" s="619">
        <f t="shared" si="159"/>
        <v>283.60000000000002</v>
      </c>
      <c r="O393" s="619">
        <f t="shared" si="159"/>
        <v>138.19999999999999</v>
      </c>
      <c r="P393" s="619">
        <f t="shared" si="159"/>
        <v>140.30000000000001</v>
      </c>
      <c r="Q393" s="619">
        <f t="shared" si="159"/>
        <v>133.4</v>
      </c>
      <c r="R393" s="619">
        <f t="shared" si="159"/>
        <v>120.3</v>
      </c>
      <c r="S393" s="619">
        <f t="shared" si="159"/>
        <v>120.3</v>
      </c>
      <c r="T393" s="619" t="e">
        <f t="shared" si="159"/>
        <v>#DIV/0!</v>
      </c>
      <c r="U393" s="619">
        <f t="shared" si="159"/>
        <v>77.599999999999994</v>
      </c>
      <c r="V393" s="619">
        <f t="shared" si="159"/>
        <v>107.7</v>
      </c>
      <c r="W393" s="619">
        <f t="shared" si="159"/>
        <v>111.2</v>
      </c>
      <c r="X393" s="619">
        <f t="shared" si="159"/>
        <v>103.7</v>
      </c>
      <c r="Y393" s="619">
        <f t="shared" si="159"/>
        <v>76.599999999999994</v>
      </c>
      <c r="Z393" s="619">
        <f t="shared" si="159"/>
        <v>101.5</v>
      </c>
      <c r="AA393" s="619">
        <f t="shared" si="159"/>
        <v>198</v>
      </c>
      <c r="AB393" s="619" t="e">
        <f t="shared" si="159"/>
        <v>#DIV/0!</v>
      </c>
      <c r="AC393" s="619">
        <v>0</v>
      </c>
      <c r="AD393" s="619">
        <f>ROUND(AVERAGE(AD269:AD271),1)</f>
        <v>79.400000000000006</v>
      </c>
      <c r="AE393" s="619">
        <f>ROUND(AVERAGE(AE269:AE271),1)</f>
        <v>112.8</v>
      </c>
      <c r="AF393" s="619">
        <f>ROUND(AVERAGE(AF269:AF271),1)</f>
        <v>119.9</v>
      </c>
      <c r="AG393" s="619" t="e">
        <f t="shared" ref="AG393:AL393" si="160">ROUND(AVERAGE(AG269:AG271),1)</f>
        <v>#DIV/0!</v>
      </c>
      <c r="AH393" s="619">
        <f t="shared" si="160"/>
        <v>110.4</v>
      </c>
      <c r="AI393" s="619">
        <f t="shared" si="160"/>
        <v>132.69999999999999</v>
      </c>
      <c r="AJ393" s="619">
        <f t="shared" si="160"/>
        <v>67</v>
      </c>
      <c r="AK393" s="619" t="e">
        <f t="shared" si="160"/>
        <v>#DIV/0!</v>
      </c>
      <c r="AL393" s="619">
        <f t="shared" si="160"/>
        <v>104.3</v>
      </c>
      <c r="AN393" s="612"/>
      <c r="AO393" s="618" t="s">
        <v>39</v>
      </c>
      <c r="AP393" s="619">
        <f t="shared" ref="AP393:AZ393" si="161">ROUND(AVERAGE(AP269:AP271),1)</f>
        <v>116.1</v>
      </c>
      <c r="AQ393" s="619">
        <f t="shared" si="161"/>
        <v>120.3</v>
      </c>
      <c r="AR393" s="619">
        <f t="shared" si="161"/>
        <v>121</v>
      </c>
      <c r="AS393" s="619">
        <f t="shared" si="161"/>
        <v>123.1</v>
      </c>
      <c r="AT393" s="619">
        <f t="shared" si="161"/>
        <v>118.3</v>
      </c>
      <c r="AU393" s="619">
        <f t="shared" si="161"/>
        <v>112.3</v>
      </c>
      <c r="AV393" s="619">
        <f t="shared" si="161"/>
        <v>124.1</v>
      </c>
      <c r="AW393" s="619">
        <f t="shared" si="161"/>
        <v>91.4</v>
      </c>
      <c r="AX393" s="619">
        <f t="shared" si="161"/>
        <v>113.3</v>
      </c>
      <c r="AY393" s="619">
        <f t="shared" si="161"/>
        <v>113.5</v>
      </c>
      <c r="AZ393" s="619">
        <f t="shared" si="161"/>
        <v>109.4</v>
      </c>
      <c r="BA393" s="567"/>
    </row>
    <row r="394" spans="2:53">
      <c r="B394" s="138" t="s">
        <v>301</v>
      </c>
      <c r="C394" s="610" t="s">
        <v>36</v>
      </c>
      <c r="D394" s="617">
        <f t="shared" ref="D394:AB394" si="162">ROUND(AVERAGE(D272:D274),1)</f>
        <v>118.5</v>
      </c>
      <c r="E394" s="617">
        <f t="shared" si="162"/>
        <v>118.5</v>
      </c>
      <c r="F394" s="617">
        <f t="shared" si="162"/>
        <v>104.3</v>
      </c>
      <c r="G394" s="617">
        <f t="shared" si="162"/>
        <v>104.7</v>
      </c>
      <c r="H394" s="617">
        <f t="shared" si="162"/>
        <v>80.7</v>
      </c>
      <c r="I394" s="617">
        <f t="shared" si="162"/>
        <v>123.6</v>
      </c>
      <c r="J394" s="617">
        <f t="shared" si="162"/>
        <v>128.5</v>
      </c>
      <c r="K394" s="617">
        <f t="shared" si="162"/>
        <v>95.2</v>
      </c>
      <c r="L394" s="617">
        <f t="shared" si="162"/>
        <v>94.8</v>
      </c>
      <c r="M394" s="617" t="e">
        <f t="shared" si="162"/>
        <v>#DIV/0!</v>
      </c>
      <c r="N394" s="617">
        <f t="shared" si="162"/>
        <v>215.2</v>
      </c>
      <c r="O394" s="617">
        <f t="shared" si="162"/>
        <v>126.5</v>
      </c>
      <c r="P394" s="617">
        <f t="shared" si="162"/>
        <v>127.3</v>
      </c>
      <c r="Q394" s="617">
        <f t="shared" si="162"/>
        <v>125.1</v>
      </c>
      <c r="R394" s="617">
        <f t="shared" si="162"/>
        <v>116.5</v>
      </c>
      <c r="S394" s="617">
        <f t="shared" si="162"/>
        <v>116.5</v>
      </c>
      <c r="T394" s="617" t="e">
        <f t="shared" si="162"/>
        <v>#DIV/0!</v>
      </c>
      <c r="U394" s="617">
        <f t="shared" si="162"/>
        <v>107.8</v>
      </c>
      <c r="V394" s="617">
        <f t="shared" si="162"/>
        <v>115.7</v>
      </c>
      <c r="W394" s="617">
        <f t="shared" si="162"/>
        <v>123.3</v>
      </c>
      <c r="X394" s="617">
        <f t="shared" si="162"/>
        <v>109.1</v>
      </c>
      <c r="Y394" s="617">
        <f t="shared" si="162"/>
        <v>97.6</v>
      </c>
      <c r="Z394" s="617">
        <f t="shared" si="162"/>
        <v>111.2</v>
      </c>
      <c r="AA394" s="617">
        <f t="shared" si="162"/>
        <v>133.80000000000001</v>
      </c>
      <c r="AB394" s="617" t="e">
        <f t="shared" si="162"/>
        <v>#DIV/0!</v>
      </c>
      <c r="AC394" s="617">
        <v>0</v>
      </c>
      <c r="AD394" s="617">
        <f>ROUND(AVERAGE(AD272:AD274),1)</f>
        <v>84.2</v>
      </c>
      <c r="AE394" s="617">
        <f>ROUND(AVERAGE(AE272:AE274),1)</f>
        <v>102.6</v>
      </c>
      <c r="AF394" s="617">
        <f>ROUND(AVERAGE(AF272:AF274),1)</f>
        <v>119.7</v>
      </c>
      <c r="AG394" s="617" t="e">
        <f t="shared" ref="AG394:AL394" si="163">ROUND(AVERAGE(AG272:AG274),1)</f>
        <v>#DIV/0!</v>
      </c>
      <c r="AH394" s="617">
        <f t="shared" si="163"/>
        <v>115.7</v>
      </c>
      <c r="AI394" s="617">
        <f t="shared" si="163"/>
        <v>151.5</v>
      </c>
      <c r="AJ394" s="617">
        <f t="shared" si="163"/>
        <v>74.099999999999994</v>
      </c>
      <c r="AK394" s="617" t="e">
        <f t="shared" si="163"/>
        <v>#DIV/0!</v>
      </c>
      <c r="AL394" s="617">
        <f t="shared" si="163"/>
        <v>119.8</v>
      </c>
      <c r="AN394" s="138" t="s">
        <v>301</v>
      </c>
      <c r="AO394" s="610" t="s">
        <v>36</v>
      </c>
      <c r="AP394" s="617">
        <f t="shared" ref="AP394:AZ394" si="164">ROUND(AVERAGE(AP272:AP274),1)</f>
        <v>118.5</v>
      </c>
      <c r="AQ394" s="617">
        <f t="shared" si="164"/>
        <v>127.1</v>
      </c>
      <c r="AR394" s="617">
        <f t="shared" si="164"/>
        <v>131.69999999999999</v>
      </c>
      <c r="AS394" s="617">
        <f t="shared" si="164"/>
        <v>134.1</v>
      </c>
      <c r="AT394" s="617">
        <f t="shared" si="164"/>
        <v>127</v>
      </c>
      <c r="AU394" s="617">
        <f t="shared" si="164"/>
        <v>120.4</v>
      </c>
      <c r="AV394" s="617">
        <f t="shared" si="164"/>
        <v>127.2</v>
      </c>
      <c r="AW394" s="617">
        <f t="shared" si="164"/>
        <v>109.7</v>
      </c>
      <c r="AX394" s="617">
        <f t="shared" si="164"/>
        <v>113.9</v>
      </c>
      <c r="AY394" s="617">
        <f t="shared" si="164"/>
        <v>113.4</v>
      </c>
      <c r="AZ394" s="617">
        <f t="shared" si="164"/>
        <v>120.4</v>
      </c>
      <c r="BA394" s="567"/>
    </row>
    <row r="395" spans="2:53">
      <c r="C395" s="615" t="s">
        <v>37</v>
      </c>
      <c r="D395" s="617">
        <f t="shared" ref="D395:AB395" si="165">ROUND(AVERAGE(D275:D277),1)</f>
        <v>121</v>
      </c>
      <c r="E395" s="617">
        <f t="shared" si="165"/>
        <v>121</v>
      </c>
      <c r="F395" s="617">
        <f t="shared" si="165"/>
        <v>101.3</v>
      </c>
      <c r="G395" s="617">
        <f t="shared" si="165"/>
        <v>111.6</v>
      </c>
      <c r="H395" s="617">
        <f t="shared" si="165"/>
        <v>42.8</v>
      </c>
      <c r="I395" s="617">
        <f t="shared" si="165"/>
        <v>129.19999999999999</v>
      </c>
      <c r="J395" s="617">
        <f t="shared" si="165"/>
        <v>133.9</v>
      </c>
      <c r="K395" s="617">
        <f t="shared" si="165"/>
        <v>95.8</v>
      </c>
      <c r="L395" s="617">
        <f t="shared" si="165"/>
        <v>95</v>
      </c>
      <c r="M395" s="617" t="e">
        <f t="shared" si="165"/>
        <v>#DIV/0!</v>
      </c>
      <c r="N395" s="617">
        <f t="shared" si="165"/>
        <v>240</v>
      </c>
      <c r="O395" s="617">
        <f t="shared" si="165"/>
        <v>142.9</v>
      </c>
      <c r="P395" s="617">
        <f t="shared" si="165"/>
        <v>133.5</v>
      </c>
      <c r="Q395" s="617">
        <f t="shared" si="165"/>
        <v>172.1</v>
      </c>
      <c r="R395" s="617">
        <f t="shared" si="165"/>
        <v>129.30000000000001</v>
      </c>
      <c r="S395" s="617">
        <f t="shared" si="165"/>
        <v>129.30000000000001</v>
      </c>
      <c r="T395" s="617" t="e">
        <f t="shared" si="165"/>
        <v>#DIV/0!</v>
      </c>
      <c r="U395" s="617">
        <f t="shared" si="165"/>
        <v>100.4</v>
      </c>
      <c r="V395" s="617">
        <f t="shared" si="165"/>
        <v>119</v>
      </c>
      <c r="W395" s="617">
        <f t="shared" si="165"/>
        <v>127.5</v>
      </c>
      <c r="X395" s="617">
        <f t="shared" si="165"/>
        <v>110.1</v>
      </c>
      <c r="Y395" s="617">
        <f t="shared" si="165"/>
        <v>140.4</v>
      </c>
      <c r="Z395" s="617">
        <f t="shared" si="165"/>
        <v>115.6</v>
      </c>
      <c r="AA395" s="617">
        <f t="shared" si="165"/>
        <v>149.19999999999999</v>
      </c>
      <c r="AB395" s="617" t="e">
        <f t="shared" si="165"/>
        <v>#DIV/0!</v>
      </c>
      <c r="AC395" s="617">
        <v>0</v>
      </c>
      <c r="AD395" s="617">
        <f>ROUND(AVERAGE(AD275:AD277),1)</f>
        <v>92.6</v>
      </c>
      <c r="AE395" s="617">
        <f>ROUND(AVERAGE(AE275:AE277),1)</f>
        <v>105.4</v>
      </c>
      <c r="AF395" s="617">
        <f>ROUND(AVERAGE(AF275:AF277),1)</f>
        <v>125.3</v>
      </c>
      <c r="AG395" s="617" t="e">
        <f t="shared" ref="AG395:AL395" si="166">ROUND(AVERAGE(AG275:AG277),1)</f>
        <v>#DIV/0!</v>
      </c>
      <c r="AH395" s="617">
        <f t="shared" si="166"/>
        <v>124.9</v>
      </c>
      <c r="AI395" s="617">
        <f t="shared" si="166"/>
        <v>152.5</v>
      </c>
      <c r="AJ395" s="617">
        <f t="shared" si="166"/>
        <v>64.900000000000006</v>
      </c>
      <c r="AK395" s="617" t="e">
        <f t="shared" si="166"/>
        <v>#DIV/0!</v>
      </c>
      <c r="AL395" s="617">
        <f t="shared" si="166"/>
        <v>123.5</v>
      </c>
      <c r="AO395" s="615" t="s">
        <v>37</v>
      </c>
      <c r="AP395" s="617">
        <f t="shared" ref="AP395:AZ395" si="167">ROUND(AVERAGE(AP275:AP277),1)</f>
        <v>121</v>
      </c>
      <c r="AQ395" s="617">
        <f t="shared" si="167"/>
        <v>127.8</v>
      </c>
      <c r="AR395" s="617">
        <f t="shared" si="167"/>
        <v>127.1</v>
      </c>
      <c r="AS395" s="617">
        <f t="shared" si="167"/>
        <v>125.5</v>
      </c>
      <c r="AT395" s="617">
        <f t="shared" si="167"/>
        <v>131.19999999999999</v>
      </c>
      <c r="AU395" s="617">
        <f t="shared" si="167"/>
        <v>136.19999999999999</v>
      </c>
      <c r="AV395" s="617">
        <f t="shared" si="167"/>
        <v>148.69999999999999</v>
      </c>
      <c r="AW395" s="617">
        <f t="shared" si="167"/>
        <v>113</v>
      </c>
      <c r="AX395" s="617">
        <f t="shared" si="167"/>
        <v>118</v>
      </c>
      <c r="AY395" s="617">
        <f t="shared" si="167"/>
        <v>117.8</v>
      </c>
      <c r="AZ395" s="617">
        <f t="shared" si="167"/>
        <v>125</v>
      </c>
      <c r="BA395" s="567"/>
    </row>
    <row r="396" spans="2:53">
      <c r="C396" s="615" t="s">
        <v>38</v>
      </c>
      <c r="D396" s="617">
        <f t="shared" ref="D396:AB396" si="168">ROUND(AVERAGE(D278:D280),1)</f>
        <v>124</v>
      </c>
      <c r="E396" s="617">
        <f t="shared" si="168"/>
        <v>123.9</v>
      </c>
      <c r="F396" s="617">
        <f t="shared" si="168"/>
        <v>102</v>
      </c>
      <c r="G396" s="617">
        <f t="shared" si="168"/>
        <v>116.9</v>
      </c>
      <c r="H396" s="617">
        <f t="shared" si="168"/>
        <v>38.299999999999997</v>
      </c>
      <c r="I396" s="617">
        <f t="shared" si="168"/>
        <v>122.9</v>
      </c>
      <c r="J396" s="617">
        <f t="shared" si="168"/>
        <v>145.30000000000001</v>
      </c>
      <c r="K396" s="617">
        <f t="shared" si="168"/>
        <v>87.9</v>
      </c>
      <c r="L396" s="617">
        <f t="shared" si="168"/>
        <v>85.2</v>
      </c>
      <c r="M396" s="617" t="e">
        <f t="shared" si="168"/>
        <v>#DIV/0!</v>
      </c>
      <c r="N396" s="617">
        <f t="shared" si="168"/>
        <v>390.6</v>
      </c>
      <c r="O396" s="617">
        <f t="shared" si="168"/>
        <v>122.9</v>
      </c>
      <c r="P396" s="617">
        <f t="shared" si="168"/>
        <v>116.6</v>
      </c>
      <c r="Q396" s="617">
        <f t="shared" si="168"/>
        <v>147.30000000000001</v>
      </c>
      <c r="R396" s="617">
        <f t="shared" si="168"/>
        <v>94.4</v>
      </c>
      <c r="S396" s="617">
        <f t="shared" si="168"/>
        <v>94.4</v>
      </c>
      <c r="T396" s="617" t="e">
        <f t="shared" si="168"/>
        <v>#DIV/0!</v>
      </c>
      <c r="U396" s="617">
        <f t="shared" si="168"/>
        <v>203.3</v>
      </c>
      <c r="V396" s="617">
        <f t="shared" si="168"/>
        <v>115.5</v>
      </c>
      <c r="W396" s="617">
        <f t="shared" si="168"/>
        <v>127.6</v>
      </c>
      <c r="X396" s="617">
        <f t="shared" si="168"/>
        <v>103.1</v>
      </c>
      <c r="Y396" s="617">
        <f t="shared" si="168"/>
        <v>101.9</v>
      </c>
      <c r="Z396" s="617">
        <f t="shared" si="168"/>
        <v>113.3</v>
      </c>
      <c r="AA396" s="617">
        <f t="shared" si="168"/>
        <v>132</v>
      </c>
      <c r="AB396" s="617" t="e">
        <f t="shared" si="168"/>
        <v>#DIV/0!</v>
      </c>
      <c r="AC396" s="617">
        <v>0</v>
      </c>
      <c r="AD396" s="617">
        <f>ROUND(AVERAGE(AD278:AD280),1)</f>
        <v>91.9</v>
      </c>
      <c r="AE396" s="617">
        <f>ROUND(AVERAGE(AE278:AE280),1)</f>
        <v>96.9</v>
      </c>
      <c r="AF396" s="617">
        <f>ROUND(AVERAGE(AF278:AF280),1)</f>
        <v>121.5</v>
      </c>
      <c r="AG396" s="617" t="e">
        <f t="shared" ref="AG396:AL396" si="169">ROUND(AVERAGE(AG278:AG280),1)</f>
        <v>#DIV/0!</v>
      </c>
      <c r="AH396" s="617">
        <f t="shared" si="169"/>
        <v>144.30000000000001</v>
      </c>
      <c r="AI396" s="617">
        <f t="shared" si="169"/>
        <v>154.5</v>
      </c>
      <c r="AJ396" s="617">
        <f t="shared" si="169"/>
        <v>77.3</v>
      </c>
      <c r="AK396" s="617" t="e">
        <f t="shared" si="169"/>
        <v>#DIV/0!</v>
      </c>
      <c r="AL396" s="617">
        <f t="shared" si="169"/>
        <v>130.5</v>
      </c>
      <c r="AO396" s="615" t="s">
        <v>38</v>
      </c>
      <c r="AP396" s="617">
        <f t="shared" ref="AP396:AZ396" si="170">ROUND(AVERAGE(AP278:AP280),1)</f>
        <v>124</v>
      </c>
      <c r="AQ396" s="617">
        <f t="shared" si="170"/>
        <v>123.9</v>
      </c>
      <c r="AR396" s="617">
        <f t="shared" si="170"/>
        <v>123</v>
      </c>
      <c r="AS396" s="617">
        <f t="shared" si="170"/>
        <v>122.8</v>
      </c>
      <c r="AT396" s="617">
        <f t="shared" si="170"/>
        <v>121.6</v>
      </c>
      <c r="AU396" s="617">
        <f t="shared" si="170"/>
        <v>125.6</v>
      </c>
      <c r="AV396" s="617">
        <f t="shared" si="170"/>
        <v>129.4</v>
      </c>
      <c r="AW396" s="617">
        <f t="shared" si="170"/>
        <v>121.2</v>
      </c>
      <c r="AX396" s="617">
        <f t="shared" si="170"/>
        <v>124.7</v>
      </c>
      <c r="AY396" s="617">
        <f t="shared" si="170"/>
        <v>125.7</v>
      </c>
      <c r="AZ396" s="617">
        <f t="shared" si="170"/>
        <v>104.6</v>
      </c>
      <c r="BA396" s="567"/>
    </row>
    <row r="397" spans="2:53">
      <c r="B397" s="612"/>
      <c r="C397" s="618" t="s">
        <v>39</v>
      </c>
      <c r="D397" s="619">
        <f t="shared" ref="D397:AB397" si="171">ROUND(AVERAGE(D281:D283),1)</f>
        <v>126.6</v>
      </c>
      <c r="E397" s="619">
        <f t="shared" si="171"/>
        <v>126.5</v>
      </c>
      <c r="F397" s="619">
        <f t="shared" si="171"/>
        <v>116.7</v>
      </c>
      <c r="G397" s="619">
        <f t="shared" si="171"/>
        <v>119.2</v>
      </c>
      <c r="H397" s="619">
        <f t="shared" si="171"/>
        <v>60.4</v>
      </c>
      <c r="I397" s="619">
        <f t="shared" si="171"/>
        <v>129.69999999999999</v>
      </c>
      <c r="J397" s="619">
        <f t="shared" si="171"/>
        <v>152.19999999999999</v>
      </c>
      <c r="K397" s="619">
        <f t="shared" si="171"/>
        <v>96</v>
      </c>
      <c r="L397" s="619">
        <f t="shared" si="171"/>
        <v>93.3</v>
      </c>
      <c r="M397" s="619" t="e">
        <f t="shared" si="171"/>
        <v>#DIV/0!</v>
      </c>
      <c r="N397" s="619">
        <f t="shared" si="171"/>
        <v>254.1</v>
      </c>
      <c r="O397" s="619">
        <f t="shared" si="171"/>
        <v>125.7</v>
      </c>
      <c r="P397" s="619">
        <f t="shared" si="171"/>
        <v>114.3</v>
      </c>
      <c r="Q397" s="619">
        <f t="shared" si="171"/>
        <v>176.2</v>
      </c>
      <c r="R397" s="619">
        <f t="shared" si="171"/>
        <v>115.4</v>
      </c>
      <c r="S397" s="619">
        <f t="shared" si="171"/>
        <v>115.4</v>
      </c>
      <c r="T397" s="619" t="e">
        <f t="shared" si="171"/>
        <v>#DIV/0!</v>
      </c>
      <c r="U397" s="619">
        <f t="shared" si="171"/>
        <v>128.69999999999999</v>
      </c>
      <c r="V397" s="619">
        <f t="shared" si="171"/>
        <v>120.2</v>
      </c>
      <c r="W397" s="619">
        <f t="shared" si="171"/>
        <v>128.4</v>
      </c>
      <c r="X397" s="619">
        <f t="shared" si="171"/>
        <v>110.8</v>
      </c>
      <c r="Y397" s="619">
        <f t="shared" si="171"/>
        <v>81.8</v>
      </c>
      <c r="Z397" s="619">
        <f t="shared" si="171"/>
        <v>118.2</v>
      </c>
      <c r="AA397" s="619">
        <f t="shared" si="171"/>
        <v>109.7</v>
      </c>
      <c r="AB397" s="619" t="e">
        <f t="shared" si="171"/>
        <v>#DIV/0!</v>
      </c>
      <c r="AC397" s="619">
        <v>0</v>
      </c>
      <c r="AD397" s="619">
        <f>ROUND(AVERAGE(AD281:AD283),1)</f>
        <v>100.3</v>
      </c>
      <c r="AE397" s="619">
        <f>ROUND(AVERAGE(AE281:AE283),1)</f>
        <v>91.9</v>
      </c>
      <c r="AF397" s="619">
        <f>ROUND(AVERAGE(AF281:AF283),1)</f>
        <v>121.2</v>
      </c>
      <c r="AG397" s="619" t="e">
        <f t="shared" ref="AG397:AL397" si="172">ROUND(AVERAGE(AG281:AG283),1)</f>
        <v>#DIV/0!</v>
      </c>
      <c r="AH397" s="619">
        <f t="shared" si="172"/>
        <v>159</v>
      </c>
      <c r="AI397" s="619">
        <f t="shared" si="172"/>
        <v>174.8</v>
      </c>
      <c r="AJ397" s="619">
        <f t="shared" si="172"/>
        <v>87</v>
      </c>
      <c r="AK397" s="619" t="e">
        <f t="shared" si="172"/>
        <v>#DIV/0!</v>
      </c>
      <c r="AL397" s="619">
        <f t="shared" si="172"/>
        <v>137.1</v>
      </c>
      <c r="AN397" s="612"/>
      <c r="AO397" s="618" t="s">
        <v>39</v>
      </c>
      <c r="AP397" s="619">
        <f t="shared" ref="AP397:AZ397" si="173">ROUND(AVERAGE(AP281:AP283),1)</f>
        <v>126.6</v>
      </c>
      <c r="AQ397" s="619">
        <f t="shared" si="173"/>
        <v>133.6</v>
      </c>
      <c r="AR397" s="619">
        <f t="shared" si="173"/>
        <v>126.4</v>
      </c>
      <c r="AS397" s="619">
        <f t="shared" si="173"/>
        <v>128.1</v>
      </c>
      <c r="AT397" s="619">
        <f t="shared" si="173"/>
        <v>123.4</v>
      </c>
      <c r="AU397" s="619">
        <f t="shared" si="173"/>
        <v>141.30000000000001</v>
      </c>
      <c r="AV397" s="619">
        <f t="shared" si="173"/>
        <v>143.30000000000001</v>
      </c>
      <c r="AW397" s="619">
        <f t="shared" si="173"/>
        <v>133.69999999999999</v>
      </c>
      <c r="AX397" s="619">
        <f t="shared" si="173"/>
        <v>123</v>
      </c>
      <c r="AY397" s="619">
        <f t="shared" si="173"/>
        <v>123.6</v>
      </c>
      <c r="AZ397" s="619">
        <f t="shared" si="173"/>
        <v>116.7</v>
      </c>
      <c r="BA397" s="567"/>
    </row>
    <row r="398" spans="2:53">
      <c r="B398" s="138" t="s">
        <v>302</v>
      </c>
      <c r="C398" s="610" t="s">
        <v>36</v>
      </c>
      <c r="D398" s="617">
        <f t="shared" ref="D398:AB398" si="174">ROUND(AVERAGE(D284:D286),1)</f>
        <v>132.9</v>
      </c>
      <c r="E398" s="617">
        <f t="shared" si="174"/>
        <v>132.9</v>
      </c>
      <c r="F398" s="617">
        <f t="shared" si="174"/>
        <v>126.4</v>
      </c>
      <c r="G398" s="617">
        <f t="shared" si="174"/>
        <v>132.30000000000001</v>
      </c>
      <c r="H398" s="617">
        <f t="shared" si="174"/>
        <v>54.8</v>
      </c>
      <c r="I398" s="617">
        <f t="shared" si="174"/>
        <v>131.80000000000001</v>
      </c>
      <c r="J398" s="617">
        <f t="shared" si="174"/>
        <v>168</v>
      </c>
      <c r="K398" s="617">
        <f t="shared" si="174"/>
        <v>101.3</v>
      </c>
      <c r="L398" s="617">
        <f t="shared" si="174"/>
        <v>99.8</v>
      </c>
      <c r="M398" s="617" t="e">
        <f t="shared" si="174"/>
        <v>#DIV/0!</v>
      </c>
      <c r="N398" s="617">
        <f t="shared" si="174"/>
        <v>181.6</v>
      </c>
      <c r="O398" s="617">
        <f t="shared" si="174"/>
        <v>139.19999999999999</v>
      </c>
      <c r="P398" s="617">
        <f t="shared" si="174"/>
        <v>123.8</v>
      </c>
      <c r="Q398" s="617">
        <f t="shared" si="174"/>
        <v>195.2</v>
      </c>
      <c r="R398" s="617">
        <f t="shared" si="174"/>
        <v>105.9</v>
      </c>
      <c r="S398" s="617">
        <f t="shared" si="174"/>
        <v>105.9</v>
      </c>
      <c r="T398" s="617" t="e">
        <f t="shared" si="174"/>
        <v>#DIV/0!</v>
      </c>
      <c r="U398" s="617">
        <f t="shared" si="174"/>
        <v>99.4</v>
      </c>
      <c r="V398" s="617">
        <f t="shared" si="174"/>
        <v>123</v>
      </c>
      <c r="W398" s="617">
        <f t="shared" si="174"/>
        <v>137.4</v>
      </c>
      <c r="X398" s="617">
        <f t="shared" si="174"/>
        <v>110.2</v>
      </c>
      <c r="Y398" s="617">
        <f t="shared" si="174"/>
        <v>109.6</v>
      </c>
      <c r="Z398" s="617">
        <f t="shared" si="174"/>
        <v>132.30000000000001</v>
      </c>
      <c r="AA398" s="617">
        <f t="shared" si="174"/>
        <v>128.30000000000001</v>
      </c>
      <c r="AB398" s="617" t="e">
        <f t="shared" si="174"/>
        <v>#DIV/0!</v>
      </c>
      <c r="AC398" s="617">
        <v>0</v>
      </c>
      <c r="AD398" s="617">
        <f>ROUND(AVERAGE(AD284:AD286),1)</f>
        <v>106.9</v>
      </c>
      <c r="AE398" s="617">
        <f>ROUND(AVERAGE(AE284:AE286),1)</f>
        <v>90.7</v>
      </c>
      <c r="AF398" s="617">
        <f>ROUND(AVERAGE(AF284:AF286),1)</f>
        <v>121.4</v>
      </c>
      <c r="AG398" s="617" t="e">
        <f t="shared" ref="AG398:AL398" si="175">ROUND(AVERAGE(AG284:AG286),1)</f>
        <v>#DIV/0!</v>
      </c>
      <c r="AH398" s="617">
        <f t="shared" si="175"/>
        <v>149.1</v>
      </c>
      <c r="AI398" s="617">
        <f t="shared" si="175"/>
        <v>187.1</v>
      </c>
      <c r="AJ398" s="617">
        <f t="shared" si="175"/>
        <v>93</v>
      </c>
      <c r="AK398" s="617" t="e">
        <f t="shared" si="175"/>
        <v>#DIV/0!</v>
      </c>
      <c r="AL398" s="617">
        <f t="shared" si="175"/>
        <v>151.80000000000001</v>
      </c>
      <c r="AN398" s="138" t="s">
        <v>302</v>
      </c>
      <c r="AO398" s="610" t="s">
        <v>36</v>
      </c>
      <c r="AP398" s="617">
        <f t="shared" ref="AP398:AZ398" si="176">ROUND(AVERAGE(AP284:AP286),1)</f>
        <v>132.9</v>
      </c>
      <c r="AQ398" s="617">
        <f t="shared" si="176"/>
        <v>139.30000000000001</v>
      </c>
      <c r="AR398" s="617">
        <f t="shared" si="176"/>
        <v>135</v>
      </c>
      <c r="AS398" s="617">
        <f t="shared" si="176"/>
        <v>138.4</v>
      </c>
      <c r="AT398" s="617">
        <f t="shared" si="176"/>
        <v>131.19999999999999</v>
      </c>
      <c r="AU398" s="617">
        <f t="shared" si="176"/>
        <v>152.1</v>
      </c>
      <c r="AV398" s="617">
        <f t="shared" si="176"/>
        <v>159.5</v>
      </c>
      <c r="AW398" s="617">
        <f t="shared" si="176"/>
        <v>135.5</v>
      </c>
      <c r="AX398" s="617">
        <f t="shared" si="176"/>
        <v>128.1</v>
      </c>
      <c r="AY398" s="617">
        <f t="shared" si="176"/>
        <v>128.4</v>
      </c>
      <c r="AZ398" s="617">
        <f t="shared" si="176"/>
        <v>123.7</v>
      </c>
      <c r="BA398" s="567"/>
    </row>
    <row r="399" spans="2:53">
      <c r="C399" s="615" t="s">
        <v>37</v>
      </c>
      <c r="D399" s="617">
        <f t="shared" ref="D399:AB399" si="177">ROUND(AVERAGE(D287:D289),1)</f>
        <v>153.4</v>
      </c>
      <c r="E399" s="617">
        <f t="shared" si="177"/>
        <v>153.30000000000001</v>
      </c>
      <c r="F399" s="617">
        <f t="shared" si="177"/>
        <v>132.1</v>
      </c>
      <c r="G399" s="617">
        <f t="shared" si="177"/>
        <v>147.9</v>
      </c>
      <c r="H399" s="617">
        <f t="shared" si="177"/>
        <v>45.8</v>
      </c>
      <c r="I399" s="617">
        <f t="shared" si="177"/>
        <v>155.80000000000001</v>
      </c>
      <c r="J399" s="617">
        <f t="shared" si="177"/>
        <v>237.4</v>
      </c>
      <c r="K399" s="617">
        <f t="shared" si="177"/>
        <v>108.8</v>
      </c>
      <c r="L399" s="617">
        <f t="shared" si="177"/>
        <v>109.2</v>
      </c>
      <c r="M399" s="617" t="e">
        <f t="shared" si="177"/>
        <v>#DIV/0!</v>
      </c>
      <c r="N399" s="617">
        <f t="shared" si="177"/>
        <v>347.8</v>
      </c>
      <c r="O399" s="617">
        <f t="shared" si="177"/>
        <v>181.1</v>
      </c>
      <c r="P399" s="617">
        <f t="shared" si="177"/>
        <v>150.69999999999999</v>
      </c>
      <c r="Q399" s="617">
        <f t="shared" si="177"/>
        <v>299.5</v>
      </c>
      <c r="R399" s="617">
        <f t="shared" si="177"/>
        <v>95.8</v>
      </c>
      <c r="S399" s="617">
        <f t="shared" si="177"/>
        <v>95.8</v>
      </c>
      <c r="T399" s="617" t="e">
        <f t="shared" si="177"/>
        <v>#DIV/0!</v>
      </c>
      <c r="U399" s="617">
        <f t="shared" si="177"/>
        <v>95.2</v>
      </c>
      <c r="V399" s="617">
        <f t="shared" si="177"/>
        <v>132.5</v>
      </c>
      <c r="W399" s="617">
        <f t="shared" si="177"/>
        <v>142.5</v>
      </c>
      <c r="X399" s="617">
        <f t="shared" si="177"/>
        <v>120.2</v>
      </c>
      <c r="Y399" s="617">
        <f t="shared" si="177"/>
        <v>128.1</v>
      </c>
      <c r="Z399" s="617">
        <f t="shared" si="177"/>
        <v>146</v>
      </c>
      <c r="AA399" s="617">
        <f t="shared" si="177"/>
        <v>146.80000000000001</v>
      </c>
      <c r="AB399" s="617" t="e">
        <f t="shared" si="177"/>
        <v>#DIV/0!</v>
      </c>
      <c r="AC399" s="617">
        <v>0</v>
      </c>
      <c r="AD399" s="617">
        <f>ROUND(AVERAGE(AD287:AD289),1)</f>
        <v>141.4</v>
      </c>
      <c r="AE399" s="617">
        <f>ROUND(AVERAGE(AE287:AE289),1)</f>
        <v>95.8</v>
      </c>
      <c r="AF399" s="617">
        <f>ROUND(AVERAGE(AF287:AF289),1)</f>
        <v>127.9</v>
      </c>
      <c r="AG399" s="617" t="e">
        <f t="shared" ref="AG399:AL399" si="178">ROUND(AVERAGE(AG287:AG289),1)</f>
        <v>#DIV/0!</v>
      </c>
      <c r="AH399" s="617">
        <f t="shared" si="178"/>
        <v>166.7</v>
      </c>
      <c r="AI399" s="617">
        <f t="shared" si="178"/>
        <v>247</v>
      </c>
      <c r="AJ399" s="617">
        <f t="shared" si="178"/>
        <v>98.3</v>
      </c>
      <c r="AK399" s="617" t="e">
        <f t="shared" si="178"/>
        <v>#DIV/0!</v>
      </c>
      <c r="AL399" s="617">
        <f t="shared" si="178"/>
        <v>202.9</v>
      </c>
      <c r="AO399" s="615" t="s">
        <v>37</v>
      </c>
      <c r="AP399" s="617">
        <f t="shared" ref="AP399:AZ399" si="179">ROUND(AVERAGE(AP287:AP289),1)</f>
        <v>153.4</v>
      </c>
      <c r="AQ399" s="617">
        <f t="shared" si="179"/>
        <v>174.2</v>
      </c>
      <c r="AR399" s="617">
        <f t="shared" si="179"/>
        <v>156.4</v>
      </c>
      <c r="AS399" s="617">
        <f t="shared" si="179"/>
        <v>166.6</v>
      </c>
      <c r="AT399" s="617">
        <f t="shared" si="179"/>
        <v>138.4</v>
      </c>
      <c r="AU399" s="617">
        <f t="shared" si="179"/>
        <v>215.4</v>
      </c>
      <c r="AV399" s="617">
        <f t="shared" si="179"/>
        <v>234.2</v>
      </c>
      <c r="AW399" s="617">
        <f t="shared" si="179"/>
        <v>195.2</v>
      </c>
      <c r="AX399" s="617">
        <f t="shared" si="179"/>
        <v>145.6</v>
      </c>
      <c r="AY399" s="617">
        <f t="shared" si="179"/>
        <v>145.69999999999999</v>
      </c>
      <c r="AZ399" s="617">
        <f t="shared" si="179"/>
        <v>150.69999999999999</v>
      </c>
      <c r="BA399" s="567"/>
    </row>
    <row r="400" spans="2:53">
      <c r="C400" s="615" t="s">
        <v>38</v>
      </c>
      <c r="D400" s="617">
        <f t="shared" ref="D400:AF400" si="180">ROUND(AVERAGE(D290:D292),1)</f>
        <v>138.4</v>
      </c>
      <c r="E400" s="617">
        <f t="shared" si="180"/>
        <v>138.30000000000001</v>
      </c>
      <c r="F400" s="617">
        <f t="shared" si="180"/>
        <v>119.3</v>
      </c>
      <c r="G400" s="617">
        <f t="shared" si="180"/>
        <v>133.1</v>
      </c>
      <c r="H400" s="617">
        <f t="shared" si="180"/>
        <v>50.6</v>
      </c>
      <c r="I400" s="617">
        <f t="shared" si="180"/>
        <v>148</v>
      </c>
      <c r="J400" s="617">
        <f t="shared" si="180"/>
        <v>207.6</v>
      </c>
      <c r="K400" s="617">
        <f t="shared" si="180"/>
        <v>110.7</v>
      </c>
      <c r="L400" s="617">
        <f t="shared" si="180"/>
        <v>111.5</v>
      </c>
      <c r="M400" s="617" t="e">
        <f t="shared" si="180"/>
        <v>#DIV/0!</v>
      </c>
      <c r="N400" s="617">
        <f t="shared" si="180"/>
        <v>333.4</v>
      </c>
      <c r="O400" s="617">
        <f t="shared" si="180"/>
        <v>155.1</v>
      </c>
      <c r="P400" s="617">
        <f t="shared" si="180"/>
        <v>139</v>
      </c>
      <c r="Q400" s="617">
        <f t="shared" si="180"/>
        <v>216.3</v>
      </c>
      <c r="R400" s="617">
        <f t="shared" si="180"/>
        <v>107.1</v>
      </c>
      <c r="S400" s="617">
        <f t="shared" si="180"/>
        <v>107.1</v>
      </c>
      <c r="T400" s="617" t="e">
        <f t="shared" si="180"/>
        <v>#DIV/0!</v>
      </c>
      <c r="U400" s="617">
        <f t="shared" si="180"/>
        <v>81.3</v>
      </c>
      <c r="V400" s="617">
        <f t="shared" si="180"/>
        <v>124.6</v>
      </c>
      <c r="W400" s="617">
        <f t="shared" si="180"/>
        <v>137.19999999999999</v>
      </c>
      <c r="X400" s="617">
        <f t="shared" si="180"/>
        <v>113.3</v>
      </c>
      <c r="Y400" s="617">
        <f t="shared" si="180"/>
        <v>89.7</v>
      </c>
      <c r="Z400" s="617">
        <f t="shared" si="180"/>
        <v>144.69999999999999</v>
      </c>
      <c r="AA400" s="617">
        <f t="shared" si="180"/>
        <v>139.1</v>
      </c>
      <c r="AB400" s="617" t="e">
        <f t="shared" si="180"/>
        <v>#DIV/0!</v>
      </c>
      <c r="AC400" s="617">
        <f t="shared" si="180"/>
        <v>158.6</v>
      </c>
      <c r="AD400" s="617">
        <f t="shared" si="180"/>
        <v>138.5</v>
      </c>
      <c r="AE400" s="617">
        <f t="shared" si="180"/>
        <v>101.6</v>
      </c>
      <c r="AF400" s="617">
        <f t="shared" si="180"/>
        <v>153.9</v>
      </c>
      <c r="AG400" s="617" t="e">
        <f t="shared" ref="AG400:AL400" si="181">ROUND(AVERAGE(AG290:AG292),1)</f>
        <v>#DIV/0!</v>
      </c>
      <c r="AH400" s="617">
        <f t="shared" si="181"/>
        <v>179.4</v>
      </c>
      <c r="AI400" s="617">
        <f t="shared" si="181"/>
        <v>260.60000000000002</v>
      </c>
      <c r="AJ400" s="617">
        <f t="shared" si="181"/>
        <v>101</v>
      </c>
      <c r="AK400" s="617" t="e">
        <f t="shared" si="181"/>
        <v>#DIV/0!</v>
      </c>
      <c r="AL400" s="617">
        <f t="shared" si="181"/>
        <v>181.9</v>
      </c>
      <c r="AO400" s="615" t="s">
        <v>38</v>
      </c>
      <c r="AP400" s="617">
        <f t="shared" ref="AP400:AZ400" si="182">ROUND(AVERAGE(AP290:AP292),1)</f>
        <v>138.4</v>
      </c>
      <c r="AQ400" s="617">
        <f t="shared" si="182"/>
        <v>156.9</v>
      </c>
      <c r="AR400" s="617">
        <f t="shared" si="182"/>
        <v>146</v>
      </c>
      <c r="AS400" s="617">
        <f t="shared" si="182"/>
        <v>150.9</v>
      </c>
      <c r="AT400" s="617">
        <f t="shared" si="182"/>
        <v>135.4</v>
      </c>
      <c r="AU400" s="617">
        <f t="shared" si="182"/>
        <v>183.2</v>
      </c>
      <c r="AV400" s="617">
        <f t="shared" si="182"/>
        <v>181.6</v>
      </c>
      <c r="AW400" s="617">
        <f t="shared" si="182"/>
        <v>187.1</v>
      </c>
      <c r="AX400" s="617">
        <f t="shared" si="182"/>
        <v>130.30000000000001</v>
      </c>
      <c r="AY400" s="617">
        <f t="shared" si="182"/>
        <v>130.4</v>
      </c>
      <c r="AZ400" s="617">
        <f t="shared" si="182"/>
        <v>123.9</v>
      </c>
      <c r="BA400" s="567"/>
    </row>
    <row r="401" spans="2:53">
      <c r="B401" s="612"/>
      <c r="C401" s="618" t="s">
        <v>39</v>
      </c>
      <c r="D401" s="619">
        <f t="shared" ref="D401:AF401" si="183">ROUND(AVERAGE(D293:D295),1)</f>
        <v>135.6</v>
      </c>
      <c r="E401" s="619">
        <f t="shared" si="183"/>
        <v>135.5</v>
      </c>
      <c r="F401" s="619">
        <f t="shared" si="183"/>
        <v>109.8</v>
      </c>
      <c r="G401" s="619">
        <f t="shared" si="183"/>
        <v>113</v>
      </c>
      <c r="H401" s="619">
        <f t="shared" si="183"/>
        <v>58.5</v>
      </c>
      <c r="I401" s="619">
        <f t="shared" si="183"/>
        <v>143.6</v>
      </c>
      <c r="J401" s="619">
        <f t="shared" si="183"/>
        <v>205.6</v>
      </c>
      <c r="K401" s="619">
        <f t="shared" si="183"/>
        <v>112.2</v>
      </c>
      <c r="L401" s="619">
        <f t="shared" si="183"/>
        <v>111.9</v>
      </c>
      <c r="M401" s="619" t="e">
        <f t="shared" si="183"/>
        <v>#DIV/0!</v>
      </c>
      <c r="N401" s="619">
        <f t="shared" si="183"/>
        <v>297.60000000000002</v>
      </c>
      <c r="O401" s="619">
        <f t="shared" si="183"/>
        <v>148.1</v>
      </c>
      <c r="P401" s="619">
        <f t="shared" si="183"/>
        <v>128.1</v>
      </c>
      <c r="Q401" s="619">
        <f t="shared" si="183"/>
        <v>227.8</v>
      </c>
      <c r="R401" s="619">
        <f t="shared" si="183"/>
        <v>116.6</v>
      </c>
      <c r="S401" s="619">
        <f t="shared" si="183"/>
        <v>116.6</v>
      </c>
      <c r="T401" s="619" t="e">
        <f t="shared" si="183"/>
        <v>#DIV/0!</v>
      </c>
      <c r="U401" s="619">
        <f t="shared" si="183"/>
        <v>93.3</v>
      </c>
      <c r="V401" s="619">
        <f t="shared" si="183"/>
        <v>115.7</v>
      </c>
      <c r="W401" s="619">
        <f t="shared" si="183"/>
        <v>122.3</v>
      </c>
      <c r="X401" s="619">
        <f t="shared" si="183"/>
        <v>108.1</v>
      </c>
      <c r="Y401" s="619">
        <f t="shared" si="183"/>
        <v>91.7</v>
      </c>
      <c r="Z401" s="619">
        <f t="shared" si="183"/>
        <v>136.69999999999999</v>
      </c>
      <c r="AA401" s="619">
        <f t="shared" si="183"/>
        <v>123.5</v>
      </c>
      <c r="AB401" s="619" t="e">
        <f t="shared" si="183"/>
        <v>#DIV/0!</v>
      </c>
      <c r="AC401" s="619">
        <f t="shared" si="183"/>
        <v>145.80000000000001</v>
      </c>
      <c r="AD401" s="619">
        <f t="shared" si="183"/>
        <v>127.8</v>
      </c>
      <c r="AE401" s="619">
        <f t="shared" si="183"/>
        <v>97.3</v>
      </c>
      <c r="AF401" s="619">
        <f t="shared" si="183"/>
        <v>122.9</v>
      </c>
      <c r="AG401" s="619" t="e">
        <f t="shared" ref="AG401:AL401" si="184">ROUND(AVERAGE(AG293:AG295),1)</f>
        <v>#DIV/0!</v>
      </c>
      <c r="AH401" s="619">
        <f t="shared" si="184"/>
        <v>166</v>
      </c>
      <c r="AI401" s="619">
        <f t="shared" si="184"/>
        <v>244.6</v>
      </c>
      <c r="AJ401" s="619">
        <f t="shared" si="184"/>
        <v>91.2</v>
      </c>
      <c r="AK401" s="619" t="e">
        <f t="shared" si="184"/>
        <v>#DIV/0!</v>
      </c>
      <c r="AL401" s="619">
        <f t="shared" si="184"/>
        <v>180.8</v>
      </c>
      <c r="AN401" s="612"/>
      <c r="AO401" s="618" t="s">
        <v>39</v>
      </c>
      <c r="AP401" s="619">
        <f t="shared" ref="AP401:AZ401" si="185">ROUND(AVERAGE(AP293:AP295),1)</f>
        <v>135.6</v>
      </c>
      <c r="AQ401" s="619">
        <f t="shared" si="185"/>
        <v>159.19999999999999</v>
      </c>
      <c r="AR401" s="619">
        <f t="shared" si="185"/>
        <v>145.6</v>
      </c>
      <c r="AS401" s="619">
        <f t="shared" si="185"/>
        <v>152.69999999999999</v>
      </c>
      <c r="AT401" s="619">
        <f t="shared" si="185"/>
        <v>132.9</v>
      </c>
      <c r="AU401" s="619">
        <f t="shared" si="185"/>
        <v>188.9</v>
      </c>
      <c r="AV401" s="619">
        <f t="shared" si="185"/>
        <v>197.8</v>
      </c>
      <c r="AW401" s="619">
        <f t="shared" si="185"/>
        <v>169</v>
      </c>
      <c r="AX401" s="619">
        <f t="shared" si="185"/>
        <v>125.1</v>
      </c>
      <c r="AY401" s="619">
        <f t="shared" si="185"/>
        <v>125.2</v>
      </c>
      <c r="AZ401" s="619">
        <f t="shared" si="185"/>
        <v>125.1</v>
      </c>
      <c r="BA401" s="567"/>
    </row>
    <row r="402" spans="2:53">
      <c r="B402" s="138" t="s">
        <v>303</v>
      </c>
      <c r="C402" s="610" t="s">
        <v>36</v>
      </c>
      <c r="D402" s="616">
        <f t="shared" ref="D402:AF402" si="186">ROUND(AVERAGE(D296:D298),1)</f>
        <v>133.9</v>
      </c>
      <c r="E402" s="616">
        <f t="shared" si="186"/>
        <v>133.80000000000001</v>
      </c>
      <c r="F402" s="616">
        <f t="shared" si="186"/>
        <v>108.6</v>
      </c>
      <c r="G402" s="616">
        <f t="shared" si="186"/>
        <v>113.6</v>
      </c>
      <c r="H402" s="616">
        <f t="shared" si="186"/>
        <v>55.7</v>
      </c>
      <c r="I402" s="616">
        <f t="shared" si="186"/>
        <v>131.5</v>
      </c>
      <c r="J402" s="616">
        <f t="shared" si="186"/>
        <v>173.6</v>
      </c>
      <c r="K402" s="616">
        <f t="shared" si="186"/>
        <v>129.5</v>
      </c>
      <c r="L402" s="616">
        <f t="shared" si="186"/>
        <v>133.19999999999999</v>
      </c>
      <c r="M402" s="616" t="e">
        <f t="shared" si="186"/>
        <v>#DIV/0!</v>
      </c>
      <c r="N402" s="616">
        <f t="shared" si="186"/>
        <v>572.9</v>
      </c>
      <c r="O402" s="616">
        <f t="shared" si="186"/>
        <v>152.30000000000001</v>
      </c>
      <c r="P402" s="616">
        <f t="shared" si="186"/>
        <v>128.9</v>
      </c>
      <c r="Q402" s="616">
        <f t="shared" si="186"/>
        <v>249.6</v>
      </c>
      <c r="R402" s="616">
        <f t="shared" si="186"/>
        <v>128.69999999999999</v>
      </c>
      <c r="S402" s="616">
        <f t="shared" si="186"/>
        <v>128.69999999999999</v>
      </c>
      <c r="T402" s="616" t="e">
        <f t="shared" si="186"/>
        <v>#DIV/0!</v>
      </c>
      <c r="U402" s="616">
        <f t="shared" si="186"/>
        <v>90.1</v>
      </c>
      <c r="V402" s="616">
        <f t="shared" si="186"/>
        <v>104.7</v>
      </c>
      <c r="W402" s="616">
        <f t="shared" si="186"/>
        <v>107</v>
      </c>
      <c r="X402" s="616">
        <f t="shared" si="186"/>
        <v>102.6</v>
      </c>
      <c r="Y402" s="616">
        <f t="shared" si="186"/>
        <v>73.2</v>
      </c>
      <c r="Z402" s="616">
        <f t="shared" si="186"/>
        <v>120.9</v>
      </c>
      <c r="AA402" s="616">
        <f t="shared" si="186"/>
        <v>139.30000000000001</v>
      </c>
      <c r="AB402" s="616" t="e">
        <f t="shared" si="186"/>
        <v>#DIV/0!</v>
      </c>
      <c r="AC402" s="616">
        <f t="shared" si="186"/>
        <v>140.4</v>
      </c>
      <c r="AD402" s="616">
        <f t="shared" si="186"/>
        <v>116.9</v>
      </c>
      <c r="AE402" s="616">
        <f t="shared" si="186"/>
        <v>116.3</v>
      </c>
      <c r="AF402" s="616">
        <f t="shared" si="186"/>
        <v>122.1</v>
      </c>
      <c r="AG402" s="616" t="e">
        <f t="shared" ref="AG402:AL402" si="187">ROUND(AVERAGE(AG296:AG298),1)</f>
        <v>#DIV/0!</v>
      </c>
      <c r="AH402" s="616">
        <f t="shared" si="187"/>
        <v>164.3</v>
      </c>
      <c r="AI402" s="616">
        <f t="shared" si="187"/>
        <v>221.7</v>
      </c>
      <c r="AJ402" s="616">
        <f t="shared" si="187"/>
        <v>103.7</v>
      </c>
      <c r="AK402" s="616" t="e">
        <f t="shared" si="187"/>
        <v>#DIV/0!</v>
      </c>
      <c r="AL402" s="616">
        <f t="shared" si="187"/>
        <v>163.9</v>
      </c>
      <c r="AN402" s="138" t="s">
        <v>303</v>
      </c>
      <c r="AO402" s="610" t="s">
        <v>36</v>
      </c>
      <c r="AP402" s="616">
        <f t="shared" ref="AP402:AZ402" si="188">ROUND(AVERAGE(AP296:AP298),1)</f>
        <v>133.9</v>
      </c>
      <c r="AQ402" s="616">
        <f t="shared" si="188"/>
        <v>153.69999999999999</v>
      </c>
      <c r="AR402" s="616">
        <f t="shared" si="188"/>
        <v>131.19999999999999</v>
      </c>
      <c r="AS402" s="616">
        <f t="shared" si="188"/>
        <v>130.6</v>
      </c>
      <c r="AT402" s="616">
        <f t="shared" si="188"/>
        <v>130.6</v>
      </c>
      <c r="AU402" s="616">
        <f t="shared" si="188"/>
        <v>204.1</v>
      </c>
      <c r="AV402" s="616">
        <f t="shared" si="188"/>
        <v>210.2</v>
      </c>
      <c r="AW402" s="616">
        <f t="shared" si="188"/>
        <v>192.5</v>
      </c>
      <c r="AX402" s="616">
        <f t="shared" si="188"/>
        <v>124.6</v>
      </c>
      <c r="AY402" s="616">
        <f t="shared" si="188"/>
        <v>125.7</v>
      </c>
      <c r="AZ402" s="616">
        <f t="shared" si="188"/>
        <v>112.7</v>
      </c>
      <c r="BA402" s="567"/>
    </row>
    <row r="403" spans="2:53">
      <c r="C403" s="615" t="s">
        <v>37</v>
      </c>
      <c r="D403" s="617">
        <f t="shared" ref="D403:AF403" si="189">ROUND(AVERAGE(D299:D301),1)</f>
        <v>131</v>
      </c>
      <c r="E403" s="617">
        <f t="shared" si="189"/>
        <v>131</v>
      </c>
      <c r="F403" s="617">
        <f t="shared" si="189"/>
        <v>100.9</v>
      </c>
      <c r="G403" s="617">
        <f t="shared" si="189"/>
        <v>111</v>
      </c>
      <c r="H403" s="617">
        <f t="shared" si="189"/>
        <v>41.5</v>
      </c>
      <c r="I403" s="617">
        <f t="shared" si="189"/>
        <v>118.8</v>
      </c>
      <c r="J403" s="617">
        <f t="shared" si="189"/>
        <v>160.30000000000001</v>
      </c>
      <c r="K403" s="617">
        <f t="shared" si="189"/>
        <v>109.3</v>
      </c>
      <c r="L403" s="617">
        <f t="shared" si="189"/>
        <v>111.5</v>
      </c>
      <c r="M403" s="617" t="e">
        <f t="shared" si="189"/>
        <v>#DIV/0!</v>
      </c>
      <c r="N403" s="617">
        <f t="shared" si="189"/>
        <v>728.1</v>
      </c>
      <c r="O403" s="617">
        <f t="shared" si="189"/>
        <v>148.1</v>
      </c>
      <c r="P403" s="617">
        <f t="shared" si="189"/>
        <v>123</v>
      </c>
      <c r="Q403" s="617">
        <f t="shared" si="189"/>
        <v>242.7</v>
      </c>
      <c r="R403" s="617">
        <f t="shared" si="189"/>
        <v>119</v>
      </c>
      <c r="S403" s="617">
        <f t="shared" si="189"/>
        <v>119</v>
      </c>
      <c r="T403" s="617" t="e">
        <f t="shared" si="189"/>
        <v>#DIV/0!</v>
      </c>
      <c r="U403" s="617">
        <f t="shared" si="189"/>
        <v>80.3</v>
      </c>
      <c r="V403" s="617">
        <f t="shared" si="189"/>
        <v>103.7</v>
      </c>
      <c r="W403" s="617">
        <f t="shared" si="189"/>
        <v>108</v>
      </c>
      <c r="X403" s="617">
        <f t="shared" si="189"/>
        <v>99.1</v>
      </c>
      <c r="Y403" s="617">
        <f t="shared" si="189"/>
        <v>67.7</v>
      </c>
      <c r="Z403" s="617">
        <f t="shared" si="189"/>
        <v>116</v>
      </c>
      <c r="AA403" s="617">
        <f t="shared" si="189"/>
        <v>136.9</v>
      </c>
      <c r="AB403" s="617" t="e">
        <f t="shared" si="189"/>
        <v>#DIV/0!</v>
      </c>
      <c r="AC403" s="617">
        <f t="shared" si="189"/>
        <v>138.80000000000001</v>
      </c>
      <c r="AD403" s="617">
        <f t="shared" si="189"/>
        <v>112.8</v>
      </c>
      <c r="AE403" s="617">
        <f t="shared" si="189"/>
        <v>109.1</v>
      </c>
      <c r="AF403" s="617">
        <f t="shared" si="189"/>
        <v>112.7</v>
      </c>
      <c r="AG403" s="617" t="e">
        <f t="shared" ref="AG403:AL403" si="190">ROUND(AVERAGE(AG299:AG301),1)</f>
        <v>#DIV/0!</v>
      </c>
      <c r="AH403" s="617">
        <f t="shared" si="190"/>
        <v>178.5</v>
      </c>
      <c r="AI403" s="617">
        <f t="shared" si="190"/>
        <v>213.3</v>
      </c>
      <c r="AJ403" s="617">
        <f t="shared" si="190"/>
        <v>99.1</v>
      </c>
      <c r="AK403" s="617" t="e">
        <f t="shared" si="190"/>
        <v>#DIV/0!</v>
      </c>
      <c r="AL403" s="617">
        <f t="shared" si="190"/>
        <v>146.69999999999999</v>
      </c>
      <c r="AO403" s="615" t="s">
        <v>37</v>
      </c>
      <c r="AP403" s="617">
        <f t="shared" ref="AP403:AZ403" si="191">ROUND(AVERAGE(AP299:AP301),1)</f>
        <v>131</v>
      </c>
      <c r="AQ403" s="617">
        <f t="shared" si="191"/>
        <v>144.6</v>
      </c>
      <c r="AR403" s="617">
        <f t="shared" si="191"/>
        <v>122.9</v>
      </c>
      <c r="AS403" s="617">
        <f t="shared" si="191"/>
        <v>124.3</v>
      </c>
      <c r="AT403" s="617">
        <f t="shared" si="191"/>
        <v>120.5</v>
      </c>
      <c r="AU403" s="617">
        <f t="shared" si="191"/>
        <v>195.2</v>
      </c>
      <c r="AV403" s="617">
        <f t="shared" si="191"/>
        <v>199.8</v>
      </c>
      <c r="AW403" s="617">
        <f t="shared" si="191"/>
        <v>191.1</v>
      </c>
      <c r="AX403" s="617">
        <f t="shared" si="191"/>
        <v>126.2</v>
      </c>
      <c r="AY403" s="617">
        <f t="shared" si="191"/>
        <v>126.8</v>
      </c>
      <c r="AZ403" s="617">
        <f t="shared" si="191"/>
        <v>99.2</v>
      </c>
      <c r="BA403" s="567"/>
    </row>
    <row r="404" spans="2:53">
      <c r="C404" s="615" t="s">
        <v>38</v>
      </c>
      <c r="D404" s="617">
        <f t="shared" ref="D404:AF404" si="192">ROUND(AVERAGE(D302:D304),1)</f>
        <v>147.4</v>
      </c>
      <c r="E404" s="617">
        <f t="shared" si="192"/>
        <v>147.5</v>
      </c>
      <c r="F404" s="617">
        <f t="shared" si="192"/>
        <v>102.8</v>
      </c>
      <c r="G404" s="617">
        <f t="shared" si="192"/>
        <v>114.2</v>
      </c>
      <c r="H404" s="617">
        <f t="shared" si="192"/>
        <v>34.299999999999997</v>
      </c>
      <c r="I404" s="617">
        <f t="shared" si="192"/>
        <v>116.5</v>
      </c>
      <c r="J404" s="617">
        <f t="shared" si="192"/>
        <v>141.80000000000001</v>
      </c>
      <c r="K404" s="617">
        <f t="shared" si="192"/>
        <v>126.4</v>
      </c>
      <c r="L404" s="617">
        <f t="shared" si="192"/>
        <v>132.6</v>
      </c>
      <c r="M404" s="617" t="e">
        <f t="shared" si="192"/>
        <v>#DIV/0!</v>
      </c>
      <c r="N404" s="617">
        <f t="shared" si="192"/>
        <v>1273.8</v>
      </c>
      <c r="O404" s="617">
        <f t="shared" si="192"/>
        <v>174.8</v>
      </c>
      <c r="P404" s="617">
        <f t="shared" si="192"/>
        <v>148.6</v>
      </c>
      <c r="Q404" s="617">
        <f t="shared" si="192"/>
        <v>264</v>
      </c>
      <c r="R404" s="617">
        <f t="shared" si="192"/>
        <v>117.9</v>
      </c>
      <c r="S404" s="617">
        <f t="shared" si="192"/>
        <v>117.9</v>
      </c>
      <c r="T404" s="617" t="e">
        <f t="shared" si="192"/>
        <v>#DIV/0!</v>
      </c>
      <c r="U404" s="617">
        <f t="shared" si="192"/>
        <v>83.8</v>
      </c>
      <c r="V404" s="617">
        <f t="shared" si="192"/>
        <v>112.1</v>
      </c>
      <c r="W404" s="617">
        <f t="shared" si="192"/>
        <v>120.8</v>
      </c>
      <c r="X404" s="617">
        <f t="shared" si="192"/>
        <v>102.8</v>
      </c>
      <c r="Y404" s="617">
        <f t="shared" si="192"/>
        <v>80.099999999999994</v>
      </c>
      <c r="Z404" s="617">
        <f t="shared" si="192"/>
        <v>118</v>
      </c>
      <c r="AA404" s="617">
        <f t="shared" si="192"/>
        <v>135</v>
      </c>
      <c r="AB404" s="617" t="e">
        <f t="shared" si="192"/>
        <v>#DIV/0!</v>
      </c>
      <c r="AC404" s="617">
        <f t="shared" si="192"/>
        <v>135</v>
      </c>
      <c r="AD404" s="617">
        <f t="shared" si="192"/>
        <v>115.1</v>
      </c>
      <c r="AE404" s="617">
        <f t="shared" si="192"/>
        <v>106</v>
      </c>
      <c r="AF404" s="617">
        <f t="shared" si="192"/>
        <v>131.1</v>
      </c>
      <c r="AG404" s="617" t="e">
        <f t="shared" ref="AG404:AL404" si="193">ROUND(AVERAGE(AG302:AG304),1)</f>
        <v>#DIV/0!</v>
      </c>
      <c r="AH404" s="617">
        <f t="shared" si="193"/>
        <v>163.5</v>
      </c>
      <c r="AI404" s="617">
        <f t="shared" si="193"/>
        <v>209.6</v>
      </c>
      <c r="AJ404" s="617">
        <f t="shared" si="193"/>
        <v>78.5</v>
      </c>
      <c r="AK404" s="617" t="e">
        <f t="shared" si="193"/>
        <v>#DIV/0!</v>
      </c>
      <c r="AL404" s="617">
        <f t="shared" si="193"/>
        <v>137.80000000000001</v>
      </c>
      <c r="AO404" s="615" t="s">
        <v>38</v>
      </c>
      <c r="AP404" s="617">
        <f t="shared" ref="AP404:AZ404" si="194">ROUND(AVERAGE(AP302:AP304),1)</f>
        <v>147.4</v>
      </c>
      <c r="AQ404" s="617">
        <f t="shared" si="194"/>
        <v>145.30000000000001</v>
      </c>
      <c r="AR404" s="617">
        <f t="shared" si="194"/>
        <v>113.7</v>
      </c>
      <c r="AS404" s="617">
        <f t="shared" si="194"/>
        <v>107.7</v>
      </c>
      <c r="AT404" s="617">
        <f t="shared" si="194"/>
        <v>119.9</v>
      </c>
      <c r="AU404" s="617">
        <f t="shared" si="194"/>
        <v>222.5</v>
      </c>
      <c r="AV404" s="617">
        <f t="shared" si="194"/>
        <v>228.2</v>
      </c>
      <c r="AW404" s="617">
        <f t="shared" si="194"/>
        <v>213.1</v>
      </c>
      <c r="AX404" s="617">
        <f t="shared" si="194"/>
        <v>148.1</v>
      </c>
      <c r="AY404" s="617">
        <f t="shared" si="194"/>
        <v>150.69999999999999</v>
      </c>
      <c r="AZ404" s="617">
        <f t="shared" si="194"/>
        <v>108.7</v>
      </c>
      <c r="BA404" s="567"/>
    </row>
    <row r="405" spans="2:53">
      <c r="B405" s="612"/>
      <c r="C405" s="618" t="s">
        <v>39</v>
      </c>
      <c r="D405" s="617">
        <f t="shared" ref="D405:AF405" si="195">ROUND(AVERAGE(D305:D307),1)</f>
        <v>196</v>
      </c>
      <c r="E405" s="619">
        <f t="shared" si="195"/>
        <v>196.1</v>
      </c>
      <c r="F405" s="619">
        <f t="shared" si="195"/>
        <v>113.5</v>
      </c>
      <c r="G405" s="619">
        <f t="shared" si="195"/>
        <v>121.2</v>
      </c>
      <c r="H405" s="619">
        <f t="shared" si="195"/>
        <v>40.6</v>
      </c>
      <c r="I405" s="619">
        <f t="shared" si="195"/>
        <v>122.4</v>
      </c>
      <c r="J405" s="619">
        <f t="shared" si="195"/>
        <v>157.6</v>
      </c>
      <c r="K405" s="619">
        <f t="shared" si="195"/>
        <v>102.2</v>
      </c>
      <c r="L405" s="619">
        <f t="shared" si="195"/>
        <v>106.2</v>
      </c>
      <c r="M405" s="619" t="e">
        <f t="shared" si="195"/>
        <v>#DIV/0!</v>
      </c>
      <c r="N405" s="619">
        <f t="shared" si="195"/>
        <v>2803.1</v>
      </c>
      <c r="O405" s="619">
        <f t="shared" si="195"/>
        <v>222.2</v>
      </c>
      <c r="P405" s="619">
        <f t="shared" si="195"/>
        <v>142.1</v>
      </c>
      <c r="Q405" s="619">
        <f t="shared" si="195"/>
        <v>512.20000000000005</v>
      </c>
      <c r="R405" s="619">
        <f t="shared" si="195"/>
        <v>135.19999999999999</v>
      </c>
      <c r="S405" s="619">
        <f t="shared" si="195"/>
        <v>135.19999999999999</v>
      </c>
      <c r="T405" s="619" t="e">
        <f t="shared" si="195"/>
        <v>#DIV/0!</v>
      </c>
      <c r="U405" s="619">
        <f t="shared" si="195"/>
        <v>94.3</v>
      </c>
      <c r="V405" s="619">
        <f t="shared" si="195"/>
        <v>112.4</v>
      </c>
      <c r="W405" s="619">
        <f t="shared" si="195"/>
        <v>124.2</v>
      </c>
      <c r="X405" s="619">
        <f t="shared" si="195"/>
        <v>99.9</v>
      </c>
      <c r="Y405" s="619">
        <f t="shared" si="195"/>
        <v>80.3</v>
      </c>
      <c r="Z405" s="619">
        <f t="shared" si="195"/>
        <v>123</v>
      </c>
      <c r="AA405" s="619">
        <f t="shared" si="195"/>
        <v>140.5</v>
      </c>
      <c r="AB405" s="619" t="e">
        <f t="shared" si="195"/>
        <v>#DIV/0!</v>
      </c>
      <c r="AC405" s="619">
        <f t="shared" si="195"/>
        <v>150.4</v>
      </c>
      <c r="AD405" s="619">
        <f t="shared" si="195"/>
        <v>136.19999999999999</v>
      </c>
      <c r="AE405" s="619">
        <f t="shared" si="195"/>
        <v>115.8</v>
      </c>
      <c r="AF405" s="619">
        <f t="shared" si="195"/>
        <v>132.5</v>
      </c>
      <c r="AG405" s="619" t="e">
        <f t="shared" ref="AG405:AL405" si="196">ROUND(AVERAGE(AG305:AG307),1)</f>
        <v>#DIV/0!</v>
      </c>
      <c r="AH405" s="619">
        <f t="shared" si="196"/>
        <v>171</v>
      </c>
      <c r="AI405" s="619">
        <f t="shared" si="196"/>
        <v>221.1</v>
      </c>
      <c r="AJ405" s="619">
        <f t="shared" si="196"/>
        <v>100.5</v>
      </c>
      <c r="AK405" s="619" t="e">
        <f t="shared" si="196"/>
        <v>#DIV/0!</v>
      </c>
      <c r="AL405" s="619">
        <f t="shared" si="196"/>
        <v>142.5</v>
      </c>
      <c r="AN405" s="612"/>
      <c r="AO405" s="618" t="s">
        <v>39</v>
      </c>
      <c r="AP405" s="619">
        <f t="shared" ref="AP405:AZ405" si="197">ROUND(AVERAGE(AP305:AP307),1)</f>
        <v>196</v>
      </c>
      <c r="AQ405" s="619">
        <f t="shared" si="197"/>
        <v>170.5</v>
      </c>
      <c r="AR405" s="619">
        <f t="shared" si="197"/>
        <v>113.9</v>
      </c>
      <c r="AS405" s="619">
        <f t="shared" si="197"/>
        <v>112</v>
      </c>
      <c r="AT405" s="619">
        <f t="shared" si="197"/>
        <v>121.4</v>
      </c>
      <c r="AU405" s="619">
        <f t="shared" si="197"/>
        <v>307.10000000000002</v>
      </c>
      <c r="AV405" s="619">
        <f t="shared" si="197"/>
        <v>357.7</v>
      </c>
      <c r="AW405" s="619">
        <f t="shared" si="197"/>
        <v>222.6</v>
      </c>
      <c r="AX405" s="619">
        <f t="shared" si="197"/>
        <v>204.8</v>
      </c>
      <c r="AY405" s="619">
        <f t="shared" si="197"/>
        <v>210.9</v>
      </c>
      <c r="AZ405" s="619">
        <f t="shared" si="197"/>
        <v>104</v>
      </c>
      <c r="BA405" s="567"/>
    </row>
    <row r="406" spans="2:53">
      <c r="B406" s="138" t="s">
        <v>304</v>
      </c>
      <c r="C406" s="610" t="s">
        <v>36</v>
      </c>
      <c r="D406" s="616">
        <f t="shared" ref="D406:AF406" si="198">ROUND(AVERAGE(D308:D310),1)</f>
        <v>178.4</v>
      </c>
      <c r="E406" s="616">
        <f t="shared" si="198"/>
        <v>178.4</v>
      </c>
      <c r="F406" s="616">
        <f t="shared" si="198"/>
        <v>123.3</v>
      </c>
      <c r="G406" s="616">
        <f t="shared" si="198"/>
        <v>131.9</v>
      </c>
      <c r="H406" s="616">
        <f t="shared" si="198"/>
        <v>42</v>
      </c>
      <c r="I406" s="616">
        <f t="shared" si="198"/>
        <v>129</v>
      </c>
      <c r="J406" s="616">
        <f t="shared" si="198"/>
        <v>124.6</v>
      </c>
      <c r="K406" s="616">
        <f t="shared" si="198"/>
        <v>87.3</v>
      </c>
      <c r="L406" s="616">
        <f t="shared" si="198"/>
        <v>87.1</v>
      </c>
      <c r="M406" s="616" t="e">
        <f t="shared" si="198"/>
        <v>#DIV/0!</v>
      </c>
      <c r="N406" s="616">
        <f t="shared" si="198"/>
        <v>3080.4</v>
      </c>
      <c r="O406" s="616">
        <f t="shared" si="198"/>
        <v>177.2</v>
      </c>
      <c r="P406" s="616">
        <f t="shared" si="198"/>
        <v>139.80000000000001</v>
      </c>
      <c r="Q406" s="616">
        <f t="shared" si="198"/>
        <v>330.1</v>
      </c>
      <c r="R406" s="616">
        <f t="shared" si="198"/>
        <v>122.8</v>
      </c>
      <c r="S406" s="616">
        <f t="shared" si="198"/>
        <v>122.8</v>
      </c>
      <c r="T406" s="616" t="e">
        <f t="shared" si="198"/>
        <v>#DIV/0!</v>
      </c>
      <c r="U406" s="616">
        <f t="shared" si="198"/>
        <v>99.4</v>
      </c>
      <c r="V406" s="616">
        <f t="shared" si="198"/>
        <v>115.8</v>
      </c>
      <c r="W406" s="616">
        <f t="shared" si="198"/>
        <v>133.19999999999999</v>
      </c>
      <c r="X406" s="616">
        <f t="shared" si="198"/>
        <v>101.2</v>
      </c>
      <c r="Y406" s="616">
        <f t="shared" si="198"/>
        <v>91.2</v>
      </c>
      <c r="Z406" s="616">
        <f t="shared" si="198"/>
        <v>114.8</v>
      </c>
      <c r="AA406" s="616">
        <f t="shared" si="198"/>
        <v>140.4</v>
      </c>
      <c r="AB406" s="616" t="e">
        <f t="shared" si="198"/>
        <v>#DIV/0!</v>
      </c>
      <c r="AC406" s="616">
        <f t="shared" si="198"/>
        <v>142.6</v>
      </c>
      <c r="AD406" s="616">
        <f t="shared" si="198"/>
        <v>118</v>
      </c>
      <c r="AE406" s="616">
        <f t="shared" si="198"/>
        <v>123.5</v>
      </c>
      <c r="AF406" s="616">
        <f t="shared" si="198"/>
        <v>165.5</v>
      </c>
      <c r="AG406" s="616" t="e">
        <f t="shared" ref="AG406:AL406" si="199">ROUND(AVERAGE(AG308:AG310),1)</f>
        <v>#DIV/0!</v>
      </c>
      <c r="AH406" s="616">
        <f t="shared" si="199"/>
        <v>175.9</v>
      </c>
      <c r="AI406" s="616">
        <f t="shared" si="199"/>
        <v>218.9</v>
      </c>
      <c r="AJ406" s="616">
        <f t="shared" si="199"/>
        <v>90.1</v>
      </c>
      <c r="AK406" s="616" t="e">
        <f t="shared" si="199"/>
        <v>#DIV/0!</v>
      </c>
      <c r="AL406" s="616">
        <f t="shared" si="199"/>
        <v>116.2</v>
      </c>
      <c r="AN406" s="138" t="s">
        <v>304</v>
      </c>
      <c r="AO406" s="610" t="s">
        <v>36</v>
      </c>
      <c r="AP406" s="616">
        <f t="shared" ref="AP406:AZ406" si="200">ROUND(AVERAGE(AP308:AP310),1)</f>
        <v>178.4</v>
      </c>
      <c r="AQ406" s="616">
        <f t="shared" si="200"/>
        <v>135</v>
      </c>
      <c r="AR406" s="616">
        <f t="shared" si="200"/>
        <v>100.3</v>
      </c>
      <c r="AS406" s="616">
        <f t="shared" si="200"/>
        <v>87.3</v>
      </c>
      <c r="AT406" s="616">
        <f t="shared" si="200"/>
        <v>121.6</v>
      </c>
      <c r="AU406" s="616">
        <f t="shared" si="200"/>
        <v>216.9</v>
      </c>
      <c r="AV406" s="616">
        <f t="shared" si="200"/>
        <v>229.6</v>
      </c>
      <c r="AW406" s="616">
        <f t="shared" si="200"/>
        <v>196.1</v>
      </c>
      <c r="AX406" s="616">
        <f t="shared" si="200"/>
        <v>197.4</v>
      </c>
      <c r="AY406" s="616">
        <f t="shared" si="200"/>
        <v>204.3</v>
      </c>
      <c r="AZ406" s="616">
        <f t="shared" si="200"/>
        <v>96.5</v>
      </c>
      <c r="BA406" s="567"/>
    </row>
    <row r="407" spans="2:53">
      <c r="C407" s="615" t="s">
        <v>37</v>
      </c>
      <c r="D407" s="617">
        <f t="shared" ref="D407:AF407" si="201">ROUND(AVERAGE(D311:D313),1)</f>
        <v>172.8</v>
      </c>
      <c r="E407" s="617">
        <f t="shared" si="201"/>
        <v>172.8</v>
      </c>
      <c r="F407" s="617">
        <f t="shared" si="201"/>
        <v>108.8</v>
      </c>
      <c r="G407" s="617">
        <f t="shared" si="201"/>
        <v>121.4</v>
      </c>
      <c r="H407" s="617">
        <f t="shared" si="201"/>
        <v>32.200000000000003</v>
      </c>
      <c r="I407" s="617">
        <f t="shared" si="201"/>
        <v>107.4</v>
      </c>
      <c r="J407" s="617">
        <f t="shared" si="201"/>
        <v>138.1</v>
      </c>
      <c r="K407" s="617">
        <f t="shared" si="201"/>
        <v>109.7</v>
      </c>
      <c r="L407" s="617">
        <f t="shared" si="201"/>
        <v>111</v>
      </c>
      <c r="M407" s="617" t="e">
        <f t="shared" si="201"/>
        <v>#DIV/0!</v>
      </c>
      <c r="N407" s="617">
        <f t="shared" si="201"/>
        <v>2675.3</v>
      </c>
      <c r="O407" s="617">
        <f t="shared" si="201"/>
        <v>194</v>
      </c>
      <c r="P407" s="617">
        <f t="shared" si="201"/>
        <v>156.80000000000001</v>
      </c>
      <c r="Q407" s="617">
        <f t="shared" si="201"/>
        <v>338.8</v>
      </c>
      <c r="R407" s="617">
        <f t="shared" si="201"/>
        <v>113.8</v>
      </c>
      <c r="S407" s="617">
        <f t="shared" si="201"/>
        <v>113.8</v>
      </c>
      <c r="T407" s="617" t="e">
        <f t="shared" si="201"/>
        <v>#DIV/0!</v>
      </c>
      <c r="U407" s="617">
        <f t="shared" si="201"/>
        <v>86</v>
      </c>
      <c r="V407" s="617">
        <f t="shared" si="201"/>
        <v>107.5</v>
      </c>
      <c r="W407" s="617">
        <f t="shared" si="201"/>
        <v>119.2</v>
      </c>
      <c r="X407" s="617">
        <f t="shared" si="201"/>
        <v>96.4</v>
      </c>
      <c r="Y407" s="617">
        <f t="shared" si="201"/>
        <v>87</v>
      </c>
      <c r="Z407" s="617">
        <f t="shared" si="201"/>
        <v>114.1</v>
      </c>
      <c r="AA407" s="617">
        <f t="shared" si="201"/>
        <v>126.3</v>
      </c>
      <c r="AB407" s="617" t="e">
        <f t="shared" si="201"/>
        <v>#DIV/0!</v>
      </c>
      <c r="AC407" s="617">
        <f t="shared" si="201"/>
        <v>142.1</v>
      </c>
      <c r="AD407" s="617">
        <f t="shared" si="201"/>
        <v>128.6</v>
      </c>
      <c r="AE407" s="617">
        <f t="shared" si="201"/>
        <v>149.80000000000001</v>
      </c>
      <c r="AF407" s="617">
        <f t="shared" si="201"/>
        <v>144.9</v>
      </c>
      <c r="AG407" s="617" t="e">
        <f t="shared" ref="AG407:AL407" si="202">ROUND(AVERAGE(AG311:AG313),1)</f>
        <v>#DIV/0!</v>
      </c>
      <c r="AH407" s="617">
        <f t="shared" si="202"/>
        <v>167</v>
      </c>
      <c r="AI407" s="617">
        <f t="shared" si="202"/>
        <v>211.9</v>
      </c>
      <c r="AJ407" s="617">
        <f t="shared" si="202"/>
        <v>63.7</v>
      </c>
      <c r="AK407" s="617" t="e">
        <f t="shared" si="202"/>
        <v>#DIV/0!</v>
      </c>
      <c r="AL407" s="617">
        <f t="shared" si="202"/>
        <v>130.30000000000001</v>
      </c>
      <c r="AO407" s="615" t="s">
        <v>37</v>
      </c>
      <c r="AP407" s="617">
        <f t="shared" ref="AP407:AZ407" si="203">ROUND(AVERAGE(AP311:AP313),1)</f>
        <v>172.8</v>
      </c>
      <c r="AQ407" s="617">
        <f t="shared" si="203"/>
        <v>151</v>
      </c>
      <c r="AR407" s="617">
        <f t="shared" si="203"/>
        <v>107.1</v>
      </c>
      <c r="AS407" s="617">
        <f t="shared" si="203"/>
        <v>103</v>
      </c>
      <c r="AT407" s="617">
        <f t="shared" si="203"/>
        <v>114.8</v>
      </c>
      <c r="AU407" s="617">
        <f t="shared" si="203"/>
        <v>253.7</v>
      </c>
      <c r="AV407" s="617">
        <f t="shared" si="203"/>
        <v>255.8</v>
      </c>
      <c r="AW407" s="617">
        <f t="shared" si="203"/>
        <v>259.3</v>
      </c>
      <c r="AX407" s="617">
        <f t="shared" si="203"/>
        <v>185.3</v>
      </c>
      <c r="AY407" s="617">
        <f t="shared" si="203"/>
        <v>189.5</v>
      </c>
      <c r="AZ407" s="617">
        <f t="shared" si="203"/>
        <v>86.3</v>
      </c>
      <c r="BA407" s="567"/>
    </row>
    <row r="408" spans="2:53">
      <c r="C408" s="615" t="s">
        <v>38</v>
      </c>
      <c r="D408" s="617">
        <f t="shared" ref="D408:AF408" si="204">ROUND(AVERAGE(D314:D316),1)</f>
        <v>169.2</v>
      </c>
      <c r="E408" s="617">
        <f t="shared" si="204"/>
        <v>169.2</v>
      </c>
      <c r="F408" s="617">
        <f t="shared" si="204"/>
        <v>111.5</v>
      </c>
      <c r="G408" s="617">
        <f t="shared" si="204"/>
        <v>124.2</v>
      </c>
      <c r="H408" s="617">
        <f t="shared" si="204"/>
        <v>34.700000000000003</v>
      </c>
      <c r="I408" s="617">
        <f t="shared" si="204"/>
        <v>108.8</v>
      </c>
      <c r="J408" s="617">
        <f t="shared" si="204"/>
        <v>164.9</v>
      </c>
      <c r="K408" s="617">
        <f t="shared" si="204"/>
        <v>99.1</v>
      </c>
      <c r="L408" s="617">
        <f t="shared" si="204"/>
        <v>101.9</v>
      </c>
      <c r="M408" s="617" t="e">
        <f t="shared" si="204"/>
        <v>#DIV/0!</v>
      </c>
      <c r="N408" s="617">
        <f t="shared" si="204"/>
        <v>1769</v>
      </c>
      <c r="O408" s="617">
        <f t="shared" si="204"/>
        <v>208</v>
      </c>
      <c r="P408" s="617">
        <f t="shared" si="204"/>
        <v>177</v>
      </c>
      <c r="Q408" s="617">
        <f t="shared" si="204"/>
        <v>307.8</v>
      </c>
      <c r="R408" s="617">
        <f t="shared" si="204"/>
        <v>124.9</v>
      </c>
      <c r="S408" s="617">
        <f t="shared" si="204"/>
        <v>124.9</v>
      </c>
      <c r="T408" s="617" t="e">
        <f t="shared" si="204"/>
        <v>#DIV/0!</v>
      </c>
      <c r="U408" s="617">
        <f t="shared" si="204"/>
        <v>84.2</v>
      </c>
      <c r="V408" s="617">
        <f t="shared" si="204"/>
        <v>123.5</v>
      </c>
      <c r="W408" s="617">
        <f t="shared" si="204"/>
        <v>144.1</v>
      </c>
      <c r="X408" s="617">
        <f t="shared" si="204"/>
        <v>104.1</v>
      </c>
      <c r="Y408" s="617">
        <f t="shared" si="204"/>
        <v>144.80000000000001</v>
      </c>
      <c r="Z408" s="617">
        <f t="shared" si="204"/>
        <v>131</v>
      </c>
      <c r="AA408" s="617">
        <f t="shared" si="204"/>
        <v>137.6</v>
      </c>
      <c r="AB408" s="617" t="e">
        <f t="shared" si="204"/>
        <v>#DIV/0!</v>
      </c>
      <c r="AC408" s="617">
        <f t="shared" si="204"/>
        <v>136.5</v>
      </c>
      <c r="AD408" s="617">
        <f t="shared" si="204"/>
        <v>132.1</v>
      </c>
      <c r="AE408" s="617">
        <f t="shared" si="204"/>
        <v>149.19999999999999</v>
      </c>
      <c r="AF408" s="617">
        <f t="shared" si="204"/>
        <v>91.6</v>
      </c>
      <c r="AG408" s="617" t="e">
        <f t="shared" ref="AG408:AL408" si="205">ROUND(AVERAGE(AG314:AG316),1)</f>
        <v>#DIV/0!</v>
      </c>
      <c r="AH408" s="617">
        <f t="shared" si="205"/>
        <v>136.1</v>
      </c>
      <c r="AI408" s="617">
        <f t="shared" si="205"/>
        <v>203.1</v>
      </c>
      <c r="AJ408" s="617">
        <f t="shared" si="205"/>
        <v>80.2</v>
      </c>
      <c r="AK408" s="617" t="e">
        <f t="shared" si="205"/>
        <v>#DIV/0!</v>
      </c>
      <c r="AL408" s="617">
        <f t="shared" si="205"/>
        <v>147.1</v>
      </c>
      <c r="AO408" s="615" t="s">
        <v>38</v>
      </c>
      <c r="AP408" s="617">
        <f t="shared" ref="AP408:AZ408" si="206">ROUND(AVERAGE(AP314:AP316),1)</f>
        <v>169.2</v>
      </c>
      <c r="AQ408" s="617">
        <f t="shared" si="206"/>
        <v>152.6</v>
      </c>
      <c r="AR408" s="617">
        <f t="shared" si="206"/>
        <v>113.7</v>
      </c>
      <c r="AS408" s="617">
        <f t="shared" si="206"/>
        <v>110.6</v>
      </c>
      <c r="AT408" s="617">
        <f t="shared" si="206"/>
        <v>115.3</v>
      </c>
      <c r="AU408" s="617">
        <f t="shared" si="206"/>
        <v>247.5</v>
      </c>
      <c r="AV408" s="617">
        <f t="shared" si="206"/>
        <v>247.6</v>
      </c>
      <c r="AW408" s="617">
        <f t="shared" si="206"/>
        <v>242</v>
      </c>
      <c r="AX408" s="617">
        <f t="shared" si="206"/>
        <v>175.8</v>
      </c>
      <c r="AY408" s="617">
        <f t="shared" si="206"/>
        <v>179.5</v>
      </c>
      <c r="AZ408" s="617">
        <f t="shared" si="206"/>
        <v>118.2</v>
      </c>
      <c r="BA408" s="567"/>
    </row>
    <row r="409" spans="2:53">
      <c r="B409" s="612"/>
      <c r="C409" s="618" t="s">
        <v>39</v>
      </c>
      <c r="D409" s="619">
        <f t="shared" ref="D409:AF409" si="207">ROUND(AVERAGE(D317:D319),1)</f>
        <v>161</v>
      </c>
      <c r="E409" s="619">
        <f t="shared" si="207"/>
        <v>161</v>
      </c>
      <c r="F409" s="619">
        <f t="shared" si="207"/>
        <v>122.2</v>
      </c>
      <c r="G409" s="619">
        <f t="shared" si="207"/>
        <v>131.5</v>
      </c>
      <c r="H409" s="619">
        <f t="shared" si="207"/>
        <v>36.299999999999997</v>
      </c>
      <c r="I409" s="619">
        <f t="shared" si="207"/>
        <v>131.4</v>
      </c>
      <c r="J409" s="619">
        <f t="shared" si="207"/>
        <v>148.69999999999999</v>
      </c>
      <c r="K409" s="619">
        <f t="shared" si="207"/>
        <v>107.5</v>
      </c>
      <c r="L409" s="619">
        <f t="shared" si="207"/>
        <v>109.9</v>
      </c>
      <c r="M409" s="619" t="e">
        <f t="shared" si="207"/>
        <v>#DIV/0!</v>
      </c>
      <c r="N409" s="619">
        <f t="shared" si="207"/>
        <v>1043.0999999999999</v>
      </c>
      <c r="O409" s="619">
        <f t="shared" si="207"/>
        <v>201.2</v>
      </c>
      <c r="P409" s="619">
        <f t="shared" si="207"/>
        <v>152.30000000000001</v>
      </c>
      <c r="Q409" s="619">
        <f t="shared" si="207"/>
        <v>387</v>
      </c>
      <c r="R409" s="619">
        <f t="shared" si="207"/>
        <v>109</v>
      </c>
      <c r="S409" s="619">
        <f t="shared" si="207"/>
        <v>109</v>
      </c>
      <c r="T409" s="619" t="e">
        <f t="shared" si="207"/>
        <v>#DIV/0!</v>
      </c>
      <c r="U409" s="619">
        <f t="shared" si="207"/>
        <v>97.2</v>
      </c>
      <c r="V409" s="619">
        <f t="shared" si="207"/>
        <v>133.69999999999999</v>
      </c>
      <c r="W409" s="619">
        <f t="shared" si="207"/>
        <v>159.5</v>
      </c>
      <c r="X409" s="619">
        <f t="shared" si="207"/>
        <v>108.2</v>
      </c>
      <c r="Y409" s="619">
        <f t="shared" si="207"/>
        <v>139.80000000000001</v>
      </c>
      <c r="Z409" s="619">
        <f t="shared" si="207"/>
        <v>146.6</v>
      </c>
      <c r="AA409" s="619">
        <f t="shared" si="207"/>
        <v>149.5</v>
      </c>
      <c r="AB409" s="619" t="e">
        <f t="shared" si="207"/>
        <v>#DIV/0!</v>
      </c>
      <c r="AC409" s="619">
        <f t="shared" si="207"/>
        <v>150.1</v>
      </c>
      <c r="AD409" s="619">
        <f t="shared" si="207"/>
        <v>154.30000000000001</v>
      </c>
      <c r="AE409" s="619">
        <f t="shared" si="207"/>
        <v>161.69999999999999</v>
      </c>
      <c r="AF409" s="619">
        <f t="shared" si="207"/>
        <v>115.5</v>
      </c>
      <c r="AG409" s="619" t="e">
        <f t="shared" ref="AG409:AL409" si="208">ROUND(AVERAGE(AG317:AG319),1)</f>
        <v>#DIV/0!</v>
      </c>
      <c r="AH409" s="619">
        <f t="shared" si="208"/>
        <v>143.6</v>
      </c>
      <c r="AI409" s="619">
        <f t="shared" si="208"/>
        <v>214.1</v>
      </c>
      <c r="AJ409" s="619">
        <f t="shared" si="208"/>
        <v>78.599999999999994</v>
      </c>
      <c r="AK409" s="619" t="e">
        <f t="shared" si="208"/>
        <v>#DIV/0!</v>
      </c>
      <c r="AL409" s="619">
        <f t="shared" si="208"/>
        <v>137.19999999999999</v>
      </c>
      <c r="AN409" s="612"/>
      <c r="AO409" s="618" t="s">
        <v>39</v>
      </c>
      <c r="AP409" s="619">
        <f t="shared" ref="AP409:AZ409" si="209">ROUND(AVERAGE(AP317:AP319),1)</f>
        <v>161</v>
      </c>
      <c r="AQ409" s="619">
        <f t="shared" si="209"/>
        <v>152.19999999999999</v>
      </c>
      <c r="AR409" s="619">
        <f t="shared" si="209"/>
        <v>108.8</v>
      </c>
      <c r="AS409" s="619">
        <f t="shared" si="209"/>
        <v>101.1</v>
      </c>
      <c r="AT409" s="619">
        <f t="shared" si="209"/>
        <v>126.8</v>
      </c>
      <c r="AU409" s="619">
        <f t="shared" si="209"/>
        <v>256.3</v>
      </c>
      <c r="AV409" s="619">
        <f t="shared" si="209"/>
        <v>291.10000000000002</v>
      </c>
      <c r="AW409" s="619">
        <f t="shared" si="209"/>
        <v>200.8</v>
      </c>
      <c r="AX409" s="619">
        <f t="shared" si="209"/>
        <v>162.9</v>
      </c>
      <c r="AY409" s="619">
        <f t="shared" si="209"/>
        <v>164.9</v>
      </c>
      <c r="AZ409" s="619">
        <f t="shared" si="209"/>
        <v>137.80000000000001</v>
      </c>
      <c r="BA409" s="567"/>
    </row>
    <row r="410" spans="2:53" hidden="1">
      <c r="B410" s="138" t="s">
        <v>305</v>
      </c>
      <c r="C410" s="610" t="s">
        <v>36</v>
      </c>
      <c r="D410" s="617" t="e">
        <f t="shared" ref="D410:AF410" si="210">ROUND(AVERAGE(D320:D322),1)</f>
        <v>#DIV/0!</v>
      </c>
      <c r="E410" s="617" t="e">
        <f t="shared" si="210"/>
        <v>#DIV/0!</v>
      </c>
      <c r="F410" s="617" t="e">
        <f t="shared" si="210"/>
        <v>#DIV/0!</v>
      </c>
      <c r="G410" s="617" t="e">
        <f t="shared" si="210"/>
        <v>#DIV/0!</v>
      </c>
      <c r="H410" s="617" t="e">
        <f t="shared" si="210"/>
        <v>#DIV/0!</v>
      </c>
      <c r="I410" s="617" t="e">
        <f t="shared" si="210"/>
        <v>#DIV/0!</v>
      </c>
      <c r="J410" s="617" t="e">
        <f t="shared" si="210"/>
        <v>#DIV/0!</v>
      </c>
      <c r="K410" s="617" t="e">
        <f t="shared" si="210"/>
        <v>#DIV/0!</v>
      </c>
      <c r="L410" s="617" t="e">
        <f t="shared" si="210"/>
        <v>#DIV/0!</v>
      </c>
      <c r="M410" s="617" t="e">
        <f t="shared" si="210"/>
        <v>#DIV/0!</v>
      </c>
      <c r="N410" s="617" t="e">
        <f t="shared" si="210"/>
        <v>#DIV/0!</v>
      </c>
      <c r="O410" s="617" t="e">
        <f t="shared" si="210"/>
        <v>#DIV/0!</v>
      </c>
      <c r="P410" s="617" t="e">
        <f t="shared" si="210"/>
        <v>#DIV/0!</v>
      </c>
      <c r="Q410" s="617" t="e">
        <f t="shared" si="210"/>
        <v>#DIV/0!</v>
      </c>
      <c r="R410" s="617" t="e">
        <f t="shared" si="210"/>
        <v>#DIV/0!</v>
      </c>
      <c r="S410" s="617" t="e">
        <f t="shared" si="210"/>
        <v>#DIV/0!</v>
      </c>
      <c r="T410" s="617" t="e">
        <f t="shared" si="210"/>
        <v>#DIV/0!</v>
      </c>
      <c r="U410" s="617" t="e">
        <f t="shared" si="210"/>
        <v>#DIV/0!</v>
      </c>
      <c r="V410" s="617" t="e">
        <f t="shared" si="210"/>
        <v>#DIV/0!</v>
      </c>
      <c r="W410" s="617" t="e">
        <f t="shared" si="210"/>
        <v>#DIV/0!</v>
      </c>
      <c r="X410" s="617" t="e">
        <f t="shared" si="210"/>
        <v>#DIV/0!</v>
      </c>
      <c r="Y410" s="617" t="e">
        <f t="shared" si="210"/>
        <v>#DIV/0!</v>
      </c>
      <c r="Z410" s="617" t="e">
        <f t="shared" si="210"/>
        <v>#DIV/0!</v>
      </c>
      <c r="AA410" s="617" t="e">
        <f t="shared" si="210"/>
        <v>#DIV/0!</v>
      </c>
      <c r="AB410" s="617" t="e">
        <f t="shared" si="210"/>
        <v>#DIV/0!</v>
      </c>
      <c r="AC410" s="617" t="e">
        <f t="shared" si="210"/>
        <v>#DIV/0!</v>
      </c>
      <c r="AD410" s="617" t="e">
        <f t="shared" si="210"/>
        <v>#DIV/0!</v>
      </c>
      <c r="AE410" s="617" t="e">
        <f t="shared" si="210"/>
        <v>#DIV/0!</v>
      </c>
      <c r="AF410" s="617" t="e">
        <f t="shared" si="210"/>
        <v>#DIV/0!</v>
      </c>
      <c r="AG410" s="617" t="e">
        <f t="shared" ref="AG410:AL410" si="211">ROUND(AVERAGE(AG320:AG322),1)</f>
        <v>#DIV/0!</v>
      </c>
      <c r="AH410" s="617" t="e">
        <f t="shared" si="211"/>
        <v>#DIV/0!</v>
      </c>
      <c r="AI410" s="617" t="e">
        <f t="shared" si="211"/>
        <v>#DIV/0!</v>
      </c>
      <c r="AJ410" s="617" t="e">
        <f t="shared" si="211"/>
        <v>#DIV/0!</v>
      </c>
      <c r="AK410" s="617" t="e">
        <f t="shared" si="211"/>
        <v>#DIV/0!</v>
      </c>
      <c r="AL410" s="617" t="e">
        <f t="shared" si="211"/>
        <v>#DIV/0!</v>
      </c>
      <c r="AN410" s="138" t="s">
        <v>305</v>
      </c>
      <c r="AO410" s="610" t="s">
        <v>36</v>
      </c>
      <c r="AP410" s="617" t="e">
        <f t="shared" ref="AP410:AZ410" si="212">ROUND(AVERAGE(AP320:AP322),1)</f>
        <v>#DIV/0!</v>
      </c>
      <c r="AQ410" s="617" t="e">
        <f t="shared" si="212"/>
        <v>#DIV/0!</v>
      </c>
      <c r="AR410" s="617" t="e">
        <f t="shared" si="212"/>
        <v>#DIV/0!</v>
      </c>
      <c r="AS410" s="617" t="e">
        <f t="shared" si="212"/>
        <v>#DIV/0!</v>
      </c>
      <c r="AT410" s="617" t="e">
        <f t="shared" si="212"/>
        <v>#DIV/0!</v>
      </c>
      <c r="AU410" s="617" t="e">
        <f t="shared" si="212"/>
        <v>#DIV/0!</v>
      </c>
      <c r="AV410" s="617" t="e">
        <f t="shared" si="212"/>
        <v>#DIV/0!</v>
      </c>
      <c r="AW410" s="617" t="e">
        <f t="shared" si="212"/>
        <v>#DIV/0!</v>
      </c>
      <c r="AX410" s="617" t="e">
        <f t="shared" si="212"/>
        <v>#DIV/0!</v>
      </c>
      <c r="AY410" s="617" t="e">
        <f t="shared" si="212"/>
        <v>#DIV/0!</v>
      </c>
      <c r="AZ410" s="617" t="e">
        <f t="shared" si="212"/>
        <v>#DIV/0!</v>
      </c>
      <c r="BA410" s="567"/>
    </row>
    <row r="411" spans="2:53" hidden="1">
      <c r="C411" s="615" t="s">
        <v>37</v>
      </c>
      <c r="D411" s="617" t="e">
        <f t="shared" ref="D411:AF411" si="213">ROUND(AVERAGE(D323:D325),1)</f>
        <v>#DIV/0!</v>
      </c>
      <c r="E411" s="617" t="e">
        <f t="shared" si="213"/>
        <v>#DIV/0!</v>
      </c>
      <c r="F411" s="617" t="e">
        <f t="shared" si="213"/>
        <v>#DIV/0!</v>
      </c>
      <c r="G411" s="617" t="e">
        <f t="shared" si="213"/>
        <v>#DIV/0!</v>
      </c>
      <c r="H411" s="617" t="e">
        <f t="shared" si="213"/>
        <v>#DIV/0!</v>
      </c>
      <c r="I411" s="617" t="e">
        <f t="shared" si="213"/>
        <v>#DIV/0!</v>
      </c>
      <c r="J411" s="617" t="e">
        <f t="shared" si="213"/>
        <v>#DIV/0!</v>
      </c>
      <c r="K411" s="617" t="e">
        <f t="shared" si="213"/>
        <v>#DIV/0!</v>
      </c>
      <c r="L411" s="617" t="e">
        <f t="shared" si="213"/>
        <v>#DIV/0!</v>
      </c>
      <c r="M411" s="617" t="e">
        <f t="shared" si="213"/>
        <v>#DIV/0!</v>
      </c>
      <c r="N411" s="617" t="e">
        <f t="shared" si="213"/>
        <v>#DIV/0!</v>
      </c>
      <c r="O411" s="617" t="e">
        <f t="shared" si="213"/>
        <v>#DIV/0!</v>
      </c>
      <c r="P411" s="617" t="e">
        <f t="shared" si="213"/>
        <v>#DIV/0!</v>
      </c>
      <c r="Q411" s="617" t="e">
        <f t="shared" si="213"/>
        <v>#DIV/0!</v>
      </c>
      <c r="R411" s="617" t="e">
        <f t="shared" si="213"/>
        <v>#DIV/0!</v>
      </c>
      <c r="S411" s="617" t="e">
        <f t="shared" si="213"/>
        <v>#DIV/0!</v>
      </c>
      <c r="T411" s="617" t="e">
        <f t="shared" si="213"/>
        <v>#DIV/0!</v>
      </c>
      <c r="U411" s="617" t="e">
        <f t="shared" si="213"/>
        <v>#DIV/0!</v>
      </c>
      <c r="V411" s="617" t="e">
        <f t="shared" si="213"/>
        <v>#DIV/0!</v>
      </c>
      <c r="W411" s="617" t="e">
        <f t="shared" si="213"/>
        <v>#DIV/0!</v>
      </c>
      <c r="X411" s="617" t="e">
        <f t="shared" si="213"/>
        <v>#DIV/0!</v>
      </c>
      <c r="Y411" s="617" t="e">
        <f t="shared" si="213"/>
        <v>#DIV/0!</v>
      </c>
      <c r="Z411" s="617" t="e">
        <f t="shared" si="213"/>
        <v>#DIV/0!</v>
      </c>
      <c r="AA411" s="617" t="e">
        <f t="shared" si="213"/>
        <v>#DIV/0!</v>
      </c>
      <c r="AB411" s="617" t="e">
        <f t="shared" si="213"/>
        <v>#DIV/0!</v>
      </c>
      <c r="AC411" s="617" t="e">
        <f t="shared" si="213"/>
        <v>#DIV/0!</v>
      </c>
      <c r="AD411" s="617" t="e">
        <f t="shared" si="213"/>
        <v>#DIV/0!</v>
      </c>
      <c r="AE411" s="617" t="e">
        <f t="shared" si="213"/>
        <v>#DIV/0!</v>
      </c>
      <c r="AF411" s="617" t="e">
        <f t="shared" si="213"/>
        <v>#DIV/0!</v>
      </c>
      <c r="AG411" s="617" t="e">
        <f t="shared" ref="AG411:AL411" si="214">ROUND(AVERAGE(AG323:AG325),1)</f>
        <v>#DIV/0!</v>
      </c>
      <c r="AH411" s="617" t="e">
        <f t="shared" si="214"/>
        <v>#DIV/0!</v>
      </c>
      <c r="AI411" s="617" t="e">
        <f t="shared" si="214"/>
        <v>#DIV/0!</v>
      </c>
      <c r="AJ411" s="617" t="e">
        <f t="shared" si="214"/>
        <v>#DIV/0!</v>
      </c>
      <c r="AK411" s="617" t="e">
        <f t="shared" si="214"/>
        <v>#DIV/0!</v>
      </c>
      <c r="AL411" s="617" t="e">
        <f t="shared" si="214"/>
        <v>#DIV/0!</v>
      </c>
      <c r="AO411" s="615" t="s">
        <v>37</v>
      </c>
      <c r="AP411" s="617" t="e">
        <f t="shared" ref="AP411:AZ411" si="215">ROUND(AVERAGE(AP323:AP325),1)</f>
        <v>#DIV/0!</v>
      </c>
      <c r="AQ411" s="617" t="e">
        <f t="shared" si="215"/>
        <v>#DIV/0!</v>
      </c>
      <c r="AR411" s="617" t="e">
        <f t="shared" si="215"/>
        <v>#DIV/0!</v>
      </c>
      <c r="AS411" s="617" t="e">
        <f t="shared" si="215"/>
        <v>#DIV/0!</v>
      </c>
      <c r="AT411" s="617" t="e">
        <f t="shared" si="215"/>
        <v>#DIV/0!</v>
      </c>
      <c r="AU411" s="617" t="e">
        <f t="shared" si="215"/>
        <v>#DIV/0!</v>
      </c>
      <c r="AV411" s="617" t="e">
        <f t="shared" si="215"/>
        <v>#DIV/0!</v>
      </c>
      <c r="AW411" s="617" t="e">
        <f t="shared" si="215"/>
        <v>#DIV/0!</v>
      </c>
      <c r="AX411" s="617" t="e">
        <f t="shared" si="215"/>
        <v>#DIV/0!</v>
      </c>
      <c r="AY411" s="617" t="e">
        <f t="shared" si="215"/>
        <v>#DIV/0!</v>
      </c>
      <c r="AZ411" s="617" t="e">
        <f t="shared" si="215"/>
        <v>#DIV/0!</v>
      </c>
      <c r="BA411" s="567"/>
    </row>
    <row r="412" spans="2:53" hidden="1">
      <c r="C412" s="615" t="s">
        <v>38</v>
      </c>
      <c r="D412" s="617" t="e">
        <f t="shared" ref="D412:AF412" si="216">ROUND(AVERAGE(D326:D328),1)</f>
        <v>#DIV/0!</v>
      </c>
      <c r="E412" s="617" t="e">
        <f t="shared" si="216"/>
        <v>#DIV/0!</v>
      </c>
      <c r="F412" s="617" t="e">
        <f t="shared" si="216"/>
        <v>#DIV/0!</v>
      </c>
      <c r="G412" s="617" t="e">
        <f t="shared" si="216"/>
        <v>#DIV/0!</v>
      </c>
      <c r="H412" s="617" t="e">
        <f t="shared" si="216"/>
        <v>#DIV/0!</v>
      </c>
      <c r="I412" s="617" t="e">
        <f t="shared" si="216"/>
        <v>#DIV/0!</v>
      </c>
      <c r="J412" s="617" t="e">
        <f t="shared" si="216"/>
        <v>#DIV/0!</v>
      </c>
      <c r="K412" s="617" t="e">
        <f t="shared" si="216"/>
        <v>#DIV/0!</v>
      </c>
      <c r="L412" s="617" t="e">
        <f t="shared" si="216"/>
        <v>#DIV/0!</v>
      </c>
      <c r="M412" s="617" t="e">
        <f t="shared" si="216"/>
        <v>#DIV/0!</v>
      </c>
      <c r="N412" s="617" t="e">
        <f t="shared" si="216"/>
        <v>#DIV/0!</v>
      </c>
      <c r="O412" s="617" t="e">
        <f t="shared" si="216"/>
        <v>#DIV/0!</v>
      </c>
      <c r="P412" s="617" t="e">
        <f t="shared" si="216"/>
        <v>#DIV/0!</v>
      </c>
      <c r="Q412" s="617" t="e">
        <f t="shared" si="216"/>
        <v>#DIV/0!</v>
      </c>
      <c r="R412" s="617" t="e">
        <f t="shared" si="216"/>
        <v>#DIV/0!</v>
      </c>
      <c r="S412" s="617" t="e">
        <f t="shared" si="216"/>
        <v>#DIV/0!</v>
      </c>
      <c r="T412" s="617" t="e">
        <f t="shared" si="216"/>
        <v>#DIV/0!</v>
      </c>
      <c r="U412" s="617" t="e">
        <f t="shared" si="216"/>
        <v>#DIV/0!</v>
      </c>
      <c r="V412" s="617" t="e">
        <f t="shared" si="216"/>
        <v>#DIV/0!</v>
      </c>
      <c r="W412" s="617" t="e">
        <f t="shared" si="216"/>
        <v>#DIV/0!</v>
      </c>
      <c r="X412" s="617" t="e">
        <f t="shared" si="216"/>
        <v>#DIV/0!</v>
      </c>
      <c r="Y412" s="617" t="e">
        <f t="shared" si="216"/>
        <v>#DIV/0!</v>
      </c>
      <c r="Z412" s="617" t="e">
        <f t="shared" si="216"/>
        <v>#DIV/0!</v>
      </c>
      <c r="AA412" s="617" t="e">
        <f t="shared" si="216"/>
        <v>#DIV/0!</v>
      </c>
      <c r="AB412" s="617" t="e">
        <f t="shared" si="216"/>
        <v>#DIV/0!</v>
      </c>
      <c r="AC412" s="617" t="e">
        <f t="shared" si="216"/>
        <v>#DIV/0!</v>
      </c>
      <c r="AD412" s="617" t="e">
        <f t="shared" si="216"/>
        <v>#DIV/0!</v>
      </c>
      <c r="AE412" s="617" t="e">
        <f t="shared" si="216"/>
        <v>#DIV/0!</v>
      </c>
      <c r="AF412" s="617" t="e">
        <f t="shared" si="216"/>
        <v>#DIV/0!</v>
      </c>
      <c r="AG412" s="617" t="e">
        <f t="shared" ref="AG412:AL412" si="217">ROUND(AVERAGE(AG326:AG328),1)</f>
        <v>#DIV/0!</v>
      </c>
      <c r="AH412" s="617" t="e">
        <f t="shared" si="217"/>
        <v>#DIV/0!</v>
      </c>
      <c r="AI412" s="617" t="e">
        <f t="shared" si="217"/>
        <v>#DIV/0!</v>
      </c>
      <c r="AJ412" s="617" t="e">
        <f t="shared" si="217"/>
        <v>#DIV/0!</v>
      </c>
      <c r="AK412" s="617" t="e">
        <f t="shared" si="217"/>
        <v>#DIV/0!</v>
      </c>
      <c r="AL412" s="617" t="e">
        <f t="shared" si="217"/>
        <v>#DIV/0!</v>
      </c>
      <c r="AO412" s="615" t="s">
        <v>38</v>
      </c>
      <c r="AP412" s="617" t="e">
        <f t="shared" ref="AP412:AZ412" si="218">ROUND(AVERAGE(AP326:AP328),1)</f>
        <v>#DIV/0!</v>
      </c>
      <c r="AQ412" s="617" t="e">
        <f t="shared" si="218"/>
        <v>#DIV/0!</v>
      </c>
      <c r="AR412" s="617" t="e">
        <f t="shared" si="218"/>
        <v>#DIV/0!</v>
      </c>
      <c r="AS412" s="617" t="e">
        <f t="shared" si="218"/>
        <v>#DIV/0!</v>
      </c>
      <c r="AT412" s="617" t="e">
        <f t="shared" si="218"/>
        <v>#DIV/0!</v>
      </c>
      <c r="AU412" s="617" t="e">
        <f t="shared" si="218"/>
        <v>#DIV/0!</v>
      </c>
      <c r="AV412" s="617" t="e">
        <f t="shared" si="218"/>
        <v>#DIV/0!</v>
      </c>
      <c r="AW412" s="617" t="e">
        <f t="shared" si="218"/>
        <v>#DIV/0!</v>
      </c>
      <c r="AX412" s="617" t="e">
        <f t="shared" si="218"/>
        <v>#DIV/0!</v>
      </c>
      <c r="AY412" s="617" t="e">
        <f t="shared" si="218"/>
        <v>#DIV/0!</v>
      </c>
      <c r="AZ412" s="617" t="e">
        <f t="shared" si="218"/>
        <v>#DIV/0!</v>
      </c>
      <c r="BA412" s="567"/>
    </row>
    <row r="413" spans="2:53" hidden="1">
      <c r="B413" s="612"/>
      <c r="C413" s="618" t="s">
        <v>39</v>
      </c>
      <c r="D413" s="619" t="e">
        <f t="shared" ref="D413:AF413" si="219">ROUND(AVERAGE(D329:D331),1)</f>
        <v>#DIV/0!</v>
      </c>
      <c r="E413" s="619" t="e">
        <f t="shared" si="219"/>
        <v>#DIV/0!</v>
      </c>
      <c r="F413" s="619" t="e">
        <f t="shared" si="219"/>
        <v>#DIV/0!</v>
      </c>
      <c r="G413" s="619" t="e">
        <f t="shared" si="219"/>
        <v>#DIV/0!</v>
      </c>
      <c r="H413" s="619" t="e">
        <f t="shared" si="219"/>
        <v>#DIV/0!</v>
      </c>
      <c r="I413" s="619" t="e">
        <f t="shared" si="219"/>
        <v>#DIV/0!</v>
      </c>
      <c r="J413" s="619" t="e">
        <f t="shared" si="219"/>
        <v>#DIV/0!</v>
      </c>
      <c r="K413" s="619" t="e">
        <f t="shared" si="219"/>
        <v>#DIV/0!</v>
      </c>
      <c r="L413" s="619" t="e">
        <f t="shared" si="219"/>
        <v>#DIV/0!</v>
      </c>
      <c r="M413" s="619" t="e">
        <f t="shared" si="219"/>
        <v>#DIV/0!</v>
      </c>
      <c r="N413" s="619" t="e">
        <f t="shared" si="219"/>
        <v>#DIV/0!</v>
      </c>
      <c r="O413" s="619" t="e">
        <f t="shared" si="219"/>
        <v>#DIV/0!</v>
      </c>
      <c r="P413" s="619" t="e">
        <f t="shared" si="219"/>
        <v>#DIV/0!</v>
      </c>
      <c r="Q413" s="619" t="e">
        <f t="shared" si="219"/>
        <v>#DIV/0!</v>
      </c>
      <c r="R413" s="619" t="e">
        <f t="shared" si="219"/>
        <v>#DIV/0!</v>
      </c>
      <c r="S413" s="619" t="e">
        <f t="shared" si="219"/>
        <v>#DIV/0!</v>
      </c>
      <c r="T413" s="619" t="e">
        <f t="shared" si="219"/>
        <v>#DIV/0!</v>
      </c>
      <c r="U413" s="619" t="e">
        <f t="shared" si="219"/>
        <v>#DIV/0!</v>
      </c>
      <c r="V413" s="619" t="e">
        <f t="shared" si="219"/>
        <v>#DIV/0!</v>
      </c>
      <c r="W413" s="619" t="e">
        <f t="shared" si="219"/>
        <v>#DIV/0!</v>
      </c>
      <c r="X413" s="619" t="e">
        <f t="shared" si="219"/>
        <v>#DIV/0!</v>
      </c>
      <c r="Y413" s="619" t="e">
        <f t="shared" si="219"/>
        <v>#DIV/0!</v>
      </c>
      <c r="Z413" s="619" t="e">
        <f t="shared" si="219"/>
        <v>#DIV/0!</v>
      </c>
      <c r="AA413" s="619" t="e">
        <f t="shared" si="219"/>
        <v>#DIV/0!</v>
      </c>
      <c r="AB413" s="619" t="e">
        <f t="shared" si="219"/>
        <v>#DIV/0!</v>
      </c>
      <c r="AC413" s="619" t="e">
        <f t="shared" si="219"/>
        <v>#DIV/0!</v>
      </c>
      <c r="AD413" s="619" t="e">
        <f t="shared" si="219"/>
        <v>#DIV/0!</v>
      </c>
      <c r="AE413" s="619" t="e">
        <f t="shared" si="219"/>
        <v>#DIV/0!</v>
      </c>
      <c r="AF413" s="619" t="e">
        <f t="shared" si="219"/>
        <v>#DIV/0!</v>
      </c>
      <c r="AG413" s="619" t="e">
        <f t="shared" ref="AG413:AL413" si="220">ROUND(AVERAGE(AG329:AG331),1)</f>
        <v>#DIV/0!</v>
      </c>
      <c r="AH413" s="619" t="e">
        <f t="shared" si="220"/>
        <v>#DIV/0!</v>
      </c>
      <c r="AI413" s="619" t="e">
        <f t="shared" si="220"/>
        <v>#DIV/0!</v>
      </c>
      <c r="AJ413" s="619" t="e">
        <f t="shared" si="220"/>
        <v>#DIV/0!</v>
      </c>
      <c r="AK413" s="619" t="e">
        <f t="shared" si="220"/>
        <v>#DIV/0!</v>
      </c>
      <c r="AL413" s="619" t="e">
        <f t="shared" si="220"/>
        <v>#DIV/0!</v>
      </c>
      <c r="AM413" s="612"/>
      <c r="AN413" s="612"/>
      <c r="AO413" s="618" t="s">
        <v>39</v>
      </c>
      <c r="AP413" s="619" t="e">
        <f t="shared" ref="AP413:AZ413" si="221">ROUND(AVERAGE(AP329:AP331),1)</f>
        <v>#DIV/0!</v>
      </c>
      <c r="AQ413" s="619" t="e">
        <f t="shared" si="221"/>
        <v>#DIV/0!</v>
      </c>
      <c r="AR413" s="619" t="e">
        <f t="shared" si="221"/>
        <v>#DIV/0!</v>
      </c>
      <c r="AS413" s="619" t="e">
        <f t="shared" si="221"/>
        <v>#DIV/0!</v>
      </c>
      <c r="AT413" s="619" t="e">
        <f t="shared" si="221"/>
        <v>#DIV/0!</v>
      </c>
      <c r="AU413" s="619" t="e">
        <f t="shared" si="221"/>
        <v>#DIV/0!</v>
      </c>
      <c r="AV413" s="619" t="e">
        <f t="shared" si="221"/>
        <v>#DIV/0!</v>
      </c>
      <c r="AW413" s="619" t="e">
        <f t="shared" si="221"/>
        <v>#DIV/0!</v>
      </c>
      <c r="AX413" s="619" t="e">
        <f t="shared" si="221"/>
        <v>#DIV/0!</v>
      </c>
      <c r="AY413" s="619" t="e">
        <f t="shared" si="221"/>
        <v>#DIV/0!</v>
      </c>
      <c r="AZ413" s="619" t="e">
        <f t="shared" si="221"/>
        <v>#DIV/0!</v>
      </c>
      <c r="BA413" s="567"/>
    </row>
    <row r="414" spans="2:53" hidden="1">
      <c r="B414" s="138" t="s">
        <v>306</v>
      </c>
      <c r="C414" s="610" t="s">
        <v>36</v>
      </c>
      <c r="D414" s="617" t="e">
        <f t="shared" ref="D414:AF414" si="222">ROUND(AVERAGE(D332:D334),1)</f>
        <v>#DIV/0!</v>
      </c>
      <c r="E414" s="617" t="e">
        <f t="shared" si="222"/>
        <v>#DIV/0!</v>
      </c>
      <c r="F414" s="617" t="e">
        <f t="shared" si="222"/>
        <v>#DIV/0!</v>
      </c>
      <c r="G414" s="617" t="e">
        <f t="shared" si="222"/>
        <v>#DIV/0!</v>
      </c>
      <c r="H414" s="617" t="e">
        <f t="shared" si="222"/>
        <v>#DIV/0!</v>
      </c>
      <c r="I414" s="617" t="e">
        <f t="shared" si="222"/>
        <v>#DIV/0!</v>
      </c>
      <c r="J414" s="617" t="e">
        <f t="shared" si="222"/>
        <v>#DIV/0!</v>
      </c>
      <c r="K414" s="617" t="e">
        <f t="shared" si="222"/>
        <v>#DIV/0!</v>
      </c>
      <c r="L414" s="617" t="e">
        <f t="shared" si="222"/>
        <v>#DIV/0!</v>
      </c>
      <c r="M414" s="617" t="e">
        <f t="shared" si="222"/>
        <v>#DIV/0!</v>
      </c>
      <c r="N414" s="617" t="e">
        <f t="shared" si="222"/>
        <v>#DIV/0!</v>
      </c>
      <c r="O414" s="617" t="e">
        <f t="shared" si="222"/>
        <v>#DIV/0!</v>
      </c>
      <c r="P414" s="617" t="e">
        <f t="shared" si="222"/>
        <v>#DIV/0!</v>
      </c>
      <c r="Q414" s="617" t="e">
        <f t="shared" si="222"/>
        <v>#DIV/0!</v>
      </c>
      <c r="R414" s="617" t="e">
        <f t="shared" si="222"/>
        <v>#DIV/0!</v>
      </c>
      <c r="S414" s="617" t="e">
        <f t="shared" si="222"/>
        <v>#DIV/0!</v>
      </c>
      <c r="T414" s="617" t="e">
        <f t="shared" si="222"/>
        <v>#DIV/0!</v>
      </c>
      <c r="U414" s="617" t="e">
        <f t="shared" si="222"/>
        <v>#DIV/0!</v>
      </c>
      <c r="V414" s="617" t="e">
        <f t="shared" si="222"/>
        <v>#DIV/0!</v>
      </c>
      <c r="W414" s="617" t="e">
        <f t="shared" si="222"/>
        <v>#DIV/0!</v>
      </c>
      <c r="X414" s="617" t="e">
        <f t="shared" si="222"/>
        <v>#DIV/0!</v>
      </c>
      <c r="Y414" s="617" t="e">
        <f t="shared" si="222"/>
        <v>#DIV/0!</v>
      </c>
      <c r="Z414" s="617" t="e">
        <f t="shared" si="222"/>
        <v>#DIV/0!</v>
      </c>
      <c r="AA414" s="617" t="e">
        <f t="shared" si="222"/>
        <v>#DIV/0!</v>
      </c>
      <c r="AB414" s="617" t="e">
        <f t="shared" si="222"/>
        <v>#DIV/0!</v>
      </c>
      <c r="AC414" s="617" t="e">
        <f t="shared" si="222"/>
        <v>#DIV/0!</v>
      </c>
      <c r="AD414" s="617" t="e">
        <f t="shared" si="222"/>
        <v>#DIV/0!</v>
      </c>
      <c r="AE414" s="617" t="e">
        <f t="shared" si="222"/>
        <v>#DIV/0!</v>
      </c>
      <c r="AF414" s="617" t="e">
        <f t="shared" si="222"/>
        <v>#DIV/0!</v>
      </c>
      <c r="AG414" s="617" t="e">
        <f t="shared" ref="AG414:AL414" si="223">ROUND(AVERAGE(AG332:AG334),1)</f>
        <v>#DIV/0!</v>
      </c>
      <c r="AH414" s="617" t="e">
        <f t="shared" si="223"/>
        <v>#DIV/0!</v>
      </c>
      <c r="AI414" s="617" t="e">
        <f t="shared" si="223"/>
        <v>#DIV/0!</v>
      </c>
      <c r="AJ414" s="617" t="e">
        <f t="shared" si="223"/>
        <v>#DIV/0!</v>
      </c>
      <c r="AK414" s="617" t="e">
        <f t="shared" si="223"/>
        <v>#DIV/0!</v>
      </c>
      <c r="AL414" s="617" t="e">
        <f t="shared" si="223"/>
        <v>#DIV/0!</v>
      </c>
      <c r="AN414" s="138" t="s">
        <v>306</v>
      </c>
      <c r="AO414" s="610" t="s">
        <v>36</v>
      </c>
      <c r="AP414" s="617" t="e">
        <f t="shared" ref="AP414:AZ414" si="224">ROUND(AVERAGE(AP332:AP334),1)</f>
        <v>#DIV/0!</v>
      </c>
      <c r="AQ414" s="617" t="e">
        <f t="shared" si="224"/>
        <v>#DIV/0!</v>
      </c>
      <c r="AR414" s="617" t="e">
        <f t="shared" si="224"/>
        <v>#DIV/0!</v>
      </c>
      <c r="AS414" s="617" t="e">
        <f t="shared" si="224"/>
        <v>#DIV/0!</v>
      </c>
      <c r="AT414" s="617" t="e">
        <f t="shared" si="224"/>
        <v>#DIV/0!</v>
      </c>
      <c r="AU414" s="617" t="e">
        <f t="shared" si="224"/>
        <v>#DIV/0!</v>
      </c>
      <c r="AV414" s="617" t="e">
        <f t="shared" si="224"/>
        <v>#DIV/0!</v>
      </c>
      <c r="AW414" s="617" t="e">
        <f t="shared" si="224"/>
        <v>#DIV/0!</v>
      </c>
      <c r="AX414" s="617" t="e">
        <f t="shared" si="224"/>
        <v>#DIV/0!</v>
      </c>
      <c r="AY414" s="617" t="e">
        <f t="shared" si="224"/>
        <v>#DIV/0!</v>
      </c>
      <c r="AZ414" s="617" t="e">
        <f t="shared" si="224"/>
        <v>#DIV/0!</v>
      </c>
    </row>
    <row r="415" spans="2:53" hidden="1">
      <c r="C415" s="615" t="s">
        <v>37</v>
      </c>
      <c r="D415" s="617" t="e">
        <f t="shared" ref="D415:AF415" si="225">ROUND(AVERAGE(D335:D337),1)</f>
        <v>#DIV/0!</v>
      </c>
      <c r="E415" s="617" t="e">
        <f t="shared" si="225"/>
        <v>#DIV/0!</v>
      </c>
      <c r="F415" s="617" t="e">
        <f t="shared" si="225"/>
        <v>#DIV/0!</v>
      </c>
      <c r="G415" s="617" t="e">
        <f t="shared" si="225"/>
        <v>#DIV/0!</v>
      </c>
      <c r="H415" s="617" t="e">
        <f t="shared" si="225"/>
        <v>#DIV/0!</v>
      </c>
      <c r="I415" s="617" t="e">
        <f t="shared" si="225"/>
        <v>#DIV/0!</v>
      </c>
      <c r="J415" s="617" t="e">
        <f t="shared" si="225"/>
        <v>#DIV/0!</v>
      </c>
      <c r="K415" s="617" t="e">
        <f t="shared" si="225"/>
        <v>#DIV/0!</v>
      </c>
      <c r="L415" s="617" t="e">
        <f t="shared" si="225"/>
        <v>#DIV/0!</v>
      </c>
      <c r="M415" s="617" t="e">
        <f t="shared" si="225"/>
        <v>#DIV/0!</v>
      </c>
      <c r="N415" s="617" t="e">
        <f t="shared" si="225"/>
        <v>#DIV/0!</v>
      </c>
      <c r="O415" s="617" t="e">
        <f t="shared" si="225"/>
        <v>#DIV/0!</v>
      </c>
      <c r="P415" s="617" t="e">
        <f t="shared" si="225"/>
        <v>#DIV/0!</v>
      </c>
      <c r="Q415" s="617" t="e">
        <f t="shared" si="225"/>
        <v>#DIV/0!</v>
      </c>
      <c r="R415" s="617" t="e">
        <f t="shared" si="225"/>
        <v>#DIV/0!</v>
      </c>
      <c r="S415" s="617" t="e">
        <f t="shared" si="225"/>
        <v>#DIV/0!</v>
      </c>
      <c r="T415" s="617" t="e">
        <f t="shared" si="225"/>
        <v>#DIV/0!</v>
      </c>
      <c r="U415" s="617" t="e">
        <f t="shared" si="225"/>
        <v>#DIV/0!</v>
      </c>
      <c r="V415" s="617" t="e">
        <f t="shared" si="225"/>
        <v>#DIV/0!</v>
      </c>
      <c r="W415" s="617" t="e">
        <f t="shared" si="225"/>
        <v>#DIV/0!</v>
      </c>
      <c r="X415" s="617" t="e">
        <f t="shared" si="225"/>
        <v>#DIV/0!</v>
      </c>
      <c r="Y415" s="617" t="e">
        <f t="shared" si="225"/>
        <v>#DIV/0!</v>
      </c>
      <c r="Z415" s="617" t="e">
        <f t="shared" si="225"/>
        <v>#DIV/0!</v>
      </c>
      <c r="AA415" s="617" t="e">
        <f t="shared" si="225"/>
        <v>#DIV/0!</v>
      </c>
      <c r="AB415" s="617" t="e">
        <f t="shared" si="225"/>
        <v>#DIV/0!</v>
      </c>
      <c r="AC415" s="617" t="e">
        <f t="shared" si="225"/>
        <v>#DIV/0!</v>
      </c>
      <c r="AD415" s="617" t="e">
        <f t="shared" si="225"/>
        <v>#DIV/0!</v>
      </c>
      <c r="AE415" s="617" t="e">
        <f t="shared" si="225"/>
        <v>#DIV/0!</v>
      </c>
      <c r="AF415" s="617" t="e">
        <f t="shared" si="225"/>
        <v>#DIV/0!</v>
      </c>
      <c r="AG415" s="617" t="e">
        <f t="shared" ref="AG415:AL415" si="226">ROUND(AVERAGE(AG335:AG337),1)</f>
        <v>#DIV/0!</v>
      </c>
      <c r="AH415" s="617" t="e">
        <f t="shared" si="226"/>
        <v>#DIV/0!</v>
      </c>
      <c r="AI415" s="617" t="e">
        <f t="shared" si="226"/>
        <v>#DIV/0!</v>
      </c>
      <c r="AJ415" s="617" t="e">
        <f t="shared" si="226"/>
        <v>#DIV/0!</v>
      </c>
      <c r="AK415" s="617" t="e">
        <f t="shared" si="226"/>
        <v>#DIV/0!</v>
      </c>
      <c r="AL415" s="617" t="e">
        <f t="shared" si="226"/>
        <v>#DIV/0!</v>
      </c>
      <c r="AO415" s="615" t="s">
        <v>37</v>
      </c>
      <c r="AP415" s="617" t="e">
        <f t="shared" ref="AP415:AZ415" si="227">ROUND(AVERAGE(AP335:AP337),1)</f>
        <v>#DIV/0!</v>
      </c>
      <c r="AQ415" s="617" t="e">
        <f t="shared" si="227"/>
        <v>#DIV/0!</v>
      </c>
      <c r="AR415" s="617" t="e">
        <f t="shared" si="227"/>
        <v>#DIV/0!</v>
      </c>
      <c r="AS415" s="617" t="e">
        <f t="shared" si="227"/>
        <v>#DIV/0!</v>
      </c>
      <c r="AT415" s="617" t="e">
        <f t="shared" si="227"/>
        <v>#DIV/0!</v>
      </c>
      <c r="AU415" s="617" t="e">
        <f t="shared" si="227"/>
        <v>#DIV/0!</v>
      </c>
      <c r="AV415" s="617" t="e">
        <f t="shared" si="227"/>
        <v>#DIV/0!</v>
      </c>
      <c r="AW415" s="617" t="e">
        <f t="shared" si="227"/>
        <v>#DIV/0!</v>
      </c>
      <c r="AX415" s="617" t="e">
        <f t="shared" si="227"/>
        <v>#DIV/0!</v>
      </c>
      <c r="AY415" s="617" t="e">
        <f t="shared" si="227"/>
        <v>#DIV/0!</v>
      </c>
      <c r="AZ415" s="617" t="e">
        <f t="shared" si="227"/>
        <v>#DIV/0!</v>
      </c>
    </row>
    <row r="416" spans="2:53" hidden="1">
      <c r="C416" s="615" t="s">
        <v>38</v>
      </c>
      <c r="D416" s="617" t="e">
        <f t="shared" ref="D416:AF416" si="228">ROUND(AVERAGE(D338:D340),1)</f>
        <v>#DIV/0!</v>
      </c>
      <c r="E416" s="617" t="e">
        <f t="shared" si="228"/>
        <v>#DIV/0!</v>
      </c>
      <c r="F416" s="617" t="e">
        <f t="shared" si="228"/>
        <v>#DIV/0!</v>
      </c>
      <c r="G416" s="617" t="e">
        <f t="shared" si="228"/>
        <v>#DIV/0!</v>
      </c>
      <c r="H416" s="617" t="e">
        <f t="shared" si="228"/>
        <v>#DIV/0!</v>
      </c>
      <c r="I416" s="617" t="e">
        <f t="shared" si="228"/>
        <v>#DIV/0!</v>
      </c>
      <c r="J416" s="617" t="e">
        <f t="shared" si="228"/>
        <v>#DIV/0!</v>
      </c>
      <c r="K416" s="617" t="e">
        <f t="shared" si="228"/>
        <v>#DIV/0!</v>
      </c>
      <c r="L416" s="617" t="e">
        <f t="shared" si="228"/>
        <v>#DIV/0!</v>
      </c>
      <c r="M416" s="617" t="e">
        <f t="shared" si="228"/>
        <v>#DIV/0!</v>
      </c>
      <c r="N416" s="617" t="e">
        <f t="shared" si="228"/>
        <v>#DIV/0!</v>
      </c>
      <c r="O416" s="617" t="e">
        <f t="shared" si="228"/>
        <v>#DIV/0!</v>
      </c>
      <c r="P416" s="617" t="e">
        <f t="shared" si="228"/>
        <v>#DIV/0!</v>
      </c>
      <c r="Q416" s="617" t="e">
        <f t="shared" si="228"/>
        <v>#DIV/0!</v>
      </c>
      <c r="R416" s="617" t="e">
        <f t="shared" si="228"/>
        <v>#DIV/0!</v>
      </c>
      <c r="S416" s="617" t="e">
        <f t="shared" si="228"/>
        <v>#DIV/0!</v>
      </c>
      <c r="T416" s="617" t="e">
        <f t="shared" si="228"/>
        <v>#DIV/0!</v>
      </c>
      <c r="U416" s="617" t="e">
        <f t="shared" si="228"/>
        <v>#DIV/0!</v>
      </c>
      <c r="V416" s="617" t="e">
        <f t="shared" si="228"/>
        <v>#DIV/0!</v>
      </c>
      <c r="W416" s="617" t="e">
        <f t="shared" si="228"/>
        <v>#DIV/0!</v>
      </c>
      <c r="X416" s="617" t="e">
        <f t="shared" si="228"/>
        <v>#DIV/0!</v>
      </c>
      <c r="Y416" s="617" t="e">
        <f t="shared" si="228"/>
        <v>#DIV/0!</v>
      </c>
      <c r="Z416" s="617" t="e">
        <f t="shared" si="228"/>
        <v>#DIV/0!</v>
      </c>
      <c r="AA416" s="617" t="e">
        <f t="shared" si="228"/>
        <v>#DIV/0!</v>
      </c>
      <c r="AB416" s="617" t="e">
        <f t="shared" si="228"/>
        <v>#DIV/0!</v>
      </c>
      <c r="AC416" s="617" t="e">
        <f t="shared" si="228"/>
        <v>#DIV/0!</v>
      </c>
      <c r="AD416" s="617" t="e">
        <f t="shared" si="228"/>
        <v>#DIV/0!</v>
      </c>
      <c r="AE416" s="617" t="e">
        <f t="shared" si="228"/>
        <v>#DIV/0!</v>
      </c>
      <c r="AF416" s="617" t="e">
        <f t="shared" si="228"/>
        <v>#DIV/0!</v>
      </c>
      <c r="AG416" s="617" t="e">
        <f t="shared" ref="AG416:AL416" si="229">ROUND(AVERAGE(AG338:AG340),1)</f>
        <v>#DIV/0!</v>
      </c>
      <c r="AH416" s="617" t="e">
        <f t="shared" si="229"/>
        <v>#DIV/0!</v>
      </c>
      <c r="AI416" s="617" t="e">
        <f t="shared" si="229"/>
        <v>#DIV/0!</v>
      </c>
      <c r="AJ416" s="617" t="e">
        <f t="shared" si="229"/>
        <v>#DIV/0!</v>
      </c>
      <c r="AK416" s="617" t="e">
        <f t="shared" si="229"/>
        <v>#DIV/0!</v>
      </c>
      <c r="AL416" s="617" t="e">
        <f t="shared" si="229"/>
        <v>#DIV/0!</v>
      </c>
      <c r="AO416" s="615" t="s">
        <v>38</v>
      </c>
      <c r="AP416" s="617" t="e">
        <f t="shared" ref="AP416:AZ416" si="230">ROUND(AVERAGE(AP338:AP340),1)</f>
        <v>#DIV/0!</v>
      </c>
      <c r="AQ416" s="617" t="e">
        <f t="shared" si="230"/>
        <v>#DIV/0!</v>
      </c>
      <c r="AR416" s="617" t="e">
        <f t="shared" si="230"/>
        <v>#DIV/0!</v>
      </c>
      <c r="AS416" s="617" t="e">
        <f t="shared" si="230"/>
        <v>#DIV/0!</v>
      </c>
      <c r="AT416" s="617" t="e">
        <f t="shared" si="230"/>
        <v>#DIV/0!</v>
      </c>
      <c r="AU416" s="617" t="e">
        <f t="shared" si="230"/>
        <v>#DIV/0!</v>
      </c>
      <c r="AV416" s="617" t="e">
        <f t="shared" si="230"/>
        <v>#DIV/0!</v>
      </c>
      <c r="AW416" s="617" t="e">
        <f t="shared" si="230"/>
        <v>#DIV/0!</v>
      </c>
      <c r="AX416" s="617" t="e">
        <f t="shared" si="230"/>
        <v>#DIV/0!</v>
      </c>
      <c r="AY416" s="617" t="e">
        <f t="shared" si="230"/>
        <v>#DIV/0!</v>
      </c>
      <c r="AZ416" s="617" t="e">
        <f t="shared" si="230"/>
        <v>#DIV/0!</v>
      </c>
    </row>
    <row r="417" spans="1:52" hidden="1">
      <c r="B417" s="612"/>
      <c r="C417" s="618" t="s">
        <v>39</v>
      </c>
      <c r="D417" s="619" t="e">
        <f t="shared" ref="D417:AF417" si="231">ROUND(AVERAGE(D341:D343),1)</f>
        <v>#DIV/0!</v>
      </c>
      <c r="E417" s="619" t="e">
        <f t="shared" si="231"/>
        <v>#DIV/0!</v>
      </c>
      <c r="F417" s="619" t="e">
        <f t="shared" si="231"/>
        <v>#DIV/0!</v>
      </c>
      <c r="G417" s="619" t="e">
        <f t="shared" si="231"/>
        <v>#DIV/0!</v>
      </c>
      <c r="H417" s="619" t="e">
        <f t="shared" si="231"/>
        <v>#DIV/0!</v>
      </c>
      <c r="I417" s="619" t="e">
        <f t="shared" si="231"/>
        <v>#DIV/0!</v>
      </c>
      <c r="J417" s="619" t="e">
        <f t="shared" si="231"/>
        <v>#DIV/0!</v>
      </c>
      <c r="K417" s="619" t="e">
        <f t="shared" si="231"/>
        <v>#DIV/0!</v>
      </c>
      <c r="L417" s="619" t="e">
        <f t="shared" si="231"/>
        <v>#DIV/0!</v>
      </c>
      <c r="M417" s="619" t="e">
        <f t="shared" si="231"/>
        <v>#DIV/0!</v>
      </c>
      <c r="N417" s="619" t="e">
        <f t="shared" si="231"/>
        <v>#DIV/0!</v>
      </c>
      <c r="O417" s="619" t="e">
        <f t="shared" si="231"/>
        <v>#DIV/0!</v>
      </c>
      <c r="P417" s="619" t="e">
        <f t="shared" si="231"/>
        <v>#DIV/0!</v>
      </c>
      <c r="Q417" s="619" t="e">
        <f t="shared" si="231"/>
        <v>#DIV/0!</v>
      </c>
      <c r="R417" s="619" t="e">
        <f t="shared" si="231"/>
        <v>#DIV/0!</v>
      </c>
      <c r="S417" s="619" t="e">
        <f t="shared" si="231"/>
        <v>#DIV/0!</v>
      </c>
      <c r="T417" s="619" t="e">
        <f t="shared" si="231"/>
        <v>#DIV/0!</v>
      </c>
      <c r="U417" s="619" t="e">
        <f t="shared" si="231"/>
        <v>#DIV/0!</v>
      </c>
      <c r="V417" s="619" t="e">
        <f t="shared" si="231"/>
        <v>#DIV/0!</v>
      </c>
      <c r="W417" s="619" t="e">
        <f t="shared" si="231"/>
        <v>#DIV/0!</v>
      </c>
      <c r="X417" s="619" t="e">
        <f t="shared" si="231"/>
        <v>#DIV/0!</v>
      </c>
      <c r="Y417" s="619" t="e">
        <f t="shared" si="231"/>
        <v>#DIV/0!</v>
      </c>
      <c r="Z417" s="619" t="e">
        <f t="shared" si="231"/>
        <v>#DIV/0!</v>
      </c>
      <c r="AA417" s="619" t="e">
        <f t="shared" si="231"/>
        <v>#DIV/0!</v>
      </c>
      <c r="AB417" s="619" t="e">
        <f t="shared" si="231"/>
        <v>#DIV/0!</v>
      </c>
      <c r="AC417" s="619" t="e">
        <f t="shared" si="231"/>
        <v>#DIV/0!</v>
      </c>
      <c r="AD417" s="619" t="e">
        <f t="shared" si="231"/>
        <v>#DIV/0!</v>
      </c>
      <c r="AE417" s="619" t="e">
        <f t="shared" si="231"/>
        <v>#DIV/0!</v>
      </c>
      <c r="AF417" s="619" t="e">
        <f t="shared" si="231"/>
        <v>#DIV/0!</v>
      </c>
      <c r="AG417" s="619" t="e">
        <f t="shared" ref="AG417:AL417" si="232">ROUND(AVERAGE(AG341:AG343),1)</f>
        <v>#DIV/0!</v>
      </c>
      <c r="AH417" s="619" t="e">
        <f t="shared" si="232"/>
        <v>#DIV/0!</v>
      </c>
      <c r="AI417" s="619" t="e">
        <f t="shared" si="232"/>
        <v>#DIV/0!</v>
      </c>
      <c r="AJ417" s="619" t="e">
        <f t="shared" si="232"/>
        <v>#DIV/0!</v>
      </c>
      <c r="AK417" s="619" t="e">
        <f t="shared" si="232"/>
        <v>#DIV/0!</v>
      </c>
      <c r="AL417" s="619" t="e">
        <f t="shared" si="232"/>
        <v>#DIV/0!</v>
      </c>
      <c r="AN417" s="612"/>
      <c r="AO417" s="618" t="s">
        <v>39</v>
      </c>
      <c r="AP417" s="619" t="e">
        <f t="shared" ref="AP417:AZ417" si="233">ROUND(AVERAGE(AP341:AP343),1)</f>
        <v>#DIV/0!</v>
      </c>
      <c r="AQ417" s="619" t="e">
        <f t="shared" si="233"/>
        <v>#DIV/0!</v>
      </c>
      <c r="AR417" s="619" t="e">
        <f t="shared" si="233"/>
        <v>#DIV/0!</v>
      </c>
      <c r="AS417" s="619" t="e">
        <f t="shared" si="233"/>
        <v>#DIV/0!</v>
      </c>
      <c r="AT417" s="619" t="e">
        <f t="shared" si="233"/>
        <v>#DIV/0!</v>
      </c>
      <c r="AU417" s="619" t="e">
        <f t="shared" si="233"/>
        <v>#DIV/0!</v>
      </c>
      <c r="AV417" s="619" t="e">
        <f t="shared" si="233"/>
        <v>#DIV/0!</v>
      </c>
      <c r="AW417" s="619" t="e">
        <f t="shared" si="233"/>
        <v>#DIV/0!</v>
      </c>
      <c r="AX417" s="619" t="e">
        <f t="shared" si="233"/>
        <v>#DIV/0!</v>
      </c>
      <c r="AY417" s="619" t="e">
        <f t="shared" si="233"/>
        <v>#DIV/0!</v>
      </c>
      <c r="AZ417" s="619" t="e">
        <f t="shared" si="233"/>
        <v>#DIV/0!</v>
      </c>
    </row>
    <row r="418" spans="1:52" hidden="1">
      <c r="B418" s="138" t="s">
        <v>307</v>
      </c>
      <c r="C418" s="610" t="s">
        <v>36</v>
      </c>
      <c r="D418" s="617" t="e">
        <f t="shared" ref="D418:AF418" si="234">ROUND(AVERAGE(D344:D346),1)</f>
        <v>#DIV/0!</v>
      </c>
      <c r="E418" s="617" t="e">
        <f t="shared" si="234"/>
        <v>#DIV/0!</v>
      </c>
      <c r="F418" s="617" t="e">
        <f t="shared" si="234"/>
        <v>#DIV/0!</v>
      </c>
      <c r="G418" s="617" t="e">
        <f t="shared" si="234"/>
        <v>#DIV/0!</v>
      </c>
      <c r="H418" s="617" t="e">
        <f t="shared" si="234"/>
        <v>#DIV/0!</v>
      </c>
      <c r="I418" s="617" t="e">
        <f t="shared" si="234"/>
        <v>#DIV/0!</v>
      </c>
      <c r="J418" s="617" t="e">
        <f t="shared" si="234"/>
        <v>#DIV/0!</v>
      </c>
      <c r="K418" s="617" t="e">
        <f t="shared" si="234"/>
        <v>#DIV/0!</v>
      </c>
      <c r="L418" s="617" t="e">
        <f t="shared" si="234"/>
        <v>#DIV/0!</v>
      </c>
      <c r="M418" s="617" t="e">
        <f t="shared" si="234"/>
        <v>#DIV/0!</v>
      </c>
      <c r="N418" s="617" t="e">
        <f t="shared" si="234"/>
        <v>#DIV/0!</v>
      </c>
      <c r="O418" s="617" t="e">
        <f t="shared" si="234"/>
        <v>#DIV/0!</v>
      </c>
      <c r="P418" s="617" t="e">
        <f t="shared" si="234"/>
        <v>#DIV/0!</v>
      </c>
      <c r="Q418" s="617" t="e">
        <f t="shared" si="234"/>
        <v>#DIV/0!</v>
      </c>
      <c r="R418" s="617" t="e">
        <f t="shared" si="234"/>
        <v>#DIV/0!</v>
      </c>
      <c r="S418" s="617" t="e">
        <f t="shared" si="234"/>
        <v>#DIV/0!</v>
      </c>
      <c r="T418" s="617" t="e">
        <f t="shared" si="234"/>
        <v>#DIV/0!</v>
      </c>
      <c r="U418" s="617" t="e">
        <f t="shared" si="234"/>
        <v>#DIV/0!</v>
      </c>
      <c r="V418" s="617" t="e">
        <f t="shared" si="234"/>
        <v>#DIV/0!</v>
      </c>
      <c r="W418" s="617" t="e">
        <f t="shared" si="234"/>
        <v>#DIV/0!</v>
      </c>
      <c r="X418" s="617" t="e">
        <f t="shared" si="234"/>
        <v>#DIV/0!</v>
      </c>
      <c r="Y418" s="617" t="e">
        <f t="shared" si="234"/>
        <v>#DIV/0!</v>
      </c>
      <c r="Z418" s="617" t="e">
        <f t="shared" si="234"/>
        <v>#DIV/0!</v>
      </c>
      <c r="AA418" s="617" t="e">
        <f t="shared" si="234"/>
        <v>#DIV/0!</v>
      </c>
      <c r="AB418" s="617" t="e">
        <f t="shared" si="234"/>
        <v>#DIV/0!</v>
      </c>
      <c r="AC418" s="617" t="e">
        <f t="shared" si="234"/>
        <v>#DIV/0!</v>
      </c>
      <c r="AD418" s="617" t="e">
        <f t="shared" si="234"/>
        <v>#DIV/0!</v>
      </c>
      <c r="AE418" s="617" t="e">
        <f t="shared" si="234"/>
        <v>#DIV/0!</v>
      </c>
      <c r="AF418" s="617" t="e">
        <f t="shared" si="234"/>
        <v>#DIV/0!</v>
      </c>
      <c r="AG418" s="617" t="e">
        <f t="shared" ref="AG418:AL418" si="235">ROUND(AVERAGE(AG344:AG346),1)</f>
        <v>#DIV/0!</v>
      </c>
      <c r="AH418" s="617" t="e">
        <f t="shared" si="235"/>
        <v>#DIV/0!</v>
      </c>
      <c r="AI418" s="617" t="e">
        <f t="shared" si="235"/>
        <v>#DIV/0!</v>
      </c>
      <c r="AJ418" s="617" t="e">
        <f t="shared" si="235"/>
        <v>#DIV/0!</v>
      </c>
      <c r="AK418" s="617" t="e">
        <f t="shared" si="235"/>
        <v>#DIV/0!</v>
      </c>
      <c r="AL418" s="617" t="e">
        <f t="shared" si="235"/>
        <v>#DIV/0!</v>
      </c>
      <c r="AN418" s="138" t="s">
        <v>307</v>
      </c>
      <c r="AO418" s="610" t="s">
        <v>36</v>
      </c>
      <c r="AP418" s="617" t="e">
        <f t="shared" ref="AP418:AZ418" si="236">ROUND(AVERAGE(AP344:AP346),1)</f>
        <v>#DIV/0!</v>
      </c>
      <c r="AQ418" s="617" t="e">
        <f t="shared" si="236"/>
        <v>#DIV/0!</v>
      </c>
      <c r="AR418" s="617" t="e">
        <f t="shared" si="236"/>
        <v>#DIV/0!</v>
      </c>
      <c r="AS418" s="617" t="e">
        <f t="shared" si="236"/>
        <v>#DIV/0!</v>
      </c>
      <c r="AT418" s="617" t="e">
        <f t="shared" si="236"/>
        <v>#DIV/0!</v>
      </c>
      <c r="AU418" s="617" t="e">
        <f t="shared" si="236"/>
        <v>#DIV/0!</v>
      </c>
      <c r="AV418" s="617" t="e">
        <f t="shared" si="236"/>
        <v>#DIV/0!</v>
      </c>
      <c r="AW418" s="617" t="e">
        <f t="shared" si="236"/>
        <v>#DIV/0!</v>
      </c>
      <c r="AX418" s="617" t="e">
        <f t="shared" si="236"/>
        <v>#DIV/0!</v>
      </c>
      <c r="AY418" s="617" t="e">
        <f t="shared" si="236"/>
        <v>#DIV/0!</v>
      </c>
      <c r="AZ418" s="617" t="e">
        <f t="shared" si="236"/>
        <v>#DIV/0!</v>
      </c>
    </row>
    <row r="419" spans="1:52" hidden="1">
      <c r="C419" s="615" t="s">
        <v>37</v>
      </c>
      <c r="D419" s="617" t="e">
        <f t="shared" ref="D419:AF419" si="237">ROUND(AVERAGE(D347:D349),1)</f>
        <v>#DIV/0!</v>
      </c>
      <c r="E419" s="617" t="e">
        <f t="shared" si="237"/>
        <v>#DIV/0!</v>
      </c>
      <c r="F419" s="617" t="e">
        <f t="shared" si="237"/>
        <v>#DIV/0!</v>
      </c>
      <c r="G419" s="617" t="e">
        <f t="shared" si="237"/>
        <v>#DIV/0!</v>
      </c>
      <c r="H419" s="617" t="e">
        <f t="shared" si="237"/>
        <v>#DIV/0!</v>
      </c>
      <c r="I419" s="617" t="e">
        <f t="shared" si="237"/>
        <v>#DIV/0!</v>
      </c>
      <c r="J419" s="617" t="e">
        <f t="shared" si="237"/>
        <v>#DIV/0!</v>
      </c>
      <c r="K419" s="617" t="e">
        <f t="shared" si="237"/>
        <v>#DIV/0!</v>
      </c>
      <c r="L419" s="617" t="e">
        <f t="shared" si="237"/>
        <v>#DIV/0!</v>
      </c>
      <c r="M419" s="617" t="e">
        <f t="shared" si="237"/>
        <v>#DIV/0!</v>
      </c>
      <c r="N419" s="617" t="e">
        <f t="shared" si="237"/>
        <v>#DIV/0!</v>
      </c>
      <c r="O419" s="617" t="e">
        <f t="shared" si="237"/>
        <v>#DIV/0!</v>
      </c>
      <c r="P419" s="617" t="e">
        <f t="shared" si="237"/>
        <v>#DIV/0!</v>
      </c>
      <c r="Q419" s="617" t="e">
        <f t="shared" si="237"/>
        <v>#DIV/0!</v>
      </c>
      <c r="R419" s="617" t="e">
        <f t="shared" si="237"/>
        <v>#DIV/0!</v>
      </c>
      <c r="S419" s="617" t="e">
        <f t="shared" si="237"/>
        <v>#DIV/0!</v>
      </c>
      <c r="T419" s="617" t="e">
        <f t="shared" si="237"/>
        <v>#DIV/0!</v>
      </c>
      <c r="U419" s="617" t="e">
        <f t="shared" si="237"/>
        <v>#DIV/0!</v>
      </c>
      <c r="V419" s="617" t="e">
        <f t="shared" si="237"/>
        <v>#DIV/0!</v>
      </c>
      <c r="W419" s="617" t="e">
        <f t="shared" si="237"/>
        <v>#DIV/0!</v>
      </c>
      <c r="X419" s="617" t="e">
        <f t="shared" si="237"/>
        <v>#DIV/0!</v>
      </c>
      <c r="Y419" s="617" t="e">
        <f t="shared" si="237"/>
        <v>#DIV/0!</v>
      </c>
      <c r="Z419" s="617" t="e">
        <f t="shared" si="237"/>
        <v>#DIV/0!</v>
      </c>
      <c r="AA419" s="617" t="e">
        <f t="shared" si="237"/>
        <v>#DIV/0!</v>
      </c>
      <c r="AB419" s="617" t="e">
        <f t="shared" si="237"/>
        <v>#DIV/0!</v>
      </c>
      <c r="AC419" s="617" t="e">
        <f t="shared" si="237"/>
        <v>#DIV/0!</v>
      </c>
      <c r="AD419" s="617" t="e">
        <f t="shared" si="237"/>
        <v>#DIV/0!</v>
      </c>
      <c r="AE419" s="617" t="e">
        <f t="shared" si="237"/>
        <v>#DIV/0!</v>
      </c>
      <c r="AF419" s="617" t="e">
        <f t="shared" si="237"/>
        <v>#DIV/0!</v>
      </c>
      <c r="AG419" s="617" t="e">
        <f t="shared" ref="AG419:AL419" si="238">ROUND(AVERAGE(AG347:AG349),1)</f>
        <v>#DIV/0!</v>
      </c>
      <c r="AH419" s="617" t="e">
        <f t="shared" si="238"/>
        <v>#DIV/0!</v>
      </c>
      <c r="AI419" s="617" t="e">
        <f t="shared" si="238"/>
        <v>#DIV/0!</v>
      </c>
      <c r="AJ419" s="617" t="e">
        <f t="shared" si="238"/>
        <v>#DIV/0!</v>
      </c>
      <c r="AK419" s="617" t="e">
        <f t="shared" si="238"/>
        <v>#DIV/0!</v>
      </c>
      <c r="AL419" s="617" t="e">
        <f t="shared" si="238"/>
        <v>#DIV/0!</v>
      </c>
      <c r="AO419" s="615" t="s">
        <v>37</v>
      </c>
      <c r="AP419" s="617" t="e">
        <f t="shared" ref="AP419:AZ419" si="239">ROUND(AVERAGE(AP347:AP349),1)</f>
        <v>#DIV/0!</v>
      </c>
      <c r="AQ419" s="617" t="e">
        <f t="shared" si="239"/>
        <v>#DIV/0!</v>
      </c>
      <c r="AR419" s="617" t="e">
        <f t="shared" si="239"/>
        <v>#DIV/0!</v>
      </c>
      <c r="AS419" s="617" t="e">
        <f t="shared" si="239"/>
        <v>#DIV/0!</v>
      </c>
      <c r="AT419" s="617" t="e">
        <f t="shared" si="239"/>
        <v>#DIV/0!</v>
      </c>
      <c r="AU419" s="617" t="e">
        <f t="shared" si="239"/>
        <v>#DIV/0!</v>
      </c>
      <c r="AV419" s="617" t="e">
        <f t="shared" si="239"/>
        <v>#DIV/0!</v>
      </c>
      <c r="AW419" s="617" t="e">
        <f t="shared" si="239"/>
        <v>#DIV/0!</v>
      </c>
      <c r="AX419" s="617" t="e">
        <f t="shared" si="239"/>
        <v>#DIV/0!</v>
      </c>
      <c r="AY419" s="617" t="e">
        <f t="shared" si="239"/>
        <v>#DIV/0!</v>
      </c>
      <c r="AZ419" s="617" t="e">
        <f t="shared" si="239"/>
        <v>#DIV/0!</v>
      </c>
    </row>
    <row r="420" spans="1:52" hidden="1">
      <c r="C420" s="615" t="s">
        <v>38</v>
      </c>
      <c r="D420" s="617" t="e">
        <f t="shared" ref="D420:AF420" si="240">ROUND(AVERAGE(D350:D352),1)</f>
        <v>#DIV/0!</v>
      </c>
      <c r="E420" s="617" t="e">
        <f t="shared" si="240"/>
        <v>#DIV/0!</v>
      </c>
      <c r="F420" s="617" t="e">
        <f t="shared" si="240"/>
        <v>#DIV/0!</v>
      </c>
      <c r="G420" s="617" t="e">
        <f t="shared" si="240"/>
        <v>#DIV/0!</v>
      </c>
      <c r="H420" s="617" t="e">
        <f t="shared" si="240"/>
        <v>#DIV/0!</v>
      </c>
      <c r="I420" s="617" t="e">
        <f t="shared" si="240"/>
        <v>#DIV/0!</v>
      </c>
      <c r="J420" s="617" t="e">
        <f t="shared" si="240"/>
        <v>#DIV/0!</v>
      </c>
      <c r="K420" s="617" t="e">
        <f t="shared" si="240"/>
        <v>#DIV/0!</v>
      </c>
      <c r="L420" s="617" t="e">
        <f t="shared" si="240"/>
        <v>#DIV/0!</v>
      </c>
      <c r="M420" s="617" t="e">
        <f t="shared" si="240"/>
        <v>#DIV/0!</v>
      </c>
      <c r="N420" s="617" t="e">
        <f t="shared" si="240"/>
        <v>#DIV/0!</v>
      </c>
      <c r="O420" s="617" t="e">
        <f t="shared" si="240"/>
        <v>#DIV/0!</v>
      </c>
      <c r="P420" s="617" t="e">
        <f t="shared" si="240"/>
        <v>#DIV/0!</v>
      </c>
      <c r="Q420" s="617" t="e">
        <f t="shared" si="240"/>
        <v>#DIV/0!</v>
      </c>
      <c r="R420" s="617" t="e">
        <f t="shared" si="240"/>
        <v>#DIV/0!</v>
      </c>
      <c r="S420" s="617" t="e">
        <f t="shared" si="240"/>
        <v>#DIV/0!</v>
      </c>
      <c r="T420" s="617" t="e">
        <f t="shared" si="240"/>
        <v>#DIV/0!</v>
      </c>
      <c r="U420" s="617" t="e">
        <f t="shared" si="240"/>
        <v>#DIV/0!</v>
      </c>
      <c r="V420" s="617" t="e">
        <f t="shared" si="240"/>
        <v>#DIV/0!</v>
      </c>
      <c r="W420" s="617" t="e">
        <f t="shared" si="240"/>
        <v>#DIV/0!</v>
      </c>
      <c r="X420" s="617" t="e">
        <f t="shared" si="240"/>
        <v>#DIV/0!</v>
      </c>
      <c r="Y420" s="617" t="e">
        <f t="shared" si="240"/>
        <v>#DIV/0!</v>
      </c>
      <c r="Z420" s="617" t="e">
        <f t="shared" si="240"/>
        <v>#DIV/0!</v>
      </c>
      <c r="AA420" s="617" t="e">
        <f t="shared" si="240"/>
        <v>#DIV/0!</v>
      </c>
      <c r="AB420" s="617" t="e">
        <f t="shared" si="240"/>
        <v>#DIV/0!</v>
      </c>
      <c r="AC420" s="617" t="e">
        <f t="shared" si="240"/>
        <v>#DIV/0!</v>
      </c>
      <c r="AD420" s="617" t="e">
        <f t="shared" si="240"/>
        <v>#DIV/0!</v>
      </c>
      <c r="AE420" s="617" t="e">
        <f t="shared" si="240"/>
        <v>#DIV/0!</v>
      </c>
      <c r="AF420" s="617" t="e">
        <f t="shared" si="240"/>
        <v>#DIV/0!</v>
      </c>
      <c r="AG420" s="617" t="e">
        <f t="shared" ref="AG420:AL420" si="241">ROUND(AVERAGE(AG350:AG352),1)</f>
        <v>#DIV/0!</v>
      </c>
      <c r="AH420" s="617" t="e">
        <f t="shared" si="241"/>
        <v>#DIV/0!</v>
      </c>
      <c r="AI420" s="617" t="e">
        <f t="shared" si="241"/>
        <v>#DIV/0!</v>
      </c>
      <c r="AJ420" s="617" t="e">
        <f t="shared" si="241"/>
        <v>#DIV/0!</v>
      </c>
      <c r="AK420" s="617" t="e">
        <f t="shared" si="241"/>
        <v>#DIV/0!</v>
      </c>
      <c r="AL420" s="617" t="e">
        <f t="shared" si="241"/>
        <v>#DIV/0!</v>
      </c>
      <c r="AO420" s="615" t="s">
        <v>38</v>
      </c>
      <c r="AP420" s="617" t="e">
        <f t="shared" ref="AP420:AZ420" si="242">ROUND(AVERAGE(AP350:AP352),1)</f>
        <v>#DIV/0!</v>
      </c>
      <c r="AQ420" s="617" t="e">
        <f t="shared" si="242"/>
        <v>#DIV/0!</v>
      </c>
      <c r="AR420" s="617" t="e">
        <f t="shared" si="242"/>
        <v>#DIV/0!</v>
      </c>
      <c r="AS420" s="617" t="e">
        <f t="shared" si="242"/>
        <v>#DIV/0!</v>
      </c>
      <c r="AT420" s="617" t="e">
        <f t="shared" si="242"/>
        <v>#DIV/0!</v>
      </c>
      <c r="AU420" s="617" t="e">
        <f t="shared" si="242"/>
        <v>#DIV/0!</v>
      </c>
      <c r="AV420" s="617" t="e">
        <f t="shared" si="242"/>
        <v>#DIV/0!</v>
      </c>
      <c r="AW420" s="617" t="e">
        <f t="shared" si="242"/>
        <v>#DIV/0!</v>
      </c>
      <c r="AX420" s="617" t="e">
        <f t="shared" si="242"/>
        <v>#DIV/0!</v>
      </c>
      <c r="AY420" s="617" t="e">
        <f t="shared" si="242"/>
        <v>#DIV/0!</v>
      </c>
      <c r="AZ420" s="617" t="e">
        <f t="shared" si="242"/>
        <v>#DIV/0!</v>
      </c>
    </row>
    <row r="421" spans="1:52" hidden="1">
      <c r="B421" s="612"/>
      <c r="C421" s="618" t="s">
        <v>39</v>
      </c>
      <c r="D421" s="617" t="e">
        <f t="shared" ref="D421:AF421" si="243">ROUND(AVERAGE(D353:D355),1)</f>
        <v>#DIV/0!</v>
      </c>
      <c r="E421" s="619" t="e">
        <f t="shared" si="243"/>
        <v>#DIV/0!</v>
      </c>
      <c r="F421" s="619" t="e">
        <f t="shared" si="243"/>
        <v>#DIV/0!</v>
      </c>
      <c r="G421" s="619" t="e">
        <f t="shared" si="243"/>
        <v>#DIV/0!</v>
      </c>
      <c r="H421" s="619" t="e">
        <f t="shared" si="243"/>
        <v>#DIV/0!</v>
      </c>
      <c r="I421" s="619" t="e">
        <f t="shared" si="243"/>
        <v>#DIV/0!</v>
      </c>
      <c r="J421" s="619" t="e">
        <f t="shared" si="243"/>
        <v>#DIV/0!</v>
      </c>
      <c r="K421" s="619" t="e">
        <f t="shared" si="243"/>
        <v>#DIV/0!</v>
      </c>
      <c r="L421" s="619" t="e">
        <f t="shared" si="243"/>
        <v>#DIV/0!</v>
      </c>
      <c r="M421" s="619" t="e">
        <f t="shared" si="243"/>
        <v>#DIV/0!</v>
      </c>
      <c r="N421" s="619" t="e">
        <f t="shared" si="243"/>
        <v>#DIV/0!</v>
      </c>
      <c r="O421" s="619" t="e">
        <f t="shared" si="243"/>
        <v>#DIV/0!</v>
      </c>
      <c r="P421" s="619" t="e">
        <f t="shared" si="243"/>
        <v>#DIV/0!</v>
      </c>
      <c r="Q421" s="619" t="e">
        <f t="shared" si="243"/>
        <v>#DIV/0!</v>
      </c>
      <c r="R421" s="619" t="e">
        <f t="shared" si="243"/>
        <v>#DIV/0!</v>
      </c>
      <c r="S421" s="619" t="e">
        <f t="shared" si="243"/>
        <v>#DIV/0!</v>
      </c>
      <c r="T421" s="619" t="e">
        <f t="shared" si="243"/>
        <v>#DIV/0!</v>
      </c>
      <c r="U421" s="619" t="e">
        <f t="shared" si="243"/>
        <v>#DIV/0!</v>
      </c>
      <c r="V421" s="619" t="e">
        <f t="shared" si="243"/>
        <v>#DIV/0!</v>
      </c>
      <c r="W421" s="619" t="e">
        <f t="shared" si="243"/>
        <v>#DIV/0!</v>
      </c>
      <c r="X421" s="619" t="e">
        <f t="shared" si="243"/>
        <v>#DIV/0!</v>
      </c>
      <c r="Y421" s="619" t="e">
        <f t="shared" si="243"/>
        <v>#DIV/0!</v>
      </c>
      <c r="Z421" s="619" t="e">
        <f t="shared" si="243"/>
        <v>#DIV/0!</v>
      </c>
      <c r="AA421" s="619" t="e">
        <f t="shared" si="243"/>
        <v>#DIV/0!</v>
      </c>
      <c r="AB421" s="619" t="e">
        <f t="shared" si="243"/>
        <v>#DIV/0!</v>
      </c>
      <c r="AC421" s="619" t="e">
        <f t="shared" si="243"/>
        <v>#DIV/0!</v>
      </c>
      <c r="AD421" s="619" t="e">
        <f t="shared" si="243"/>
        <v>#DIV/0!</v>
      </c>
      <c r="AE421" s="619" t="e">
        <f t="shared" si="243"/>
        <v>#DIV/0!</v>
      </c>
      <c r="AF421" s="619" t="e">
        <f t="shared" si="243"/>
        <v>#DIV/0!</v>
      </c>
      <c r="AG421" s="619" t="e">
        <f t="shared" ref="AG421:AL421" si="244">ROUND(AVERAGE(AG353:AG355),1)</f>
        <v>#DIV/0!</v>
      </c>
      <c r="AH421" s="619" t="e">
        <f t="shared" si="244"/>
        <v>#DIV/0!</v>
      </c>
      <c r="AI421" s="619" t="e">
        <f t="shared" si="244"/>
        <v>#DIV/0!</v>
      </c>
      <c r="AJ421" s="619" t="e">
        <f t="shared" si="244"/>
        <v>#DIV/0!</v>
      </c>
      <c r="AK421" s="619" t="e">
        <f t="shared" si="244"/>
        <v>#DIV/0!</v>
      </c>
      <c r="AL421" s="619" t="e">
        <f t="shared" si="244"/>
        <v>#DIV/0!</v>
      </c>
      <c r="AN421" s="612"/>
      <c r="AO421" s="618" t="s">
        <v>39</v>
      </c>
      <c r="AP421" s="619" t="e">
        <f t="shared" ref="AP421:AZ421" si="245">ROUND(AVERAGE(AP353:AP355),1)</f>
        <v>#DIV/0!</v>
      </c>
      <c r="AQ421" s="619" t="e">
        <f t="shared" si="245"/>
        <v>#DIV/0!</v>
      </c>
      <c r="AR421" s="619" t="e">
        <f t="shared" si="245"/>
        <v>#DIV/0!</v>
      </c>
      <c r="AS421" s="619" t="e">
        <f t="shared" si="245"/>
        <v>#DIV/0!</v>
      </c>
      <c r="AT421" s="619" t="e">
        <f t="shared" si="245"/>
        <v>#DIV/0!</v>
      </c>
      <c r="AU421" s="619" t="e">
        <f t="shared" si="245"/>
        <v>#DIV/0!</v>
      </c>
      <c r="AV421" s="619" t="e">
        <f t="shared" si="245"/>
        <v>#DIV/0!</v>
      </c>
      <c r="AW421" s="619" t="e">
        <f t="shared" si="245"/>
        <v>#DIV/0!</v>
      </c>
      <c r="AX421" s="619" t="e">
        <f t="shared" si="245"/>
        <v>#DIV/0!</v>
      </c>
      <c r="AY421" s="619" t="e">
        <f t="shared" si="245"/>
        <v>#DIV/0!</v>
      </c>
      <c r="AZ421" s="619" t="e">
        <f t="shared" si="245"/>
        <v>#DIV/0!</v>
      </c>
    </row>
    <row r="422" spans="1:52" hidden="1">
      <c r="B422" s="138" t="s">
        <v>308</v>
      </c>
      <c r="C422" s="610" t="s">
        <v>36</v>
      </c>
      <c r="D422" s="616" t="e">
        <f t="shared" ref="D422:AF422" si="246">ROUND(AVERAGE(D356:D358),1)</f>
        <v>#DIV/0!</v>
      </c>
      <c r="E422" s="616" t="e">
        <f t="shared" si="246"/>
        <v>#DIV/0!</v>
      </c>
      <c r="F422" s="616" t="e">
        <f t="shared" si="246"/>
        <v>#DIV/0!</v>
      </c>
      <c r="G422" s="616" t="e">
        <f t="shared" si="246"/>
        <v>#DIV/0!</v>
      </c>
      <c r="H422" s="616" t="e">
        <f t="shared" si="246"/>
        <v>#DIV/0!</v>
      </c>
      <c r="I422" s="616" t="e">
        <f t="shared" si="246"/>
        <v>#DIV/0!</v>
      </c>
      <c r="J422" s="616" t="e">
        <f t="shared" si="246"/>
        <v>#DIV/0!</v>
      </c>
      <c r="K422" s="616" t="e">
        <f t="shared" si="246"/>
        <v>#DIV/0!</v>
      </c>
      <c r="L422" s="616" t="e">
        <f t="shared" si="246"/>
        <v>#DIV/0!</v>
      </c>
      <c r="M422" s="616" t="e">
        <f t="shared" si="246"/>
        <v>#DIV/0!</v>
      </c>
      <c r="N422" s="616" t="e">
        <f t="shared" si="246"/>
        <v>#DIV/0!</v>
      </c>
      <c r="O422" s="616" t="e">
        <f t="shared" si="246"/>
        <v>#DIV/0!</v>
      </c>
      <c r="P422" s="616" t="e">
        <f t="shared" si="246"/>
        <v>#DIV/0!</v>
      </c>
      <c r="Q422" s="616" t="e">
        <f t="shared" si="246"/>
        <v>#DIV/0!</v>
      </c>
      <c r="R422" s="616" t="e">
        <f t="shared" si="246"/>
        <v>#DIV/0!</v>
      </c>
      <c r="S422" s="616" t="e">
        <f t="shared" si="246"/>
        <v>#DIV/0!</v>
      </c>
      <c r="T422" s="616" t="e">
        <f t="shared" si="246"/>
        <v>#DIV/0!</v>
      </c>
      <c r="U422" s="616" t="e">
        <f t="shared" si="246"/>
        <v>#DIV/0!</v>
      </c>
      <c r="V422" s="616" t="e">
        <f t="shared" si="246"/>
        <v>#DIV/0!</v>
      </c>
      <c r="W422" s="616" t="e">
        <f t="shared" si="246"/>
        <v>#DIV/0!</v>
      </c>
      <c r="X422" s="616" t="e">
        <f t="shared" si="246"/>
        <v>#DIV/0!</v>
      </c>
      <c r="Y422" s="616" t="e">
        <f t="shared" si="246"/>
        <v>#DIV/0!</v>
      </c>
      <c r="Z422" s="616" t="e">
        <f t="shared" si="246"/>
        <v>#DIV/0!</v>
      </c>
      <c r="AA422" s="616" t="e">
        <f t="shared" si="246"/>
        <v>#DIV/0!</v>
      </c>
      <c r="AB422" s="616" t="e">
        <f t="shared" si="246"/>
        <v>#DIV/0!</v>
      </c>
      <c r="AC422" s="616" t="e">
        <f t="shared" si="246"/>
        <v>#DIV/0!</v>
      </c>
      <c r="AD422" s="616" t="e">
        <f t="shared" si="246"/>
        <v>#DIV/0!</v>
      </c>
      <c r="AE422" s="616" t="e">
        <f t="shared" si="246"/>
        <v>#DIV/0!</v>
      </c>
      <c r="AF422" s="616" t="e">
        <f t="shared" si="246"/>
        <v>#DIV/0!</v>
      </c>
      <c r="AG422" s="616" t="e">
        <f t="shared" ref="AG422:AL422" si="247">ROUND(AVERAGE(AG356:AG358),1)</f>
        <v>#DIV/0!</v>
      </c>
      <c r="AH422" s="616" t="e">
        <f t="shared" si="247"/>
        <v>#DIV/0!</v>
      </c>
      <c r="AI422" s="616" t="e">
        <f t="shared" si="247"/>
        <v>#DIV/0!</v>
      </c>
      <c r="AJ422" s="616" t="e">
        <f t="shared" si="247"/>
        <v>#DIV/0!</v>
      </c>
      <c r="AK422" s="616" t="e">
        <f t="shared" si="247"/>
        <v>#DIV/0!</v>
      </c>
      <c r="AL422" s="616" t="e">
        <f t="shared" si="247"/>
        <v>#DIV/0!</v>
      </c>
      <c r="AN422" s="138" t="s">
        <v>308</v>
      </c>
      <c r="AO422" s="610" t="s">
        <v>36</v>
      </c>
      <c r="AP422" s="616" t="e">
        <f t="shared" ref="AP422:AZ422" si="248">ROUND(AVERAGE(AP356:AP358),1)</f>
        <v>#DIV/0!</v>
      </c>
      <c r="AQ422" s="616" t="e">
        <f t="shared" si="248"/>
        <v>#DIV/0!</v>
      </c>
      <c r="AR422" s="616" t="e">
        <f t="shared" si="248"/>
        <v>#DIV/0!</v>
      </c>
      <c r="AS422" s="616" t="e">
        <f t="shared" si="248"/>
        <v>#DIV/0!</v>
      </c>
      <c r="AT422" s="616" t="e">
        <f t="shared" si="248"/>
        <v>#DIV/0!</v>
      </c>
      <c r="AU422" s="616" t="e">
        <f t="shared" si="248"/>
        <v>#DIV/0!</v>
      </c>
      <c r="AV422" s="616" t="e">
        <f t="shared" si="248"/>
        <v>#DIV/0!</v>
      </c>
      <c r="AW422" s="616" t="e">
        <f t="shared" si="248"/>
        <v>#DIV/0!</v>
      </c>
      <c r="AX422" s="616" t="e">
        <f t="shared" si="248"/>
        <v>#DIV/0!</v>
      </c>
      <c r="AY422" s="616" t="e">
        <f t="shared" si="248"/>
        <v>#DIV/0!</v>
      </c>
      <c r="AZ422" s="616" t="e">
        <f t="shared" si="248"/>
        <v>#DIV/0!</v>
      </c>
    </row>
    <row r="423" spans="1:52" hidden="1">
      <c r="C423" s="615" t="s">
        <v>37</v>
      </c>
      <c r="D423" s="617" t="e">
        <f t="shared" ref="D423:AF423" si="249">ROUND(AVERAGE(D359:D361),1)</f>
        <v>#DIV/0!</v>
      </c>
      <c r="E423" s="617" t="e">
        <f t="shared" si="249"/>
        <v>#DIV/0!</v>
      </c>
      <c r="F423" s="617" t="e">
        <f t="shared" si="249"/>
        <v>#DIV/0!</v>
      </c>
      <c r="G423" s="617" t="e">
        <f t="shared" si="249"/>
        <v>#DIV/0!</v>
      </c>
      <c r="H423" s="617" t="e">
        <f t="shared" si="249"/>
        <v>#DIV/0!</v>
      </c>
      <c r="I423" s="617" t="e">
        <f t="shared" si="249"/>
        <v>#DIV/0!</v>
      </c>
      <c r="J423" s="617" t="e">
        <f t="shared" si="249"/>
        <v>#DIV/0!</v>
      </c>
      <c r="K423" s="617" t="e">
        <f t="shared" si="249"/>
        <v>#DIV/0!</v>
      </c>
      <c r="L423" s="617" t="e">
        <f t="shared" si="249"/>
        <v>#DIV/0!</v>
      </c>
      <c r="M423" s="617" t="e">
        <f t="shared" si="249"/>
        <v>#DIV/0!</v>
      </c>
      <c r="N423" s="617" t="e">
        <f t="shared" si="249"/>
        <v>#DIV/0!</v>
      </c>
      <c r="O423" s="617" t="e">
        <f t="shared" si="249"/>
        <v>#DIV/0!</v>
      </c>
      <c r="P423" s="617" t="e">
        <f t="shared" si="249"/>
        <v>#DIV/0!</v>
      </c>
      <c r="Q423" s="617" t="e">
        <f t="shared" si="249"/>
        <v>#DIV/0!</v>
      </c>
      <c r="R423" s="617" t="e">
        <f t="shared" si="249"/>
        <v>#DIV/0!</v>
      </c>
      <c r="S423" s="617" t="e">
        <f t="shared" si="249"/>
        <v>#DIV/0!</v>
      </c>
      <c r="T423" s="617" t="e">
        <f t="shared" si="249"/>
        <v>#DIV/0!</v>
      </c>
      <c r="U423" s="617" t="e">
        <f t="shared" si="249"/>
        <v>#DIV/0!</v>
      </c>
      <c r="V423" s="617" t="e">
        <f t="shared" si="249"/>
        <v>#DIV/0!</v>
      </c>
      <c r="W423" s="617" t="e">
        <f t="shared" si="249"/>
        <v>#DIV/0!</v>
      </c>
      <c r="X423" s="617" t="e">
        <f t="shared" si="249"/>
        <v>#DIV/0!</v>
      </c>
      <c r="Y423" s="617" t="e">
        <f t="shared" si="249"/>
        <v>#DIV/0!</v>
      </c>
      <c r="Z423" s="617" t="e">
        <f t="shared" si="249"/>
        <v>#DIV/0!</v>
      </c>
      <c r="AA423" s="617" t="e">
        <f t="shared" si="249"/>
        <v>#DIV/0!</v>
      </c>
      <c r="AB423" s="617" t="e">
        <f t="shared" si="249"/>
        <v>#DIV/0!</v>
      </c>
      <c r="AC423" s="617" t="e">
        <f t="shared" si="249"/>
        <v>#DIV/0!</v>
      </c>
      <c r="AD423" s="617" t="e">
        <f t="shared" si="249"/>
        <v>#DIV/0!</v>
      </c>
      <c r="AE423" s="617" t="e">
        <f t="shared" si="249"/>
        <v>#DIV/0!</v>
      </c>
      <c r="AF423" s="617" t="e">
        <f t="shared" si="249"/>
        <v>#DIV/0!</v>
      </c>
      <c r="AG423" s="617" t="e">
        <f t="shared" ref="AG423:AL423" si="250">ROUND(AVERAGE(AG359:AG361),1)</f>
        <v>#DIV/0!</v>
      </c>
      <c r="AH423" s="617" t="e">
        <f t="shared" si="250"/>
        <v>#DIV/0!</v>
      </c>
      <c r="AI423" s="617" t="e">
        <f t="shared" si="250"/>
        <v>#DIV/0!</v>
      </c>
      <c r="AJ423" s="617" t="e">
        <f t="shared" si="250"/>
        <v>#DIV/0!</v>
      </c>
      <c r="AK423" s="617" t="e">
        <f t="shared" si="250"/>
        <v>#DIV/0!</v>
      </c>
      <c r="AL423" s="617" t="e">
        <f t="shared" si="250"/>
        <v>#DIV/0!</v>
      </c>
      <c r="AO423" s="615" t="s">
        <v>37</v>
      </c>
      <c r="AP423" s="617" t="e">
        <f t="shared" ref="AP423:AZ423" si="251">ROUND(AVERAGE(AP359:AP361),1)</f>
        <v>#DIV/0!</v>
      </c>
      <c r="AQ423" s="617" t="e">
        <f t="shared" si="251"/>
        <v>#DIV/0!</v>
      </c>
      <c r="AR423" s="617" t="e">
        <f t="shared" si="251"/>
        <v>#DIV/0!</v>
      </c>
      <c r="AS423" s="617" t="e">
        <f t="shared" si="251"/>
        <v>#DIV/0!</v>
      </c>
      <c r="AT423" s="617" t="e">
        <f t="shared" si="251"/>
        <v>#DIV/0!</v>
      </c>
      <c r="AU423" s="617" t="e">
        <f t="shared" si="251"/>
        <v>#DIV/0!</v>
      </c>
      <c r="AV423" s="617" t="e">
        <f t="shared" si="251"/>
        <v>#DIV/0!</v>
      </c>
      <c r="AW423" s="617" t="e">
        <f t="shared" si="251"/>
        <v>#DIV/0!</v>
      </c>
      <c r="AX423" s="617" t="e">
        <f t="shared" si="251"/>
        <v>#DIV/0!</v>
      </c>
      <c r="AY423" s="617" t="e">
        <f t="shared" si="251"/>
        <v>#DIV/0!</v>
      </c>
      <c r="AZ423" s="617" t="e">
        <f t="shared" si="251"/>
        <v>#DIV/0!</v>
      </c>
    </row>
    <row r="424" spans="1:52" hidden="1">
      <c r="C424" s="615" t="s">
        <v>38</v>
      </c>
      <c r="D424" s="617" t="e">
        <f t="shared" ref="D424:AF424" si="252">ROUND(AVERAGE(D362:D364),1)</f>
        <v>#DIV/0!</v>
      </c>
      <c r="E424" s="617" t="e">
        <f t="shared" si="252"/>
        <v>#DIV/0!</v>
      </c>
      <c r="F424" s="617" t="e">
        <f t="shared" si="252"/>
        <v>#DIV/0!</v>
      </c>
      <c r="G424" s="617" t="e">
        <f t="shared" si="252"/>
        <v>#DIV/0!</v>
      </c>
      <c r="H424" s="617" t="e">
        <f t="shared" si="252"/>
        <v>#DIV/0!</v>
      </c>
      <c r="I424" s="617" t="e">
        <f t="shared" si="252"/>
        <v>#DIV/0!</v>
      </c>
      <c r="J424" s="617" t="e">
        <f t="shared" si="252"/>
        <v>#DIV/0!</v>
      </c>
      <c r="K424" s="617" t="e">
        <f t="shared" si="252"/>
        <v>#DIV/0!</v>
      </c>
      <c r="L424" s="617" t="e">
        <f t="shared" si="252"/>
        <v>#DIV/0!</v>
      </c>
      <c r="M424" s="617" t="e">
        <f t="shared" si="252"/>
        <v>#DIV/0!</v>
      </c>
      <c r="N424" s="617" t="e">
        <f t="shared" si="252"/>
        <v>#DIV/0!</v>
      </c>
      <c r="O424" s="617" t="e">
        <f t="shared" si="252"/>
        <v>#DIV/0!</v>
      </c>
      <c r="P424" s="617" t="e">
        <f t="shared" si="252"/>
        <v>#DIV/0!</v>
      </c>
      <c r="Q424" s="617" t="e">
        <f t="shared" si="252"/>
        <v>#DIV/0!</v>
      </c>
      <c r="R424" s="617" t="e">
        <f t="shared" si="252"/>
        <v>#DIV/0!</v>
      </c>
      <c r="S424" s="617" t="e">
        <f t="shared" si="252"/>
        <v>#DIV/0!</v>
      </c>
      <c r="T424" s="617" t="e">
        <f t="shared" si="252"/>
        <v>#DIV/0!</v>
      </c>
      <c r="U424" s="617" t="e">
        <f t="shared" si="252"/>
        <v>#DIV/0!</v>
      </c>
      <c r="V424" s="617" t="e">
        <f t="shared" si="252"/>
        <v>#DIV/0!</v>
      </c>
      <c r="W424" s="617" t="e">
        <f t="shared" si="252"/>
        <v>#DIV/0!</v>
      </c>
      <c r="X424" s="617" t="e">
        <f t="shared" si="252"/>
        <v>#DIV/0!</v>
      </c>
      <c r="Y424" s="617" t="e">
        <f t="shared" si="252"/>
        <v>#DIV/0!</v>
      </c>
      <c r="Z424" s="617" t="e">
        <f t="shared" si="252"/>
        <v>#DIV/0!</v>
      </c>
      <c r="AA424" s="617" t="e">
        <f t="shared" si="252"/>
        <v>#DIV/0!</v>
      </c>
      <c r="AB424" s="617" t="e">
        <f t="shared" si="252"/>
        <v>#DIV/0!</v>
      </c>
      <c r="AC424" s="617" t="e">
        <f t="shared" si="252"/>
        <v>#DIV/0!</v>
      </c>
      <c r="AD424" s="617" t="e">
        <f t="shared" si="252"/>
        <v>#DIV/0!</v>
      </c>
      <c r="AE424" s="617" t="e">
        <f t="shared" si="252"/>
        <v>#DIV/0!</v>
      </c>
      <c r="AF424" s="617" t="e">
        <f t="shared" si="252"/>
        <v>#DIV/0!</v>
      </c>
      <c r="AG424" s="617" t="e">
        <f t="shared" ref="AG424:AL424" si="253">ROUND(AVERAGE(AG362:AG364),1)</f>
        <v>#DIV/0!</v>
      </c>
      <c r="AH424" s="617" t="e">
        <f t="shared" si="253"/>
        <v>#DIV/0!</v>
      </c>
      <c r="AI424" s="617" t="e">
        <f t="shared" si="253"/>
        <v>#DIV/0!</v>
      </c>
      <c r="AJ424" s="617" t="e">
        <f t="shared" si="253"/>
        <v>#DIV/0!</v>
      </c>
      <c r="AK424" s="617" t="e">
        <f t="shared" si="253"/>
        <v>#DIV/0!</v>
      </c>
      <c r="AL424" s="617" t="e">
        <f t="shared" si="253"/>
        <v>#DIV/0!</v>
      </c>
      <c r="AO424" s="615" t="s">
        <v>38</v>
      </c>
      <c r="AP424" s="617" t="e">
        <f t="shared" ref="AP424:AZ424" si="254">ROUND(AVERAGE(AP362:AP364),1)</f>
        <v>#DIV/0!</v>
      </c>
      <c r="AQ424" s="617" t="e">
        <f t="shared" si="254"/>
        <v>#DIV/0!</v>
      </c>
      <c r="AR424" s="617" t="e">
        <f t="shared" si="254"/>
        <v>#DIV/0!</v>
      </c>
      <c r="AS424" s="617" t="e">
        <f t="shared" si="254"/>
        <v>#DIV/0!</v>
      </c>
      <c r="AT424" s="617" t="e">
        <f t="shared" si="254"/>
        <v>#DIV/0!</v>
      </c>
      <c r="AU424" s="617" t="e">
        <f t="shared" si="254"/>
        <v>#DIV/0!</v>
      </c>
      <c r="AV424" s="617" t="e">
        <f t="shared" si="254"/>
        <v>#DIV/0!</v>
      </c>
      <c r="AW424" s="617" t="e">
        <f t="shared" si="254"/>
        <v>#DIV/0!</v>
      </c>
      <c r="AX424" s="617" t="e">
        <f t="shared" si="254"/>
        <v>#DIV/0!</v>
      </c>
      <c r="AY424" s="617" t="e">
        <f t="shared" si="254"/>
        <v>#DIV/0!</v>
      </c>
      <c r="AZ424" s="617" t="e">
        <f t="shared" si="254"/>
        <v>#DIV/0!</v>
      </c>
    </row>
    <row r="425" spans="1:52" hidden="1">
      <c r="A425" s="612"/>
      <c r="B425" s="612"/>
      <c r="C425" s="618" t="s">
        <v>39</v>
      </c>
      <c r="D425" s="619" t="e">
        <f t="shared" ref="D425:AF425" si="255">ROUND(AVERAGE(D365:D367),1)</f>
        <v>#DIV/0!</v>
      </c>
      <c r="E425" s="619" t="e">
        <f t="shared" si="255"/>
        <v>#DIV/0!</v>
      </c>
      <c r="F425" s="619" t="e">
        <f t="shared" si="255"/>
        <v>#DIV/0!</v>
      </c>
      <c r="G425" s="619" t="e">
        <f t="shared" si="255"/>
        <v>#DIV/0!</v>
      </c>
      <c r="H425" s="619" t="e">
        <f t="shared" si="255"/>
        <v>#DIV/0!</v>
      </c>
      <c r="I425" s="619" t="e">
        <f t="shared" si="255"/>
        <v>#DIV/0!</v>
      </c>
      <c r="J425" s="619" t="e">
        <f t="shared" si="255"/>
        <v>#DIV/0!</v>
      </c>
      <c r="K425" s="619" t="e">
        <f t="shared" si="255"/>
        <v>#DIV/0!</v>
      </c>
      <c r="L425" s="619" t="e">
        <f t="shared" si="255"/>
        <v>#DIV/0!</v>
      </c>
      <c r="M425" s="619" t="e">
        <f t="shared" si="255"/>
        <v>#DIV/0!</v>
      </c>
      <c r="N425" s="619" t="e">
        <f t="shared" si="255"/>
        <v>#DIV/0!</v>
      </c>
      <c r="O425" s="619" t="e">
        <f t="shared" si="255"/>
        <v>#DIV/0!</v>
      </c>
      <c r="P425" s="619" t="e">
        <f t="shared" si="255"/>
        <v>#DIV/0!</v>
      </c>
      <c r="Q425" s="619" t="e">
        <f t="shared" si="255"/>
        <v>#DIV/0!</v>
      </c>
      <c r="R425" s="619" t="e">
        <f t="shared" si="255"/>
        <v>#DIV/0!</v>
      </c>
      <c r="S425" s="619" t="e">
        <f t="shared" si="255"/>
        <v>#DIV/0!</v>
      </c>
      <c r="T425" s="619" t="e">
        <f t="shared" si="255"/>
        <v>#DIV/0!</v>
      </c>
      <c r="U425" s="619" t="e">
        <f t="shared" si="255"/>
        <v>#DIV/0!</v>
      </c>
      <c r="V425" s="619" t="e">
        <f t="shared" si="255"/>
        <v>#DIV/0!</v>
      </c>
      <c r="W425" s="619" t="e">
        <f t="shared" si="255"/>
        <v>#DIV/0!</v>
      </c>
      <c r="X425" s="619" t="e">
        <f t="shared" si="255"/>
        <v>#DIV/0!</v>
      </c>
      <c r="Y425" s="619" t="e">
        <f t="shared" si="255"/>
        <v>#DIV/0!</v>
      </c>
      <c r="Z425" s="619" t="e">
        <f t="shared" si="255"/>
        <v>#DIV/0!</v>
      </c>
      <c r="AA425" s="619" t="e">
        <f t="shared" si="255"/>
        <v>#DIV/0!</v>
      </c>
      <c r="AB425" s="619" t="e">
        <f t="shared" si="255"/>
        <v>#DIV/0!</v>
      </c>
      <c r="AC425" s="619" t="e">
        <f t="shared" si="255"/>
        <v>#DIV/0!</v>
      </c>
      <c r="AD425" s="619" t="e">
        <f t="shared" si="255"/>
        <v>#DIV/0!</v>
      </c>
      <c r="AE425" s="619" t="e">
        <f t="shared" si="255"/>
        <v>#DIV/0!</v>
      </c>
      <c r="AF425" s="619" t="e">
        <f t="shared" si="255"/>
        <v>#DIV/0!</v>
      </c>
      <c r="AG425" s="619" t="e">
        <f t="shared" ref="AG425:AL425" si="256">ROUND(AVERAGE(AG365:AG367),1)</f>
        <v>#DIV/0!</v>
      </c>
      <c r="AH425" s="619" t="e">
        <f t="shared" si="256"/>
        <v>#DIV/0!</v>
      </c>
      <c r="AI425" s="619" t="e">
        <f t="shared" si="256"/>
        <v>#DIV/0!</v>
      </c>
      <c r="AJ425" s="619" t="e">
        <f t="shared" si="256"/>
        <v>#DIV/0!</v>
      </c>
      <c r="AK425" s="619" t="e">
        <f t="shared" si="256"/>
        <v>#DIV/0!</v>
      </c>
      <c r="AL425" s="619" t="e">
        <f t="shared" si="256"/>
        <v>#DIV/0!</v>
      </c>
      <c r="AN425" s="612"/>
      <c r="AO425" s="618" t="s">
        <v>39</v>
      </c>
      <c r="AP425" s="619" t="e">
        <f t="shared" ref="AP425:AZ425" si="257">ROUND(AVERAGE(AP365:AP367),1)</f>
        <v>#DIV/0!</v>
      </c>
      <c r="AQ425" s="619" t="e">
        <f t="shared" si="257"/>
        <v>#DIV/0!</v>
      </c>
      <c r="AR425" s="619" t="e">
        <f t="shared" si="257"/>
        <v>#DIV/0!</v>
      </c>
      <c r="AS425" s="619" t="e">
        <f t="shared" si="257"/>
        <v>#DIV/0!</v>
      </c>
      <c r="AT425" s="619" t="e">
        <f t="shared" si="257"/>
        <v>#DIV/0!</v>
      </c>
      <c r="AU425" s="619" t="e">
        <f t="shared" si="257"/>
        <v>#DIV/0!</v>
      </c>
      <c r="AV425" s="619" t="e">
        <f t="shared" si="257"/>
        <v>#DIV/0!</v>
      </c>
      <c r="AW425" s="619" t="e">
        <f t="shared" si="257"/>
        <v>#DIV/0!</v>
      </c>
      <c r="AX425" s="619" t="e">
        <f t="shared" si="257"/>
        <v>#DIV/0!</v>
      </c>
      <c r="AY425" s="619" t="e">
        <f t="shared" si="257"/>
        <v>#DIV/0!</v>
      </c>
      <c r="AZ425" s="619" t="e">
        <f t="shared" si="257"/>
        <v>#DIV/0!</v>
      </c>
    </row>
    <row r="426" spans="1:52">
      <c r="A426" s="302" t="s">
        <v>162</v>
      </c>
      <c r="AM426" s="302" t="s">
        <v>162</v>
      </c>
    </row>
    <row r="427" spans="1:52">
      <c r="A427" s="138"/>
      <c r="B427" s="138" t="s">
        <v>295</v>
      </c>
      <c r="C427" s="610" t="s">
        <v>36</v>
      </c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 t="s">
        <v>295</v>
      </c>
      <c r="AO427" s="610" t="s">
        <v>36</v>
      </c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</row>
    <row r="428" spans="1:52">
      <c r="C428" s="611" t="s">
        <v>37</v>
      </c>
      <c r="D428" s="567">
        <f t="shared" ref="D428:AB428" si="258">ROUND((D371-D370)/D370*100,1)</f>
        <v>-6.7</v>
      </c>
      <c r="E428" s="567">
        <f t="shared" si="258"/>
        <v>-6.7</v>
      </c>
      <c r="F428" s="567">
        <f t="shared" si="258"/>
        <v>-3.7</v>
      </c>
      <c r="G428" s="567">
        <f t="shared" si="258"/>
        <v>-4.2</v>
      </c>
      <c r="H428" s="567">
        <f t="shared" si="258"/>
        <v>3.3</v>
      </c>
      <c r="I428" s="567">
        <f t="shared" si="258"/>
        <v>-4.0999999999999996</v>
      </c>
      <c r="J428" s="567">
        <f t="shared" si="258"/>
        <v>-10.9</v>
      </c>
      <c r="K428" s="567">
        <f t="shared" si="258"/>
        <v>-3.9</v>
      </c>
      <c r="L428" s="567">
        <f t="shared" si="258"/>
        <v>-5.0999999999999996</v>
      </c>
      <c r="M428" s="567" t="e">
        <f t="shared" si="258"/>
        <v>#DIV/0!</v>
      </c>
      <c r="N428" s="567">
        <f t="shared" si="258"/>
        <v>12.1</v>
      </c>
      <c r="O428" s="567">
        <f t="shared" si="258"/>
        <v>-11.5</v>
      </c>
      <c r="P428" s="567">
        <f t="shared" si="258"/>
        <v>-2.9</v>
      </c>
      <c r="Q428" s="567">
        <f t="shared" si="258"/>
        <v>-30.9</v>
      </c>
      <c r="R428" s="567">
        <f t="shared" si="258"/>
        <v>27</v>
      </c>
      <c r="S428" s="567">
        <f t="shared" si="258"/>
        <v>27</v>
      </c>
      <c r="T428" s="567" t="e">
        <f t="shared" si="258"/>
        <v>#DIV/0!</v>
      </c>
      <c r="U428" s="567">
        <f t="shared" si="258"/>
        <v>-21.7</v>
      </c>
      <c r="V428" s="567">
        <f t="shared" si="258"/>
        <v>-6.2</v>
      </c>
      <c r="W428" s="567">
        <f t="shared" si="258"/>
        <v>-14.7</v>
      </c>
      <c r="X428" s="567">
        <f t="shared" si="258"/>
        <v>-14.7</v>
      </c>
      <c r="Y428" s="567">
        <f t="shared" si="258"/>
        <v>-9.3000000000000007</v>
      </c>
      <c r="Z428" s="567">
        <f t="shared" si="258"/>
        <v>-4.9000000000000004</v>
      </c>
      <c r="AA428" s="567">
        <f t="shared" si="258"/>
        <v>-14.6</v>
      </c>
      <c r="AB428" s="567" t="e">
        <f t="shared" si="258"/>
        <v>#DIV/0!</v>
      </c>
      <c r="AC428" s="567">
        <f t="shared" ref="AC428:AL428" si="259">ROUND((AC371-AC370)/AC370*100,1)</f>
        <v>7</v>
      </c>
      <c r="AD428" s="567">
        <f t="shared" si="259"/>
        <v>12.1</v>
      </c>
      <c r="AE428" s="567">
        <f t="shared" si="259"/>
        <v>1.6</v>
      </c>
      <c r="AF428" s="567">
        <f t="shared" si="259"/>
        <v>4.5</v>
      </c>
      <c r="AG428" s="567" t="e">
        <f t="shared" si="259"/>
        <v>#DIV/0!</v>
      </c>
      <c r="AH428" s="567">
        <f t="shared" si="259"/>
        <v>2.2000000000000002</v>
      </c>
      <c r="AI428" s="567">
        <f t="shared" si="259"/>
        <v>6.2</v>
      </c>
      <c r="AJ428" s="567">
        <f t="shared" si="259"/>
        <v>-4.5</v>
      </c>
      <c r="AK428" s="567" t="e">
        <f t="shared" si="259"/>
        <v>#DIV/0!</v>
      </c>
      <c r="AL428" s="567">
        <f t="shared" si="259"/>
        <v>-9</v>
      </c>
      <c r="AO428" s="611" t="s">
        <v>37</v>
      </c>
      <c r="AP428" s="567">
        <f t="shared" ref="AP428:AZ428" si="260">ROUND((AP371-AP370)/AP370*100,1)</f>
        <v>-6.7</v>
      </c>
      <c r="AQ428" s="567">
        <f t="shared" si="260"/>
        <v>-8.6999999999999993</v>
      </c>
      <c r="AR428" s="567">
        <f t="shared" si="260"/>
        <v>-5.3</v>
      </c>
      <c r="AS428" s="567">
        <f t="shared" si="260"/>
        <v>-2.6</v>
      </c>
      <c r="AT428" s="567">
        <f t="shared" si="260"/>
        <v>-9.1999999999999993</v>
      </c>
      <c r="AU428" s="567">
        <f t="shared" si="260"/>
        <v>-14.3</v>
      </c>
      <c r="AV428" s="567">
        <f t="shared" si="260"/>
        <v>-15.3</v>
      </c>
      <c r="AW428" s="567">
        <f t="shared" si="260"/>
        <v>-11.9</v>
      </c>
      <c r="AX428" s="567">
        <f t="shared" si="260"/>
        <v>-5.0999999999999996</v>
      </c>
      <c r="AY428" s="567">
        <f t="shared" si="260"/>
        <v>-4.0999999999999996</v>
      </c>
      <c r="AZ428" s="567">
        <f t="shared" si="260"/>
        <v>-16.600000000000001</v>
      </c>
    </row>
    <row r="429" spans="1:52">
      <c r="C429" s="611" t="s">
        <v>38</v>
      </c>
      <c r="D429" s="567">
        <f t="shared" ref="D429:AB429" si="261">ROUND((D372-D371)/D371*100,1)</f>
        <v>-0.9</v>
      </c>
      <c r="E429" s="567">
        <f t="shared" si="261"/>
        <v>-1.1000000000000001</v>
      </c>
      <c r="F429" s="567">
        <f t="shared" si="261"/>
        <v>-2.1</v>
      </c>
      <c r="G429" s="567">
        <f t="shared" si="261"/>
        <v>-1.4</v>
      </c>
      <c r="H429" s="567">
        <f t="shared" si="261"/>
        <v>-9.1</v>
      </c>
      <c r="I429" s="567">
        <f t="shared" si="261"/>
        <v>-3.4</v>
      </c>
      <c r="J429" s="567">
        <f t="shared" si="261"/>
        <v>-10.3</v>
      </c>
      <c r="K429" s="567">
        <f t="shared" si="261"/>
        <v>-10.3</v>
      </c>
      <c r="L429" s="567">
        <f t="shared" si="261"/>
        <v>-11.6</v>
      </c>
      <c r="M429" s="567" t="e">
        <f t="shared" si="261"/>
        <v>#DIV/0!</v>
      </c>
      <c r="N429" s="567">
        <f t="shared" si="261"/>
        <v>27.1</v>
      </c>
      <c r="O429" s="567">
        <f t="shared" si="261"/>
        <v>3.7</v>
      </c>
      <c r="P429" s="567">
        <f t="shared" si="261"/>
        <v>5</v>
      </c>
      <c r="Q429" s="567">
        <f t="shared" si="261"/>
        <v>-1.7</v>
      </c>
      <c r="R429" s="567">
        <f t="shared" si="261"/>
        <v>6.3</v>
      </c>
      <c r="S429" s="567">
        <f t="shared" si="261"/>
        <v>6.3</v>
      </c>
      <c r="T429" s="567" t="e">
        <f t="shared" si="261"/>
        <v>#DIV/0!</v>
      </c>
      <c r="U429" s="567">
        <f t="shared" si="261"/>
        <v>7.7</v>
      </c>
      <c r="V429" s="567">
        <f t="shared" si="261"/>
        <v>-1.4</v>
      </c>
      <c r="W429" s="567">
        <f t="shared" si="261"/>
        <v>7.7</v>
      </c>
      <c r="X429" s="567">
        <f t="shared" si="261"/>
        <v>7.7</v>
      </c>
      <c r="Y429" s="567">
        <f t="shared" si="261"/>
        <v>1.7</v>
      </c>
      <c r="Z429" s="567">
        <f t="shared" si="261"/>
        <v>-1.9</v>
      </c>
      <c r="AA429" s="567">
        <f t="shared" si="261"/>
        <v>5.8</v>
      </c>
      <c r="AB429" s="567" t="e">
        <f t="shared" si="261"/>
        <v>#DIV/0!</v>
      </c>
      <c r="AC429" s="567">
        <f t="shared" ref="AC429:AL429" si="262">ROUND((AC372-AC371)/AC371*100,1)</f>
        <v>0.6</v>
      </c>
      <c r="AD429" s="567">
        <f t="shared" si="262"/>
        <v>-3.9</v>
      </c>
      <c r="AE429" s="567">
        <f t="shared" si="262"/>
        <v>2.6</v>
      </c>
      <c r="AF429" s="567">
        <f t="shared" si="262"/>
        <v>-12</v>
      </c>
      <c r="AG429" s="567" t="e">
        <f t="shared" si="262"/>
        <v>#DIV/0!</v>
      </c>
      <c r="AH429" s="567">
        <f t="shared" si="262"/>
        <v>15.1</v>
      </c>
      <c r="AI429" s="567">
        <f t="shared" si="262"/>
        <v>4</v>
      </c>
      <c r="AJ429" s="567">
        <f t="shared" si="262"/>
        <v>-4</v>
      </c>
      <c r="AK429" s="567" t="e">
        <f t="shared" si="262"/>
        <v>#DIV/0!</v>
      </c>
      <c r="AL429" s="567">
        <f t="shared" si="262"/>
        <v>-10.1</v>
      </c>
      <c r="AO429" s="611" t="s">
        <v>38</v>
      </c>
      <c r="AP429" s="567">
        <f t="shared" ref="AP429:AZ429" si="263">ROUND((AP372-AP371)/AP371*100,1)</f>
        <v>-0.9</v>
      </c>
      <c r="AQ429" s="567">
        <f t="shared" si="263"/>
        <v>2.2000000000000002</v>
      </c>
      <c r="AR429" s="567">
        <f t="shared" si="263"/>
        <v>-0.9</v>
      </c>
      <c r="AS429" s="567">
        <f t="shared" si="263"/>
        <v>-3.2</v>
      </c>
      <c r="AT429" s="567">
        <f t="shared" si="263"/>
        <v>1.6</v>
      </c>
      <c r="AU429" s="567">
        <f t="shared" si="263"/>
        <v>3.9</v>
      </c>
      <c r="AV429" s="567">
        <f t="shared" si="263"/>
        <v>5.2</v>
      </c>
      <c r="AW429" s="567">
        <f t="shared" si="263"/>
        <v>1.4</v>
      </c>
      <c r="AX429" s="567">
        <f t="shared" si="263"/>
        <v>-3</v>
      </c>
      <c r="AY429" s="567">
        <f t="shared" si="263"/>
        <v>-4</v>
      </c>
      <c r="AZ429" s="567">
        <f t="shared" si="263"/>
        <v>10.1</v>
      </c>
    </row>
    <row r="430" spans="1:52">
      <c r="C430" s="611" t="s">
        <v>39</v>
      </c>
      <c r="D430" s="567">
        <f t="shared" ref="D430:AB430" si="264">ROUND((D373-D372)/D372*100,1)</f>
        <v>-1.1000000000000001</v>
      </c>
      <c r="E430" s="567">
        <f t="shared" si="264"/>
        <v>-1.1000000000000001</v>
      </c>
      <c r="F430" s="567">
        <f t="shared" si="264"/>
        <v>-0.8</v>
      </c>
      <c r="G430" s="567">
        <f t="shared" si="264"/>
        <v>0.7</v>
      </c>
      <c r="H430" s="567">
        <f t="shared" si="264"/>
        <v>-4.8</v>
      </c>
      <c r="I430" s="567">
        <f t="shared" si="264"/>
        <v>-5.2</v>
      </c>
      <c r="J430" s="567">
        <f t="shared" si="264"/>
        <v>-8</v>
      </c>
      <c r="K430" s="567">
        <f t="shared" si="264"/>
        <v>7.6</v>
      </c>
      <c r="L430" s="567">
        <f t="shared" si="264"/>
        <v>12</v>
      </c>
      <c r="M430" s="567" t="e">
        <f t="shared" si="264"/>
        <v>#DIV/0!</v>
      </c>
      <c r="N430" s="567">
        <f t="shared" si="264"/>
        <v>-12.7</v>
      </c>
      <c r="O430" s="567">
        <f t="shared" si="264"/>
        <v>3.6</v>
      </c>
      <c r="P430" s="567">
        <f t="shared" si="264"/>
        <v>5.4</v>
      </c>
      <c r="Q430" s="567">
        <f t="shared" si="264"/>
        <v>5.8</v>
      </c>
      <c r="R430" s="567">
        <f t="shared" si="264"/>
        <v>-13.9</v>
      </c>
      <c r="S430" s="567">
        <f t="shared" si="264"/>
        <v>-13.9</v>
      </c>
      <c r="T430" s="567" t="e">
        <f t="shared" si="264"/>
        <v>#DIV/0!</v>
      </c>
      <c r="U430" s="567">
        <f t="shared" si="264"/>
        <v>-19.3</v>
      </c>
      <c r="V430" s="567">
        <f t="shared" si="264"/>
        <v>-2</v>
      </c>
      <c r="W430" s="567">
        <f t="shared" si="264"/>
        <v>-0.1</v>
      </c>
      <c r="X430" s="567">
        <f t="shared" si="264"/>
        <v>-0.1</v>
      </c>
      <c r="Y430" s="567">
        <f t="shared" si="264"/>
        <v>13.2</v>
      </c>
      <c r="Z430" s="567">
        <f t="shared" si="264"/>
        <v>2.7</v>
      </c>
      <c r="AA430" s="567">
        <f t="shared" si="264"/>
        <v>-3.2</v>
      </c>
      <c r="AB430" s="567" t="e">
        <f t="shared" si="264"/>
        <v>#DIV/0!</v>
      </c>
      <c r="AC430" s="567">
        <f t="shared" ref="AC430:AL430" si="265">ROUND((AC373-AC372)/AC372*100,1)</f>
        <v>-2.5</v>
      </c>
      <c r="AD430" s="567">
        <f t="shared" si="265"/>
        <v>0.7</v>
      </c>
      <c r="AE430" s="567">
        <f t="shared" si="265"/>
        <v>6.1</v>
      </c>
      <c r="AF430" s="567">
        <f t="shared" si="265"/>
        <v>-6.9</v>
      </c>
      <c r="AG430" s="567" t="e">
        <f t="shared" si="265"/>
        <v>#DIV/0!</v>
      </c>
      <c r="AH430" s="567">
        <f t="shared" si="265"/>
        <v>-4.7</v>
      </c>
      <c r="AI430" s="567">
        <f t="shared" si="265"/>
        <v>-2.6</v>
      </c>
      <c r="AJ430" s="567">
        <f t="shared" si="265"/>
        <v>-8.5</v>
      </c>
      <c r="AK430" s="567" t="e">
        <f t="shared" si="265"/>
        <v>#DIV/0!</v>
      </c>
      <c r="AL430" s="567">
        <f t="shared" si="265"/>
        <v>-4.0999999999999996</v>
      </c>
      <c r="AO430" s="611" t="s">
        <v>39</v>
      </c>
      <c r="AP430" s="567">
        <f t="shared" ref="AP430:AZ430" si="266">ROUND((AP373-AP372)/AP372*100,1)</f>
        <v>-1.1000000000000001</v>
      </c>
      <c r="AQ430" s="567">
        <f t="shared" si="266"/>
        <v>-1.1000000000000001</v>
      </c>
      <c r="AR430" s="567">
        <f t="shared" si="266"/>
        <v>-0.5</v>
      </c>
      <c r="AS430" s="567">
        <f t="shared" si="266"/>
        <v>-1.7</v>
      </c>
      <c r="AT430" s="567">
        <f t="shared" si="266"/>
        <v>2.2000000000000002</v>
      </c>
      <c r="AU430" s="567">
        <f t="shared" si="266"/>
        <v>-6.3</v>
      </c>
      <c r="AV430" s="567">
        <f t="shared" si="266"/>
        <v>-9.6999999999999993</v>
      </c>
      <c r="AW430" s="567">
        <f t="shared" si="266"/>
        <v>2.4</v>
      </c>
      <c r="AX430" s="567">
        <f t="shared" si="266"/>
        <v>-1.8</v>
      </c>
      <c r="AY430" s="567">
        <f t="shared" si="266"/>
        <v>-2.9</v>
      </c>
      <c r="AZ430" s="567">
        <f t="shared" si="266"/>
        <v>7.1</v>
      </c>
    </row>
    <row r="431" spans="1:52">
      <c r="B431" s="138" t="s">
        <v>296</v>
      </c>
      <c r="C431" s="610" t="s">
        <v>36</v>
      </c>
      <c r="D431" s="575">
        <f t="shared" ref="D431:AB431" si="267">ROUND((D374-D373)/D373*100,1)</f>
        <v>-1.7</v>
      </c>
      <c r="E431" s="575">
        <f t="shared" si="267"/>
        <v>-1.7</v>
      </c>
      <c r="F431" s="575">
        <f t="shared" si="267"/>
        <v>2.2000000000000002</v>
      </c>
      <c r="G431" s="575">
        <f t="shared" si="267"/>
        <v>-1</v>
      </c>
      <c r="H431" s="575">
        <f t="shared" si="267"/>
        <v>12.9</v>
      </c>
      <c r="I431" s="575">
        <f t="shared" si="267"/>
        <v>2.6</v>
      </c>
      <c r="J431" s="575">
        <f t="shared" si="267"/>
        <v>10.6</v>
      </c>
      <c r="K431" s="575">
        <f t="shared" si="267"/>
        <v>5</v>
      </c>
      <c r="L431" s="575">
        <f t="shared" si="267"/>
        <v>8.1999999999999993</v>
      </c>
      <c r="M431" s="575" t="e">
        <f t="shared" si="267"/>
        <v>#DIV/0!</v>
      </c>
      <c r="N431" s="575">
        <f t="shared" si="267"/>
        <v>-12.9</v>
      </c>
      <c r="O431" s="575">
        <f t="shared" si="267"/>
        <v>-6.7</v>
      </c>
      <c r="P431" s="575">
        <f t="shared" si="267"/>
        <v>-4.5</v>
      </c>
      <c r="Q431" s="575">
        <f t="shared" si="267"/>
        <v>-11.3</v>
      </c>
      <c r="R431" s="575">
        <f t="shared" si="267"/>
        <v>5.4</v>
      </c>
      <c r="S431" s="575">
        <f t="shared" si="267"/>
        <v>5.4</v>
      </c>
      <c r="T431" s="575" t="e">
        <f t="shared" si="267"/>
        <v>#DIV/0!</v>
      </c>
      <c r="U431" s="575">
        <f t="shared" si="267"/>
        <v>5</v>
      </c>
      <c r="V431" s="575">
        <f t="shared" si="267"/>
        <v>-5.9</v>
      </c>
      <c r="W431" s="575">
        <f t="shared" si="267"/>
        <v>-10.6</v>
      </c>
      <c r="X431" s="575">
        <f t="shared" si="267"/>
        <v>-10.6</v>
      </c>
      <c r="Y431" s="575">
        <f t="shared" si="267"/>
        <v>4.2</v>
      </c>
      <c r="Z431" s="575">
        <f t="shared" si="267"/>
        <v>-3.7</v>
      </c>
      <c r="AA431" s="575">
        <f t="shared" si="267"/>
        <v>-13.1</v>
      </c>
      <c r="AB431" s="575" t="e">
        <f t="shared" si="267"/>
        <v>#DIV/0!</v>
      </c>
      <c r="AC431" s="575">
        <f t="shared" ref="AC431:AL431" si="268">ROUND((AC374-AC373)/AC373*100,1)</f>
        <v>-5.3</v>
      </c>
      <c r="AD431" s="575">
        <f t="shared" si="268"/>
        <v>-9.4</v>
      </c>
      <c r="AE431" s="575">
        <f t="shared" si="268"/>
        <v>19.100000000000001</v>
      </c>
      <c r="AF431" s="575">
        <f t="shared" si="268"/>
        <v>-4.2</v>
      </c>
      <c r="AG431" s="575" t="e">
        <f t="shared" si="268"/>
        <v>#DIV/0!</v>
      </c>
      <c r="AH431" s="575">
        <f t="shared" si="268"/>
        <v>-11.7</v>
      </c>
      <c r="AI431" s="575">
        <f t="shared" si="268"/>
        <v>21.6</v>
      </c>
      <c r="AJ431" s="575">
        <f t="shared" si="268"/>
        <v>-9.3000000000000007</v>
      </c>
      <c r="AK431" s="575" t="e">
        <f t="shared" si="268"/>
        <v>#DIV/0!</v>
      </c>
      <c r="AL431" s="575">
        <f t="shared" si="268"/>
        <v>7.7</v>
      </c>
      <c r="AN431" s="138" t="s">
        <v>296</v>
      </c>
      <c r="AO431" s="610" t="s">
        <v>36</v>
      </c>
      <c r="AP431" s="575">
        <f t="shared" ref="AP431:AZ431" si="269">ROUND((AP374-AP373)/AP373*100,1)</f>
        <v>-1.7</v>
      </c>
      <c r="AQ431" s="575">
        <f t="shared" si="269"/>
        <v>-4.3</v>
      </c>
      <c r="AR431" s="575">
        <f t="shared" si="269"/>
        <v>-0.7</v>
      </c>
      <c r="AS431" s="575">
        <f t="shared" si="269"/>
        <v>1.2</v>
      </c>
      <c r="AT431" s="575">
        <f t="shared" si="269"/>
        <v>-2.6</v>
      </c>
      <c r="AU431" s="575">
        <f t="shared" si="269"/>
        <v>-4.8</v>
      </c>
      <c r="AV431" s="575">
        <f t="shared" si="269"/>
        <v>-3.4</v>
      </c>
      <c r="AW431" s="575">
        <f t="shared" si="269"/>
        <v>-6.5</v>
      </c>
      <c r="AX431" s="575">
        <f t="shared" si="269"/>
        <v>0</v>
      </c>
      <c r="AY431" s="575">
        <f t="shared" si="269"/>
        <v>1.6</v>
      </c>
      <c r="AZ431" s="575">
        <f t="shared" si="269"/>
        <v>-14.6</v>
      </c>
    </row>
    <row r="432" spans="1:52">
      <c r="C432" s="611" t="s">
        <v>37</v>
      </c>
      <c r="D432" s="567">
        <f t="shared" ref="D432:AB432" si="270">ROUND((D375-D374)/D374*100,1)</f>
        <v>8.1999999999999993</v>
      </c>
      <c r="E432" s="567">
        <f t="shared" si="270"/>
        <v>8.3000000000000007</v>
      </c>
      <c r="F432" s="567">
        <f t="shared" si="270"/>
        <v>2</v>
      </c>
      <c r="G432" s="567">
        <f t="shared" si="270"/>
        <v>3.3</v>
      </c>
      <c r="H432" s="567">
        <f t="shared" si="270"/>
        <v>2.7</v>
      </c>
      <c r="I432" s="567">
        <f t="shared" si="270"/>
        <v>2.6</v>
      </c>
      <c r="J432" s="567">
        <f t="shared" si="270"/>
        <v>-4.5</v>
      </c>
      <c r="K432" s="567">
        <f t="shared" si="270"/>
        <v>0.8</v>
      </c>
      <c r="L432" s="567">
        <f t="shared" si="270"/>
        <v>-3.3</v>
      </c>
      <c r="M432" s="567" t="e">
        <f t="shared" si="270"/>
        <v>#DIV/0!</v>
      </c>
      <c r="N432" s="567">
        <f t="shared" si="270"/>
        <v>11.8</v>
      </c>
      <c r="O432" s="567">
        <f t="shared" si="270"/>
        <v>7.5</v>
      </c>
      <c r="P432" s="567">
        <f t="shared" si="270"/>
        <v>4</v>
      </c>
      <c r="Q432" s="567">
        <f t="shared" si="270"/>
        <v>11</v>
      </c>
      <c r="R432" s="567">
        <f t="shared" si="270"/>
        <v>3.3</v>
      </c>
      <c r="S432" s="567">
        <f t="shared" si="270"/>
        <v>3.3</v>
      </c>
      <c r="T432" s="567" t="e">
        <f t="shared" si="270"/>
        <v>#DIV/0!</v>
      </c>
      <c r="U432" s="567">
        <f t="shared" si="270"/>
        <v>74.7</v>
      </c>
      <c r="V432" s="567">
        <f t="shared" si="270"/>
        <v>10.6</v>
      </c>
      <c r="W432" s="567">
        <f t="shared" si="270"/>
        <v>17</v>
      </c>
      <c r="X432" s="567">
        <f t="shared" si="270"/>
        <v>17</v>
      </c>
      <c r="Y432" s="567">
        <f t="shared" si="270"/>
        <v>15.4</v>
      </c>
      <c r="Z432" s="567">
        <f t="shared" si="270"/>
        <v>6.8</v>
      </c>
      <c r="AA432" s="567">
        <f t="shared" si="270"/>
        <v>12.5</v>
      </c>
      <c r="AB432" s="567" t="e">
        <f t="shared" si="270"/>
        <v>#DIV/0!</v>
      </c>
      <c r="AC432" s="567">
        <f t="shared" ref="AC432:AL432" si="271">ROUND((AC375-AC374)/AC374*100,1)</f>
        <v>7.3</v>
      </c>
      <c r="AD432" s="567">
        <f t="shared" si="271"/>
        <v>8.9</v>
      </c>
      <c r="AE432" s="567">
        <f t="shared" si="271"/>
        <v>24.2</v>
      </c>
      <c r="AF432" s="567">
        <f t="shared" si="271"/>
        <v>9.5</v>
      </c>
      <c r="AG432" s="567" t="e">
        <f t="shared" si="271"/>
        <v>#DIV/0!</v>
      </c>
      <c r="AH432" s="567">
        <f t="shared" si="271"/>
        <v>3.4</v>
      </c>
      <c r="AI432" s="567">
        <f t="shared" si="271"/>
        <v>-1.7</v>
      </c>
      <c r="AJ432" s="567">
        <f t="shared" si="271"/>
        <v>9.4</v>
      </c>
      <c r="AK432" s="567" t="e">
        <f t="shared" si="271"/>
        <v>#DIV/0!</v>
      </c>
      <c r="AL432" s="567">
        <f t="shared" si="271"/>
        <v>-2.6</v>
      </c>
      <c r="AO432" s="611" t="s">
        <v>37</v>
      </c>
      <c r="AP432" s="567">
        <f t="shared" ref="AP432:AZ432" si="272">ROUND((AP375-AP374)/AP374*100,1)</f>
        <v>8.1999999999999993</v>
      </c>
      <c r="AQ432" s="567">
        <f t="shared" si="272"/>
        <v>6.7</v>
      </c>
      <c r="AR432" s="567">
        <f t="shared" si="272"/>
        <v>6.3</v>
      </c>
      <c r="AS432" s="567">
        <f t="shared" si="272"/>
        <v>3.3</v>
      </c>
      <c r="AT432" s="567">
        <f t="shared" si="272"/>
        <v>10.199999999999999</v>
      </c>
      <c r="AU432" s="567">
        <f t="shared" si="272"/>
        <v>8.8000000000000007</v>
      </c>
      <c r="AV432" s="567">
        <f t="shared" si="272"/>
        <v>7.8</v>
      </c>
      <c r="AW432" s="567">
        <f t="shared" si="272"/>
        <v>10.5</v>
      </c>
      <c r="AX432" s="567">
        <f t="shared" si="272"/>
        <v>9.6</v>
      </c>
      <c r="AY432" s="567">
        <f t="shared" si="272"/>
        <v>8.6</v>
      </c>
      <c r="AZ432" s="567">
        <f t="shared" si="272"/>
        <v>36.9</v>
      </c>
    </row>
    <row r="433" spans="2:52">
      <c r="C433" s="611" t="s">
        <v>38</v>
      </c>
      <c r="D433" s="567">
        <f t="shared" ref="D433:AB433" si="273">ROUND((D376-D375)/D375*100,1)</f>
        <v>2.4</v>
      </c>
      <c r="E433" s="567">
        <f t="shared" si="273"/>
        <v>2.4</v>
      </c>
      <c r="F433" s="567">
        <f t="shared" si="273"/>
        <v>0.4</v>
      </c>
      <c r="G433" s="567">
        <f t="shared" si="273"/>
        <v>0.3</v>
      </c>
      <c r="H433" s="567">
        <f t="shared" si="273"/>
        <v>3.9</v>
      </c>
      <c r="I433" s="567">
        <f t="shared" si="273"/>
        <v>0.4</v>
      </c>
      <c r="J433" s="567">
        <f t="shared" si="273"/>
        <v>-6.4</v>
      </c>
      <c r="K433" s="567">
        <f t="shared" si="273"/>
        <v>23</v>
      </c>
      <c r="L433" s="567">
        <f t="shared" si="273"/>
        <v>27.2</v>
      </c>
      <c r="M433" s="567" t="e">
        <f t="shared" si="273"/>
        <v>#DIV/0!</v>
      </c>
      <c r="N433" s="567">
        <f t="shared" si="273"/>
        <v>-28.8</v>
      </c>
      <c r="O433" s="567">
        <f t="shared" si="273"/>
        <v>7.4</v>
      </c>
      <c r="P433" s="567">
        <f t="shared" si="273"/>
        <v>9.4</v>
      </c>
      <c r="Q433" s="567">
        <f t="shared" si="273"/>
        <v>-1.8</v>
      </c>
      <c r="R433" s="567">
        <f t="shared" si="273"/>
        <v>-2</v>
      </c>
      <c r="S433" s="567">
        <f t="shared" si="273"/>
        <v>-2</v>
      </c>
      <c r="T433" s="567" t="e">
        <f t="shared" si="273"/>
        <v>#DIV/0!</v>
      </c>
      <c r="U433" s="567">
        <f t="shared" si="273"/>
        <v>40.299999999999997</v>
      </c>
      <c r="V433" s="567">
        <f t="shared" si="273"/>
        <v>-1.5</v>
      </c>
      <c r="W433" s="567">
        <f t="shared" si="273"/>
        <v>-1.8</v>
      </c>
      <c r="X433" s="567">
        <f t="shared" si="273"/>
        <v>-1.8</v>
      </c>
      <c r="Y433" s="567">
        <f t="shared" si="273"/>
        <v>-10.5</v>
      </c>
      <c r="Z433" s="567">
        <f t="shared" si="273"/>
        <v>5.4</v>
      </c>
      <c r="AA433" s="567">
        <f t="shared" si="273"/>
        <v>2</v>
      </c>
      <c r="AB433" s="567" t="e">
        <f t="shared" si="273"/>
        <v>#DIV/0!</v>
      </c>
      <c r="AC433" s="567">
        <f t="shared" ref="AC433:AL433" si="274">ROUND((AC376-AC375)/AC375*100,1)</f>
        <v>0.5</v>
      </c>
      <c r="AD433" s="567">
        <f t="shared" si="274"/>
        <v>1</v>
      </c>
      <c r="AE433" s="567">
        <f t="shared" si="274"/>
        <v>4.0999999999999996</v>
      </c>
      <c r="AF433" s="567">
        <f t="shared" si="274"/>
        <v>0</v>
      </c>
      <c r="AG433" s="567" t="e">
        <f t="shared" si="274"/>
        <v>#DIV/0!</v>
      </c>
      <c r="AH433" s="567">
        <f t="shared" si="274"/>
        <v>-5.8</v>
      </c>
      <c r="AI433" s="567">
        <f t="shared" si="274"/>
        <v>14.2</v>
      </c>
      <c r="AJ433" s="567">
        <f t="shared" si="274"/>
        <v>-7.1</v>
      </c>
      <c r="AK433" s="567" t="e">
        <f t="shared" si="274"/>
        <v>#DIV/0!</v>
      </c>
      <c r="AL433" s="567">
        <f t="shared" si="274"/>
        <v>2.6</v>
      </c>
      <c r="AO433" s="611" t="s">
        <v>38</v>
      </c>
      <c r="AP433" s="567">
        <f t="shared" ref="AP433:AZ433" si="275">ROUND((AP376-AP375)/AP375*100,1)</f>
        <v>2.4</v>
      </c>
      <c r="AQ433" s="567">
        <f t="shared" si="275"/>
        <v>2.9</v>
      </c>
      <c r="AR433" s="567">
        <f t="shared" si="275"/>
        <v>2.1</v>
      </c>
      <c r="AS433" s="567">
        <f t="shared" si="275"/>
        <v>0.8</v>
      </c>
      <c r="AT433" s="567">
        <f t="shared" si="275"/>
        <v>1.7</v>
      </c>
      <c r="AU433" s="567">
        <f t="shared" si="275"/>
        <v>1.1000000000000001</v>
      </c>
      <c r="AV433" s="567">
        <f t="shared" si="275"/>
        <v>-1.2</v>
      </c>
      <c r="AW433" s="567">
        <f t="shared" si="275"/>
        <v>4.7</v>
      </c>
      <c r="AX433" s="567">
        <f t="shared" si="275"/>
        <v>2.2999999999999998</v>
      </c>
      <c r="AY433" s="567">
        <f t="shared" si="275"/>
        <v>3.1</v>
      </c>
      <c r="AZ433" s="567">
        <f t="shared" si="275"/>
        <v>-18</v>
      </c>
    </row>
    <row r="434" spans="2:52">
      <c r="B434" s="612"/>
      <c r="C434" s="613" t="s">
        <v>39</v>
      </c>
      <c r="D434" s="614">
        <f t="shared" ref="D434:AB434" si="276">ROUND((D377-D376)/D376*100,1)</f>
        <v>-1.5</v>
      </c>
      <c r="E434" s="614">
        <f t="shared" si="276"/>
        <v>-1.6</v>
      </c>
      <c r="F434" s="614">
        <f t="shared" si="276"/>
        <v>8.6999999999999993</v>
      </c>
      <c r="G434" s="614">
        <f t="shared" si="276"/>
        <v>3.3</v>
      </c>
      <c r="H434" s="614">
        <f t="shared" si="276"/>
        <v>39.799999999999997</v>
      </c>
      <c r="I434" s="614">
        <f t="shared" si="276"/>
        <v>6.6</v>
      </c>
      <c r="J434" s="614">
        <f t="shared" si="276"/>
        <v>-9.4</v>
      </c>
      <c r="K434" s="614">
        <f t="shared" si="276"/>
        <v>-6.8</v>
      </c>
      <c r="L434" s="614">
        <f t="shared" si="276"/>
        <v>-4.9000000000000004</v>
      </c>
      <c r="M434" s="614" t="e">
        <f t="shared" si="276"/>
        <v>#DIV/0!</v>
      </c>
      <c r="N434" s="614">
        <f t="shared" si="276"/>
        <v>-1.9</v>
      </c>
      <c r="O434" s="614">
        <f t="shared" si="276"/>
        <v>-0.2</v>
      </c>
      <c r="P434" s="614">
        <f t="shared" si="276"/>
        <v>4.4000000000000004</v>
      </c>
      <c r="Q434" s="614">
        <f t="shared" si="276"/>
        <v>-8.4</v>
      </c>
      <c r="R434" s="614">
        <f t="shared" si="276"/>
        <v>6.6</v>
      </c>
      <c r="S434" s="614">
        <f t="shared" si="276"/>
        <v>6.6</v>
      </c>
      <c r="T434" s="614" t="e">
        <f t="shared" si="276"/>
        <v>#DIV/0!</v>
      </c>
      <c r="U434" s="614">
        <f t="shared" si="276"/>
        <v>-38.4</v>
      </c>
      <c r="V434" s="614">
        <f t="shared" si="276"/>
        <v>8.9</v>
      </c>
      <c r="W434" s="614">
        <f t="shared" si="276"/>
        <v>2.4</v>
      </c>
      <c r="X434" s="614">
        <f t="shared" si="276"/>
        <v>2.4</v>
      </c>
      <c r="Y434" s="614">
        <f t="shared" si="276"/>
        <v>-11.8</v>
      </c>
      <c r="Z434" s="614">
        <f t="shared" si="276"/>
        <v>-14.9</v>
      </c>
      <c r="AA434" s="614">
        <f t="shared" si="276"/>
        <v>7.7</v>
      </c>
      <c r="AB434" s="614" t="e">
        <f t="shared" si="276"/>
        <v>#DIV/0!</v>
      </c>
      <c r="AC434" s="614">
        <f t="shared" ref="AC434:AL434" si="277">ROUND((AC377-AC376)/AC376*100,1)</f>
        <v>2</v>
      </c>
      <c r="AD434" s="614">
        <f t="shared" si="277"/>
        <v>-4.4000000000000004</v>
      </c>
      <c r="AE434" s="614">
        <f t="shared" si="277"/>
        <v>0</v>
      </c>
      <c r="AF434" s="614">
        <f t="shared" si="277"/>
        <v>5.2</v>
      </c>
      <c r="AG434" s="614" t="e">
        <f t="shared" si="277"/>
        <v>#DIV/0!</v>
      </c>
      <c r="AH434" s="614">
        <f t="shared" si="277"/>
        <v>0.2</v>
      </c>
      <c r="AI434" s="614">
        <f t="shared" si="277"/>
        <v>15.2</v>
      </c>
      <c r="AJ434" s="614">
        <f t="shared" si="277"/>
        <v>5.0999999999999996</v>
      </c>
      <c r="AK434" s="614" t="e">
        <f t="shared" si="277"/>
        <v>#DIV/0!</v>
      </c>
      <c r="AL434" s="614">
        <f t="shared" si="277"/>
        <v>-8.8000000000000007</v>
      </c>
      <c r="AN434" s="612"/>
      <c r="AO434" s="613" t="s">
        <v>39</v>
      </c>
      <c r="AP434" s="614">
        <f t="shared" ref="AP434:AZ434" si="278">ROUND((AP377-AP376)/AP376*100,1)</f>
        <v>-1.5</v>
      </c>
      <c r="AQ434" s="614">
        <f t="shared" si="278"/>
        <v>-2</v>
      </c>
      <c r="AR434" s="614">
        <f t="shared" si="278"/>
        <v>-4.8</v>
      </c>
      <c r="AS434" s="614">
        <f t="shared" si="278"/>
        <v>-2.8</v>
      </c>
      <c r="AT434" s="614">
        <f t="shared" si="278"/>
        <v>-3.9</v>
      </c>
      <c r="AU434" s="614">
        <f t="shared" si="278"/>
        <v>0</v>
      </c>
      <c r="AV434" s="614">
        <f t="shared" si="278"/>
        <v>-1.9</v>
      </c>
      <c r="AW434" s="614">
        <f t="shared" si="278"/>
        <v>6.7</v>
      </c>
      <c r="AX434" s="614">
        <f t="shared" si="278"/>
        <v>-2.5</v>
      </c>
      <c r="AY434" s="614">
        <f t="shared" si="278"/>
        <v>-2.2999999999999998</v>
      </c>
      <c r="AZ434" s="614">
        <f t="shared" si="278"/>
        <v>-8.1</v>
      </c>
    </row>
    <row r="435" spans="2:52">
      <c r="B435" s="302" t="s">
        <v>297</v>
      </c>
      <c r="C435" s="615" t="s">
        <v>36</v>
      </c>
      <c r="D435" s="567">
        <f t="shared" ref="D435:AB435" si="279">ROUND((D378-D377)/D377*100,1)</f>
        <v>-1.2</v>
      </c>
      <c r="E435" s="567">
        <f t="shared" si="279"/>
        <v>-1.2</v>
      </c>
      <c r="F435" s="567">
        <f t="shared" si="279"/>
        <v>-0.1</v>
      </c>
      <c r="G435" s="567">
        <f t="shared" si="279"/>
        <v>3.8</v>
      </c>
      <c r="H435" s="567">
        <f t="shared" si="279"/>
        <v>-26.7</v>
      </c>
      <c r="I435" s="567">
        <f t="shared" si="279"/>
        <v>4.9000000000000004</v>
      </c>
      <c r="J435" s="567">
        <f t="shared" si="279"/>
        <v>8.5</v>
      </c>
      <c r="K435" s="567">
        <f t="shared" si="279"/>
        <v>-15.5</v>
      </c>
      <c r="L435" s="567">
        <f t="shared" si="279"/>
        <v>-18.399999999999999</v>
      </c>
      <c r="M435" s="567" t="e">
        <f t="shared" si="279"/>
        <v>#DIV/0!</v>
      </c>
      <c r="N435" s="567">
        <f t="shared" si="279"/>
        <v>-19</v>
      </c>
      <c r="O435" s="567">
        <f t="shared" si="279"/>
        <v>-2.2000000000000002</v>
      </c>
      <c r="P435" s="567">
        <f t="shared" si="279"/>
        <v>-4</v>
      </c>
      <c r="Q435" s="567">
        <f t="shared" si="279"/>
        <v>7.9</v>
      </c>
      <c r="R435" s="567">
        <f t="shared" si="279"/>
        <v>2.9</v>
      </c>
      <c r="S435" s="567">
        <f t="shared" si="279"/>
        <v>2.9</v>
      </c>
      <c r="T435" s="567" t="e">
        <f t="shared" si="279"/>
        <v>#DIV/0!</v>
      </c>
      <c r="U435" s="567">
        <f t="shared" si="279"/>
        <v>-13.3</v>
      </c>
      <c r="V435" s="567">
        <f t="shared" si="279"/>
        <v>-1.9</v>
      </c>
      <c r="W435" s="567">
        <f t="shared" si="279"/>
        <v>-6.8</v>
      </c>
      <c r="X435" s="567">
        <f t="shared" si="279"/>
        <v>-6.8</v>
      </c>
      <c r="Y435" s="567">
        <f t="shared" si="279"/>
        <v>8.4</v>
      </c>
      <c r="Z435" s="567">
        <f t="shared" si="279"/>
        <v>2</v>
      </c>
      <c r="AA435" s="567">
        <f t="shared" si="279"/>
        <v>-3.2</v>
      </c>
      <c r="AB435" s="567" t="e">
        <f t="shared" si="279"/>
        <v>#DIV/0!</v>
      </c>
      <c r="AC435" s="567">
        <f t="shared" ref="AC435:AL435" si="280">ROUND((AC378-AC377)/AC377*100,1)</f>
        <v>4</v>
      </c>
      <c r="AD435" s="567">
        <f t="shared" si="280"/>
        <v>19.2</v>
      </c>
      <c r="AE435" s="567">
        <f t="shared" si="280"/>
        <v>-4.4000000000000004</v>
      </c>
      <c r="AF435" s="567">
        <f t="shared" si="280"/>
        <v>2.7</v>
      </c>
      <c r="AG435" s="567" t="e">
        <f t="shared" si="280"/>
        <v>#DIV/0!</v>
      </c>
      <c r="AH435" s="567">
        <f t="shared" si="280"/>
        <v>7.5</v>
      </c>
      <c r="AI435" s="567">
        <f t="shared" si="280"/>
        <v>-25</v>
      </c>
      <c r="AJ435" s="567">
        <f t="shared" si="280"/>
        <v>3.1</v>
      </c>
      <c r="AK435" s="567" t="e">
        <f t="shared" si="280"/>
        <v>#DIV/0!</v>
      </c>
      <c r="AL435" s="567">
        <f t="shared" si="280"/>
        <v>-0.7</v>
      </c>
      <c r="AN435" s="302" t="s">
        <v>297</v>
      </c>
      <c r="AO435" s="615" t="s">
        <v>36</v>
      </c>
      <c r="AP435" s="567">
        <f t="shared" ref="AP435:AZ435" si="281">ROUND((AP378-AP377)/AP377*100,1)</f>
        <v>-1.2</v>
      </c>
      <c r="AQ435" s="567">
        <f t="shared" si="281"/>
        <v>0.6</v>
      </c>
      <c r="AR435" s="567">
        <f t="shared" si="281"/>
        <v>1.3</v>
      </c>
      <c r="AS435" s="567">
        <f t="shared" si="281"/>
        <v>8.3000000000000007</v>
      </c>
      <c r="AT435" s="567">
        <f t="shared" si="281"/>
        <v>-7.8</v>
      </c>
      <c r="AU435" s="567">
        <f t="shared" si="281"/>
        <v>7</v>
      </c>
      <c r="AV435" s="567">
        <f t="shared" si="281"/>
        <v>5.9</v>
      </c>
      <c r="AW435" s="567">
        <f t="shared" si="281"/>
        <v>10.5</v>
      </c>
      <c r="AX435" s="567">
        <f t="shared" si="281"/>
        <v>-1.6</v>
      </c>
      <c r="AY435" s="567">
        <f t="shared" si="281"/>
        <v>-2</v>
      </c>
      <c r="AZ435" s="567">
        <f t="shared" si="281"/>
        <v>11.5</v>
      </c>
    </row>
    <row r="436" spans="2:52">
      <c r="C436" s="611" t="s">
        <v>37</v>
      </c>
      <c r="D436" s="567">
        <f t="shared" ref="D436:AB436" si="282">ROUND((D379-D378)/D378*100,1)</f>
        <v>1.5</v>
      </c>
      <c r="E436" s="567">
        <f t="shared" si="282"/>
        <v>1.5</v>
      </c>
      <c r="F436" s="567">
        <f t="shared" si="282"/>
        <v>2.1</v>
      </c>
      <c r="G436" s="567">
        <f t="shared" si="282"/>
        <v>5.6</v>
      </c>
      <c r="H436" s="567">
        <f t="shared" si="282"/>
        <v>-7.1</v>
      </c>
      <c r="I436" s="567">
        <f t="shared" si="282"/>
        <v>1</v>
      </c>
      <c r="J436" s="567">
        <f t="shared" si="282"/>
        <v>2.1</v>
      </c>
      <c r="K436" s="567">
        <f t="shared" si="282"/>
        <v>3.1</v>
      </c>
      <c r="L436" s="567">
        <f t="shared" si="282"/>
        <v>5.0999999999999996</v>
      </c>
      <c r="M436" s="567" t="e">
        <f t="shared" si="282"/>
        <v>#DIV/0!</v>
      </c>
      <c r="N436" s="567">
        <f t="shared" si="282"/>
        <v>3.3</v>
      </c>
      <c r="O436" s="567">
        <f t="shared" si="282"/>
        <v>0.1</v>
      </c>
      <c r="P436" s="567">
        <f t="shared" si="282"/>
        <v>0.7</v>
      </c>
      <c r="Q436" s="567">
        <f t="shared" si="282"/>
        <v>-8.6999999999999993</v>
      </c>
      <c r="R436" s="567">
        <f t="shared" si="282"/>
        <v>-1.8</v>
      </c>
      <c r="S436" s="567">
        <f t="shared" si="282"/>
        <v>-1.8</v>
      </c>
      <c r="T436" s="567" t="e">
        <f t="shared" si="282"/>
        <v>#DIV/0!</v>
      </c>
      <c r="U436" s="567">
        <f t="shared" si="282"/>
        <v>23</v>
      </c>
      <c r="V436" s="567">
        <f t="shared" si="282"/>
        <v>-5.9</v>
      </c>
      <c r="W436" s="567">
        <f t="shared" si="282"/>
        <v>-1.2</v>
      </c>
      <c r="X436" s="567">
        <f t="shared" si="282"/>
        <v>-1.2</v>
      </c>
      <c r="Y436" s="567">
        <f t="shared" si="282"/>
        <v>-13.5</v>
      </c>
      <c r="Z436" s="567">
        <f t="shared" si="282"/>
        <v>1</v>
      </c>
      <c r="AA436" s="567">
        <f t="shared" si="282"/>
        <v>0.4</v>
      </c>
      <c r="AB436" s="567" t="e">
        <f t="shared" si="282"/>
        <v>#DIV/0!</v>
      </c>
      <c r="AC436" s="567">
        <f t="shared" ref="AC436:AL436" si="283">ROUND((AC379-AC378)/AC378*100,1)</f>
        <v>2.5</v>
      </c>
      <c r="AD436" s="567">
        <f t="shared" si="283"/>
        <v>0.8</v>
      </c>
      <c r="AE436" s="567">
        <f t="shared" si="283"/>
        <v>3.7</v>
      </c>
      <c r="AF436" s="567">
        <f t="shared" si="283"/>
        <v>-0.4</v>
      </c>
      <c r="AG436" s="567" t="e">
        <f t="shared" si="283"/>
        <v>#DIV/0!</v>
      </c>
      <c r="AH436" s="567">
        <f t="shared" si="283"/>
        <v>3</v>
      </c>
      <c r="AI436" s="567">
        <f t="shared" si="283"/>
        <v>2.2000000000000002</v>
      </c>
      <c r="AJ436" s="567">
        <f t="shared" si="283"/>
        <v>3.1</v>
      </c>
      <c r="AK436" s="567" t="e">
        <f t="shared" si="283"/>
        <v>#DIV/0!</v>
      </c>
      <c r="AL436" s="567">
        <f t="shared" si="283"/>
        <v>2.6</v>
      </c>
      <c r="AO436" s="611" t="s">
        <v>37</v>
      </c>
      <c r="AP436" s="567">
        <f t="shared" ref="AP436:AZ436" si="284">ROUND((AP379-AP378)/AP378*100,1)</f>
        <v>1.5</v>
      </c>
      <c r="AQ436" s="567">
        <f t="shared" si="284"/>
        <v>-2.1</v>
      </c>
      <c r="AR436" s="567">
        <f t="shared" si="284"/>
        <v>-1.4</v>
      </c>
      <c r="AS436" s="567">
        <f t="shared" si="284"/>
        <v>-3.9</v>
      </c>
      <c r="AT436" s="567">
        <f t="shared" si="284"/>
        <v>-0.2</v>
      </c>
      <c r="AU436" s="567">
        <f t="shared" si="284"/>
        <v>-3.9</v>
      </c>
      <c r="AV436" s="567">
        <f t="shared" si="284"/>
        <v>-10.9</v>
      </c>
      <c r="AW436" s="567">
        <f t="shared" si="284"/>
        <v>10</v>
      </c>
      <c r="AX436" s="567">
        <f t="shared" si="284"/>
        <v>3.9</v>
      </c>
      <c r="AY436" s="567">
        <f t="shared" si="284"/>
        <v>4.0999999999999996</v>
      </c>
      <c r="AZ436" s="567">
        <f t="shared" si="284"/>
        <v>3.6</v>
      </c>
    </row>
    <row r="437" spans="2:52">
      <c r="C437" s="611" t="s">
        <v>38</v>
      </c>
      <c r="D437" s="567">
        <f t="shared" ref="D437:AB437" si="285">ROUND((D380-D379)/D379*100,1)</f>
        <v>-0.8</v>
      </c>
      <c r="E437" s="567">
        <f t="shared" si="285"/>
        <v>-0.9</v>
      </c>
      <c r="F437" s="567">
        <f t="shared" si="285"/>
        <v>-4.9000000000000004</v>
      </c>
      <c r="G437" s="567">
        <f t="shared" si="285"/>
        <v>-1.9</v>
      </c>
      <c r="H437" s="567">
        <f t="shared" si="285"/>
        <v>-20.8</v>
      </c>
      <c r="I437" s="567">
        <f t="shared" si="285"/>
        <v>-6</v>
      </c>
      <c r="J437" s="567">
        <f t="shared" si="285"/>
        <v>2.4</v>
      </c>
      <c r="K437" s="567">
        <f t="shared" si="285"/>
        <v>-9.6999999999999993</v>
      </c>
      <c r="L437" s="567">
        <f t="shared" si="285"/>
        <v>-9.1999999999999993</v>
      </c>
      <c r="M437" s="567" t="e">
        <f t="shared" si="285"/>
        <v>#DIV/0!</v>
      </c>
      <c r="N437" s="567">
        <f t="shared" si="285"/>
        <v>-0.7</v>
      </c>
      <c r="O437" s="567">
        <f t="shared" si="285"/>
        <v>5.0999999999999996</v>
      </c>
      <c r="P437" s="567">
        <f t="shared" si="285"/>
        <v>7.7</v>
      </c>
      <c r="Q437" s="567">
        <f t="shared" si="285"/>
        <v>-4.3</v>
      </c>
      <c r="R437" s="567">
        <f t="shared" si="285"/>
        <v>-7.5</v>
      </c>
      <c r="S437" s="567">
        <f t="shared" si="285"/>
        <v>-7.5</v>
      </c>
      <c r="T437" s="567" t="e">
        <f t="shared" si="285"/>
        <v>#DIV/0!</v>
      </c>
      <c r="U437" s="567">
        <f t="shared" si="285"/>
        <v>11.5</v>
      </c>
      <c r="V437" s="567">
        <f t="shared" si="285"/>
        <v>5.0999999999999996</v>
      </c>
      <c r="W437" s="567">
        <f t="shared" si="285"/>
        <v>5.8</v>
      </c>
      <c r="X437" s="567">
        <f t="shared" si="285"/>
        <v>5.8</v>
      </c>
      <c r="Y437" s="567">
        <f t="shared" si="285"/>
        <v>23.2</v>
      </c>
      <c r="Z437" s="567">
        <f t="shared" si="285"/>
        <v>-5.8</v>
      </c>
      <c r="AA437" s="567">
        <f t="shared" si="285"/>
        <v>-1.9</v>
      </c>
      <c r="AB437" s="567" t="e">
        <f t="shared" si="285"/>
        <v>#DIV/0!</v>
      </c>
      <c r="AC437" s="567">
        <f t="shared" ref="AC437:AL437" si="286">ROUND((AC380-AC379)/AC379*100,1)</f>
        <v>-2</v>
      </c>
      <c r="AD437" s="567">
        <f t="shared" si="286"/>
        <v>-3.9</v>
      </c>
      <c r="AE437" s="567">
        <f t="shared" si="286"/>
        <v>-11.3</v>
      </c>
      <c r="AF437" s="567">
        <f t="shared" si="286"/>
        <v>12.6</v>
      </c>
      <c r="AG437" s="567" t="e">
        <f t="shared" si="286"/>
        <v>#DIV/0!</v>
      </c>
      <c r="AH437" s="567">
        <f t="shared" si="286"/>
        <v>5.2</v>
      </c>
      <c r="AI437" s="567">
        <f t="shared" si="286"/>
        <v>1.1000000000000001</v>
      </c>
      <c r="AJ437" s="567">
        <f t="shared" si="286"/>
        <v>-7.7</v>
      </c>
      <c r="AK437" s="567" t="e">
        <f t="shared" si="286"/>
        <v>#DIV/0!</v>
      </c>
      <c r="AL437" s="567">
        <f t="shared" si="286"/>
        <v>0.2</v>
      </c>
      <c r="AO437" s="611" t="s">
        <v>38</v>
      </c>
      <c r="AP437" s="567">
        <f t="shared" ref="AP437:AZ437" si="287">ROUND((AP380-AP379)/AP379*100,1)</f>
        <v>-0.8</v>
      </c>
      <c r="AQ437" s="567">
        <f t="shared" si="287"/>
        <v>1.5</v>
      </c>
      <c r="AR437" s="567">
        <f t="shared" si="287"/>
        <v>4.9000000000000004</v>
      </c>
      <c r="AS437" s="567">
        <f t="shared" si="287"/>
        <v>11.2</v>
      </c>
      <c r="AT437" s="567">
        <f t="shared" si="287"/>
        <v>-5.5</v>
      </c>
      <c r="AU437" s="567">
        <f t="shared" si="287"/>
        <v>-7.3</v>
      </c>
      <c r="AV437" s="567">
        <f t="shared" si="287"/>
        <v>-13.5</v>
      </c>
      <c r="AW437" s="567">
        <f t="shared" si="287"/>
        <v>2.7</v>
      </c>
      <c r="AX437" s="567">
        <f t="shared" si="287"/>
        <v>-1.5</v>
      </c>
      <c r="AY437" s="567">
        <f t="shared" si="287"/>
        <v>-2.2999999999999998</v>
      </c>
      <c r="AZ437" s="567">
        <f t="shared" si="287"/>
        <v>6.1</v>
      </c>
    </row>
    <row r="438" spans="2:52">
      <c r="C438" s="611" t="s">
        <v>39</v>
      </c>
      <c r="D438" s="567">
        <f t="shared" ref="D438:AB438" si="288">ROUND((D381-D380)/D380*100,1)</f>
        <v>3</v>
      </c>
      <c r="E438" s="567">
        <f t="shared" si="288"/>
        <v>3.1</v>
      </c>
      <c r="F438" s="567">
        <f t="shared" si="288"/>
        <v>8</v>
      </c>
      <c r="G438" s="567">
        <f t="shared" si="288"/>
        <v>0.1</v>
      </c>
      <c r="H438" s="567">
        <f t="shared" si="288"/>
        <v>62.3</v>
      </c>
      <c r="I438" s="567">
        <f t="shared" si="288"/>
        <v>3.8</v>
      </c>
      <c r="J438" s="567">
        <f t="shared" si="288"/>
        <v>-4</v>
      </c>
      <c r="K438" s="567">
        <f t="shared" si="288"/>
        <v>-2.4</v>
      </c>
      <c r="L438" s="567">
        <f t="shared" si="288"/>
        <v>-3.6</v>
      </c>
      <c r="M438" s="567" t="e">
        <f t="shared" si="288"/>
        <v>#DIV/0!</v>
      </c>
      <c r="N438" s="567">
        <f t="shared" si="288"/>
        <v>16.399999999999999</v>
      </c>
      <c r="O438" s="567">
        <f t="shared" si="288"/>
        <v>15.7</v>
      </c>
      <c r="P438" s="567">
        <f t="shared" si="288"/>
        <v>18.2</v>
      </c>
      <c r="Q438" s="567">
        <f t="shared" si="288"/>
        <v>7.6</v>
      </c>
      <c r="R438" s="567">
        <f t="shared" si="288"/>
        <v>16.2</v>
      </c>
      <c r="S438" s="567">
        <f t="shared" si="288"/>
        <v>16.2</v>
      </c>
      <c r="T438" s="567" t="e">
        <f t="shared" si="288"/>
        <v>#DIV/0!</v>
      </c>
      <c r="U438" s="567">
        <f t="shared" si="288"/>
        <v>-26.5</v>
      </c>
      <c r="V438" s="567">
        <f t="shared" si="288"/>
        <v>-4</v>
      </c>
      <c r="W438" s="567">
        <f t="shared" si="288"/>
        <v>-8.3000000000000007</v>
      </c>
      <c r="X438" s="567">
        <f t="shared" si="288"/>
        <v>-8.3000000000000007</v>
      </c>
      <c r="Y438" s="567">
        <f t="shared" si="288"/>
        <v>1.6</v>
      </c>
      <c r="Z438" s="567">
        <f t="shared" si="288"/>
        <v>2.4</v>
      </c>
      <c r="AA438" s="567">
        <f t="shared" si="288"/>
        <v>7.8</v>
      </c>
      <c r="AB438" s="567" t="e">
        <f t="shared" si="288"/>
        <v>#DIV/0!</v>
      </c>
      <c r="AC438" s="567">
        <f t="shared" ref="AC438:AL438" si="289">ROUND((AC381-AC380)/AC380*100,1)</f>
        <v>2.2000000000000002</v>
      </c>
      <c r="AD438" s="567">
        <f t="shared" si="289"/>
        <v>1.2</v>
      </c>
      <c r="AE438" s="567">
        <f t="shared" si="289"/>
        <v>1.6</v>
      </c>
      <c r="AF438" s="567">
        <f t="shared" si="289"/>
        <v>-7.1</v>
      </c>
      <c r="AG438" s="567" t="e">
        <f t="shared" si="289"/>
        <v>#DIV/0!</v>
      </c>
      <c r="AH438" s="567">
        <f t="shared" si="289"/>
        <v>3.5</v>
      </c>
      <c r="AI438" s="567">
        <f t="shared" si="289"/>
        <v>-0.5</v>
      </c>
      <c r="AJ438" s="567">
        <f t="shared" si="289"/>
        <v>6.7</v>
      </c>
      <c r="AK438" s="567" t="e">
        <f t="shared" si="289"/>
        <v>#DIV/0!</v>
      </c>
      <c r="AL438" s="567">
        <f t="shared" si="289"/>
        <v>-3.5</v>
      </c>
      <c r="AO438" s="611" t="s">
        <v>39</v>
      </c>
      <c r="AP438" s="567">
        <f t="shared" ref="AP438:AZ438" si="290">ROUND((AP381-AP380)/AP380*100,1)</f>
        <v>3</v>
      </c>
      <c r="AQ438" s="567">
        <f t="shared" si="290"/>
        <v>5.8</v>
      </c>
      <c r="AR438" s="567">
        <f t="shared" si="290"/>
        <v>0.4</v>
      </c>
      <c r="AS438" s="567">
        <f t="shared" si="290"/>
        <v>2</v>
      </c>
      <c r="AT438" s="567">
        <f t="shared" si="290"/>
        <v>-1.3</v>
      </c>
      <c r="AU438" s="567">
        <f t="shared" si="290"/>
        <v>11.4</v>
      </c>
      <c r="AV438" s="567">
        <f t="shared" si="290"/>
        <v>19.7</v>
      </c>
      <c r="AW438" s="567">
        <f t="shared" si="290"/>
        <v>-1.1000000000000001</v>
      </c>
      <c r="AX438" s="567">
        <f t="shared" si="290"/>
        <v>0.3</v>
      </c>
      <c r="AY438" s="567">
        <f t="shared" si="290"/>
        <v>0.9</v>
      </c>
      <c r="AZ438" s="567">
        <f t="shared" si="290"/>
        <v>-8.4</v>
      </c>
    </row>
    <row r="439" spans="2:52">
      <c r="B439" s="138" t="s">
        <v>298</v>
      </c>
      <c r="C439" s="610" t="s">
        <v>36</v>
      </c>
      <c r="D439" s="575">
        <f t="shared" ref="D439:AB439" si="291">ROUND((D382-D381)/D381*100,1)</f>
        <v>5</v>
      </c>
      <c r="E439" s="575">
        <f t="shared" si="291"/>
        <v>4.9000000000000004</v>
      </c>
      <c r="F439" s="575">
        <f t="shared" si="291"/>
        <v>7</v>
      </c>
      <c r="G439" s="575">
        <f t="shared" si="291"/>
        <v>6.7</v>
      </c>
      <c r="H439" s="575">
        <f t="shared" si="291"/>
        <v>0.4</v>
      </c>
      <c r="I439" s="575">
        <f t="shared" si="291"/>
        <v>-0.9</v>
      </c>
      <c r="J439" s="575">
        <f t="shared" si="291"/>
        <v>23.8</v>
      </c>
      <c r="K439" s="575">
        <f t="shared" si="291"/>
        <v>5.6</v>
      </c>
      <c r="L439" s="575">
        <f t="shared" si="291"/>
        <v>10.9</v>
      </c>
      <c r="M439" s="575" t="e">
        <f t="shared" si="291"/>
        <v>#DIV/0!</v>
      </c>
      <c r="N439" s="575">
        <f t="shared" si="291"/>
        <v>11.5</v>
      </c>
      <c r="O439" s="575">
        <f t="shared" si="291"/>
        <v>-1.2</v>
      </c>
      <c r="P439" s="575">
        <f t="shared" si="291"/>
        <v>1.1000000000000001</v>
      </c>
      <c r="Q439" s="575">
        <f t="shared" si="291"/>
        <v>-2.4</v>
      </c>
      <c r="R439" s="575">
        <f t="shared" si="291"/>
        <v>-18</v>
      </c>
      <c r="S439" s="575">
        <f t="shared" si="291"/>
        <v>-18</v>
      </c>
      <c r="T439" s="575" t="e">
        <f t="shared" si="291"/>
        <v>#DIV/0!</v>
      </c>
      <c r="U439" s="575">
        <f t="shared" si="291"/>
        <v>25.4</v>
      </c>
      <c r="V439" s="575">
        <f t="shared" si="291"/>
        <v>0.2</v>
      </c>
      <c r="W439" s="575">
        <f t="shared" si="291"/>
        <v>7.5</v>
      </c>
      <c r="X439" s="575">
        <f t="shared" si="291"/>
        <v>7.5</v>
      </c>
      <c r="Y439" s="575">
        <f t="shared" si="291"/>
        <v>-6.6</v>
      </c>
      <c r="Z439" s="575">
        <f t="shared" si="291"/>
        <v>6.8</v>
      </c>
      <c r="AA439" s="575">
        <f t="shared" si="291"/>
        <v>2.9</v>
      </c>
      <c r="AB439" s="575" t="e">
        <f t="shared" si="291"/>
        <v>#DIV/0!</v>
      </c>
      <c r="AC439" s="575">
        <f t="shared" ref="AC439:AL439" si="292">ROUND((AC382-AC381)/AC381*100,1)</f>
        <v>2.8</v>
      </c>
      <c r="AD439" s="575">
        <f t="shared" si="292"/>
        <v>4.7</v>
      </c>
      <c r="AE439" s="575">
        <f t="shared" si="292"/>
        <v>8.6999999999999993</v>
      </c>
      <c r="AF439" s="575">
        <f t="shared" si="292"/>
        <v>2.1</v>
      </c>
      <c r="AG439" s="575" t="e">
        <f t="shared" si="292"/>
        <v>#DIV/0!</v>
      </c>
      <c r="AH439" s="575">
        <f t="shared" si="292"/>
        <v>10</v>
      </c>
      <c r="AI439" s="575">
        <f t="shared" si="292"/>
        <v>8.6999999999999993</v>
      </c>
      <c r="AJ439" s="575">
        <f t="shared" si="292"/>
        <v>-23.8</v>
      </c>
      <c r="AK439" s="575" t="e">
        <f t="shared" si="292"/>
        <v>#DIV/0!</v>
      </c>
      <c r="AL439" s="575">
        <f t="shared" si="292"/>
        <v>18</v>
      </c>
      <c r="AN439" s="138" t="s">
        <v>298</v>
      </c>
      <c r="AO439" s="610" t="s">
        <v>36</v>
      </c>
      <c r="AP439" s="575">
        <f t="shared" ref="AP439:AZ439" si="293">ROUND((AP382-AP381)/AP381*100,1)</f>
        <v>5</v>
      </c>
      <c r="AQ439" s="575">
        <f t="shared" si="293"/>
        <v>6.4</v>
      </c>
      <c r="AR439" s="575">
        <f t="shared" si="293"/>
        <v>14.5</v>
      </c>
      <c r="AS439" s="575">
        <f t="shared" si="293"/>
        <v>16.100000000000001</v>
      </c>
      <c r="AT439" s="575">
        <f t="shared" si="293"/>
        <v>12.7</v>
      </c>
      <c r="AU439" s="575">
        <f t="shared" si="293"/>
        <v>-3.3</v>
      </c>
      <c r="AV439" s="575">
        <f t="shared" si="293"/>
        <v>0.6</v>
      </c>
      <c r="AW439" s="575">
        <f t="shared" si="293"/>
        <v>-8.3000000000000007</v>
      </c>
      <c r="AX439" s="575">
        <f t="shared" si="293"/>
        <v>4.8</v>
      </c>
      <c r="AY439" s="575">
        <f t="shared" si="293"/>
        <v>4.9000000000000004</v>
      </c>
      <c r="AZ439" s="575">
        <f t="shared" si="293"/>
        <v>7.3</v>
      </c>
    </row>
    <row r="440" spans="2:52">
      <c r="C440" s="611" t="s">
        <v>37</v>
      </c>
      <c r="D440" s="567">
        <f t="shared" ref="D440:AB440" si="294">ROUND((D383-D382)/D382*100,1)</f>
        <v>2.5</v>
      </c>
      <c r="E440" s="567">
        <f t="shared" si="294"/>
        <v>2.6</v>
      </c>
      <c r="F440" s="567">
        <f t="shared" si="294"/>
        <v>2.8</v>
      </c>
      <c r="G440" s="567">
        <f t="shared" si="294"/>
        <v>3.5</v>
      </c>
      <c r="H440" s="567">
        <f t="shared" si="294"/>
        <v>11.4</v>
      </c>
      <c r="I440" s="567">
        <f t="shared" si="294"/>
        <v>-1.8</v>
      </c>
      <c r="J440" s="567">
        <f t="shared" si="294"/>
        <v>-0.2</v>
      </c>
      <c r="K440" s="567">
        <f t="shared" si="294"/>
        <v>0.5</v>
      </c>
      <c r="L440" s="567">
        <f t="shared" si="294"/>
        <v>-0.9</v>
      </c>
      <c r="M440" s="567" t="e">
        <f t="shared" si="294"/>
        <v>#DIV/0!</v>
      </c>
      <c r="N440" s="567">
        <f t="shared" si="294"/>
        <v>-19.5</v>
      </c>
      <c r="O440" s="567">
        <f t="shared" si="294"/>
        <v>21.6</v>
      </c>
      <c r="P440" s="567">
        <f t="shared" si="294"/>
        <v>17.7</v>
      </c>
      <c r="Q440" s="567">
        <f t="shared" si="294"/>
        <v>24.8</v>
      </c>
      <c r="R440" s="567">
        <f t="shared" si="294"/>
        <v>3.9</v>
      </c>
      <c r="S440" s="567">
        <f t="shared" si="294"/>
        <v>3.9</v>
      </c>
      <c r="T440" s="567" t="e">
        <f t="shared" si="294"/>
        <v>#DIV/0!</v>
      </c>
      <c r="U440" s="567">
        <f t="shared" si="294"/>
        <v>-15.2</v>
      </c>
      <c r="V440" s="567">
        <f t="shared" si="294"/>
        <v>2.1</v>
      </c>
      <c r="W440" s="567">
        <f t="shared" si="294"/>
        <v>4.9000000000000004</v>
      </c>
      <c r="X440" s="567">
        <f t="shared" si="294"/>
        <v>4.9000000000000004</v>
      </c>
      <c r="Y440" s="567">
        <f t="shared" si="294"/>
        <v>4.2</v>
      </c>
      <c r="Z440" s="567">
        <f t="shared" si="294"/>
        <v>-2.1</v>
      </c>
      <c r="AA440" s="567">
        <f t="shared" si="294"/>
        <v>-4.5</v>
      </c>
      <c r="AB440" s="567" t="e">
        <f t="shared" si="294"/>
        <v>#DIV/0!</v>
      </c>
      <c r="AC440" s="567">
        <f t="shared" ref="AC440:AL440" si="295">ROUND((AC383-AC382)/AC382*100,1)</f>
        <v>-8</v>
      </c>
      <c r="AD440" s="567">
        <f t="shared" si="295"/>
        <v>-15.1</v>
      </c>
      <c r="AE440" s="567">
        <f t="shared" si="295"/>
        <v>-6.4</v>
      </c>
      <c r="AF440" s="567">
        <f t="shared" si="295"/>
        <v>8.1999999999999993</v>
      </c>
      <c r="AG440" s="567" t="e">
        <f t="shared" si="295"/>
        <v>#DIV/0!</v>
      </c>
      <c r="AH440" s="567">
        <f t="shared" si="295"/>
        <v>1.2</v>
      </c>
      <c r="AI440" s="567">
        <f t="shared" si="295"/>
        <v>0.6</v>
      </c>
      <c r="AJ440" s="567">
        <f t="shared" si="295"/>
        <v>-16.3</v>
      </c>
      <c r="AK440" s="567" t="e">
        <f t="shared" si="295"/>
        <v>#DIV/0!</v>
      </c>
      <c r="AL440" s="567">
        <f t="shared" si="295"/>
        <v>-0.1</v>
      </c>
      <c r="AO440" s="611" t="s">
        <v>37</v>
      </c>
      <c r="AP440" s="567">
        <f t="shared" ref="AP440:AZ440" si="296">ROUND((AP383-AP382)/AP382*100,1)</f>
        <v>2.5</v>
      </c>
      <c r="AQ440" s="567">
        <f t="shared" si="296"/>
        <v>4</v>
      </c>
      <c r="AR440" s="567">
        <f t="shared" si="296"/>
        <v>3.3</v>
      </c>
      <c r="AS440" s="567">
        <f t="shared" si="296"/>
        <v>3.9</v>
      </c>
      <c r="AT440" s="567">
        <f t="shared" si="296"/>
        <v>-0.9</v>
      </c>
      <c r="AU440" s="567">
        <f t="shared" si="296"/>
        <v>4.3</v>
      </c>
      <c r="AV440" s="567">
        <f t="shared" si="296"/>
        <v>8.4</v>
      </c>
      <c r="AW440" s="567">
        <f t="shared" si="296"/>
        <v>-4.9000000000000004</v>
      </c>
      <c r="AX440" s="567">
        <f t="shared" si="296"/>
        <v>2.1</v>
      </c>
      <c r="AY440" s="567">
        <f t="shared" si="296"/>
        <v>2.1</v>
      </c>
      <c r="AZ440" s="567">
        <f t="shared" si="296"/>
        <v>2.2999999999999998</v>
      </c>
    </row>
    <row r="441" spans="2:52">
      <c r="C441" s="611" t="s">
        <v>38</v>
      </c>
      <c r="D441" s="567">
        <f t="shared" ref="D441:AB441" si="297">ROUND((D384-D383)/D383*100,1)</f>
        <v>-2</v>
      </c>
      <c r="E441" s="567">
        <f t="shared" si="297"/>
        <v>-2</v>
      </c>
      <c r="F441" s="567">
        <f t="shared" si="297"/>
        <v>-1.8</v>
      </c>
      <c r="G441" s="567">
        <f t="shared" si="297"/>
        <v>4.0999999999999996</v>
      </c>
      <c r="H441" s="567">
        <f t="shared" si="297"/>
        <v>-23</v>
      </c>
      <c r="I441" s="567">
        <f t="shared" si="297"/>
        <v>2.4</v>
      </c>
      <c r="J441" s="567">
        <f t="shared" si="297"/>
        <v>13.5</v>
      </c>
      <c r="K441" s="567">
        <f t="shared" si="297"/>
        <v>0.7</v>
      </c>
      <c r="L441" s="567">
        <f t="shared" si="297"/>
        <v>0.1</v>
      </c>
      <c r="M441" s="567" t="e">
        <f t="shared" si="297"/>
        <v>#DIV/0!</v>
      </c>
      <c r="N441" s="567">
        <f t="shared" si="297"/>
        <v>37.9</v>
      </c>
      <c r="O441" s="567">
        <f t="shared" si="297"/>
        <v>-11</v>
      </c>
      <c r="P441" s="567">
        <f t="shared" si="297"/>
        <v>-13.3</v>
      </c>
      <c r="Q441" s="567">
        <f t="shared" si="297"/>
        <v>-1.6</v>
      </c>
      <c r="R441" s="567">
        <f t="shared" si="297"/>
        <v>-13.1</v>
      </c>
      <c r="S441" s="567">
        <f t="shared" si="297"/>
        <v>-13.1</v>
      </c>
      <c r="T441" s="567" t="e">
        <f t="shared" si="297"/>
        <v>#DIV/0!</v>
      </c>
      <c r="U441" s="567">
        <f t="shared" si="297"/>
        <v>-2.6</v>
      </c>
      <c r="V441" s="567">
        <f t="shared" si="297"/>
        <v>-0.4</v>
      </c>
      <c r="W441" s="567">
        <f t="shared" si="297"/>
        <v>-4.4000000000000004</v>
      </c>
      <c r="X441" s="567">
        <f t="shared" si="297"/>
        <v>-4.4000000000000004</v>
      </c>
      <c r="Y441" s="567">
        <f t="shared" si="297"/>
        <v>-20.2</v>
      </c>
      <c r="Z441" s="567">
        <f t="shared" si="297"/>
        <v>-1.1000000000000001</v>
      </c>
      <c r="AA441" s="567">
        <f t="shared" si="297"/>
        <v>-3.2</v>
      </c>
      <c r="AB441" s="567" t="e">
        <f t="shared" si="297"/>
        <v>#DIV/0!</v>
      </c>
      <c r="AC441" s="567">
        <f t="shared" ref="AC441:AL441" si="298">ROUND((AC384-AC383)/AC383*100,1)</f>
        <v>2.7</v>
      </c>
      <c r="AD441" s="567">
        <f t="shared" si="298"/>
        <v>1.5</v>
      </c>
      <c r="AE441" s="567">
        <f t="shared" si="298"/>
        <v>-3</v>
      </c>
      <c r="AF441" s="567">
        <f t="shared" si="298"/>
        <v>-3.6</v>
      </c>
      <c r="AG441" s="567" t="e">
        <f t="shared" si="298"/>
        <v>#DIV/0!</v>
      </c>
      <c r="AH441" s="567">
        <f t="shared" si="298"/>
        <v>0.3</v>
      </c>
      <c r="AI441" s="567">
        <f t="shared" si="298"/>
        <v>6.3</v>
      </c>
      <c r="AJ441" s="567">
        <f t="shared" si="298"/>
        <v>14.7</v>
      </c>
      <c r="AK441" s="567" t="e">
        <f t="shared" si="298"/>
        <v>#DIV/0!</v>
      </c>
      <c r="AL441" s="567">
        <f t="shared" si="298"/>
        <v>11.6</v>
      </c>
      <c r="AO441" s="611" t="s">
        <v>38</v>
      </c>
      <c r="AP441" s="567">
        <f t="shared" ref="AP441:AZ441" si="299">ROUND((AP384-AP383)/AP383*100,1)</f>
        <v>-2</v>
      </c>
      <c r="AQ441" s="567">
        <f t="shared" si="299"/>
        <v>1.4</v>
      </c>
      <c r="AR441" s="567">
        <f t="shared" si="299"/>
        <v>3.1</v>
      </c>
      <c r="AS441" s="567">
        <f t="shared" si="299"/>
        <v>6</v>
      </c>
      <c r="AT441" s="567">
        <f t="shared" si="299"/>
        <v>-1.2</v>
      </c>
      <c r="AU441" s="567">
        <f t="shared" si="299"/>
        <v>-1.5</v>
      </c>
      <c r="AV441" s="567">
        <f t="shared" si="299"/>
        <v>-7.1</v>
      </c>
      <c r="AW441" s="567">
        <f t="shared" si="299"/>
        <v>7.5</v>
      </c>
      <c r="AX441" s="567">
        <f t="shared" si="299"/>
        <v>-2.5</v>
      </c>
      <c r="AY441" s="567">
        <f t="shared" si="299"/>
        <v>-2.2000000000000002</v>
      </c>
      <c r="AZ441" s="567">
        <f t="shared" si="299"/>
        <v>-9.6</v>
      </c>
    </row>
    <row r="442" spans="2:52">
      <c r="C442" s="611" t="s">
        <v>39</v>
      </c>
      <c r="D442" s="567">
        <f t="shared" ref="D442:AB442" si="300">ROUND((D385-D384)/D384*100,1)</f>
        <v>-0.9</v>
      </c>
      <c r="E442" s="567">
        <f t="shared" si="300"/>
        <v>-1</v>
      </c>
      <c r="F442" s="567">
        <f t="shared" si="300"/>
        <v>-2.5</v>
      </c>
      <c r="G442" s="567">
        <f t="shared" si="300"/>
        <v>-7.8</v>
      </c>
      <c r="H442" s="567">
        <f t="shared" si="300"/>
        <v>14.4</v>
      </c>
      <c r="I442" s="567">
        <f t="shared" si="300"/>
        <v>-8.6</v>
      </c>
      <c r="J442" s="567">
        <f t="shared" si="300"/>
        <v>2.7</v>
      </c>
      <c r="K442" s="567">
        <f t="shared" si="300"/>
        <v>-0.8</v>
      </c>
      <c r="L442" s="567">
        <f t="shared" si="300"/>
        <v>-0.4</v>
      </c>
      <c r="M442" s="567" t="e">
        <f t="shared" si="300"/>
        <v>#DIV/0!</v>
      </c>
      <c r="N442" s="567">
        <f t="shared" si="300"/>
        <v>-30.9</v>
      </c>
      <c r="O442" s="567">
        <f t="shared" si="300"/>
        <v>-13.4</v>
      </c>
      <c r="P442" s="567">
        <f t="shared" si="300"/>
        <v>-13.5</v>
      </c>
      <c r="Q442" s="567">
        <f t="shared" si="300"/>
        <v>-9.1999999999999993</v>
      </c>
      <c r="R442" s="567">
        <f t="shared" si="300"/>
        <v>9.5</v>
      </c>
      <c r="S442" s="567">
        <f t="shared" si="300"/>
        <v>9.5</v>
      </c>
      <c r="T442" s="567" t="e">
        <f t="shared" si="300"/>
        <v>#DIV/0!</v>
      </c>
      <c r="U442" s="567">
        <f t="shared" si="300"/>
        <v>13.7</v>
      </c>
      <c r="V442" s="567">
        <f t="shared" si="300"/>
        <v>-0.8</v>
      </c>
      <c r="W442" s="567">
        <f t="shared" si="300"/>
        <v>2.1</v>
      </c>
      <c r="X442" s="567">
        <f t="shared" si="300"/>
        <v>2.1</v>
      </c>
      <c r="Y442" s="567">
        <f t="shared" si="300"/>
        <v>16.600000000000001</v>
      </c>
      <c r="Z442" s="567">
        <f t="shared" si="300"/>
        <v>-0.2</v>
      </c>
      <c r="AA442" s="567">
        <f t="shared" si="300"/>
        <v>-3.7</v>
      </c>
      <c r="AB442" s="567" t="e">
        <f t="shared" si="300"/>
        <v>#DIV/0!</v>
      </c>
      <c r="AC442" s="567">
        <f t="shared" ref="AC442:AL442" si="301">ROUND((AC385-AC384)/AC384*100,1)</f>
        <v>3.7</v>
      </c>
      <c r="AD442" s="567">
        <f t="shared" si="301"/>
        <v>9.5</v>
      </c>
      <c r="AE442" s="567">
        <f t="shared" si="301"/>
        <v>-3.2</v>
      </c>
      <c r="AF442" s="567">
        <f t="shared" si="301"/>
        <v>2.2000000000000002</v>
      </c>
      <c r="AG442" s="567" t="e">
        <f t="shared" si="301"/>
        <v>#DIV/0!</v>
      </c>
      <c r="AH442" s="567">
        <f t="shared" si="301"/>
        <v>-3.2</v>
      </c>
      <c r="AI442" s="567">
        <f t="shared" si="301"/>
        <v>6.1</v>
      </c>
      <c r="AJ442" s="567">
        <f t="shared" si="301"/>
        <v>-18.100000000000001</v>
      </c>
      <c r="AK442" s="567" t="e">
        <f t="shared" si="301"/>
        <v>#DIV/0!</v>
      </c>
      <c r="AL442" s="567">
        <f t="shared" si="301"/>
        <v>2.2000000000000002</v>
      </c>
      <c r="AO442" s="611" t="s">
        <v>39</v>
      </c>
      <c r="AP442" s="567">
        <f t="shared" ref="AP442:AZ442" si="302">ROUND((AP385-AP384)/AP384*100,1)</f>
        <v>-0.9</v>
      </c>
      <c r="AQ442" s="567">
        <f t="shared" si="302"/>
        <v>-2.2000000000000002</v>
      </c>
      <c r="AR442" s="567">
        <f t="shared" si="302"/>
        <v>-5.8</v>
      </c>
      <c r="AS442" s="567">
        <f t="shared" si="302"/>
        <v>-8.1999999999999993</v>
      </c>
      <c r="AT442" s="567">
        <f t="shared" si="302"/>
        <v>0.7</v>
      </c>
      <c r="AU442" s="567">
        <f t="shared" si="302"/>
        <v>-4.0999999999999996</v>
      </c>
      <c r="AV442" s="567">
        <f t="shared" si="302"/>
        <v>-11.9</v>
      </c>
      <c r="AW442" s="567">
        <f t="shared" si="302"/>
        <v>11</v>
      </c>
      <c r="AX442" s="567">
        <f t="shared" si="302"/>
        <v>-2.4</v>
      </c>
      <c r="AY442" s="567">
        <f t="shared" si="302"/>
        <v>-3</v>
      </c>
      <c r="AZ442" s="567">
        <f t="shared" si="302"/>
        <v>6.6</v>
      </c>
    </row>
    <row r="443" spans="2:52">
      <c r="B443" s="138" t="s">
        <v>299</v>
      </c>
      <c r="C443" s="610" t="s">
        <v>36</v>
      </c>
      <c r="D443" s="616">
        <f t="shared" ref="D443:AB443" si="303">ROUND((D386-D385)/D385*100,1)</f>
        <v>0.7</v>
      </c>
      <c r="E443" s="616">
        <f t="shared" si="303"/>
        <v>0.7</v>
      </c>
      <c r="F443" s="616">
        <f t="shared" si="303"/>
        <v>-7</v>
      </c>
      <c r="G443" s="616">
        <f t="shared" si="303"/>
        <v>-6.7</v>
      </c>
      <c r="H443" s="616">
        <f t="shared" si="303"/>
        <v>-17.3</v>
      </c>
      <c r="I443" s="616">
        <f t="shared" si="303"/>
        <v>3.2</v>
      </c>
      <c r="J443" s="616">
        <f t="shared" si="303"/>
        <v>9.1</v>
      </c>
      <c r="K443" s="616">
        <f t="shared" si="303"/>
        <v>7.7</v>
      </c>
      <c r="L443" s="616">
        <f t="shared" si="303"/>
        <v>7.3</v>
      </c>
      <c r="M443" s="616" t="e">
        <f t="shared" si="303"/>
        <v>#DIV/0!</v>
      </c>
      <c r="N443" s="616">
        <f t="shared" si="303"/>
        <v>-8.5</v>
      </c>
      <c r="O443" s="616">
        <f t="shared" si="303"/>
        <v>14.5</v>
      </c>
      <c r="P443" s="616">
        <f t="shared" si="303"/>
        <v>21.8</v>
      </c>
      <c r="Q443" s="616">
        <f t="shared" si="303"/>
        <v>-3.4</v>
      </c>
      <c r="R443" s="616">
        <f t="shared" si="303"/>
        <v>3</v>
      </c>
      <c r="S443" s="616">
        <f t="shared" si="303"/>
        <v>3</v>
      </c>
      <c r="T443" s="616" t="e">
        <f t="shared" si="303"/>
        <v>#DIV/0!</v>
      </c>
      <c r="U443" s="616">
        <f t="shared" si="303"/>
        <v>0.6</v>
      </c>
      <c r="V443" s="616">
        <f t="shared" si="303"/>
        <v>0.5</v>
      </c>
      <c r="W443" s="616">
        <f t="shared" si="303"/>
        <v>-1.3</v>
      </c>
      <c r="X443" s="616">
        <f t="shared" si="303"/>
        <v>-1.3</v>
      </c>
      <c r="Y443" s="616">
        <f t="shared" si="303"/>
        <v>-10.7</v>
      </c>
      <c r="Z443" s="616">
        <f t="shared" si="303"/>
        <v>-0.2</v>
      </c>
      <c r="AA443" s="616">
        <f t="shared" si="303"/>
        <v>5.4</v>
      </c>
      <c r="AB443" s="616" t="e">
        <f t="shared" si="303"/>
        <v>#DIV/0!</v>
      </c>
      <c r="AC443" s="616">
        <f t="shared" ref="AC443:AL443" si="304">ROUND((AC386-AC385)/AC385*100,1)</f>
        <v>-4.0999999999999996</v>
      </c>
      <c r="AD443" s="616">
        <f t="shared" si="304"/>
        <v>-13.3</v>
      </c>
      <c r="AE443" s="616">
        <f t="shared" si="304"/>
        <v>0.1</v>
      </c>
      <c r="AF443" s="616">
        <f t="shared" si="304"/>
        <v>0.1</v>
      </c>
      <c r="AG443" s="616" t="e">
        <f t="shared" si="304"/>
        <v>#DIV/0!</v>
      </c>
      <c r="AH443" s="616">
        <f t="shared" si="304"/>
        <v>7.2</v>
      </c>
      <c r="AI443" s="616">
        <f t="shared" si="304"/>
        <v>0.3</v>
      </c>
      <c r="AJ443" s="616">
        <f t="shared" si="304"/>
        <v>25.5</v>
      </c>
      <c r="AK443" s="616" t="e">
        <f t="shared" si="304"/>
        <v>#DIV/0!</v>
      </c>
      <c r="AL443" s="616">
        <f t="shared" si="304"/>
        <v>8.3000000000000007</v>
      </c>
      <c r="AN443" s="138" t="s">
        <v>299</v>
      </c>
      <c r="AO443" s="610" t="s">
        <v>36</v>
      </c>
      <c r="AP443" s="616">
        <f t="shared" ref="AP443:AZ443" si="305">ROUND((AP386-AP385)/AP385*100,1)</f>
        <v>0.7</v>
      </c>
      <c r="AQ443" s="616">
        <f t="shared" si="305"/>
        <v>2.4</v>
      </c>
      <c r="AR443" s="616">
        <f t="shared" si="305"/>
        <v>5.9</v>
      </c>
      <c r="AS443" s="616">
        <f t="shared" si="305"/>
        <v>9.4</v>
      </c>
      <c r="AT443" s="616">
        <f t="shared" si="305"/>
        <v>-0.5</v>
      </c>
      <c r="AU443" s="616">
        <f t="shared" si="305"/>
        <v>6.1</v>
      </c>
      <c r="AV443" s="616">
        <f t="shared" si="305"/>
        <v>7.7</v>
      </c>
      <c r="AW443" s="616">
        <f t="shared" si="305"/>
        <v>7</v>
      </c>
      <c r="AX443" s="616">
        <f t="shared" si="305"/>
        <v>0.6</v>
      </c>
      <c r="AY443" s="616">
        <f t="shared" si="305"/>
        <v>0.9</v>
      </c>
      <c r="AZ443" s="616">
        <f t="shared" si="305"/>
        <v>-2.1</v>
      </c>
    </row>
    <row r="444" spans="2:52">
      <c r="C444" s="611" t="s">
        <v>37</v>
      </c>
      <c r="D444" s="617">
        <f t="shared" ref="D444:AB444" si="306">ROUND((D387-D386)/D386*100,1)</f>
        <v>-2.7</v>
      </c>
      <c r="E444" s="617">
        <f t="shared" si="306"/>
        <v>-2.7</v>
      </c>
      <c r="F444" s="617">
        <f t="shared" si="306"/>
        <v>1.6</v>
      </c>
      <c r="G444" s="617">
        <f t="shared" si="306"/>
        <v>0.4</v>
      </c>
      <c r="H444" s="617">
        <f t="shared" si="306"/>
        <v>32.200000000000003</v>
      </c>
      <c r="I444" s="617">
        <f t="shared" si="306"/>
        <v>-2.4</v>
      </c>
      <c r="J444" s="617">
        <f t="shared" si="306"/>
        <v>-8.3000000000000007</v>
      </c>
      <c r="K444" s="617">
        <f t="shared" si="306"/>
        <v>-0.4</v>
      </c>
      <c r="L444" s="617">
        <f t="shared" si="306"/>
        <v>-2.1</v>
      </c>
      <c r="M444" s="617" t="e">
        <f t="shared" si="306"/>
        <v>#DIV/0!</v>
      </c>
      <c r="N444" s="617">
        <f t="shared" si="306"/>
        <v>5.9</v>
      </c>
      <c r="O444" s="617">
        <f t="shared" si="306"/>
        <v>-7.1</v>
      </c>
      <c r="P444" s="617">
        <f t="shared" si="306"/>
        <v>-9.3000000000000007</v>
      </c>
      <c r="Q444" s="617">
        <f t="shared" si="306"/>
        <v>-9.3000000000000007</v>
      </c>
      <c r="R444" s="617">
        <f t="shared" si="306"/>
        <v>1.7</v>
      </c>
      <c r="S444" s="617">
        <f t="shared" si="306"/>
        <v>1.7</v>
      </c>
      <c r="T444" s="617" t="e">
        <f t="shared" si="306"/>
        <v>#DIV/0!</v>
      </c>
      <c r="U444" s="617">
        <f t="shared" si="306"/>
        <v>-18.899999999999999</v>
      </c>
      <c r="V444" s="617">
        <f t="shared" si="306"/>
        <v>-1</v>
      </c>
      <c r="W444" s="617">
        <f t="shared" si="306"/>
        <v>-7</v>
      </c>
      <c r="X444" s="617">
        <f t="shared" si="306"/>
        <v>-7</v>
      </c>
      <c r="Y444" s="617">
        <f t="shared" si="306"/>
        <v>27.1</v>
      </c>
      <c r="Z444" s="617">
        <f t="shared" si="306"/>
        <v>-0.7</v>
      </c>
      <c r="AA444" s="617">
        <f t="shared" si="306"/>
        <v>1.2</v>
      </c>
      <c r="AB444" s="617" t="e">
        <f t="shared" si="306"/>
        <v>#DIV/0!</v>
      </c>
      <c r="AC444" s="617">
        <f t="shared" ref="AC444:AL444" si="307">ROUND((AC387-AC386)/AC386*100,1)</f>
        <v>-2.9</v>
      </c>
      <c r="AD444" s="617">
        <f t="shared" si="307"/>
        <v>-3.7</v>
      </c>
      <c r="AE444" s="617">
        <f t="shared" si="307"/>
        <v>-0.8</v>
      </c>
      <c r="AF444" s="617">
        <f t="shared" si="307"/>
        <v>1.3</v>
      </c>
      <c r="AG444" s="617" t="e">
        <f t="shared" si="307"/>
        <v>#DIV/0!</v>
      </c>
      <c r="AH444" s="617">
        <f t="shared" si="307"/>
        <v>-9.6999999999999993</v>
      </c>
      <c r="AI444" s="617">
        <f t="shared" si="307"/>
        <v>3.9</v>
      </c>
      <c r="AJ444" s="617">
        <f t="shared" si="307"/>
        <v>-4.3</v>
      </c>
      <c r="AK444" s="617" t="e">
        <f t="shared" si="307"/>
        <v>#DIV/0!</v>
      </c>
      <c r="AL444" s="617">
        <f t="shared" si="307"/>
        <v>-7.2</v>
      </c>
      <c r="AO444" s="611" t="s">
        <v>37</v>
      </c>
      <c r="AP444" s="617">
        <f t="shared" ref="AP444:AZ444" si="308">ROUND((AP387-AP386)/AP386*100,1)</f>
        <v>-2.7</v>
      </c>
      <c r="AQ444" s="617">
        <f t="shared" si="308"/>
        <v>-2.7</v>
      </c>
      <c r="AR444" s="617">
        <f t="shared" si="308"/>
        <v>-4.9000000000000004</v>
      </c>
      <c r="AS444" s="617">
        <f t="shared" si="308"/>
        <v>-7.8</v>
      </c>
      <c r="AT444" s="617">
        <f t="shared" si="308"/>
        <v>-1.6</v>
      </c>
      <c r="AU444" s="617">
        <f t="shared" si="308"/>
        <v>2.6</v>
      </c>
      <c r="AV444" s="617">
        <f t="shared" si="308"/>
        <v>-3</v>
      </c>
      <c r="AW444" s="617">
        <f t="shared" si="308"/>
        <v>9.6</v>
      </c>
      <c r="AX444" s="617">
        <f t="shared" si="308"/>
        <v>-2.8</v>
      </c>
      <c r="AY444" s="617">
        <f t="shared" si="308"/>
        <v>-2.7</v>
      </c>
      <c r="AZ444" s="617">
        <f t="shared" si="308"/>
        <v>-1.8</v>
      </c>
    </row>
    <row r="445" spans="2:52">
      <c r="C445" s="611" t="s">
        <v>38</v>
      </c>
      <c r="D445" s="617">
        <f t="shared" ref="D445:AB445" si="309">ROUND((D388-D387)/D387*100,1)</f>
        <v>6.1</v>
      </c>
      <c r="E445" s="617">
        <f t="shared" si="309"/>
        <v>6</v>
      </c>
      <c r="F445" s="617">
        <f t="shared" si="309"/>
        <v>30.3</v>
      </c>
      <c r="G445" s="617">
        <f t="shared" si="309"/>
        <v>2.2000000000000002</v>
      </c>
      <c r="H445" s="617">
        <f t="shared" si="309"/>
        <v>159.19999999999999</v>
      </c>
      <c r="I445" s="617">
        <f t="shared" si="309"/>
        <v>-2.7</v>
      </c>
      <c r="J445" s="617">
        <f t="shared" si="309"/>
        <v>-9.8000000000000007</v>
      </c>
      <c r="K445" s="617">
        <f t="shared" si="309"/>
        <v>-8.6</v>
      </c>
      <c r="L445" s="617">
        <f t="shared" si="309"/>
        <v>-7.3</v>
      </c>
      <c r="M445" s="617" t="e">
        <f t="shared" si="309"/>
        <v>#DIV/0!</v>
      </c>
      <c r="N445" s="617">
        <f t="shared" si="309"/>
        <v>0.2</v>
      </c>
      <c r="O445" s="617">
        <f t="shared" si="309"/>
        <v>10</v>
      </c>
      <c r="P445" s="617">
        <f t="shared" si="309"/>
        <v>6.5</v>
      </c>
      <c r="Q445" s="617">
        <f t="shared" si="309"/>
        <v>25.8</v>
      </c>
      <c r="R445" s="617">
        <f t="shared" si="309"/>
        <v>24.8</v>
      </c>
      <c r="S445" s="617">
        <f t="shared" si="309"/>
        <v>24.8</v>
      </c>
      <c r="T445" s="617" t="e">
        <f t="shared" si="309"/>
        <v>#DIV/0!</v>
      </c>
      <c r="U445" s="617">
        <f t="shared" si="309"/>
        <v>0.4</v>
      </c>
      <c r="V445" s="617">
        <f t="shared" si="309"/>
        <v>2.6</v>
      </c>
      <c r="W445" s="617">
        <f t="shared" si="309"/>
        <v>4</v>
      </c>
      <c r="X445" s="617">
        <f t="shared" si="309"/>
        <v>4</v>
      </c>
      <c r="Y445" s="617">
        <f t="shared" si="309"/>
        <v>-16.5</v>
      </c>
      <c r="Z445" s="617">
        <f t="shared" si="309"/>
        <v>1.4</v>
      </c>
      <c r="AA445" s="617">
        <f t="shared" si="309"/>
        <v>1.6</v>
      </c>
      <c r="AB445" s="617" t="e">
        <f t="shared" si="309"/>
        <v>#DIV/0!</v>
      </c>
      <c r="AC445" s="617">
        <f t="shared" ref="AC445:AL445" si="310">ROUND((AC388-AC387)/AC387*100,1)</f>
        <v>-3.2</v>
      </c>
      <c r="AD445" s="617">
        <f t="shared" si="310"/>
        <v>-0.2</v>
      </c>
      <c r="AE445" s="617">
        <f t="shared" si="310"/>
        <v>5.8</v>
      </c>
      <c r="AF445" s="617">
        <f t="shared" si="310"/>
        <v>-6.1</v>
      </c>
      <c r="AG445" s="617" t="e">
        <f t="shared" si="310"/>
        <v>#DIV/0!</v>
      </c>
      <c r="AH445" s="617">
        <f t="shared" si="310"/>
        <v>-3.1</v>
      </c>
      <c r="AI445" s="617">
        <f t="shared" si="310"/>
        <v>-5.6</v>
      </c>
      <c r="AJ445" s="617">
        <f t="shared" si="310"/>
        <v>-15.6</v>
      </c>
      <c r="AK445" s="617" t="e">
        <f t="shared" si="310"/>
        <v>#DIV/0!</v>
      </c>
      <c r="AL445" s="617">
        <f t="shared" si="310"/>
        <v>-8.6</v>
      </c>
      <c r="AO445" s="611" t="s">
        <v>38</v>
      </c>
      <c r="AP445" s="617">
        <f t="shared" ref="AP445:AZ445" si="311">ROUND((AP388-AP387)/AP387*100,1)</f>
        <v>6.1</v>
      </c>
      <c r="AQ445" s="617">
        <f t="shared" si="311"/>
        <v>3.4</v>
      </c>
      <c r="AR445" s="617">
        <f t="shared" si="311"/>
        <v>0.7</v>
      </c>
      <c r="AS445" s="617">
        <f t="shared" si="311"/>
        <v>1</v>
      </c>
      <c r="AT445" s="617">
        <f t="shared" si="311"/>
        <v>0.2</v>
      </c>
      <c r="AU445" s="617">
        <f t="shared" si="311"/>
        <v>10.6</v>
      </c>
      <c r="AV445" s="617">
        <f t="shared" si="311"/>
        <v>22</v>
      </c>
      <c r="AW445" s="617">
        <f t="shared" si="311"/>
        <v>-6.4</v>
      </c>
      <c r="AX445" s="617">
        <f t="shared" si="311"/>
        <v>9.4</v>
      </c>
      <c r="AY445" s="617">
        <f t="shared" si="311"/>
        <v>9.3000000000000007</v>
      </c>
      <c r="AZ445" s="617">
        <f t="shared" si="311"/>
        <v>10.199999999999999</v>
      </c>
    </row>
    <row r="446" spans="2:52">
      <c r="B446" s="612"/>
      <c r="C446" s="613" t="s">
        <v>39</v>
      </c>
      <c r="D446" s="617">
        <f t="shared" ref="D446:AB446" si="312">ROUND((D389-D388)/D388*100,1)</f>
        <v>-3.2</v>
      </c>
      <c r="E446" s="617">
        <f t="shared" si="312"/>
        <v>-3</v>
      </c>
      <c r="F446" s="617">
        <f t="shared" si="312"/>
        <v>-19.8</v>
      </c>
      <c r="G446" s="617">
        <f t="shared" si="312"/>
        <v>3.9</v>
      </c>
      <c r="H446" s="617">
        <f t="shared" si="312"/>
        <v>-67</v>
      </c>
      <c r="I446" s="617">
        <f t="shared" si="312"/>
        <v>-2</v>
      </c>
      <c r="J446" s="617">
        <f t="shared" si="312"/>
        <v>-6.1</v>
      </c>
      <c r="K446" s="617">
        <f t="shared" si="312"/>
        <v>-4</v>
      </c>
      <c r="L446" s="617">
        <f t="shared" si="312"/>
        <v>-3.7</v>
      </c>
      <c r="M446" s="617" t="e">
        <f t="shared" si="312"/>
        <v>#DIV/0!</v>
      </c>
      <c r="N446" s="617">
        <f t="shared" si="312"/>
        <v>-9.4</v>
      </c>
      <c r="O446" s="617">
        <f t="shared" si="312"/>
        <v>8</v>
      </c>
      <c r="P446" s="617">
        <f t="shared" si="312"/>
        <v>8.6</v>
      </c>
      <c r="Q446" s="617">
        <f t="shared" si="312"/>
        <v>10.7</v>
      </c>
      <c r="R446" s="617">
        <f t="shared" si="312"/>
        <v>-3.2</v>
      </c>
      <c r="S446" s="617">
        <f t="shared" si="312"/>
        <v>-3.2</v>
      </c>
      <c r="T446" s="617" t="e">
        <f t="shared" si="312"/>
        <v>#DIV/0!</v>
      </c>
      <c r="U446" s="617">
        <f t="shared" si="312"/>
        <v>10.8</v>
      </c>
      <c r="V446" s="617">
        <f t="shared" si="312"/>
        <v>1.9</v>
      </c>
      <c r="W446" s="617">
        <f t="shared" si="312"/>
        <v>2.7</v>
      </c>
      <c r="X446" s="617">
        <f t="shared" si="312"/>
        <v>2.7</v>
      </c>
      <c r="Y446" s="617">
        <f t="shared" si="312"/>
        <v>-0.6</v>
      </c>
      <c r="Z446" s="617">
        <f t="shared" si="312"/>
        <v>3.4</v>
      </c>
      <c r="AA446" s="617">
        <f t="shared" si="312"/>
        <v>-1.5</v>
      </c>
      <c r="AB446" s="617" t="e">
        <f t="shared" si="312"/>
        <v>#DIV/0!</v>
      </c>
      <c r="AC446" s="617">
        <f t="shared" ref="AC446:AL446" si="313">ROUND((AC389-AC388)/AC388*100,1)</f>
        <v>-100</v>
      </c>
      <c r="AD446" s="617">
        <f t="shared" si="313"/>
        <v>-5.0999999999999996</v>
      </c>
      <c r="AE446" s="617">
        <f t="shared" si="313"/>
        <v>11.7</v>
      </c>
      <c r="AF446" s="617">
        <f t="shared" si="313"/>
        <v>5.4</v>
      </c>
      <c r="AG446" s="617" t="e">
        <f t="shared" si="313"/>
        <v>#DIV/0!</v>
      </c>
      <c r="AH446" s="617">
        <f t="shared" si="313"/>
        <v>4</v>
      </c>
      <c r="AI446" s="617">
        <f t="shared" si="313"/>
        <v>-7.8</v>
      </c>
      <c r="AJ446" s="617">
        <f t="shared" si="313"/>
        <v>-21.9</v>
      </c>
      <c r="AK446" s="617" t="e">
        <f t="shared" si="313"/>
        <v>#DIV/0!</v>
      </c>
      <c r="AL446" s="617">
        <f t="shared" si="313"/>
        <v>-6</v>
      </c>
      <c r="AN446" s="612"/>
      <c r="AO446" s="613" t="s">
        <v>39</v>
      </c>
      <c r="AP446" s="617">
        <f t="shared" ref="AP446:AZ446" si="314">ROUND((AP389-AP388)/AP388*100,1)</f>
        <v>-3.2</v>
      </c>
      <c r="AQ446" s="617">
        <f t="shared" si="314"/>
        <v>-2.6</v>
      </c>
      <c r="AR446" s="617">
        <f t="shared" si="314"/>
        <v>-8.5</v>
      </c>
      <c r="AS446" s="617">
        <f t="shared" si="314"/>
        <v>-9.9</v>
      </c>
      <c r="AT446" s="617">
        <f t="shared" si="314"/>
        <v>-1.8</v>
      </c>
      <c r="AU446" s="617">
        <f t="shared" si="314"/>
        <v>0.4</v>
      </c>
      <c r="AV446" s="617">
        <f t="shared" si="314"/>
        <v>1.2</v>
      </c>
      <c r="AW446" s="617">
        <f t="shared" si="314"/>
        <v>1.4</v>
      </c>
      <c r="AX446" s="617">
        <f t="shared" si="314"/>
        <v>-5.7</v>
      </c>
      <c r="AY446" s="617">
        <f t="shared" si="314"/>
        <v>-6.6</v>
      </c>
      <c r="AZ446" s="617">
        <f t="shared" si="314"/>
        <v>6.2</v>
      </c>
    </row>
    <row r="447" spans="2:52">
      <c r="B447" s="302" t="s">
        <v>300</v>
      </c>
      <c r="C447" s="615" t="s">
        <v>36</v>
      </c>
      <c r="D447" s="616">
        <f t="shared" ref="D447:AB447" si="315">ROUND((D390-D389)/D389*100,1)</f>
        <v>8.3000000000000007</v>
      </c>
      <c r="E447" s="616">
        <f t="shared" si="315"/>
        <v>8.1</v>
      </c>
      <c r="F447" s="616">
        <f t="shared" si="315"/>
        <v>31.4</v>
      </c>
      <c r="G447" s="616">
        <f t="shared" si="315"/>
        <v>2.8</v>
      </c>
      <c r="H447" s="616">
        <f t="shared" si="315"/>
        <v>204.7</v>
      </c>
      <c r="I447" s="616">
        <f t="shared" si="315"/>
        <v>1.6</v>
      </c>
      <c r="J447" s="616">
        <f t="shared" si="315"/>
        <v>2.4</v>
      </c>
      <c r="K447" s="616">
        <f t="shared" si="315"/>
        <v>7.5</v>
      </c>
      <c r="L447" s="616">
        <f t="shared" si="315"/>
        <v>6.6</v>
      </c>
      <c r="M447" s="616" t="e">
        <f t="shared" si="315"/>
        <v>#DIV/0!</v>
      </c>
      <c r="N447" s="616">
        <f t="shared" si="315"/>
        <v>-13.2</v>
      </c>
      <c r="O447" s="616">
        <f t="shared" si="315"/>
        <v>3.6</v>
      </c>
      <c r="P447" s="616">
        <f t="shared" si="315"/>
        <v>3.2</v>
      </c>
      <c r="Q447" s="616">
        <f t="shared" si="315"/>
        <v>8.1</v>
      </c>
      <c r="R447" s="616">
        <f t="shared" si="315"/>
        <v>-3.7</v>
      </c>
      <c r="S447" s="616">
        <f t="shared" si="315"/>
        <v>-3.7</v>
      </c>
      <c r="T447" s="616" t="e">
        <f t="shared" si="315"/>
        <v>#DIV/0!</v>
      </c>
      <c r="U447" s="616">
        <f t="shared" si="315"/>
        <v>-12.8</v>
      </c>
      <c r="V447" s="616">
        <f t="shared" si="315"/>
        <v>4.5</v>
      </c>
      <c r="W447" s="616">
        <f t="shared" si="315"/>
        <v>5.4</v>
      </c>
      <c r="X447" s="616">
        <f t="shared" si="315"/>
        <v>3.1</v>
      </c>
      <c r="Y447" s="616">
        <f t="shared" si="315"/>
        <v>-20.2</v>
      </c>
      <c r="Z447" s="616">
        <f t="shared" si="315"/>
        <v>-2.8</v>
      </c>
      <c r="AA447" s="616">
        <f t="shared" si="315"/>
        <v>-4.5</v>
      </c>
      <c r="AB447" s="616" t="e">
        <f t="shared" si="315"/>
        <v>#DIV/0!</v>
      </c>
      <c r="AC447" s="616" t="e">
        <f t="shared" ref="AC447:AL447" si="316">ROUND((AC390-AC389)/AC389*100,1)</f>
        <v>#DIV/0!</v>
      </c>
      <c r="AD447" s="616">
        <f t="shared" si="316"/>
        <v>8.1</v>
      </c>
      <c r="AE447" s="616">
        <f t="shared" si="316"/>
        <v>8.6999999999999993</v>
      </c>
      <c r="AF447" s="616">
        <f t="shared" si="316"/>
        <v>-1.4</v>
      </c>
      <c r="AG447" s="616" t="e">
        <f t="shared" si="316"/>
        <v>#DIV/0!</v>
      </c>
      <c r="AH447" s="616">
        <f t="shared" si="316"/>
        <v>9.4</v>
      </c>
      <c r="AI447" s="616">
        <f t="shared" si="316"/>
        <v>9</v>
      </c>
      <c r="AJ447" s="616">
        <f t="shared" si="316"/>
        <v>-1.7</v>
      </c>
      <c r="AK447" s="616" t="e">
        <f t="shared" si="316"/>
        <v>#DIV/0!</v>
      </c>
      <c r="AL447" s="616">
        <f t="shared" si="316"/>
        <v>3.9</v>
      </c>
      <c r="AN447" s="302" t="s">
        <v>300</v>
      </c>
      <c r="AO447" s="615" t="s">
        <v>36</v>
      </c>
      <c r="AP447" s="616">
        <f t="shared" ref="AP447:AZ447" si="317">ROUND((AP390-AP389)/AP389*100,1)</f>
        <v>8.3000000000000007</v>
      </c>
      <c r="AQ447" s="616">
        <f t="shared" si="317"/>
        <v>3.1</v>
      </c>
      <c r="AR447" s="616">
        <f t="shared" si="317"/>
        <v>11</v>
      </c>
      <c r="AS447" s="616">
        <f t="shared" si="317"/>
        <v>12.9</v>
      </c>
      <c r="AT447" s="616">
        <f t="shared" si="317"/>
        <v>5.2</v>
      </c>
      <c r="AU447" s="616">
        <f t="shared" si="317"/>
        <v>-3.9</v>
      </c>
      <c r="AV447" s="616">
        <f t="shared" si="317"/>
        <v>-2.6</v>
      </c>
      <c r="AW447" s="616">
        <f t="shared" si="317"/>
        <v>-3.8</v>
      </c>
      <c r="AX447" s="616">
        <f t="shared" si="317"/>
        <v>10.7</v>
      </c>
      <c r="AY447" s="616">
        <f t="shared" si="317"/>
        <v>12</v>
      </c>
      <c r="AZ447" s="616">
        <f t="shared" si="317"/>
        <v>-9.8000000000000007</v>
      </c>
    </row>
    <row r="448" spans="2:52">
      <c r="C448" s="611" t="s">
        <v>37</v>
      </c>
      <c r="D448" s="617">
        <f t="shared" ref="D448:AB448" si="318">ROUND((D391-D390)/D390*100,1)</f>
        <v>-0.1</v>
      </c>
      <c r="E448" s="617">
        <f t="shared" si="318"/>
        <v>0</v>
      </c>
      <c r="F448" s="617">
        <f t="shared" si="318"/>
        <v>6.9</v>
      </c>
      <c r="G448" s="617">
        <f t="shared" si="318"/>
        <v>-4.7</v>
      </c>
      <c r="H448" s="617">
        <f t="shared" si="318"/>
        <v>32.5</v>
      </c>
      <c r="I448" s="617">
        <f t="shared" si="318"/>
        <v>3.4</v>
      </c>
      <c r="J448" s="617">
        <f t="shared" si="318"/>
        <v>-8</v>
      </c>
      <c r="K448" s="617">
        <f t="shared" si="318"/>
        <v>-7.8</v>
      </c>
      <c r="L448" s="617">
        <f t="shared" si="318"/>
        <v>-7.8</v>
      </c>
      <c r="M448" s="617" t="e">
        <f t="shared" si="318"/>
        <v>#DIV/0!</v>
      </c>
      <c r="N448" s="617">
        <f t="shared" si="318"/>
        <v>20.6</v>
      </c>
      <c r="O448" s="617">
        <f t="shared" si="318"/>
        <v>-3</v>
      </c>
      <c r="P448" s="617">
        <f t="shared" si="318"/>
        <v>-5.3</v>
      </c>
      <c r="Q448" s="617">
        <f t="shared" si="318"/>
        <v>-2.2000000000000002</v>
      </c>
      <c r="R448" s="617">
        <f t="shared" si="318"/>
        <v>8.1</v>
      </c>
      <c r="S448" s="617">
        <f t="shared" si="318"/>
        <v>8.1</v>
      </c>
      <c r="T448" s="617" t="e">
        <f t="shared" si="318"/>
        <v>#DIV/0!</v>
      </c>
      <c r="U448" s="617">
        <f t="shared" si="318"/>
        <v>-14.1</v>
      </c>
      <c r="V448" s="617">
        <f t="shared" si="318"/>
        <v>0.8</v>
      </c>
      <c r="W448" s="617">
        <f t="shared" si="318"/>
        <v>2.1</v>
      </c>
      <c r="X448" s="617">
        <f t="shared" si="318"/>
        <v>-1.3</v>
      </c>
      <c r="Y448" s="617">
        <f t="shared" si="318"/>
        <v>80.8</v>
      </c>
      <c r="Z448" s="617">
        <f t="shared" si="318"/>
        <v>-0.1</v>
      </c>
      <c r="AA448" s="617">
        <f t="shared" si="318"/>
        <v>7.8</v>
      </c>
      <c r="AB448" s="617" t="e">
        <f t="shared" si="318"/>
        <v>#DIV/0!</v>
      </c>
      <c r="AC448" s="617" t="e">
        <f t="shared" ref="AC448:AL448" si="319">ROUND((AC391-AC390)/AC390*100,1)</f>
        <v>#DIV/0!</v>
      </c>
      <c r="AD448" s="617">
        <f t="shared" si="319"/>
        <v>1.8</v>
      </c>
      <c r="AE448" s="617">
        <f t="shared" si="319"/>
        <v>-2.8</v>
      </c>
      <c r="AF448" s="617">
        <f t="shared" si="319"/>
        <v>-4.5</v>
      </c>
      <c r="AG448" s="617" t="e">
        <f t="shared" si="319"/>
        <v>#DIV/0!</v>
      </c>
      <c r="AH448" s="617">
        <f t="shared" si="319"/>
        <v>-0.2</v>
      </c>
      <c r="AI448" s="617">
        <f t="shared" si="319"/>
        <v>5.8</v>
      </c>
      <c r="AJ448" s="617">
        <f t="shared" si="319"/>
        <v>24.7</v>
      </c>
      <c r="AK448" s="617" t="e">
        <f t="shared" si="319"/>
        <v>#DIV/0!</v>
      </c>
      <c r="AL448" s="617">
        <f t="shared" si="319"/>
        <v>-9</v>
      </c>
      <c r="AO448" s="611" t="s">
        <v>37</v>
      </c>
      <c r="AP448" s="617">
        <f t="shared" ref="AP448:AZ448" si="320">ROUND((AP391-AP390)/AP390*100,1)</f>
        <v>-0.1</v>
      </c>
      <c r="AQ448" s="617">
        <f t="shared" si="320"/>
        <v>-0.9</v>
      </c>
      <c r="AR448" s="617">
        <f t="shared" si="320"/>
        <v>1.5</v>
      </c>
      <c r="AS448" s="617">
        <f t="shared" si="320"/>
        <v>0.5</v>
      </c>
      <c r="AT448" s="617">
        <f t="shared" si="320"/>
        <v>2.2999999999999998</v>
      </c>
      <c r="AU448" s="617">
        <f t="shared" si="320"/>
        <v>-6.8</v>
      </c>
      <c r="AV448" s="617">
        <f t="shared" si="320"/>
        <v>-5.6</v>
      </c>
      <c r="AW448" s="617">
        <f t="shared" si="320"/>
        <v>-11.6</v>
      </c>
      <c r="AX448" s="617">
        <f t="shared" si="320"/>
        <v>1.8</v>
      </c>
      <c r="AY448" s="617">
        <f t="shared" si="320"/>
        <v>2.1</v>
      </c>
      <c r="AZ448" s="617">
        <f t="shared" si="320"/>
        <v>1.1000000000000001</v>
      </c>
    </row>
    <row r="449" spans="2:52">
      <c r="C449" s="611" t="s">
        <v>38</v>
      </c>
      <c r="D449" s="617">
        <f t="shared" ref="D449:AB449" si="321">ROUND((D392-D391)/D391*100,1)</f>
        <v>0.5</v>
      </c>
      <c r="E449" s="617">
        <f t="shared" si="321"/>
        <v>0.5</v>
      </c>
      <c r="F449" s="617">
        <f t="shared" si="321"/>
        <v>-9.9</v>
      </c>
      <c r="G449" s="617">
        <f t="shared" si="321"/>
        <v>2.4</v>
      </c>
      <c r="H449" s="617">
        <f t="shared" si="321"/>
        <v>-37.4</v>
      </c>
      <c r="I449" s="617">
        <f t="shared" si="321"/>
        <v>4.0999999999999996</v>
      </c>
      <c r="J449" s="617">
        <f t="shared" si="321"/>
        <v>2.2000000000000002</v>
      </c>
      <c r="K449" s="617">
        <f t="shared" si="321"/>
        <v>-8.3000000000000007</v>
      </c>
      <c r="L449" s="617">
        <f t="shared" si="321"/>
        <v>-9.1</v>
      </c>
      <c r="M449" s="617" t="e">
        <f t="shared" si="321"/>
        <v>#DIV/0!</v>
      </c>
      <c r="N449" s="617">
        <f t="shared" si="321"/>
        <v>32.6</v>
      </c>
      <c r="O449" s="617">
        <f t="shared" si="321"/>
        <v>0</v>
      </c>
      <c r="P449" s="617">
        <f t="shared" si="321"/>
        <v>2.2999999999999998</v>
      </c>
      <c r="Q449" s="617">
        <f t="shared" si="321"/>
        <v>-5.2</v>
      </c>
      <c r="R449" s="617">
        <f t="shared" si="321"/>
        <v>30.5</v>
      </c>
      <c r="S449" s="617">
        <f t="shared" si="321"/>
        <v>30.5</v>
      </c>
      <c r="T449" s="617" t="e">
        <f t="shared" si="321"/>
        <v>#DIV/0!</v>
      </c>
      <c r="U449" s="617">
        <f t="shared" si="321"/>
        <v>0.9</v>
      </c>
      <c r="V449" s="617">
        <f t="shared" si="321"/>
        <v>4</v>
      </c>
      <c r="W449" s="617">
        <f t="shared" si="321"/>
        <v>2.2999999999999998</v>
      </c>
      <c r="X449" s="617">
        <f t="shared" si="321"/>
        <v>5.4</v>
      </c>
      <c r="Y449" s="617">
        <f t="shared" si="321"/>
        <v>-51</v>
      </c>
      <c r="Z449" s="617">
        <f t="shared" si="321"/>
        <v>-0.3</v>
      </c>
      <c r="AA449" s="617">
        <f t="shared" si="321"/>
        <v>7</v>
      </c>
      <c r="AB449" s="617" t="e">
        <f t="shared" si="321"/>
        <v>#DIV/0!</v>
      </c>
      <c r="AC449" s="617" t="e">
        <f t="shared" ref="AC449:AL449" si="322">ROUND((AC392-AC391)/AC391*100,1)</f>
        <v>#DIV/0!</v>
      </c>
      <c r="AD449" s="617">
        <f t="shared" si="322"/>
        <v>1.5</v>
      </c>
      <c r="AE449" s="617">
        <f t="shared" si="322"/>
        <v>3.7</v>
      </c>
      <c r="AF449" s="617">
        <f t="shared" si="322"/>
        <v>18.399999999999999</v>
      </c>
      <c r="AG449" s="617" t="e">
        <f t="shared" si="322"/>
        <v>#DIV/0!</v>
      </c>
      <c r="AH449" s="617">
        <f t="shared" si="322"/>
        <v>-1.9</v>
      </c>
      <c r="AI449" s="617">
        <f t="shared" si="322"/>
        <v>-0.5</v>
      </c>
      <c r="AJ449" s="617">
        <f t="shared" si="322"/>
        <v>-2.9</v>
      </c>
      <c r="AK449" s="617" t="e">
        <f t="shared" si="322"/>
        <v>#DIV/0!</v>
      </c>
      <c r="AL449" s="617">
        <f t="shared" si="322"/>
        <v>-0.2</v>
      </c>
      <c r="AO449" s="611" t="s">
        <v>38</v>
      </c>
      <c r="AP449" s="617">
        <f t="shared" ref="AP449:AZ449" si="323">ROUND((AP392-AP391)/AP391*100,1)</f>
        <v>0.5</v>
      </c>
      <c r="AQ449" s="617">
        <f t="shared" si="323"/>
        <v>4.8</v>
      </c>
      <c r="AR449" s="617">
        <f t="shared" si="323"/>
        <v>1.2</v>
      </c>
      <c r="AS449" s="617">
        <f t="shared" si="323"/>
        <v>-1.6</v>
      </c>
      <c r="AT449" s="617">
        <f t="shared" si="323"/>
        <v>5.6</v>
      </c>
      <c r="AU449" s="617">
        <f t="shared" si="323"/>
        <v>13.8</v>
      </c>
      <c r="AV449" s="617">
        <f t="shared" si="323"/>
        <v>17.8</v>
      </c>
      <c r="AW449" s="617">
        <f t="shared" si="323"/>
        <v>6</v>
      </c>
      <c r="AX449" s="617">
        <f t="shared" si="323"/>
        <v>-0.6</v>
      </c>
      <c r="AY449" s="617">
        <f t="shared" si="323"/>
        <v>-1.5</v>
      </c>
      <c r="AZ449" s="617">
        <f t="shared" si="323"/>
        <v>14.2</v>
      </c>
    </row>
    <row r="450" spans="2:52">
      <c r="B450" s="612"/>
      <c r="C450" s="613" t="s">
        <v>39</v>
      </c>
      <c r="D450" s="619">
        <f t="shared" ref="D450:AB450" si="324">ROUND((D393-D392)/D392*100,1)</f>
        <v>-0.8</v>
      </c>
      <c r="E450" s="619">
        <f t="shared" si="324"/>
        <v>-0.8</v>
      </c>
      <c r="F450" s="619">
        <f t="shared" si="324"/>
        <v>-14.8</v>
      </c>
      <c r="G450" s="619">
        <f t="shared" si="324"/>
        <v>-6.5</v>
      </c>
      <c r="H450" s="619">
        <f t="shared" si="324"/>
        <v>-20.7</v>
      </c>
      <c r="I450" s="619">
        <f t="shared" si="324"/>
        <v>3.8</v>
      </c>
      <c r="J450" s="619">
        <f t="shared" si="324"/>
        <v>-6.6</v>
      </c>
      <c r="K450" s="619">
        <f t="shared" si="324"/>
        <v>3.5</v>
      </c>
      <c r="L450" s="619">
        <f t="shared" si="324"/>
        <v>5.0999999999999996</v>
      </c>
      <c r="M450" s="619" t="e">
        <f t="shared" si="324"/>
        <v>#DIV/0!</v>
      </c>
      <c r="N450" s="619">
        <f t="shared" si="324"/>
        <v>137.30000000000001</v>
      </c>
      <c r="O450" s="619">
        <f t="shared" si="324"/>
        <v>3.3</v>
      </c>
      <c r="P450" s="619">
        <f t="shared" si="324"/>
        <v>5.0999999999999996</v>
      </c>
      <c r="Q450" s="619">
        <f t="shared" si="324"/>
        <v>-0.1</v>
      </c>
      <c r="R450" s="619">
        <f t="shared" si="324"/>
        <v>-19.600000000000001</v>
      </c>
      <c r="S450" s="619">
        <f t="shared" si="324"/>
        <v>-19.600000000000001</v>
      </c>
      <c r="T450" s="619" t="e">
        <f t="shared" si="324"/>
        <v>#DIV/0!</v>
      </c>
      <c r="U450" s="619">
        <f t="shared" si="324"/>
        <v>12.1</v>
      </c>
      <c r="V450" s="619">
        <f t="shared" si="324"/>
        <v>-4.4000000000000004</v>
      </c>
      <c r="W450" s="619">
        <f t="shared" si="324"/>
        <v>-2.4</v>
      </c>
      <c r="X450" s="619">
        <f t="shared" si="324"/>
        <v>-6.5</v>
      </c>
      <c r="Y450" s="619">
        <f t="shared" si="324"/>
        <v>17.7</v>
      </c>
      <c r="Z450" s="619">
        <f t="shared" si="324"/>
        <v>-1.3</v>
      </c>
      <c r="AA450" s="619">
        <f t="shared" si="324"/>
        <v>75.5</v>
      </c>
      <c r="AB450" s="619" t="e">
        <f t="shared" si="324"/>
        <v>#DIV/0!</v>
      </c>
      <c r="AC450" s="619" t="e">
        <f t="shared" ref="AC450:AL450" si="325">ROUND((AC393-AC392)/AC392*100,1)</f>
        <v>#DIV/0!</v>
      </c>
      <c r="AD450" s="619">
        <f t="shared" si="325"/>
        <v>-8.1999999999999993</v>
      </c>
      <c r="AE450" s="619">
        <f t="shared" si="325"/>
        <v>-4.7</v>
      </c>
      <c r="AF450" s="619">
        <f t="shared" si="325"/>
        <v>-1.7</v>
      </c>
      <c r="AG450" s="619" t="e">
        <f t="shared" si="325"/>
        <v>#DIV/0!</v>
      </c>
      <c r="AH450" s="619">
        <f t="shared" si="325"/>
        <v>-7.9</v>
      </c>
      <c r="AI450" s="619">
        <f t="shared" si="325"/>
        <v>2.7</v>
      </c>
      <c r="AJ450" s="619">
        <f t="shared" si="325"/>
        <v>16.899999999999999</v>
      </c>
      <c r="AK450" s="619" t="e">
        <f t="shared" si="325"/>
        <v>#DIV/0!</v>
      </c>
      <c r="AL450" s="619">
        <f t="shared" si="325"/>
        <v>-3.5</v>
      </c>
      <c r="AN450" s="612"/>
      <c r="AO450" s="613" t="s">
        <v>39</v>
      </c>
      <c r="AP450" s="619">
        <f t="shared" ref="AP450:AZ450" si="326">ROUND((AP393-AP392)/AP392*100,1)</f>
        <v>-0.8</v>
      </c>
      <c r="AQ450" s="619">
        <f t="shared" si="326"/>
        <v>-2.4</v>
      </c>
      <c r="AR450" s="619">
        <f t="shared" si="326"/>
        <v>-2.9</v>
      </c>
      <c r="AS450" s="619">
        <f t="shared" si="326"/>
        <v>-3.9</v>
      </c>
      <c r="AT450" s="619">
        <f t="shared" si="326"/>
        <v>1.1000000000000001</v>
      </c>
      <c r="AU450" s="619">
        <f t="shared" si="326"/>
        <v>-7.5</v>
      </c>
      <c r="AV450" s="619">
        <f t="shared" si="326"/>
        <v>-4</v>
      </c>
      <c r="AW450" s="619">
        <f t="shared" si="326"/>
        <v>-14.7</v>
      </c>
      <c r="AX450" s="619">
        <f t="shared" si="326"/>
        <v>-1.9</v>
      </c>
      <c r="AY450" s="619">
        <f t="shared" si="326"/>
        <v>-1.6</v>
      </c>
      <c r="AZ450" s="619">
        <f t="shared" si="326"/>
        <v>-9.1</v>
      </c>
    </row>
    <row r="451" spans="2:52">
      <c r="B451" s="138" t="s">
        <v>301</v>
      </c>
      <c r="C451" s="610" t="s">
        <v>36</v>
      </c>
      <c r="D451" s="617">
        <f t="shared" ref="D451:AB451" si="327">ROUND((D394-D393)/D393*100,1)</f>
        <v>2.1</v>
      </c>
      <c r="E451" s="617">
        <f t="shared" si="327"/>
        <v>2.1</v>
      </c>
      <c r="F451" s="617">
        <f t="shared" si="327"/>
        <v>-10.5</v>
      </c>
      <c r="G451" s="617">
        <f t="shared" si="327"/>
        <v>5.4</v>
      </c>
      <c r="H451" s="617">
        <f t="shared" si="327"/>
        <v>-65.099999999999994</v>
      </c>
      <c r="I451" s="617">
        <f t="shared" si="327"/>
        <v>24.6</v>
      </c>
      <c r="J451" s="617">
        <f t="shared" si="327"/>
        <v>17.600000000000001</v>
      </c>
      <c r="K451" s="617">
        <f t="shared" si="327"/>
        <v>7.4</v>
      </c>
      <c r="L451" s="617">
        <f t="shared" si="327"/>
        <v>4.4000000000000004</v>
      </c>
      <c r="M451" s="617" t="e">
        <f t="shared" si="327"/>
        <v>#DIV/0!</v>
      </c>
      <c r="N451" s="617">
        <f t="shared" si="327"/>
        <v>-24.1</v>
      </c>
      <c r="O451" s="617">
        <f t="shared" si="327"/>
        <v>-8.5</v>
      </c>
      <c r="P451" s="617">
        <f t="shared" si="327"/>
        <v>-9.3000000000000007</v>
      </c>
      <c r="Q451" s="617">
        <f t="shared" si="327"/>
        <v>-6.2</v>
      </c>
      <c r="R451" s="617">
        <f t="shared" si="327"/>
        <v>-3.2</v>
      </c>
      <c r="S451" s="617">
        <f t="shared" si="327"/>
        <v>-3.2</v>
      </c>
      <c r="T451" s="617" t="e">
        <f t="shared" si="327"/>
        <v>#DIV/0!</v>
      </c>
      <c r="U451" s="617">
        <f t="shared" si="327"/>
        <v>38.9</v>
      </c>
      <c r="V451" s="617">
        <f t="shared" si="327"/>
        <v>7.4</v>
      </c>
      <c r="W451" s="617">
        <f t="shared" si="327"/>
        <v>10.9</v>
      </c>
      <c r="X451" s="617">
        <f t="shared" si="327"/>
        <v>5.2</v>
      </c>
      <c r="Y451" s="617">
        <f t="shared" si="327"/>
        <v>27.4</v>
      </c>
      <c r="Z451" s="617">
        <f t="shared" si="327"/>
        <v>9.6</v>
      </c>
      <c r="AA451" s="617">
        <f t="shared" si="327"/>
        <v>-32.4</v>
      </c>
      <c r="AB451" s="617" t="e">
        <f t="shared" si="327"/>
        <v>#DIV/0!</v>
      </c>
      <c r="AC451" s="617" t="e">
        <f t="shared" ref="AC451:AL451" si="328">ROUND((AC394-AC393)/AC393*100,1)</f>
        <v>#DIV/0!</v>
      </c>
      <c r="AD451" s="617">
        <f t="shared" si="328"/>
        <v>6</v>
      </c>
      <c r="AE451" s="617">
        <f t="shared" si="328"/>
        <v>-9</v>
      </c>
      <c r="AF451" s="617">
        <f t="shared" si="328"/>
        <v>-0.2</v>
      </c>
      <c r="AG451" s="617" t="e">
        <f t="shared" si="328"/>
        <v>#DIV/0!</v>
      </c>
      <c r="AH451" s="617">
        <f t="shared" si="328"/>
        <v>4.8</v>
      </c>
      <c r="AI451" s="617">
        <f t="shared" si="328"/>
        <v>14.2</v>
      </c>
      <c r="AJ451" s="617">
        <f t="shared" si="328"/>
        <v>10.6</v>
      </c>
      <c r="AK451" s="617" t="e">
        <f t="shared" si="328"/>
        <v>#DIV/0!</v>
      </c>
      <c r="AL451" s="617">
        <f t="shared" si="328"/>
        <v>14.9</v>
      </c>
      <c r="AN451" s="138" t="s">
        <v>301</v>
      </c>
      <c r="AO451" s="610" t="s">
        <v>36</v>
      </c>
      <c r="AP451" s="617">
        <f t="shared" ref="AP451:AZ451" si="329">ROUND((AP394-AP393)/AP393*100,1)</f>
        <v>2.1</v>
      </c>
      <c r="AQ451" s="617">
        <f t="shared" si="329"/>
        <v>5.7</v>
      </c>
      <c r="AR451" s="617">
        <f t="shared" si="329"/>
        <v>8.8000000000000007</v>
      </c>
      <c r="AS451" s="617">
        <f t="shared" si="329"/>
        <v>8.9</v>
      </c>
      <c r="AT451" s="617">
        <f t="shared" si="329"/>
        <v>7.4</v>
      </c>
      <c r="AU451" s="617">
        <f t="shared" si="329"/>
        <v>7.2</v>
      </c>
      <c r="AV451" s="617">
        <f t="shared" si="329"/>
        <v>2.5</v>
      </c>
      <c r="AW451" s="617">
        <f t="shared" si="329"/>
        <v>20</v>
      </c>
      <c r="AX451" s="617">
        <f t="shared" si="329"/>
        <v>0.5</v>
      </c>
      <c r="AY451" s="617">
        <f t="shared" si="329"/>
        <v>-0.1</v>
      </c>
      <c r="AZ451" s="617">
        <f t="shared" si="329"/>
        <v>10.1</v>
      </c>
    </row>
    <row r="452" spans="2:52">
      <c r="C452" s="615" t="s">
        <v>37</v>
      </c>
      <c r="D452" s="617">
        <f t="shared" ref="D452:AB452" si="330">ROUND((D395-D394)/D394*100,1)</f>
        <v>2.1</v>
      </c>
      <c r="E452" s="617">
        <f t="shared" si="330"/>
        <v>2.1</v>
      </c>
      <c r="F452" s="617">
        <f t="shared" si="330"/>
        <v>-2.9</v>
      </c>
      <c r="G452" s="617">
        <f t="shared" si="330"/>
        <v>6.6</v>
      </c>
      <c r="H452" s="617">
        <f t="shared" si="330"/>
        <v>-47</v>
      </c>
      <c r="I452" s="617">
        <f t="shared" si="330"/>
        <v>4.5</v>
      </c>
      <c r="J452" s="617">
        <f t="shared" si="330"/>
        <v>4.2</v>
      </c>
      <c r="K452" s="617">
        <f t="shared" si="330"/>
        <v>0.6</v>
      </c>
      <c r="L452" s="617">
        <f t="shared" si="330"/>
        <v>0.2</v>
      </c>
      <c r="M452" s="617" t="e">
        <f t="shared" si="330"/>
        <v>#DIV/0!</v>
      </c>
      <c r="N452" s="617">
        <f t="shared" si="330"/>
        <v>11.5</v>
      </c>
      <c r="O452" s="617">
        <f t="shared" si="330"/>
        <v>13</v>
      </c>
      <c r="P452" s="617">
        <f t="shared" si="330"/>
        <v>4.9000000000000004</v>
      </c>
      <c r="Q452" s="617">
        <f t="shared" si="330"/>
        <v>37.6</v>
      </c>
      <c r="R452" s="617">
        <f t="shared" si="330"/>
        <v>11</v>
      </c>
      <c r="S452" s="617">
        <f t="shared" si="330"/>
        <v>11</v>
      </c>
      <c r="T452" s="617" t="e">
        <f t="shared" si="330"/>
        <v>#DIV/0!</v>
      </c>
      <c r="U452" s="617">
        <f t="shared" si="330"/>
        <v>-6.9</v>
      </c>
      <c r="V452" s="617">
        <f t="shared" si="330"/>
        <v>2.9</v>
      </c>
      <c r="W452" s="617">
        <f t="shared" si="330"/>
        <v>3.4</v>
      </c>
      <c r="X452" s="617">
        <f t="shared" si="330"/>
        <v>0.9</v>
      </c>
      <c r="Y452" s="617">
        <f t="shared" si="330"/>
        <v>43.9</v>
      </c>
      <c r="Z452" s="617">
        <f t="shared" si="330"/>
        <v>4</v>
      </c>
      <c r="AA452" s="617">
        <f t="shared" si="330"/>
        <v>11.5</v>
      </c>
      <c r="AB452" s="617" t="e">
        <f t="shared" si="330"/>
        <v>#DIV/0!</v>
      </c>
      <c r="AC452" s="617" t="e">
        <f t="shared" ref="AC452:AL452" si="331">ROUND((AC395-AC394)/AC394*100,1)</f>
        <v>#DIV/0!</v>
      </c>
      <c r="AD452" s="617">
        <f t="shared" si="331"/>
        <v>10</v>
      </c>
      <c r="AE452" s="617">
        <f t="shared" si="331"/>
        <v>2.7</v>
      </c>
      <c r="AF452" s="617">
        <f t="shared" si="331"/>
        <v>4.7</v>
      </c>
      <c r="AG452" s="617" t="e">
        <f t="shared" si="331"/>
        <v>#DIV/0!</v>
      </c>
      <c r="AH452" s="617">
        <f t="shared" si="331"/>
        <v>8</v>
      </c>
      <c r="AI452" s="617">
        <f t="shared" si="331"/>
        <v>0.7</v>
      </c>
      <c r="AJ452" s="617">
        <f t="shared" si="331"/>
        <v>-12.4</v>
      </c>
      <c r="AK452" s="617" t="e">
        <f t="shared" si="331"/>
        <v>#DIV/0!</v>
      </c>
      <c r="AL452" s="617">
        <f t="shared" si="331"/>
        <v>3.1</v>
      </c>
      <c r="AO452" s="615" t="s">
        <v>37</v>
      </c>
      <c r="AP452" s="617">
        <f t="shared" ref="AP452:AZ452" si="332">ROUND((AP395-AP394)/AP394*100,1)</f>
        <v>2.1</v>
      </c>
      <c r="AQ452" s="617">
        <f t="shared" si="332"/>
        <v>0.6</v>
      </c>
      <c r="AR452" s="617">
        <f t="shared" si="332"/>
        <v>-3.5</v>
      </c>
      <c r="AS452" s="617">
        <f t="shared" si="332"/>
        <v>-6.4</v>
      </c>
      <c r="AT452" s="617">
        <f t="shared" si="332"/>
        <v>3.3</v>
      </c>
      <c r="AU452" s="617">
        <f t="shared" si="332"/>
        <v>13.1</v>
      </c>
      <c r="AV452" s="617">
        <f t="shared" si="332"/>
        <v>16.899999999999999</v>
      </c>
      <c r="AW452" s="617">
        <f t="shared" si="332"/>
        <v>3</v>
      </c>
      <c r="AX452" s="617">
        <f t="shared" si="332"/>
        <v>3.6</v>
      </c>
      <c r="AY452" s="617">
        <f t="shared" si="332"/>
        <v>3.9</v>
      </c>
      <c r="AZ452" s="617">
        <f t="shared" si="332"/>
        <v>3.8</v>
      </c>
    </row>
    <row r="453" spans="2:52">
      <c r="C453" s="615" t="s">
        <v>38</v>
      </c>
      <c r="D453" s="617">
        <f t="shared" ref="D453:AB453" si="333">ROUND((D396-D395)/D395*100,1)</f>
        <v>2.5</v>
      </c>
      <c r="E453" s="617">
        <f t="shared" si="333"/>
        <v>2.4</v>
      </c>
      <c r="F453" s="617">
        <f t="shared" si="333"/>
        <v>0.7</v>
      </c>
      <c r="G453" s="617">
        <f t="shared" si="333"/>
        <v>4.7</v>
      </c>
      <c r="H453" s="617">
        <f t="shared" si="333"/>
        <v>-10.5</v>
      </c>
      <c r="I453" s="617">
        <f t="shared" si="333"/>
        <v>-4.9000000000000004</v>
      </c>
      <c r="J453" s="617">
        <f t="shared" si="333"/>
        <v>8.5</v>
      </c>
      <c r="K453" s="617">
        <f t="shared" si="333"/>
        <v>-8.1999999999999993</v>
      </c>
      <c r="L453" s="617">
        <f t="shared" si="333"/>
        <v>-10.3</v>
      </c>
      <c r="M453" s="617" t="e">
        <f t="shared" si="333"/>
        <v>#DIV/0!</v>
      </c>
      <c r="N453" s="617">
        <f t="shared" si="333"/>
        <v>62.8</v>
      </c>
      <c r="O453" s="617">
        <f t="shared" si="333"/>
        <v>-14</v>
      </c>
      <c r="P453" s="617">
        <f t="shared" si="333"/>
        <v>-12.7</v>
      </c>
      <c r="Q453" s="617">
        <f t="shared" si="333"/>
        <v>-14.4</v>
      </c>
      <c r="R453" s="617">
        <f t="shared" si="333"/>
        <v>-27</v>
      </c>
      <c r="S453" s="617">
        <f t="shared" si="333"/>
        <v>-27</v>
      </c>
      <c r="T453" s="617" t="e">
        <f t="shared" si="333"/>
        <v>#DIV/0!</v>
      </c>
      <c r="U453" s="617">
        <f t="shared" si="333"/>
        <v>102.5</v>
      </c>
      <c r="V453" s="617">
        <f t="shared" si="333"/>
        <v>-2.9</v>
      </c>
      <c r="W453" s="617">
        <f t="shared" si="333"/>
        <v>0.1</v>
      </c>
      <c r="X453" s="617">
        <f t="shared" si="333"/>
        <v>-6.4</v>
      </c>
      <c r="Y453" s="617">
        <f t="shared" si="333"/>
        <v>-27.4</v>
      </c>
      <c r="Z453" s="617">
        <f t="shared" si="333"/>
        <v>-2</v>
      </c>
      <c r="AA453" s="617">
        <f t="shared" si="333"/>
        <v>-11.5</v>
      </c>
      <c r="AB453" s="617" t="e">
        <f t="shared" si="333"/>
        <v>#DIV/0!</v>
      </c>
      <c r="AC453" s="617" t="e">
        <f t="shared" ref="AC453:AL453" si="334">ROUND((AC396-AC395)/AC395*100,1)</f>
        <v>#DIV/0!</v>
      </c>
      <c r="AD453" s="617">
        <f t="shared" si="334"/>
        <v>-0.8</v>
      </c>
      <c r="AE453" s="617">
        <f t="shared" si="334"/>
        <v>-8.1</v>
      </c>
      <c r="AF453" s="617">
        <f t="shared" si="334"/>
        <v>-3</v>
      </c>
      <c r="AG453" s="617" t="e">
        <f t="shared" si="334"/>
        <v>#DIV/0!</v>
      </c>
      <c r="AH453" s="617">
        <f t="shared" si="334"/>
        <v>15.5</v>
      </c>
      <c r="AI453" s="617">
        <f t="shared" si="334"/>
        <v>1.3</v>
      </c>
      <c r="AJ453" s="617">
        <f t="shared" si="334"/>
        <v>19.100000000000001</v>
      </c>
      <c r="AK453" s="617" t="e">
        <f t="shared" si="334"/>
        <v>#DIV/0!</v>
      </c>
      <c r="AL453" s="617">
        <f t="shared" si="334"/>
        <v>5.7</v>
      </c>
      <c r="AO453" s="615" t="s">
        <v>38</v>
      </c>
      <c r="AP453" s="617">
        <f t="shared" ref="AP453:AZ453" si="335">ROUND((AP396-AP395)/AP395*100,1)</f>
        <v>2.5</v>
      </c>
      <c r="AQ453" s="617">
        <f t="shared" si="335"/>
        <v>-3.1</v>
      </c>
      <c r="AR453" s="617">
        <f t="shared" si="335"/>
        <v>-3.2</v>
      </c>
      <c r="AS453" s="617">
        <f t="shared" si="335"/>
        <v>-2.2000000000000002</v>
      </c>
      <c r="AT453" s="617">
        <f t="shared" si="335"/>
        <v>-7.3</v>
      </c>
      <c r="AU453" s="617">
        <f t="shared" si="335"/>
        <v>-7.8</v>
      </c>
      <c r="AV453" s="617">
        <f t="shared" si="335"/>
        <v>-13</v>
      </c>
      <c r="AW453" s="617">
        <f t="shared" si="335"/>
        <v>7.3</v>
      </c>
      <c r="AX453" s="617">
        <f t="shared" si="335"/>
        <v>5.7</v>
      </c>
      <c r="AY453" s="617">
        <f t="shared" si="335"/>
        <v>6.7</v>
      </c>
      <c r="AZ453" s="617">
        <f t="shared" si="335"/>
        <v>-16.3</v>
      </c>
    </row>
    <row r="454" spans="2:52">
      <c r="B454" s="612"/>
      <c r="C454" s="618" t="s">
        <v>39</v>
      </c>
      <c r="D454" s="619">
        <f t="shared" ref="D454:AB454" si="336">ROUND((D397-D396)/D396*100,1)</f>
        <v>2.1</v>
      </c>
      <c r="E454" s="619">
        <f t="shared" si="336"/>
        <v>2.1</v>
      </c>
      <c r="F454" s="619">
        <f t="shared" si="336"/>
        <v>14.4</v>
      </c>
      <c r="G454" s="619">
        <f t="shared" si="336"/>
        <v>2</v>
      </c>
      <c r="H454" s="619">
        <f t="shared" si="336"/>
        <v>57.7</v>
      </c>
      <c r="I454" s="619">
        <f t="shared" si="336"/>
        <v>5.5</v>
      </c>
      <c r="J454" s="619">
        <f t="shared" si="336"/>
        <v>4.7</v>
      </c>
      <c r="K454" s="619">
        <f t="shared" si="336"/>
        <v>9.1999999999999993</v>
      </c>
      <c r="L454" s="619">
        <f t="shared" si="336"/>
        <v>9.5</v>
      </c>
      <c r="M454" s="619" t="e">
        <f t="shared" si="336"/>
        <v>#DIV/0!</v>
      </c>
      <c r="N454" s="619">
        <f t="shared" si="336"/>
        <v>-34.9</v>
      </c>
      <c r="O454" s="619">
        <f t="shared" si="336"/>
        <v>2.2999999999999998</v>
      </c>
      <c r="P454" s="619">
        <f t="shared" si="336"/>
        <v>-2</v>
      </c>
      <c r="Q454" s="619">
        <f t="shared" si="336"/>
        <v>19.600000000000001</v>
      </c>
      <c r="R454" s="619">
        <f t="shared" si="336"/>
        <v>22.2</v>
      </c>
      <c r="S454" s="619">
        <f t="shared" si="336"/>
        <v>22.2</v>
      </c>
      <c r="T454" s="619" t="e">
        <f t="shared" si="336"/>
        <v>#DIV/0!</v>
      </c>
      <c r="U454" s="619">
        <f t="shared" si="336"/>
        <v>-36.700000000000003</v>
      </c>
      <c r="V454" s="619">
        <f t="shared" si="336"/>
        <v>4.0999999999999996</v>
      </c>
      <c r="W454" s="619">
        <f t="shared" si="336"/>
        <v>0.6</v>
      </c>
      <c r="X454" s="619">
        <f t="shared" si="336"/>
        <v>7.5</v>
      </c>
      <c r="Y454" s="619">
        <f t="shared" si="336"/>
        <v>-19.7</v>
      </c>
      <c r="Z454" s="619">
        <f t="shared" si="336"/>
        <v>4.3</v>
      </c>
      <c r="AA454" s="619">
        <f t="shared" si="336"/>
        <v>-16.899999999999999</v>
      </c>
      <c r="AB454" s="619" t="e">
        <f t="shared" si="336"/>
        <v>#DIV/0!</v>
      </c>
      <c r="AC454" s="619" t="e">
        <f t="shared" ref="AC454:AL454" si="337">ROUND((AC397-AC396)/AC396*100,1)</f>
        <v>#DIV/0!</v>
      </c>
      <c r="AD454" s="619">
        <f t="shared" si="337"/>
        <v>9.1</v>
      </c>
      <c r="AE454" s="619">
        <f t="shared" si="337"/>
        <v>-5.2</v>
      </c>
      <c r="AF454" s="619">
        <f t="shared" si="337"/>
        <v>-0.2</v>
      </c>
      <c r="AG454" s="619" t="e">
        <f t="shared" si="337"/>
        <v>#DIV/0!</v>
      </c>
      <c r="AH454" s="619">
        <f t="shared" si="337"/>
        <v>10.199999999999999</v>
      </c>
      <c r="AI454" s="619">
        <f t="shared" si="337"/>
        <v>13.1</v>
      </c>
      <c r="AJ454" s="619">
        <f t="shared" si="337"/>
        <v>12.5</v>
      </c>
      <c r="AK454" s="619" t="e">
        <f t="shared" si="337"/>
        <v>#DIV/0!</v>
      </c>
      <c r="AL454" s="619">
        <f t="shared" si="337"/>
        <v>5.0999999999999996</v>
      </c>
      <c r="AN454" s="612"/>
      <c r="AO454" s="618" t="s">
        <v>39</v>
      </c>
      <c r="AP454" s="619">
        <f t="shared" ref="AP454:AZ454" si="338">ROUND((AP397-AP396)/AP396*100,1)</f>
        <v>2.1</v>
      </c>
      <c r="AQ454" s="619">
        <f t="shared" si="338"/>
        <v>7.8</v>
      </c>
      <c r="AR454" s="619">
        <f t="shared" si="338"/>
        <v>2.8</v>
      </c>
      <c r="AS454" s="619">
        <f t="shared" si="338"/>
        <v>4.3</v>
      </c>
      <c r="AT454" s="619">
        <f t="shared" si="338"/>
        <v>1.5</v>
      </c>
      <c r="AU454" s="619">
        <f t="shared" si="338"/>
        <v>12.5</v>
      </c>
      <c r="AV454" s="619">
        <f t="shared" si="338"/>
        <v>10.7</v>
      </c>
      <c r="AW454" s="619">
        <f t="shared" si="338"/>
        <v>10.3</v>
      </c>
      <c r="AX454" s="619">
        <f t="shared" si="338"/>
        <v>-1.4</v>
      </c>
      <c r="AY454" s="619">
        <f t="shared" si="338"/>
        <v>-1.7</v>
      </c>
      <c r="AZ454" s="619">
        <f t="shared" si="338"/>
        <v>11.6</v>
      </c>
    </row>
    <row r="455" spans="2:52">
      <c r="B455" s="138" t="s">
        <v>302</v>
      </c>
      <c r="C455" s="610" t="s">
        <v>36</v>
      </c>
      <c r="D455" s="617">
        <f t="shared" ref="D455:AB455" si="339">ROUND((D398-D397)/D397*100,1)</f>
        <v>5</v>
      </c>
      <c r="E455" s="617">
        <f t="shared" si="339"/>
        <v>5.0999999999999996</v>
      </c>
      <c r="F455" s="617">
        <f t="shared" si="339"/>
        <v>8.3000000000000007</v>
      </c>
      <c r="G455" s="617">
        <f t="shared" si="339"/>
        <v>11</v>
      </c>
      <c r="H455" s="617">
        <f t="shared" si="339"/>
        <v>-9.3000000000000007</v>
      </c>
      <c r="I455" s="617">
        <f t="shared" si="339"/>
        <v>1.6</v>
      </c>
      <c r="J455" s="617">
        <f t="shared" si="339"/>
        <v>10.4</v>
      </c>
      <c r="K455" s="617">
        <f t="shared" si="339"/>
        <v>5.5</v>
      </c>
      <c r="L455" s="617">
        <f t="shared" si="339"/>
        <v>7</v>
      </c>
      <c r="M455" s="617" t="e">
        <f t="shared" si="339"/>
        <v>#DIV/0!</v>
      </c>
      <c r="N455" s="617">
        <f t="shared" si="339"/>
        <v>-28.5</v>
      </c>
      <c r="O455" s="617">
        <f t="shared" si="339"/>
        <v>10.7</v>
      </c>
      <c r="P455" s="617">
        <f t="shared" si="339"/>
        <v>8.3000000000000007</v>
      </c>
      <c r="Q455" s="617">
        <f t="shared" si="339"/>
        <v>10.8</v>
      </c>
      <c r="R455" s="617">
        <f t="shared" si="339"/>
        <v>-8.1999999999999993</v>
      </c>
      <c r="S455" s="617">
        <f t="shared" si="339"/>
        <v>-8.1999999999999993</v>
      </c>
      <c r="T455" s="617" t="e">
        <f t="shared" si="339"/>
        <v>#DIV/0!</v>
      </c>
      <c r="U455" s="617">
        <f t="shared" si="339"/>
        <v>-22.8</v>
      </c>
      <c r="V455" s="617">
        <f t="shared" si="339"/>
        <v>2.2999999999999998</v>
      </c>
      <c r="W455" s="617">
        <f t="shared" si="339"/>
        <v>7</v>
      </c>
      <c r="X455" s="617">
        <f t="shared" si="339"/>
        <v>-0.5</v>
      </c>
      <c r="Y455" s="617">
        <f t="shared" si="339"/>
        <v>34</v>
      </c>
      <c r="Z455" s="617">
        <f t="shared" si="339"/>
        <v>11.9</v>
      </c>
      <c r="AA455" s="617">
        <f t="shared" si="339"/>
        <v>17</v>
      </c>
      <c r="AB455" s="617" t="e">
        <f t="shared" si="339"/>
        <v>#DIV/0!</v>
      </c>
      <c r="AC455" s="617" t="e">
        <f t="shared" ref="AC455:AL455" si="340">ROUND((AC398-AC397)/AC397*100,1)</f>
        <v>#DIV/0!</v>
      </c>
      <c r="AD455" s="617">
        <f t="shared" si="340"/>
        <v>6.6</v>
      </c>
      <c r="AE455" s="617">
        <f t="shared" si="340"/>
        <v>-1.3</v>
      </c>
      <c r="AF455" s="617">
        <f t="shared" si="340"/>
        <v>0.2</v>
      </c>
      <c r="AG455" s="617" t="e">
        <f t="shared" si="340"/>
        <v>#DIV/0!</v>
      </c>
      <c r="AH455" s="617">
        <f t="shared" si="340"/>
        <v>-6.2</v>
      </c>
      <c r="AI455" s="617">
        <f t="shared" si="340"/>
        <v>7</v>
      </c>
      <c r="AJ455" s="617">
        <f t="shared" si="340"/>
        <v>6.9</v>
      </c>
      <c r="AK455" s="617" t="e">
        <f t="shared" si="340"/>
        <v>#DIV/0!</v>
      </c>
      <c r="AL455" s="617">
        <f t="shared" si="340"/>
        <v>10.7</v>
      </c>
      <c r="AN455" s="138" t="s">
        <v>302</v>
      </c>
      <c r="AO455" s="610" t="s">
        <v>36</v>
      </c>
      <c r="AP455" s="617">
        <f t="shared" ref="AP455:AZ455" si="341">ROUND((AP398-AP397)/AP397*100,1)</f>
        <v>5</v>
      </c>
      <c r="AQ455" s="617">
        <f t="shared" si="341"/>
        <v>4.3</v>
      </c>
      <c r="AR455" s="617">
        <f t="shared" si="341"/>
        <v>6.8</v>
      </c>
      <c r="AS455" s="617">
        <f t="shared" si="341"/>
        <v>8</v>
      </c>
      <c r="AT455" s="617">
        <f t="shared" si="341"/>
        <v>6.3</v>
      </c>
      <c r="AU455" s="617">
        <f t="shared" si="341"/>
        <v>7.6</v>
      </c>
      <c r="AV455" s="617">
        <f t="shared" si="341"/>
        <v>11.3</v>
      </c>
      <c r="AW455" s="617">
        <f t="shared" si="341"/>
        <v>1.3</v>
      </c>
      <c r="AX455" s="617">
        <f t="shared" si="341"/>
        <v>4.0999999999999996</v>
      </c>
      <c r="AY455" s="617">
        <f t="shared" si="341"/>
        <v>3.9</v>
      </c>
      <c r="AZ455" s="617">
        <f t="shared" si="341"/>
        <v>6</v>
      </c>
    </row>
    <row r="456" spans="2:52">
      <c r="C456" s="615" t="s">
        <v>37</v>
      </c>
      <c r="D456" s="617">
        <f t="shared" ref="D456:AB456" si="342">ROUND((D399-D398)/D398*100,1)</f>
        <v>15.4</v>
      </c>
      <c r="E456" s="617">
        <f t="shared" si="342"/>
        <v>15.3</v>
      </c>
      <c r="F456" s="617">
        <f t="shared" si="342"/>
        <v>4.5</v>
      </c>
      <c r="G456" s="617">
        <f t="shared" si="342"/>
        <v>11.8</v>
      </c>
      <c r="H456" s="617">
        <f t="shared" si="342"/>
        <v>-16.399999999999999</v>
      </c>
      <c r="I456" s="617">
        <f t="shared" si="342"/>
        <v>18.2</v>
      </c>
      <c r="J456" s="617">
        <f t="shared" si="342"/>
        <v>41.3</v>
      </c>
      <c r="K456" s="617">
        <f t="shared" si="342"/>
        <v>7.4</v>
      </c>
      <c r="L456" s="617">
        <f t="shared" si="342"/>
        <v>9.4</v>
      </c>
      <c r="M456" s="617" t="e">
        <f t="shared" si="342"/>
        <v>#DIV/0!</v>
      </c>
      <c r="N456" s="617">
        <f t="shared" si="342"/>
        <v>91.5</v>
      </c>
      <c r="O456" s="617">
        <f t="shared" si="342"/>
        <v>30.1</v>
      </c>
      <c r="P456" s="617">
        <f t="shared" si="342"/>
        <v>21.7</v>
      </c>
      <c r="Q456" s="617">
        <f t="shared" si="342"/>
        <v>53.4</v>
      </c>
      <c r="R456" s="617">
        <f t="shared" si="342"/>
        <v>-9.5</v>
      </c>
      <c r="S456" s="617">
        <f t="shared" si="342"/>
        <v>-9.5</v>
      </c>
      <c r="T456" s="617" t="e">
        <f t="shared" si="342"/>
        <v>#DIV/0!</v>
      </c>
      <c r="U456" s="617">
        <f t="shared" si="342"/>
        <v>-4.2</v>
      </c>
      <c r="V456" s="617">
        <f t="shared" si="342"/>
        <v>7.7</v>
      </c>
      <c r="W456" s="617">
        <f t="shared" si="342"/>
        <v>3.7</v>
      </c>
      <c r="X456" s="617">
        <f t="shared" si="342"/>
        <v>9.1</v>
      </c>
      <c r="Y456" s="617">
        <f t="shared" si="342"/>
        <v>16.899999999999999</v>
      </c>
      <c r="Z456" s="617">
        <f t="shared" si="342"/>
        <v>10.4</v>
      </c>
      <c r="AA456" s="617">
        <f t="shared" si="342"/>
        <v>14.4</v>
      </c>
      <c r="AB456" s="617" t="e">
        <f t="shared" si="342"/>
        <v>#DIV/0!</v>
      </c>
      <c r="AC456" s="617" t="e">
        <f t="shared" ref="AC456:AL456" si="343">ROUND((AC399-AC398)/AC398*100,1)</f>
        <v>#DIV/0!</v>
      </c>
      <c r="AD456" s="617">
        <f t="shared" si="343"/>
        <v>32.299999999999997</v>
      </c>
      <c r="AE456" s="617">
        <f t="shared" si="343"/>
        <v>5.6</v>
      </c>
      <c r="AF456" s="617">
        <f t="shared" si="343"/>
        <v>5.4</v>
      </c>
      <c r="AG456" s="617" t="e">
        <f t="shared" si="343"/>
        <v>#DIV/0!</v>
      </c>
      <c r="AH456" s="617">
        <f t="shared" si="343"/>
        <v>11.8</v>
      </c>
      <c r="AI456" s="617">
        <f t="shared" si="343"/>
        <v>32</v>
      </c>
      <c r="AJ456" s="617">
        <f t="shared" si="343"/>
        <v>5.7</v>
      </c>
      <c r="AK456" s="617" t="e">
        <f t="shared" si="343"/>
        <v>#DIV/0!</v>
      </c>
      <c r="AL456" s="617">
        <f t="shared" si="343"/>
        <v>33.700000000000003</v>
      </c>
      <c r="AO456" s="615" t="s">
        <v>37</v>
      </c>
      <c r="AP456" s="617">
        <f t="shared" ref="AP456:AZ456" si="344">ROUND((AP399-AP398)/AP398*100,1)</f>
        <v>15.4</v>
      </c>
      <c r="AQ456" s="617">
        <f t="shared" si="344"/>
        <v>25.1</v>
      </c>
      <c r="AR456" s="617">
        <f t="shared" si="344"/>
        <v>15.9</v>
      </c>
      <c r="AS456" s="617">
        <f t="shared" si="344"/>
        <v>20.399999999999999</v>
      </c>
      <c r="AT456" s="617">
        <f t="shared" si="344"/>
        <v>5.5</v>
      </c>
      <c r="AU456" s="617">
        <f t="shared" si="344"/>
        <v>41.6</v>
      </c>
      <c r="AV456" s="617">
        <f t="shared" si="344"/>
        <v>46.8</v>
      </c>
      <c r="AW456" s="617">
        <f t="shared" si="344"/>
        <v>44.1</v>
      </c>
      <c r="AX456" s="617">
        <f t="shared" si="344"/>
        <v>13.7</v>
      </c>
      <c r="AY456" s="617">
        <f t="shared" si="344"/>
        <v>13.5</v>
      </c>
      <c r="AZ456" s="617">
        <f t="shared" si="344"/>
        <v>21.8</v>
      </c>
    </row>
    <row r="457" spans="2:52">
      <c r="C457" s="615" t="s">
        <v>38</v>
      </c>
      <c r="D457" s="617">
        <f t="shared" ref="D457:AB457" si="345">ROUND((D400-D399)/D399*100,1)</f>
        <v>-9.8000000000000007</v>
      </c>
      <c r="E457" s="617">
        <f t="shared" si="345"/>
        <v>-9.8000000000000007</v>
      </c>
      <c r="F457" s="617">
        <f t="shared" si="345"/>
        <v>-9.6999999999999993</v>
      </c>
      <c r="G457" s="617">
        <f t="shared" si="345"/>
        <v>-10</v>
      </c>
      <c r="H457" s="617">
        <f t="shared" si="345"/>
        <v>10.5</v>
      </c>
      <c r="I457" s="617">
        <f t="shared" si="345"/>
        <v>-5</v>
      </c>
      <c r="J457" s="617">
        <f t="shared" si="345"/>
        <v>-12.6</v>
      </c>
      <c r="K457" s="617">
        <f t="shared" si="345"/>
        <v>1.7</v>
      </c>
      <c r="L457" s="617">
        <f t="shared" si="345"/>
        <v>2.1</v>
      </c>
      <c r="M457" s="617" t="e">
        <f t="shared" si="345"/>
        <v>#DIV/0!</v>
      </c>
      <c r="N457" s="617">
        <f t="shared" si="345"/>
        <v>-4.0999999999999996</v>
      </c>
      <c r="O457" s="617">
        <f t="shared" si="345"/>
        <v>-14.4</v>
      </c>
      <c r="P457" s="617">
        <f t="shared" si="345"/>
        <v>-7.8</v>
      </c>
      <c r="Q457" s="617">
        <f t="shared" si="345"/>
        <v>-27.8</v>
      </c>
      <c r="R457" s="617">
        <f t="shared" si="345"/>
        <v>11.8</v>
      </c>
      <c r="S457" s="617">
        <f t="shared" si="345"/>
        <v>11.8</v>
      </c>
      <c r="T457" s="617" t="e">
        <f t="shared" si="345"/>
        <v>#DIV/0!</v>
      </c>
      <c r="U457" s="617">
        <f t="shared" si="345"/>
        <v>-14.6</v>
      </c>
      <c r="V457" s="617">
        <f t="shared" si="345"/>
        <v>-6</v>
      </c>
      <c r="W457" s="617">
        <f t="shared" si="345"/>
        <v>-3.7</v>
      </c>
      <c r="X457" s="617">
        <f t="shared" si="345"/>
        <v>-5.7</v>
      </c>
      <c r="Y457" s="617">
        <f t="shared" si="345"/>
        <v>-30</v>
      </c>
      <c r="Z457" s="617">
        <f t="shared" si="345"/>
        <v>-0.9</v>
      </c>
      <c r="AA457" s="617">
        <f t="shared" si="345"/>
        <v>-5.2</v>
      </c>
      <c r="AB457" s="617" t="e">
        <f t="shared" si="345"/>
        <v>#DIV/0!</v>
      </c>
      <c r="AC457" s="617" t="e">
        <f t="shared" ref="AC457:AL457" si="346">ROUND((AC400-AC399)/AC399*100,1)</f>
        <v>#DIV/0!</v>
      </c>
      <c r="AD457" s="617">
        <f t="shared" si="346"/>
        <v>-2.1</v>
      </c>
      <c r="AE457" s="617">
        <f t="shared" si="346"/>
        <v>6.1</v>
      </c>
      <c r="AF457" s="617">
        <f t="shared" si="346"/>
        <v>20.3</v>
      </c>
      <c r="AG457" s="617" t="e">
        <f t="shared" si="346"/>
        <v>#DIV/0!</v>
      </c>
      <c r="AH457" s="617">
        <f t="shared" si="346"/>
        <v>7.6</v>
      </c>
      <c r="AI457" s="617">
        <f t="shared" si="346"/>
        <v>5.5</v>
      </c>
      <c r="AJ457" s="617">
        <f t="shared" si="346"/>
        <v>2.7</v>
      </c>
      <c r="AK457" s="617" t="e">
        <f t="shared" si="346"/>
        <v>#DIV/0!</v>
      </c>
      <c r="AL457" s="617">
        <f t="shared" si="346"/>
        <v>-10.3</v>
      </c>
      <c r="AO457" s="615" t="s">
        <v>38</v>
      </c>
      <c r="AP457" s="617">
        <f t="shared" ref="AP457:AZ457" si="347">ROUND((AP400-AP399)/AP399*100,1)</f>
        <v>-9.8000000000000007</v>
      </c>
      <c r="AQ457" s="617">
        <f t="shared" si="347"/>
        <v>-9.9</v>
      </c>
      <c r="AR457" s="617">
        <f t="shared" si="347"/>
        <v>-6.6</v>
      </c>
      <c r="AS457" s="617">
        <f t="shared" si="347"/>
        <v>-9.4</v>
      </c>
      <c r="AT457" s="617">
        <f t="shared" si="347"/>
        <v>-2.2000000000000002</v>
      </c>
      <c r="AU457" s="617">
        <f t="shared" si="347"/>
        <v>-14.9</v>
      </c>
      <c r="AV457" s="617">
        <f t="shared" si="347"/>
        <v>-22.5</v>
      </c>
      <c r="AW457" s="617">
        <f t="shared" si="347"/>
        <v>-4.0999999999999996</v>
      </c>
      <c r="AX457" s="617">
        <f t="shared" si="347"/>
        <v>-10.5</v>
      </c>
      <c r="AY457" s="617">
        <f t="shared" si="347"/>
        <v>-10.5</v>
      </c>
      <c r="AZ457" s="617">
        <f t="shared" si="347"/>
        <v>-17.8</v>
      </c>
    </row>
    <row r="458" spans="2:52">
      <c r="B458" s="612"/>
      <c r="C458" s="618" t="s">
        <v>39</v>
      </c>
      <c r="D458" s="619">
        <f t="shared" ref="D458:AB458" si="348">ROUND((D401-D400)/D400*100,1)</f>
        <v>-2</v>
      </c>
      <c r="E458" s="619">
        <f t="shared" si="348"/>
        <v>-2</v>
      </c>
      <c r="F458" s="619">
        <f t="shared" si="348"/>
        <v>-8</v>
      </c>
      <c r="G458" s="619">
        <f t="shared" si="348"/>
        <v>-15.1</v>
      </c>
      <c r="H458" s="619">
        <f t="shared" si="348"/>
        <v>15.6</v>
      </c>
      <c r="I458" s="619">
        <f t="shared" si="348"/>
        <v>-3</v>
      </c>
      <c r="J458" s="619">
        <f t="shared" si="348"/>
        <v>-1</v>
      </c>
      <c r="K458" s="619">
        <f t="shared" si="348"/>
        <v>1.4</v>
      </c>
      <c r="L458" s="619">
        <f t="shared" si="348"/>
        <v>0.4</v>
      </c>
      <c r="M458" s="619" t="e">
        <f t="shared" si="348"/>
        <v>#DIV/0!</v>
      </c>
      <c r="N458" s="619">
        <f t="shared" si="348"/>
        <v>-10.7</v>
      </c>
      <c r="O458" s="619">
        <f t="shared" si="348"/>
        <v>-4.5</v>
      </c>
      <c r="P458" s="619">
        <f t="shared" si="348"/>
        <v>-7.8</v>
      </c>
      <c r="Q458" s="619">
        <f t="shared" si="348"/>
        <v>5.3</v>
      </c>
      <c r="R458" s="619">
        <f t="shared" si="348"/>
        <v>8.9</v>
      </c>
      <c r="S458" s="619">
        <f t="shared" si="348"/>
        <v>8.9</v>
      </c>
      <c r="T458" s="619" t="e">
        <f t="shared" si="348"/>
        <v>#DIV/0!</v>
      </c>
      <c r="U458" s="619">
        <f t="shared" si="348"/>
        <v>14.8</v>
      </c>
      <c r="V458" s="619">
        <f t="shared" si="348"/>
        <v>-7.1</v>
      </c>
      <c r="W458" s="619">
        <f t="shared" si="348"/>
        <v>-10.9</v>
      </c>
      <c r="X458" s="619">
        <f t="shared" si="348"/>
        <v>-4.5999999999999996</v>
      </c>
      <c r="Y458" s="619">
        <f t="shared" si="348"/>
        <v>2.2000000000000002</v>
      </c>
      <c r="Z458" s="619">
        <f t="shared" si="348"/>
        <v>-5.5</v>
      </c>
      <c r="AA458" s="619">
        <f t="shared" si="348"/>
        <v>-11.2</v>
      </c>
      <c r="AB458" s="619" t="e">
        <f t="shared" si="348"/>
        <v>#DIV/0!</v>
      </c>
      <c r="AC458" s="619">
        <f t="shared" ref="AC458:AL458" si="349">ROUND((AC401-AC400)/AC400*100,1)</f>
        <v>-8.1</v>
      </c>
      <c r="AD458" s="619">
        <f t="shared" si="349"/>
        <v>-7.7</v>
      </c>
      <c r="AE458" s="619">
        <f t="shared" si="349"/>
        <v>-4.2</v>
      </c>
      <c r="AF458" s="619">
        <f t="shared" si="349"/>
        <v>-20.100000000000001</v>
      </c>
      <c r="AG458" s="619" t="e">
        <f t="shared" si="349"/>
        <v>#DIV/0!</v>
      </c>
      <c r="AH458" s="619">
        <f t="shared" si="349"/>
        <v>-7.5</v>
      </c>
      <c r="AI458" s="619">
        <f t="shared" si="349"/>
        <v>-6.1</v>
      </c>
      <c r="AJ458" s="619">
        <f t="shared" si="349"/>
        <v>-9.6999999999999993</v>
      </c>
      <c r="AK458" s="619" t="e">
        <f t="shared" si="349"/>
        <v>#DIV/0!</v>
      </c>
      <c r="AL458" s="619">
        <f t="shared" si="349"/>
        <v>-0.6</v>
      </c>
      <c r="AN458" s="612"/>
      <c r="AO458" s="618" t="s">
        <v>39</v>
      </c>
      <c r="AP458" s="619">
        <f t="shared" ref="AP458:AZ458" si="350">ROUND((AP401-AP400)/AP400*100,1)</f>
        <v>-2</v>
      </c>
      <c r="AQ458" s="619">
        <f t="shared" si="350"/>
        <v>1.5</v>
      </c>
      <c r="AR458" s="619">
        <f t="shared" si="350"/>
        <v>-0.3</v>
      </c>
      <c r="AS458" s="619">
        <f t="shared" si="350"/>
        <v>1.2</v>
      </c>
      <c r="AT458" s="619">
        <f t="shared" si="350"/>
        <v>-1.8</v>
      </c>
      <c r="AU458" s="619">
        <f t="shared" si="350"/>
        <v>3.1</v>
      </c>
      <c r="AV458" s="619">
        <f t="shared" si="350"/>
        <v>8.9</v>
      </c>
      <c r="AW458" s="619">
        <f t="shared" si="350"/>
        <v>-9.6999999999999993</v>
      </c>
      <c r="AX458" s="619">
        <f t="shared" si="350"/>
        <v>-4</v>
      </c>
      <c r="AY458" s="619">
        <f t="shared" si="350"/>
        <v>-4</v>
      </c>
      <c r="AZ458" s="619">
        <f t="shared" si="350"/>
        <v>1</v>
      </c>
    </row>
    <row r="459" spans="2:52">
      <c r="B459" s="138" t="s">
        <v>303</v>
      </c>
      <c r="C459" s="610" t="s">
        <v>36</v>
      </c>
      <c r="D459" s="616">
        <f t="shared" ref="D459:D482" si="351">ROUND((D402-D401)/D401*100,1)</f>
        <v>-1.3</v>
      </c>
      <c r="E459" s="616">
        <f t="shared" ref="E459:S459" si="352">ROUND((E402-E401)/E401*100,1)</f>
        <v>-1.3</v>
      </c>
      <c r="F459" s="616">
        <f t="shared" si="352"/>
        <v>-1.1000000000000001</v>
      </c>
      <c r="G459" s="616">
        <f t="shared" si="352"/>
        <v>0.5</v>
      </c>
      <c r="H459" s="616">
        <f t="shared" si="352"/>
        <v>-4.8</v>
      </c>
      <c r="I459" s="616">
        <f t="shared" si="352"/>
        <v>-8.4</v>
      </c>
      <c r="J459" s="616">
        <f t="shared" si="352"/>
        <v>-15.6</v>
      </c>
      <c r="K459" s="616">
        <f t="shared" si="352"/>
        <v>15.4</v>
      </c>
      <c r="L459" s="616">
        <f t="shared" si="352"/>
        <v>19</v>
      </c>
      <c r="M459" s="616" t="e">
        <f t="shared" si="352"/>
        <v>#DIV/0!</v>
      </c>
      <c r="N459" s="616">
        <f t="shared" si="352"/>
        <v>92.5</v>
      </c>
      <c r="O459" s="616">
        <f t="shared" si="352"/>
        <v>2.8</v>
      </c>
      <c r="P459" s="616">
        <f t="shared" si="352"/>
        <v>0.6</v>
      </c>
      <c r="Q459" s="616">
        <f t="shared" si="352"/>
        <v>9.6</v>
      </c>
      <c r="R459" s="616">
        <f t="shared" si="352"/>
        <v>10.4</v>
      </c>
      <c r="S459" s="616">
        <f t="shared" si="352"/>
        <v>10.4</v>
      </c>
      <c r="T459" s="616" t="e">
        <f t="shared" ref="T459:AB459" si="353">ROUND((T402-T401)/T401*100,1)</f>
        <v>#DIV/0!</v>
      </c>
      <c r="U459" s="616">
        <f t="shared" si="353"/>
        <v>-3.4</v>
      </c>
      <c r="V459" s="616">
        <f t="shared" si="353"/>
        <v>-9.5</v>
      </c>
      <c r="W459" s="616">
        <f t="shared" si="353"/>
        <v>-12.5</v>
      </c>
      <c r="X459" s="616">
        <f t="shared" si="353"/>
        <v>-5.0999999999999996</v>
      </c>
      <c r="Y459" s="616">
        <f t="shared" si="353"/>
        <v>-20.2</v>
      </c>
      <c r="Z459" s="616">
        <f t="shared" si="353"/>
        <v>-11.6</v>
      </c>
      <c r="AA459" s="616">
        <f t="shared" si="353"/>
        <v>12.8</v>
      </c>
      <c r="AB459" s="616" t="e">
        <f t="shared" si="353"/>
        <v>#DIV/0!</v>
      </c>
      <c r="AC459" s="616">
        <f t="shared" ref="AC459:AL459" si="354">ROUND((AC402-AC401)/AC401*100,1)</f>
        <v>-3.7</v>
      </c>
      <c r="AD459" s="616">
        <f t="shared" si="354"/>
        <v>-8.5</v>
      </c>
      <c r="AE459" s="616">
        <f t="shared" si="354"/>
        <v>19.5</v>
      </c>
      <c r="AF459" s="616">
        <f t="shared" si="354"/>
        <v>-0.7</v>
      </c>
      <c r="AG459" s="616" t="e">
        <f t="shared" si="354"/>
        <v>#DIV/0!</v>
      </c>
      <c r="AH459" s="616">
        <f t="shared" si="354"/>
        <v>-1</v>
      </c>
      <c r="AI459" s="616">
        <f t="shared" si="354"/>
        <v>-9.4</v>
      </c>
      <c r="AJ459" s="616">
        <f t="shared" si="354"/>
        <v>13.7</v>
      </c>
      <c r="AK459" s="616" t="e">
        <f t="shared" si="354"/>
        <v>#DIV/0!</v>
      </c>
      <c r="AL459" s="616">
        <f t="shared" si="354"/>
        <v>-9.3000000000000007</v>
      </c>
      <c r="AN459" s="138" t="s">
        <v>303</v>
      </c>
      <c r="AO459" s="610" t="s">
        <v>36</v>
      </c>
      <c r="AP459" s="616">
        <f t="shared" ref="AP459:AZ459" si="355">ROUND((AP402-AP401)/AP401*100,1)</f>
        <v>-1.3</v>
      </c>
      <c r="AQ459" s="616">
        <f t="shared" si="355"/>
        <v>-3.5</v>
      </c>
      <c r="AR459" s="616">
        <f t="shared" si="355"/>
        <v>-9.9</v>
      </c>
      <c r="AS459" s="616">
        <f t="shared" si="355"/>
        <v>-14.5</v>
      </c>
      <c r="AT459" s="616">
        <f t="shared" si="355"/>
        <v>-1.7</v>
      </c>
      <c r="AU459" s="616">
        <f t="shared" si="355"/>
        <v>8</v>
      </c>
      <c r="AV459" s="616">
        <f t="shared" si="355"/>
        <v>6.3</v>
      </c>
      <c r="AW459" s="616">
        <f t="shared" si="355"/>
        <v>13.9</v>
      </c>
      <c r="AX459" s="616">
        <f t="shared" si="355"/>
        <v>-0.4</v>
      </c>
      <c r="AY459" s="616">
        <f t="shared" si="355"/>
        <v>0.4</v>
      </c>
      <c r="AZ459" s="616">
        <f t="shared" si="355"/>
        <v>-9.9</v>
      </c>
    </row>
    <row r="460" spans="2:52">
      <c r="C460" s="615" t="s">
        <v>37</v>
      </c>
      <c r="D460" s="617">
        <f t="shared" si="351"/>
        <v>-2.2000000000000002</v>
      </c>
      <c r="E460" s="617">
        <f t="shared" ref="E460:S460" si="356">ROUND((E403-E402)/E402*100,1)</f>
        <v>-2.1</v>
      </c>
      <c r="F460" s="617">
        <f t="shared" si="356"/>
        <v>-7.1</v>
      </c>
      <c r="G460" s="617">
        <f t="shared" si="356"/>
        <v>-2.2999999999999998</v>
      </c>
      <c r="H460" s="617">
        <f t="shared" si="356"/>
        <v>-25.5</v>
      </c>
      <c r="I460" s="617">
        <f t="shared" si="356"/>
        <v>-9.6999999999999993</v>
      </c>
      <c r="J460" s="617">
        <f t="shared" si="356"/>
        <v>-7.7</v>
      </c>
      <c r="K460" s="617">
        <f t="shared" si="356"/>
        <v>-15.6</v>
      </c>
      <c r="L460" s="617">
        <f t="shared" si="356"/>
        <v>-16.3</v>
      </c>
      <c r="M460" s="617" t="e">
        <f t="shared" si="356"/>
        <v>#DIV/0!</v>
      </c>
      <c r="N460" s="617">
        <f t="shared" si="356"/>
        <v>27.1</v>
      </c>
      <c r="O460" s="617">
        <f t="shared" si="356"/>
        <v>-2.8</v>
      </c>
      <c r="P460" s="617">
        <f t="shared" si="356"/>
        <v>-4.5999999999999996</v>
      </c>
      <c r="Q460" s="617">
        <f t="shared" si="356"/>
        <v>-2.8</v>
      </c>
      <c r="R460" s="617">
        <f t="shared" si="356"/>
        <v>-7.5</v>
      </c>
      <c r="S460" s="617">
        <f t="shared" si="356"/>
        <v>-7.5</v>
      </c>
      <c r="T460" s="617" t="e">
        <f t="shared" ref="T460:AB460" si="357">ROUND((T403-T402)/T402*100,1)</f>
        <v>#DIV/0!</v>
      </c>
      <c r="U460" s="617">
        <f t="shared" si="357"/>
        <v>-10.9</v>
      </c>
      <c r="V460" s="617">
        <f t="shared" si="357"/>
        <v>-1</v>
      </c>
      <c r="W460" s="617">
        <f t="shared" si="357"/>
        <v>0.9</v>
      </c>
      <c r="X460" s="617">
        <f t="shared" si="357"/>
        <v>-3.4</v>
      </c>
      <c r="Y460" s="617">
        <f t="shared" si="357"/>
        <v>-7.5</v>
      </c>
      <c r="Z460" s="617">
        <f t="shared" si="357"/>
        <v>-4.0999999999999996</v>
      </c>
      <c r="AA460" s="617">
        <f t="shared" si="357"/>
        <v>-1.7</v>
      </c>
      <c r="AB460" s="617" t="e">
        <f t="shared" si="357"/>
        <v>#DIV/0!</v>
      </c>
      <c r="AC460" s="617">
        <f t="shared" ref="AC460:AL460" si="358">ROUND((AC403-AC402)/AC402*100,1)</f>
        <v>-1.1000000000000001</v>
      </c>
      <c r="AD460" s="617">
        <f t="shared" si="358"/>
        <v>-3.5</v>
      </c>
      <c r="AE460" s="617">
        <f t="shared" si="358"/>
        <v>-6.2</v>
      </c>
      <c r="AF460" s="617">
        <f t="shared" si="358"/>
        <v>-7.7</v>
      </c>
      <c r="AG460" s="617" t="e">
        <f t="shared" si="358"/>
        <v>#DIV/0!</v>
      </c>
      <c r="AH460" s="617">
        <f t="shared" si="358"/>
        <v>8.6</v>
      </c>
      <c r="AI460" s="617">
        <f t="shared" si="358"/>
        <v>-3.8</v>
      </c>
      <c r="AJ460" s="617">
        <f t="shared" si="358"/>
        <v>-4.4000000000000004</v>
      </c>
      <c r="AK460" s="617" t="e">
        <f t="shared" si="358"/>
        <v>#DIV/0!</v>
      </c>
      <c r="AL460" s="617">
        <f t="shared" si="358"/>
        <v>-10.5</v>
      </c>
      <c r="AO460" s="615" t="s">
        <v>37</v>
      </c>
      <c r="AP460" s="617">
        <f t="shared" ref="AP460:AZ460" si="359">ROUND((AP403-AP402)/AP402*100,1)</f>
        <v>-2.2000000000000002</v>
      </c>
      <c r="AQ460" s="617">
        <f t="shared" si="359"/>
        <v>-5.9</v>
      </c>
      <c r="AR460" s="617">
        <f t="shared" si="359"/>
        <v>-6.3</v>
      </c>
      <c r="AS460" s="617">
        <f t="shared" si="359"/>
        <v>-4.8</v>
      </c>
      <c r="AT460" s="617">
        <f t="shared" si="359"/>
        <v>-7.7</v>
      </c>
      <c r="AU460" s="617">
        <f t="shared" si="359"/>
        <v>-4.4000000000000004</v>
      </c>
      <c r="AV460" s="617">
        <f t="shared" si="359"/>
        <v>-4.9000000000000004</v>
      </c>
      <c r="AW460" s="617">
        <f t="shared" si="359"/>
        <v>-0.7</v>
      </c>
      <c r="AX460" s="617">
        <f t="shared" si="359"/>
        <v>1.3</v>
      </c>
      <c r="AY460" s="617">
        <f t="shared" si="359"/>
        <v>0.9</v>
      </c>
      <c r="AZ460" s="617">
        <f t="shared" si="359"/>
        <v>-12</v>
      </c>
    </row>
    <row r="461" spans="2:52">
      <c r="C461" s="615" t="s">
        <v>38</v>
      </c>
      <c r="D461" s="617">
        <f t="shared" si="351"/>
        <v>12.5</v>
      </c>
      <c r="E461" s="617">
        <f t="shared" ref="E461:S461" si="360">ROUND((E404-E403)/E403*100,1)</f>
        <v>12.6</v>
      </c>
      <c r="F461" s="617">
        <f t="shared" si="360"/>
        <v>1.9</v>
      </c>
      <c r="G461" s="617">
        <f t="shared" si="360"/>
        <v>2.9</v>
      </c>
      <c r="H461" s="617">
        <f t="shared" si="360"/>
        <v>-17.3</v>
      </c>
      <c r="I461" s="617">
        <f t="shared" si="360"/>
        <v>-1.9</v>
      </c>
      <c r="J461" s="617">
        <f t="shared" si="360"/>
        <v>-11.5</v>
      </c>
      <c r="K461" s="617">
        <f t="shared" si="360"/>
        <v>15.6</v>
      </c>
      <c r="L461" s="617">
        <f t="shared" si="360"/>
        <v>18.899999999999999</v>
      </c>
      <c r="M461" s="617" t="e">
        <f t="shared" si="360"/>
        <v>#DIV/0!</v>
      </c>
      <c r="N461" s="617">
        <f t="shared" si="360"/>
        <v>74.900000000000006</v>
      </c>
      <c r="O461" s="617">
        <f t="shared" si="360"/>
        <v>18</v>
      </c>
      <c r="P461" s="617">
        <f t="shared" si="360"/>
        <v>20.8</v>
      </c>
      <c r="Q461" s="617">
        <f t="shared" si="360"/>
        <v>8.8000000000000007</v>
      </c>
      <c r="R461" s="617">
        <f t="shared" si="360"/>
        <v>-0.9</v>
      </c>
      <c r="S461" s="617">
        <f t="shared" si="360"/>
        <v>-0.9</v>
      </c>
      <c r="T461" s="617" t="e">
        <f t="shared" ref="T461:AB461" si="361">ROUND((T404-T403)/T403*100,1)</f>
        <v>#DIV/0!</v>
      </c>
      <c r="U461" s="617">
        <f t="shared" si="361"/>
        <v>4.4000000000000004</v>
      </c>
      <c r="V461" s="617">
        <f t="shared" si="361"/>
        <v>8.1</v>
      </c>
      <c r="W461" s="617">
        <f t="shared" si="361"/>
        <v>11.9</v>
      </c>
      <c r="X461" s="617">
        <f t="shared" si="361"/>
        <v>3.7</v>
      </c>
      <c r="Y461" s="617">
        <f t="shared" si="361"/>
        <v>18.3</v>
      </c>
      <c r="Z461" s="617">
        <f t="shared" si="361"/>
        <v>1.7</v>
      </c>
      <c r="AA461" s="617">
        <f t="shared" si="361"/>
        <v>-1.4</v>
      </c>
      <c r="AB461" s="617" t="e">
        <f t="shared" si="361"/>
        <v>#DIV/0!</v>
      </c>
      <c r="AC461" s="617">
        <f t="shared" ref="AC461:AL461" si="362">ROUND((AC404-AC403)/AC403*100,1)</f>
        <v>-2.7</v>
      </c>
      <c r="AD461" s="617">
        <f t="shared" si="362"/>
        <v>2</v>
      </c>
      <c r="AE461" s="617">
        <f t="shared" si="362"/>
        <v>-2.8</v>
      </c>
      <c r="AF461" s="617">
        <f t="shared" si="362"/>
        <v>16.3</v>
      </c>
      <c r="AG461" s="617" t="e">
        <f t="shared" si="362"/>
        <v>#DIV/0!</v>
      </c>
      <c r="AH461" s="617">
        <f t="shared" si="362"/>
        <v>-8.4</v>
      </c>
      <c r="AI461" s="617">
        <f t="shared" si="362"/>
        <v>-1.7</v>
      </c>
      <c r="AJ461" s="617">
        <f t="shared" si="362"/>
        <v>-20.8</v>
      </c>
      <c r="AK461" s="617" t="e">
        <f t="shared" si="362"/>
        <v>#DIV/0!</v>
      </c>
      <c r="AL461" s="617">
        <f t="shared" si="362"/>
        <v>-6.1</v>
      </c>
      <c r="AO461" s="615" t="s">
        <v>38</v>
      </c>
      <c r="AP461" s="617">
        <f t="shared" ref="AP461:AZ461" si="363">ROUND((AP404-AP403)/AP403*100,1)</f>
        <v>12.5</v>
      </c>
      <c r="AQ461" s="617">
        <f t="shared" si="363"/>
        <v>0.5</v>
      </c>
      <c r="AR461" s="617">
        <f t="shared" si="363"/>
        <v>-7.5</v>
      </c>
      <c r="AS461" s="617">
        <f t="shared" si="363"/>
        <v>-13.4</v>
      </c>
      <c r="AT461" s="617">
        <f t="shared" si="363"/>
        <v>-0.5</v>
      </c>
      <c r="AU461" s="617">
        <f t="shared" si="363"/>
        <v>14</v>
      </c>
      <c r="AV461" s="617">
        <f t="shared" si="363"/>
        <v>14.2</v>
      </c>
      <c r="AW461" s="617">
        <f t="shared" si="363"/>
        <v>11.5</v>
      </c>
      <c r="AX461" s="617">
        <f t="shared" si="363"/>
        <v>17.399999999999999</v>
      </c>
      <c r="AY461" s="617">
        <f t="shared" si="363"/>
        <v>18.8</v>
      </c>
      <c r="AZ461" s="617">
        <f t="shared" si="363"/>
        <v>9.6</v>
      </c>
    </row>
    <row r="462" spans="2:52">
      <c r="B462" s="612"/>
      <c r="C462" s="618" t="s">
        <v>39</v>
      </c>
      <c r="D462" s="617">
        <f t="shared" si="351"/>
        <v>33</v>
      </c>
      <c r="E462" s="619">
        <f t="shared" ref="E462:S462" si="364">ROUND((E405-E404)/E404*100,1)</f>
        <v>32.9</v>
      </c>
      <c r="F462" s="619">
        <f t="shared" si="364"/>
        <v>10.4</v>
      </c>
      <c r="G462" s="619">
        <f t="shared" si="364"/>
        <v>6.1</v>
      </c>
      <c r="H462" s="619">
        <f t="shared" si="364"/>
        <v>18.399999999999999</v>
      </c>
      <c r="I462" s="619">
        <f t="shared" si="364"/>
        <v>5.0999999999999996</v>
      </c>
      <c r="J462" s="619">
        <f t="shared" si="364"/>
        <v>11.1</v>
      </c>
      <c r="K462" s="619">
        <f t="shared" si="364"/>
        <v>-19.100000000000001</v>
      </c>
      <c r="L462" s="619">
        <f t="shared" si="364"/>
        <v>-19.899999999999999</v>
      </c>
      <c r="M462" s="619" t="e">
        <f t="shared" si="364"/>
        <v>#DIV/0!</v>
      </c>
      <c r="N462" s="619">
        <f t="shared" si="364"/>
        <v>120.1</v>
      </c>
      <c r="O462" s="619">
        <f t="shared" si="364"/>
        <v>27.1</v>
      </c>
      <c r="P462" s="619">
        <f t="shared" si="364"/>
        <v>-4.4000000000000004</v>
      </c>
      <c r="Q462" s="619">
        <f t="shared" si="364"/>
        <v>94</v>
      </c>
      <c r="R462" s="619">
        <f t="shared" si="364"/>
        <v>14.7</v>
      </c>
      <c r="S462" s="619">
        <f t="shared" si="364"/>
        <v>14.7</v>
      </c>
      <c r="T462" s="619" t="e">
        <f t="shared" ref="T462:AB462" si="365">ROUND((T405-T404)/T404*100,1)</f>
        <v>#DIV/0!</v>
      </c>
      <c r="U462" s="619">
        <f t="shared" si="365"/>
        <v>12.5</v>
      </c>
      <c r="V462" s="619">
        <f t="shared" si="365"/>
        <v>0.3</v>
      </c>
      <c r="W462" s="619">
        <f t="shared" si="365"/>
        <v>2.8</v>
      </c>
      <c r="X462" s="619">
        <f t="shared" si="365"/>
        <v>-2.8</v>
      </c>
      <c r="Y462" s="619">
        <f t="shared" si="365"/>
        <v>0.2</v>
      </c>
      <c r="Z462" s="619">
        <f t="shared" si="365"/>
        <v>4.2</v>
      </c>
      <c r="AA462" s="619">
        <f t="shared" si="365"/>
        <v>4.0999999999999996</v>
      </c>
      <c r="AB462" s="619" t="e">
        <f t="shared" si="365"/>
        <v>#DIV/0!</v>
      </c>
      <c r="AC462" s="619">
        <f t="shared" ref="AC462:AL462" si="366">ROUND((AC405-AC404)/AC404*100,1)</f>
        <v>11.4</v>
      </c>
      <c r="AD462" s="619">
        <f t="shared" si="366"/>
        <v>18.3</v>
      </c>
      <c r="AE462" s="619">
        <f t="shared" si="366"/>
        <v>9.1999999999999993</v>
      </c>
      <c r="AF462" s="619">
        <f t="shared" si="366"/>
        <v>1.1000000000000001</v>
      </c>
      <c r="AG462" s="619" t="e">
        <f t="shared" si="366"/>
        <v>#DIV/0!</v>
      </c>
      <c r="AH462" s="619">
        <f t="shared" si="366"/>
        <v>4.5999999999999996</v>
      </c>
      <c r="AI462" s="619">
        <f t="shared" si="366"/>
        <v>5.5</v>
      </c>
      <c r="AJ462" s="619">
        <f t="shared" si="366"/>
        <v>28</v>
      </c>
      <c r="AK462" s="619" t="e">
        <f t="shared" si="366"/>
        <v>#DIV/0!</v>
      </c>
      <c r="AL462" s="619">
        <f t="shared" si="366"/>
        <v>3.4</v>
      </c>
      <c r="AN462" s="612"/>
      <c r="AO462" s="618" t="s">
        <v>39</v>
      </c>
      <c r="AP462" s="619">
        <f t="shared" ref="AP462:AZ462" si="367">ROUND((AP405-AP404)/AP404*100,1)</f>
        <v>33</v>
      </c>
      <c r="AQ462" s="619">
        <f t="shared" si="367"/>
        <v>17.3</v>
      </c>
      <c r="AR462" s="619">
        <f t="shared" si="367"/>
        <v>0.2</v>
      </c>
      <c r="AS462" s="619">
        <f t="shared" si="367"/>
        <v>4</v>
      </c>
      <c r="AT462" s="619">
        <f t="shared" si="367"/>
        <v>1.3</v>
      </c>
      <c r="AU462" s="619">
        <f t="shared" si="367"/>
        <v>38</v>
      </c>
      <c r="AV462" s="619">
        <f t="shared" si="367"/>
        <v>56.7</v>
      </c>
      <c r="AW462" s="619">
        <f t="shared" si="367"/>
        <v>4.5</v>
      </c>
      <c r="AX462" s="619">
        <f t="shared" si="367"/>
        <v>38.299999999999997</v>
      </c>
      <c r="AY462" s="619">
        <f t="shared" si="367"/>
        <v>39.9</v>
      </c>
      <c r="AZ462" s="619">
        <f t="shared" si="367"/>
        <v>-4.3</v>
      </c>
    </row>
    <row r="463" spans="2:52" hidden="1">
      <c r="B463" s="138" t="s">
        <v>304</v>
      </c>
      <c r="C463" s="610" t="s">
        <v>36</v>
      </c>
      <c r="D463" s="616">
        <f t="shared" si="351"/>
        <v>-9</v>
      </c>
      <c r="E463" s="616">
        <f t="shared" ref="E463:S463" si="368">ROUND((E406-E405)/E405*100,1)</f>
        <v>-9</v>
      </c>
      <c r="F463" s="616">
        <f t="shared" si="368"/>
        <v>8.6</v>
      </c>
      <c r="G463" s="616">
        <f t="shared" si="368"/>
        <v>8.8000000000000007</v>
      </c>
      <c r="H463" s="616">
        <f t="shared" si="368"/>
        <v>3.4</v>
      </c>
      <c r="I463" s="616">
        <f t="shared" si="368"/>
        <v>5.4</v>
      </c>
      <c r="J463" s="616">
        <f t="shared" si="368"/>
        <v>-20.9</v>
      </c>
      <c r="K463" s="616">
        <f t="shared" si="368"/>
        <v>-14.6</v>
      </c>
      <c r="L463" s="616">
        <f t="shared" si="368"/>
        <v>-18</v>
      </c>
      <c r="M463" s="616" t="e">
        <f t="shared" si="368"/>
        <v>#DIV/0!</v>
      </c>
      <c r="N463" s="616">
        <f t="shared" si="368"/>
        <v>9.9</v>
      </c>
      <c r="O463" s="616">
        <f t="shared" si="368"/>
        <v>-20.3</v>
      </c>
      <c r="P463" s="616">
        <f t="shared" si="368"/>
        <v>-1.6</v>
      </c>
      <c r="Q463" s="616">
        <f t="shared" si="368"/>
        <v>-35.6</v>
      </c>
      <c r="R463" s="616">
        <f t="shared" si="368"/>
        <v>-9.1999999999999993</v>
      </c>
      <c r="S463" s="616">
        <f t="shared" si="368"/>
        <v>-9.1999999999999993</v>
      </c>
      <c r="T463" s="616" t="e">
        <f t="shared" ref="T463:AB463" si="369">ROUND((T406-T405)/T405*100,1)</f>
        <v>#DIV/0!</v>
      </c>
      <c r="U463" s="616">
        <f t="shared" si="369"/>
        <v>5.4</v>
      </c>
      <c r="V463" s="616">
        <f t="shared" si="369"/>
        <v>3</v>
      </c>
      <c r="W463" s="616">
        <f t="shared" si="369"/>
        <v>7.2</v>
      </c>
      <c r="X463" s="616">
        <f t="shared" si="369"/>
        <v>1.3</v>
      </c>
      <c r="Y463" s="616">
        <f t="shared" si="369"/>
        <v>13.6</v>
      </c>
      <c r="Z463" s="616">
        <f t="shared" si="369"/>
        <v>-6.7</v>
      </c>
      <c r="AA463" s="616">
        <f t="shared" si="369"/>
        <v>-0.1</v>
      </c>
      <c r="AB463" s="616" t="e">
        <f t="shared" si="369"/>
        <v>#DIV/0!</v>
      </c>
      <c r="AC463" s="616">
        <f t="shared" ref="AC463:AL463" si="370">ROUND((AC406-AC405)/AC405*100,1)</f>
        <v>-5.2</v>
      </c>
      <c r="AD463" s="616">
        <f t="shared" si="370"/>
        <v>-13.4</v>
      </c>
      <c r="AE463" s="616">
        <f t="shared" si="370"/>
        <v>6.6</v>
      </c>
      <c r="AF463" s="616">
        <f t="shared" si="370"/>
        <v>24.9</v>
      </c>
      <c r="AG463" s="616" t="e">
        <f t="shared" si="370"/>
        <v>#DIV/0!</v>
      </c>
      <c r="AH463" s="616">
        <f t="shared" si="370"/>
        <v>2.9</v>
      </c>
      <c r="AI463" s="616">
        <f t="shared" si="370"/>
        <v>-1</v>
      </c>
      <c r="AJ463" s="616">
        <f t="shared" si="370"/>
        <v>-10.3</v>
      </c>
      <c r="AK463" s="616" t="e">
        <f t="shared" si="370"/>
        <v>#DIV/0!</v>
      </c>
      <c r="AL463" s="616">
        <f t="shared" si="370"/>
        <v>-18.5</v>
      </c>
      <c r="AN463" s="138" t="s">
        <v>304</v>
      </c>
      <c r="AO463" s="610" t="s">
        <v>36</v>
      </c>
      <c r="AP463" s="616">
        <f t="shared" ref="AP463:AZ463" si="371">ROUND((AP406-AP405)/AP405*100,1)</f>
        <v>-9</v>
      </c>
      <c r="AQ463" s="616">
        <f t="shared" si="371"/>
        <v>-20.8</v>
      </c>
      <c r="AR463" s="616">
        <f t="shared" si="371"/>
        <v>-11.9</v>
      </c>
      <c r="AS463" s="616">
        <f t="shared" si="371"/>
        <v>-22.1</v>
      </c>
      <c r="AT463" s="616">
        <f t="shared" si="371"/>
        <v>0.2</v>
      </c>
      <c r="AU463" s="616">
        <f t="shared" si="371"/>
        <v>-29.4</v>
      </c>
      <c r="AV463" s="616">
        <f t="shared" si="371"/>
        <v>-35.799999999999997</v>
      </c>
      <c r="AW463" s="616">
        <f t="shared" si="371"/>
        <v>-11.9</v>
      </c>
      <c r="AX463" s="616">
        <f t="shared" si="371"/>
        <v>-3.6</v>
      </c>
      <c r="AY463" s="616">
        <f t="shared" si="371"/>
        <v>-3.1</v>
      </c>
      <c r="AZ463" s="616">
        <f t="shared" si="371"/>
        <v>-7.2</v>
      </c>
    </row>
    <row r="464" spans="2:52" hidden="1">
      <c r="C464" s="615" t="s">
        <v>37</v>
      </c>
      <c r="D464" s="617">
        <f t="shared" si="351"/>
        <v>-3.1</v>
      </c>
      <c r="E464" s="617">
        <f t="shared" ref="E464:S464" si="372">ROUND((E407-E406)/E406*100,1)</f>
        <v>-3.1</v>
      </c>
      <c r="F464" s="617">
        <f t="shared" si="372"/>
        <v>-11.8</v>
      </c>
      <c r="G464" s="617">
        <f t="shared" si="372"/>
        <v>-8</v>
      </c>
      <c r="H464" s="617">
        <f t="shared" si="372"/>
        <v>-23.3</v>
      </c>
      <c r="I464" s="617">
        <f t="shared" si="372"/>
        <v>-16.7</v>
      </c>
      <c r="J464" s="617">
        <f t="shared" si="372"/>
        <v>10.8</v>
      </c>
      <c r="K464" s="617">
        <f t="shared" si="372"/>
        <v>25.7</v>
      </c>
      <c r="L464" s="617">
        <f t="shared" si="372"/>
        <v>27.4</v>
      </c>
      <c r="M464" s="617" t="e">
        <f t="shared" si="372"/>
        <v>#DIV/0!</v>
      </c>
      <c r="N464" s="617">
        <f t="shared" si="372"/>
        <v>-13.2</v>
      </c>
      <c r="O464" s="617">
        <f t="shared" si="372"/>
        <v>9.5</v>
      </c>
      <c r="P464" s="617">
        <f t="shared" si="372"/>
        <v>12.2</v>
      </c>
      <c r="Q464" s="617">
        <f t="shared" si="372"/>
        <v>2.6</v>
      </c>
      <c r="R464" s="617">
        <f t="shared" si="372"/>
        <v>-7.3</v>
      </c>
      <c r="S464" s="617">
        <f t="shared" si="372"/>
        <v>-7.3</v>
      </c>
      <c r="T464" s="617" t="e">
        <f t="shared" ref="T464:AB464" si="373">ROUND((T407-T406)/T406*100,1)</f>
        <v>#DIV/0!</v>
      </c>
      <c r="U464" s="617">
        <f t="shared" si="373"/>
        <v>-13.5</v>
      </c>
      <c r="V464" s="617">
        <f t="shared" si="373"/>
        <v>-7.2</v>
      </c>
      <c r="W464" s="617">
        <f t="shared" si="373"/>
        <v>-10.5</v>
      </c>
      <c r="X464" s="617">
        <f t="shared" si="373"/>
        <v>-4.7</v>
      </c>
      <c r="Y464" s="617">
        <f t="shared" si="373"/>
        <v>-4.5999999999999996</v>
      </c>
      <c r="Z464" s="617">
        <f t="shared" si="373"/>
        <v>-0.6</v>
      </c>
      <c r="AA464" s="617">
        <f t="shared" si="373"/>
        <v>-10</v>
      </c>
      <c r="AB464" s="617" t="e">
        <f t="shared" si="373"/>
        <v>#DIV/0!</v>
      </c>
      <c r="AC464" s="617">
        <f t="shared" ref="AC464:AL464" si="374">ROUND((AC407-AC406)/AC406*100,1)</f>
        <v>-0.4</v>
      </c>
      <c r="AD464" s="617">
        <f t="shared" si="374"/>
        <v>9</v>
      </c>
      <c r="AE464" s="617">
        <f t="shared" si="374"/>
        <v>21.3</v>
      </c>
      <c r="AF464" s="617">
        <f t="shared" si="374"/>
        <v>-12.4</v>
      </c>
      <c r="AG464" s="617" t="e">
        <f t="shared" si="374"/>
        <v>#DIV/0!</v>
      </c>
      <c r="AH464" s="617">
        <f t="shared" si="374"/>
        <v>-5.0999999999999996</v>
      </c>
      <c r="AI464" s="617">
        <f t="shared" si="374"/>
        <v>-3.2</v>
      </c>
      <c r="AJ464" s="617">
        <f t="shared" si="374"/>
        <v>-29.3</v>
      </c>
      <c r="AK464" s="617" t="e">
        <f t="shared" si="374"/>
        <v>#DIV/0!</v>
      </c>
      <c r="AL464" s="617">
        <f t="shared" si="374"/>
        <v>12.1</v>
      </c>
      <c r="AO464" s="615" t="s">
        <v>37</v>
      </c>
      <c r="AP464" s="617">
        <f t="shared" ref="AP464:AZ464" si="375">ROUND((AP407-AP406)/AP406*100,1)</f>
        <v>-3.1</v>
      </c>
      <c r="AQ464" s="617">
        <f t="shared" si="375"/>
        <v>11.9</v>
      </c>
      <c r="AR464" s="617">
        <f t="shared" si="375"/>
        <v>6.8</v>
      </c>
      <c r="AS464" s="617">
        <f t="shared" si="375"/>
        <v>18</v>
      </c>
      <c r="AT464" s="617">
        <f t="shared" si="375"/>
        <v>-5.6</v>
      </c>
      <c r="AU464" s="617">
        <f t="shared" si="375"/>
        <v>17</v>
      </c>
      <c r="AV464" s="617">
        <f t="shared" si="375"/>
        <v>11.4</v>
      </c>
      <c r="AW464" s="617">
        <f t="shared" si="375"/>
        <v>32.200000000000003</v>
      </c>
      <c r="AX464" s="617">
        <f t="shared" si="375"/>
        <v>-6.1</v>
      </c>
      <c r="AY464" s="617">
        <f t="shared" si="375"/>
        <v>-7.2</v>
      </c>
      <c r="AZ464" s="617">
        <f t="shared" si="375"/>
        <v>-10.6</v>
      </c>
    </row>
    <row r="465" spans="2:52" hidden="1">
      <c r="C465" s="615" t="s">
        <v>38</v>
      </c>
      <c r="D465" s="617">
        <f t="shared" si="351"/>
        <v>-2.1</v>
      </c>
      <c r="E465" s="617">
        <f t="shared" ref="E465:S465" si="376">ROUND((E408-E407)/E407*100,1)</f>
        <v>-2.1</v>
      </c>
      <c r="F465" s="617">
        <f t="shared" si="376"/>
        <v>2.5</v>
      </c>
      <c r="G465" s="617">
        <f t="shared" si="376"/>
        <v>2.2999999999999998</v>
      </c>
      <c r="H465" s="617">
        <f t="shared" si="376"/>
        <v>7.8</v>
      </c>
      <c r="I465" s="617">
        <f t="shared" si="376"/>
        <v>1.3</v>
      </c>
      <c r="J465" s="617">
        <f t="shared" si="376"/>
        <v>19.399999999999999</v>
      </c>
      <c r="K465" s="617">
        <f t="shared" si="376"/>
        <v>-9.6999999999999993</v>
      </c>
      <c r="L465" s="617">
        <f t="shared" si="376"/>
        <v>-8.1999999999999993</v>
      </c>
      <c r="M465" s="617" t="e">
        <f t="shared" si="376"/>
        <v>#DIV/0!</v>
      </c>
      <c r="N465" s="617">
        <f t="shared" si="376"/>
        <v>-33.9</v>
      </c>
      <c r="O465" s="617">
        <f t="shared" si="376"/>
        <v>7.2</v>
      </c>
      <c r="P465" s="617">
        <f t="shared" si="376"/>
        <v>12.9</v>
      </c>
      <c r="Q465" s="617">
        <f t="shared" si="376"/>
        <v>-9.1</v>
      </c>
      <c r="R465" s="617">
        <f t="shared" si="376"/>
        <v>9.8000000000000007</v>
      </c>
      <c r="S465" s="617">
        <f t="shared" si="376"/>
        <v>9.8000000000000007</v>
      </c>
      <c r="T465" s="617" t="e">
        <f t="shared" ref="T465:AB465" si="377">ROUND((T408-T407)/T407*100,1)</f>
        <v>#DIV/0!</v>
      </c>
      <c r="U465" s="617">
        <f t="shared" si="377"/>
        <v>-2.1</v>
      </c>
      <c r="V465" s="617">
        <f t="shared" si="377"/>
        <v>14.9</v>
      </c>
      <c r="W465" s="617">
        <f t="shared" si="377"/>
        <v>20.9</v>
      </c>
      <c r="X465" s="617">
        <f t="shared" si="377"/>
        <v>8</v>
      </c>
      <c r="Y465" s="617">
        <f t="shared" si="377"/>
        <v>66.400000000000006</v>
      </c>
      <c r="Z465" s="617">
        <f t="shared" si="377"/>
        <v>14.8</v>
      </c>
      <c r="AA465" s="617">
        <f t="shared" si="377"/>
        <v>8.9</v>
      </c>
      <c r="AB465" s="617" t="e">
        <f t="shared" si="377"/>
        <v>#DIV/0!</v>
      </c>
      <c r="AC465" s="617">
        <f t="shared" ref="AC465:AL465" si="378">ROUND((AC408-AC407)/AC407*100,1)</f>
        <v>-3.9</v>
      </c>
      <c r="AD465" s="617">
        <f t="shared" si="378"/>
        <v>2.7</v>
      </c>
      <c r="AE465" s="617">
        <f t="shared" si="378"/>
        <v>-0.4</v>
      </c>
      <c r="AF465" s="617">
        <f t="shared" si="378"/>
        <v>-36.799999999999997</v>
      </c>
      <c r="AG465" s="617" t="e">
        <f t="shared" si="378"/>
        <v>#DIV/0!</v>
      </c>
      <c r="AH465" s="617">
        <f t="shared" si="378"/>
        <v>-18.5</v>
      </c>
      <c r="AI465" s="617">
        <f t="shared" si="378"/>
        <v>-4.2</v>
      </c>
      <c r="AJ465" s="617">
        <f t="shared" si="378"/>
        <v>25.9</v>
      </c>
      <c r="AK465" s="617" t="e">
        <f t="shared" si="378"/>
        <v>#DIV/0!</v>
      </c>
      <c r="AL465" s="617">
        <f t="shared" si="378"/>
        <v>12.9</v>
      </c>
      <c r="AO465" s="615" t="s">
        <v>38</v>
      </c>
      <c r="AP465" s="617">
        <f t="shared" ref="AP465:AZ465" si="379">ROUND((AP408-AP407)/AP407*100,1)</f>
        <v>-2.1</v>
      </c>
      <c r="AQ465" s="617">
        <f t="shared" si="379"/>
        <v>1.1000000000000001</v>
      </c>
      <c r="AR465" s="617">
        <f t="shared" si="379"/>
        <v>6.2</v>
      </c>
      <c r="AS465" s="617">
        <f t="shared" si="379"/>
        <v>7.4</v>
      </c>
      <c r="AT465" s="617">
        <f t="shared" si="379"/>
        <v>0.4</v>
      </c>
      <c r="AU465" s="617">
        <f t="shared" si="379"/>
        <v>-2.4</v>
      </c>
      <c r="AV465" s="617">
        <f t="shared" si="379"/>
        <v>-3.2</v>
      </c>
      <c r="AW465" s="617">
        <f t="shared" si="379"/>
        <v>-6.7</v>
      </c>
      <c r="AX465" s="617">
        <f t="shared" si="379"/>
        <v>-5.0999999999999996</v>
      </c>
      <c r="AY465" s="617">
        <f t="shared" si="379"/>
        <v>-5.3</v>
      </c>
      <c r="AZ465" s="617">
        <f t="shared" si="379"/>
        <v>37</v>
      </c>
    </row>
    <row r="466" spans="2:52" hidden="1">
      <c r="B466" s="612"/>
      <c r="C466" s="618" t="s">
        <v>39</v>
      </c>
      <c r="D466" s="619">
        <f t="shared" si="351"/>
        <v>-4.8</v>
      </c>
      <c r="E466" s="619">
        <f t="shared" ref="E466:S466" si="380">ROUND((E409-E408)/E408*100,1)</f>
        <v>-4.8</v>
      </c>
      <c r="F466" s="619">
        <f t="shared" si="380"/>
        <v>9.6</v>
      </c>
      <c r="G466" s="619">
        <f t="shared" si="380"/>
        <v>5.9</v>
      </c>
      <c r="H466" s="619">
        <f t="shared" si="380"/>
        <v>4.5999999999999996</v>
      </c>
      <c r="I466" s="619">
        <f t="shared" si="380"/>
        <v>20.8</v>
      </c>
      <c r="J466" s="619">
        <f t="shared" si="380"/>
        <v>-9.8000000000000007</v>
      </c>
      <c r="K466" s="619">
        <f t="shared" si="380"/>
        <v>8.5</v>
      </c>
      <c r="L466" s="619">
        <f t="shared" si="380"/>
        <v>7.9</v>
      </c>
      <c r="M466" s="619" t="e">
        <f t="shared" si="380"/>
        <v>#DIV/0!</v>
      </c>
      <c r="N466" s="619">
        <f t="shared" si="380"/>
        <v>-41</v>
      </c>
      <c r="O466" s="619">
        <f t="shared" si="380"/>
        <v>-3.3</v>
      </c>
      <c r="P466" s="619">
        <f t="shared" si="380"/>
        <v>-14</v>
      </c>
      <c r="Q466" s="619">
        <f t="shared" si="380"/>
        <v>25.7</v>
      </c>
      <c r="R466" s="619">
        <f t="shared" si="380"/>
        <v>-12.7</v>
      </c>
      <c r="S466" s="619">
        <f t="shared" si="380"/>
        <v>-12.7</v>
      </c>
      <c r="T466" s="619" t="e">
        <f t="shared" ref="T466:AB466" si="381">ROUND((T409-T408)/T408*100,1)</f>
        <v>#DIV/0!</v>
      </c>
      <c r="U466" s="619">
        <f t="shared" si="381"/>
        <v>15.4</v>
      </c>
      <c r="V466" s="619">
        <f t="shared" si="381"/>
        <v>8.3000000000000007</v>
      </c>
      <c r="W466" s="619">
        <f t="shared" si="381"/>
        <v>10.7</v>
      </c>
      <c r="X466" s="619">
        <f t="shared" si="381"/>
        <v>3.9</v>
      </c>
      <c r="Y466" s="619">
        <f t="shared" si="381"/>
        <v>-3.5</v>
      </c>
      <c r="Z466" s="619">
        <f t="shared" si="381"/>
        <v>11.9</v>
      </c>
      <c r="AA466" s="619">
        <f t="shared" si="381"/>
        <v>8.6</v>
      </c>
      <c r="AB466" s="619" t="e">
        <f t="shared" si="381"/>
        <v>#DIV/0!</v>
      </c>
      <c r="AC466" s="619">
        <f t="shared" ref="AC466:AL466" si="382">ROUND((AC409-AC408)/AC408*100,1)</f>
        <v>10</v>
      </c>
      <c r="AD466" s="619">
        <f t="shared" si="382"/>
        <v>16.8</v>
      </c>
      <c r="AE466" s="619">
        <f t="shared" si="382"/>
        <v>8.4</v>
      </c>
      <c r="AF466" s="619">
        <f t="shared" si="382"/>
        <v>26.1</v>
      </c>
      <c r="AG466" s="619" t="e">
        <f t="shared" si="382"/>
        <v>#DIV/0!</v>
      </c>
      <c r="AH466" s="619">
        <f t="shared" si="382"/>
        <v>5.5</v>
      </c>
      <c r="AI466" s="619">
        <f t="shared" si="382"/>
        <v>5.4</v>
      </c>
      <c r="AJ466" s="619">
        <f t="shared" si="382"/>
        <v>-2</v>
      </c>
      <c r="AK466" s="619" t="e">
        <f t="shared" si="382"/>
        <v>#DIV/0!</v>
      </c>
      <c r="AL466" s="619">
        <f t="shared" si="382"/>
        <v>-6.7</v>
      </c>
      <c r="AN466" s="612"/>
      <c r="AO466" s="618" t="s">
        <v>39</v>
      </c>
      <c r="AP466" s="619">
        <f t="shared" ref="AP466:AZ466" si="383">ROUND((AP409-AP408)/AP408*100,1)</f>
        <v>-4.8</v>
      </c>
      <c r="AQ466" s="619">
        <f t="shared" si="383"/>
        <v>-0.3</v>
      </c>
      <c r="AR466" s="619">
        <f t="shared" si="383"/>
        <v>-4.3</v>
      </c>
      <c r="AS466" s="619">
        <f t="shared" si="383"/>
        <v>-8.6</v>
      </c>
      <c r="AT466" s="619">
        <f t="shared" si="383"/>
        <v>10</v>
      </c>
      <c r="AU466" s="619">
        <f t="shared" si="383"/>
        <v>3.6</v>
      </c>
      <c r="AV466" s="619">
        <f t="shared" si="383"/>
        <v>17.600000000000001</v>
      </c>
      <c r="AW466" s="619">
        <f t="shared" si="383"/>
        <v>-17</v>
      </c>
      <c r="AX466" s="619">
        <f t="shared" si="383"/>
        <v>-7.3</v>
      </c>
      <c r="AY466" s="619">
        <f t="shared" si="383"/>
        <v>-8.1</v>
      </c>
      <c r="AZ466" s="619">
        <f t="shared" si="383"/>
        <v>16.600000000000001</v>
      </c>
    </row>
    <row r="467" spans="2:52" hidden="1">
      <c r="B467" s="138" t="s">
        <v>305</v>
      </c>
      <c r="C467" s="610" t="s">
        <v>36</v>
      </c>
      <c r="D467" s="616" t="e">
        <f t="shared" si="351"/>
        <v>#DIV/0!</v>
      </c>
      <c r="E467" s="616" t="e">
        <f t="shared" ref="E467:S467" si="384">ROUND((E410-E409)/E409*100,1)</f>
        <v>#DIV/0!</v>
      </c>
      <c r="F467" s="616" t="e">
        <f t="shared" si="384"/>
        <v>#DIV/0!</v>
      </c>
      <c r="G467" s="616" t="e">
        <f t="shared" si="384"/>
        <v>#DIV/0!</v>
      </c>
      <c r="H467" s="616" t="e">
        <f t="shared" si="384"/>
        <v>#DIV/0!</v>
      </c>
      <c r="I467" s="616" t="e">
        <f t="shared" si="384"/>
        <v>#DIV/0!</v>
      </c>
      <c r="J467" s="616" t="e">
        <f t="shared" si="384"/>
        <v>#DIV/0!</v>
      </c>
      <c r="K467" s="616" t="e">
        <f t="shared" si="384"/>
        <v>#DIV/0!</v>
      </c>
      <c r="L467" s="616" t="e">
        <f t="shared" si="384"/>
        <v>#DIV/0!</v>
      </c>
      <c r="M467" s="616" t="e">
        <f t="shared" si="384"/>
        <v>#DIV/0!</v>
      </c>
      <c r="N467" s="616" t="e">
        <f t="shared" si="384"/>
        <v>#DIV/0!</v>
      </c>
      <c r="O467" s="616" t="e">
        <f t="shared" si="384"/>
        <v>#DIV/0!</v>
      </c>
      <c r="P467" s="616" t="e">
        <f t="shared" si="384"/>
        <v>#DIV/0!</v>
      </c>
      <c r="Q467" s="616" t="e">
        <f t="shared" si="384"/>
        <v>#DIV/0!</v>
      </c>
      <c r="R467" s="616" t="e">
        <f t="shared" si="384"/>
        <v>#DIV/0!</v>
      </c>
      <c r="S467" s="616" t="e">
        <f t="shared" si="384"/>
        <v>#DIV/0!</v>
      </c>
      <c r="T467" s="616" t="e">
        <f t="shared" ref="T467:AB467" si="385">ROUND((T410-T409)/T409*100,1)</f>
        <v>#DIV/0!</v>
      </c>
      <c r="U467" s="616" t="e">
        <f t="shared" si="385"/>
        <v>#DIV/0!</v>
      </c>
      <c r="V467" s="616" t="e">
        <f t="shared" si="385"/>
        <v>#DIV/0!</v>
      </c>
      <c r="W467" s="616" t="e">
        <f t="shared" si="385"/>
        <v>#DIV/0!</v>
      </c>
      <c r="X467" s="616" t="e">
        <f t="shared" si="385"/>
        <v>#DIV/0!</v>
      </c>
      <c r="Y467" s="616" t="e">
        <f t="shared" si="385"/>
        <v>#DIV/0!</v>
      </c>
      <c r="Z467" s="616" t="e">
        <f t="shared" si="385"/>
        <v>#DIV/0!</v>
      </c>
      <c r="AA467" s="616" t="e">
        <f t="shared" si="385"/>
        <v>#DIV/0!</v>
      </c>
      <c r="AB467" s="616" t="e">
        <f t="shared" si="385"/>
        <v>#DIV/0!</v>
      </c>
      <c r="AC467" s="616" t="e">
        <f t="shared" ref="AC467:AL467" si="386">ROUND((AC410-AC409)/AC409*100,1)</f>
        <v>#DIV/0!</v>
      </c>
      <c r="AD467" s="616" t="e">
        <f t="shared" si="386"/>
        <v>#DIV/0!</v>
      </c>
      <c r="AE467" s="616" t="e">
        <f t="shared" si="386"/>
        <v>#DIV/0!</v>
      </c>
      <c r="AF467" s="616" t="e">
        <f t="shared" si="386"/>
        <v>#DIV/0!</v>
      </c>
      <c r="AG467" s="616" t="e">
        <f t="shared" si="386"/>
        <v>#DIV/0!</v>
      </c>
      <c r="AH467" s="616" t="e">
        <f t="shared" si="386"/>
        <v>#DIV/0!</v>
      </c>
      <c r="AI467" s="616" t="e">
        <f t="shared" si="386"/>
        <v>#DIV/0!</v>
      </c>
      <c r="AJ467" s="616" t="e">
        <f t="shared" si="386"/>
        <v>#DIV/0!</v>
      </c>
      <c r="AK467" s="616" t="e">
        <f t="shared" si="386"/>
        <v>#DIV/0!</v>
      </c>
      <c r="AL467" s="616" t="e">
        <f t="shared" si="386"/>
        <v>#DIV/0!</v>
      </c>
      <c r="AN467" s="138" t="s">
        <v>305</v>
      </c>
      <c r="AO467" s="610" t="s">
        <v>36</v>
      </c>
      <c r="AP467" s="616" t="e">
        <f t="shared" ref="AP467:AZ467" si="387">ROUND((AP410-AP409)/AP409*100,1)</f>
        <v>#DIV/0!</v>
      </c>
      <c r="AQ467" s="616" t="e">
        <f t="shared" si="387"/>
        <v>#DIV/0!</v>
      </c>
      <c r="AR467" s="616" t="e">
        <f t="shared" si="387"/>
        <v>#DIV/0!</v>
      </c>
      <c r="AS467" s="616" t="e">
        <f t="shared" si="387"/>
        <v>#DIV/0!</v>
      </c>
      <c r="AT467" s="616" t="e">
        <f t="shared" si="387"/>
        <v>#DIV/0!</v>
      </c>
      <c r="AU467" s="616" t="e">
        <f t="shared" si="387"/>
        <v>#DIV/0!</v>
      </c>
      <c r="AV467" s="616" t="e">
        <f t="shared" si="387"/>
        <v>#DIV/0!</v>
      </c>
      <c r="AW467" s="616" t="e">
        <f t="shared" si="387"/>
        <v>#DIV/0!</v>
      </c>
      <c r="AX467" s="616" t="e">
        <f t="shared" si="387"/>
        <v>#DIV/0!</v>
      </c>
      <c r="AY467" s="616" t="e">
        <f t="shared" si="387"/>
        <v>#DIV/0!</v>
      </c>
      <c r="AZ467" s="616" t="e">
        <f t="shared" si="387"/>
        <v>#DIV/0!</v>
      </c>
    </row>
    <row r="468" spans="2:52" hidden="1">
      <c r="C468" s="615" t="s">
        <v>37</v>
      </c>
      <c r="D468" s="617" t="e">
        <f t="shared" si="351"/>
        <v>#DIV/0!</v>
      </c>
      <c r="E468" s="617" t="e">
        <f t="shared" ref="E468:S468" si="388">ROUND((E411-E410)/E410*100,1)</f>
        <v>#DIV/0!</v>
      </c>
      <c r="F468" s="617" t="e">
        <f t="shared" si="388"/>
        <v>#DIV/0!</v>
      </c>
      <c r="G468" s="617" t="e">
        <f t="shared" si="388"/>
        <v>#DIV/0!</v>
      </c>
      <c r="H468" s="617" t="e">
        <f t="shared" si="388"/>
        <v>#DIV/0!</v>
      </c>
      <c r="I468" s="617" t="e">
        <f t="shared" si="388"/>
        <v>#DIV/0!</v>
      </c>
      <c r="J468" s="617" t="e">
        <f t="shared" si="388"/>
        <v>#DIV/0!</v>
      </c>
      <c r="K468" s="617" t="e">
        <f t="shared" si="388"/>
        <v>#DIV/0!</v>
      </c>
      <c r="L468" s="617" t="e">
        <f t="shared" si="388"/>
        <v>#DIV/0!</v>
      </c>
      <c r="M468" s="617" t="e">
        <f t="shared" si="388"/>
        <v>#DIV/0!</v>
      </c>
      <c r="N468" s="617" t="e">
        <f t="shared" si="388"/>
        <v>#DIV/0!</v>
      </c>
      <c r="O468" s="617" t="e">
        <f t="shared" si="388"/>
        <v>#DIV/0!</v>
      </c>
      <c r="P468" s="617" t="e">
        <f t="shared" si="388"/>
        <v>#DIV/0!</v>
      </c>
      <c r="Q468" s="617" t="e">
        <f t="shared" si="388"/>
        <v>#DIV/0!</v>
      </c>
      <c r="R468" s="617" t="e">
        <f t="shared" si="388"/>
        <v>#DIV/0!</v>
      </c>
      <c r="S468" s="617" t="e">
        <f t="shared" si="388"/>
        <v>#DIV/0!</v>
      </c>
      <c r="T468" s="617" t="e">
        <f t="shared" ref="T468:AB468" si="389">ROUND((T411-T410)/T410*100,1)</f>
        <v>#DIV/0!</v>
      </c>
      <c r="U468" s="617" t="e">
        <f t="shared" si="389"/>
        <v>#DIV/0!</v>
      </c>
      <c r="V468" s="617" t="e">
        <f t="shared" si="389"/>
        <v>#DIV/0!</v>
      </c>
      <c r="W468" s="617" t="e">
        <f t="shared" si="389"/>
        <v>#DIV/0!</v>
      </c>
      <c r="X468" s="617" t="e">
        <f t="shared" si="389"/>
        <v>#DIV/0!</v>
      </c>
      <c r="Y468" s="617" t="e">
        <f t="shared" si="389"/>
        <v>#DIV/0!</v>
      </c>
      <c r="Z468" s="617" t="e">
        <f t="shared" si="389"/>
        <v>#DIV/0!</v>
      </c>
      <c r="AA468" s="617" t="e">
        <f t="shared" si="389"/>
        <v>#DIV/0!</v>
      </c>
      <c r="AB468" s="617" t="e">
        <f t="shared" si="389"/>
        <v>#DIV/0!</v>
      </c>
      <c r="AC468" s="617" t="e">
        <f t="shared" ref="AC468:AL468" si="390">ROUND((AC411-AC410)/AC410*100,1)</f>
        <v>#DIV/0!</v>
      </c>
      <c r="AD468" s="617" t="e">
        <f t="shared" si="390"/>
        <v>#DIV/0!</v>
      </c>
      <c r="AE468" s="617" t="e">
        <f t="shared" si="390"/>
        <v>#DIV/0!</v>
      </c>
      <c r="AF468" s="617" t="e">
        <f t="shared" si="390"/>
        <v>#DIV/0!</v>
      </c>
      <c r="AG468" s="617" t="e">
        <f t="shared" si="390"/>
        <v>#DIV/0!</v>
      </c>
      <c r="AH468" s="617" t="e">
        <f t="shared" si="390"/>
        <v>#DIV/0!</v>
      </c>
      <c r="AI468" s="617" t="e">
        <f t="shared" si="390"/>
        <v>#DIV/0!</v>
      </c>
      <c r="AJ468" s="617" t="e">
        <f t="shared" si="390"/>
        <v>#DIV/0!</v>
      </c>
      <c r="AK468" s="617" t="e">
        <f t="shared" si="390"/>
        <v>#DIV/0!</v>
      </c>
      <c r="AL468" s="617" t="e">
        <f t="shared" si="390"/>
        <v>#DIV/0!</v>
      </c>
      <c r="AO468" s="615" t="s">
        <v>37</v>
      </c>
      <c r="AP468" s="617" t="e">
        <f t="shared" ref="AP468:AZ468" si="391">ROUND((AP411-AP410)/AP410*100,1)</f>
        <v>#DIV/0!</v>
      </c>
      <c r="AQ468" s="617" t="e">
        <f t="shared" si="391"/>
        <v>#DIV/0!</v>
      </c>
      <c r="AR468" s="617" t="e">
        <f t="shared" si="391"/>
        <v>#DIV/0!</v>
      </c>
      <c r="AS468" s="617" t="e">
        <f t="shared" si="391"/>
        <v>#DIV/0!</v>
      </c>
      <c r="AT468" s="617" t="e">
        <f t="shared" si="391"/>
        <v>#DIV/0!</v>
      </c>
      <c r="AU468" s="617" t="e">
        <f t="shared" si="391"/>
        <v>#DIV/0!</v>
      </c>
      <c r="AV468" s="617" t="e">
        <f t="shared" si="391"/>
        <v>#DIV/0!</v>
      </c>
      <c r="AW468" s="617" t="e">
        <f t="shared" si="391"/>
        <v>#DIV/0!</v>
      </c>
      <c r="AX468" s="617" t="e">
        <f t="shared" si="391"/>
        <v>#DIV/0!</v>
      </c>
      <c r="AY468" s="617" t="e">
        <f t="shared" si="391"/>
        <v>#DIV/0!</v>
      </c>
      <c r="AZ468" s="617" t="e">
        <f t="shared" si="391"/>
        <v>#DIV/0!</v>
      </c>
    </row>
    <row r="469" spans="2:52" hidden="1">
      <c r="C469" s="615" t="s">
        <v>38</v>
      </c>
      <c r="D469" s="617" t="e">
        <f t="shared" si="351"/>
        <v>#DIV/0!</v>
      </c>
      <c r="E469" s="617" t="e">
        <f t="shared" ref="E469:S469" si="392">ROUND((E412-E411)/E411*100,1)</f>
        <v>#DIV/0!</v>
      </c>
      <c r="F469" s="617" t="e">
        <f t="shared" si="392"/>
        <v>#DIV/0!</v>
      </c>
      <c r="G469" s="617" t="e">
        <f t="shared" si="392"/>
        <v>#DIV/0!</v>
      </c>
      <c r="H469" s="617" t="e">
        <f t="shared" si="392"/>
        <v>#DIV/0!</v>
      </c>
      <c r="I469" s="617" t="e">
        <f t="shared" si="392"/>
        <v>#DIV/0!</v>
      </c>
      <c r="J469" s="617" t="e">
        <f t="shared" si="392"/>
        <v>#DIV/0!</v>
      </c>
      <c r="K469" s="617" t="e">
        <f t="shared" si="392"/>
        <v>#DIV/0!</v>
      </c>
      <c r="L469" s="617" t="e">
        <f t="shared" si="392"/>
        <v>#DIV/0!</v>
      </c>
      <c r="M469" s="617" t="e">
        <f t="shared" si="392"/>
        <v>#DIV/0!</v>
      </c>
      <c r="N469" s="617" t="e">
        <f t="shared" si="392"/>
        <v>#DIV/0!</v>
      </c>
      <c r="O469" s="617" t="e">
        <f t="shared" si="392"/>
        <v>#DIV/0!</v>
      </c>
      <c r="P469" s="617" t="e">
        <f t="shared" si="392"/>
        <v>#DIV/0!</v>
      </c>
      <c r="Q469" s="617" t="e">
        <f t="shared" si="392"/>
        <v>#DIV/0!</v>
      </c>
      <c r="R469" s="617" t="e">
        <f t="shared" si="392"/>
        <v>#DIV/0!</v>
      </c>
      <c r="S469" s="617" t="e">
        <f t="shared" si="392"/>
        <v>#DIV/0!</v>
      </c>
      <c r="T469" s="617" t="e">
        <f t="shared" ref="T469:AB469" si="393">ROUND((T412-T411)/T411*100,1)</f>
        <v>#DIV/0!</v>
      </c>
      <c r="U469" s="617" t="e">
        <f t="shared" si="393"/>
        <v>#DIV/0!</v>
      </c>
      <c r="V469" s="617" t="e">
        <f t="shared" si="393"/>
        <v>#DIV/0!</v>
      </c>
      <c r="W469" s="617" t="e">
        <f t="shared" si="393"/>
        <v>#DIV/0!</v>
      </c>
      <c r="X469" s="617" t="e">
        <f t="shared" si="393"/>
        <v>#DIV/0!</v>
      </c>
      <c r="Y469" s="617" t="e">
        <f t="shared" si="393"/>
        <v>#DIV/0!</v>
      </c>
      <c r="Z469" s="617" t="e">
        <f t="shared" si="393"/>
        <v>#DIV/0!</v>
      </c>
      <c r="AA469" s="617" t="e">
        <f t="shared" si="393"/>
        <v>#DIV/0!</v>
      </c>
      <c r="AB469" s="617" t="e">
        <f t="shared" si="393"/>
        <v>#DIV/0!</v>
      </c>
      <c r="AC469" s="617" t="e">
        <f t="shared" ref="AC469:AL469" si="394">ROUND((AC412-AC411)/AC411*100,1)</f>
        <v>#DIV/0!</v>
      </c>
      <c r="AD469" s="617" t="e">
        <f t="shared" si="394"/>
        <v>#DIV/0!</v>
      </c>
      <c r="AE469" s="617" t="e">
        <f t="shared" si="394"/>
        <v>#DIV/0!</v>
      </c>
      <c r="AF469" s="617" t="e">
        <f t="shared" si="394"/>
        <v>#DIV/0!</v>
      </c>
      <c r="AG469" s="617" t="e">
        <f t="shared" si="394"/>
        <v>#DIV/0!</v>
      </c>
      <c r="AH469" s="617" t="e">
        <f t="shared" si="394"/>
        <v>#DIV/0!</v>
      </c>
      <c r="AI469" s="617" t="e">
        <f t="shared" si="394"/>
        <v>#DIV/0!</v>
      </c>
      <c r="AJ469" s="617" t="e">
        <f t="shared" si="394"/>
        <v>#DIV/0!</v>
      </c>
      <c r="AK469" s="617" t="e">
        <f t="shared" si="394"/>
        <v>#DIV/0!</v>
      </c>
      <c r="AL469" s="617" t="e">
        <f t="shared" si="394"/>
        <v>#DIV/0!</v>
      </c>
      <c r="AO469" s="615" t="s">
        <v>38</v>
      </c>
      <c r="AP469" s="617" t="e">
        <f t="shared" ref="AP469:AZ469" si="395">ROUND((AP412-AP411)/AP411*100,1)</f>
        <v>#DIV/0!</v>
      </c>
      <c r="AQ469" s="617" t="e">
        <f t="shared" si="395"/>
        <v>#DIV/0!</v>
      </c>
      <c r="AR469" s="617" t="e">
        <f t="shared" si="395"/>
        <v>#DIV/0!</v>
      </c>
      <c r="AS469" s="617" t="e">
        <f t="shared" si="395"/>
        <v>#DIV/0!</v>
      </c>
      <c r="AT469" s="617" t="e">
        <f t="shared" si="395"/>
        <v>#DIV/0!</v>
      </c>
      <c r="AU469" s="617" t="e">
        <f t="shared" si="395"/>
        <v>#DIV/0!</v>
      </c>
      <c r="AV469" s="617" t="e">
        <f t="shared" si="395"/>
        <v>#DIV/0!</v>
      </c>
      <c r="AW469" s="617" t="e">
        <f t="shared" si="395"/>
        <v>#DIV/0!</v>
      </c>
      <c r="AX469" s="617" t="e">
        <f t="shared" si="395"/>
        <v>#DIV/0!</v>
      </c>
      <c r="AY469" s="617" t="e">
        <f t="shared" si="395"/>
        <v>#DIV/0!</v>
      </c>
      <c r="AZ469" s="617" t="e">
        <f t="shared" si="395"/>
        <v>#DIV/0!</v>
      </c>
    </row>
    <row r="470" spans="2:52" hidden="1">
      <c r="B470" s="612"/>
      <c r="C470" s="618" t="s">
        <v>39</v>
      </c>
      <c r="D470" s="619" t="e">
        <f t="shared" si="351"/>
        <v>#DIV/0!</v>
      </c>
      <c r="E470" s="619" t="e">
        <f t="shared" ref="E470:AB470" si="396">ROUND((E413-E412)/E412*100,1)</f>
        <v>#DIV/0!</v>
      </c>
      <c r="F470" s="619" t="e">
        <f t="shared" si="396"/>
        <v>#DIV/0!</v>
      </c>
      <c r="G470" s="619" t="e">
        <f t="shared" si="396"/>
        <v>#DIV/0!</v>
      </c>
      <c r="H470" s="619" t="e">
        <f t="shared" si="396"/>
        <v>#DIV/0!</v>
      </c>
      <c r="I470" s="619" t="e">
        <f t="shared" si="396"/>
        <v>#DIV/0!</v>
      </c>
      <c r="J470" s="619" t="e">
        <f t="shared" si="396"/>
        <v>#DIV/0!</v>
      </c>
      <c r="K470" s="619" t="e">
        <f t="shared" si="396"/>
        <v>#DIV/0!</v>
      </c>
      <c r="L470" s="619" t="e">
        <f t="shared" si="396"/>
        <v>#DIV/0!</v>
      </c>
      <c r="M470" s="619" t="e">
        <f t="shared" si="396"/>
        <v>#DIV/0!</v>
      </c>
      <c r="N470" s="619" t="e">
        <f t="shared" si="396"/>
        <v>#DIV/0!</v>
      </c>
      <c r="O470" s="619" t="e">
        <f t="shared" si="396"/>
        <v>#DIV/0!</v>
      </c>
      <c r="P470" s="619" t="e">
        <f t="shared" si="396"/>
        <v>#DIV/0!</v>
      </c>
      <c r="Q470" s="619" t="e">
        <f t="shared" si="396"/>
        <v>#DIV/0!</v>
      </c>
      <c r="R470" s="619" t="e">
        <f t="shared" si="396"/>
        <v>#DIV/0!</v>
      </c>
      <c r="S470" s="619" t="e">
        <f t="shared" si="396"/>
        <v>#DIV/0!</v>
      </c>
      <c r="T470" s="619" t="e">
        <f t="shared" si="396"/>
        <v>#DIV/0!</v>
      </c>
      <c r="U470" s="619" t="e">
        <f t="shared" si="396"/>
        <v>#DIV/0!</v>
      </c>
      <c r="V470" s="619" t="e">
        <f t="shared" si="396"/>
        <v>#DIV/0!</v>
      </c>
      <c r="W470" s="619" t="e">
        <f t="shared" si="396"/>
        <v>#DIV/0!</v>
      </c>
      <c r="X470" s="619" t="e">
        <f t="shared" si="396"/>
        <v>#DIV/0!</v>
      </c>
      <c r="Y470" s="619" t="e">
        <f t="shared" si="396"/>
        <v>#DIV/0!</v>
      </c>
      <c r="Z470" s="619" t="e">
        <f t="shared" si="396"/>
        <v>#DIV/0!</v>
      </c>
      <c r="AA470" s="619" t="e">
        <f t="shared" si="396"/>
        <v>#DIV/0!</v>
      </c>
      <c r="AB470" s="619" t="e">
        <f t="shared" si="396"/>
        <v>#DIV/0!</v>
      </c>
      <c r="AC470" s="619" t="e">
        <f t="shared" ref="AC470:AL470" si="397">ROUND((AC413-AC412)/AC412*100,1)</f>
        <v>#DIV/0!</v>
      </c>
      <c r="AD470" s="619" t="e">
        <f t="shared" si="397"/>
        <v>#DIV/0!</v>
      </c>
      <c r="AE470" s="619" t="e">
        <f t="shared" si="397"/>
        <v>#DIV/0!</v>
      </c>
      <c r="AF470" s="619" t="e">
        <f t="shared" si="397"/>
        <v>#DIV/0!</v>
      </c>
      <c r="AG470" s="619" t="e">
        <f t="shared" si="397"/>
        <v>#DIV/0!</v>
      </c>
      <c r="AH470" s="619" t="e">
        <f t="shared" si="397"/>
        <v>#DIV/0!</v>
      </c>
      <c r="AI470" s="619" t="e">
        <f t="shared" si="397"/>
        <v>#DIV/0!</v>
      </c>
      <c r="AJ470" s="619" t="e">
        <f t="shared" si="397"/>
        <v>#DIV/0!</v>
      </c>
      <c r="AK470" s="619" t="e">
        <f t="shared" si="397"/>
        <v>#DIV/0!</v>
      </c>
      <c r="AL470" s="619" t="e">
        <f t="shared" si="397"/>
        <v>#DIV/0!</v>
      </c>
      <c r="AM470" s="612"/>
      <c r="AN470" s="612"/>
      <c r="AO470" s="618" t="s">
        <v>39</v>
      </c>
      <c r="AP470" s="619" t="e">
        <f t="shared" ref="AP470:AZ470" si="398">ROUND((AP413-AP412)/AP412*100,1)</f>
        <v>#DIV/0!</v>
      </c>
      <c r="AQ470" s="619" t="e">
        <f t="shared" si="398"/>
        <v>#DIV/0!</v>
      </c>
      <c r="AR470" s="619" t="e">
        <f t="shared" si="398"/>
        <v>#DIV/0!</v>
      </c>
      <c r="AS470" s="619" t="e">
        <f t="shared" si="398"/>
        <v>#DIV/0!</v>
      </c>
      <c r="AT470" s="619" t="e">
        <f t="shared" si="398"/>
        <v>#DIV/0!</v>
      </c>
      <c r="AU470" s="619" t="e">
        <f t="shared" si="398"/>
        <v>#DIV/0!</v>
      </c>
      <c r="AV470" s="619" t="e">
        <f t="shared" si="398"/>
        <v>#DIV/0!</v>
      </c>
      <c r="AW470" s="619" t="e">
        <f t="shared" si="398"/>
        <v>#DIV/0!</v>
      </c>
      <c r="AX470" s="619" t="e">
        <f t="shared" si="398"/>
        <v>#DIV/0!</v>
      </c>
      <c r="AY470" s="619" t="e">
        <f t="shared" si="398"/>
        <v>#DIV/0!</v>
      </c>
      <c r="AZ470" s="619" t="e">
        <f t="shared" si="398"/>
        <v>#DIV/0!</v>
      </c>
    </row>
    <row r="471" spans="2:52" hidden="1">
      <c r="B471" s="138" t="s">
        <v>306</v>
      </c>
      <c r="C471" s="610" t="s">
        <v>36</v>
      </c>
      <c r="D471" s="617" t="e">
        <f t="shared" si="351"/>
        <v>#DIV/0!</v>
      </c>
      <c r="E471" s="617" t="e">
        <f t="shared" ref="E471:AB471" si="399">ROUND((E414-E413)/E413*100,1)</f>
        <v>#DIV/0!</v>
      </c>
      <c r="F471" s="617" t="e">
        <f t="shared" si="399"/>
        <v>#DIV/0!</v>
      </c>
      <c r="G471" s="617" t="e">
        <f t="shared" si="399"/>
        <v>#DIV/0!</v>
      </c>
      <c r="H471" s="617" t="e">
        <f t="shared" si="399"/>
        <v>#DIV/0!</v>
      </c>
      <c r="I471" s="617" t="e">
        <f t="shared" si="399"/>
        <v>#DIV/0!</v>
      </c>
      <c r="J471" s="617" t="e">
        <f t="shared" si="399"/>
        <v>#DIV/0!</v>
      </c>
      <c r="K471" s="617" t="e">
        <f t="shared" si="399"/>
        <v>#DIV/0!</v>
      </c>
      <c r="L471" s="617" t="e">
        <f t="shared" si="399"/>
        <v>#DIV/0!</v>
      </c>
      <c r="M471" s="617" t="e">
        <f t="shared" si="399"/>
        <v>#DIV/0!</v>
      </c>
      <c r="N471" s="617" t="e">
        <f t="shared" si="399"/>
        <v>#DIV/0!</v>
      </c>
      <c r="O471" s="617" t="e">
        <f t="shared" si="399"/>
        <v>#DIV/0!</v>
      </c>
      <c r="P471" s="617" t="e">
        <f t="shared" si="399"/>
        <v>#DIV/0!</v>
      </c>
      <c r="Q471" s="617" t="e">
        <f t="shared" si="399"/>
        <v>#DIV/0!</v>
      </c>
      <c r="R471" s="617" t="e">
        <f t="shared" si="399"/>
        <v>#DIV/0!</v>
      </c>
      <c r="S471" s="617" t="e">
        <f t="shared" si="399"/>
        <v>#DIV/0!</v>
      </c>
      <c r="T471" s="617" t="e">
        <f t="shared" si="399"/>
        <v>#DIV/0!</v>
      </c>
      <c r="U471" s="617" t="e">
        <f t="shared" si="399"/>
        <v>#DIV/0!</v>
      </c>
      <c r="V471" s="617" t="e">
        <f t="shared" si="399"/>
        <v>#DIV/0!</v>
      </c>
      <c r="W471" s="617" t="e">
        <f t="shared" si="399"/>
        <v>#DIV/0!</v>
      </c>
      <c r="X471" s="617" t="e">
        <f t="shared" si="399"/>
        <v>#DIV/0!</v>
      </c>
      <c r="Y471" s="617" t="e">
        <f t="shared" si="399"/>
        <v>#DIV/0!</v>
      </c>
      <c r="Z471" s="617" t="e">
        <f t="shared" si="399"/>
        <v>#DIV/0!</v>
      </c>
      <c r="AA471" s="617" t="e">
        <f t="shared" si="399"/>
        <v>#DIV/0!</v>
      </c>
      <c r="AB471" s="617" t="e">
        <f t="shared" si="399"/>
        <v>#DIV/0!</v>
      </c>
      <c r="AC471" s="617" t="e">
        <f t="shared" ref="AC471:AL471" si="400">ROUND((AC414-AC413)/AC413*100,1)</f>
        <v>#DIV/0!</v>
      </c>
      <c r="AD471" s="617" t="e">
        <f t="shared" si="400"/>
        <v>#DIV/0!</v>
      </c>
      <c r="AE471" s="617" t="e">
        <f t="shared" si="400"/>
        <v>#DIV/0!</v>
      </c>
      <c r="AF471" s="617" t="e">
        <f t="shared" si="400"/>
        <v>#DIV/0!</v>
      </c>
      <c r="AG471" s="617" t="e">
        <f t="shared" si="400"/>
        <v>#DIV/0!</v>
      </c>
      <c r="AH471" s="617" t="e">
        <f t="shared" si="400"/>
        <v>#DIV/0!</v>
      </c>
      <c r="AI471" s="617" t="e">
        <f t="shared" si="400"/>
        <v>#DIV/0!</v>
      </c>
      <c r="AJ471" s="617" t="e">
        <f t="shared" si="400"/>
        <v>#DIV/0!</v>
      </c>
      <c r="AK471" s="617" t="e">
        <f t="shared" si="400"/>
        <v>#DIV/0!</v>
      </c>
      <c r="AL471" s="617" t="e">
        <f t="shared" si="400"/>
        <v>#DIV/0!</v>
      </c>
      <c r="AN471" s="138" t="s">
        <v>306</v>
      </c>
      <c r="AO471" s="610" t="s">
        <v>36</v>
      </c>
      <c r="AP471" s="617" t="e">
        <f t="shared" ref="AP471:AZ471" si="401">ROUND((AP414-AP413)/AP413*100,1)</f>
        <v>#DIV/0!</v>
      </c>
      <c r="AQ471" s="617" t="e">
        <f t="shared" si="401"/>
        <v>#DIV/0!</v>
      </c>
      <c r="AR471" s="617" t="e">
        <f t="shared" si="401"/>
        <v>#DIV/0!</v>
      </c>
      <c r="AS471" s="617" t="e">
        <f t="shared" si="401"/>
        <v>#DIV/0!</v>
      </c>
      <c r="AT471" s="617" t="e">
        <f t="shared" si="401"/>
        <v>#DIV/0!</v>
      </c>
      <c r="AU471" s="617" t="e">
        <f t="shared" si="401"/>
        <v>#DIV/0!</v>
      </c>
      <c r="AV471" s="617" t="e">
        <f t="shared" si="401"/>
        <v>#DIV/0!</v>
      </c>
      <c r="AW471" s="617" t="e">
        <f t="shared" si="401"/>
        <v>#DIV/0!</v>
      </c>
      <c r="AX471" s="617" t="e">
        <f t="shared" si="401"/>
        <v>#DIV/0!</v>
      </c>
      <c r="AY471" s="617" t="e">
        <f t="shared" si="401"/>
        <v>#DIV/0!</v>
      </c>
      <c r="AZ471" s="617" t="e">
        <f t="shared" si="401"/>
        <v>#DIV/0!</v>
      </c>
    </row>
    <row r="472" spans="2:52" hidden="1">
      <c r="C472" s="615" t="s">
        <v>37</v>
      </c>
      <c r="D472" s="617" t="e">
        <f t="shared" si="351"/>
        <v>#DIV/0!</v>
      </c>
      <c r="E472" s="617" t="e">
        <f t="shared" ref="E472:AB472" si="402">ROUND((E415-E414)/E414*100,1)</f>
        <v>#DIV/0!</v>
      </c>
      <c r="F472" s="617" t="e">
        <f t="shared" si="402"/>
        <v>#DIV/0!</v>
      </c>
      <c r="G472" s="617" t="e">
        <f t="shared" si="402"/>
        <v>#DIV/0!</v>
      </c>
      <c r="H472" s="617" t="e">
        <f t="shared" si="402"/>
        <v>#DIV/0!</v>
      </c>
      <c r="I472" s="617" t="e">
        <f t="shared" si="402"/>
        <v>#DIV/0!</v>
      </c>
      <c r="J472" s="617" t="e">
        <f t="shared" si="402"/>
        <v>#DIV/0!</v>
      </c>
      <c r="K472" s="617" t="e">
        <f t="shared" si="402"/>
        <v>#DIV/0!</v>
      </c>
      <c r="L472" s="617" t="e">
        <f t="shared" si="402"/>
        <v>#DIV/0!</v>
      </c>
      <c r="M472" s="617" t="e">
        <f t="shared" si="402"/>
        <v>#DIV/0!</v>
      </c>
      <c r="N472" s="617" t="e">
        <f t="shared" si="402"/>
        <v>#DIV/0!</v>
      </c>
      <c r="O472" s="617" t="e">
        <f t="shared" si="402"/>
        <v>#DIV/0!</v>
      </c>
      <c r="P472" s="617" t="e">
        <f t="shared" si="402"/>
        <v>#DIV/0!</v>
      </c>
      <c r="Q472" s="617" t="e">
        <f t="shared" si="402"/>
        <v>#DIV/0!</v>
      </c>
      <c r="R472" s="617" t="e">
        <f t="shared" si="402"/>
        <v>#DIV/0!</v>
      </c>
      <c r="S472" s="617" t="e">
        <f t="shared" si="402"/>
        <v>#DIV/0!</v>
      </c>
      <c r="T472" s="617" t="e">
        <f t="shared" si="402"/>
        <v>#DIV/0!</v>
      </c>
      <c r="U472" s="617" t="e">
        <f t="shared" si="402"/>
        <v>#DIV/0!</v>
      </c>
      <c r="V472" s="617" t="e">
        <f t="shared" si="402"/>
        <v>#DIV/0!</v>
      </c>
      <c r="W472" s="617" t="e">
        <f t="shared" si="402"/>
        <v>#DIV/0!</v>
      </c>
      <c r="X472" s="617" t="e">
        <f t="shared" si="402"/>
        <v>#DIV/0!</v>
      </c>
      <c r="Y472" s="617" t="e">
        <f t="shared" si="402"/>
        <v>#DIV/0!</v>
      </c>
      <c r="Z472" s="617" t="e">
        <f t="shared" si="402"/>
        <v>#DIV/0!</v>
      </c>
      <c r="AA472" s="617" t="e">
        <f t="shared" si="402"/>
        <v>#DIV/0!</v>
      </c>
      <c r="AB472" s="617" t="e">
        <f t="shared" si="402"/>
        <v>#DIV/0!</v>
      </c>
      <c r="AC472" s="617" t="e">
        <f t="shared" ref="AC472:AL472" si="403">ROUND((AC415-AC414)/AC414*100,1)</f>
        <v>#DIV/0!</v>
      </c>
      <c r="AD472" s="617" t="e">
        <f t="shared" si="403"/>
        <v>#DIV/0!</v>
      </c>
      <c r="AE472" s="617" t="e">
        <f t="shared" si="403"/>
        <v>#DIV/0!</v>
      </c>
      <c r="AF472" s="617" t="e">
        <f t="shared" si="403"/>
        <v>#DIV/0!</v>
      </c>
      <c r="AG472" s="617" t="e">
        <f t="shared" si="403"/>
        <v>#DIV/0!</v>
      </c>
      <c r="AH472" s="617" t="e">
        <f t="shared" si="403"/>
        <v>#DIV/0!</v>
      </c>
      <c r="AI472" s="617" t="e">
        <f t="shared" si="403"/>
        <v>#DIV/0!</v>
      </c>
      <c r="AJ472" s="617" t="e">
        <f t="shared" si="403"/>
        <v>#DIV/0!</v>
      </c>
      <c r="AK472" s="617" t="e">
        <f t="shared" si="403"/>
        <v>#DIV/0!</v>
      </c>
      <c r="AL472" s="617" t="e">
        <f t="shared" si="403"/>
        <v>#DIV/0!</v>
      </c>
      <c r="AO472" s="615" t="s">
        <v>37</v>
      </c>
      <c r="AP472" s="617" t="e">
        <f t="shared" ref="AP472:AZ472" si="404">ROUND((AP415-AP414)/AP414*100,1)</f>
        <v>#DIV/0!</v>
      </c>
      <c r="AQ472" s="617" t="e">
        <f t="shared" si="404"/>
        <v>#DIV/0!</v>
      </c>
      <c r="AR472" s="617" t="e">
        <f t="shared" si="404"/>
        <v>#DIV/0!</v>
      </c>
      <c r="AS472" s="617" t="e">
        <f t="shared" si="404"/>
        <v>#DIV/0!</v>
      </c>
      <c r="AT472" s="617" t="e">
        <f t="shared" si="404"/>
        <v>#DIV/0!</v>
      </c>
      <c r="AU472" s="617" t="e">
        <f t="shared" si="404"/>
        <v>#DIV/0!</v>
      </c>
      <c r="AV472" s="617" t="e">
        <f t="shared" si="404"/>
        <v>#DIV/0!</v>
      </c>
      <c r="AW472" s="617" t="e">
        <f t="shared" si="404"/>
        <v>#DIV/0!</v>
      </c>
      <c r="AX472" s="617" t="e">
        <f t="shared" si="404"/>
        <v>#DIV/0!</v>
      </c>
      <c r="AY472" s="617" t="e">
        <f t="shared" si="404"/>
        <v>#DIV/0!</v>
      </c>
      <c r="AZ472" s="617" t="e">
        <f t="shared" si="404"/>
        <v>#DIV/0!</v>
      </c>
    </row>
    <row r="473" spans="2:52" hidden="1">
      <c r="C473" s="615" t="s">
        <v>38</v>
      </c>
      <c r="D473" s="617" t="e">
        <f t="shared" si="351"/>
        <v>#DIV/0!</v>
      </c>
      <c r="E473" s="617" t="e">
        <f t="shared" ref="E473:AB473" si="405">ROUND((E416-E415)/E415*100,1)</f>
        <v>#DIV/0!</v>
      </c>
      <c r="F473" s="617" t="e">
        <f t="shared" si="405"/>
        <v>#DIV/0!</v>
      </c>
      <c r="G473" s="617" t="e">
        <f t="shared" si="405"/>
        <v>#DIV/0!</v>
      </c>
      <c r="H473" s="617" t="e">
        <f t="shared" si="405"/>
        <v>#DIV/0!</v>
      </c>
      <c r="I473" s="617" t="e">
        <f t="shared" si="405"/>
        <v>#DIV/0!</v>
      </c>
      <c r="J473" s="617" t="e">
        <f t="shared" si="405"/>
        <v>#DIV/0!</v>
      </c>
      <c r="K473" s="617" t="e">
        <f t="shared" si="405"/>
        <v>#DIV/0!</v>
      </c>
      <c r="L473" s="617" t="e">
        <f t="shared" si="405"/>
        <v>#DIV/0!</v>
      </c>
      <c r="M473" s="617" t="e">
        <f t="shared" si="405"/>
        <v>#DIV/0!</v>
      </c>
      <c r="N473" s="617" t="e">
        <f t="shared" si="405"/>
        <v>#DIV/0!</v>
      </c>
      <c r="O473" s="617" t="e">
        <f t="shared" si="405"/>
        <v>#DIV/0!</v>
      </c>
      <c r="P473" s="617" t="e">
        <f t="shared" si="405"/>
        <v>#DIV/0!</v>
      </c>
      <c r="Q473" s="617" t="e">
        <f t="shared" si="405"/>
        <v>#DIV/0!</v>
      </c>
      <c r="R473" s="617" t="e">
        <f t="shared" si="405"/>
        <v>#DIV/0!</v>
      </c>
      <c r="S473" s="617" t="e">
        <f t="shared" si="405"/>
        <v>#DIV/0!</v>
      </c>
      <c r="T473" s="617" t="e">
        <f t="shared" si="405"/>
        <v>#DIV/0!</v>
      </c>
      <c r="U473" s="617" t="e">
        <f t="shared" si="405"/>
        <v>#DIV/0!</v>
      </c>
      <c r="V473" s="617" t="e">
        <f t="shared" si="405"/>
        <v>#DIV/0!</v>
      </c>
      <c r="W473" s="617" t="e">
        <f t="shared" si="405"/>
        <v>#DIV/0!</v>
      </c>
      <c r="X473" s="617" t="e">
        <f t="shared" si="405"/>
        <v>#DIV/0!</v>
      </c>
      <c r="Y473" s="617" t="e">
        <f t="shared" si="405"/>
        <v>#DIV/0!</v>
      </c>
      <c r="Z473" s="617" t="e">
        <f t="shared" si="405"/>
        <v>#DIV/0!</v>
      </c>
      <c r="AA473" s="617" t="e">
        <f t="shared" si="405"/>
        <v>#DIV/0!</v>
      </c>
      <c r="AB473" s="617" t="e">
        <f t="shared" si="405"/>
        <v>#DIV/0!</v>
      </c>
      <c r="AC473" s="617" t="e">
        <f t="shared" ref="AC473:AL473" si="406">ROUND((AC416-AC415)/AC415*100,1)</f>
        <v>#DIV/0!</v>
      </c>
      <c r="AD473" s="617" t="e">
        <f t="shared" si="406"/>
        <v>#DIV/0!</v>
      </c>
      <c r="AE473" s="617" t="e">
        <f t="shared" si="406"/>
        <v>#DIV/0!</v>
      </c>
      <c r="AF473" s="617" t="e">
        <f t="shared" si="406"/>
        <v>#DIV/0!</v>
      </c>
      <c r="AG473" s="617" t="e">
        <f t="shared" si="406"/>
        <v>#DIV/0!</v>
      </c>
      <c r="AH473" s="617" t="e">
        <f t="shared" si="406"/>
        <v>#DIV/0!</v>
      </c>
      <c r="AI473" s="617" t="e">
        <f t="shared" si="406"/>
        <v>#DIV/0!</v>
      </c>
      <c r="AJ473" s="617" t="e">
        <f t="shared" si="406"/>
        <v>#DIV/0!</v>
      </c>
      <c r="AK473" s="617" t="e">
        <f t="shared" si="406"/>
        <v>#DIV/0!</v>
      </c>
      <c r="AL473" s="617" t="e">
        <f t="shared" si="406"/>
        <v>#DIV/0!</v>
      </c>
      <c r="AO473" s="615" t="s">
        <v>38</v>
      </c>
      <c r="AP473" s="617" t="e">
        <f t="shared" ref="AP473:AZ473" si="407">ROUND((AP416-AP415)/AP415*100,1)</f>
        <v>#DIV/0!</v>
      </c>
      <c r="AQ473" s="617" t="e">
        <f t="shared" si="407"/>
        <v>#DIV/0!</v>
      </c>
      <c r="AR473" s="617" t="e">
        <f t="shared" si="407"/>
        <v>#DIV/0!</v>
      </c>
      <c r="AS473" s="617" t="e">
        <f t="shared" si="407"/>
        <v>#DIV/0!</v>
      </c>
      <c r="AT473" s="617" t="e">
        <f t="shared" si="407"/>
        <v>#DIV/0!</v>
      </c>
      <c r="AU473" s="617" t="e">
        <f t="shared" si="407"/>
        <v>#DIV/0!</v>
      </c>
      <c r="AV473" s="617" t="e">
        <f t="shared" si="407"/>
        <v>#DIV/0!</v>
      </c>
      <c r="AW473" s="617" t="e">
        <f t="shared" si="407"/>
        <v>#DIV/0!</v>
      </c>
      <c r="AX473" s="617" t="e">
        <f t="shared" si="407"/>
        <v>#DIV/0!</v>
      </c>
      <c r="AY473" s="617" t="e">
        <f t="shared" si="407"/>
        <v>#DIV/0!</v>
      </c>
      <c r="AZ473" s="617" t="e">
        <f t="shared" si="407"/>
        <v>#DIV/0!</v>
      </c>
    </row>
    <row r="474" spans="2:52" hidden="1">
      <c r="B474" s="612"/>
      <c r="C474" s="618" t="s">
        <v>39</v>
      </c>
      <c r="D474" s="619" t="e">
        <f t="shared" si="351"/>
        <v>#DIV/0!</v>
      </c>
      <c r="E474" s="619" t="e">
        <f t="shared" ref="E474:AB474" si="408">ROUND((E417-E416)/E416*100,1)</f>
        <v>#DIV/0!</v>
      </c>
      <c r="F474" s="619" t="e">
        <f t="shared" si="408"/>
        <v>#DIV/0!</v>
      </c>
      <c r="G474" s="619" t="e">
        <f t="shared" si="408"/>
        <v>#DIV/0!</v>
      </c>
      <c r="H474" s="619" t="e">
        <f t="shared" si="408"/>
        <v>#DIV/0!</v>
      </c>
      <c r="I474" s="619" t="e">
        <f t="shared" si="408"/>
        <v>#DIV/0!</v>
      </c>
      <c r="J474" s="619" t="e">
        <f t="shared" si="408"/>
        <v>#DIV/0!</v>
      </c>
      <c r="K474" s="619" t="e">
        <f t="shared" si="408"/>
        <v>#DIV/0!</v>
      </c>
      <c r="L474" s="619" t="e">
        <f t="shared" si="408"/>
        <v>#DIV/0!</v>
      </c>
      <c r="M474" s="619" t="e">
        <f t="shared" si="408"/>
        <v>#DIV/0!</v>
      </c>
      <c r="N474" s="619" t="e">
        <f t="shared" si="408"/>
        <v>#DIV/0!</v>
      </c>
      <c r="O474" s="619" t="e">
        <f t="shared" si="408"/>
        <v>#DIV/0!</v>
      </c>
      <c r="P474" s="619" t="e">
        <f t="shared" si="408"/>
        <v>#DIV/0!</v>
      </c>
      <c r="Q474" s="619" t="e">
        <f t="shared" si="408"/>
        <v>#DIV/0!</v>
      </c>
      <c r="R474" s="619" t="e">
        <f t="shared" si="408"/>
        <v>#DIV/0!</v>
      </c>
      <c r="S474" s="619" t="e">
        <f t="shared" si="408"/>
        <v>#DIV/0!</v>
      </c>
      <c r="T474" s="619" t="e">
        <f t="shared" si="408"/>
        <v>#DIV/0!</v>
      </c>
      <c r="U474" s="619" t="e">
        <f t="shared" si="408"/>
        <v>#DIV/0!</v>
      </c>
      <c r="V474" s="619" t="e">
        <f t="shared" si="408"/>
        <v>#DIV/0!</v>
      </c>
      <c r="W474" s="619" t="e">
        <f t="shared" si="408"/>
        <v>#DIV/0!</v>
      </c>
      <c r="X474" s="619" t="e">
        <f t="shared" si="408"/>
        <v>#DIV/0!</v>
      </c>
      <c r="Y474" s="619" t="e">
        <f t="shared" si="408"/>
        <v>#DIV/0!</v>
      </c>
      <c r="Z474" s="619" t="e">
        <f t="shared" si="408"/>
        <v>#DIV/0!</v>
      </c>
      <c r="AA474" s="619" t="e">
        <f t="shared" si="408"/>
        <v>#DIV/0!</v>
      </c>
      <c r="AB474" s="619" t="e">
        <f t="shared" si="408"/>
        <v>#DIV/0!</v>
      </c>
      <c r="AC474" s="619" t="e">
        <f t="shared" ref="AC474:AL474" si="409">ROUND((AC417-AC416)/AC416*100,1)</f>
        <v>#DIV/0!</v>
      </c>
      <c r="AD474" s="619" t="e">
        <f t="shared" si="409"/>
        <v>#DIV/0!</v>
      </c>
      <c r="AE474" s="619" t="e">
        <f t="shared" si="409"/>
        <v>#DIV/0!</v>
      </c>
      <c r="AF474" s="619" t="e">
        <f t="shared" si="409"/>
        <v>#DIV/0!</v>
      </c>
      <c r="AG474" s="619" t="e">
        <f t="shared" si="409"/>
        <v>#DIV/0!</v>
      </c>
      <c r="AH474" s="619" t="e">
        <f t="shared" si="409"/>
        <v>#DIV/0!</v>
      </c>
      <c r="AI474" s="619" t="e">
        <f t="shared" si="409"/>
        <v>#DIV/0!</v>
      </c>
      <c r="AJ474" s="619" t="e">
        <f t="shared" si="409"/>
        <v>#DIV/0!</v>
      </c>
      <c r="AK474" s="619" t="e">
        <f t="shared" si="409"/>
        <v>#DIV/0!</v>
      </c>
      <c r="AL474" s="619" t="e">
        <f t="shared" si="409"/>
        <v>#DIV/0!</v>
      </c>
      <c r="AN474" s="612"/>
      <c r="AO474" s="618" t="s">
        <v>39</v>
      </c>
      <c r="AP474" s="619" t="e">
        <f t="shared" ref="AP474:AZ474" si="410">ROUND((AP417-AP416)/AP416*100,1)</f>
        <v>#DIV/0!</v>
      </c>
      <c r="AQ474" s="619" t="e">
        <f t="shared" si="410"/>
        <v>#DIV/0!</v>
      </c>
      <c r="AR474" s="619" t="e">
        <f t="shared" si="410"/>
        <v>#DIV/0!</v>
      </c>
      <c r="AS474" s="619" t="e">
        <f t="shared" si="410"/>
        <v>#DIV/0!</v>
      </c>
      <c r="AT474" s="619" t="e">
        <f t="shared" si="410"/>
        <v>#DIV/0!</v>
      </c>
      <c r="AU474" s="619" t="e">
        <f t="shared" si="410"/>
        <v>#DIV/0!</v>
      </c>
      <c r="AV474" s="619" t="e">
        <f t="shared" si="410"/>
        <v>#DIV/0!</v>
      </c>
      <c r="AW474" s="619" t="e">
        <f t="shared" si="410"/>
        <v>#DIV/0!</v>
      </c>
      <c r="AX474" s="619" t="e">
        <f t="shared" si="410"/>
        <v>#DIV/0!</v>
      </c>
      <c r="AY474" s="619" t="e">
        <f t="shared" si="410"/>
        <v>#DIV/0!</v>
      </c>
      <c r="AZ474" s="619" t="e">
        <f t="shared" si="410"/>
        <v>#DIV/0!</v>
      </c>
    </row>
    <row r="475" spans="2:52" hidden="1">
      <c r="B475" s="138" t="s">
        <v>307</v>
      </c>
      <c r="C475" s="610" t="s">
        <v>36</v>
      </c>
      <c r="D475" s="617" t="e">
        <f t="shared" si="351"/>
        <v>#DIV/0!</v>
      </c>
      <c r="E475" s="617" t="e">
        <f t="shared" ref="E475:AB475" si="411">ROUND((E418-E417)/E417*100,1)</f>
        <v>#DIV/0!</v>
      </c>
      <c r="F475" s="617" t="e">
        <f t="shared" si="411"/>
        <v>#DIV/0!</v>
      </c>
      <c r="G475" s="617" t="e">
        <f t="shared" si="411"/>
        <v>#DIV/0!</v>
      </c>
      <c r="H475" s="617" t="e">
        <f t="shared" si="411"/>
        <v>#DIV/0!</v>
      </c>
      <c r="I475" s="617" t="e">
        <f t="shared" si="411"/>
        <v>#DIV/0!</v>
      </c>
      <c r="J475" s="617" t="e">
        <f t="shared" si="411"/>
        <v>#DIV/0!</v>
      </c>
      <c r="K475" s="617" t="e">
        <f t="shared" si="411"/>
        <v>#DIV/0!</v>
      </c>
      <c r="L475" s="617" t="e">
        <f t="shared" si="411"/>
        <v>#DIV/0!</v>
      </c>
      <c r="M475" s="617" t="e">
        <f t="shared" si="411"/>
        <v>#DIV/0!</v>
      </c>
      <c r="N475" s="617" t="e">
        <f t="shared" si="411"/>
        <v>#DIV/0!</v>
      </c>
      <c r="O475" s="617" t="e">
        <f t="shared" si="411"/>
        <v>#DIV/0!</v>
      </c>
      <c r="P475" s="617" t="e">
        <f t="shared" si="411"/>
        <v>#DIV/0!</v>
      </c>
      <c r="Q475" s="617" t="e">
        <f t="shared" si="411"/>
        <v>#DIV/0!</v>
      </c>
      <c r="R475" s="617" t="e">
        <f t="shared" si="411"/>
        <v>#DIV/0!</v>
      </c>
      <c r="S475" s="617" t="e">
        <f t="shared" si="411"/>
        <v>#DIV/0!</v>
      </c>
      <c r="T475" s="617" t="e">
        <f t="shared" si="411"/>
        <v>#DIV/0!</v>
      </c>
      <c r="U475" s="617" t="e">
        <f t="shared" si="411"/>
        <v>#DIV/0!</v>
      </c>
      <c r="V475" s="617" t="e">
        <f t="shared" si="411"/>
        <v>#DIV/0!</v>
      </c>
      <c r="W475" s="617" t="e">
        <f t="shared" si="411"/>
        <v>#DIV/0!</v>
      </c>
      <c r="X475" s="617" t="e">
        <f t="shared" si="411"/>
        <v>#DIV/0!</v>
      </c>
      <c r="Y475" s="617" t="e">
        <f t="shared" si="411"/>
        <v>#DIV/0!</v>
      </c>
      <c r="Z475" s="617" t="e">
        <f t="shared" si="411"/>
        <v>#DIV/0!</v>
      </c>
      <c r="AA475" s="617" t="e">
        <f t="shared" si="411"/>
        <v>#DIV/0!</v>
      </c>
      <c r="AB475" s="617" t="e">
        <f t="shared" si="411"/>
        <v>#DIV/0!</v>
      </c>
      <c r="AC475" s="617" t="e">
        <f t="shared" ref="AC475:AL475" si="412">ROUND((AC418-AC417)/AC417*100,1)</f>
        <v>#DIV/0!</v>
      </c>
      <c r="AD475" s="617" t="e">
        <f t="shared" si="412"/>
        <v>#DIV/0!</v>
      </c>
      <c r="AE475" s="617" t="e">
        <f t="shared" si="412"/>
        <v>#DIV/0!</v>
      </c>
      <c r="AF475" s="617" t="e">
        <f t="shared" si="412"/>
        <v>#DIV/0!</v>
      </c>
      <c r="AG475" s="617" t="e">
        <f t="shared" si="412"/>
        <v>#DIV/0!</v>
      </c>
      <c r="AH475" s="617" t="e">
        <f t="shared" si="412"/>
        <v>#DIV/0!</v>
      </c>
      <c r="AI475" s="617" t="e">
        <f t="shared" si="412"/>
        <v>#DIV/0!</v>
      </c>
      <c r="AJ475" s="617" t="e">
        <f t="shared" si="412"/>
        <v>#DIV/0!</v>
      </c>
      <c r="AK475" s="617" t="e">
        <f t="shared" si="412"/>
        <v>#DIV/0!</v>
      </c>
      <c r="AL475" s="617" t="e">
        <f t="shared" si="412"/>
        <v>#DIV/0!</v>
      </c>
      <c r="AN475" s="138" t="s">
        <v>307</v>
      </c>
      <c r="AO475" s="610" t="s">
        <v>36</v>
      </c>
      <c r="AP475" s="617" t="e">
        <f t="shared" ref="AP475:AZ475" si="413">ROUND((AP418-AP417)/AP417*100,1)</f>
        <v>#DIV/0!</v>
      </c>
      <c r="AQ475" s="617" t="e">
        <f t="shared" si="413"/>
        <v>#DIV/0!</v>
      </c>
      <c r="AR475" s="617" t="e">
        <f t="shared" si="413"/>
        <v>#DIV/0!</v>
      </c>
      <c r="AS475" s="617" t="e">
        <f t="shared" si="413"/>
        <v>#DIV/0!</v>
      </c>
      <c r="AT475" s="617" t="e">
        <f t="shared" si="413"/>
        <v>#DIV/0!</v>
      </c>
      <c r="AU475" s="617" t="e">
        <f t="shared" si="413"/>
        <v>#DIV/0!</v>
      </c>
      <c r="AV475" s="617" t="e">
        <f t="shared" si="413"/>
        <v>#DIV/0!</v>
      </c>
      <c r="AW475" s="617" t="e">
        <f t="shared" si="413"/>
        <v>#DIV/0!</v>
      </c>
      <c r="AX475" s="617" t="e">
        <f t="shared" si="413"/>
        <v>#DIV/0!</v>
      </c>
      <c r="AY475" s="617" t="e">
        <f t="shared" si="413"/>
        <v>#DIV/0!</v>
      </c>
      <c r="AZ475" s="617" t="e">
        <f t="shared" si="413"/>
        <v>#DIV/0!</v>
      </c>
    </row>
    <row r="476" spans="2:52" hidden="1">
      <c r="C476" s="615" t="s">
        <v>37</v>
      </c>
      <c r="D476" s="617" t="e">
        <f t="shared" si="351"/>
        <v>#DIV/0!</v>
      </c>
      <c r="E476" s="617" t="e">
        <f t="shared" ref="E476:AB476" si="414">ROUND((E419-E418)/E418*100,1)</f>
        <v>#DIV/0!</v>
      </c>
      <c r="F476" s="617" t="e">
        <f t="shared" si="414"/>
        <v>#DIV/0!</v>
      </c>
      <c r="G476" s="617" t="e">
        <f t="shared" si="414"/>
        <v>#DIV/0!</v>
      </c>
      <c r="H476" s="617" t="e">
        <f t="shared" si="414"/>
        <v>#DIV/0!</v>
      </c>
      <c r="I476" s="617" t="e">
        <f t="shared" si="414"/>
        <v>#DIV/0!</v>
      </c>
      <c r="J476" s="617" t="e">
        <f t="shared" si="414"/>
        <v>#DIV/0!</v>
      </c>
      <c r="K476" s="617" t="e">
        <f t="shared" si="414"/>
        <v>#DIV/0!</v>
      </c>
      <c r="L476" s="617" t="e">
        <f t="shared" si="414"/>
        <v>#DIV/0!</v>
      </c>
      <c r="M476" s="617" t="e">
        <f t="shared" si="414"/>
        <v>#DIV/0!</v>
      </c>
      <c r="N476" s="617" t="e">
        <f t="shared" si="414"/>
        <v>#DIV/0!</v>
      </c>
      <c r="O476" s="617" t="e">
        <f t="shared" si="414"/>
        <v>#DIV/0!</v>
      </c>
      <c r="P476" s="617" t="e">
        <f t="shared" si="414"/>
        <v>#DIV/0!</v>
      </c>
      <c r="Q476" s="617" t="e">
        <f t="shared" si="414"/>
        <v>#DIV/0!</v>
      </c>
      <c r="R476" s="617" t="e">
        <f t="shared" si="414"/>
        <v>#DIV/0!</v>
      </c>
      <c r="S476" s="617" t="e">
        <f t="shared" si="414"/>
        <v>#DIV/0!</v>
      </c>
      <c r="T476" s="617" t="e">
        <f t="shared" si="414"/>
        <v>#DIV/0!</v>
      </c>
      <c r="U476" s="617" t="e">
        <f t="shared" si="414"/>
        <v>#DIV/0!</v>
      </c>
      <c r="V476" s="617" t="e">
        <f t="shared" si="414"/>
        <v>#DIV/0!</v>
      </c>
      <c r="W476" s="617" t="e">
        <f t="shared" si="414"/>
        <v>#DIV/0!</v>
      </c>
      <c r="X476" s="617" t="e">
        <f t="shared" si="414"/>
        <v>#DIV/0!</v>
      </c>
      <c r="Y476" s="617" t="e">
        <f t="shared" si="414"/>
        <v>#DIV/0!</v>
      </c>
      <c r="Z476" s="617" t="e">
        <f t="shared" si="414"/>
        <v>#DIV/0!</v>
      </c>
      <c r="AA476" s="617" t="e">
        <f t="shared" si="414"/>
        <v>#DIV/0!</v>
      </c>
      <c r="AB476" s="617" t="e">
        <f t="shared" si="414"/>
        <v>#DIV/0!</v>
      </c>
      <c r="AC476" s="617" t="e">
        <f t="shared" ref="AC476:AL476" si="415">ROUND((AC419-AC418)/AC418*100,1)</f>
        <v>#DIV/0!</v>
      </c>
      <c r="AD476" s="617" t="e">
        <f t="shared" si="415"/>
        <v>#DIV/0!</v>
      </c>
      <c r="AE476" s="617" t="e">
        <f t="shared" si="415"/>
        <v>#DIV/0!</v>
      </c>
      <c r="AF476" s="617" t="e">
        <f t="shared" si="415"/>
        <v>#DIV/0!</v>
      </c>
      <c r="AG476" s="617" t="e">
        <f t="shared" si="415"/>
        <v>#DIV/0!</v>
      </c>
      <c r="AH476" s="617" t="e">
        <f t="shared" si="415"/>
        <v>#DIV/0!</v>
      </c>
      <c r="AI476" s="617" t="e">
        <f t="shared" si="415"/>
        <v>#DIV/0!</v>
      </c>
      <c r="AJ476" s="617" t="e">
        <f t="shared" si="415"/>
        <v>#DIV/0!</v>
      </c>
      <c r="AK476" s="617" t="e">
        <f t="shared" si="415"/>
        <v>#DIV/0!</v>
      </c>
      <c r="AL476" s="617" t="e">
        <f t="shared" si="415"/>
        <v>#DIV/0!</v>
      </c>
      <c r="AO476" s="615" t="s">
        <v>37</v>
      </c>
      <c r="AP476" s="617" t="e">
        <f t="shared" ref="AP476:AZ476" si="416">ROUND((AP419-AP418)/AP418*100,1)</f>
        <v>#DIV/0!</v>
      </c>
      <c r="AQ476" s="617" t="e">
        <f t="shared" si="416"/>
        <v>#DIV/0!</v>
      </c>
      <c r="AR476" s="617" t="e">
        <f t="shared" si="416"/>
        <v>#DIV/0!</v>
      </c>
      <c r="AS476" s="617" t="e">
        <f t="shared" si="416"/>
        <v>#DIV/0!</v>
      </c>
      <c r="AT476" s="617" t="e">
        <f t="shared" si="416"/>
        <v>#DIV/0!</v>
      </c>
      <c r="AU476" s="617" t="e">
        <f t="shared" si="416"/>
        <v>#DIV/0!</v>
      </c>
      <c r="AV476" s="617" t="e">
        <f t="shared" si="416"/>
        <v>#DIV/0!</v>
      </c>
      <c r="AW476" s="617" t="e">
        <f t="shared" si="416"/>
        <v>#DIV/0!</v>
      </c>
      <c r="AX476" s="617" t="e">
        <f t="shared" si="416"/>
        <v>#DIV/0!</v>
      </c>
      <c r="AY476" s="617" t="e">
        <f t="shared" si="416"/>
        <v>#DIV/0!</v>
      </c>
      <c r="AZ476" s="617" t="e">
        <f t="shared" si="416"/>
        <v>#DIV/0!</v>
      </c>
    </row>
    <row r="477" spans="2:52" hidden="1">
      <c r="C477" s="615" t="s">
        <v>38</v>
      </c>
      <c r="D477" s="617" t="e">
        <f t="shared" si="351"/>
        <v>#DIV/0!</v>
      </c>
      <c r="E477" s="617" t="e">
        <f t="shared" ref="E477:AB477" si="417">ROUND((E420-E419)/E419*100,1)</f>
        <v>#DIV/0!</v>
      </c>
      <c r="F477" s="617" t="e">
        <f t="shared" si="417"/>
        <v>#DIV/0!</v>
      </c>
      <c r="G477" s="617" t="e">
        <f t="shared" si="417"/>
        <v>#DIV/0!</v>
      </c>
      <c r="H477" s="617" t="e">
        <f t="shared" si="417"/>
        <v>#DIV/0!</v>
      </c>
      <c r="I477" s="617" t="e">
        <f t="shared" si="417"/>
        <v>#DIV/0!</v>
      </c>
      <c r="J477" s="617" t="e">
        <f t="shared" si="417"/>
        <v>#DIV/0!</v>
      </c>
      <c r="K477" s="617" t="e">
        <f t="shared" si="417"/>
        <v>#DIV/0!</v>
      </c>
      <c r="L477" s="617" t="e">
        <f t="shared" si="417"/>
        <v>#DIV/0!</v>
      </c>
      <c r="M477" s="617" t="e">
        <f t="shared" si="417"/>
        <v>#DIV/0!</v>
      </c>
      <c r="N477" s="617" t="e">
        <f t="shared" si="417"/>
        <v>#DIV/0!</v>
      </c>
      <c r="O477" s="617" t="e">
        <f t="shared" si="417"/>
        <v>#DIV/0!</v>
      </c>
      <c r="P477" s="617" t="e">
        <f t="shared" si="417"/>
        <v>#DIV/0!</v>
      </c>
      <c r="Q477" s="617" t="e">
        <f t="shared" si="417"/>
        <v>#DIV/0!</v>
      </c>
      <c r="R477" s="617" t="e">
        <f t="shared" si="417"/>
        <v>#DIV/0!</v>
      </c>
      <c r="S477" s="617" t="e">
        <f t="shared" si="417"/>
        <v>#DIV/0!</v>
      </c>
      <c r="T477" s="617" t="e">
        <f t="shared" si="417"/>
        <v>#DIV/0!</v>
      </c>
      <c r="U477" s="617" t="e">
        <f t="shared" si="417"/>
        <v>#DIV/0!</v>
      </c>
      <c r="V477" s="617" t="e">
        <f t="shared" si="417"/>
        <v>#DIV/0!</v>
      </c>
      <c r="W477" s="617" t="e">
        <f t="shared" si="417"/>
        <v>#DIV/0!</v>
      </c>
      <c r="X477" s="617" t="e">
        <f t="shared" si="417"/>
        <v>#DIV/0!</v>
      </c>
      <c r="Y477" s="617" t="e">
        <f t="shared" si="417"/>
        <v>#DIV/0!</v>
      </c>
      <c r="Z477" s="617" t="e">
        <f t="shared" si="417"/>
        <v>#DIV/0!</v>
      </c>
      <c r="AA477" s="617" t="e">
        <f t="shared" si="417"/>
        <v>#DIV/0!</v>
      </c>
      <c r="AB477" s="617" t="e">
        <f t="shared" si="417"/>
        <v>#DIV/0!</v>
      </c>
      <c r="AC477" s="617" t="e">
        <f t="shared" ref="AC477:AL477" si="418">ROUND((AC420-AC419)/AC419*100,1)</f>
        <v>#DIV/0!</v>
      </c>
      <c r="AD477" s="617" t="e">
        <f t="shared" si="418"/>
        <v>#DIV/0!</v>
      </c>
      <c r="AE477" s="617" t="e">
        <f t="shared" si="418"/>
        <v>#DIV/0!</v>
      </c>
      <c r="AF477" s="617" t="e">
        <f t="shared" si="418"/>
        <v>#DIV/0!</v>
      </c>
      <c r="AG477" s="617" t="e">
        <f t="shared" si="418"/>
        <v>#DIV/0!</v>
      </c>
      <c r="AH477" s="617" t="e">
        <f t="shared" si="418"/>
        <v>#DIV/0!</v>
      </c>
      <c r="AI477" s="617" t="e">
        <f t="shared" si="418"/>
        <v>#DIV/0!</v>
      </c>
      <c r="AJ477" s="617" t="e">
        <f t="shared" si="418"/>
        <v>#DIV/0!</v>
      </c>
      <c r="AK477" s="617" t="e">
        <f t="shared" si="418"/>
        <v>#DIV/0!</v>
      </c>
      <c r="AL477" s="617" t="e">
        <f t="shared" si="418"/>
        <v>#DIV/0!</v>
      </c>
      <c r="AO477" s="615" t="s">
        <v>38</v>
      </c>
      <c r="AP477" s="617" t="e">
        <f t="shared" ref="AP477:AZ477" si="419">ROUND((AP420-AP419)/AP419*100,1)</f>
        <v>#DIV/0!</v>
      </c>
      <c r="AQ477" s="617" t="e">
        <f t="shared" si="419"/>
        <v>#DIV/0!</v>
      </c>
      <c r="AR477" s="617" t="e">
        <f t="shared" si="419"/>
        <v>#DIV/0!</v>
      </c>
      <c r="AS477" s="617" t="e">
        <f t="shared" si="419"/>
        <v>#DIV/0!</v>
      </c>
      <c r="AT477" s="617" t="e">
        <f t="shared" si="419"/>
        <v>#DIV/0!</v>
      </c>
      <c r="AU477" s="617" t="e">
        <f t="shared" si="419"/>
        <v>#DIV/0!</v>
      </c>
      <c r="AV477" s="617" t="e">
        <f t="shared" si="419"/>
        <v>#DIV/0!</v>
      </c>
      <c r="AW477" s="617" t="e">
        <f t="shared" si="419"/>
        <v>#DIV/0!</v>
      </c>
      <c r="AX477" s="617" t="e">
        <f t="shared" si="419"/>
        <v>#DIV/0!</v>
      </c>
      <c r="AY477" s="617" t="e">
        <f t="shared" si="419"/>
        <v>#DIV/0!</v>
      </c>
      <c r="AZ477" s="617" t="e">
        <f t="shared" si="419"/>
        <v>#DIV/0!</v>
      </c>
    </row>
    <row r="478" spans="2:52" hidden="1">
      <c r="B478" s="612"/>
      <c r="C478" s="618" t="s">
        <v>39</v>
      </c>
      <c r="D478" s="617" t="e">
        <f t="shared" si="351"/>
        <v>#DIV/0!</v>
      </c>
      <c r="E478" s="619" t="e">
        <f t="shared" ref="E478:AB478" si="420">ROUND((E421-E420)/E420*100,1)</f>
        <v>#DIV/0!</v>
      </c>
      <c r="F478" s="619" t="e">
        <f t="shared" si="420"/>
        <v>#DIV/0!</v>
      </c>
      <c r="G478" s="619" t="e">
        <f t="shared" si="420"/>
        <v>#DIV/0!</v>
      </c>
      <c r="H478" s="619" t="e">
        <f t="shared" si="420"/>
        <v>#DIV/0!</v>
      </c>
      <c r="I478" s="619" t="e">
        <f t="shared" si="420"/>
        <v>#DIV/0!</v>
      </c>
      <c r="J478" s="619" t="e">
        <f t="shared" si="420"/>
        <v>#DIV/0!</v>
      </c>
      <c r="K478" s="619" t="e">
        <f t="shared" si="420"/>
        <v>#DIV/0!</v>
      </c>
      <c r="L478" s="619" t="e">
        <f t="shared" si="420"/>
        <v>#DIV/0!</v>
      </c>
      <c r="M478" s="619" t="e">
        <f t="shared" si="420"/>
        <v>#DIV/0!</v>
      </c>
      <c r="N478" s="619" t="e">
        <f t="shared" si="420"/>
        <v>#DIV/0!</v>
      </c>
      <c r="O478" s="619" t="e">
        <f t="shared" si="420"/>
        <v>#DIV/0!</v>
      </c>
      <c r="P478" s="619" t="e">
        <f t="shared" si="420"/>
        <v>#DIV/0!</v>
      </c>
      <c r="Q478" s="619" t="e">
        <f t="shared" si="420"/>
        <v>#DIV/0!</v>
      </c>
      <c r="R478" s="619" t="e">
        <f t="shared" si="420"/>
        <v>#DIV/0!</v>
      </c>
      <c r="S478" s="619" t="e">
        <f t="shared" si="420"/>
        <v>#DIV/0!</v>
      </c>
      <c r="T478" s="619" t="e">
        <f t="shared" si="420"/>
        <v>#DIV/0!</v>
      </c>
      <c r="U478" s="619" t="e">
        <f t="shared" si="420"/>
        <v>#DIV/0!</v>
      </c>
      <c r="V478" s="619" t="e">
        <f t="shared" si="420"/>
        <v>#DIV/0!</v>
      </c>
      <c r="W478" s="619" t="e">
        <f t="shared" si="420"/>
        <v>#DIV/0!</v>
      </c>
      <c r="X478" s="619" t="e">
        <f t="shared" si="420"/>
        <v>#DIV/0!</v>
      </c>
      <c r="Y478" s="619" t="e">
        <f t="shared" si="420"/>
        <v>#DIV/0!</v>
      </c>
      <c r="Z478" s="619" t="e">
        <f t="shared" si="420"/>
        <v>#DIV/0!</v>
      </c>
      <c r="AA478" s="619" t="e">
        <f t="shared" si="420"/>
        <v>#DIV/0!</v>
      </c>
      <c r="AB478" s="619" t="e">
        <f t="shared" si="420"/>
        <v>#DIV/0!</v>
      </c>
      <c r="AC478" s="619" t="e">
        <f t="shared" ref="AC478:AL478" si="421">ROUND((AC421-AC420)/AC420*100,1)</f>
        <v>#DIV/0!</v>
      </c>
      <c r="AD478" s="619" t="e">
        <f t="shared" si="421"/>
        <v>#DIV/0!</v>
      </c>
      <c r="AE478" s="619" t="e">
        <f t="shared" si="421"/>
        <v>#DIV/0!</v>
      </c>
      <c r="AF478" s="619" t="e">
        <f t="shared" si="421"/>
        <v>#DIV/0!</v>
      </c>
      <c r="AG478" s="619" t="e">
        <f t="shared" si="421"/>
        <v>#DIV/0!</v>
      </c>
      <c r="AH478" s="619" t="e">
        <f t="shared" si="421"/>
        <v>#DIV/0!</v>
      </c>
      <c r="AI478" s="619" t="e">
        <f t="shared" si="421"/>
        <v>#DIV/0!</v>
      </c>
      <c r="AJ478" s="619" t="e">
        <f t="shared" si="421"/>
        <v>#DIV/0!</v>
      </c>
      <c r="AK478" s="619" t="e">
        <f t="shared" si="421"/>
        <v>#DIV/0!</v>
      </c>
      <c r="AL478" s="619" t="e">
        <f t="shared" si="421"/>
        <v>#DIV/0!</v>
      </c>
      <c r="AN478" s="612"/>
      <c r="AO478" s="618" t="s">
        <v>39</v>
      </c>
      <c r="AP478" s="619" t="e">
        <f t="shared" ref="AP478:AZ478" si="422">ROUND((AP421-AP420)/AP420*100,1)</f>
        <v>#DIV/0!</v>
      </c>
      <c r="AQ478" s="619" t="e">
        <f t="shared" si="422"/>
        <v>#DIV/0!</v>
      </c>
      <c r="AR478" s="619" t="e">
        <f t="shared" si="422"/>
        <v>#DIV/0!</v>
      </c>
      <c r="AS478" s="619" t="e">
        <f t="shared" si="422"/>
        <v>#DIV/0!</v>
      </c>
      <c r="AT478" s="619" t="e">
        <f t="shared" si="422"/>
        <v>#DIV/0!</v>
      </c>
      <c r="AU478" s="619" t="e">
        <f t="shared" si="422"/>
        <v>#DIV/0!</v>
      </c>
      <c r="AV478" s="619" t="e">
        <f t="shared" si="422"/>
        <v>#DIV/0!</v>
      </c>
      <c r="AW478" s="619" t="e">
        <f t="shared" si="422"/>
        <v>#DIV/0!</v>
      </c>
      <c r="AX478" s="619" t="e">
        <f t="shared" si="422"/>
        <v>#DIV/0!</v>
      </c>
      <c r="AY478" s="619" t="e">
        <f t="shared" si="422"/>
        <v>#DIV/0!</v>
      </c>
      <c r="AZ478" s="619" t="e">
        <f t="shared" si="422"/>
        <v>#DIV/0!</v>
      </c>
    </row>
    <row r="479" spans="2:52" hidden="1">
      <c r="B479" s="138" t="s">
        <v>308</v>
      </c>
      <c r="C479" s="610" t="s">
        <v>36</v>
      </c>
      <c r="D479" s="616" t="e">
        <f t="shared" si="351"/>
        <v>#DIV/0!</v>
      </c>
      <c r="E479" s="616" t="e">
        <f t="shared" ref="E479:AB482" si="423">ROUND((E422-E421)/E421*100,1)</f>
        <v>#DIV/0!</v>
      </c>
      <c r="F479" s="616" t="e">
        <f t="shared" si="423"/>
        <v>#DIV/0!</v>
      </c>
      <c r="G479" s="616" t="e">
        <f t="shared" si="423"/>
        <v>#DIV/0!</v>
      </c>
      <c r="H479" s="616" t="e">
        <f t="shared" si="423"/>
        <v>#DIV/0!</v>
      </c>
      <c r="I479" s="616" t="e">
        <f t="shared" si="423"/>
        <v>#DIV/0!</v>
      </c>
      <c r="J479" s="616" t="e">
        <f t="shared" si="423"/>
        <v>#DIV/0!</v>
      </c>
      <c r="K479" s="616" t="e">
        <f t="shared" si="423"/>
        <v>#DIV/0!</v>
      </c>
      <c r="L479" s="616" t="e">
        <f t="shared" si="423"/>
        <v>#DIV/0!</v>
      </c>
      <c r="M479" s="616" t="e">
        <f t="shared" si="423"/>
        <v>#DIV/0!</v>
      </c>
      <c r="N479" s="616" t="e">
        <f t="shared" si="423"/>
        <v>#DIV/0!</v>
      </c>
      <c r="O479" s="616" t="e">
        <f t="shared" si="423"/>
        <v>#DIV/0!</v>
      </c>
      <c r="P479" s="616" t="e">
        <f t="shared" si="423"/>
        <v>#DIV/0!</v>
      </c>
      <c r="Q479" s="616" t="e">
        <f t="shared" si="423"/>
        <v>#DIV/0!</v>
      </c>
      <c r="R479" s="616" t="e">
        <f t="shared" si="423"/>
        <v>#DIV/0!</v>
      </c>
      <c r="S479" s="616" t="e">
        <f t="shared" si="423"/>
        <v>#DIV/0!</v>
      </c>
      <c r="T479" s="616" t="e">
        <f t="shared" si="423"/>
        <v>#DIV/0!</v>
      </c>
      <c r="U479" s="616" t="e">
        <f t="shared" si="423"/>
        <v>#DIV/0!</v>
      </c>
      <c r="V479" s="616" t="e">
        <f t="shared" si="423"/>
        <v>#DIV/0!</v>
      </c>
      <c r="W479" s="616" t="e">
        <f t="shared" si="423"/>
        <v>#DIV/0!</v>
      </c>
      <c r="X479" s="616" t="e">
        <f t="shared" si="423"/>
        <v>#DIV/0!</v>
      </c>
      <c r="Y479" s="616" t="e">
        <f t="shared" si="423"/>
        <v>#DIV/0!</v>
      </c>
      <c r="Z479" s="616" t="e">
        <f t="shared" si="423"/>
        <v>#DIV/0!</v>
      </c>
      <c r="AA479" s="616" t="e">
        <f t="shared" si="423"/>
        <v>#DIV/0!</v>
      </c>
      <c r="AB479" s="616" t="e">
        <f t="shared" si="423"/>
        <v>#DIV/0!</v>
      </c>
      <c r="AC479" s="616" t="e">
        <f t="shared" ref="AC479:AL479" si="424">ROUND((AC422-AC421)/AC421*100,1)</f>
        <v>#DIV/0!</v>
      </c>
      <c r="AD479" s="616" t="e">
        <f t="shared" si="424"/>
        <v>#DIV/0!</v>
      </c>
      <c r="AE479" s="616" t="e">
        <f t="shared" si="424"/>
        <v>#DIV/0!</v>
      </c>
      <c r="AF479" s="616" t="e">
        <f t="shared" si="424"/>
        <v>#DIV/0!</v>
      </c>
      <c r="AG479" s="616" t="e">
        <f t="shared" si="424"/>
        <v>#DIV/0!</v>
      </c>
      <c r="AH479" s="616" t="e">
        <f t="shared" si="424"/>
        <v>#DIV/0!</v>
      </c>
      <c r="AI479" s="616" t="e">
        <f t="shared" si="424"/>
        <v>#DIV/0!</v>
      </c>
      <c r="AJ479" s="616" t="e">
        <f t="shared" si="424"/>
        <v>#DIV/0!</v>
      </c>
      <c r="AK479" s="616" t="e">
        <f t="shared" si="424"/>
        <v>#DIV/0!</v>
      </c>
      <c r="AL479" s="616" t="e">
        <f t="shared" si="424"/>
        <v>#DIV/0!</v>
      </c>
      <c r="AN479" s="138" t="s">
        <v>308</v>
      </c>
      <c r="AO479" s="610" t="s">
        <v>36</v>
      </c>
      <c r="AP479" s="616" t="e">
        <f>ROUND((AP422-AP421)/AP421*100,1)</f>
        <v>#DIV/0!</v>
      </c>
      <c r="AQ479" s="616" t="e">
        <f t="shared" ref="AQ479:AZ479" si="425">ROUND((AQ422-AQ421)/AQ421*100,1)</f>
        <v>#DIV/0!</v>
      </c>
      <c r="AR479" s="616" t="e">
        <f t="shared" si="425"/>
        <v>#DIV/0!</v>
      </c>
      <c r="AS479" s="616" t="e">
        <f t="shared" si="425"/>
        <v>#DIV/0!</v>
      </c>
      <c r="AT479" s="616" t="e">
        <f t="shared" si="425"/>
        <v>#DIV/0!</v>
      </c>
      <c r="AU479" s="616" t="e">
        <f t="shared" si="425"/>
        <v>#DIV/0!</v>
      </c>
      <c r="AV479" s="616" t="e">
        <f t="shared" si="425"/>
        <v>#DIV/0!</v>
      </c>
      <c r="AW479" s="616" t="e">
        <f t="shared" si="425"/>
        <v>#DIV/0!</v>
      </c>
      <c r="AX479" s="616" t="e">
        <f t="shared" si="425"/>
        <v>#DIV/0!</v>
      </c>
      <c r="AY479" s="616" t="e">
        <f t="shared" si="425"/>
        <v>#DIV/0!</v>
      </c>
      <c r="AZ479" s="616" t="e">
        <f t="shared" si="425"/>
        <v>#DIV/0!</v>
      </c>
    </row>
    <row r="480" spans="2:52" hidden="1">
      <c r="C480" s="615" t="s">
        <v>37</v>
      </c>
      <c r="D480" s="617" t="e">
        <f t="shared" si="351"/>
        <v>#DIV/0!</v>
      </c>
      <c r="E480" s="617" t="e">
        <f t="shared" ref="E480:S480" si="426">ROUND((E423-E422)/E422*100,1)</f>
        <v>#DIV/0!</v>
      </c>
      <c r="F480" s="617" t="e">
        <f t="shared" si="426"/>
        <v>#DIV/0!</v>
      </c>
      <c r="G480" s="617" t="e">
        <f t="shared" si="426"/>
        <v>#DIV/0!</v>
      </c>
      <c r="H480" s="617" t="e">
        <f t="shared" si="426"/>
        <v>#DIV/0!</v>
      </c>
      <c r="I480" s="617" t="e">
        <f t="shared" si="426"/>
        <v>#DIV/0!</v>
      </c>
      <c r="J480" s="617" t="e">
        <f t="shared" si="426"/>
        <v>#DIV/0!</v>
      </c>
      <c r="K480" s="617" t="e">
        <f t="shared" si="426"/>
        <v>#DIV/0!</v>
      </c>
      <c r="L480" s="617" t="e">
        <f t="shared" si="426"/>
        <v>#DIV/0!</v>
      </c>
      <c r="M480" s="617" t="e">
        <f t="shared" si="426"/>
        <v>#DIV/0!</v>
      </c>
      <c r="N480" s="617" t="e">
        <f t="shared" si="426"/>
        <v>#DIV/0!</v>
      </c>
      <c r="O480" s="617" t="e">
        <f t="shared" si="426"/>
        <v>#DIV/0!</v>
      </c>
      <c r="P480" s="617" t="e">
        <f t="shared" si="426"/>
        <v>#DIV/0!</v>
      </c>
      <c r="Q480" s="617" t="e">
        <f t="shared" si="426"/>
        <v>#DIV/0!</v>
      </c>
      <c r="R480" s="617" t="e">
        <f t="shared" si="426"/>
        <v>#DIV/0!</v>
      </c>
      <c r="S480" s="617" t="e">
        <f t="shared" si="426"/>
        <v>#DIV/0!</v>
      </c>
      <c r="T480" s="617" t="e">
        <f t="shared" si="423"/>
        <v>#DIV/0!</v>
      </c>
      <c r="U480" s="617" t="e">
        <f t="shared" si="423"/>
        <v>#DIV/0!</v>
      </c>
      <c r="V480" s="617" t="e">
        <f t="shared" si="423"/>
        <v>#DIV/0!</v>
      </c>
      <c r="W480" s="617" t="e">
        <f t="shared" si="423"/>
        <v>#DIV/0!</v>
      </c>
      <c r="X480" s="617" t="e">
        <f t="shared" si="423"/>
        <v>#DIV/0!</v>
      </c>
      <c r="Y480" s="617" t="e">
        <f t="shared" si="423"/>
        <v>#DIV/0!</v>
      </c>
      <c r="Z480" s="617" t="e">
        <f t="shared" si="423"/>
        <v>#DIV/0!</v>
      </c>
      <c r="AA480" s="617" t="e">
        <f t="shared" si="423"/>
        <v>#DIV/0!</v>
      </c>
      <c r="AB480" s="617" t="e">
        <f t="shared" si="423"/>
        <v>#DIV/0!</v>
      </c>
      <c r="AC480" s="617" t="e">
        <f t="shared" ref="AC480:AL480" si="427">ROUND((AC423-AC422)/AC422*100,1)</f>
        <v>#DIV/0!</v>
      </c>
      <c r="AD480" s="617" t="e">
        <f t="shared" si="427"/>
        <v>#DIV/0!</v>
      </c>
      <c r="AE480" s="617" t="e">
        <f t="shared" si="427"/>
        <v>#DIV/0!</v>
      </c>
      <c r="AF480" s="617" t="e">
        <f t="shared" si="427"/>
        <v>#DIV/0!</v>
      </c>
      <c r="AG480" s="617" t="e">
        <f t="shared" si="427"/>
        <v>#DIV/0!</v>
      </c>
      <c r="AH480" s="617" t="e">
        <f t="shared" si="427"/>
        <v>#DIV/0!</v>
      </c>
      <c r="AI480" s="617" t="e">
        <f t="shared" si="427"/>
        <v>#DIV/0!</v>
      </c>
      <c r="AJ480" s="617" t="e">
        <f t="shared" si="427"/>
        <v>#DIV/0!</v>
      </c>
      <c r="AK480" s="617" t="e">
        <f t="shared" si="427"/>
        <v>#DIV/0!</v>
      </c>
      <c r="AL480" s="617" t="e">
        <f t="shared" si="427"/>
        <v>#DIV/0!</v>
      </c>
      <c r="AO480" s="615" t="s">
        <v>37</v>
      </c>
      <c r="AP480" s="617" t="e">
        <f t="shared" ref="AP480:AZ482" si="428">ROUND((AP423-AP422)/AP422*100,1)</f>
        <v>#DIV/0!</v>
      </c>
      <c r="AQ480" s="617" t="e">
        <f t="shared" si="428"/>
        <v>#DIV/0!</v>
      </c>
      <c r="AR480" s="617" t="e">
        <f t="shared" si="428"/>
        <v>#DIV/0!</v>
      </c>
      <c r="AS480" s="617" t="e">
        <f t="shared" si="428"/>
        <v>#DIV/0!</v>
      </c>
      <c r="AT480" s="617" t="e">
        <f t="shared" si="428"/>
        <v>#DIV/0!</v>
      </c>
      <c r="AU480" s="617" t="e">
        <f t="shared" si="428"/>
        <v>#DIV/0!</v>
      </c>
      <c r="AV480" s="617" t="e">
        <f t="shared" si="428"/>
        <v>#DIV/0!</v>
      </c>
      <c r="AW480" s="617" t="e">
        <f t="shared" si="428"/>
        <v>#DIV/0!</v>
      </c>
      <c r="AX480" s="617" t="e">
        <f t="shared" si="428"/>
        <v>#DIV/0!</v>
      </c>
      <c r="AY480" s="617" t="e">
        <f t="shared" si="428"/>
        <v>#DIV/0!</v>
      </c>
      <c r="AZ480" s="617" t="e">
        <f t="shared" si="428"/>
        <v>#DIV/0!</v>
      </c>
    </row>
    <row r="481" spans="1:53" hidden="1">
      <c r="C481" s="615" t="s">
        <v>38</v>
      </c>
      <c r="D481" s="617" t="e">
        <f t="shared" si="351"/>
        <v>#DIV/0!</v>
      </c>
      <c r="E481" s="617" t="e">
        <f t="shared" ref="E481:S481" si="429">ROUND((E424-E423)/E423*100,1)</f>
        <v>#DIV/0!</v>
      </c>
      <c r="F481" s="617" t="e">
        <f t="shared" si="429"/>
        <v>#DIV/0!</v>
      </c>
      <c r="G481" s="617" t="e">
        <f t="shared" si="429"/>
        <v>#DIV/0!</v>
      </c>
      <c r="H481" s="617" t="e">
        <f t="shared" si="429"/>
        <v>#DIV/0!</v>
      </c>
      <c r="I481" s="617" t="e">
        <f t="shared" si="429"/>
        <v>#DIV/0!</v>
      </c>
      <c r="J481" s="617" t="e">
        <f t="shared" si="429"/>
        <v>#DIV/0!</v>
      </c>
      <c r="K481" s="617" t="e">
        <f t="shared" si="429"/>
        <v>#DIV/0!</v>
      </c>
      <c r="L481" s="617" t="e">
        <f t="shared" si="429"/>
        <v>#DIV/0!</v>
      </c>
      <c r="M481" s="617" t="e">
        <f t="shared" si="429"/>
        <v>#DIV/0!</v>
      </c>
      <c r="N481" s="617" t="e">
        <f t="shared" si="429"/>
        <v>#DIV/0!</v>
      </c>
      <c r="O481" s="617" t="e">
        <f t="shared" si="429"/>
        <v>#DIV/0!</v>
      </c>
      <c r="P481" s="617" t="e">
        <f t="shared" si="429"/>
        <v>#DIV/0!</v>
      </c>
      <c r="Q481" s="617" t="e">
        <f t="shared" si="429"/>
        <v>#DIV/0!</v>
      </c>
      <c r="R481" s="617" t="e">
        <f t="shared" si="429"/>
        <v>#DIV/0!</v>
      </c>
      <c r="S481" s="617" t="e">
        <f t="shared" si="429"/>
        <v>#DIV/0!</v>
      </c>
      <c r="T481" s="617" t="e">
        <f t="shared" si="423"/>
        <v>#DIV/0!</v>
      </c>
      <c r="U481" s="617" t="e">
        <f t="shared" si="423"/>
        <v>#DIV/0!</v>
      </c>
      <c r="V481" s="617" t="e">
        <f t="shared" si="423"/>
        <v>#DIV/0!</v>
      </c>
      <c r="W481" s="617" t="e">
        <f t="shared" si="423"/>
        <v>#DIV/0!</v>
      </c>
      <c r="X481" s="617" t="e">
        <f t="shared" si="423"/>
        <v>#DIV/0!</v>
      </c>
      <c r="Y481" s="617" t="e">
        <f t="shared" si="423"/>
        <v>#DIV/0!</v>
      </c>
      <c r="Z481" s="617" t="e">
        <f t="shared" si="423"/>
        <v>#DIV/0!</v>
      </c>
      <c r="AA481" s="617" t="e">
        <f t="shared" si="423"/>
        <v>#DIV/0!</v>
      </c>
      <c r="AB481" s="617" t="e">
        <f t="shared" si="423"/>
        <v>#DIV/0!</v>
      </c>
      <c r="AC481" s="617" t="e">
        <f t="shared" ref="AC481:AL481" si="430">ROUND((AC424-AC423)/AC423*100,1)</f>
        <v>#DIV/0!</v>
      </c>
      <c r="AD481" s="617" t="e">
        <f t="shared" si="430"/>
        <v>#DIV/0!</v>
      </c>
      <c r="AE481" s="617" t="e">
        <f t="shared" si="430"/>
        <v>#DIV/0!</v>
      </c>
      <c r="AF481" s="617" t="e">
        <f t="shared" si="430"/>
        <v>#DIV/0!</v>
      </c>
      <c r="AG481" s="617" t="e">
        <f t="shared" si="430"/>
        <v>#DIV/0!</v>
      </c>
      <c r="AH481" s="617" t="e">
        <f t="shared" si="430"/>
        <v>#DIV/0!</v>
      </c>
      <c r="AI481" s="617" t="e">
        <f t="shared" si="430"/>
        <v>#DIV/0!</v>
      </c>
      <c r="AJ481" s="617" t="e">
        <f t="shared" si="430"/>
        <v>#DIV/0!</v>
      </c>
      <c r="AK481" s="617" t="e">
        <f t="shared" si="430"/>
        <v>#DIV/0!</v>
      </c>
      <c r="AL481" s="617" t="e">
        <f t="shared" si="430"/>
        <v>#DIV/0!</v>
      </c>
      <c r="AO481" s="615" t="s">
        <v>38</v>
      </c>
      <c r="AP481" s="617" t="e">
        <f t="shared" si="428"/>
        <v>#DIV/0!</v>
      </c>
      <c r="AQ481" s="617" t="e">
        <f t="shared" si="428"/>
        <v>#DIV/0!</v>
      </c>
      <c r="AR481" s="617" t="e">
        <f t="shared" si="428"/>
        <v>#DIV/0!</v>
      </c>
      <c r="AS481" s="617" t="e">
        <f t="shared" si="428"/>
        <v>#DIV/0!</v>
      </c>
      <c r="AT481" s="617" t="e">
        <f t="shared" si="428"/>
        <v>#DIV/0!</v>
      </c>
      <c r="AU481" s="617" t="e">
        <f t="shared" si="428"/>
        <v>#DIV/0!</v>
      </c>
      <c r="AV481" s="617" t="e">
        <f t="shared" si="428"/>
        <v>#DIV/0!</v>
      </c>
      <c r="AW481" s="617" t="e">
        <f t="shared" si="428"/>
        <v>#DIV/0!</v>
      </c>
      <c r="AX481" s="617" t="e">
        <f t="shared" si="428"/>
        <v>#DIV/0!</v>
      </c>
      <c r="AY481" s="617" t="e">
        <f t="shared" si="428"/>
        <v>#DIV/0!</v>
      </c>
      <c r="AZ481" s="617" t="e">
        <f t="shared" si="428"/>
        <v>#DIV/0!</v>
      </c>
    </row>
    <row r="482" spans="1:53" hidden="1">
      <c r="B482" s="612"/>
      <c r="C482" s="618" t="s">
        <v>39</v>
      </c>
      <c r="D482" s="619" t="e">
        <f t="shared" si="351"/>
        <v>#DIV/0!</v>
      </c>
      <c r="E482" s="619" t="e">
        <f t="shared" ref="E482:S482" si="431">ROUND((E425-E424)/E424*100,1)</f>
        <v>#DIV/0!</v>
      </c>
      <c r="F482" s="619" t="e">
        <f t="shared" si="431"/>
        <v>#DIV/0!</v>
      </c>
      <c r="G482" s="619" t="e">
        <f t="shared" si="431"/>
        <v>#DIV/0!</v>
      </c>
      <c r="H482" s="619" t="e">
        <f t="shared" si="431"/>
        <v>#DIV/0!</v>
      </c>
      <c r="I482" s="619" t="e">
        <f t="shared" si="431"/>
        <v>#DIV/0!</v>
      </c>
      <c r="J482" s="619" t="e">
        <f t="shared" si="431"/>
        <v>#DIV/0!</v>
      </c>
      <c r="K482" s="619" t="e">
        <f t="shared" si="431"/>
        <v>#DIV/0!</v>
      </c>
      <c r="L482" s="619" t="e">
        <f t="shared" si="431"/>
        <v>#DIV/0!</v>
      </c>
      <c r="M482" s="619" t="e">
        <f t="shared" si="431"/>
        <v>#DIV/0!</v>
      </c>
      <c r="N482" s="619" t="e">
        <f t="shared" si="431"/>
        <v>#DIV/0!</v>
      </c>
      <c r="O482" s="619" t="e">
        <f t="shared" si="431"/>
        <v>#DIV/0!</v>
      </c>
      <c r="P482" s="619" t="e">
        <f t="shared" si="431"/>
        <v>#DIV/0!</v>
      </c>
      <c r="Q482" s="619" t="e">
        <f t="shared" si="431"/>
        <v>#DIV/0!</v>
      </c>
      <c r="R482" s="619" t="e">
        <f t="shared" si="431"/>
        <v>#DIV/0!</v>
      </c>
      <c r="S482" s="619" t="e">
        <f t="shared" si="431"/>
        <v>#DIV/0!</v>
      </c>
      <c r="T482" s="619" t="e">
        <f t="shared" si="423"/>
        <v>#DIV/0!</v>
      </c>
      <c r="U482" s="619" t="e">
        <f t="shared" si="423"/>
        <v>#DIV/0!</v>
      </c>
      <c r="V482" s="619" t="e">
        <f t="shared" si="423"/>
        <v>#DIV/0!</v>
      </c>
      <c r="W482" s="619" t="e">
        <f t="shared" si="423"/>
        <v>#DIV/0!</v>
      </c>
      <c r="X482" s="619" t="e">
        <f t="shared" si="423"/>
        <v>#DIV/0!</v>
      </c>
      <c r="Y482" s="619" t="e">
        <f t="shared" si="423"/>
        <v>#DIV/0!</v>
      </c>
      <c r="Z482" s="619" t="e">
        <f t="shared" si="423"/>
        <v>#DIV/0!</v>
      </c>
      <c r="AA482" s="619" t="e">
        <f t="shared" si="423"/>
        <v>#DIV/0!</v>
      </c>
      <c r="AB482" s="619" t="e">
        <f t="shared" si="423"/>
        <v>#DIV/0!</v>
      </c>
      <c r="AC482" s="619" t="e">
        <f t="shared" ref="AC482:AL482" si="432">ROUND((AC425-AC424)/AC424*100,1)</f>
        <v>#DIV/0!</v>
      </c>
      <c r="AD482" s="619" t="e">
        <f t="shared" si="432"/>
        <v>#DIV/0!</v>
      </c>
      <c r="AE482" s="619" t="e">
        <f t="shared" si="432"/>
        <v>#DIV/0!</v>
      </c>
      <c r="AF482" s="619" t="e">
        <f t="shared" si="432"/>
        <v>#DIV/0!</v>
      </c>
      <c r="AG482" s="619" t="e">
        <f t="shared" si="432"/>
        <v>#DIV/0!</v>
      </c>
      <c r="AH482" s="619" t="e">
        <f t="shared" si="432"/>
        <v>#DIV/0!</v>
      </c>
      <c r="AI482" s="619" t="e">
        <f t="shared" si="432"/>
        <v>#DIV/0!</v>
      </c>
      <c r="AJ482" s="619" t="e">
        <f t="shared" si="432"/>
        <v>#DIV/0!</v>
      </c>
      <c r="AK482" s="619" t="e">
        <f t="shared" si="432"/>
        <v>#DIV/0!</v>
      </c>
      <c r="AL482" s="619" t="e">
        <f t="shared" si="432"/>
        <v>#DIV/0!</v>
      </c>
      <c r="AN482" s="612"/>
      <c r="AO482" s="618" t="s">
        <v>39</v>
      </c>
      <c r="AP482" s="619" t="e">
        <f t="shared" si="428"/>
        <v>#DIV/0!</v>
      </c>
      <c r="AQ482" s="619" t="e">
        <f t="shared" si="428"/>
        <v>#DIV/0!</v>
      </c>
      <c r="AR482" s="619" t="e">
        <f t="shared" si="428"/>
        <v>#DIV/0!</v>
      </c>
      <c r="AS482" s="619" t="e">
        <f t="shared" si="428"/>
        <v>#DIV/0!</v>
      </c>
      <c r="AT482" s="619" t="e">
        <f t="shared" si="428"/>
        <v>#DIV/0!</v>
      </c>
      <c r="AU482" s="619" t="e">
        <f t="shared" si="428"/>
        <v>#DIV/0!</v>
      </c>
      <c r="AV482" s="619" t="e">
        <f t="shared" si="428"/>
        <v>#DIV/0!</v>
      </c>
      <c r="AW482" s="619" t="e">
        <f t="shared" si="428"/>
        <v>#DIV/0!</v>
      </c>
      <c r="AX482" s="619" t="e">
        <f t="shared" si="428"/>
        <v>#DIV/0!</v>
      </c>
      <c r="AY482" s="619" t="e">
        <f t="shared" si="428"/>
        <v>#DIV/0!</v>
      </c>
      <c r="AZ482" s="619" t="e">
        <f t="shared" si="428"/>
        <v>#DIV/0!</v>
      </c>
    </row>
    <row r="483" spans="1:53">
      <c r="A483" s="302" t="s">
        <v>163</v>
      </c>
      <c r="AM483" s="302" t="s">
        <v>163</v>
      </c>
    </row>
    <row r="484" spans="1:53">
      <c r="A484" s="138"/>
      <c r="B484" s="138" t="s">
        <v>295</v>
      </c>
      <c r="C484" s="610" t="s">
        <v>36</v>
      </c>
      <c r="D484" s="575">
        <f t="shared" ref="D484:AB493" si="433">ROUND((D541-D537)/D537*100,1)</f>
        <v>-10.8</v>
      </c>
      <c r="E484" s="575">
        <f t="shared" si="433"/>
        <v>-10.7</v>
      </c>
      <c r="F484" s="575">
        <f t="shared" si="433"/>
        <v>-5.6</v>
      </c>
      <c r="G484" s="575">
        <f t="shared" si="433"/>
        <v>-6.5</v>
      </c>
      <c r="H484" s="575">
        <f t="shared" si="433"/>
        <v>0.4</v>
      </c>
      <c r="I484" s="575">
        <f t="shared" si="433"/>
        <v>-9.8000000000000007</v>
      </c>
      <c r="J484" s="575">
        <f t="shared" si="433"/>
        <v>-20.100000000000001</v>
      </c>
      <c r="K484" s="575">
        <f t="shared" si="433"/>
        <v>-2.5</v>
      </c>
      <c r="L484" s="575">
        <f t="shared" si="433"/>
        <v>1.9</v>
      </c>
      <c r="M484" s="575" t="e">
        <f t="shared" si="433"/>
        <v>#DIV/0!</v>
      </c>
      <c r="N484" s="575">
        <f t="shared" si="433"/>
        <v>4.0999999999999996</v>
      </c>
      <c r="O484" s="575">
        <f t="shared" si="433"/>
        <v>-12.4</v>
      </c>
      <c r="P484" s="575">
        <f t="shared" si="433"/>
        <v>1.2</v>
      </c>
      <c r="Q484" s="575">
        <f t="shared" si="433"/>
        <v>-37.4</v>
      </c>
      <c r="R484" s="575">
        <f t="shared" si="433"/>
        <v>24.9</v>
      </c>
      <c r="S484" s="575">
        <f t="shared" si="433"/>
        <v>24.9</v>
      </c>
      <c r="T484" s="575" t="e">
        <f t="shared" si="433"/>
        <v>#DIV/0!</v>
      </c>
      <c r="U484" s="575">
        <f t="shared" si="433"/>
        <v>-30.4</v>
      </c>
      <c r="V484" s="575">
        <f t="shared" si="433"/>
        <v>-14.7</v>
      </c>
      <c r="W484" s="575">
        <f t="shared" si="433"/>
        <v>-10.7</v>
      </c>
      <c r="X484" s="575">
        <f t="shared" si="433"/>
        <v>-18.2</v>
      </c>
      <c r="Y484" s="575">
        <f t="shared" si="433"/>
        <v>6</v>
      </c>
      <c r="Z484" s="575">
        <f t="shared" si="433"/>
        <v>-7.8</v>
      </c>
      <c r="AA484" s="575">
        <f t="shared" si="433"/>
        <v>-24.1</v>
      </c>
      <c r="AB484" s="575" t="e">
        <f t="shared" si="433"/>
        <v>#DIV/0!</v>
      </c>
      <c r="AC484" s="575">
        <f t="shared" ref="AC484:AL492" si="434">ROUND((AC541-AC537)/AC537*100,1)</f>
        <v>0.6</v>
      </c>
      <c r="AD484" s="575">
        <f t="shared" si="434"/>
        <v>-1.2</v>
      </c>
      <c r="AE484" s="575">
        <f t="shared" si="434"/>
        <v>33.700000000000003</v>
      </c>
      <c r="AF484" s="575">
        <f t="shared" si="434"/>
        <v>-17.3</v>
      </c>
      <c r="AG484" s="575" t="e">
        <f t="shared" si="434"/>
        <v>#DIV/0!</v>
      </c>
      <c r="AH484" s="575">
        <f t="shared" si="434"/>
        <v>0</v>
      </c>
      <c r="AI484" s="575">
        <f t="shared" si="434"/>
        <v>30.1</v>
      </c>
      <c r="AJ484" s="575">
        <f t="shared" si="434"/>
        <v>-22.6</v>
      </c>
      <c r="AK484" s="575" t="e">
        <f t="shared" si="434"/>
        <v>#DIV/0!</v>
      </c>
      <c r="AL484" s="575">
        <f t="shared" si="434"/>
        <v>-16.5</v>
      </c>
      <c r="AM484" s="138"/>
      <c r="AN484" s="138" t="s">
        <v>295</v>
      </c>
      <c r="AO484" s="610" t="s">
        <v>36</v>
      </c>
      <c r="AP484" s="575">
        <f>ROUND((AP541-AP537)/AP537*100,1)</f>
        <v>-10.8</v>
      </c>
      <c r="AQ484" s="575">
        <f t="shared" ref="AQ484:AZ484" si="435">ROUND((AQ541-AQ537)/AQ537*100,1)</f>
        <v>-12.2</v>
      </c>
      <c r="AR484" s="575">
        <f t="shared" si="435"/>
        <v>-8.9</v>
      </c>
      <c r="AS484" s="575">
        <f t="shared" si="435"/>
        <v>-9.1</v>
      </c>
      <c r="AT484" s="575">
        <f t="shared" si="435"/>
        <v>-8.6999999999999993</v>
      </c>
      <c r="AU484" s="575">
        <f t="shared" si="435"/>
        <v>-19.2</v>
      </c>
      <c r="AV484" s="575">
        <f t="shared" si="435"/>
        <v>-21</v>
      </c>
      <c r="AW484" s="575">
        <f t="shared" si="435"/>
        <v>-13.7</v>
      </c>
      <c r="AX484" s="575">
        <f t="shared" si="435"/>
        <v>-10.1</v>
      </c>
      <c r="AY484" s="575">
        <f t="shared" si="435"/>
        <v>-9.6</v>
      </c>
      <c r="AZ484" s="575">
        <f t="shared" si="435"/>
        <v>-16.7</v>
      </c>
      <c r="BA484" s="567"/>
    </row>
    <row r="485" spans="1:53">
      <c r="C485" s="611" t="s">
        <v>37</v>
      </c>
      <c r="D485" s="567">
        <f t="shared" si="433"/>
        <v>4.5</v>
      </c>
      <c r="E485" s="567">
        <f t="shared" si="433"/>
        <v>4.5</v>
      </c>
      <c r="F485" s="567">
        <f t="shared" si="433"/>
        <v>1.5</v>
      </c>
      <c r="G485" s="567">
        <f t="shared" si="433"/>
        <v>1.8</v>
      </c>
      <c r="H485" s="567">
        <f t="shared" si="433"/>
        <v>-0.1</v>
      </c>
      <c r="I485" s="567">
        <f t="shared" si="433"/>
        <v>-2.8</v>
      </c>
      <c r="J485" s="567">
        <f t="shared" si="433"/>
        <v>-11.4</v>
      </c>
      <c r="K485" s="567">
        <f t="shared" si="433"/>
        <v>4.5999999999999996</v>
      </c>
      <c r="L485" s="567">
        <f t="shared" si="433"/>
        <v>6.5</v>
      </c>
      <c r="M485" s="567" t="e">
        <f t="shared" si="433"/>
        <v>#DIV/0!</v>
      </c>
      <c r="N485" s="567">
        <f t="shared" si="433"/>
        <v>8</v>
      </c>
      <c r="O485" s="567">
        <f t="shared" si="433"/>
        <v>7.7</v>
      </c>
      <c r="P485" s="567">
        <f t="shared" si="433"/>
        <v>10.4</v>
      </c>
      <c r="Q485" s="567">
        <f t="shared" si="433"/>
        <v>0.6</v>
      </c>
      <c r="R485" s="567">
        <f t="shared" si="433"/>
        <v>2</v>
      </c>
      <c r="S485" s="567">
        <f t="shared" si="433"/>
        <v>2</v>
      </c>
      <c r="T485" s="567" t="e">
        <f t="shared" si="433"/>
        <v>#DIV/0!</v>
      </c>
      <c r="U485" s="567">
        <f t="shared" si="433"/>
        <v>71.599999999999994</v>
      </c>
      <c r="V485" s="567">
        <f t="shared" si="433"/>
        <v>0.2</v>
      </c>
      <c r="W485" s="567">
        <f t="shared" si="433"/>
        <v>-11.4</v>
      </c>
      <c r="X485" s="567">
        <f t="shared" si="433"/>
        <v>12.8</v>
      </c>
      <c r="Y485" s="567">
        <f t="shared" si="433"/>
        <v>40</v>
      </c>
      <c r="Z485" s="567">
        <f t="shared" si="433"/>
        <v>4.3</v>
      </c>
      <c r="AA485" s="567">
        <f t="shared" si="433"/>
        <v>0.7</v>
      </c>
      <c r="AB485" s="567" t="e">
        <f t="shared" si="433"/>
        <v>#DIV/0!</v>
      </c>
      <c r="AC485" s="567">
        <f t="shared" si="434"/>
        <v>-0.8</v>
      </c>
      <c r="AD485" s="567">
        <f t="shared" si="434"/>
        <v>-4.5</v>
      </c>
      <c r="AE485" s="567">
        <f t="shared" si="434"/>
        <v>60.2</v>
      </c>
      <c r="AF485" s="567">
        <f t="shared" si="434"/>
        <v>-12</v>
      </c>
      <c r="AG485" s="567" t="e">
        <f t="shared" si="434"/>
        <v>#DIV/0!</v>
      </c>
      <c r="AH485" s="567">
        <f t="shared" si="434"/>
        <v>-1.6</v>
      </c>
      <c r="AI485" s="567">
        <f t="shared" si="434"/>
        <v>20.3</v>
      </c>
      <c r="AJ485" s="567">
        <f t="shared" si="434"/>
        <v>-11.5</v>
      </c>
      <c r="AK485" s="567" t="e">
        <f t="shared" si="434"/>
        <v>#DIV/0!</v>
      </c>
      <c r="AL485" s="567">
        <f t="shared" si="434"/>
        <v>-7.7</v>
      </c>
      <c r="AO485" s="611" t="s">
        <v>37</v>
      </c>
      <c r="AP485" s="567">
        <f t="shared" ref="AP485:AZ500" si="436">ROUND((AP542-AP538)/AP538*100,1)</f>
        <v>4.5</v>
      </c>
      <c r="AQ485" s="567">
        <f t="shared" si="436"/>
        <v>3.5</v>
      </c>
      <c r="AR485" s="567">
        <f t="shared" si="436"/>
        <v>5</v>
      </c>
      <c r="AS485" s="567">
        <f t="shared" si="436"/>
        <v>0.7</v>
      </c>
      <c r="AT485" s="567">
        <f t="shared" si="436"/>
        <v>11.9</v>
      </c>
      <c r="AU485" s="567">
        <f t="shared" si="436"/>
        <v>-0.3</v>
      </c>
      <c r="AV485" s="567">
        <f t="shared" si="436"/>
        <v>-2.5</v>
      </c>
      <c r="AW485" s="567">
        <f t="shared" si="436"/>
        <v>5.9</v>
      </c>
      <c r="AX485" s="567">
        <f t="shared" si="436"/>
        <v>4.9000000000000004</v>
      </c>
      <c r="AY485" s="567">
        <f t="shared" si="436"/>
        <v>3.3</v>
      </c>
      <c r="AZ485" s="567">
        <f t="shared" si="436"/>
        <v>40.299999999999997</v>
      </c>
      <c r="BA485" s="567"/>
    </row>
    <row r="486" spans="1:53">
      <c r="C486" s="611" t="s">
        <v>38</v>
      </c>
      <c r="D486" s="567">
        <f t="shared" si="433"/>
        <v>8.8000000000000007</v>
      </c>
      <c r="E486" s="567">
        <f t="shared" si="433"/>
        <v>8.9</v>
      </c>
      <c r="F486" s="567">
        <f t="shared" si="433"/>
        <v>5</v>
      </c>
      <c r="G486" s="567">
        <f t="shared" si="433"/>
        <v>3.8</v>
      </c>
      <c r="H486" s="567">
        <f t="shared" si="433"/>
        <v>14.6</v>
      </c>
      <c r="I486" s="567">
        <f t="shared" si="433"/>
        <v>0.9</v>
      </c>
      <c r="J486" s="567">
        <f t="shared" si="433"/>
        <v>-8.1</v>
      </c>
      <c r="K486" s="567">
        <f t="shared" si="433"/>
        <v>38.799999999999997</v>
      </c>
      <c r="L486" s="567">
        <f t="shared" si="433"/>
        <v>47.5</v>
      </c>
      <c r="M486" s="567" t="e">
        <f t="shared" si="433"/>
        <v>#DIV/0!</v>
      </c>
      <c r="N486" s="567">
        <f t="shared" si="433"/>
        <v>-37.6</v>
      </c>
      <c r="O486" s="567">
        <f t="shared" si="433"/>
        <v>13.6</v>
      </c>
      <c r="P486" s="567">
        <f t="shared" si="433"/>
        <v>16.100000000000001</v>
      </c>
      <c r="Q486" s="567">
        <f t="shared" si="433"/>
        <v>6.4</v>
      </c>
      <c r="R486" s="567">
        <f t="shared" si="433"/>
        <v>-8.5</v>
      </c>
      <c r="S486" s="567">
        <f t="shared" si="433"/>
        <v>-8.5</v>
      </c>
      <c r="T486" s="567" t="e">
        <f t="shared" si="433"/>
        <v>#DIV/0!</v>
      </c>
      <c r="U486" s="567">
        <f t="shared" si="433"/>
        <v>110.1</v>
      </c>
      <c r="V486" s="567">
        <f t="shared" si="433"/>
        <v>0.9</v>
      </c>
      <c r="W486" s="567">
        <f t="shared" si="433"/>
        <v>-1.6</v>
      </c>
      <c r="X486" s="567">
        <f t="shared" si="433"/>
        <v>3</v>
      </c>
      <c r="Y486" s="567">
        <f t="shared" si="433"/>
        <v>23.5</v>
      </c>
      <c r="Z486" s="567">
        <f t="shared" si="433"/>
        <v>10.9</v>
      </c>
      <c r="AA486" s="567">
        <f t="shared" si="433"/>
        <v>-3.4</v>
      </c>
      <c r="AB486" s="567" t="e">
        <f t="shared" si="433"/>
        <v>#DIV/0!</v>
      </c>
      <c r="AC486" s="567">
        <f t="shared" si="434"/>
        <v>-0.4</v>
      </c>
      <c r="AD486" s="567">
        <f t="shared" si="434"/>
        <v>-0.1</v>
      </c>
      <c r="AE486" s="567">
        <f t="shared" si="434"/>
        <v>61.1</v>
      </c>
      <c r="AF486" s="567">
        <f t="shared" si="434"/>
        <v>-2.6</v>
      </c>
      <c r="AG486" s="567" t="e">
        <f t="shared" si="434"/>
        <v>#DIV/0!</v>
      </c>
      <c r="AH486" s="567">
        <f t="shared" si="434"/>
        <v>-18.3</v>
      </c>
      <c r="AI486" s="567">
        <f t="shared" si="434"/>
        <v>33.200000000000003</v>
      </c>
      <c r="AJ486" s="567">
        <f t="shared" si="434"/>
        <v>-15.1</v>
      </c>
      <c r="AK486" s="567" t="e">
        <f t="shared" si="434"/>
        <v>#DIV/0!</v>
      </c>
      <c r="AL486" s="567">
        <f t="shared" si="434"/>
        <v>3.6</v>
      </c>
      <c r="AO486" s="611" t="s">
        <v>38</v>
      </c>
      <c r="AP486" s="567">
        <f t="shared" si="436"/>
        <v>8.8000000000000007</v>
      </c>
      <c r="AQ486" s="567">
        <f t="shared" si="436"/>
        <v>4.5</v>
      </c>
      <c r="AR486" s="567">
        <f t="shared" si="436"/>
        <v>7.2</v>
      </c>
      <c r="AS486" s="567">
        <f t="shared" si="436"/>
        <v>3.8</v>
      </c>
      <c r="AT486" s="567">
        <f t="shared" si="436"/>
        <v>11.5</v>
      </c>
      <c r="AU486" s="567">
        <f t="shared" si="436"/>
        <v>-1.4</v>
      </c>
      <c r="AV486" s="567">
        <f t="shared" si="436"/>
        <v>-5.2</v>
      </c>
      <c r="AW486" s="567">
        <f t="shared" si="436"/>
        <v>9.9</v>
      </c>
      <c r="AX486" s="567">
        <f t="shared" si="436"/>
        <v>10.8</v>
      </c>
      <c r="AY486" s="567">
        <f t="shared" si="436"/>
        <v>11.2</v>
      </c>
      <c r="AZ486" s="567">
        <f t="shared" si="436"/>
        <v>2.6</v>
      </c>
      <c r="BA486" s="567"/>
    </row>
    <row r="487" spans="1:53">
      <c r="C487" s="611" t="s">
        <v>39</v>
      </c>
      <c r="D487" s="567">
        <f t="shared" si="433"/>
        <v>7</v>
      </c>
      <c r="E487" s="567">
        <f t="shared" si="433"/>
        <v>7</v>
      </c>
      <c r="F487" s="567">
        <f t="shared" si="433"/>
        <v>13.6</v>
      </c>
      <c r="G487" s="567">
        <f t="shared" si="433"/>
        <v>6.6</v>
      </c>
      <c r="H487" s="567">
        <f t="shared" si="433"/>
        <v>68.099999999999994</v>
      </c>
      <c r="I487" s="567">
        <f t="shared" si="433"/>
        <v>11.5</v>
      </c>
      <c r="J487" s="567">
        <f t="shared" si="433"/>
        <v>-11.9</v>
      </c>
      <c r="K487" s="567">
        <f t="shared" si="433"/>
        <v>19.100000000000001</v>
      </c>
      <c r="L487" s="567">
        <f t="shared" si="433"/>
        <v>23.3</v>
      </c>
      <c r="M487" s="567" t="e">
        <f t="shared" si="433"/>
        <v>#DIV/0!</v>
      </c>
      <c r="N487" s="567">
        <f t="shared" si="433"/>
        <v>-34</v>
      </c>
      <c r="O487" s="567">
        <f t="shared" si="433"/>
        <v>5.9</v>
      </c>
      <c r="P487" s="567">
        <f t="shared" si="433"/>
        <v>11.4</v>
      </c>
      <c r="Q487" s="567">
        <f t="shared" si="433"/>
        <v>-11.1</v>
      </c>
      <c r="R487" s="567">
        <f t="shared" si="433"/>
        <v>12.2</v>
      </c>
      <c r="S487" s="567">
        <f t="shared" si="433"/>
        <v>12.2</v>
      </c>
      <c r="T487" s="567" t="e">
        <f t="shared" si="433"/>
        <v>#DIV/0!</v>
      </c>
      <c r="U487" s="567">
        <f t="shared" si="433"/>
        <v>55.1</v>
      </c>
      <c r="V487" s="567">
        <f t="shared" si="433"/>
        <v>12</v>
      </c>
      <c r="W487" s="567">
        <f t="shared" si="433"/>
        <v>19.3</v>
      </c>
      <c r="X487" s="567">
        <f t="shared" si="433"/>
        <v>5.3</v>
      </c>
      <c r="Y487" s="567">
        <f t="shared" si="433"/>
        <v>-4.3</v>
      </c>
      <c r="Z487" s="567">
        <f t="shared" si="433"/>
        <v>-7.5</v>
      </c>
      <c r="AA487" s="567">
        <f t="shared" si="433"/>
        <v>7.4</v>
      </c>
      <c r="AB487" s="567" t="e">
        <f t="shared" si="433"/>
        <v>#DIV/0!</v>
      </c>
      <c r="AC487" s="567">
        <f t="shared" si="434"/>
        <v>4.2</v>
      </c>
      <c r="AD487" s="567">
        <f t="shared" si="434"/>
        <v>-4.3</v>
      </c>
      <c r="AE487" s="567">
        <f t="shared" si="434"/>
        <v>54.5</v>
      </c>
      <c r="AF487" s="567">
        <f t="shared" si="434"/>
        <v>11</v>
      </c>
      <c r="AG487" s="567" t="e">
        <f t="shared" si="434"/>
        <v>#DIV/0!</v>
      </c>
      <c r="AH487" s="567">
        <f t="shared" si="434"/>
        <v>-13.7</v>
      </c>
      <c r="AI487" s="567">
        <f t="shared" si="434"/>
        <v>57.3</v>
      </c>
      <c r="AJ487" s="567">
        <f t="shared" si="434"/>
        <v>-3.2</v>
      </c>
      <c r="AK487" s="567" t="e">
        <f t="shared" si="434"/>
        <v>#DIV/0!</v>
      </c>
      <c r="AL487" s="567">
        <f t="shared" si="434"/>
        <v>-3.9</v>
      </c>
      <c r="AO487" s="611" t="s">
        <v>39</v>
      </c>
      <c r="AP487" s="567">
        <f t="shared" si="436"/>
        <v>7</v>
      </c>
      <c r="AQ487" s="567">
        <f t="shared" si="436"/>
        <v>2.9</v>
      </c>
      <c r="AR487" s="567">
        <f t="shared" si="436"/>
        <v>2.2000000000000002</v>
      </c>
      <c r="AS487" s="567">
        <f t="shared" si="436"/>
        <v>0.7</v>
      </c>
      <c r="AT487" s="567">
        <f t="shared" si="436"/>
        <v>4.5</v>
      </c>
      <c r="AU487" s="567">
        <f t="shared" si="436"/>
        <v>4.7</v>
      </c>
      <c r="AV487" s="567">
        <f t="shared" si="436"/>
        <v>-1.1000000000000001</v>
      </c>
      <c r="AW487" s="567">
        <f t="shared" si="436"/>
        <v>18.5</v>
      </c>
      <c r="AX487" s="567">
        <f t="shared" si="436"/>
        <v>8.9</v>
      </c>
      <c r="AY487" s="567">
        <f t="shared" si="436"/>
        <v>10.1</v>
      </c>
      <c r="AZ487" s="567">
        <f t="shared" si="436"/>
        <v>-12.5</v>
      </c>
      <c r="BA487" s="567"/>
    </row>
    <row r="488" spans="1:53">
      <c r="B488" s="138" t="s">
        <v>296</v>
      </c>
      <c r="C488" s="610" t="s">
        <v>36</v>
      </c>
      <c r="D488" s="575">
        <f t="shared" si="433"/>
        <v>7.7</v>
      </c>
      <c r="E488" s="575">
        <f t="shared" si="433"/>
        <v>7.6</v>
      </c>
      <c r="F488" s="575">
        <f t="shared" si="433"/>
        <v>10</v>
      </c>
      <c r="G488" s="575">
        <f t="shared" si="433"/>
        <v>10.4</v>
      </c>
      <c r="H488" s="575">
        <f t="shared" si="433"/>
        <v>7.9</v>
      </c>
      <c r="I488" s="575">
        <f t="shared" si="433"/>
        <v>14.5</v>
      </c>
      <c r="J488" s="575">
        <f t="shared" si="433"/>
        <v>-14</v>
      </c>
      <c r="K488" s="575">
        <f t="shared" si="433"/>
        <v>-1.6</v>
      </c>
      <c r="L488" s="575">
        <f t="shared" si="433"/>
        <v>-3.8</v>
      </c>
      <c r="M488" s="575" t="e">
        <f t="shared" si="433"/>
        <v>#DIV/0!</v>
      </c>
      <c r="N488" s="575">
        <f t="shared" si="433"/>
        <v>-41</v>
      </c>
      <c r="O488" s="575">
        <f t="shared" si="433"/>
        <v>12.8</v>
      </c>
      <c r="P488" s="575">
        <f t="shared" si="433"/>
        <v>14.1</v>
      </c>
      <c r="Q488" s="575">
        <f t="shared" si="433"/>
        <v>8.9</v>
      </c>
      <c r="R488" s="575">
        <f t="shared" si="433"/>
        <v>15.2</v>
      </c>
      <c r="S488" s="575">
        <f t="shared" si="433"/>
        <v>15.2</v>
      </c>
      <c r="T488" s="575" t="e">
        <f t="shared" si="433"/>
        <v>#DIV/0!</v>
      </c>
      <c r="U488" s="575">
        <f t="shared" si="433"/>
        <v>30.8</v>
      </c>
      <c r="V488" s="575">
        <f t="shared" si="433"/>
        <v>16</v>
      </c>
      <c r="W488" s="575">
        <f t="shared" si="433"/>
        <v>23.3</v>
      </c>
      <c r="X488" s="575">
        <f t="shared" si="433"/>
        <v>9.4</v>
      </c>
      <c r="Y488" s="575">
        <f t="shared" si="433"/>
        <v>-0.8</v>
      </c>
      <c r="Z488" s="575">
        <f t="shared" si="433"/>
        <v>-1.7</v>
      </c>
      <c r="AA488" s="575">
        <f t="shared" si="433"/>
        <v>19.2</v>
      </c>
      <c r="AB488" s="575" t="e">
        <f t="shared" si="433"/>
        <v>#DIV/0!</v>
      </c>
      <c r="AC488" s="575">
        <f t="shared" si="434"/>
        <v>14.5</v>
      </c>
      <c r="AD488" s="575">
        <f t="shared" si="434"/>
        <v>26.3</v>
      </c>
      <c r="AE488" s="575">
        <f t="shared" si="434"/>
        <v>25.8</v>
      </c>
      <c r="AF488" s="575">
        <f t="shared" si="434"/>
        <v>12.8</v>
      </c>
      <c r="AG488" s="575" t="e">
        <f t="shared" si="434"/>
        <v>#DIV/0!</v>
      </c>
      <c r="AH488" s="575">
        <f t="shared" si="434"/>
        <v>5.3</v>
      </c>
      <c r="AI488" s="575">
        <f t="shared" si="434"/>
        <v>-4.2</v>
      </c>
      <c r="AJ488" s="575">
        <f t="shared" si="434"/>
        <v>7.5</v>
      </c>
      <c r="AK488" s="575" t="e">
        <f t="shared" si="434"/>
        <v>#DIV/0!</v>
      </c>
      <c r="AL488" s="575">
        <f t="shared" si="434"/>
        <v>-11.1</v>
      </c>
      <c r="AN488" s="138" t="s">
        <v>296</v>
      </c>
      <c r="AO488" s="610" t="s">
        <v>36</v>
      </c>
      <c r="AP488" s="575">
        <f t="shared" si="436"/>
        <v>7.7</v>
      </c>
      <c r="AQ488" s="575">
        <f t="shared" si="436"/>
        <v>8.1999999999999993</v>
      </c>
      <c r="AR488" s="575">
        <f t="shared" si="436"/>
        <v>4</v>
      </c>
      <c r="AS488" s="575">
        <f t="shared" si="436"/>
        <v>7.5</v>
      </c>
      <c r="AT488" s="575">
        <f t="shared" si="436"/>
        <v>-0.9</v>
      </c>
      <c r="AU488" s="575">
        <f t="shared" si="436"/>
        <v>18.2</v>
      </c>
      <c r="AV488" s="575">
        <f t="shared" si="436"/>
        <v>11.8</v>
      </c>
      <c r="AW488" s="575">
        <f t="shared" si="436"/>
        <v>33.5</v>
      </c>
      <c r="AX488" s="575">
        <f t="shared" si="436"/>
        <v>7.3</v>
      </c>
      <c r="AY488" s="575">
        <f t="shared" si="436"/>
        <v>6.8</v>
      </c>
      <c r="AZ488" s="575">
        <f t="shared" si="436"/>
        <v>15.1</v>
      </c>
      <c r="BA488" s="567"/>
    </row>
    <row r="489" spans="1:53">
      <c r="C489" s="611" t="s">
        <v>37</v>
      </c>
      <c r="D489" s="567">
        <f t="shared" si="433"/>
        <v>1.3</v>
      </c>
      <c r="E489" s="567">
        <f t="shared" si="433"/>
        <v>1.3</v>
      </c>
      <c r="F489" s="567">
        <f t="shared" si="433"/>
        <v>11.3</v>
      </c>
      <c r="G489" s="567">
        <f t="shared" si="433"/>
        <v>13.5</v>
      </c>
      <c r="H489" s="567">
        <f t="shared" si="433"/>
        <v>-2</v>
      </c>
      <c r="I489" s="567">
        <f t="shared" si="433"/>
        <v>14.2</v>
      </c>
      <c r="J489" s="567">
        <f t="shared" si="433"/>
        <v>-5.5</v>
      </c>
      <c r="K489" s="567">
        <f t="shared" si="433"/>
        <v>1.9</v>
      </c>
      <c r="L489" s="567">
        <f t="shared" si="433"/>
        <v>6.4</v>
      </c>
      <c r="M489" s="567" t="e">
        <f t="shared" si="433"/>
        <v>#DIV/0!</v>
      </c>
      <c r="N489" s="567">
        <f t="shared" si="433"/>
        <v>-42.3</v>
      </c>
      <c r="O489" s="567">
        <f t="shared" si="433"/>
        <v>5.8</v>
      </c>
      <c r="P489" s="567">
        <f t="shared" si="433"/>
        <v>11.3</v>
      </c>
      <c r="Q489" s="567">
        <f t="shared" si="433"/>
        <v>-11.2</v>
      </c>
      <c r="R489" s="567">
        <f t="shared" si="433"/>
        <v>4.2</v>
      </c>
      <c r="S489" s="567">
        <f t="shared" si="433"/>
        <v>4.2</v>
      </c>
      <c r="T489" s="567" t="e">
        <f t="shared" si="433"/>
        <v>#DIV/0!</v>
      </c>
      <c r="U489" s="567">
        <f t="shared" si="433"/>
        <v>-9.1999999999999993</v>
      </c>
      <c r="V489" s="567">
        <f t="shared" si="433"/>
        <v>-1</v>
      </c>
      <c r="W489" s="567">
        <f t="shared" si="433"/>
        <v>6.2</v>
      </c>
      <c r="X489" s="567">
        <f t="shared" si="433"/>
        <v>-7.3</v>
      </c>
      <c r="Y489" s="567">
        <f t="shared" si="433"/>
        <v>-26.1</v>
      </c>
      <c r="Z489" s="567">
        <f t="shared" si="433"/>
        <v>-7.1</v>
      </c>
      <c r="AA489" s="567">
        <f t="shared" si="433"/>
        <v>6.9</v>
      </c>
      <c r="AB489" s="567" t="e">
        <f t="shared" si="433"/>
        <v>#DIV/0!</v>
      </c>
      <c r="AC489" s="567">
        <f t="shared" si="434"/>
        <v>9</v>
      </c>
      <c r="AD489" s="567">
        <f t="shared" si="434"/>
        <v>15.4</v>
      </c>
      <c r="AE489" s="567">
        <f t="shared" si="434"/>
        <v>2.4</v>
      </c>
      <c r="AF489" s="567">
        <f t="shared" si="434"/>
        <v>6.7</v>
      </c>
      <c r="AG489" s="567" t="e">
        <f t="shared" si="434"/>
        <v>#DIV/0!</v>
      </c>
      <c r="AH489" s="567">
        <f t="shared" si="434"/>
        <v>4.2</v>
      </c>
      <c r="AI489" s="567">
        <f t="shared" si="434"/>
        <v>1.2</v>
      </c>
      <c r="AJ489" s="567">
        <f t="shared" si="434"/>
        <v>4.0999999999999996</v>
      </c>
      <c r="AK489" s="567" t="e">
        <f t="shared" si="434"/>
        <v>#DIV/0!</v>
      </c>
      <c r="AL489" s="567">
        <f t="shared" si="434"/>
        <v>-3.6</v>
      </c>
      <c r="AO489" s="611" t="s">
        <v>37</v>
      </c>
      <c r="AP489" s="567">
        <f t="shared" si="436"/>
        <v>1.3</v>
      </c>
      <c r="AQ489" s="567">
        <f t="shared" si="436"/>
        <v>-0.5</v>
      </c>
      <c r="AR489" s="567">
        <f t="shared" si="436"/>
        <v>-2.1</v>
      </c>
      <c r="AS489" s="567">
        <f t="shared" si="436"/>
        <v>2.8</v>
      </c>
      <c r="AT489" s="567">
        <f t="shared" si="436"/>
        <v>-9.6</v>
      </c>
      <c r="AU489" s="567">
        <f t="shared" si="436"/>
        <v>3.8</v>
      </c>
      <c r="AV489" s="567">
        <f t="shared" si="436"/>
        <v>-8.6999999999999993</v>
      </c>
      <c r="AW489" s="567">
        <f t="shared" si="436"/>
        <v>35.1</v>
      </c>
      <c r="AX489" s="567">
        <f t="shared" si="436"/>
        <v>2.1</v>
      </c>
      <c r="AY489" s="567">
        <f t="shared" si="436"/>
        <v>3</v>
      </c>
      <c r="AZ489" s="567">
        <f t="shared" si="436"/>
        <v>-11.8</v>
      </c>
      <c r="BA489" s="567"/>
    </row>
    <row r="490" spans="1:53">
      <c r="C490" s="611" t="s">
        <v>38</v>
      </c>
      <c r="D490" s="567">
        <f t="shared" si="433"/>
        <v>-1.1000000000000001</v>
      </c>
      <c r="E490" s="567">
        <f t="shared" si="433"/>
        <v>-1.2</v>
      </c>
      <c r="F490" s="567">
        <f t="shared" si="433"/>
        <v>7.4</v>
      </c>
      <c r="G490" s="567">
        <f t="shared" si="433"/>
        <v>11.9</v>
      </c>
      <c r="H490" s="567">
        <f t="shared" si="433"/>
        <v>-21.8</v>
      </c>
      <c r="I490" s="567">
        <f t="shared" si="433"/>
        <v>6.3</v>
      </c>
      <c r="J490" s="567">
        <f t="shared" si="433"/>
        <v>3.5</v>
      </c>
      <c r="K490" s="567">
        <f t="shared" si="433"/>
        <v>-27.2</v>
      </c>
      <c r="L490" s="567">
        <f t="shared" si="433"/>
        <v>-26.8</v>
      </c>
      <c r="M490" s="567" t="e">
        <f t="shared" si="433"/>
        <v>#DIV/0!</v>
      </c>
      <c r="N490" s="567">
        <f t="shared" si="433"/>
        <v>-14.1</v>
      </c>
      <c r="O490" s="567">
        <f t="shared" si="433"/>
        <v>4.2</v>
      </c>
      <c r="P490" s="567">
        <f t="shared" si="433"/>
        <v>9.4</v>
      </c>
      <c r="Q490" s="567">
        <f t="shared" si="433"/>
        <v>-12.3</v>
      </c>
      <c r="R490" s="567">
        <f t="shared" si="433"/>
        <v>-1.8</v>
      </c>
      <c r="S490" s="567">
        <f t="shared" si="433"/>
        <v>-1.8</v>
      </c>
      <c r="T490" s="567" t="e">
        <f t="shared" si="433"/>
        <v>#DIV/0!</v>
      </c>
      <c r="U490" s="567">
        <f t="shared" si="433"/>
        <v>-26.4</v>
      </c>
      <c r="V490" s="567">
        <f t="shared" si="433"/>
        <v>5.7</v>
      </c>
      <c r="W490" s="567">
        <f t="shared" si="433"/>
        <v>13.6</v>
      </c>
      <c r="X490" s="567">
        <f t="shared" si="433"/>
        <v>-0.5</v>
      </c>
      <c r="Y490" s="567">
        <f t="shared" si="433"/>
        <v>0.3</v>
      </c>
      <c r="Z490" s="567">
        <f t="shared" si="433"/>
        <v>-18</v>
      </c>
      <c r="AA490" s="567">
        <f t="shared" si="433"/>
        <v>2.7</v>
      </c>
      <c r="AB490" s="567" t="e">
        <f t="shared" si="433"/>
        <v>#DIV/0!</v>
      </c>
      <c r="AC490" s="567">
        <f t="shared" si="434"/>
        <v>6.6</v>
      </c>
      <c r="AD490" s="567">
        <f t="shared" si="434"/>
        <v>9.9</v>
      </c>
      <c r="AE490" s="567">
        <f t="shared" si="434"/>
        <v>-13.1</v>
      </c>
      <c r="AF490" s="567">
        <f t="shared" si="434"/>
        <v>21</v>
      </c>
      <c r="AG490" s="567" t="e">
        <f t="shared" si="434"/>
        <v>#DIV/0!</v>
      </c>
      <c r="AH490" s="567">
        <f t="shared" si="434"/>
        <v>16.3</v>
      </c>
      <c r="AI490" s="567">
        <f t="shared" si="434"/>
        <v>-10.3</v>
      </c>
      <c r="AJ490" s="567">
        <f t="shared" si="434"/>
        <v>3.4</v>
      </c>
      <c r="AK490" s="567" t="e">
        <f t="shared" si="434"/>
        <v>#DIV/0!</v>
      </c>
      <c r="AL490" s="567">
        <f t="shared" si="434"/>
        <v>-6.8</v>
      </c>
      <c r="AO490" s="611" t="s">
        <v>38</v>
      </c>
      <c r="AP490" s="567">
        <f t="shared" si="436"/>
        <v>-1.1000000000000001</v>
      </c>
      <c r="AQ490" s="567">
        <f t="shared" si="436"/>
        <v>-1.5</v>
      </c>
      <c r="AR490" s="567">
        <f t="shared" si="436"/>
        <v>0</v>
      </c>
      <c r="AS490" s="567">
        <f t="shared" si="436"/>
        <v>13.4</v>
      </c>
      <c r="AT490" s="567">
        <f t="shared" si="436"/>
        <v>-16.5</v>
      </c>
      <c r="AU490" s="567">
        <f t="shared" si="436"/>
        <v>-5</v>
      </c>
      <c r="AV490" s="567">
        <f t="shared" si="436"/>
        <v>-19.7</v>
      </c>
      <c r="AW490" s="567">
        <f t="shared" si="436"/>
        <v>32.299999999999997</v>
      </c>
      <c r="AX490" s="567">
        <f t="shared" si="436"/>
        <v>-1</v>
      </c>
      <c r="AY490" s="567">
        <f t="shared" si="436"/>
        <v>-1.8</v>
      </c>
      <c r="AZ490" s="567">
        <f t="shared" si="436"/>
        <v>12.3</v>
      </c>
      <c r="BA490" s="567"/>
    </row>
    <row r="491" spans="1:53">
      <c r="B491" s="612"/>
      <c r="C491" s="613" t="s">
        <v>39</v>
      </c>
      <c r="D491" s="614">
        <f t="shared" si="433"/>
        <v>1.8</v>
      </c>
      <c r="E491" s="614">
        <f t="shared" si="433"/>
        <v>1.8</v>
      </c>
      <c r="F491" s="614">
        <f t="shared" si="433"/>
        <v>3.9</v>
      </c>
      <c r="G491" s="614">
        <f t="shared" si="433"/>
        <v>7.6</v>
      </c>
      <c r="H491" s="614">
        <f t="shared" si="433"/>
        <v>-14.3</v>
      </c>
      <c r="I491" s="614">
        <f t="shared" si="433"/>
        <v>2.6</v>
      </c>
      <c r="J491" s="614">
        <f t="shared" si="433"/>
        <v>7.2</v>
      </c>
      <c r="K491" s="614">
        <f t="shared" si="433"/>
        <v>-24.3</v>
      </c>
      <c r="L491" s="614">
        <f t="shared" si="433"/>
        <v>-26.2</v>
      </c>
      <c r="M491" s="614" t="e">
        <f t="shared" si="433"/>
        <v>#DIV/0!</v>
      </c>
      <c r="N491" s="614">
        <f t="shared" si="433"/>
        <v>-4.9000000000000004</v>
      </c>
      <c r="O491" s="614">
        <f t="shared" si="433"/>
        <v>18.399999999999999</v>
      </c>
      <c r="P491" s="614">
        <f t="shared" si="433"/>
        <v>23</v>
      </c>
      <c r="Q491" s="614">
        <f t="shared" si="433"/>
        <v>0.7</v>
      </c>
      <c r="R491" s="614">
        <f t="shared" si="433"/>
        <v>8.6</v>
      </c>
      <c r="S491" s="614">
        <f t="shared" si="433"/>
        <v>8.6</v>
      </c>
      <c r="T491" s="614" t="e">
        <f t="shared" si="433"/>
        <v>#DIV/0!</v>
      </c>
      <c r="U491" s="614">
        <f t="shared" si="433"/>
        <v>-16.100000000000001</v>
      </c>
      <c r="V491" s="614">
        <f t="shared" si="433"/>
        <v>-6.6</v>
      </c>
      <c r="W491" s="614">
        <f t="shared" si="433"/>
        <v>-3</v>
      </c>
      <c r="X491" s="614">
        <f t="shared" si="433"/>
        <v>-10.6</v>
      </c>
      <c r="Y491" s="614">
        <f t="shared" si="433"/>
        <v>17.899999999999999</v>
      </c>
      <c r="Z491" s="614">
        <f t="shared" si="433"/>
        <v>-0.8</v>
      </c>
      <c r="AA491" s="614">
        <f t="shared" si="433"/>
        <v>2.8</v>
      </c>
      <c r="AB491" s="614" t="e">
        <f t="shared" si="433"/>
        <v>#DIV/0!</v>
      </c>
      <c r="AC491" s="614">
        <f t="shared" si="434"/>
        <v>6.8</v>
      </c>
      <c r="AD491" s="614">
        <f t="shared" si="434"/>
        <v>17.2</v>
      </c>
      <c r="AE491" s="614">
        <f t="shared" si="434"/>
        <v>-10.5</v>
      </c>
      <c r="AF491" s="614">
        <f t="shared" si="434"/>
        <v>6.6</v>
      </c>
      <c r="AG491" s="614" t="e">
        <f t="shared" si="434"/>
        <v>#DIV/0!</v>
      </c>
      <c r="AH491" s="614">
        <f t="shared" si="434"/>
        <v>20.6</v>
      </c>
      <c r="AI491" s="614">
        <f t="shared" si="434"/>
        <v>-22.8</v>
      </c>
      <c r="AJ491" s="614">
        <f t="shared" si="434"/>
        <v>3.4</v>
      </c>
      <c r="AK491" s="614" t="e">
        <f t="shared" si="434"/>
        <v>#DIV/0!</v>
      </c>
      <c r="AL491" s="614">
        <f t="shared" si="434"/>
        <v>-2.8</v>
      </c>
      <c r="AN491" s="612"/>
      <c r="AO491" s="613" t="s">
        <v>39</v>
      </c>
      <c r="AP491" s="614">
        <f t="shared" si="436"/>
        <v>1.8</v>
      </c>
      <c r="AQ491" s="614">
        <f t="shared" si="436"/>
        <v>5.2</v>
      </c>
      <c r="AR491" s="614">
        <f t="shared" si="436"/>
        <v>4.5</v>
      </c>
      <c r="AS491" s="614">
        <f t="shared" si="436"/>
        <v>16.7</v>
      </c>
      <c r="AT491" s="614">
        <f t="shared" si="436"/>
        <v>-14.4</v>
      </c>
      <c r="AU491" s="614">
        <f t="shared" si="436"/>
        <v>6.7</v>
      </c>
      <c r="AV491" s="614">
        <f t="shared" si="436"/>
        <v>-3.1</v>
      </c>
      <c r="AW491" s="614">
        <f t="shared" si="436"/>
        <v>26.3</v>
      </c>
      <c r="AX491" s="614">
        <f t="shared" si="436"/>
        <v>0.3</v>
      </c>
      <c r="AY491" s="614">
        <f t="shared" si="436"/>
        <v>-0.2</v>
      </c>
      <c r="AZ491" s="614">
        <f t="shared" si="436"/>
        <v>12.5</v>
      </c>
      <c r="BA491" s="567"/>
    </row>
    <row r="492" spans="1:53">
      <c r="B492" s="302" t="s">
        <v>297</v>
      </c>
      <c r="C492" s="615" t="s">
        <v>36</v>
      </c>
      <c r="D492" s="567">
        <f t="shared" si="433"/>
        <v>8.6999999999999993</v>
      </c>
      <c r="E492" s="567">
        <f t="shared" si="433"/>
        <v>8.6999999999999993</v>
      </c>
      <c r="F492" s="567">
        <f t="shared" si="433"/>
        <v>11.1</v>
      </c>
      <c r="G492" s="567">
        <f t="shared" si="433"/>
        <v>10.1</v>
      </c>
      <c r="H492" s="567">
        <f t="shared" si="433"/>
        <v>18.100000000000001</v>
      </c>
      <c r="I492" s="567">
        <f t="shared" si="433"/>
        <v>-2.2000000000000002</v>
      </c>
      <c r="J492" s="567">
        <f t="shared" si="433"/>
        <v>26.2</v>
      </c>
      <c r="K492" s="567">
        <f t="shared" si="433"/>
        <v>-5.5</v>
      </c>
      <c r="L492" s="567">
        <f t="shared" si="433"/>
        <v>0.2</v>
      </c>
      <c r="M492" s="567" t="e">
        <f t="shared" si="433"/>
        <v>#DIV/0!</v>
      </c>
      <c r="N492" s="567">
        <f t="shared" si="433"/>
        <v>41.6</v>
      </c>
      <c r="O492" s="567">
        <f t="shared" si="433"/>
        <v>18.100000000000001</v>
      </c>
      <c r="P492" s="567">
        <f t="shared" si="433"/>
        <v>27.5</v>
      </c>
      <c r="Q492" s="567">
        <f t="shared" si="433"/>
        <v>-10.8</v>
      </c>
      <c r="R492" s="567">
        <f t="shared" si="433"/>
        <v>-16.3</v>
      </c>
      <c r="S492" s="567">
        <f t="shared" si="433"/>
        <v>-16.3</v>
      </c>
      <c r="T492" s="567" t="e">
        <f t="shared" si="433"/>
        <v>#DIV/0!</v>
      </c>
      <c r="U492" s="567">
        <f t="shared" si="433"/>
        <v>27.9</v>
      </c>
      <c r="V492" s="567">
        <f t="shared" si="433"/>
        <v>-5</v>
      </c>
      <c r="W492" s="567">
        <f t="shared" si="433"/>
        <v>-12.6</v>
      </c>
      <c r="X492" s="567">
        <f t="shared" si="433"/>
        <v>2.7</v>
      </c>
      <c r="Y492" s="567">
        <f t="shared" si="433"/>
        <v>0.4</v>
      </c>
      <c r="Z492" s="567">
        <f t="shared" si="433"/>
        <v>3.6</v>
      </c>
      <c r="AA492" s="567">
        <f t="shared" si="433"/>
        <v>9.6999999999999993</v>
      </c>
      <c r="AB492" s="567" t="e">
        <f t="shared" si="433"/>
        <v>#DIV/0!</v>
      </c>
      <c r="AC492" s="567">
        <f t="shared" si="434"/>
        <v>6.3</v>
      </c>
      <c r="AD492" s="567">
        <f t="shared" si="434"/>
        <v>3.4</v>
      </c>
      <c r="AE492" s="567">
        <f t="shared" si="434"/>
        <v>2.6</v>
      </c>
      <c r="AF492" s="567">
        <f t="shared" si="434"/>
        <v>5.5</v>
      </c>
      <c r="AG492" s="567" t="e">
        <f t="shared" si="434"/>
        <v>#DIV/0!</v>
      </c>
      <c r="AH492" s="567">
        <f t="shared" si="434"/>
        <v>26.4</v>
      </c>
      <c r="AI492" s="567">
        <f t="shared" si="434"/>
        <v>10.7</v>
      </c>
      <c r="AJ492" s="567">
        <f t="shared" si="434"/>
        <v>-22.5</v>
      </c>
      <c r="AK492" s="567" t="e">
        <f t="shared" si="434"/>
        <v>#DIV/0!</v>
      </c>
      <c r="AL492" s="567">
        <f t="shared" si="434"/>
        <v>17.8</v>
      </c>
      <c r="AN492" s="302" t="s">
        <v>297</v>
      </c>
      <c r="AO492" s="615" t="s">
        <v>36</v>
      </c>
      <c r="AP492" s="567">
        <f t="shared" si="436"/>
        <v>8.6999999999999993</v>
      </c>
      <c r="AQ492" s="567">
        <f t="shared" si="436"/>
        <v>11.6</v>
      </c>
      <c r="AR492" s="567">
        <f t="shared" si="436"/>
        <v>19.3</v>
      </c>
      <c r="AS492" s="567">
        <f t="shared" si="436"/>
        <v>29</v>
      </c>
      <c r="AT492" s="567">
        <f t="shared" si="436"/>
        <v>4.5</v>
      </c>
      <c r="AU492" s="567">
        <f t="shared" si="436"/>
        <v>-5</v>
      </c>
      <c r="AV492" s="567">
        <f t="shared" si="436"/>
        <v>-8.4</v>
      </c>
      <c r="AW492" s="567">
        <f t="shared" si="436"/>
        <v>2.4</v>
      </c>
      <c r="AX492" s="567">
        <f t="shared" si="436"/>
        <v>7.6</v>
      </c>
      <c r="AY492" s="567">
        <f t="shared" si="436"/>
        <v>7.5</v>
      </c>
      <c r="AZ492" s="567">
        <f t="shared" si="436"/>
        <v>9.1</v>
      </c>
      <c r="BA492" s="567"/>
    </row>
    <row r="493" spans="1:53">
      <c r="C493" s="611" t="s">
        <v>37</v>
      </c>
      <c r="D493" s="567">
        <f t="shared" si="433"/>
        <v>10</v>
      </c>
      <c r="E493" s="567">
        <f t="shared" si="433"/>
        <v>9.9</v>
      </c>
      <c r="F493" s="567">
        <f t="shared" si="433"/>
        <v>12.9</v>
      </c>
      <c r="G493" s="567">
        <f t="shared" si="433"/>
        <v>8.5</v>
      </c>
      <c r="H493" s="567">
        <f t="shared" si="433"/>
        <v>44.2</v>
      </c>
      <c r="I493" s="567">
        <f t="shared" si="433"/>
        <v>-4.7</v>
      </c>
      <c r="J493" s="567">
        <f t="shared" si="433"/>
        <v>24</v>
      </c>
      <c r="K493" s="567">
        <f t="shared" si="433"/>
        <v>-4.5999999999999996</v>
      </c>
      <c r="L493" s="567">
        <f t="shared" si="433"/>
        <v>-1.8</v>
      </c>
      <c r="M493" s="567" t="e">
        <f t="shared" si="433"/>
        <v>#DIV/0!</v>
      </c>
      <c r="N493" s="567">
        <f t="shared" si="433"/>
        <v>3.2</v>
      </c>
      <c r="O493" s="567">
        <f t="shared" si="433"/>
        <v>46.4</v>
      </c>
      <c r="P493" s="567">
        <f t="shared" si="433"/>
        <v>52.1</v>
      </c>
      <c r="Q493" s="567">
        <f t="shared" si="433"/>
        <v>24.7</v>
      </c>
      <c r="R493" s="567">
        <f t="shared" si="433"/>
        <v>-5.5</v>
      </c>
      <c r="S493" s="567">
        <f t="shared" si="433"/>
        <v>-5.5</v>
      </c>
      <c r="T493" s="567" t="e">
        <f t="shared" si="433"/>
        <v>#DIV/0!</v>
      </c>
      <c r="U493" s="567">
        <f t="shared" si="433"/>
        <v>-14.7</v>
      </c>
      <c r="V493" s="567">
        <f t="shared" si="433"/>
        <v>2.7</v>
      </c>
      <c r="W493" s="567">
        <f t="shared" si="433"/>
        <v>-3.7</v>
      </c>
      <c r="X493" s="567">
        <f t="shared" si="433"/>
        <v>9.1</v>
      </c>
      <c r="Y493" s="567">
        <f t="shared" ref="Y493:AB503" si="437">ROUND((Y550-Y546)/Y546*100,1)</f>
        <v>23.2</v>
      </c>
      <c r="Z493" s="567">
        <f t="shared" si="437"/>
        <v>1.1000000000000001</v>
      </c>
      <c r="AA493" s="567">
        <f t="shared" si="437"/>
        <v>3.7</v>
      </c>
      <c r="AB493" s="567" t="e">
        <f t="shared" si="437"/>
        <v>#DIV/0!</v>
      </c>
      <c r="AC493" s="567">
        <f t="shared" ref="AC493:AL493" si="438">ROUND((AC550-AC546)/AC546*100,1)</f>
        <v>-5.7</v>
      </c>
      <c r="AD493" s="567">
        <f t="shared" si="438"/>
        <v>-14.1</v>
      </c>
      <c r="AE493" s="567">
        <f t="shared" si="438"/>
        <v>-8.4</v>
      </c>
      <c r="AF493" s="567">
        <f t="shared" si="438"/>
        <v>17.2</v>
      </c>
      <c r="AG493" s="567" t="e">
        <f t="shared" si="438"/>
        <v>#DIV/0!</v>
      </c>
      <c r="AH493" s="567">
        <f t="shared" si="438"/>
        <v>21</v>
      </c>
      <c r="AI493" s="567">
        <f t="shared" si="438"/>
        <v>10.4</v>
      </c>
      <c r="AJ493" s="567">
        <f t="shared" si="438"/>
        <v>-37.5</v>
      </c>
      <c r="AK493" s="567" t="e">
        <f t="shared" si="438"/>
        <v>#DIV/0!</v>
      </c>
      <c r="AL493" s="567">
        <f t="shared" si="438"/>
        <v>16.2</v>
      </c>
      <c r="AO493" s="611" t="s">
        <v>37</v>
      </c>
      <c r="AP493" s="567">
        <f t="shared" si="436"/>
        <v>10</v>
      </c>
      <c r="AQ493" s="567">
        <f t="shared" si="436"/>
        <v>19.399999999999999</v>
      </c>
      <c r="AR493" s="567">
        <f t="shared" si="436"/>
        <v>25.7</v>
      </c>
      <c r="AS493" s="567">
        <f t="shared" si="436"/>
        <v>38.700000000000003</v>
      </c>
      <c r="AT493" s="567">
        <f t="shared" si="436"/>
        <v>4.4000000000000004</v>
      </c>
      <c r="AU493" s="567">
        <f t="shared" si="436"/>
        <v>4.0999999999999996</v>
      </c>
      <c r="AV493" s="567">
        <f t="shared" si="436"/>
        <v>13.5</v>
      </c>
      <c r="AW493" s="567">
        <f t="shared" si="436"/>
        <v>-11.9</v>
      </c>
      <c r="AX493" s="567">
        <f t="shared" si="436"/>
        <v>5.8</v>
      </c>
      <c r="AY493" s="567">
        <f t="shared" si="436"/>
        <v>5.8</v>
      </c>
      <c r="AZ493" s="567">
        <f t="shared" si="436"/>
        <v>6.2</v>
      </c>
      <c r="BA493" s="567"/>
    </row>
    <row r="494" spans="1:53">
      <c r="C494" s="611" t="s">
        <v>38</v>
      </c>
      <c r="D494" s="567">
        <f t="shared" ref="D494:X494" si="439">ROUND((D551-D547)/D547*100,1)</f>
        <v>9.1999999999999993</v>
      </c>
      <c r="E494" s="567">
        <f t="shared" si="439"/>
        <v>9.1999999999999993</v>
      </c>
      <c r="F494" s="567">
        <f t="shared" si="439"/>
        <v>18.600000000000001</v>
      </c>
      <c r="G494" s="567">
        <f t="shared" si="439"/>
        <v>15.3</v>
      </c>
      <c r="H494" s="567">
        <f t="shared" si="439"/>
        <v>48.9</v>
      </c>
      <c r="I494" s="567">
        <f t="shared" si="439"/>
        <v>3.5</v>
      </c>
      <c r="J494" s="567">
        <f t="shared" si="439"/>
        <v>33.5</v>
      </c>
      <c r="K494" s="567">
        <f t="shared" si="439"/>
        <v>3.6</v>
      </c>
      <c r="L494" s="567">
        <f t="shared" si="439"/>
        <v>4.9000000000000004</v>
      </c>
      <c r="M494" s="567" t="e">
        <f t="shared" si="439"/>
        <v>#DIV/0!</v>
      </c>
      <c r="N494" s="567">
        <f t="shared" si="439"/>
        <v>50.1</v>
      </c>
      <c r="O494" s="567">
        <f t="shared" si="439"/>
        <v>25.1</v>
      </c>
      <c r="P494" s="567">
        <f t="shared" si="439"/>
        <v>23.3</v>
      </c>
      <c r="Q494" s="567">
        <f t="shared" si="439"/>
        <v>32.6</v>
      </c>
      <c r="R494" s="567">
        <f t="shared" si="439"/>
        <v>-13.6</v>
      </c>
      <c r="S494" s="567">
        <f t="shared" si="439"/>
        <v>-13.6</v>
      </c>
      <c r="T494" s="567" t="e">
        <f t="shared" si="439"/>
        <v>#DIV/0!</v>
      </c>
      <c r="U494" s="567">
        <f t="shared" si="439"/>
        <v>-24.6</v>
      </c>
      <c r="V494" s="567">
        <f t="shared" si="439"/>
        <v>-2.2000000000000002</v>
      </c>
      <c r="W494" s="567">
        <f t="shared" si="439"/>
        <v>-3</v>
      </c>
      <c r="X494" s="567">
        <f t="shared" si="439"/>
        <v>-1.5</v>
      </c>
      <c r="Y494" s="567">
        <f t="shared" si="437"/>
        <v>-21.8</v>
      </c>
      <c r="Z494" s="567">
        <f t="shared" si="437"/>
        <v>5.4</v>
      </c>
      <c r="AA494" s="567">
        <f t="shared" si="437"/>
        <v>1.9</v>
      </c>
      <c r="AB494" s="567" t="e">
        <f t="shared" si="437"/>
        <v>#DIV/0!</v>
      </c>
      <c r="AC494" s="567">
        <f t="shared" ref="AC494:AL494" si="440">ROUND((AC551-AC547)/AC547*100,1)</f>
        <v>-1</v>
      </c>
      <c r="AD494" s="567">
        <f t="shared" si="440"/>
        <v>-9.1</v>
      </c>
      <c r="AE494" s="567">
        <f t="shared" si="440"/>
        <v>-0.3</v>
      </c>
      <c r="AF494" s="567">
        <f t="shared" si="440"/>
        <v>-1.8</v>
      </c>
      <c r="AG494" s="567" t="e">
        <f t="shared" si="440"/>
        <v>#DIV/0!</v>
      </c>
      <c r="AH494" s="567">
        <f t="shared" si="440"/>
        <v>14.4</v>
      </c>
      <c r="AI494" s="567">
        <f t="shared" si="440"/>
        <v>16.3</v>
      </c>
      <c r="AJ494" s="567">
        <f t="shared" si="440"/>
        <v>-21.5</v>
      </c>
      <c r="AK494" s="567" t="e">
        <f t="shared" si="440"/>
        <v>#DIV/0!</v>
      </c>
      <c r="AL494" s="567">
        <f t="shared" si="440"/>
        <v>25.7</v>
      </c>
      <c r="AO494" s="611" t="s">
        <v>38</v>
      </c>
      <c r="AP494" s="567">
        <f t="shared" si="436"/>
        <v>9.1999999999999993</v>
      </c>
      <c r="AQ494" s="567">
        <f t="shared" si="436"/>
        <v>18.7</v>
      </c>
      <c r="AR494" s="567">
        <f t="shared" si="436"/>
        <v>21.7</v>
      </c>
      <c r="AS494" s="567">
        <f t="shared" si="436"/>
        <v>29.4</v>
      </c>
      <c r="AT494" s="567">
        <f t="shared" si="436"/>
        <v>8.6999999999999993</v>
      </c>
      <c r="AU494" s="567">
        <f t="shared" si="436"/>
        <v>11.4</v>
      </c>
      <c r="AV494" s="567">
        <f t="shared" si="436"/>
        <v>23.8</v>
      </c>
      <c r="AW494" s="567">
        <f t="shared" si="436"/>
        <v>-7.6</v>
      </c>
      <c r="AX494" s="567">
        <f t="shared" si="436"/>
        <v>5</v>
      </c>
      <c r="AY494" s="567">
        <f t="shared" si="436"/>
        <v>6</v>
      </c>
      <c r="AZ494" s="567">
        <f t="shared" si="436"/>
        <v>-9.6</v>
      </c>
      <c r="BA494" s="567"/>
    </row>
    <row r="495" spans="1:53">
      <c r="C495" s="611" t="s">
        <v>39</v>
      </c>
      <c r="D495" s="567">
        <f t="shared" ref="D495:X495" si="441">ROUND((D552-D548)/D548*100,1)</f>
        <v>4</v>
      </c>
      <c r="E495" s="567">
        <f t="shared" si="441"/>
        <v>3.9</v>
      </c>
      <c r="F495" s="567">
        <f t="shared" si="441"/>
        <v>5.0999999999999996</v>
      </c>
      <c r="G495" s="567">
        <f t="shared" si="441"/>
        <v>6</v>
      </c>
      <c r="H495" s="567">
        <f t="shared" si="441"/>
        <v>0</v>
      </c>
      <c r="I495" s="567">
        <f t="shared" si="441"/>
        <v>-9.3000000000000007</v>
      </c>
      <c r="J495" s="567">
        <f t="shared" si="441"/>
        <v>43.3</v>
      </c>
      <c r="K495" s="567">
        <f t="shared" si="441"/>
        <v>4.7</v>
      </c>
      <c r="L495" s="567">
        <f t="shared" si="441"/>
        <v>8.1</v>
      </c>
      <c r="M495" s="567" t="e">
        <f t="shared" si="441"/>
        <v>#DIV/0!</v>
      </c>
      <c r="N495" s="567">
        <f t="shared" si="441"/>
        <v>-15.4</v>
      </c>
      <c r="O495" s="567">
        <f t="shared" si="441"/>
        <v>-8.5</v>
      </c>
      <c r="P495" s="567">
        <f t="shared" si="441"/>
        <v>-12.1</v>
      </c>
      <c r="Q495" s="567">
        <f t="shared" si="441"/>
        <v>8.8000000000000007</v>
      </c>
      <c r="R495" s="567">
        <f t="shared" si="441"/>
        <v>-18.3</v>
      </c>
      <c r="S495" s="567">
        <f t="shared" si="441"/>
        <v>-18.3</v>
      </c>
      <c r="T495" s="567" t="e">
        <f t="shared" si="441"/>
        <v>#DIV/0!</v>
      </c>
      <c r="U495" s="567">
        <f t="shared" si="441"/>
        <v>17.2</v>
      </c>
      <c r="V495" s="567">
        <f t="shared" si="441"/>
        <v>1.4</v>
      </c>
      <c r="W495" s="567">
        <f t="shared" si="441"/>
        <v>-6.4</v>
      </c>
      <c r="X495" s="567">
        <f t="shared" si="441"/>
        <v>10.3</v>
      </c>
      <c r="Y495" s="567">
        <f t="shared" si="437"/>
        <v>-9.6</v>
      </c>
      <c r="Z495" s="567">
        <f t="shared" si="437"/>
        <v>3.4</v>
      </c>
      <c r="AA495" s="567">
        <f t="shared" si="437"/>
        <v>-8.4</v>
      </c>
      <c r="AB495" s="567" t="e">
        <f t="shared" si="437"/>
        <v>#DIV/0!</v>
      </c>
      <c r="AC495" s="567">
        <f t="shared" ref="AC495:AL495" si="442">ROUND((AC552-AC548)/AC548*100,1)</f>
        <v>0.7</v>
      </c>
      <c r="AD495" s="567">
        <f t="shared" si="442"/>
        <v>-1.4</v>
      </c>
      <c r="AE495" s="567">
        <f t="shared" si="442"/>
        <v>-3.8</v>
      </c>
      <c r="AF495" s="567">
        <f t="shared" si="442"/>
        <v>9</v>
      </c>
      <c r="AG495" s="567" t="e">
        <f t="shared" si="442"/>
        <v>#DIV/0!</v>
      </c>
      <c r="AH495" s="567">
        <f t="shared" si="442"/>
        <v>8.4</v>
      </c>
      <c r="AI495" s="567">
        <f t="shared" si="442"/>
        <v>23.4</v>
      </c>
      <c r="AJ495" s="567">
        <f t="shared" si="442"/>
        <v>-41.4</v>
      </c>
      <c r="AK495" s="567" t="e">
        <f t="shared" si="442"/>
        <v>#DIV/0!</v>
      </c>
      <c r="AL495" s="567">
        <f t="shared" si="442"/>
        <v>33.700000000000003</v>
      </c>
      <c r="AO495" s="611" t="s">
        <v>39</v>
      </c>
      <c r="AP495" s="567">
        <f t="shared" si="436"/>
        <v>4</v>
      </c>
      <c r="AQ495" s="567">
        <f t="shared" si="436"/>
        <v>9.1999999999999993</v>
      </c>
      <c r="AR495" s="567">
        <f t="shared" si="436"/>
        <v>14.8</v>
      </c>
      <c r="AS495" s="567">
        <f t="shared" si="436"/>
        <v>16.600000000000001</v>
      </c>
      <c r="AT495" s="567">
        <f t="shared" si="436"/>
        <v>10.7</v>
      </c>
      <c r="AU495" s="567">
        <f t="shared" si="436"/>
        <v>-4.5999999999999996</v>
      </c>
      <c r="AV495" s="567">
        <f t="shared" si="436"/>
        <v>-11.2</v>
      </c>
      <c r="AW495" s="567">
        <f t="shared" si="436"/>
        <v>5.6</v>
      </c>
      <c r="AX495" s="567">
        <f t="shared" si="436"/>
        <v>1.4</v>
      </c>
      <c r="AY495" s="567">
        <f t="shared" si="436"/>
        <v>1.2</v>
      </c>
      <c r="AZ495" s="567">
        <f t="shared" si="436"/>
        <v>7</v>
      </c>
      <c r="BA495" s="567"/>
    </row>
    <row r="496" spans="1:53">
      <c r="B496" s="138" t="s">
        <v>298</v>
      </c>
      <c r="C496" s="610" t="s">
        <v>36</v>
      </c>
      <c r="D496" s="575">
        <f t="shared" ref="D496:X496" si="443">ROUND((D553-D549)/D549*100,1)</f>
        <v>0.5</v>
      </c>
      <c r="E496" s="575">
        <f t="shared" si="443"/>
        <v>0.5</v>
      </c>
      <c r="F496" s="575">
        <f t="shared" si="443"/>
        <v>-9.6</v>
      </c>
      <c r="G496" s="575">
        <f t="shared" si="443"/>
        <v>-7.8</v>
      </c>
      <c r="H496" s="575">
        <f t="shared" si="443"/>
        <v>-21.6</v>
      </c>
      <c r="I496" s="575">
        <f t="shared" si="443"/>
        <v>-5.5</v>
      </c>
      <c r="J496" s="575">
        <f t="shared" si="443"/>
        <v>31.3</v>
      </c>
      <c r="K496" s="575">
        <f t="shared" si="443"/>
        <v>10.7</v>
      </c>
      <c r="L496" s="575">
        <f t="shared" si="443"/>
        <v>9.1999999999999993</v>
      </c>
      <c r="M496" s="575" t="e">
        <f t="shared" si="443"/>
        <v>#DIV/0!</v>
      </c>
      <c r="N496" s="575">
        <f t="shared" si="443"/>
        <v>-29.2</v>
      </c>
      <c r="O496" s="575">
        <f t="shared" si="443"/>
        <v>6.4</v>
      </c>
      <c r="P496" s="575">
        <f t="shared" si="443"/>
        <v>6.3</v>
      </c>
      <c r="Q496" s="575">
        <f t="shared" si="443"/>
        <v>6.9</v>
      </c>
      <c r="R496" s="575">
        <f t="shared" si="443"/>
        <v>4</v>
      </c>
      <c r="S496" s="575">
        <f t="shared" si="443"/>
        <v>4</v>
      </c>
      <c r="T496" s="575" t="e">
        <f t="shared" si="443"/>
        <v>#DIV/0!</v>
      </c>
      <c r="U496" s="575">
        <f t="shared" si="443"/>
        <v>-1.9</v>
      </c>
      <c r="V496" s="575">
        <f t="shared" si="443"/>
        <v>1.4</v>
      </c>
      <c r="W496" s="575">
        <f t="shared" si="443"/>
        <v>0.9</v>
      </c>
      <c r="X496" s="575">
        <f t="shared" si="443"/>
        <v>2</v>
      </c>
      <c r="Y496" s="575">
        <f t="shared" si="437"/>
        <v>-15.4</v>
      </c>
      <c r="Z496" s="575">
        <f t="shared" si="437"/>
        <v>-3</v>
      </c>
      <c r="AA496" s="575">
        <f t="shared" si="437"/>
        <v>-6.5</v>
      </c>
      <c r="AB496" s="575" t="e">
        <f t="shared" si="437"/>
        <v>#DIV/0!</v>
      </c>
      <c r="AC496" s="575">
        <f t="shared" ref="AC496:AL496" si="444">ROUND((AC553-AC549)/AC549*100,1)</f>
        <v>-5.4</v>
      </c>
      <c r="AD496" s="575">
        <f t="shared" si="444"/>
        <v>-17.600000000000001</v>
      </c>
      <c r="AE496" s="575">
        <f t="shared" si="444"/>
        <v>-11.4</v>
      </c>
      <c r="AF496" s="575">
        <f t="shared" si="444"/>
        <v>8.4</v>
      </c>
      <c r="AG496" s="575" t="e">
        <f t="shared" si="444"/>
        <v>#DIV/0!</v>
      </c>
      <c r="AH496" s="575">
        <f t="shared" si="444"/>
        <v>7</v>
      </c>
      <c r="AI496" s="575">
        <f t="shared" si="444"/>
        <v>13.4</v>
      </c>
      <c r="AJ496" s="575">
        <f t="shared" si="444"/>
        <v>-3.1</v>
      </c>
      <c r="AK496" s="575" t="e">
        <f t="shared" si="444"/>
        <v>#DIV/0!</v>
      </c>
      <c r="AL496" s="575">
        <f t="shared" si="444"/>
        <v>26.9</v>
      </c>
      <c r="AN496" s="138" t="s">
        <v>298</v>
      </c>
      <c r="AO496" s="610" t="s">
        <v>36</v>
      </c>
      <c r="AP496" s="575">
        <f t="shared" si="436"/>
        <v>0.5</v>
      </c>
      <c r="AQ496" s="575">
        <f t="shared" si="436"/>
        <v>6.7</v>
      </c>
      <c r="AR496" s="575">
        <f t="shared" si="436"/>
        <v>7.4</v>
      </c>
      <c r="AS496" s="575">
        <f t="shared" si="436"/>
        <v>12.1</v>
      </c>
      <c r="AT496" s="575">
        <f t="shared" si="436"/>
        <v>-1.3</v>
      </c>
      <c r="AU496" s="575">
        <f t="shared" si="436"/>
        <v>4.7</v>
      </c>
      <c r="AV496" s="575">
        <f t="shared" si="436"/>
        <v>-3.7</v>
      </c>
      <c r="AW496" s="575">
        <f t="shared" si="436"/>
        <v>20.5</v>
      </c>
      <c r="AX496" s="575">
        <f t="shared" si="436"/>
        <v>-2.4</v>
      </c>
      <c r="AY496" s="575">
        <f t="shared" si="436"/>
        <v>-2.4</v>
      </c>
      <c r="AZ496" s="575">
        <f t="shared" si="436"/>
        <v>-3.7</v>
      </c>
      <c r="BA496" s="567"/>
    </row>
    <row r="497" spans="1:53">
      <c r="C497" s="611" t="s">
        <v>37</v>
      </c>
      <c r="D497" s="567">
        <f t="shared" ref="D497:X497" si="445">ROUND((D554-D550)/D550*100,1)</f>
        <v>-5</v>
      </c>
      <c r="E497" s="567">
        <f t="shared" si="445"/>
        <v>-4.9000000000000004</v>
      </c>
      <c r="F497" s="567">
        <f t="shared" si="445"/>
        <v>-9.6999999999999993</v>
      </c>
      <c r="G497" s="567">
        <f t="shared" si="445"/>
        <v>-10.199999999999999</v>
      </c>
      <c r="H497" s="567">
        <f t="shared" si="445"/>
        <v>-7.3</v>
      </c>
      <c r="I497" s="567">
        <f t="shared" si="445"/>
        <v>-5.7</v>
      </c>
      <c r="J497" s="567">
        <f t="shared" si="445"/>
        <v>17.5</v>
      </c>
      <c r="K497" s="567">
        <f t="shared" si="445"/>
        <v>8.3000000000000007</v>
      </c>
      <c r="L497" s="567">
        <f t="shared" si="445"/>
        <v>6.3</v>
      </c>
      <c r="M497" s="567" t="e">
        <f t="shared" si="445"/>
        <v>#DIV/0!</v>
      </c>
      <c r="N497" s="567">
        <f t="shared" si="445"/>
        <v>-8</v>
      </c>
      <c r="O497" s="567">
        <f t="shared" si="445"/>
        <v>-17.899999999999999</v>
      </c>
      <c r="P497" s="567">
        <f t="shared" si="445"/>
        <v>-16.899999999999999</v>
      </c>
      <c r="Q497" s="567">
        <f t="shared" si="445"/>
        <v>-22.5</v>
      </c>
      <c r="R497" s="567">
        <f t="shared" si="445"/>
        <v>-0.9</v>
      </c>
      <c r="S497" s="567">
        <f t="shared" si="445"/>
        <v>-0.9</v>
      </c>
      <c r="T497" s="567" t="e">
        <f t="shared" si="445"/>
        <v>#DIV/0!</v>
      </c>
      <c r="U497" s="567">
        <f t="shared" si="445"/>
        <v>-9.1</v>
      </c>
      <c r="V497" s="567">
        <f t="shared" si="445"/>
        <v>-2</v>
      </c>
      <c r="W497" s="567">
        <f t="shared" si="445"/>
        <v>8.1999999999999993</v>
      </c>
      <c r="X497" s="567">
        <f t="shared" si="445"/>
        <v>-10.8</v>
      </c>
      <c r="Y497" s="567">
        <f t="shared" si="437"/>
        <v>6.5</v>
      </c>
      <c r="Z497" s="567">
        <f t="shared" si="437"/>
        <v>-2.1</v>
      </c>
      <c r="AA497" s="567">
        <f t="shared" si="437"/>
        <v>-0.6</v>
      </c>
      <c r="AB497" s="567" t="e">
        <f t="shared" si="437"/>
        <v>#DIV/0!</v>
      </c>
      <c r="AC497" s="567">
        <f t="shared" ref="AC497:AL497" si="446">ROUND((AC554-AC550)/AC550*100,1)</f>
        <v>-1</v>
      </c>
      <c r="AD497" s="567">
        <f t="shared" si="446"/>
        <v>-7.7</v>
      </c>
      <c r="AE497" s="567">
        <f t="shared" si="446"/>
        <v>-7.2</v>
      </c>
      <c r="AF497" s="567">
        <f t="shared" si="446"/>
        <v>0.6</v>
      </c>
      <c r="AG497" s="567" t="e">
        <f t="shared" si="446"/>
        <v>#DIV/0!</v>
      </c>
      <c r="AH497" s="567">
        <f t="shared" si="446"/>
        <v>-6.7</v>
      </c>
      <c r="AI497" s="567">
        <f t="shared" si="446"/>
        <v>18</v>
      </c>
      <c r="AJ497" s="567">
        <f t="shared" si="446"/>
        <v>15.9</v>
      </c>
      <c r="AK497" s="567" t="e">
        <f t="shared" si="446"/>
        <v>#DIV/0!</v>
      </c>
      <c r="AL497" s="567">
        <f t="shared" si="446"/>
        <v>15.5</v>
      </c>
      <c r="AO497" s="611" t="s">
        <v>37</v>
      </c>
      <c r="AP497" s="567">
        <f t="shared" si="436"/>
        <v>-5</v>
      </c>
      <c r="AQ497" s="567">
        <f t="shared" si="436"/>
        <v>-1.1000000000000001</v>
      </c>
      <c r="AR497" s="567">
        <f t="shared" si="436"/>
        <v>-2</v>
      </c>
      <c r="AS497" s="567">
        <f t="shared" si="436"/>
        <v>-2</v>
      </c>
      <c r="AT497" s="567">
        <f t="shared" si="436"/>
        <v>-2.5</v>
      </c>
      <c r="AU497" s="567">
        <f t="shared" si="436"/>
        <v>2</v>
      </c>
      <c r="AV497" s="567">
        <f t="shared" si="436"/>
        <v>-14.8</v>
      </c>
      <c r="AW497" s="567">
        <f t="shared" si="436"/>
        <v>38.5</v>
      </c>
      <c r="AX497" s="567">
        <f t="shared" si="436"/>
        <v>-7</v>
      </c>
      <c r="AY497" s="567">
        <f t="shared" si="436"/>
        <v>-6.9</v>
      </c>
      <c r="AZ497" s="567">
        <f t="shared" si="436"/>
        <v>-8.4</v>
      </c>
      <c r="BA497" s="567"/>
    </row>
    <row r="498" spans="1:53">
      <c r="C498" s="611" t="s">
        <v>38</v>
      </c>
      <c r="D498" s="567">
        <f t="shared" ref="D498:X498" si="447">ROUND((D555-D551)/D551*100,1)</f>
        <v>3.5</v>
      </c>
      <c r="E498" s="567">
        <f t="shared" si="447"/>
        <v>3.5</v>
      </c>
      <c r="F498" s="567">
        <f t="shared" si="447"/>
        <v>22.6</v>
      </c>
      <c r="G498" s="567">
        <f t="shared" si="447"/>
        <v>-11.4</v>
      </c>
      <c r="H498" s="567">
        <f t="shared" si="447"/>
        <v>269.5</v>
      </c>
      <c r="I498" s="567">
        <f t="shared" si="447"/>
        <v>-10.4</v>
      </c>
      <c r="J498" s="567">
        <f t="shared" si="447"/>
        <v>-7.1</v>
      </c>
      <c r="K498" s="567">
        <f t="shared" si="447"/>
        <v>-3.4</v>
      </c>
      <c r="L498" s="567">
        <f t="shared" si="447"/>
        <v>-4</v>
      </c>
      <c r="M498" s="567" t="e">
        <f t="shared" si="447"/>
        <v>#DIV/0!</v>
      </c>
      <c r="N498" s="567">
        <f t="shared" si="447"/>
        <v>-32.1</v>
      </c>
      <c r="O498" s="567">
        <f t="shared" si="447"/>
        <v>1.7</v>
      </c>
      <c r="P498" s="567">
        <f t="shared" si="447"/>
        <v>1.9</v>
      </c>
      <c r="Q498" s="567">
        <f t="shared" si="447"/>
        <v>0.7</v>
      </c>
      <c r="R498" s="567">
        <f t="shared" si="447"/>
        <v>42.5</v>
      </c>
      <c r="S498" s="567">
        <f t="shared" si="447"/>
        <v>42.5</v>
      </c>
      <c r="T498" s="567" t="e">
        <f t="shared" si="447"/>
        <v>#DIV/0!</v>
      </c>
      <c r="U498" s="567">
        <f t="shared" si="447"/>
        <v>-9</v>
      </c>
      <c r="V498" s="567">
        <f t="shared" si="447"/>
        <v>1.5</v>
      </c>
      <c r="W498" s="567">
        <f t="shared" si="447"/>
        <v>6.3</v>
      </c>
      <c r="X498" s="567">
        <f t="shared" si="447"/>
        <v>-2.9</v>
      </c>
      <c r="Y498" s="567">
        <f t="shared" si="437"/>
        <v>11.3</v>
      </c>
      <c r="Z498" s="567">
        <f t="shared" si="437"/>
        <v>-0.2</v>
      </c>
      <c r="AA498" s="567">
        <f t="shared" si="437"/>
        <v>4.5</v>
      </c>
      <c r="AB498" s="567" t="e">
        <f t="shared" si="437"/>
        <v>#DIV/0!</v>
      </c>
      <c r="AC498" s="567">
        <f t="shared" ref="AC498:AL498" si="448">ROUND((AC555-AC551)/AC551*100,1)</f>
        <v>-6.7</v>
      </c>
      <c r="AD498" s="567">
        <f t="shared" si="448"/>
        <v>-9</v>
      </c>
      <c r="AE498" s="567">
        <f t="shared" si="448"/>
        <v>1.3</v>
      </c>
      <c r="AF498" s="567">
        <f t="shared" si="448"/>
        <v>-2.1</v>
      </c>
      <c r="AG498" s="567" t="e">
        <f t="shared" si="448"/>
        <v>#DIV/0!</v>
      </c>
      <c r="AH498" s="567">
        <f t="shared" si="448"/>
        <v>-9.6999999999999993</v>
      </c>
      <c r="AI498" s="567">
        <f t="shared" si="448"/>
        <v>4.8</v>
      </c>
      <c r="AJ498" s="567">
        <f t="shared" si="448"/>
        <v>-16.100000000000001</v>
      </c>
      <c r="AK498" s="567" t="e">
        <f t="shared" si="448"/>
        <v>#DIV/0!</v>
      </c>
      <c r="AL498" s="567">
        <f t="shared" si="448"/>
        <v>-6.3</v>
      </c>
      <c r="AO498" s="611" t="s">
        <v>38</v>
      </c>
      <c r="AP498" s="567">
        <f t="shared" si="436"/>
        <v>3.5</v>
      </c>
      <c r="AQ498" s="567">
        <f t="shared" si="436"/>
        <v>0.7</v>
      </c>
      <c r="AR498" s="567">
        <f t="shared" si="436"/>
        <v>-4.4000000000000004</v>
      </c>
      <c r="AS498" s="567">
        <f t="shared" si="436"/>
        <v>-6</v>
      </c>
      <c r="AT498" s="567">
        <f t="shared" si="436"/>
        <v>-1.2</v>
      </c>
      <c r="AU498" s="567">
        <f t="shared" si="436"/>
        <v>14.7</v>
      </c>
      <c r="AV498" s="567">
        <f t="shared" si="436"/>
        <v>11.5</v>
      </c>
      <c r="AW498" s="567">
        <f t="shared" si="436"/>
        <v>21.4</v>
      </c>
      <c r="AX498" s="567">
        <f t="shared" si="436"/>
        <v>4.9000000000000004</v>
      </c>
      <c r="AY498" s="567">
        <f t="shared" si="436"/>
        <v>4.4000000000000004</v>
      </c>
      <c r="AZ498" s="567">
        <f t="shared" si="436"/>
        <v>12.3</v>
      </c>
      <c r="BA498" s="567"/>
    </row>
    <row r="499" spans="1:53">
      <c r="C499" s="613" t="s">
        <v>39</v>
      </c>
      <c r="D499" s="567">
        <f t="shared" ref="D499:X499" si="449">ROUND((D556-D552)/D552*100,1)</f>
        <v>0.4</v>
      </c>
      <c r="E499" s="567">
        <f t="shared" si="449"/>
        <v>0.5</v>
      </c>
      <c r="F499" s="567">
        <f t="shared" si="449"/>
        <v>-1.9</v>
      </c>
      <c r="G499" s="567">
        <f t="shared" si="449"/>
        <v>-0.7</v>
      </c>
      <c r="H499" s="567">
        <f t="shared" si="449"/>
        <v>-10.4</v>
      </c>
      <c r="I499" s="567">
        <f t="shared" si="449"/>
        <v>-4.0999999999999996</v>
      </c>
      <c r="J499" s="567">
        <f t="shared" si="449"/>
        <v>-15.6</v>
      </c>
      <c r="K499" s="567">
        <f t="shared" si="449"/>
        <v>-7</v>
      </c>
      <c r="L499" s="567">
        <f t="shared" si="449"/>
        <v>-7.4</v>
      </c>
      <c r="M499" s="567" t="e">
        <f t="shared" si="449"/>
        <v>#DIV/0!</v>
      </c>
      <c r="N499" s="567">
        <f t="shared" si="449"/>
        <v>-12.3</v>
      </c>
      <c r="O499" s="567">
        <f t="shared" si="449"/>
        <v>25.7</v>
      </c>
      <c r="P499" s="567">
        <f t="shared" si="449"/>
        <v>26.9</v>
      </c>
      <c r="Q499" s="567">
        <f t="shared" si="449"/>
        <v>21.2</v>
      </c>
      <c r="R499" s="567">
        <f t="shared" si="449"/>
        <v>25.6</v>
      </c>
      <c r="S499" s="567">
        <f t="shared" si="449"/>
        <v>25.6</v>
      </c>
      <c r="T499" s="567" t="e">
        <f t="shared" si="449"/>
        <v>#DIV/0!</v>
      </c>
      <c r="U499" s="567">
        <f t="shared" si="449"/>
        <v>-8.5</v>
      </c>
      <c r="V499" s="567">
        <f t="shared" si="449"/>
        <v>4.0999999999999996</v>
      </c>
      <c r="W499" s="567">
        <f t="shared" si="449"/>
        <v>10.4</v>
      </c>
      <c r="X499" s="567">
        <f t="shared" si="449"/>
        <v>-2</v>
      </c>
      <c r="Y499" s="567">
        <f t="shared" si="437"/>
        <v>-5.9</v>
      </c>
      <c r="Z499" s="567">
        <f t="shared" si="437"/>
        <v>4</v>
      </c>
      <c r="AA499" s="567">
        <f t="shared" si="437"/>
        <v>6.2</v>
      </c>
      <c r="AB499" s="567" t="e">
        <f t="shared" si="437"/>
        <v>#DIV/0!</v>
      </c>
      <c r="AC499" s="567">
        <f t="shared" ref="AC499:AL499" si="450">ROUND((AC556-AC552)/AC552*100,1)</f>
        <v>-100</v>
      </c>
      <c r="AD499" s="567">
        <f t="shared" si="450"/>
        <v>-20.3</v>
      </c>
      <c r="AE499" s="567">
        <f t="shared" si="450"/>
        <v>18.100000000000001</v>
      </c>
      <c r="AF499" s="567">
        <f t="shared" si="450"/>
        <v>0.5</v>
      </c>
      <c r="AG499" s="567" t="e">
        <f t="shared" si="450"/>
        <v>#DIV/0!</v>
      </c>
      <c r="AH499" s="567">
        <f t="shared" si="450"/>
        <v>-2.2999999999999998</v>
      </c>
      <c r="AI499" s="567">
        <f t="shared" si="450"/>
        <v>-9.6</v>
      </c>
      <c r="AJ499" s="567">
        <f t="shared" si="450"/>
        <v>-21.1</v>
      </c>
      <c r="AK499" s="567" t="e">
        <f t="shared" si="450"/>
        <v>#DIV/0!</v>
      </c>
      <c r="AL499" s="567">
        <f t="shared" si="450"/>
        <v>-14</v>
      </c>
      <c r="AO499" s="613" t="s">
        <v>39</v>
      </c>
      <c r="AP499" s="567">
        <f t="shared" si="436"/>
        <v>0.4</v>
      </c>
      <c r="AQ499" s="567">
        <f t="shared" si="436"/>
        <v>-0.1</v>
      </c>
      <c r="AR499" s="567">
        <f t="shared" si="436"/>
        <v>-7.4</v>
      </c>
      <c r="AS499" s="567">
        <f t="shared" si="436"/>
        <v>-8.9</v>
      </c>
      <c r="AT499" s="567">
        <f t="shared" si="436"/>
        <v>-4</v>
      </c>
      <c r="AU499" s="567">
        <f t="shared" si="436"/>
        <v>22</v>
      </c>
      <c r="AV499" s="567">
        <f t="shared" si="436"/>
        <v>28.7</v>
      </c>
      <c r="AW499" s="567">
        <f t="shared" si="436"/>
        <v>13.3</v>
      </c>
      <c r="AX499" s="567">
        <f t="shared" si="436"/>
        <v>0.7</v>
      </c>
      <c r="AY499" s="567">
        <f t="shared" si="436"/>
        <v>0.1</v>
      </c>
      <c r="AZ499" s="567">
        <f t="shared" si="436"/>
        <v>12.9</v>
      </c>
      <c r="BA499" s="567"/>
    </row>
    <row r="500" spans="1:53">
      <c r="B500" s="138" t="s">
        <v>299</v>
      </c>
      <c r="C500" s="610" t="s">
        <v>36</v>
      </c>
      <c r="D500" s="575">
        <f t="shared" ref="D500:X500" si="451">ROUND((D557-D553)/D553*100,1)</f>
        <v>7.9</v>
      </c>
      <c r="E500" s="575">
        <f t="shared" si="451"/>
        <v>7.9</v>
      </c>
      <c r="F500" s="575">
        <f t="shared" si="451"/>
        <v>38.1</v>
      </c>
      <c r="G500" s="575">
        <f t="shared" si="451"/>
        <v>10.7</v>
      </c>
      <c r="H500" s="575">
        <f t="shared" si="451"/>
        <v>243.2</v>
      </c>
      <c r="I500" s="575">
        <f t="shared" si="451"/>
        <v>-6</v>
      </c>
      <c r="J500" s="575">
        <f t="shared" si="451"/>
        <v>-19.100000000000001</v>
      </c>
      <c r="K500" s="575">
        <f t="shared" si="451"/>
        <v>-3.4</v>
      </c>
      <c r="L500" s="575">
        <f t="shared" si="451"/>
        <v>-3.4</v>
      </c>
      <c r="M500" s="575" t="e">
        <f t="shared" si="451"/>
        <v>#DIV/0!</v>
      </c>
      <c r="N500" s="575">
        <f t="shared" si="451"/>
        <v>-18.5</v>
      </c>
      <c r="O500" s="575">
        <f t="shared" si="451"/>
        <v>17</v>
      </c>
      <c r="P500" s="575">
        <f t="shared" si="451"/>
        <v>12.2</v>
      </c>
      <c r="Q500" s="575">
        <f t="shared" si="451"/>
        <v>38.1</v>
      </c>
      <c r="R500" s="575">
        <f t="shared" si="451"/>
        <v>13.3</v>
      </c>
      <c r="S500" s="575">
        <f t="shared" si="451"/>
        <v>13.3</v>
      </c>
      <c r="T500" s="575" t="e">
        <f t="shared" si="451"/>
        <v>#DIV/0!</v>
      </c>
      <c r="U500" s="575">
        <f t="shared" si="451"/>
        <v>-17.2</v>
      </c>
      <c r="V500" s="575">
        <f t="shared" si="451"/>
        <v>9</v>
      </c>
      <c r="W500" s="575">
        <f t="shared" si="451"/>
        <v>15.3</v>
      </c>
      <c r="X500" s="575">
        <f t="shared" si="451"/>
        <v>3.6</v>
      </c>
      <c r="Y500" s="575">
        <f t="shared" si="437"/>
        <v>-24.6</v>
      </c>
      <c r="Z500" s="575">
        <f t="shared" si="437"/>
        <v>1.4</v>
      </c>
      <c r="AA500" s="575">
        <f t="shared" si="437"/>
        <v>-3.1</v>
      </c>
      <c r="AB500" s="575" t="e">
        <f t="shared" si="437"/>
        <v>#DIV/0!</v>
      </c>
      <c r="AC500" s="575">
        <f t="shared" ref="AC500:AL500" si="452">ROUND((AC557-AC553)/AC553*100,1)</f>
        <v>-100</v>
      </c>
      <c r="AD500" s="575">
        <f t="shared" si="452"/>
        <v>-0.7</v>
      </c>
      <c r="AE500" s="575">
        <f t="shared" si="452"/>
        <v>31.4</v>
      </c>
      <c r="AF500" s="575">
        <f t="shared" si="452"/>
        <v>-6.1</v>
      </c>
      <c r="AG500" s="575" t="e">
        <f t="shared" si="452"/>
        <v>#DIV/0!</v>
      </c>
      <c r="AH500" s="575">
        <f t="shared" si="452"/>
        <v>4.9000000000000004</v>
      </c>
      <c r="AI500" s="575">
        <f t="shared" si="452"/>
        <v>-1.7</v>
      </c>
      <c r="AJ500" s="575">
        <f t="shared" si="452"/>
        <v>-39.700000000000003</v>
      </c>
      <c r="AK500" s="575" t="e">
        <f t="shared" si="452"/>
        <v>#DIV/0!</v>
      </c>
      <c r="AL500" s="575">
        <f t="shared" si="452"/>
        <v>-16.3</v>
      </c>
      <c r="AN500" s="138" t="s">
        <v>299</v>
      </c>
      <c r="AO500" s="610" t="s">
        <v>36</v>
      </c>
      <c r="AP500" s="575">
        <f t="shared" si="436"/>
        <v>7.9</v>
      </c>
      <c r="AQ500" s="575">
        <f t="shared" si="436"/>
        <v>2</v>
      </c>
      <c r="AR500" s="575">
        <f t="shared" si="436"/>
        <v>-1.5</v>
      </c>
      <c r="AS500" s="575">
        <f t="shared" si="436"/>
        <v>-3.3</v>
      </c>
      <c r="AT500" s="575">
        <f t="shared" si="436"/>
        <v>2.2000000000000002</v>
      </c>
      <c r="AU500" s="575">
        <f t="shared" si="436"/>
        <v>11.8</v>
      </c>
      <c r="AV500" s="575">
        <f t="shared" si="436"/>
        <v>17.8</v>
      </c>
      <c r="AW500" s="575">
        <f t="shared" si="436"/>
        <v>2.9</v>
      </c>
      <c r="AX500" s="575">
        <f t="shared" si="436"/>
        <v>10.8</v>
      </c>
      <c r="AY500" s="575">
        <f t="shared" si="436"/>
        <v>11.4</v>
      </c>
      <c r="AZ500" s="575">
        <f t="shared" si="436"/>
        <v>3.5</v>
      </c>
      <c r="BA500" s="567"/>
    </row>
    <row r="501" spans="1:53">
      <c r="C501" s="611" t="s">
        <v>37</v>
      </c>
      <c r="D501" s="567">
        <f t="shared" ref="D501:X501" si="453">ROUND((D558-D554)/D554*100,1)</f>
        <v>11.8</v>
      </c>
      <c r="E501" s="567">
        <f t="shared" si="453"/>
        <v>11.8</v>
      </c>
      <c r="F501" s="567">
        <f t="shared" si="453"/>
        <v>46.4</v>
      </c>
      <c r="G501" s="567">
        <f t="shared" si="453"/>
        <v>4.4000000000000004</v>
      </c>
      <c r="H501" s="567">
        <f t="shared" si="453"/>
        <v>263</v>
      </c>
      <c r="I501" s="567">
        <f t="shared" si="453"/>
        <v>0.2</v>
      </c>
      <c r="J501" s="567">
        <f t="shared" si="453"/>
        <v>-20.3</v>
      </c>
      <c r="K501" s="567">
        <f t="shared" si="453"/>
        <v>-12.9</v>
      </c>
      <c r="L501" s="567">
        <f t="shared" si="453"/>
        <v>-13.2</v>
      </c>
      <c r="M501" s="567" t="e">
        <f t="shared" si="453"/>
        <v>#DIV/0!</v>
      </c>
      <c r="N501" s="567">
        <f t="shared" si="453"/>
        <v>-12.1</v>
      </c>
      <c r="O501" s="567">
        <f t="shared" si="453"/>
        <v>18.600000000000001</v>
      </c>
      <c r="P501" s="567">
        <f t="shared" si="453"/>
        <v>12.9</v>
      </c>
      <c r="Q501" s="567">
        <f t="shared" si="453"/>
        <v>47</v>
      </c>
      <c r="R501" s="567">
        <f t="shared" si="453"/>
        <v>25.4</v>
      </c>
      <c r="S501" s="567">
        <f t="shared" si="453"/>
        <v>25.4</v>
      </c>
      <c r="T501" s="567" t="e">
        <f t="shared" si="453"/>
        <v>#DIV/0!</v>
      </c>
      <c r="U501" s="567">
        <f t="shared" si="453"/>
        <v>-21.3</v>
      </c>
      <c r="V501" s="567">
        <f t="shared" si="453"/>
        <v>10.6</v>
      </c>
      <c r="W501" s="567">
        <f t="shared" si="453"/>
        <v>13.3</v>
      </c>
      <c r="X501" s="567">
        <f t="shared" si="453"/>
        <v>7.8</v>
      </c>
      <c r="Y501" s="567">
        <f t="shared" si="437"/>
        <v>70</v>
      </c>
      <c r="Z501" s="567">
        <f t="shared" si="437"/>
        <v>1.4</v>
      </c>
      <c r="AA501" s="567">
        <f t="shared" si="437"/>
        <v>0</v>
      </c>
      <c r="AB501" s="567" t="e">
        <f t="shared" si="437"/>
        <v>#DIV/0!</v>
      </c>
      <c r="AC501" s="567">
        <f t="shared" ref="AC501:AL501" si="454">ROUND((AC558-AC554)/AC554*100,1)</f>
        <v>-100</v>
      </c>
      <c r="AD501" s="567">
        <f t="shared" si="454"/>
        <v>4.3</v>
      </c>
      <c r="AE501" s="567">
        <f t="shared" si="454"/>
        <v>23.8</v>
      </c>
      <c r="AF501" s="567">
        <f t="shared" si="454"/>
        <v>-7.9</v>
      </c>
      <c r="AG501" s="567" t="e">
        <f t="shared" si="454"/>
        <v>#DIV/0!</v>
      </c>
      <c r="AH501" s="567">
        <f t="shared" si="454"/>
        <v>9.4</v>
      </c>
      <c r="AI501" s="567">
        <f t="shared" si="454"/>
        <v>4.0999999999999996</v>
      </c>
      <c r="AJ501" s="567">
        <f t="shared" si="454"/>
        <v>-18.5</v>
      </c>
      <c r="AK501" s="567" t="e">
        <f t="shared" si="454"/>
        <v>#DIV/0!</v>
      </c>
      <c r="AL501" s="567">
        <f t="shared" si="454"/>
        <v>-18.8</v>
      </c>
      <c r="AO501" s="611" t="s">
        <v>37</v>
      </c>
      <c r="AP501" s="567">
        <f t="shared" ref="AP501:AZ510" si="455">ROUND((AP558-AP554)/AP554*100,1)</f>
        <v>11.8</v>
      </c>
      <c r="AQ501" s="567">
        <f t="shared" si="455"/>
        <v>2.2999999999999998</v>
      </c>
      <c r="AR501" s="567">
        <f t="shared" si="455"/>
        <v>4.5</v>
      </c>
      <c r="AS501" s="567">
        <f t="shared" si="455"/>
        <v>4.0999999999999996</v>
      </c>
      <c r="AT501" s="567">
        <f t="shared" si="455"/>
        <v>5.5</v>
      </c>
      <c r="AU501" s="567">
        <f t="shared" si="455"/>
        <v>-3.8</v>
      </c>
      <c r="AV501" s="567">
        <f t="shared" si="455"/>
        <v>9.4</v>
      </c>
      <c r="AW501" s="567">
        <f t="shared" si="455"/>
        <v>-21.4</v>
      </c>
      <c r="AX501" s="567">
        <f t="shared" si="455"/>
        <v>16.899999999999999</v>
      </c>
      <c r="AY501" s="567">
        <f t="shared" si="455"/>
        <v>17.5</v>
      </c>
      <c r="AZ501" s="567">
        <f t="shared" si="455"/>
        <v>5.0999999999999996</v>
      </c>
      <c r="BA501" s="567"/>
    </row>
    <row r="502" spans="1:53">
      <c r="C502" s="611" t="s">
        <v>38</v>
      </c>
      <c r="D502" s="567">
        <f t="shared" ref="D502:X502" si="456">ROUND((D559-D555)/D555*100,1)</f>
        <v>6.9</v>
      </c>
      <c r="E502" s="567">
        <f t="shared" si="456"/>
        <v>6.9</v>
      </c>
      <c r="F502" s="567">
        <f t="shared" si="456"/>
        <v>15.6</v>
      </c>
      <c r="G502" s="567">
        <f t="shared" si="456"/>
        <v>4</v>
      </c>
      <c r="H502" s="567">
        <f t="shared" si="456"/>
        <v>35.799999999999997</v>
      </c>
      <c r="I502" s="567">
        <f t="shared" si="456"/>
        <v>7.9</v>
      </c>
      <c r="J502" s="567">
        <f t="shared" si="456"/>
        <v>-12.3</v>
      </c>
      <c r="K502" s="567">
        <f t="shared" si="456"/>
        <v>-15.1</v>
      </c>
      <c r="L502" s="567">
        <f t="shared" si="456"/>
        <v>-16.3</v>
      </c>
      <c r="M502" s="567" t="e">
        <f t="shared" si="456"/>
        <v>#DIV/0!</v>
      </c>
      <c r="N502" s="567">
        <f t="shared" si="456"/>
        <v>17.8</v>
      </c>
      <c r="O502" s="567">
        <f t="shared" si="456"/>
        <v>7.7</v>
      </c>
      <c r="P502" s="567">
        <f t="shared" si="456"/>
        <v>6.8</v>
      </c>
      <c r="Q502" s="567">
        <f t="shared" si="456"/>
        <v>11.3</v>
      </c>
      <c r="R502" s="567">
        <f t="shared" si="456"/>
        <v>35.799999999999997</v>
      </c>
      <c r="S502" s="567">
        <f t="shared" si="456"/>
        <v>35.799999999999997</v>
      </c>
      <c r="T502" s="567" t="e">
        <f t="shared" si="456"/>
        <v>#DIV/0!</v>
      </c>
      <c r="U502" s="567">
        <f t="shared" si="456"/>
        <v>-19.8</v>
      </c>
      <c r="V502" s="567">
        <f t="shared" si="456"/>
        <v>11.7</v>
      </c>
      <c r="W502" s="567">
        <f t="shared" si="456"/>
        <v>12.8</v>
      </c>
      <c r="X502" s="567">
        <f t="shared" si="456"/>
        <v>10.6</v>
      </c>
      <c r="Y502" s="567">
        <f t="shared" si="437"/>
        <v>-37.799999999999997</v>
      </c>
      <c r="Z502" s="567">
        <f t="shared" si="437"/>
        <v>0.2</v>
      </c>
      <c r="AA502" s="567">
        <f t="shared" si="437"/>
        <v>3.3</v>
      </c>
      <c r="AB502" s="567" t="e">
        <f t="shared" si="437"/>
        <v>#DIV/0!</v>
      </c>
      <c r="AC502" s="567">
        <f t="shared" ref="AC502:AL502" si="457">ROUND((AC559-AC555)/AC555*100,1)</f>
        <v>-100</v>
      </c>
      <c r="AD502" s="567">
        <f t="shared" si="457"/>
        <v>8.5</v>
      </c>
      <c r="AE502" s="567">
        <f t="shared" si="457"/>
        <v>20.9</v>
      </c>
      <c r="AF502" s="567">
        <f t="shared" si="457"/>
        <v>16.8</v>
      </c>
      <c r="AG502" s="567" t="e">
        <f t="shared" si="457"/>
        <v>#DIV/0!</v>
      </c>
      <c r="AH502" s="567">
        <f t="shared" si="457"/>
        <v>7.7</v>
      </c>
      <c r="AI502" s="567">
        <f t="shared" si="457"/>
        <v>6</v>
      </c>
      <c r="AJ502" s="567">
        <f t="shared" si="457"/>
        <v>-5.2</v>
      </c>
      <c r="AK502" s="567" t="e">
        <f t="shared" si="457"/>
        <v>#DIV/0!</v>
      </c>
      <c r="AL502" s="567">
        <f t="shared" si="457"/>
        <v>-13</v>
      </c>
      <c r="AO502" s="611" t="s">
        <v>38</v>
      </c>
      <c r="AP502" s="567">
        <f t="shared" si="455"/>
        <v>6.9</v>
      </c>
      <c r="AQ502" s="567">
        <f t="shared" si="455"/>
        <v>4.5999999999999996</v>
      </c>
      <c r="AR502" s="567">
        <f t="shared" si="455"/>
        <v>4.7</v>
      </c>
      <c r="AS502" s="567">
        <f t="shared" si="455"/>
        <v>0.7</v>
      </c>
      <c r="AT502" s="567">
        <f t="shared" si="455"/>
        <v>12.3</v>
      </c>
      <c r="AU502" s="567">
        <f t="shared" si="455"/>
        <v>4.4000000000000004</v>
      </c>
      <c r="AV502" s="567">
        <f t="shared" si="455"/>
        <v>11.3</v>
      </c>
      <c r="AW502" s="567">
        <f t="shared" si="455"/>
        <v>-8.4</v>
      </c>
      <c r="AX502" s="567">
        <f t="shared" si="455"/>
        <v>8</v>
      </c>
      <c r="AY502" s="567">
        <f t="shared" si="455"/>
        <v>7.6</v>
      </c>
      <c r="AZ502" s="567">
        <f t="shared" si="455"/>
        <v>12</v>
      </c>
      <c r="BA502" s="567"/>
    </row>
    <row r="503" spans="1:53">
      <c r="B503" s="612"/>
      <c r="C503" s="613" t="s">
        <v>39</v>
      </c>
      <c r="D503" s="614">
        <f t="shared" ref="D503:X503" si="458">ROUND((D560-D556)/D556*100,1)</f>
        <v>5.9</v>
      </c>
      <c r="E503" s="614">
        <f t="shared" si="458"/>
        <v>12.3</v>
      </c>
      <c r="F503" s="614">
        <f t="shared" si="458"/>
        <v>28.3</v>
      </c>
      <c r="G503" s="614">
        <f t="shared" si="458"/>
        <v>-1.2</v>
      </c>
      <c r="H503" s="614">
        <f t="shared" si="458"/>
        <v>244</v>
      </c>
      <c r="I503" s="614">
        <f t="shared" si="458"/>
        <v>21.1</v>
      </c>
      <c r="J503" s="614">
        <f t="shared" si="458"/>
        <v>-11.8</v>
      </c>
      <c r="K503" s="614">
        <f t="shared" si="458"/>
        <v>-11.7</v>
      </c>
      <c r="L503" s="614">
        <f t="shared" si="458"/>
        <v>-12.9</v>
      </c>
      <c r="M503" s="614" t="e">
        <f t="shared" si="458"/>
        <v>#DIV/0!</v>
      </c>
      <c r="N503" s="614">
        <f t="shared" si="458"/>
        <v>123</v>
      </c>
      <c r="O503" s="614">
        <f t="shared" si="458"/>
        <v>2.8</v>
      </c>
      <c r="P503" s="614">
        <f t="shared" si="458"/>
        <v>1.3</v>
      </c>
      <c r="Q503" s="614">
        <f t="shared" si="458"/>
        <v>9.1</v>
      </c>
      <c r="R503" s="614">
        <f t="shared" si="458"/>
        <v>49.5</v>
      </c>
      <c r="S503" s="614">
        <f t="shared" si="458"/>
        <v>49.5</v>
      </c>
      <c r="T503" s="614" t="e">
        <f t="shared" si="458"/>
        <v>#DIV/0!</v>
      </c>
      <c r="U503" s="614">
        <f t="shared" si="458"/>
        <v>-4.5999999999999996</v>
      </c>
      <c r="V503" s="614">
        <f t="shared" si="458"/>
        <v>13</v>
      </c>
      <c r="W503" s="614">
        <f t="shared" si="458"/>
        <v>13.3</v>
      </c>
      <c r="X503" s="614">
        <f t="shared" si="458"/>
        <v>12.6</v>
      </c>
      <c r="Y503" s="614">
        <f t="shared" si="437"/>
        <v>-21.3</v>
      </c>
      <c r="Z503" s="614">
        <f t="shared" si="437"/>
        <v>-0.5</v>
      </c>
      <c r="AA503" s="614">
        <f t="shared" si="437"/>
        <v>8.8000000000000007</v>
      </c>
      <c r="AB503" s="614" t="e">
        <f t="shared" si="437"/>
        <v>#DIV/0!</v>
      </c>
      <c r="AC503" s="614" t="e">
        <f t="shared" ref="AC503:AL503" si="459">ROUND((AC560-AC556)/AC556*100,1)</f>
        <v>#DIV/0!</v>
      </c>
      <c r="AD503" s="614">
        <f t="shared" si="459"/>
        <v>11.9</v>
      </c>
      <c r="AE503" s="614">
        <f t="shared" si="459"/>
        <v>7.8</v>
      </c>
      <c r="AF503" s="614">
        <f t="shared" si="459"/>
        <v>7.5</v>
      </c>
      <c r="AG503" s="614" t="e">
        <f t="shared" si="459"/>
        <v>#DIV/0!</v>
      </c>
      <c r="AH503" s="614">
        <f t="shared" si="459"/>
        <v>4.8</v>
      </c>
      <c r="AI503" s="614">
        <f t="shared" si="459"/>
        <v>16.399999999999999</v>
      </c>
      <c r="AJ503" s="614">
        <f t="shared" si="459"/>
        <v>44.1</v>
      </c>
      <c r="AK503" s="614" t="e">
        <f t="shared" si="459"/>
        <v>#DIV/0!</v>
      </c>
      <c r="AL503" s="614">
        <f t="shared" si="459"/>
        <v>-11.7</v>
      </c>
      <c r="AN503" s="612"/>
      <c r="AO503" s="613" t="s">
        <v>39</v>
      </c>
      <c r="AP503" s="614">
        <f t="shared" si="455"/>
        <v>12.3</v>
      </c>
      <c r="AQ503" s="614">
        <f t="shared" si="455"/>
        <v>9.9</v>
      </c>
      <c r="AR503" s="614">
        <f t="shared" si="455"/>
        <v>11.5</v>
      </c>
      <c r="AS503" s="614">
        <f t="shared" si="455"/>
        <v>3.6</v>
      </c>
      <c r="AT503" s="614">
        <f t="shared" si="455"/>
        <v>28.4</v>
      </c>
      <c r="AU503" s="614">
        <f t="shared" si="455"/>
        <v>6.7</v>
      </c>
      <c r="AV503" s="614">
        <f t="shared" si="455"/>
        <v>24.8</v>
      </c>
      <c r="AW503" s="614">
        <f t="shared" si="455"/>
        <v>-20.2</v>
      </c>
      <c r="AX503" s="614">
        <f t="shared" si="455"/>
        <v>13.5</v>
      </c>
      <c r="AY503" s="614">
        <f t="shared" si="455"/>
        <v>13</v>
      </c>
      <c r="AZ503" s="614">
        <f t="shared" si="455"/>
        <v>20.100000000000001</v>
      </c>
      <c r="BA503" s="567"/>
    </row>
    <row r="504" spans="1:53">
      <c r="B504" s="302" t="s">
        <v>300</v>
      </c>
      <c r="C504" s="610" t="s">
        <v>36</v>
      </c>
      <c r="D504" s="567">
        <f t="shared" ref="D504:F509" si="460">ROUND((D561-D557)/D557*100,1)</f>
        <v>1.3</v>
      </c>
      <c r="E504" s="567">
        <f t="shared" si="460"/>
        <v>1.3</v>
      </c>
      <c r="F504" s="567">
        <f t="shared" si="460"/>
        <v>-26.3</v>
      </c>
      <c r="G504" s="567">
        <f t="shared" ref="G504:AB509" si="461">ROUND((G561-G557)/G557*100,1)</f>
        <v>-3.6</v>
      </c>
      <c r="H504" s="567">
        <f t="shared" si="461"/>
        <v>-80.900000000000006</v>
      </c>
      <c r="I504" s="567">
        <f t="shared" si="461"/>
        <v>43.6</v>
      </c>
      <c r="J504" s="567">
        <f t="shared" si="461"/>
        <v>5.6</v>
      </c>
      <c r="K504" s="567">
        <f t="shared" si="461"/>
        <v>-3.9</v>
      </c>
      <c r="L504" s="567">
        <f t="shared" si="461"/>
        <v>-5.6</v>
      </c>
      <c r="M504" s="567" t="e">
        <f t="shared" si="461"/>
        <v>#DIV/0!</v>
      </c>
      <c r="N504" s="567">
        <f t="shared" si="461"/>
        <v>187.1</v>
      </c>
      <c r="O504" s="567">
        <f t="shared" si="461"/>
        <v>-8.1</v>
      </c>
      <c r="P504" s="567">
        <f t="shared" si="461"/>
        <v>-6.6</v>
      </c>
      <c r="Q504" s="567">
        <f t="shared" si="461"/>
        <v>-13.5</v>
      </c>
      <c r="R504" s="567">
        <f t="shared" si="461"/>
        <v>9</v>
      </c>
      <c r="S504" s="567">
        <f t="shared" si="461"/>
        <v>9</v>
      </c>
      <c r="T504" s="567" t="e">
        <f t="shared" si="461"/>
        <v>#DIV/0!</v>
      </c>
      <c r="U504" s="567">
        <f t="shared" si="461"/>
        <v>30.4</v>
      </c>
      <c r="V504" s="567">
        <f t="shared" si="461"/>
        <v>7.9</v>
      </c>
      <c r="W504" s="567">
        <f t="shared" si="461"/>
        <v>12.6</v>
      </c>
      <c r="X504" s="567">
        <f t="shared" si="461"/>
        <v>3.2</v>
      </c>
      <c r="Y504" s="567">
        <f t="shared" si="461"/>
        <v>34</v>
      </c>
      <c r="Z504" s="567">
        <f t="shared" si="461"/>
        <v>8.5</v>
      </c>
      <c r="AA504" s="567">
        <f t="shared" si="461"/>
        <v>36.4</v>
      </c>
      <c r="AB504" s="567" t="e">
        <f t="shared" si="461"/>
        <v>#DIV/0!</v>
      </c>
      <c r="AC504" s="567" t="e">
        <f t="shared" ref="AC504:AL504" si="462">ROUND((AC561-AC557)/AC557*100,1)</f>
        <v>#DIV/0!</v>
      </c>
      <c r="AD504" s="567">
        <f t="shared" si="462"/>
        <v>-0.5</v>
      </c>
      <c r="AE504" s="567">
        <f t="shared" si="462"/>
        <v>-14.2</v>
      </c>
      <c r="AF504" s="567">
        <f t="shared" si="462"/>
        <v>10.3</v>
      </c>
      <c r="AG504" s="567" t="e">
        <f t="shared" si="462"/>
        <v>#DIV/0!</v>
      </c>
      <c r="AH504" s="567">
        <f t="shared" si="462"/>
        <v>-8.3000000000000007</v>
      </c>
      <c r="AI504" s="567">
        <f t="shared" si="462"/>
        <v>27</v>
      </c>
      <c r="AJ504" s="567">
        <f t="shared" si="462"/>
        <v>64.400000000000006</v>
      </c>
      <c r="AK504" s="567" t="e">
        <f t="shared" si="462"/>
        <v>#DIV/0!</v>
      </c>
      <c r="AL504" s="567">
        <f t="shared" si="462"/>
        <v>3.7</v>
      </c>
      <c r="AN504" s="302" t="s">
        <v>300</v>
      </c>
      <c r="AO504" s="610" t="s">
        <v>36</v>
      </c>
      <c r="AP504" s="567">
        <f t="shared" si="455"/>
        <v>1.3</v>
      </c>
      <c r="AQ504" s="567">
        <f t="shared" si="455"/>
        <v>8.1999999999999993</v>
      </c>
      <c r="AR504" s="567">
        <f t="shared" si="455"/>
        <v>10.199999999999999</v>
      </c>
      <c r="AS504" s="567">
        <f t="shared" si="455"/>
        <v>6.2</v>
      </c>
      <c r="AT504" s="567">
        <f t="shared" si="455"/>
        <v>17.899999999999999</v>
      </c>
      <c r="AU504" s="567">
        <f t="shared" si="455"/>
        <v>3.3</v>
      </c>
      <c r="AV504" s="567">
        <f t="shared" si="455"/>
        <v>9</v>
      </c>
      <c r="AW504" s="567">
        <f t="shared" si="455"/>
        <v>-6.5</v>
      </c>
      <c r="AX504" s="567">
        <f t="shared" si="455"/>
        <v>-1.7</v>
      </c>
      <c r="AY504" s="567">
        <f t="shared" si="455"/>
        <v>-2.8</v>
      </c>
      <c r="AZ504" s="567">
        <f t="shared" si="455"/>
        <v>15.7</v>
      </c>
      <c r="BA504" s="567"/>
    </row>
    <row r="505" spans="1:53">
      <c r="C505" s="615" t="s">
        <v>37</v>
      </c>
      <c r="D505" s="567">
        <f t="shared" si="460"/>
        <v>2.9</v>
      </c>
      <c r="E505" s="567">
        <f t="shared" si="460"/>
        <v>2.9</v>
      </c>
      <c r="F505" s="567">
        <f t="shared" si="460"/>
        <v>-31.4</v>
      </c>
      <c r="G505" s="567">
        <f t="shared" ref="G505:S505" si="463">ROUND((G562-G558)/G558*100,1)</f>
        <v>8.4</v>
      </c>
      <c r="H505" s="567">
        <f t="shared" si="463"/>
        <v>-90.4</v>
      </c>
      <c r="I505" s="567">
        <f t="shared" si="463"/>
        <v>44</v>
      </c>
      <c r="J505" s="567">
        <f t="shared" si="463"/>
        <v>17.2</v>
      </c>
      <c r="K505" s="567">
        <f t="shared" si="463"/>
        <v>4.7</v>
      </c>
      <c r="L505" s="567">
        <f t="shared" si="463"/>
        <v>1.7</v>
      </c>
      <c r="M505" s="567" t="e">
        <f t="shared" si="463"/>
        <v>#DIV/0!</v>
      </c>
      <c r="N505" s="567">
        <f t="shared" si="463"/>
        <v>130.4</v>
      </c>
      <c r="O505" s="567">
        <f t="shared" si="463"/>
        <v>6.6</v>
      </c>
      <c r="P505" s="567">
        <f t="shared" si="463"/>
        <v>2.1</v>
      </c>
      <c r="Q505" s="567">
        <f t="shared" si="463"/>
        <v>23.9</v>
      </c>
      <c r="R505" s="567">
        <f t="shared" si="463"/>
        <v>8.9</v>
      </c>
      <c r="S505" s="567">
        <f t="shared" si="463"/>
        <v>8.9</v>
      </c>
      <c r="T505" s="567" t="e">
        <f t="shared" si="461"/>
        <v>#DIV/0!</v>
      </c>
      <c r="U505" s="567">
        <f t="shared" si="461"/>
        <v>35.799999999999997</v>
      </c>
      <c r="V505" s="567">
        <f t="shared" si="461"/>
        <v>10.6</v>
      </c>
      <c r="W505" s="567">
        <f t="shared" si="461"/>
        <v>16.899999999999999</v>
      </c>
      <c r="X505" s="567">
        <f t="shared" si="461"/>
        <v>3.6</v>
      </c>
      <c r="Y505" s="567">
        <f t="shared" si="461"/>
        <v>-18.2</v>
      </c>
      <c r="Z505" s="567">
        <f t="shared" si="461"/>
        <v>14.2</v>
      </c>
      <c r="AA505" s="567">
        <f t="shared" si="461"/>
        <v>43.5</v>
      </c>
      <c r="AB505" s="567" t="e">
        <f t="shared" si="461"/>
        <v>#DIV/0!</v>
      </c>
      <c r="AC505" s="567" t="e">
        <f t="shared" ref="AC505:AL505" si="464">ROUND((AC562-AC558)/AC558*100,1)</f>
        <v>#DIV/0!</v>
      </c>
      <c r="AD505" s="567">
        <f t="shared" si="464"/>
        <v>11.9</v>
      </c>
      <c r="AE505" s="567">
        <f t="shared" si="464"/>
        <v>-6.4</v>
      </c>
      <c r="AF505" s="567">
        <f t="shared" si="464"/>
        <v>23</v>
      </c>
      <c r="AG505" s="567" t="e">
        <f t="shared" si="464"/>
        <v>#DIV/0!</v>
      </c>
      <c r="AH505" s="567">
        <f t="shared" si="464"/>
        <v>1.3</v>
      </c>
      <c r="AI505" s="567">
        <f t="shared" si="464"/>
        <v>18.3</v>
      </c>
      <c r="AJ505" s="567">
        <f t="shared" si="464"/>
        <v>7.1</v>
      </c>
      <c r="AK505" s="567" t="e">
        <f t="shared" si="464"/>
        <v>#DIV/0!</v>
      </c>
      <c r="AL505" s="567">
        <f t="shared" si="464"/>
        <v>14.4</v>
      </c>
      <c r="AO505" s="615" t="s">
        <v>37</v>
      </c>
      <c r="AP505" s="567">
        <f t="shared" si="455"/>
        <v>2.9</v>
      </c>
      <c r="AQ505" s="567">
        <f t="shared" si="455"/>
        <v>9.1999999999999993</v>
      </c>
      <c r="AR505" s="567">
        <f t="shared" si="455"/>
        <v>2.8</v>
      </c>
      <c r="AS505" s="567">
        <f t="shared" si="455"/>
        <v>-5.2</v>
      </c>
      <c r="AT505" s="567">
        <f t="shared" si="455"/>
        <v>20.399999999999999</v>
      </c>
      <c r="AU505" s="567">
        <f t="shared" si="455"/>
        <v>28.7</v>
      </c>
      <c r="AV505" s="567">
        <f t="shared" si="455"/>
        <v>37.6</v>
      </c>
      <c r="AW505" s="567">
        <f t="shared" si="455"/>
        <v>11.8</v>
      </c>
      <c r="AX505" s="567">
        <f t="shared" si="455"/>
        <v>-0.1</v>
      </c>
      <c r="AY505" s="567">
        <f t="shared" si="455"/>
        <v>-0.9</v>
      </c>
      <c r="AZ505" s="567">
        <f t="shared" si="455"/>
        <v>19.2</v>
      </c>
      <c r="BA505" s="567"/>
    </row>
    <row r="506" spans="1:53">
      <c r="C506" s="615" t="s">
        <v>38</v>
      </c>
      <c r="D506" s="567">
        <f t="shared" si="460"/>
        <v>6.5</v>
      </c>
      <c r="E506" s="567">
        <f t="shared" si="460"/>
        <v>6.5</v>
      </c>
      <c r="F506" s="567">
        <f t="shared" si="460"/>
        <v>-33.6</v>
      </c>
      <c r="G506" s="567">
        <f t="shared" ref="G506:S506" si="465">ROUND((G563-G559)/G559*100,1)</f>
        <v>10.5</v>
      </c>
      <c r="H506" s="567">
        <f t="shared" si="465"/>
        <v>-92.4</v>
      </c>
      <c r="I506" s="567">
        <f t="shared" si="465"/>
        <v>26.1</v>
      </c>
      <c r="J506" s="567">
        <f t="shared" si="465"/>
        <v>24.5</v>
      </c>
      <c r="K506" s="567">
        <f t="shared" si="465"/>
        <v>-0.9</v>
      </c>
      <c r="L506" s="567">
        <f t="shared" si="465"/>
        <v>-5.8</v>
      </c>
      <c r="M506" s="567" t="e">
        <f t="shared" si="465"/>
        <v>#DIV/0!</v>
      </c>
      <c r="N506" s="567">
        <f t="shared" si="465"/>
        <v>276.2</v>
      </c>
      <c r="O506" s="567">
        <f t="shared" si="465"/>
        <v>-8.6</v>
      </c>
      <c r="P506" s="567">
        <f t="shared" si="465"/>
        <v>-13.3</v>
      </c>
      <c r="Q506" s="567">
        <f t="shared" si="465"/>
        <v>7.9</v>
      </c>
      <c r="R506" s="567">
        <f t="shared" si="465"/>
        <v>-35.299999999999997</v>
      </c>
      <c r="S506" s="567">
        <f t="shared" si="465"/>
        <v>-35.299999999999997</v>
      </c>
      <c r="T506" s="567" t="e">
        <f t="shared" si="461"/>
        <v>#DIV/0!</v>
      </c>
      <c r="U506" s="567">
        <f t="shared" si="461"/>
        <v>240.2</v>
      </c>
      <c r="V506" s="567">
        <f t="shared" si="461"/>
        <v>2.8</v>
      </c>
      <c r="W506" s="567">
        <f t="shared" si="461"/>
        <v>12.3</v>
      </c>
      <c r="X506" s="567">
        <f t="shared" si="461"/>
        <v>-6.6</v>
      </c>
      <c r="Y506" s="567">
        <f t="shared" si="461"/>
        <v>51.2</v>
      </c>
      <c r="Z506" s="567">
        <f t="shared" si="461"/>
        <v>9.6999999999999993</v>
      </c>
      <c r="AA506" s="567">
        <f t="shared" si="461"/>
        <v>18.600000000000001</v>
      </c>
      <c r="AB506" s="567" t="e">
        <f t="shared" si="461"/>
        <v>#DIV/0!</v>
      </c>
      <c r="AC506" s="567" t="e">
        <f t="shared" ref="AC506:AL506" si="466">ROUND((AC563-AC559)/AC559*100,1)</f>
        <v>#DIV/0!</v>
      </c>
      <c r="AD506" s="567">
        <f t="shared" si="466"/>
        <v>3.7</v>
      </c>
      <c r="AE506" s="567">
        <f t="shared" si="466"/>
        <v>-17.7</v>
      </c>
      <c r="AF506" s="567">
        <f t="shared" si="466"/>
        <v>2.4</v>
      </c>
      <c r="AG506" s="567" t="e">
        <f t="shared" si="466"/>
        <v>#DIV/0!</v>
      </c>
      <c r="AH506" s="567">
        <f t="shared" si="466"/>
        <v>21.2</v>
      </c>
      <c r="AI506" s="567">
        <f t="shared" si="466"/>
        <v>17.7</v>
      </c>
      <c r="AJ506" s="567">
        <f t="shared" si="466"/>
        <v>32</v>
      </c>
      <c r="AK506" s="567" t="e">
        <f t="shared" si="466"/>
        <v>#DIV/0!</v>
      </c>
      <c r="AL506" s="567">
        <f t="shared" si="466"/>
        <v>19.100000000000001</v>
      </c>
      <c r="AO506" s="615" t="s">
        <v>38</v>
      </c>
      <c r="AP506" s="567">
        <f t="shared" si="455"/>
        <v>6.5</v>
      </c>
      <c r="AQ506" s="567">
        <f t="shared" si="455"/>
        <v>-0.7</v>
      </c>
      <c r="AR506" s="567">
        <f t="shared" si="455"/>
        <v>-2.2999999999999998</v>
      </c>
      <c r="AS506" s="567">
        <f t="shared" si="455"/>
        <v>-5.8</v>
      </c>
      <c r="AT506" s="567">
        <f t="shared" si="455"/>
        <v>3.5</v>
      </c>
      <c r="AU506" s="567">
        <f t="shared" si="455"/>
        <v>2.9</v>
      </c>
      <c r="AV506" s="567">
        <f t="shared" si="455"/>
        <v>-1.3</v>
      </c>
      <c r="AW506" s="567">
        <f t="shared" si="455"/>
        <v>12.6</v>
      </c>
      <c r="AX506" s="567">
        <f t="shared" si="455"/>
        <v>9.8000000000000007</v>
      </c>
      <c r="AY506" s="567">
        <f t="shared" si="455"/>
        <v>11.2</v>
      </c>
      <c r="AZ506" s="567">
        <f t="shared" si="455"/>
        <v>-12.1</v>
      </c>
      <c r="BA506" s="567"/>
    </row>
    <row r="507" spans="1:53">
      <c r="B507" s="612"/>
      <c r="C507" s="618" t="s">
        <v>39</v>
      </c>
      <c r="D507" s="614">
        <f t="shared" si="460"/>
        <v>9.6</v>
      </c>
      <c r="E507" s="614">
        <f t="shared" si="460"/>
        <v>3.3</v>
      </c>
      <c r="F507" s="614">
        <f t="shared" si="460"/>
        <v>-20</v>
      </c>
      <c r="G507" s="614">
        <f t="shared" ref="G507:S507" si="467">ROUND((G564-G560)/G560*100,1)</f>
        <v>11.8</v>
      </c>
      <c r="H507" s="614">
        <f t="shared" si="467"/>
        <v>-86.9</v>
      </c>
      <c r="I507" s="614">
        <f t="shared" si="467"/>
        <v>18.2</v>
      </c>
      <c r="J507" s="614">
        <f t="shared" si="467"/>
        <v>36.200000000000003</v>
      </c>
      <c r="K507" s="614">
        <f t="shared" si="467"/>
        <v>13.7</v>
      </c>
      <c r="L507" s="614">
        <f t="shared" si="467"/>
        <v>10.1</v>
      </c>
      <c r="M507" s="614" t="e">
        <f t="shared" si="467"/>
        <v>#DIV/0!</v>
      </c>
      <c r="N507" s="614">
        <f t="shared" si="467"/>
        <v>68</v>
      </c>
      <c r="O507" s="614">
        <f t="shared" si="467"/>
        <v>-7.1</v>
      </c>
      <c r="P507" s="614">
        <f t="shared" si="467"/>
        <v>-14.7</v>
      </c>
      <c r="Q507" s="614">
        <f t="shared" si="467"/>
        <v>21.2</v>
      </c>
      <c r="R507" s="614">
        <f t="shared" si="467"/>
        <v>-31</v>
      </c>
      <c r="S507" s="614">
        <f t="shared" si="467"/>
        <v>-31</v>
      </c>
      <c r="T507" s="614" t="e">
        <f t="shared" si="461"/>
        <v>#DIV/0!</v>
      </c>
      <c r="U507" s="614">
        <f t="shared" si="461"/>
        <v>53.8</v>
      </c>
      <c r="V507" s="614">
        <f t="shared" si="461"/>
        <v>0.7</v>
      </c>
      <c r="W507" s="614">
        <f t="shared" si="461"/>
        <v>6.4</v>
      </c>
      <c r="X507" s="614">
        <f t="shared" si="461"/>
        <v>-5.4</v>
      </c>
      <c r="Y507" s="614">
        <f t="shared" si="461"/>
        <v>14.6</v>
      </c>
      <c r="Z507" s="614">
        <f t="shared" si="461"/>
        <v>9.8000000000000007</v>
      </c>
      <c r="AA507" s="614">
        <f t="shared" si="461"/>
        <v>4.2</v>
      </c>
      <c r="AB507" s="614" t="e">
        <f t="shared" si="461"/>
        <v>#DIV/0!</v>
      </c>
      <c r="AC507" s="614" t="e">
        <f t="shared" ref="AC507:AL507" si="468">ROUND((AC564-AC560)/AC560*100,1)</f>
        <v>#DIV/0!</v>
      </c>
      <c r="AD507" s="614">
        <f t="shared" si="468"/>
        <v>13</v>
      </c>
      <c r="AE507" s="614">
        <f t="shared" si="468"/>
        <v>-22.2</v>
      </c>
      <c r="AF507" s="614">
        <f t="shared" si="468"/>
        <v>5.0999999999999996</v>
      </c>
      <c r="AG507" s="614" t="e">
        <f t="shared" si="468"/>
        <v>#DIV/0!</v>
      </c>
      <c r="AH507" s="614">
        <f t="shared" si="468"/>
        <v>35.200000000000003</v>
      </c>
      <c r="AI507" s="614">
        <f t="shared" si="468"/>
        <v>28.1</v>
      </c>
      <c r="AJ507" s="614">
        <f t="shared" si="468"/>
        <v>22.9</v>
      </c>
      <c r="AK507" s="614" t="e">
        <f t="shared" si="468"/>
        <v>#DIV/0!</v>
      </c>
      <c r="AL507" s="614">
        <f t="shared" si="468"/>
        <v>31.4</v>
      </c>
      <c r="AN507" s="612"/>
      <c r="AO507" s="618" t="s">
        <v>39</v>
      </c>
      <c r="AP507" s="614">
        <f t="shared" si="455"/>
        <v>3.4</v>
      </c>
      <c r="AQ507" s="614">
        <f t="shared" si="455"/>
        <v>4</v>
      </c>
      <c r="AR507" s="614">
        <f t="shared" si="455"/>
        <v>0.6</v>
      </c>
      <c r="AS507" s="614">
        <f t="shared" si="455"/>
        <v>6</v>
      </c>
      <c r="AT507" s="614">
        <f t="shared" si="455"/>
        <v>-8.6999999999999993</v>
      </c>
      <c r="AU507" s="614">
        <f t="shared" si="455"/>
        <v>11.8</v>
      </c>
      <c r="AV507" s="614">
        <f t="shared" si="455"/>
        <v>-1.3</v>
      </c>
      <c r="AW507" s="614">
        <f t="shared" si="455"/>
        <v>41.7</v>
      </c>
      <c r="AX507" s="614">
        <f t="shared" si="455"/>
        <v>3.1</v>
      </c>
      <c r="AY507" s="614">
        <f t="shared" si="455"/>
        <v>4.2</v>
      </c>
      <c r="AZ507" s="614">
        <f t="shared" si="455"/>
        <v>-15.3</v>
      </c>
      <c r="BA507" s="567"/>
    </row>
    <row r="508" spans="1:53">
      <c r="B508" s="138" t="s">
        <v>301</v>
      </c>
      <c r="C508" s="610" t="s">
        <v>36</v>
      </c>
      <c r="D508" s="567">
        <f t="shared" si="460"/>
        <v>9.3000000000000007</v>
      </c>
      <c r="E508" s="567">
        <f t="shared" si="460"/>
        <v>9.3000000000000007</v>
      </c>
      <c r="F508" s="567">
        <f t="shared" si="460"/>
        <v>21.3</v>
      </c>
      <c r="G508" s="567">
        <f t="shared" ref="G508:S508" si="469">ROUND((G565-G561)/G561*100,1)</f>
        <v>25</v>
      </c>
      <c r="H508" s="567">
        <f t="shared" si="469"/>
        <v>-25.8</v>
      </c>
      <c r="I508" s="567">
        <f t="shared" si="469"/>
        <v>5.8</v>
      </c>
      <c r="J508" s="567">
        <f t="shared" si="469"/>
        <v>27.6</v>
      </c>
      <c r="K508" s="567">
        <f t="shared" si="469"/>
        <v>7.8</v>
      </c>
      <c r="L508" s="567">
        <f t="shared" si="469"/>
        <v>6.6</v>
      </c>
      <c r="M508" s="567" t="e">
        <f t="shared" si="469"/>
        <v>#DIV/0!</v>
      </c>
      <c r="N508" s="567">
        <f t="shared" si="469"/>
        <v>-35.6</v>
      </c>
      <c r="O508" s="567">
        <f t="shared" si="469"/>
        <v>4.5</v>
      </c>
      <c r="P508" s="567">
        <f t="shared" si="469"/>
        <v>-5.3</v>
      </c>
      <c r="Q508" s="567">
        <f t="shared" si="469"/>
        <v>42.3</v>
      </c>
      <c r="R508" s="567">
        <f t="shared" si="469"/>
        <v>-12.2</v>
      </c>
      <c r="S508" s="567">
        <f t="shared" si="469"/>
        <v>-12.2</v>
      </c>
      <c r="T508" s="567" t="e">
        <f t="shared" si="461"/>
        <v>#DIV/0!</v>
      </c>
      <c r="U508" s="567">
        <f t="shared" si="461"/>
        <v>-10.1</v>
      </c>
      <c r="V508" s="567">
        <f t="shared" si="461"/>
        <v>5.8</v>
      </c>
      <c r="W508" s="567">
        <f t="shared" si="461"/>
        <v>11</v>
      </c>
      <c r="X508" s="567">
        <f t="shared" si="461"/>
        <v>0.3</v>
      </c>
      <c r="Y508" s="567">
        <f t="shared" si="461"/>
        <v>13</v>
      </c>
      <c r="Z508" s="567">
        <f t="shared" si="461"/>
        <v>18.899999999999999</v>
      </c>
      <c r="AA508" s="567">
        <f t="shared" si="461"/>
        <v>-6</v>
      </c>
      <c r="AB508" s="567" t="e">
        <f t="shared" si="461"/>
        <v>#DIV/0!</v>
      </c>
      <c r="AC508" s="567" t="e">
        <f t="shared" ref="AC508:AL508" si="470">ROUND((AC565-AC561)/AC561*100,1)</f>
        <v>#DIV/0!</v>
      </c>
      <c r="AD508" s="567">
        <f t="shared" si="470"/>
        <v>21</v>
      </c>
      <c r="AE508" s="567">
        <f t="shared" si="470"/>
        <v>-13</v>
      </c>
      <c r="AF508" s="567">
        <f t="shared" si="470"/>
        <v>-0.8</v>
      </c>
      <c r="AG508" s="567" t="e">
        <f t="shared" si="470"/>
        <v>#DIV/0!</v>
      </c>
      <c r="AH508" s="567">
        <f t="shared" si="470"/>
        <v>26.7</v>
      </c>
      <c r="AI508" s="567">
        <f t="shared" si="470"/>
        <v>23.8</v>
      </c>
      <c r="AJ508" s="567">
        <f t="shared" si="470"/>
        <v>23</v>
      </c>
      <c r="AK508" s="567" t="e">
        <f t="shared" si="470"/>
        <v>#DIV/0!</v>
      </c>
      <c r="AL508" s="567">
        <f t="shared" si="470"/>
        <v>23.7</v>
      </c>
      <c r="AN508" s="138" t="s">
        <v>301</v>
      </c>
      <c r="AO508" s="610" t="s">
        <v>36</v>
      </c>
      <c r="AP508" s="567">
        <f t="shared" si="455"/>
        <v>9.3000000000000007</v>
      </c>
      <c r="AQ508" s="567">
        <f t="shared" si="455"/>
        <v>7.4</v>
      </c>
      <c r="AR508" s="567">
        <f t="shared" si="455"/>
        <v>2.8</v>
      </c>
      <c r="AS508" s="567">
        <f t="shared" si="455"/>
        <v>2.4</v>
      </c>
      <c r="AT508" s="567">
        <f t="shared" si="455"/>
        <v>3.5</v>
      </c>
      <c r="AU508" s="567">
        <f t="shared" si="455"/>
        <v>19</v>
      </c>
      <c r="AV508" s="567">
        <f t="shared" si="455"/>
        <v>17.600000000000001</v>
      </c>
      <c r="AW508" s="567">
        <f t="shared" si="455"/>
        <v>21.9</v>
      </c>
      <c r="AX508" s="567">
        <f t="shared" si="455"/>
        <v>10.199999999999999</v>
      </c>
      <c r="AY508" s="567">
        <f t="shared" si="455"/>
        <v>10.8</v>
      </c>
      <c r="AZ508" s="567">
        <f t="shared" si="455"/>
        <v>1.6</v>
      </c>
      <c r="BA508" s="567"/>
    </row>
    <row r="509" spans="1:53">
      <c r="C509" s="615" t="s">
        <v>37</v>
      </c>
      <c r="D509" s="567">
        <f t="shared" si="460"/>
        <v>33.5</v>
      </c>
      <c r="E509" s="567">
        <f t="shared" si="460"/>
        <v>33.5</v>
      </c>
      <c r="F509" s="567">
        <f t="shared" si="460"/>
        <v>36.1</v>
      </c>
      <c r="G509" s="567">
        <f t="shared" ref="G509:S509" si="471">ROUND((G566-G562)/G562*100,1)</f>
        <v>37.9</v>
      </c>
      <c r="H509" s="567">
        <f t="shared" si="471"/>
        <v>5.5</v>
      </c>
      <c r="I509" s="567">
        <f t="shared" si="471"/>
        <v>24.5</v>
      </c>
      <c r="J509" s="567">
        <f t="shared" si="471"/>
        <v>84.5</v>
      </c>
      <c r="K509" s="567">
        <f t="shared" si="471"/>
        <v>15.7</v>
      </c>
      <c r="L509" s="567">
        <f t="shared" si="471"/>
        <v>18.3</v>
      </c>
      <c r="M509" s="567" t="e">
        <f t="shared" si="471"/>
        <v>#DIV/0!</v>
      </c>
      <c r="N509" s="567">
        <f t="shared" si="471"/>
        <v>67.2</v>
      </c>
      <c r="O509" s="567">
        <f t="shared" si="471"/>
        <v>37.700000000000003</v>
      </c>
      <c r="P509" s="567">
        <f t="shared" si="471"/>
        <v>17.600000000000001</v>
      </c>
      <c r="Q509" s="567">
        <f t="shared" si="471"/>
        <v>101.4</v>
      </c>
      <c r="R509" s="567">
        <f t="shared" si="471"/>
        <v>-26.5</v>
      </c>
      <c r="S509" s="567">
        <f t="shared" si="471"/>
        <v>-26.5</v>
      </c>
      <c r="T509" s="567" t="e">
        <f t="shared" si="461"/>
        <v>#DIV/0!</v>
      </c>
      <c r="U509" s="567">
        <f t="shared" si="461"/>
        <v>3.1</v>
      </c>
      <c r="V509" s="567">
        <f t="shared" si="461"/>
        <v>13.8</v>
      </c>
      <c r="W509" s="567">
        <f t="shared" si="461"/>
        <v>16.2</v>
      </c>
      <c r="X509" s="567">
        <f t="shared" si="461"/>
        <v>11</v>
      </c>
      <c r="Y509" s="567">
        <f t="shared" si="461"/>
        <v>57.4</v>
      </c>
      <c r="Z509" s="567">
        <f t="shared" si="461"/>
        <v>27.8</v>
      </c>
      <c r="AA509" s="567">
        <f t="shared" si="461"/>
        <v>3.7</v>
      </c>
      <c r="AB509" s="567" t="e">
        <f t="shared" si="461"/>
        <v>#DIV/0!</v>
      </c>
      <c r="AC509" s="567" t="e">
        <f t="shared" ref="AC509:AL509" si="472">ROUND((AC566-AC562)/AC562*100,1)</f>
        <v>#DIV/0!</v>
      </c>
      <c r="AD509" s="567">
        <f t="shared" si="472"/>
        <v>57.7</v>
      </c>
      <c r="AE509" s="567">
        <f t="shared" si="472"/>
        <v>-9.4</v>
      </c>
      <c r="AF509" s="567">
        <f t="shared" si="472"/>
        <v>1.2</v>
      </c>
      <c r="AG509" s="567" t="e">
        <f t="shared" si="472"/>
        <v>#DIV/0!</v>
      </c>
      <c r="AH509" s="567">
        <f t="shared" si="472"/>
        <v>32.799999999999997</v>
      </c>
      <c r="AI509" s="567">
        <f t="shared" si="472"/>
        <v>65.900000000000006</v>
      </c>
      <c r="AJ509" s="567">
        <f t="shared" si="472"/>
        <v>55.2</v>
      </c>
      <c r="AK509" s="567" t="e">
        <f t="shared" si="472"/>
        <v>#DIV/0!</v>
      </c>
      <c r="AL509" s="567">
        <f t="shared" si="472"/>
        <v>70.2</v>
      </c>
      <c r="AO509" s="615" t="s">
        <v>37</v>
      </c>
      <c r="AP509" s="567">
        <f>ROUND((AP566-AP562)/AP562*100,1)</f>
        <v>33.5</v>
      </c>
      <c r="AQ509" s="567">
        <f t="shared" si="455"/>
        <v>42</v>
      </c>
      <c r="AR509" s="567">
        <f t="shared" si="455"/>
        <v>27.3</v>
      </c>
      <c r="AS509" s="567">
        <f t="shared" si="455"/>
        <v>39</v>
      </c>
      <c r="AT509" s="567">
        <f t="shared" si="455"/>
        <v>6.7</v>
      </c>
      <c r="AU509" s="567">
        <f t="shared" si="455"/>
        <v>77</v>
      </c>
      <c r="AV509" s="567">
        <f t="shared" si="455"/>
        <v>78.2</v>
      </c>
      <c r="AW509" s="567">
        <f t="shared" si="455"/>
        <v>74.7</v>
      </c>
      <c r="AX509" s="567">
        <f t="shared" si="455"/>
        <v>29.2</v>
      </c>
      <c r="AY509" s="567">
        <f t="shared" si="455"/>
        <v>29.5</v>
      </c>
      <c r="AZ509" s="567">
        <f t="shared" si="455"/>
        <v>23.3</v>
      </c>
      <c r="BA509" s="567"/>
    </row>
    <row r="510" spans="1:53">
      <c r="C510" s="615" t="s">
        <v>38</v>
      </c>
      <c r="D510" s="567">
        <f>ROUND((D567-D563)/D563*100,1)</f>
        <v>11.2</v>
      </c>
      <c r="E510" s="567">
        <f t="shared" ref="E510:AB515" si="473">ROUND((E567-E563)/E563*100,1)</f>
        <v>11.1</v>
      </c>
      <c r="F510" s="567">
        <f t="shared" si="473"/>
        <v>16.3</v>
      </c>
      <c r="G510" s="567">
        <f t="shared" si="473"/>
        <v>15.6</v>
      </c>
      <c r="H510" s="567">
        <f t="shared" si="473"/>
        <v>29.4</v>
      </c>
      <c r="I510" s="567">
        <f t="shared" si="473"/>
        <v>19.5</v>
      </c>
      <c r="J510" s="567">
        <f t="shared" si="473"/>
        <v>43.8</v>
      </c>
      <c r="K510" s="567">
        <f t="shared" si="473"/>
        <v>25.7</v>
      </c>
      <c r="L510" s="567">
        <f t="shared" si="473"/>
        <v>30.5</v>
      </c>
      <c r="M510" s="567" t="e">
        <f t="shared" si="473"/>
        <v>#DIV/0!</v>
      </c>
      <c r="N510" s="567">
        <f t="shared" si="473"/>
        <v>-5.0999999999999996</v>
      </c>
      <c r="O510" s="567">
        <f t="shared" si="473"/>
        <v>26</v>
      </c>
      <c r="P510" s="567">
        <f t="shared" si="473"/>
        <v>20.5</v>
      </c>
      <c r="Q510" s="567">
        <f t="shared" si="473"/>
        <v>41.2</v>
      </c>
      <c r="R510" s="567">
        <f t="shared" si="473"/>
        <v>16.7</v>
      </c>
      <c r="S510" s="567">
        <f t="shared" si="473"/>
        <v>16.7</v>
      </c>
      <c r="T510" s="567" t="e">
        <f t="shared" si="473"/>
        <v>#DIV/0!</v>
      </c>
      <c r="U510" s="567">
        <f t="shared" si="473"/>
        <v>-62.8</v>
      </c>
      <c r="V510" s="567">
        <f t="shared" si="473"/>
        <v>8.4</v>
      </c>
      <c r="W510" s="567">
        <f t="shared" si="473"/>
        <v>7.5</v>
      </c>
      <c r="X510" s="567">
        <f t="shared" si="473"/>
        <v>9.4</v>
      </c>
      <c r="Y510" s="567">
        <f t="shared" si="473"/>
        <v>-27.4</v>
      </c>
      <c r="Z510" s="567">
        <f t="shared" si="473"/>
        <v>28.4</v>
      </c>
      <c r="AA510" s="567">
        <f t="shared" si="473"/>
        <v>7.6</v>
      </c>
      <c r="AB510" s="567" t="e">
        <f t="shared" si="473"/>
        <v>#DIV/0!</v>
      </c>
      <c r="AC510" s="567" t="e">
        <f t="shared" ref="AC510:AL510" si="474">ROUND((AC567-AC563)/AC563*100,1)</f>
        <v>#DIV/0!</v>
      </c>
      <c r="AD510" s="567">
        <f t="shared" si="474"/>
        <v>60.6</v>
      </c>
      <c r="AE510" s="567">
        <f t="shared" si="474"/>
        <v>8.3000000000000007</v>
      </c>
      <c r="AF510" s="567">
        <f t="shared" si="474"/>
        <v>27.9</v>
      </c>
      <c r="AG510" s="567" t="e">
        <f t="shared" si="474"/>
        <v>#DIV/0!</v>
      </c>
      <c r="AH510" s="567">
        <f t="shared" si="474"/>
        <v>30.2</v>
      </c>
      <c r="AI510" s="567">
        <f t="shared" si="474"/>
        <v>68.5</v>
      </c>
      <c r="AJ510" s="567">
        <f t="shared" si="474"/>
        <v>31.5</v>
      </c>
      <c r="AK510" s="567" t="e">
        <f t="shared" si="474"/>
        <v>#DIV/0!</v>
      </c>
      <c r="AL510" s="567">
        <f t="shared" si="474"/>
        <v>40.6</v>
      </c>
      <c r="AO510" s="615" t="s">
        <v>38</v>
      </c>
      <c r="AP510" s="567">
        <f>ROUND((AP567-AP563)/AP563*100,1)</f>
        <v>11.2</v>
      </c>
      <c r="AQ510" s="567">
        <f t="shared" si="455"/>
        <v>26.2</v>
      </c>
      <c r="AR510" s="567">
        <f t="shared" si="455"/>
        <v>17.7</v>
      </c>
      <c r="AS510" s="567">
        <f t="shared" si="455"/>
        <v>22.4</v>
      </c>
      <c r="AT510" s="567">
        <f t="shared" si="455"/>
        <v>10.7</v>
      </c>
      <c r="AU510" s="567">
        <f t="shared" si="455"/>
        <v>44.2</v>
      </c>
      <c r="AV510" s="567">
        <f t="shared" si="455"/>
        <v>37.799999999999997</v>
      </c>
      <c r="AW510" s="567">
        <f t="shared" si="455"/>
        <v>57.2</v>
      </c>
      <c r="AX510" s="567">
        <f t="shared" si="455"/>
        <v>4.8</v>
      </c>
      <c r="AY510" s="567">
        <f t="shared" si="455"/>
        <v>4.2</v>
      </c>
      <c r="AZ510" s="567">
        <f t="shared" si="455"/>
        <v>17.2</v>
      </c>
      <c r="BA510" s="567"/>
    </row>
    <row r="511" spans="1:53">
      <c r="B511" s="612"/>
      <c r="C511" s="618" t="s">
        <v>39</v>
      </c>
      <c r="D511" s="614">
        <f>ROUND((D568-D564)/D564*100,1)</f>
        <v>4.4000000000000004</v>
      </c>
      <c r="E511" s="614">
        <f t="shared" si="473"/>
        <v>4.4000000000000004</v>
      </c>
      <c r="F511" s="614">
        <f t="shared" si="473"/>
        <v>-9.1</v>
      </c>
      <c r="G511" s="614">
        <f t="shared" si="473"/>
        <v>-10.199999999999999</v>
      </c>
      <c r="H511" s="614">
        <f t="shared" si="473"/>
        <v>8.1999999999999993</v>
      </c>
      <c r="I511" s="614">
        <f t="shared" si="473"/>
        <v>8.9</v>
      </c>
      <c r="J511" s="614">
        <f t="shared" si="473"/>
        <v>31.1</v>
      </c>
      <c r="K511" s="614">
        <f t="shared" si="473"/>
        <v>15.1</v>
      </c>
      <c r="L511" s="614">
        <f t="shared" si="473"/>
        <v>17.600000000000001</v>
      </c>
      <c r="M511" s="614" t="e">
        <f t="shared" si="473"/>
        <v>#DIV/0!</v>
      </c>
      <c r="N511" s="614">
        <f t="shared" si="473"/>
        <v>2.9</v>
      </c>
      <c r="O511" s="614">
        <f t="shared" si="473"/>
        <v>12.4</v>
      </c>
      <c r="P511" s="614">
        <f t="shared" si="473"/>
        <v>7.1</v>
      </c>
      <c r="Q511" s="614">
        <f t="shared" si="473"/>
        <v>26</v>
      </c>
      <c r="R511" s="614">
        <f t="shared" si="473"/>
        <v>5.5</v>
      </c>
      <c r="S511" s="614">
        <f t="shared" si="473"/>
        <v>5.5</v>
      </c>
      <c r="T511" s="614" t="e">
        <f t="shared" si="473"/>
        <v>#DIV/0!</v>
      </c>
      <c r="U511" s="614">
        <f t="shared" si="473"/>
        <v>-27.5</v>
      </c>
      <c r="V511" s="614">
        <f t="shared" si="473"/>
        <v>-5.7</v>
      </c>
      <c r="W511" s="614">
        <f t="shared" si="473"/>
        <v>-7.8</v>
      </c>
      <c r="X511" s="614">
        <f t="shared" si="473"/>
        <v>-3.1</v>
      </c>
      <c r="Y511" s="614">
        <f t="shared" si="473"/>
        <v>-4.8</v>
      </c>
      <c r="Z511" s="614">
        <f t="shared" si="473"/>
        <v>13.4</v>
      </c>
      <c r="AA511" s="614">
        <f t="shared" si="473"/>
        <v>6.5</v>
      </c>
      <c r="AB511" s="614" t="e">
        <f t="shared" si="473"/>
        <v>#DIV/0!</v>
      </c>
      <c r="AC511" s="614" t="e">
        <f t="shared" ref="AC511:AL511" si="475">ROUND((AC568-AC564)/AC564*100,1)</f>
        <v>#DIV/0!</v>
      </c>
      <c r="AD511" s="614">
        <f t="shared" si="475"/>
        <v>20.399999999999999</v>
      </c>
      <c r="AE511" s="614">
        <f t="shared" si="475"/>
        <v>5.9</v>
      </c>
      <c r="AF511" s="614">
        <f t="shared" si="475"/>
        <v>-1.5</v>
      </c>
      <c r="AG511" s="614" t="e">
        <f t="shared" si="475"/>
        <v>#DIV/0!</v>
      </c>
      <c r="AH511" s="614">
        <f t="shared" si="475"/>
        <v>3.3</v>
      </c>
      <c r="AI511" s="614">
        <f t="shared" si="475"/>
        <v>34.299999999999997</v>
      </c>
      <c r="AJ511" s="614">
        <f t="shared" si="475"/>
        <v>7.9</v>
      </c>
      <c r="AK511" s="614" t="e">
        <f t="shared" si="475"/>
        <v>#DIV/0!</v>
      </c>
      <c r="AL511" s="614">
        <f t="shared" si="475"/>
        <v>28.2</v>
      </c>
      <c r="AN511" s="612"/>
      <c r="AO511" s="618" t="s">
        <v>39</v>
      </c>
      <c r="AP511" s="614">
        <f t="shared" ref="AP511:AZ515" si="476">ROUND((AP568-AP564)/AP564*100,1)</f>
        <v>4.4000000000000004</v>
      </c>
      <c r="AQ511" s="614">
        <f t="shared" si="476"/>
        <v>16.100000000000001</v>
      </c>
      <c r="AR511" s="614">
        <f t="shared" si="476"/>
        <v>11.1</v>
      </c>
      <c r="AS511" s="614">
        <f t="shared" si="476"/>
        <v>13.2</v>
      </c>
      <c r="AT511" s="614">
        <f t="shared" si="476"/>
        <v>6.8</v>
      </c>
      <c r="AU511" s="614">
        <f t="shared" si="476"/>
        <v>26.8</v>
      </c>
      <c r="AV511" s="614">
        <f t="shared" si="476"/>
        <v>29.5</v>
      </c>
      <c r="AW511" s="614">
        <f t="shared" si="476"/>
        <v>22.7</v>
      </c>
      <c r="AX511" s="614">
        <f t="shared" si="476"/>
        <v>-1.4</v>
      </c>
      <c r="AY511" s="614">
        <f t="shared" si="476"/>
        <v>-1.7</v>
      </c>
      <c r="AZ511" s="614">
        <f t="shared" si="476"/>
        <v>5</v>
      </c>
      <c r="BA511" s="567"/>
    </row>
    <row r="512" spans="1:53">
      <c r="A512" s="620"/>
      <c r="B512" s="138" t="s">
        <v>302</v>
      </c>
      <c r="C512" s="610" t="s">
        <v>36</v>
      </c>
      <c r="D512" s="575">
        <f t="shared" ref="D512:S515" si="477">ROUND((D569-D565)/D565*100,1)</f>
        <v>3.4</v>
      </c>
      <c r="E512" s="575">
        <f t="shared" si="477"/>
        <v>3.4</v>
      </c>
      <c r="F512" s="575">
        <f t="shared" si="477"/>
        <v>-12.1</v>
      </c>
      <c r="G512" s="575">
        <f t="shared" si="477"/>
        <v>-13.3</v>
      </c>
      <c r="H512" s="575">
        <f t="shared" si="477"/>
        <v>14.2</v>
      </c>
      <c r="I512" s="575">
        <f t="shared" si="477"/>
        <v>0.6</v>
      </c>
      <c r="J512" s="575">
        <f t="shared" si="477"/>
        <v>7.4</v>
      </c>
      <c r="K512" s="575">
        <f t="shared" si="477"/>
        <v>35.4</v>
      </c>
      <c r="L512" s="575">
        <f t="shared" si="477"/>
        <v>42.5</v>
      </c>
      <c r="M512" s="575" t="e">
        <f t="shared" si="477"/>
        <v>#DIV/0!</v>
      </c>
      <c r="N512" s="575">
        <f t="shared" si="477"/>
        <v>186.2</v>
      </c>
      <c r="O512" s="575">
        <f t="shared" si="477"/>
        <v>11.6</v>
      </c>
      <c r="P512" s="575">
        <f t="shared" si="477"/>
        <v>2.4</v>
      </c>
      <c r="Q512" s="575">
        <f t="shared" si="477"/>
        <v>35.5</v>
      </c>
      <c r="R512" s="575">
        <f t="shared" si="477"/>
        <v>32.200000000000003</v>
      </c>
      <c r="S512" s="575">
        <f t="shared" si="477"/>
        <v>32.200000000000003</v>
      </c>
      <c r="T512" s="575" t="e">
        <f t="shared" si="473"/>
        <v>#DIV/0!</v>
      </c>
      <c r="U512" s="575">
        <f t="shared" si="473"/>
        <v>-6</v>
      </c>
      <c r="V512" s="575">
        <f t="shared" si="473"/>
        <v>-16.3</v>
      </c>
      <c r="W512" s="575">
        <f t="shared" si="473"/>
        <v>-23.8</v>
      </c>
      <c r="X512" s="575">
        <f t="shared" si="473"/>
        <v>-7.5</v>
      </c>
      <c r="Y512" s="575">
        <f t="shared" si="473"/>
        <v>-25.2</v>
      </c>
      <c r="Z512" s="575">
        <f t="shared" si="473"/>
        <v>-9.1999999999999993</v>
      </c>
      <c r="AA512" s="575">
        <f t="shared" si="473"/>
        <v>8.5</v>
      </c>
      <c r="AB512" s="575" t="e">
        <f t="shared" si="473"/>
        <v>#DIV/0!</v>
      </c>
      <c r="AC512" s="575" t="e">
        <f t="shared" ref="AC512:AL512" si="478">ROUND((AC569-AC565)/AC565*100,1)</f>
        <v>#DIV/0!</v>
      </c>
      <c r="AD512" s="575">
        <f t="shared" si="478"/>
        <v>9.8000000000000007</v>
      </c>
      <c r="AE512" s="575">
        <f t="shared" si="478"/>
        <v>32.4</v>
      </c>
      <c r="AF512" s="575">
        <f t="shared" si="478"/>
        <v>0.7</v>
      </c>
      <c r="AG512" s="575" t="e">
        <f t="shared" si="478"/>
        <v>#DIV/0!</v>
      </c>
      <c r="AH512" s="575">
        <f t="shared" si="478"/>
        <v>11.1</v>
      </c>
      <c r="AI512" s="575">
        <f t="shared" si="478"/>
        <v>12.3</v>
      </c>
      <c r="AJ512" s="575">
        <f t="shared" si="478"/>
        <v>17.399999999999999</v>
      </c>
      <c r="AK512" s="575" t="e">
        <f t="shared" si="478"/>
        <v>#DIV/0!</v>
      </c>
      <c r="AL512" s="575">
        <f t="shared" si="478"/>
        <v>12.2</v>
      </c>
      <c r="AM512" s="620"/>
      <c r="AN512" s="138" t="s">
        <v>302</v>
      </c>
      <c r="AO512" s="610" t="s">
        <v>36</v>
      </c>
      <c r="AP512" s="575">
        <f t="shared" si="476"/>
        <v>3.4</v>
      </c>
      <c r="AQ512" s="575">
        <f t="shared" si="476"/>
        <v>12.6</v>
      </c>
      <c r="AR512" s="575">
        <f t="shared" si="476"/>
        <v>-0.2</v>
      </c>
      <c r="AS512" s="575">
        <f t="shared" si="476"/>
        <v>-0.7</v>
      </c>
      <c r="AT512" s="575">
        <f t="shared" si="476"/>
        <v>0.9</v>
      </c>
      <c r="AU512" s="575">
        <f t="shared" si="476"/>
        <v>41.4</v>
      </c>
      <c r="AV512" s="575">
        <f t="shared" si="476"/>
        <v>39.700000000000003</v>
      </c>
      <c r="AW512" s="575">
        <f t="shared" si="476"/>
        <v>44.4</v>
      </c>
      <c r="AX512" s="575">
        <f t="shared" si="476"/>
        <v>-1.2</v>
      </c>
      <c r="AY512" s="575">
        <f t="shared" si="476"/>
        <v>-0.7</v>
      </c>
      <c r="AZ512" s="575">
        <f t="shared" si="476"/>
        <v>-8.6</v>
      </c>
      <c r="BA512" s="567"/>
    </row>
    <row r="513" spans="1:53">
      <c r="C513" s="615" t="s">
        <v>37</v>
      </c>
      <c r="D513" s="567">
        <f t="shared" si="477"/>
        <v>-15.9</v>
      </c>
      <c r="E513" s="567">
        <f t="shared" si="477"/>
        <v>-15.9</v>
      </c>
      <c r="F513" s="567">
        <f t="shared" si="477"/>
        <v>-24.3</v>
      </c>
      <c r="G513" s="567">
        <f t="shared" si="477"/>
        <v>-24.8</v>
      </c>
      <c r="H513" s="567">
        <f t="shared" si="477"/>
        <v>-12.8</v>
      </c>
      <c r="I513" s="567">
        <f t="shared" si="477"/>
        <v>-24.9</v>
      </c>
      <c r="J513" s="567">
        <f t="shared" si="477"/>
        <v>-32.200000000000003</v>
      </c>
      <c r="K513" s="567">
        <f t="shared" si="477"/>
        <v>-2.7</v>
      </c>
      <c r="L513" s="567">
        <f t="shared" si="477"/>
        <v>-1.6</v>
      </c>
      <c r="M513" s="567" t="e">
        <f t="shared" si="477"/>
        <v>#DIV/0!</v>
      </c>
      <c r="N513" s="567">
        <f t="shared" si="477"/>
        <v>106.9</v>
      </c>
      <c r="O513" s="567">
        <f t="shared" si="477"/>
        <v>-19</v>
      </c>
      <c r="P513" s="567">
        <f t="shared" si="477"/>
        <v>-20.2</v>
      </c>
      <c r="Q513" s="567">
        <f t="shared" si="477"/>
        <v>-16.8</v>
      </c>
      <c r="R513" s="567">
        <f t="shared" si="477"/>
        <v>22.4</v>
      </c>
      <c r="S513" s="567">
        <f t="shared" si="477"/>
        <v>22.4</v>
      </c>
      <c r="T513" s="567" t="e">
        <f t="shared" si="473"/>
        <v>#DIV/0!</v>
      </c>
      <c r="U513" s="567">
        <f t="shared" si="473"/>
        <v>-19.3</v>
      </c>
      <c r="V513" s="567">
        <f t="shared" si="473"/>
        <v>-22.6</v>
      </c>
      <c r="W513" s="567">
        <f t="shared" si="473"/>
        <v>-25.8</v>
      </c>
      <c r="X513" s="567">
        <f t="shared" si="473"/>
        <v>-18.7</v>
      </c>
      <c r="Y513" s="567">
        <f t="shared" si="473"/>
        <v>-65.599999999999994</v>
      </c>
      <c r="Z513" s="567">
        <f t="shared" si="473"/>
        <v>-21.6</v>
      </c>
      <c r="AA513" s="567">
        <f t="shared" si="473"/>
        <v>-4.4000000000000004</v>
      </c>
      <c r="AB513" s="567" t="e">
        <f t="shared" si="473"/>
        <v>#DIV/0!</v>
      </c>
      <c r="AC513" s="567" t="e">
        <f t="shared" ref="AC513:AL513" si="479">ROUND((AC570-AC566)/AC566*100,1)</f>
        <v>#DIV/0!</v>
      </c>
      <c r="AD513" s="567">
        <f t="shared" si="479"/>
        <v>-21</v>
      </c>
      <c r="AE513" s="567">
        <f t="shared" si="479"/>
        <v>12.8</v>
      </c>
      <c r="AF513" s="567">
        <f t="shared" si="479"/>
        <v>-13.5</v>
      </c>
      <c r="AG513" s="567" t="e">
        <f t="shared" si="479"/>
        <v>#DIV/0!</v>
      </c>
      <c r="AH513" s="567">
        <f t="shared" si="479"/>
        <v>11.1</v>
      </c>
      <c r="AI513" s="567">
        <f t="shared" si="479"/>
        <v>-13.6</v>
      </c>
      <c r="AJ513" s="567">
        <f t="shared" si="479"/>
        <v>1.6</v>
      </c>
      <c r="AK513" s="567" t="e">
        <f t="shared" si="479"/>
        <v>#DIV/0!</v>
      </c>
      <c r="AL513" s="567">
        <f t="shared" si="479"/>
        <v>-28</v>
      </c>
      <c r="AO513" s="615" t="s">
        <v>37</v>
      </c>
      <c r="AP513" s="567">
        <f t="shared" si="476"/>
        <v>-15.9</v>
      </c>
      <c r="AQ513" s="567">
        <f t="shared" si="476"/>
        <v>-18.2</v>
      </c>
      <c r="AR513" s="567">
        <f t="shared" si="476"/>
        <v>-22.6</v>
      </c>
      <c r="AS513" s="567">
        <f t="shared" si="476"/>
        <v>-26.6</v>
      </c>
      <c r="AT513" s="567">
        <f t="shared" si="476"/>
        <v>-13.6</v>
      </c>
      <c r="AU513" s="567">
        <f t="shared" si="476"/>
        <v>-10.6</v>
      </c>
      <c r="AV513" s="567">
        <f t="shared" si="476"/>
        <v>-14.6</v>
      </c>
      <c r="AW513" s="567">
        <f t="shared" si="476"/>
        <v>-1.2</v>
      </c>
      <c r="AX513" s="567">
        <f t="shared" si="476"/>
        <v>-14.7</v>
      </c>
      <c r="AY513" s="567">
        <f t="shared" si="476"/>
        <v>-13.7</v>
      </c>
      <c r="AZ513" s="567">
        <f t="shared" si="476"/>
        <v>-34.4</v>
      </c>
      <c r="BA513" s="567"/>
    </row>
    <row r="514" spans="1:53">
      <c r="C514" s="615" t="s">
        <v>38</v>
      </c>
      <c r="D514" s="567">
        <f t="shared" si="477"/>
        <v>3.5</v>
      </c>
      <c r="E514" s="567">
        <f t="shared" si="477"/>
        <v>3.5</v>
      </c>
      <c r="F514" s="567">
        <f t="shared" si="477"/>
        <v>-16.3</v>
      </c>
      <c r="G514" s="567">
        <f t="shared" si="477"/>
        <v>-15</v>
      </c>
      <c r="H514" s="567">
        <f t="shared" si="477"/>
        <v>-38.799999999999997</v>
      </c>
      <c r="I514" s="567">
        <f t="shared" si="477"/>
        <v>-22.1</v>
      </c>
      <c r="J514" s="567">
        <f t="shared" si="477"/>
        <v>-32.6</v>
      </c>
      <c r="K514" s="567">
        <f t="shared" si="477"/>
        <v>17.8</v>
      </c>
      <c r="L514" s="567">
        <f t="shared" si="477"/>
        <v>23.4</v>
      </c>
      <c r="M514" s="567" t="e">
        <f t="shared" si="477"/>
        <v>#DIV/0!</v>
      </c>
      <c r="N514" s="567">
        <f t="shared" si="477"/>
        <v>273.39999999999998</v>
      </c>
      <c r="O514" s="567">
        <f t="shared" si="477"/>
        <v>7.8</v>
      </c>
      <c r="P514" s="567">
        <f t="shared" si="477"/>
        <v>9.9</v>
      </c>
      <c r="Q514" s="567">
        <f t="shared" si="477"/>
        <v>3</v>
      </c>
      <c r="R514" s="567">
        <f t="shared" si="477"/>
        <v>1.3</v>
      </c>
      <c r="S514" s="567">
        <f t="shared" si="477"/>
        <v>1.3</v>
      </c>
      <c r="T514" s="567" t="e">
        <f t="shared" si="473"/>
        <v>#DIV/0!</v>
      </c>
      <c r="U514" s="567">
        <f t="shared" si="473"/>
        <v>0.4</v>
      </c>
      <c r="V514" s="567">
        <f t="shared" si="473"/>
        <v>-9.4</v>
      </c>
      <c r="W514" s="567">
        <f t="shared" si="473"/>
        <v>-11</v>
      </c>
      <c r="X514" s="567">
        <f t="shared" si="473"/>
        <v>-7.4</v>
      </c>
      <c r="Y514" s="567">
        <f t="shared" si="473"/>
        <v>0.2</v>
      </c>
      <c r="Z514" s="567">
        <f t="shared" si="473"/>
        <v>-17.8</v>
      </c>
      <c r="AA514" s="567">
        <f t="shared" si="473"/>
        <v>-3.2</v>
      </c>
      <c r="AB514" s="567" t="e">
        <f t="shared" si="473"/>
        <v>#DIV/0!</v>
      </c>
      <c r="AC514" s="567">
        <f t="shared" ref="AC514:AL514" si="480">ROUND((AC571-AC567)/AC567*100,1)</f>
        <v>-16.899999999999999</v>
      </c>
      <c r="AD514" s="567">
        <f t="shared" si="480"/>
        <v>-19.100000000000001</v>
      </c>
      <c r="AE514" s="567">
        <f t="shared" si="480"/>
        <v>1.7</v>
      </c>
      <c r="AF514" s="567">
        <f t="shared" si="480"/>
        <v>-11.6</v>
      </c>
      <c r="AG514" s="567" t="e">
        <f t="shared" si="480"/>
        <v>#DIV/0!</v>
      </c>
      <c r="AH514" s="567">
        <f t="shared" si="480"/>
        <v>-10.3</v>
      </c>
      <c r="AI514" s="567">
        <f t="shared" si="480"/>
        <v>-19.2</v>
      </c>
      <c r="AJ514" s="567">
        <f t="shared" si="480"/>
        <v>-28.1</v>
      </c>
      <c r="AK514" s="567" t="e">
        <f t="shared" si="480"/>
        <v>#DIV/0!</v>
      </c>
      <c r="AL514" s="567">
        <f t="shared" si="480"/>
        <v>-24.5</v>
      </c>
      <c r="AO514" s="615" t="s">
        <v>38</v>
      </c>
      <c r="AP514" s="567">
        <f t="shared" si="476"/>
        <v>3.5</v>
      </c>
      <c r="AQ514" s="567">
        <f t="shared" si="476"/>
        <v>-9.9</v>
      </c>
      <c r="AR514" s="567">
        <f t="shared" si="476"/>
        <v>-23</v>
      </c>
      <c r="AS514" s="567">
        <f t="shared" si="476"/>
        <v>-29.2</v>
      </c>
      <c r="AT514" s="567">
        <f t="shared" si="476"/>
        <v>-12.4</v>
      </c>
      <c r="AU514" s="567">
        <f t="shared" si="476"/>
        <v>13.1</v>
      </c>
      <c r="AV514" s="567">
        <f t="shared" si="476"/>
        <v>11.4</v>
      </c>
      <c r="AW514" s="567">
        <f t="shared" si="476"/>
        <v>16.2</v>
      </c>
      <c r="AX514" s="567">
        <f t="shared" si="476"/>
        <v>10.3</v>
      </c>
      <c r="AY514" s="567">
        <f t="shared" si="476"/>
        <v>11.6</v>
      </c>
      <c r="AZ514" s="567">
        <f t="shared" si="476"/>
        <v>-12.4</v>
      </c>
      <c r="BA514" s="567"/>
    </row>
    <row r="515" spans="1:53">
      <c r="B515" s="612"/>
      <c r="C515" s="618" t="s">
        <v>39</v>
      </c>
      <c r="D515" s="614">
        <f t="shared" si="477"/>
        <v>47.5</v>
      </c>
      <c r="E515" s="614">
        <f t="shared" si="477"/>
        <v>47.6</v>
      </c>
      <c r="F515" s="614">
        <f t="shared" si="477"/>
        <v>5.4</v>
      </c>
      <c r="G515" s="614">
        <f t="shared" si="477"/>
        <v>7.5</v>
      </c>
      <c r="H515" s="614">
        <f t="shared" si="477"/>
        <v>-24.3</v>
      </c>
      <c r="I515" s="614">
        <f t="shared" si="477"/>
        <v>-12.8</v>
      </c>
      <c r="J515" s="614">
        <f t="shared" si="477"/>
        <v>-23.2</v>
      </c>
      <c r="K515" s="614">
        <f t="shared" si="477"/>
        <v>-13</v>
      </c>
      <c r="L515" s="614">
        <f t="shared" si="477"/>
        <v>-10.3</v>
      </c>
      <c r="M515" s="614" t="e">
        <f t="shared" si="477"/>
        <v>#DIV/0!</v>
      </c>
      <c r="N515" s="614">
        <f t="shared" si="477"/>
        <v>872.6</v>
      </c>
      <c r="O515" s="614">
        <f t="shared" si="477"/>
        <v>54</v>
      </c>
      <c r="P515" s="614">
        <f t="shared" si="477"/>
        <v>12</v>
      </c>
      <c r="Q515" s="614">
        <f t="shared" si="477"/>
        <v>147.80000000000001</v>
      </c>
      <c r="R515" s="614">
        <f t="shared" si="477"/>
        <v>19.399999999999999</v>
      </c>
      <c r="S515" s="614">
        <f t="shared" si="477"/>
        <v>19.399999999999999</v>
      </c>
      <c r="T515" s="614" t="e">
        <f t="shared" si="473"/>
        <v>#DIV/0!</v>
      </c>
      <c r="U515" s="614">
        <f t="shared" si="473"/>
        <v>4.8</v>
      </c>
      <c r="V515" s="614">
        <f t="shared" si="473"/>
        <v>-0.2</v>
      </c>
      <c r="W515" s="614">
        <f t="shared" si="473"/>
        <v>5.7</v>
      </c>
      <c r="X515" s="614">
        <f t="shared" si="473"/>
        <v>-7.3</v>
      </c>
      <c r="Y515" s="614">
        <f t="shared" si="473"/>
        <v>-2.4</v>
      </c>
      <c r="Z515" s="614">
        <f t="shared" si="473"/>
        <v>-8.6</v>
      </c>
      <c r="AA515" s="614">
        <f t="shared" si="473"/>
        <v>10.8</v>
      </c>
      <c r="AB515" s="614" t="e">
        <f t="shared" si="473"/>
        <v>#DIV/0!</v>
      </c>
      <c r="AC515" s="614">
        <f t="shared" ref="AC515:AL515" si="481">ROUND((AC572-AC568)/AC568*100,1)</f>
        <v>5.2</v>
      </c>
      <c r="AD515" s="614">
        <f t="shared" si="481"/>
        <v>10.7</v>
      </c>
      <c r="AE515" s="614">
        <f t="shared" si="481"/>
        <v>18.2</v>
      </c>
      <c r="AF515" s="614">
        <f t="shared" si="481"/>
        <v>9.6999999999999993</v>
      </c>
      <c r="AG515" s="614" t="e">
        <f t="shared" si="481"/>
        <v>#DIV/0!</v>
      </c>
      <c r="AH515" s="614">
        <f t="shared" si="481"/>
        <v>1.7</v>
      </c>
      <c r="AI515" s="614">
        <f t="shared" si="481"/>
        <v>-3.9</v>
      </c>
      <c r="AJ515" s="614">
        <f t="shared" si="481"/>
        <v>8.1999999999999993</v>
      </c>
      <c r="AK515" s="614" t="e">
        <f t="shared" si="481"/>
        <v>#DIV/0!</v>
      </c>
      <c r="AL515" s="614">
        <f t="shared" si="481"/>
        <v>-21.5</v>
      </c>
      <c r="AN515" s="612"/>
      <c r="AO515" s="618" t="s">
        <v>39</v>
      </c>
      <c r="AP515" s="614">
        <f t="shared" si="476"/>
        <v>47.5</v>
      </c>
      <c r="AQ515" s="614">
        <f t="shared" si="476"/>
        <v>10.8</v>
      </c>
      <c r="AR515" s="614">
        <f t="shared" si="476"/>
        <v>-20.399999999999999</v>
      </c>
      <c r="AS515" s="614">
        <f t="shared" si="476"/>
        <v>-26.1</v>
      </c>
      <c r="AT515" s="614">
        <f t="shared" si="476"/>
        <v>-8.1</v>
      </c>
      <c r="AU515" s="614">
        <f t="shared" si="476"/>
        <v>69.5</v>
      </c>
      <c r="AV515" s="614">
        <f t="shared" si="476"/>
        <v>92.8</v>
      </c>
      <c r="AW515" s="614">
        <f t="shared" si="476"/>
        <v>30</v>
      </c>
      <c r="AX515" s="614">
        <f t="shared" si="476"/>
        <v>68.7</v>
      </c>
      <c r="AY515" s="614">
        <f t="shared" si="476"/>
        <v>73.3</v>
      </c>
      <c r="AZ515" s="614">
        <f t="shared" si="476"/>
        <v>-16</v>
      </c>
      <c r="BA515" s="567"/>
    </row>
    <row r="516" spans="1:53" hidden="1">
      <c r="B516" s="138" t="s">
        <v>303</v>
      </c>
      <c r="C516" s="610" t="s">
        <v>36</v>
      </c>
      <c r="D516" s="575">
        <f t="shared" ref="D516:AB516" si="482">ROUND((D573-D569)/D569*100,1)</f>
        <v>32.9</v>
      </c>
      <c r="E516" s="575">
        <f t="shared" si="482"/>
        <v>32.9</v>
      </c>
      <c r="F516" s="575">
        <f t="shared" si="482"/>
        <v>13.6</v>
      </c>
      <c r="G516" s="575">
        <f t="shared" si="482"/>
        <v>16</v>
      </c>
      <c r="H516" s="575">
        <f t="shared" si="482"/>
        <v>-24.9</v>
      </c>
      <c r="I516" s="575">
        <f t="shared" si="482"/>
        <v>-1.7</v>
      </c>
      <c r="J516" s="575">
        <f t="shared" si="482"/>
        <v>-28.3</v>
      </c>
      <c r="K516" s="575">
        <f t="shared" si="482"/>
        <v>-33</v>
      </c>
      <c r="L516" s="575">
        <f t="shared" si="482"/>
        <v>-34.9</v>
      </c>
      <c r="M516" s="575" t="e">
        <f t="shared" si="482"/>
        <v>#DIV/0!</v>
      </c>
      <c r="N516" s="575">
        <f t="shared" si="482"/>
        <v>461.7</v>
      </c>
      <c r="O516" s="575">
        <f t="shared" si="482"/>
        <v>16.600000000000001</v>
      </c>
      <c r="P516" s="575">
        <f t="shared" si="482"/>
        <v>8.6</v>
      </c>
      <c r="Q516" s="575">
        <f t="shared" si="482"/>
        <v>32</v>
      </c>
      <c r="R516" s="575">
        <f t="shared" si="482"/>
        <v>-6.4</v>
      </c>
      <c r="S516" s="575">
        <f t="shared" si="482"/>
        <v>-6.4</v>
      </c>
      <c r="T516" s="575" t="e">
        <f t="shared" si="482"/>
        <v>#DIV/0!</v>
      </c>
      <c r="U516" s="575">
        <f t="shared" si="482"/>
        <v>10.9</v>
      </c>
      <c r="V516" s="575">
        <f t="shared" si="482"/>
        <v>10.4</v>
      </c>
      <c r="W516" s="575">
        <f t="shared" si="482"/>
        <v>23.2</v>
      </c>
      <c r="X516" s="575">
        <f t="shared" si="482"/>
        <v>-1.9</v>
      </c>
      <c r="Y516" s="575">
        <f t="shared" si="482"/>
        <v>23.1</v>
      </c>
      <c r="Z516" s="575">
        <f t="shared" si="482"/>
        <v>-5.0999999999999996</v>
      </c>
      <c r="AA516" s="575">
        <f t="shared" si="482"/>
        <v>1</v>
      </c>
      <c r="AB516" s="575" t="e">
        <f t="shared" si="482"/>
        <v>#DIV/0!</v>
      </c>
      <c r="AC516" s="575">
        <f t="shared" ref="AC516:AL516" si="483">ROUND((AC573-AC569)/AC569*100,1)</f>
        <v>1.6</v>
      </c>
      <c r="AD516" s="575">
        <f t="shared" si="483"/>
        <v>0</v>
      </c>
      <c r="AE516" s="575">
        <f t="shared" si="483"/>
        <v>3.8</v>
      </c>
      <c r="AF516" s="575">
        <f t="shared" si="483"/>
        <v>36</v>
      </c>
      <c r="AG516" s="575" t="e">
        <f t="shared" si="483"/>
        <v>#DIV/0!</v>
      </c>
      <c r="AH516" s="575">
        <f t="shared" si="483"/>
        <v>6.7</v>
      </c>
      <c r="AI516" s="575">
        <f t="shared" si="483"/>
        <v>-0.9</v>
      </c>
      <c r="AJ516" s="575">
        <f t="shared" si="483"/>
        <v>-12.4</v>
      </c>
      <c r="AK516" s="575" t="e">
        <f t="shared" si="483"/>
        <v>#DIV/0!</v>
      </c>
      <c r="AL516" s="575">
        <f t="shared" si="483"/>
        <v>-29.2</v>
      </c>
      <c r="AN516" s="138" t="s">
        <v>303</v>
      </c>
      <c r="AO516" s="610" t="s">
        <v>36</v>
      </c>
      <c r="AP516" s="575">
        <f t="shared" ref="AP516:AZ516" si="484">ROUND((AP573-AP569)/AP569*100,1)</f>
        <v>32.9</v>
      </c>
      <c r="AQ516" s="575">
        <f t="shared" si="484"/>
        <v>-11.7</v>
      </c>
      <c r="AR516" s="575">
        <f t="shared" si="484"/>
        <v>-23.8</v>
      </c>
      <c r="AS516" s="575">
        <f t="shared" si="484"/>
        <v>-33.5</v>
      </c>
      <c r="AT516" s="575">
        <f t="shared" si="484"/>
        <v>-6.8</v>
      </c>
      <c r="AU516" s="575">
        <f t="shared" si="484"/>
        <v>7.4</v>
      </c>
      <c r="AV516" s="575">
        <f t="shared" si="484"/>
        <v>9.6</v>
      </c>
      <c r="AW516" s="575">
        <f t="shared" si="484"/>
        <v>3.3</v>
      </c>
      <c r="AX516" s="575">
        <f t="shared" si="484"/>
        <v>58.1</v>
      </c>
      <c r="AY516" s="575">
        <f t="shared" si="484"/>
        <v>62.3</v>
      </c>
      <c r="AZ516" s="575">
        <f t="shared" si="484"/>
        <v>-15.6</v>
      </c>
      <c r="BA516" s="567"/>
    </row>
    <row r="517" spans="1:53" hidden="1">
      <c r="C517" s="615" t="s">
        <v>37</v>
      </c>
      <c r="D517" s="567">
        <f t="shared" ref="D517:AB517" si="485">ROUND((D574-D570)/D570*100,1)</f>
        <v>31.8</v>
      </c>
      <c r="E517" s="567">
        <f t="shared" si="485"/>
        <v>31.9</v>
      </c>
      <c r="F517" s="567">
        <f t="shared" si="485"/>
        <v>7.8</v>
      </c>
      <c r="G517" s="567">
        <f t="shared" si="485"/>
        <v>9.4</v>
      </c>
      <c r="H517" s="567">
        <f t="shared" si="485"/>
        <v>-22.4</v>
      </c>
      <c r="I517" s="567">
        <f t="shared" si="485"/>
        <v>-9.9</v>
      </c>
      <c r="J517" s="567">
        <f t="shared" si="485"/>
        <v>-14.3</v>
      </c>
      <c r="K517" s="567">
        <f t="shared" si="485"/>
        <v>1.2</v>
      </c>
      <c r="L517" s="567">
        <f t="shared" si="485"/>
        <v>0.6</v>
      </c>
      <c r="M517" s="567" t="e">
        <f t="shared" si="485"/>
        <v>#DIV/0!</v>
      </c>
      <c r="N517" s="567">
        <f t="shared" si="485"/>
        <v>253.9</v>
      </c>
      <c r="O517" s="567">
        <f t="shared" si="485"/>
        <v>31.9</v>
      </c>
      <c r="P517" s="567">
        <f t="shared" si="485"/>
        <v>27.6</v>
      </c>
      <c r="Q517" s="567">
        <f t="shared" si="485"/>
        <v>39.4</v>
      </c>
      <c r="R517" s="567">
        <f t="shared" si="485"/>
        <v>-3.7</v>
      </c>
      <c r="S517" s="567">
        <f t="shared" si="485"/>
        <v>-3.7</v>
      </c>
      <c r="T517" s="567" t="e">
        <f t="shared" si="485"/>
        <v>#DIV/0!</v>
      </c>
      <c r="U517" s="567">
        <f t="shared" si="485"/>
        <v>7.1</v>
      </c>
      <c r="V517" s="567">
        <f t="shared" si="485"/>
        <v>3.8</v>
      </c>
      <c r="W517" s="567">
        <f t="shared" si="485"/>
        <v>9.4</v>
      </c>
      <c r="X517" s="567">
        <f t="shared" si="485"/>
        <v>-2.8</v>
      </c>
      <c r="Y517" s="567">
        <f t="shared" si="485"/>
        <v>5.7</v>
      </c>
      <c r="Z517" s="567">
        <f t="shared" si="485"/>
        <v>-1.7</v>
      </c>
      <c r="AA517" s="567">
        <f t="shared" si="485"/>
        <v>-7.7</v>
      </c>
      <c r="AB517" s="567" t="e">
        <f t="shared" si="485"/>
        <v>#DIV/0!</v>
      </c>
      <c r="AC517" s="567">
        <f t="shared" ref="AC517:AL517" si="486">ROUND((AC574-AC570)/AC570*100,1)</f>
        <v>2.5</v>
      </c>
      <c r="AD517" s="567">
        <f t="shared" si="486"/>
        <v>14.3</v>
      </c>
      <c r="AE517" s="567">
        <f t="shared" si="486"/>
        <v>38.4</v>
      </c>
      <c r="AF517" s="567">
        <f t="shared" si="486"/>
        <v>23.8</v>
      </c>
      <c r="AG517" s="567" t="e">
        <f t="shared" si="486"/>
        <v>#DIV/0!</v>
      </c>
      <c r="AH517" s="567">
        <f t="shared" si="486"/>
        <v>-7.2</v>
      </c>
      <c r="AI517" s="567">
        <f t="shared" si="486"/>
        <v>-0.3</v>
      </c>
      <c r="AJ517" s="567">
        <f t="shared" si="486"/>
        <v>-35.799999999999997</v>
      </c>
      <c r="AK517" s="567" t="e">
        <f t="shared" si="486"/>
        <v>#DIV/0!</v>
      </c>
      <c r="AL517" s="567">
        <f t="shared" si="486"/>
        <v>-11.3</v>
      </c>
      <c r="AO517" s="615" t="s">
        <v>37</v>
      </c>
      <c r="AP517" s="567">
        <f t="shared" ref="AP517:AZ517" si="487">ROUND((AP574-AP570)/AP570*100,1)</f>
        <v>31.8</v>
      </c>
      <c r="AQ517" s="567">
        <f t="shared" si="487"/>
        <v>4.3</v>
      </c>
      <c r="AR517" s="567">
        <f t="shared" si="487"/>
        <v>-13.1</v>
      </c>
      <c r="AS517" s="567">
        <f t="shared" si="487"/>
        <v>-17.399999999999999</v>
      </c>
      <c r="AT517" s="567">
        <f t="shared" si="487"/>
        <v>-4.7</v>
      </c>
      <c r="AU517" s="567">
        <f t="shared" si="487"/>
        <v>29.9</v>
      </c>
      <c r="AV517" s="567">
        <f t="shared" si="487"/>
        <v>28.1</v>
      </c>
      <c r="AW517" s="567">
        <f t="shared" si="487"/>
        <v>33.5</v>
      </c>
      <c r="AX517" s="567">
        <f t="shared" si="487"/>
        <v>46.9</v>
      </c>
      <c r="AY517" s="567">
        <f t="shared" si="487"/>
        <v>49.4</v>
      </c>
      <c r="AZ517" s="567">
        <f t="shared" si="487"/>
        <v>-13.2</v>
      </c>
      <c r="BA517" s="567"/>
    </row>
    <row r="518" spans="1:53" hidden="1">
      <c r="C518" s="615" t="s">
        <v>38</v>
      </c>
      <c r="D518" s="567">
        <f t="shared" ref="D518:AB518" si="488">ROUND((D575-D571)/D571*100,1)</f>
        <v>14.8</v>
      </c>
      <c r="E518" s="567">
        <f t="shared" si="488"/>
        <v>14.9</v>
      </c>
      <c r="F518" s="567">
        <f t="shared" si="488"/>
        <v>8.5</v>
      </c>
      <c r="G518" s="567">
        <f t="shared" si="488"/>
        <v>8.8000000000000007</v>
      </c>
      <c r="H518" s="567">
        <f t="shared" si="488"/>
        <v>1.7</v>
      </c>
      <c r="I518" s="567">
        <f t="shared" si="488"/>
        <v>-7.3</v>
      </c>
      <c r="J518" s="567">
        <f t="shared" si="488"/>
        <v>17.100000000000001</v>
      </c>
      <c r="K518" s="567">
        <f t="shared" si="488"/>
        <v>-21.7</v>
      </c>
      <c r="L518" s="567">
        <f t="shared" si="488"/>
        <v>-23.4</v>
      </c>
      <c r="M518" s="567" t="e">
        <f t="shared" si="488"/>
        <v>#DIV/0!</v>
      </c>
      <c r="N518" s="567">
        <f t="shared" si="488"/>
        <v>39.299999999999997</v>
      </c>
      <c r="O518" s="567">
        <f t="shared" si="488"/>
        <v>20.100000000000001</v>
      </c>
      <c r="P518" s="567">
        <f t="shared" si="488"/>
        <v>19.2</v>
      </c>
      <c r="Q518" s="567">
        <f t="shared" si="488"/>
        <v>22.5</v>
      </c>
      <c r="R518" s="567">
        <f t="shared" si="488"/>
        <v>5.6</v>
      </c>
      <c r="S518" s="567">
        <f t="shared" si="488"/>
        <v>5.6</v>
      </c>
      <c r="T518" s="567" t="e">
        <f t="shared" si="488"/>
        <v>#DIV/0!</v>
      </c>
      <c r="U518" s="567">
        <f t="shared" si="488"/>
        <v>0.3</v>
      </c>
      <c r="V518" s="567">
        <f t="shared" si="488"/>
        <v>9.9</v>
      </c>
      <c r="W518" s="567">
        <f t="shared" si="488"/>
        <v>17.8</v>
      </c>
      <c r="X518" s="567">
        <f t="shared" si="488"/>
        <v>0.9</v>
      </c>
      <c r="Y518" s="567">
        <f t="shared" si="488"/>
        <v>79.2</v>
      </c>
      <c r="Z518" s="567">
        <f t="shared" si="488"/>
        <v>11.3</v>
      </c>
      <c r="AA518" s="567">
        <f t="shared" si="488"/>
        <v>1.6</v>
      </c>
      <c r="AB518" s="567" t="e">
        <f t="shared" si="488"/>
        <v>#DIV/0!</v>
      </c>
      <c r="AC518" s="567">
        <f t="shared" ref="AC518:AL528" si="489">ROUND((AC575-AC571)/AC571*100,1)</f>
        <v>1.2</v>
      </c>
      <c r="AD518" s="567">
        <f t="shared" si="489"/>
        <v>15.1</v>
      </c>
      <c r="AE518" s="567">
        <f t="shared" si="489"/>
        <v>40.5</v>
      </c>
      <c r="AF518" s="567">
        <f t="shared" si="489"/>
        <v>-29.3</v>
      </c>
      <c r="AG518" s="567" t="e">
        <f t="shared" si="489"/>
        <v>#DIV/0!</v>
      </c>
      <c r="AH518" s="567">
        <f t="shared" si="489"/>
        <v>-16.899999999999999</v>
      </c>
      <c r="AI518" s="567">
        <f t="shared" si="489"/>
        <v>-3.1</v>
      </c>
      <c r="AJ518" s="567">
        <f t="shared" si="489"/>
        <v>1.7</v>
      </c>
      <c r="AK518" s="567" t="e">
        <f t="shared" si="489"/>
        <v>#DIV/0!</v>
      </c>
      <c r="AL518" s="567">
        <f t="shared" si="489"/>
        <v>7.4</v>
      </c>
      <c r="AO518" s="615" t="s">
        <v>38</v>
      </c>
      <c r="AP518" s="567">
        <f t="shared" ref="AP518:AZ518" si="490">ROUND((AP575-AP571)/AP571*100,1)</f>
        <v>14.8</v>
      </c>
      <c r="AQ518" s="567">
        <f t="shared" si="490"/>
        <v>5.5</v>
      </c>
      <c r="AR518" s="567">
        <f t="shared" si="490"/>
        <v>0.4</v>
      </c>
      <c r="AS518" s="567">
        <f t="shared" si="490"/>
        <v>3.5</v>
      </c>
      <c r="AT518" s="567">
        <f t="shared" si="490"/>
        <v>-3.9</v>
      </c>
      <c r="AU518" s="567">
        <f t="shared" si="490"/>
        <v>11.6</v>
      </c>
      <c r="AV518" s="567">
        <f t="shared" si="490"/>
        <v>11</v>
      </c>
      <c r="AW518" s="567">
        <f t="shared" si="490"/>
        <v>12.8</v>
      </c>
      <c r="AX518" s="567">
        <f t="shared" si="490"/>
        <v>18.600000000000001</v>
      </c>
      <c r="AY518" s="567">
        <f t="shared" si="490"/>
        <v>19.100000000000001</v>
      </c>
      <c r="AZ518" s="567">
        <f t="shared" si="490"/>
        <v>8.1</v>
      </c>
      <c r="BA518" s="567"/>
    </row>
    <row r="519" spans="1:53" hidden="1">
      <c r="B519" s="612"/>
      <c r="C519" s="618" t="s">
        <v>39</v>
      </c>
      <c r="D519" s="614">
        <f t="shared" ref="D519:AB529" si="491">ROUND((D576-D572)/D572*100,1)</f>
        <v>-17.8</v>
      </c>
      <c r="E519" s="614">
        <f t="shared" si="491"/>
        <v>-17.8</v>
      </c>
      <c r="F519" s="614">
        <f t="shared" si="491"/>
        <v>7.5</v>
      </c>
      <c r="G519" s="614">
        <f t="shared" si="491"/>
        <v>8.4</v>
      </c>
      <c r="H519" s="614">
        <f t="shared" si="491"/>
        <v>-10.8</v>
      </c>
      <c r="I519" s="614">
        <f t="shared" si="491"/>
        <v>7.4</v>
      </c>
      <c r="J519" s="614">
        <f t="shared" si="491"/>
        <v>-5.8</v>
      </c>
      <c r="K519" s="614">
        <f t="shared" si="491"/>
        <v>4.9000000000000004</v>
      </c>
      <c r="L519" s="614">
        <f t="shared" si="491"/>
        <v>3.3</v>
      </c>
      <c r="M519" s="614" t="e">
        <f t="shared" si="491"/>
        <v>#DIV/0!</v>
      </c>
      <c r="N519" s="614">
        <f t="shared" si="491"/>
        <v>-61.5</v>
      </c>
      <c r="O519" s="614">
        <f t="shared" si="491"/>
        <v>-9.8000000000000007</v>
      </c>
      <c r="P519" s="614">
        <f t="shared" si="491"/>
        <v>7.1</v>
      </c>
      <c r="Q519" s="614">
        <f t="shared" si="491"/>
        <v>-26.9</v>
      </c>
      <c r="R519" s="614">
        <f t="shared" si="491"/>
        <v>-19.2</v>
      </c>
      <c r="S519" s="614">
        <f t="shared" si="491"/>
        <v>-19.2</v>
      </c>
      <c r="T519" s="614" t="e">
        <f t="shared" si="491"/>
        <v>#DIV/0!</v>
      </c>
      <c r="U519" s="614">
        <f t="shared" si="491"/>
        <v>3.1</v>
      </c>
      <c r="V519" s="614">
        <f t="shared" si="491"/>
        <v>18.8</v>
      </c>
      <c r="W519" s="614">
        <f t="shared" si="491"/>
        <v>26.9</v>
      </c>
      <c r="X519" s="614">
        <f t="shared" si="491"/>
        <v>8.3000000000000007</v>
      </c>
      <c r="Y519" s="614">
        <f t="shared" si="491"/>
        <v>72.5</v>
      </c>
      <c r="Z519" s="614">
        <f t="shared" si="491"/>
        <v>19.3</v>
      </c>
      <c r="AA519" s="614">
        <f t="shared" si="491"/>
        <v>6.4</v>
      </c>
      <c r="AB519" s="614" t="e">
        <f t="shared" si="491"/>
        <v>#DIV/0!</v>
      </c>
      <c r="AC519" s="614">
        <f t="shared" si="489"/>
        <v>-0.4</v>
      </c>
      <c r="AD519" s="614">
        <f t="shared" si="489"/>
        <v>12.3</v>
      </c>
      <c r="AE519" s="614">
        <f t="shared" si="489"/>
        <v>39.5</v>
      </c>
      <c r="AF519" s="614">
        <f t="shared" si="489"/>
        <v>-12.7</v>
      </c>
      <c r="AG519" s="614" t="e">
        <f t="shared" si="489"/>
        <v>#DIV/0!</v>
      </c>
      <c r="AH519" s="614">
        <f t="shared" si="489"/>
        <v>-16.100000000000001</v>
      </c>
      <c r="AI519" s="614">
        <f t="shared" si="489"/>
        <v>-4.3</v>
      </c>
      <c r="AJ519" s="614">
        <f t="shared" si="489"/>
        <v>-21.7</v>
      </c>
      <c r="AK519" s="614" t="e">
        <f t="shared" si="489"/>
        <v>#DIV/0!</v>
      </c>
      <c r="AL519" s="614">
        <f t="shared" si="489"/>
        <v>-3.9</v>
      </c>
      <c r="AN519" s="612"/>
      <c r="AO519" s="618" t="s">
        <v>39</v>
      </c>
      <c r="AP519" s="614">
        <f t="shared" ref="AP519:AZ533" si="492">ROUND((AP576-AP572)/AP572*100,1)</f>
        <v>-17.8</v>
      </c>
      <c r="AQ519" s="614">
        <f t="shared" si="492"/>
        <v>-10.7</v>
      </c>
      <c r="AR519" s="614">
        <f t="shared" si="492"/>
        <v>-4.5</v>
      </c>
      <c r="AS519" s="614">
        <f t="shared" si="492"/>
        <v>-9.6999999999999993</v>
      </c>
      <c r="AT519" s="614">
        <f t="shared" si="492"/>
        <v>4.5</v>
      </c>
      <c r="AU519" s="614">
        <f t="shared" si="492"/>
        <v>-16.3</v>
      </c>
      <c r="AV519" s="614">
        <f t="shared" si="492"/>
        <v>-18.899999999999999</v>
      </c>
      <c r="AW519" s="614">
        <f t="shared" si="492"/>
        <v>-9.8000000000000007</v>
      </c>
      <c r="AX519" s="614">
        <f t="shared" si="492"/>
        <v>-20.399999999999999</v>
      </c>
      <c r="AY519" s="614">
        <f t="shared" si="492"/>
        <v>-21.7</v>
      </c>
      <c r="AZ519" s="614">
        <f t="shared" si="492"/>
        <v>32.4</v>
      </c>
      <c r="BA519" s="567"/>
    </row>
    <row r="520" spans="1:53" hidden="1">
      <c r="B520" s="138" t="s">
        <v>304</v>
      </c>
      <c r="C520" s="610" t="s">
        <v>36</v>
      </c>
      <c r="D520" s="567" t="e">
        <f t="shared" si="491"/>
        <v>#DIV/0!</v>
      </c>
      <c r="E520" s="567" t="e">
        <f t="shared" si="491"/>
        <v>#DIV/0!</v>
      </c>
      <c r="F520" s="567" t="e">
        <f t="shared" si="491"/>
        <v>#DIV/0!</v>
      </c>
      <c r="G520" s="567" t="e">
        <f t="shared" si="491"/>
        <v>#DIV/0!</v>
      </c>
      <c r="H520" s="567" t="e">
        <f t="shared" si="491"/>
        <v>#DIV/0!</v>
      </c>
      <c r="I520" s="567" t="e">
        <f t="shared" si="491"/>
        <v>#DIV/0!</v>
      </c>
      <c r="J520" s="567" t="e">
        <f t="shared" si="491"/>
        <v>#DIV/0!</v>
      </c>
      <c r="K520" s="567" t="e">
        <f t="shared" si="491"/>
        <v>#DIV/0!</v>
      </c>
      <c r="L520" s="567" t="e">
        <f t="shared" si="491"/>
        <v>#DIV/0!</v>
      </c>
      <c r="M520" s="567" t="e">
        <f t="shared" si="491"/>
        <v>#DIV/0!</v>
      </c>
      <c r="N520" s="567" t="e">
        <f t="shared" si="491"/>
        <v>#DIV/0!</v>
      </c>
      <c r="O520" s="567" t="e">
        <f t="shared" si="491"/>
        <v>#DIV/0!</v>
      </c>
      <c r="P520" s="567" t="e">
        <f t="shared" si="491"/>
        <v>#DIV/0!</v>
      </c>
      <c r="Q520" s="567" t="e">
        <f t="shared" si="491"/>
        <v>#DIV/0!</v>
      </c>
      <c r="R520" s="567" t="e">
        <f t="shared" si="491"/>
        <v>#DIV/0!</v>
      </c>
      <c r="S520" s="567" t="e">
        <f t="shared" si="491"/>
        <v>#DIV/0!</v>
      </c>
      <c r="T520" s="567" t="e">
        <f t="shared" si="491"/>
        <v>#DIV/0!</v>
      </c>
      <c r="U520" s="567" t="e">
        <f t="shared" si="491"/>
        <v>#DIV/0!</v>
      </c>
      <c r="V520" s="567" t="e">
        <f t="shared" si="491"/>
        <v>#DIV/0!</v>
      </c>
      <c r="W520" s="567" t="e">
        <f t="shared" si="491"/>
        <v>#DIV/0!</v>
      </c>
      <c r="X520" s="567" t="e">
        <f t="shared" si="491"/>
        <v>#DIV/0!</v>
      </c>
      <c r="Y520" s="567" t="e">
        <f t="shared" si="491"/>
        <v>#DIV/0!</v>
      </c>
      <c r="Z520" s="567" t="e">
        <f t="shared" si="491"/>
        <v>#DIV/0!</v>
      </c>
      <c r="AA520" s="567" t="e">
        <f t="shared" si="491"/>
        <v>#DIV/0!</v>
      </c>
      <c r="AB520" s="567" t="e">
        <f t="shared" si="491"/>
        <v>#DIV/0!</v>
      </c>
      <c r="AC520" s="567" t="e">
        <f t="shared" si="489"/>
        <v>#DIV/0!</v>
      </c>
      <c r="AD520" s="567" t="e">
        <f t="shared" si="489"/>
        <v>#DIV/0!</v>
      </c>
      <c r="AE520" s="567" t="e">
        <f t="shared" si="489"/>
        <v>#DIV/0!</v>
      </c>
      <c r="AF520" s="567" t="e">
        <f t="shared" si="489"/>
        <v>#DIV/0!</v>
      </c>
      <c r="AG520" s="567" t="e">
        <f t="shared" si="489"/>
        <v>#DIV/0!</v>
      </c>
      <c r="AH520" s="567" t="e">
        <f t="shared" si="489"/>
        <v>#DIV/0!</v>
      </c>
      <c r="AI520" s="567" t="e">
        <f t="shared" si="489"/>
        <v>#DIV/0!</v>
      </c>
      <c r="AJ520" s="567" t="e">
        <f t="shared" si="489"/>
        <v>#DIV/0!</v>
      </c>
      <c r="AK520" s="567" t="e">
        <f t="shared" si="489"/>
        <v>#DIV/0!</v>
      </c>
      <c r="AL520" s="567" t="e">
        <f t="shared" si="489"/>
        <v>#DIV/0!</v>
      </c>
      <c r="AN520" s="138" t="s">
        <v>304</v>
      </c>
      <c r="AO520" s="610" t="s">
        <v>36</v>
      </c>
      <c r="AP520" s="567" t="e">
        <f t="shared" si="492"/>
        <v>#DIV/0!</v>
      </c>
      <c r="AQ520" s="567" t="e">
        <f t="shared" si="492"/>
        <v>#DIV/0!</v>
      </c>
      <c r="AR520" s="567" t="e">
        <f t="shared" si="492"/>
        <v>#DIV/0!</v>
      </c>
      <c r="AS520" s="567" t="e">
        <f t="shared" si="492"/>
        <v>#DIV/0!</v>
      </c>
      <c r="AT520" s="567" t="e">
        <f t="shared" si="492"/>
        <v>#DIV/0!</v>
      </c>
      <c r="AU520" s="567" t="e">
        <f t="shared" si="492"/>
        <v>#DIV/0!</v>
      </c>
      <c r="AV520" s="567" t="e">
        <f t="shared" si="492"/>
        <v>#DIV/0!</v>
      </c>
      <c r="AW520" s="567" t="e">
        <f t="shared" si="492"/>
        <v>#DIV/0!</v>
      </c>
      <c r="AX520" s="567" t="e">
        <f t="shared" si="492"/>
        <v>#DIV/0!</v>
      </c>
      <c r="AY520" s="567" t="e">
        <f t="shared" si="492"/>
        <v>#DIV/0!</v>
      </c>
      <c r="AZ520" s="567" t="e">
        <f t="shared" si="492"/>
        <v>#DIV/0!</v>
      </c>
      <c r="BA520" s="567"/>
    </row>
    <row r="521" spans="1:53" hidden="1">
      <c r="C521" s="615" t="s">
        <v>37</v>
      </c>
      <c r="D521" s="567" t="e">
        <f t="shared" si="491"/>
        <v>#DIV/0!</v>
      </c>
      <c r="E521" s="567" t="e">
        <f t="shared" si="491"/>
        <v>#DIV/0!</v>
      </c>
      <c r="F521" s="567" t="e">
        <f t="shared" si="491"/>
        <v>#DIV/0!</v>
      </c>
      <c r="G521" s="567" t="e">
        <f t="shared" si="491"/>
        <v>#DIV/0!</v>
      </c>
      <c r="H521" s="567" t="e">
        <f t="shared" si="491"/>
        <v>#DIV/0!</v>
      </c>
      <c r="I521" s="567" t="e">
        <f t="shared" si="491"/>
        <v>#DIV/0!</v>
      </c>
      <c r="J521" s="567" t="e">
        <f t="shared" si="491"/>
        <v>#DIV/0!</v>
      </c>
      <c r="K521" s="567" t="e">
        <f t="shared" si="491"/>
        <v>#DIV/0!</v>
      </c>
      <c r="L521" s="567" t="e">
        <f t="shared" si="491"/>
        <v>#DIV/0!</v>
      </c>
      <c r="M521" s="567" t="e">
        <f t="shared" si="491"/>
        <v>#DIV/0!</v>
      </c>
      <c r="N521" s="567" t="e">
        <f t="shared" si="491"/>
        <v>#DIV/0!</v>
      </c>
      <c r="O521" s="567" t="e">
        <f t="shared" si="491"/>
        <v>#DIV/0!</v>
      </c>
      <c r="P521" s="567" t="e">
        <f t="shared" si="491"/>
        <v>#DIV/0!</v>
      </c>
      <c r="Q521" s="567" t="e">
        <f t="shared" si="491"/>
        <v>#DIV/0!</v>
      </c>
      <c r="R521" s="567" t="e">
        <f t="shared" si="491"/>
        <v>#DIV/0!</v>
      </c>
      <c r="S521" s="567" t="e">
        <f t="shared" si="491"/>
        <v>#DIV/0!</v>
      </c>
      <c r="T521" s="567" t="e">
        <f t="shared" si="491"/>
        <v>#DIV/0!</v>
      </c>
      <c r="U521" s="567" t="e">
        <f t="shared" si="491"/>
        <v>#DIV/0!</v>
      </c>
      <c r="V521" s="567" t="e">
        <f t="shared" si="491"/>
        <v>#DIV/0!</v>
      </c>
      <c r="W521" s="567" t="e">
        <f t="shared" si="491"/>
        <v>#DIV/0!</v>
      </c>
      <c r="X521" s="567" t="e">
        <f t="shared" si="491"/>
        <v>#DIV/0!</v>
      </c>
      <c r="Y521" s="567" t="e">
        <f t="shared" si="491"/>
        <v>#DIV/0!</v>
      </c>
      <c r="Z521" s="567" t="e">
        <f t="shared" si="491"/>
        <v>#DIV/0!</v>
      </c>
      <c r="AA521" s="567" t="e">
        <f t="shared" si="491"/>
        <v>#DIV/0!</v>
      </c>
      <c r="AB521" s="567" t="e">
        <f t="shared" si="491"/>
        <v>#DIV/0!</v>
      </c>
      <c r="AC521" s="567" t="e">
        <f t="shared" si="489"/>
        <v>#DIV/0!</v>
      </c>
      <c r="AD521" s="567" t="e">
        <f t="shared" si="489"/>
        <v>#DIV/0!</v>
      </c>
      <c r="AE521" s="567" t="e">
        <f t="shared" si="489"/>
        <v>#DIV/0!</v>
      </c>
      <c r="AF521" s="567" t="e">
        <f t="shared" si="489"/>
        <v>#DIV/0!</v>
      </c>
      <c r="AG521" s="567" t="e">
        <f t="shared" si="489"/>
        <v>#DIV/0!</v>
      </c>
      <c r="AH521" s="567" t="e">
        <f t="shared" si="489"/>
        <v>#DIV/0!</v>
      </c>
      <c r="AI521" s="567" t="e">
        <f t="shared" si="489"/>
        <v>#DIV/0!</v>
      </c>
      <c r="AJ521" s="567" t="e">
        <f t="shared" si="489"/>
        <v>#DIV/0!</v>
      </c>
      <c r="AK521" s="567" t="e">
        <f t="shared" si="489"/>
        <v>#DIV/0!</v>
      </c>
      <c r="AL521" s="567" t="e">
        <f t="shared" si="489"/>
        <v>#DIV/0!</v>
      </c>
      <c r="AO521" s="615" t="s">
        <v>37</v>
      </c>
      <c r="AP521" s="567" t="e">
        <f t="shared" si="492"/>
        <v>#DIV/0!</v>
      </c>
      <c r="AQ521" s="567" t="e">
        <f t="shared" si="492"/>
        <v>#DIV/0!</v>
      </c>
      <c r="AR521" s="567" t="e">
        <f t="shared" si="492"/>
        <v>#DIV/0!</v>
      </c>
      <c r="AS521" s="567" t="e">
        <f t="shared" si="492"/>
        <v>#DIV/0!</v>
      </c>
      <c r="AT521" s="567" t="e">
        <f t="shared" si="492"/>
        <v>#DIV/0!</v>
      </c>
      <c r="AU521" s="567" t="e">
        <f t="shared" si="492"/>
        <v>#DIV/0!</v>
      </c>
      <c r="AV521" s="567" t="e">
        <f t="shared" si="492"/>
        <v>#DIV/0!</v>
      </c>
      <c r="AW521" s="567" t="e">
        <f t="shared" si="492"/>
        <v>#DIV/0!</v>
      </c>
      <c r="AX521" s="567" t="e">
        <f t="shared" si="492"/>
        <v>#DIV/0!</v>
      </c>
      <c r="AY521" s="567" t="e">
        <f t="shared" si="492"/>
        <v>#DIV/0!</v>
      </c>
      <c r="AZ521" s="567" t="e">
        <f t="shared" si="492"/>
        <v>#DIV/0!</v>
      </c>
      <c r="BA521" s="567"/>
    </row>
    <row r="522" spans="1:53" hidden="1">
      <c r="A522" s="621"/>
      <c r="C522" s="615" t="s">
        <v>38</v>
      </c>
      <c r="D522" s="567" t="e">
        <f t="shared" si="491"/>
        <v>#DIV/0!</v>
      </c>
      <c r="E522" s="567" t="e">
        <f t="shared" si="491"/>
        <v>#DIV/0!</v>
      </c>
      <c r="F522" s="567" t="e">
        <f t="shared" si="491"/>
        <v>#DIV/0!</v>
      </c>
      <c r="G522" s="567" t="e">
        <f t="shared" si="491"/>
        <v>#DIV/0!</v>
      </c>
      <c r="H522" s="567" t="e">
        <f t="shared" si="491"/>
        <v>#DIV/0!</v>
      </c>
      <c r="I522" s="567" t="e">
        <f t="shared" si="491"/>
        <v>#DIV/0!</v>
      </c>
      <c r="J522" s="567" t="e">
        <f t="shared" si="491"/>
        <v>#DIV/0!</v>
      </c>
      <c r="K522" s="567" t="e">
        <f t="shared" si="491"/>
        <v>#DIV/0!</v>
      </c>
      <c r="L522" s="567" t="e">
        <f t="shared" si="491"/>
        <v>#DIV/0!</v>
      </c>
      <c r="M522" s="567" t="e">
        <f t="shared" si="491"/>
        <v>#DIV/0!</v>
      </c>
      <c r="N522" s="567" t="e">
        <f t="shared" si="491"/>
        <v>#DIV/0!</v>
      </c>
      <c r="O522" s="567" t="e">
        <f t="shared" si="491"/>
        <v>#DIV/0!</v>
      </c>
      <c r="P522" s="567" t="e">
        <f t="shared" si="491"/>
        <v>#DIV/0!</v>
      </c>
      <c r="Q522" s="567" t="e">
        <f t="shared" si="491"/>
        <v>#DIV/0!</v>
      </c>
      <c r="R522" s="567" t="e">
        <f t="shared" si="491"/>
        <v>#DIV/0!</v>
      </c>
      <c r="S522" s="567" t="e">
        <f t="shared" si="491"/>
        <v>#DIV/0!</v>
      </c>
      <c r="T522" s="567" t="e">
        <f t="shared" si="491"/>
        <v>#DIV/0!</v>
      </c>
      <c r="U522" s="567" t="e">
        <f t="shared" si="491"/>
        <v>#DIV/0!</v>
      </c>
      <c r="V522" s="567" t="e">
        <f t="shared" si="491"/>
        <v>#DIV/0!</v>
      </c>
      <c r="W522" s="567" t="e">
        <f t="shared" si="491"/>
        <v>#DIV/0!</v>
      </c>
      <c r="X522" s="567" t="e">
        <f t="shared" si="491"/>
        <v>#DIV/0!</v>
      </c>
      <c r="Y522" s="567" t="e">
        <f t="shared" si="491"/>
        <v>#DIV/0!</v>
      </c>
      <c r="Z522" s="567" t="e">
        <f t="shared" si="491"/>
        <v>#DIV/0!</v>
      </c>
      <c r="AA522" s="567" t="e">
        <f t="shared" si="491"/>
        <v>#DIV/0!</v>
      </c>
      <c r="AB522" s="567" t="e">
        <f t="shared" si="491"/>
        <v>#DIV/0!</v>
      </c>
      <c r="AC522" s="567" t="e">
        <f t="shared" si="489"/>
        <v>#DIV/0!</v>
      </c>
      <c r="AD522" s="567" t="e">
        <f t="shared" si="489"/>
        <v>#DIV/0!</v>
      </c>
      <c r="AE522" s="567" t="e">
        <f t="shared" si="489"/>
        <v>#DIV/0!</v>
      </c>
      <c r="AF522" s="567" t="e">
        <f t="shared" si="489"/>
        <v>#DIV/0!</v>
      </c>
      <c r="AG522" s="567" t="e">
        <f t="shared" si="489"/>
        <v>#DIV/0!</v>
      </c>
      <c r="AH522" s="567" t="e">
        <f t="shared" si="489"/>
        <v>#DIV/0!</v>
      </c>
      <c r="AI522" s="567" t="e">
        <f t="shared" si="489"/>
        <v>#DIV/0!</v>
      </c>
      <c r="AJ522" s="567" t="e">
        <f t="shared" si="489"/>
        <v>#DIV/0!</v>
      </c>
      <c r="AK522" s="567" t="e">
        <f t="shared" si="489"/>
        <v>#DIV/0!</v>
      </c>
      <c r="AL522" s="567" t="e">
        <f t="shared" si="489"/>
        <v>#DIV/0!</v>
      </c>
      <c r="AM522" s="621"/>
      <c r="AO522" s="615" t="s">
        <v>38</v>
      </c>
      <c r="AP522" s="567" t="e">
        <f t="shared" si="492"/>
        <v>#DIV/0!</v>
      </c>
      <c r="AQ522" s="567" t="e">
        <f t="shared" si="492"/>
        <v>#DIV/0!</v>
      </c>
      <c r="AR522" s="567" t="e">
        <f t="shared" si="492"/>
        <v>#DIV/0!</v>
      </c>
      <c r="AS522" s="567" t="e">
        <f t="shared" si="492"/>
        <v>#DIV/0!</v>
      </c>
      <c r="AT522" s="567" t="e">
        <f t="shared" si="492"/>
        <v>#DIV/0!</v>
      </c>
      <c r="AU522" s="567" t="e">
        <f t="shared" si="492"/>
        <v>#DIV/0!</v>
      </c>
      <c r="AV522" s="567" t="e">
        <f t="shared" si="492"/>
        <v>#DIV/0!</v>
      </c>
      <c r="AW522" s="567" t="e">
        <f t="shared" si="492"/>
        <v>#DIV/0!</v>
      </c>
      <c r="AX522" s="567" t="e">
        <f t="shared" si="492"/>
        <v>#DIV/0!</v>
      </c>
      <c r="AY522" s="567" t="e">
        <f t="shared" si="492"/>
        <v>#DIV/0!</v>
      </c>
      <c r="AZ522" s="567" t="e">
        <f t="shared" si="492"/>
        <v>#DIV/0!</v>
      </c>
      <c r="BA522" s="567"/>
    </row>
    <row r="523" spans="1:53" hidden="1">
      <c r="B523" s="612"/>
      <c r="C523" s="618" t="s">
        <v>39</v>
      </c>
      <c r="D523" s="614" t="e">
        <f t="shared" si="491"/>
        <v>#DIV/0!</v>
      </c>
      <c r="E523" s="614" t="e">
        <f t="shared" si="491"/>
        <v>#DIV/0!</v>
      </c>
      <c r="F523" s="614" t="e">
        <f t="shared" si="491"/>
        <v>#DIV/0!</v>
      </c>
      <c r="G523" s="614" t="e">
        <f t="shared" si="491"/>
        <v>#DIV/0!</v>
      </c>
      <c r="H523" s="614" t="e">
        <f t="shared" si="491"/>
        <v>#DIV/0!</v>
      </c>
      <c r="I523" s="614" t="e">
        <f t="shared" si="491"/>
        <v>#DIV/0!</v>
      </c>
      <c r="J523" s="614" t="e">
        <f t="shared" si="491"/>
        <v>#DIV/0!</v>
      </c>
      <c r="K523" s="614" t="e">
        <f t="shared" si="491"/>
        <v>#DIV/0!</v>
      </c>
      <c r="L523" s="614" t="e">
        <f t="shared" si="491"/>
        <v>#DIV/0!</v>
      </c>
      <c r="M523" s="614" t="e">
        <f t="shared" si="491"/>
        <v>#DIV/0!</v>
      </c>
      <c r="N523" s="614" t="e">
        <f t="shared" si="491"/>
        <v>#DIV/0!</v>
      </c>
      <c r="O523" s="614" t="e">
        <f t="shared" si="491"/>
        <v>#DIV/0!</v>
      </c>
      <c r="P523" s="614" t="e">
        <f t="shared" si="491"/>
        <v>#DIV/0!</v>
      </c>
      <c r="Q523" s="614" t="e">
        <f t="shared" si="491"/>
        <v>#DIV/0!</v>
      </c>
      <c r="R523" s="614" t="e">
        <f t="shared" si="491"/>
        <v>#DIV/0!</v>
      </c>
      <c r="S523" s="614" t="e">
        <f t="shared" si="491"/>
        <v>#DIV/0!</v>
      </c>
      <c r="T523" s="614" t="e">
        <f t="shared" si="491"/>
        <v>#DIV/0!</v>
      </c>
      <c r="U523" s="614" t="e">
        <f t="shared" si="491"/>
        <v>#DIV/0!</v>
      </c>
      <c r="V523" s="614" t="e">
        <f t="shared" si="491"/>
        <v>#DIV/0!</v>
      </c>
      <c r="W523" s="614" t="e">
        <f t="shared" si="491"/>
        <v>#DIV/0!</v>
      </c>
      <c r="X523" s="614" t="e">
        <f t="shared" si="491"/>
        <v>#DIV/0!</v>
      </c>
      <c r="Y523" s="614" t="e">
        <f t="shared" si="491"/>
        <v>#DIV/0!</v>
      </c>
      <c r="Z523" s="614" t="e">
        <f t="shared" si="491"/>
        <v>#DIV/0!</v>
      </c>
      <c r="AA523" s="614" t="e">
        <f t="shared" si="491"/>
        <v>#DIV/0!</v>
      </c>
      <c r="AB523" s="614" t="e">
        <f t="shared" si="491"/>
        <v>#DIV/0!</v>
      </c>
      <c r="AC523" s="614" t="e">
        <f t="shared" si="489"/>
        <v>#DIV/0!</v>
      </c>
      <c r="AD523" s="614" t="e">
        <f t="shared" si="489"/>
        <v>#DIV/0!</v>
      </c>
      <c r="AE523" s="614" t="e">
        <f t="shared" si="489"/>
        <v>#DIV/0!</v>
      </c>
      <c r="AF523" s="614" t="e">
        <f t="shared" si="489"/>
        <v>#DIV/0!</v>
      </c>
      <c r="AG523" s="614" t="e">
        <f t="shared" si="489"/>
        <v>#DIV/0!</v>
      </c>
      <c r="AH523" s="614" t="e">
        <f t="shared" si="489"/>
        <v>#DIV/0!</v>
      </c>
      <c r="AI523" s="614" t="e">
        <f t="shared" si="489"/>
        <v>#DIV/0!</v>
      </c>
      <c r="AJ523" s="614" t="e">
        <f t="shared" si="489"/>
        <v>#DIV/0!</v>
      </c>
      <c r="AK523" s="614" t="e">
        <f t="shared" si="489"/>
        <v>#DIV/0!</v>
      </c>
      <c r="AL523" s="614" t="e">
        <f t="shared" si="489"/>
        <v>#DIV/0!</v>
      </c>
      <c r="AN523" s="612"/>
      <c r="AO523" s="618" t="s">
        <v>39</v>
      </c>
      <c r="AP523" s="614" t="e">
        <f t="shared" si="492"/>
        <v>#DIV/0!</v>
      </c>
      <c r="AQ523" s="614" t="e">
        <f t="shared" si="492"/>
        <v>#DIV/0!</v>
      </c>
      <c r="AR523" s="614" t="e">
        <f t="shared" si="492"/>
        <v>#DIV/0!</v>
      </c>
      <c r="AS523" s="614" t="e">
        <f t="shared" si="492"/>
        <v>#DIV/0!</v>
      </c>
      <c r="AT523" s="614" t="e">
        <f t="shared" si="492"/>
        <v>#DIV/0!</v>
      </c>
      <c r="AU523" s="614" t="e">
        <f t="shared" si="492"/>
        <v>#DIV/0!</v>
      </c>
      <c r="AV523" s="614" t="e">
        <f t="shared" si="492"/>
        <v>#DIV/0!</v>
      </c>
      <c r="AW523" s="614" t="e">
        <f t="shared" si="492"/>
        <v>#DIV/0!</v>
      </c>
      <c r="AX523" s="614" t="e">
        <f t="shared" si="492"/>
        <v>#DIV/0!</v>
      </c>
      <c r="AY523" s="614" t="e">
        <f t="shared" si="492"/>
        <v>#DIV/0!</v>
      </c>
      <c r="AZ523" s="614" t="e">
        <f t="shared" si="492"/>
        <v>#DIV/0!</v>
      </c>
      <c r="BA523" s="567"/>
    </row>
    <row r="524" spans="1:53" hidden="1">
      <c r="B524" s="138" t="s">
        <v>305</v>
      </c>
      <c r="C524" s="610" t="s">
        <v>36</v>
      </c>
      <c r="D524" s="575" t="e">
        <f t="shared" si="491"/>
        <v>#DIV/0!</v>
      </c>
      <c r="E524" s="575" t="e">
        <f t="shared" si="491"/>
        <v>#DIV/0!</v>
      </c>
      <c r="F524" s="575" t="e">
        <f t="shared" si="491"/>
        <v>#DIV/0!</v>
      </c>
      <c r="G524" s="575" t="e">
        <f t="shared" si="491"/>
        <v>#DIV/0!</v>
      </c>
      <c r="H524" s="575" t="e">
        <f t="shared" si="491"/>
        <v>#DIV/0!</v>
      </c>
      <c r="I524" s="575" t="e">
        <f t="shared" si="491"/>
        <v>#DIV/0!</v>
      </c>
      <c r="J524" s="575" t="e">
        <f t="shared" si="491"/>
        <v>#DIV/0!</v>
      </c>
      <c r="K524" s="575" t="e">
        <f t="shared" si="491"/>
        <v>#DIV/0!</v>
      </c>
      <c r="L524" s="575" t="e">
        <f t="shared" si="491"/>
        <v>#DIV/0!</v>
      </c>
      <c r="M524" s="575" t="e">
        <f t="shared" si="491"/>
        <v>#DIV/0!</v>
      </c>
      <c r="N524" s="575" t="e">
        <f t="shared" si="491"/>
        <v>#DIV/0!</v>
      </c>
      <c r="O524" s="575" t="e">
        <f t="shared" si="491"/>
        <v>#DIV/0!</v>
      </c>
      <c r="P524" s="575" t="e">
        <f t="shared" si="491"/>
        <v>#DIV/0!</v>
      </c>
      <c r="Q524" s="575" t="e">
        <f t="shared" si="491"/>
        <v>#DIV/0!</v>
      </c>
      <c r="R524" s="575" t="e">
        <f t="shared" si="491"/>
        <v>#DIV/0!</v>
      </c>
      <c r="S524" s="575" t="e">
        <f t="shared" si="491"/>
        <v>#DIV/0!</v>
      </c>
      <c r="T524" s="575" t="e">
        <f t="shared" si="491"/>
        <v>#DIV/0!</v>
      </c>
      <c r="U524" s="575" t="e">
        <f t="shared" si="491"/>
        <v>#DIV/0!</v>
      </c>
      <c r="V524" s="575" t="e">
        <f t="shared" si="491"/>
        <v>#DIV/0!</v>
      </c>
      <c r="W524" s="575" t="e">
        <f t="shared" si="491"/>
        <v>#DIV/0!</v>
      </c>
      <c r="X524" s="575" t="e">
        <f t="shared" si="491"/>
        <v>#DIV/0!</v>
      </c>
      <c r="Y524" s="575" t="e">
        <f t="shared" si="491"/>
        <v>#DIV/0!</v>
      </c>
      <c r="Z524" s="575" t="e">
        <f t="shared" si="491"/>
        <v>#DIV/0!</v>
      </c>
      <c r="AA524" s="575" t="e">
        <f t="shared" si="491"/>
        <v>#DIV/0!</v>
      </c>
      <c r="AB524" s="575" t="e">
        <f t="shared" si="491"/>
        <v>#DIV/0!</v>
      </c>
      <c r="AC524" s="575" t="e">
        <f t="shared" si="489"/>
        <v>#DIV/0!</v>
      </c>
      <c r="AD524" s="575" t="e">
        <f t="shared" si="489"/>
        <v>#DIV/0!</v>
      </c>
      <c r="AE524" s="575" t="e">
        <f t="shared" si="489"/>
        <v>#DIV/0!</v>
      </c>
      <c r="AF524" s="575" t="e">
        <f t="shared" si="489"/>
        <v>#DIV/0!</v>
      </c>
      <c r="AG524" s="575" t="e">
        <f t="shared" si="489"/>
        <v>#DIV/0!</v>
      </c>
      <c r="AH524" s="575" t="e">
        <f t="shared" si="489"/>
        <v>#DIV/0!</v>
      </c>
      <c r="AI524" s="575" t="e">
        <f t="shared" si="489"/>
        <v>#DIV/0!</v>
      </c>
      <c r="AJ524" s="575" t="e">
        <f t="shared" si="489"/>
        <v>#DIV/0!</v>
      </c>
      <c r="AK524" s="575" t="e">
        <f t="shared" si="489"/>
        <v>#DIV/0!</v>
      </c>
      <c r="AL524" s="575" t="e">
        <f t="shared" si="489"/>
        <v>#DIV/0!</v>
      </c>
      <c r="AN524" s="138" t="s">
        <v>305</v>
      </c>
      <c r="AO524" s="610" t="s">
        <v>36</v>
      </c>
      <c r="AP524" s="575" t="e">
        <f t="shared" si="492"/>
        <v>#DIV/0!</v>
      </c>
      <c r="AQ524" s="575" t="e">
        <f t="shared" si="492"/>
        <v>#DIV/0!</v>
      </c>
      <c r="AR524" s="575" t="e">
        <f t="shared" si="492"/>
        <v>#DIV/0!</v>
      </c>
      <c r="AS524" s="575" t="e">
        <f t="shared" si="492"/>
        <v>#DIV/0!</v>
      </c>
      <c r="AT524" s="575" t="e">
        <f t="shared" si="492"/>
        <v>#DIV/0!</v>
      </c>
      <c r="AU524" s="575" t="e">
        <f t="shared" si="492"/>
        <v>#DIV/0!</v>
      </c>
      <c r="AV524" s="575" t="e">
        <f t="shared" si="492"/>
        <v>#DIV/0!</v>
      </c>
      <c r="AW524" s="575" t="e">
        <f t="shared" si="492"/>
        <v>#DIV/0!</v>
      </c>
      <c r="AX524" s="575" t="e">
        <f t="shared" si="492"/>
        <v>#DIV/0!</v>
      </c>
      <c r="AY524" s="575" t="e">
        <f t="shared" si="492"/>
        <v>#DIV/0!</v>
      </c>
      <c r="AZ524" s="575" t="e">
        <f t="shared" si="492"/>
        <v>#DIV/0!</v>
      </c>
    </row>
    <row r="525" spans="1:53" hidden="1">
      <c r="C525" s="615" t="s">
        <v>37</v>
      </c>
      <c r="D525" s="567" t="e">
        <f t="shared" si="491"/>
        <v>#DIV/0!</v>
      </c>
      <c r="E525" s="567" t="e">
        <f t="shared" ref="E525:AB525" si="493">ROUND((E582-E578)/E578*100,1)</f>
        <v>#DIV/0!</v>
      </c>
      <c r="F525" s="567" t="e">
        <f t="shared" si="493"/>
        <v>#DIV/0!</v>
      </c>
      <c r="G525" s="567" t="e">
        <f t="shared" si="493"/>
        <v>#DIV/0!</v>
      </c>
      <c r="H525" s="567" t="e">
        <f t="shared" si="493"/>
        <v>#DIV/0!</v>
      </c>
      <c r="I525" s="567" t="e">
        <f t="shared" si="493"/>
        <v>#DIV/0!</v>
      </c>
      <c r="J525" s="567" t="e">
        <f t="shared" si="493"/>
        <v>#DIV/0!</v>
      </c>
      <c r="K525" s="567" t="e">
        <f t="shared" si="493"/>
        <v>#DIV/0!</v>
      </c>
      <c r="L525" s="567" t="e">
        <f t="shared" si="493"/>
        <v>#DIV/0!</v>
      </c>
      <c r="M525" s="567" t="e">
        <f t="shared" si="493"/>
        <v>#DIV/0!</v>
      </c>
      <c r="N525" s="567" t="e">
        <f t="shared" si="493"/>
        <v>#DIV/0!</v>
      </c>
      <c r="O525" s="567" t="e">
        <f t="shared" si="493"/>
        <v>#DIV/0!</v>
      </c>
      <c r="P525" s="567" t="e">
        <f t="shared" si="493"/>
        <v>#DIV/0!</v>
      </c>
      <c r="Q525" s="567" t="e">
        <f t="shared" si="493"/>
        <v>#DIV/0!</v>
      </c>
      <c r="R525" s="567" t="e">
        <f t="shared" si="493"/>
        <v>#DIV/0!</v>
      </c>
      <c r="S525" s="567" t="e">
        <f t="shared" si="493"/>
        <v>#DIV/0!</v>
      </c>
      <c r="T525" s="567" t="e">
        <f t="shared" si="493"/>
        <v>#DIV/0!</v>
      </c>
      <c r="U525" s="567" t="e">
        <f t="shared" si="493"/>
        <v>#DIV/0!</v>
      </c>
      <c r="V525" s="567" t="e">
        <f t="shared" si="493"/>
        <v>#DIV/0!</v>
      </c>
      <c r="W525" s="567" t="e">
        <f t="shared" si="493"/>
        <v>#DIV/0!</v>
      </c>
      <c r="X525" s="567" t="e">
        <f t="shared" si="493"/>
        <v>#DIV/0!</v>
      </c>
      <c r="Y525" s="567" t="e">
        <f t="shared" si="493"/>
        <v>#DIV/0!</v>
      </c>
      <c r="Z525" s="567" t="e">
        <f t="shared" si="493"/>
        <v>#DIV/0!</v>
      </c>
      <c r="AA525" s="567" t="e">
        <f t="shared" si="493"/>
        <v>#DIV/0!</v>
      </c>
      <c r="AB525" s="567" t="e">
        <f t="shared" si="493"/>
        <v>#DIV/0!</v>
      </c>
      <c r="AC525" s="567" t="e">
        <f t="shared" ref="AC525:AL525" si="494">ROUND((AC582-AC578)/AC578*100,1)</f>
        <v>#DIV/0!</v>
      </c>
      <c r="AD525" s="567" t="e">
        <f t="shared" si="494"/>
        <v>#DIV/0!</v>
      </c>
      <c r="AE525" s="567" t="e">
        <f t="shared" si="494"/>
        <v>#DIV/0!</v>
      </c>
      <c r="AF525" s="567" t="e">
        <f t="shared" si="494"/>
        <v>#DIV/0!</v>
      </c>
      <c r="AG525" s="567" t="e">
        <f t="shared" si="494"/>
        <v>#DIV/0!</v>
      </c>
      <c r="AH525" s="567" t="e">
        <f t="shared" si="494"/>
        <v>#DIV/0!</v>
      </c>
      <c r="AI525" s="567" t="e">
        <f t="shared" si="494"/>
        <v>#DIV/0!</v>
      </c>
      <c r="AJ525" s="567" t="e">
        <f t="shared" si="494"/>
        <v>#DIV/0!</v>
      </c>
      <c r="AK525" s="567" t="e">
        <f t="shared" si="494"/>
        <v>#DIV/0!</v>
      </c>
      <c r="AL525" s="567" t="e">
        <f t="shared" si="494"/>
        <v>#DIV/0!</v>
      </c>
      <c r="AO525" s="615" t="s">
        <v>37</v>
      </c>
      <c r="AP525" s="567" t="e">
        <f t="shared" si="492"/>
        <v>#DIV/0!</v>
      </c>
      <c r="AQ525" s="567" t="e">
        <f t="shared" si="492"/>
        <v>#DIV/0!</v>
      </c>
      <c r="AR525" s="567" t="e">
        <f t="shared" si="492"/>
        <v>#DIV/0!</v>
      </c>
      <c r="AS525" s="567" t="e">
        <f t="shared" si="492"/>
        <v>#DIV/0!</v>
      </c>
      <c r="AT525" s="567" t="e">
        <f t="shared" si="492"/>
        <v>#DIV/0!</v>
      </c>
      <c r="AU525" s="567" t="e">
        <f t="shared" si="492"/>
        <v>#DIV/0!</v>
      </c>
      <c r="AV525" s="567" t="e">
        <f t="shared" si="492"/>
        <v>#DIV/0!</v>
      </c>
      <c r="AW525" s="567" t="e">
        <f t="shared" si="492"/>
        <v>#DIV/0!</v>
      </c>
      <c r="AX525" s="567" t="e">
        <f t="shared" si="492"/>
        <v>#DIV/0!</v>
      </c>
      <c r="AY525" s="567" t="e">
        <f t="shared" si="492"/>
        <v>#DIV/0!</v>
      </c>
      <c r="AZ525" s="567" t="e">
        <f t="shared" si="492"/>
        <v>#DIV/0!</v>
      </c>
    </row>
    <row r="526" spans="1:53" hidden="1">
      <c r="C526" s="615" t="s">
        <v>38</v>
      </c>
      <c r="D526" s="567" t="e">
        <f t="shared" si="491"/>
        <v>#DIV/0!</v>
      </c>
      <c r="E526" s="567" t="e">
        <f t="shared" si="491"/>
        <v>#DIV/0!</v>
      </c>
      <c r="F526" s="567" t="e">
        <f t="shared" si="491"/>
        <v>#DIV/0!</v>
      </c>
      <c r="G526" s="567" t="e">
        <f t="shared" si="491"/>
        <v>#DIV/0!</v>
      </c>
      <c r="H526" s="567" t="e">
        <f t="shared" si="491"/>
        <v>#DIV/0!</v>
      </c>
      <c r="I526" s="567" t="e">
        <f t="shared" si="491"/>
        <v>#DIV/0!</v>
      </c>
      <c r="J526" s="567" t="e">
        <f t="shared" si="491"/>
        <v>#DIV/0!</v>
      </c>
      <c r="K526" s="567" t="e">
        <f t="shared" si="491"/>
        <v>#DIV/0!</v>
      </c>
      <c r="L526" s="567" t="e">
        <f t="shared" si="491"/>
        <v>#DIV/0!</v>
      </c>
      <c r="M526" s="567" t="e">
        <f t="shared" si="491"/>
        <v>#DIV/0!</v>
      </c>
      <c r="N526" s="567" t="e">
        <f t="shared" si="491"/>
        <v>#DIV/0!</v>
      </c>
      <c r="O526" s="567" t="e">
        <f t="shared" si="491"/>
        <v>#DIV/0!</v>
      </c>
      <c r="P526" s="567" t="e">
        <f t="shared" si="491"/>
        <v>#DIV/0!</v>
      </c>
      <c r="Q526" s="567" t="e">
        <f t="shared" si="491"/>
        <v>#DIV/0!</v>
      </c>
      <c r="R526" s="567" t="e">
        <f t="shared" si="491"/>
        <v>#DIV/0!</v>
      </c>
      <c r="S526" s="567" t="e">
        <f t="shared" si="491"/>
        <v>#DIV/0!</v>
      </c>
      <c r="T526" s="567" t="e">
        <f t="shared" si="491"/>
        <v>#DIV/0!</v>
      </c>
      <c r="U526" s="567" t="e">
        <f t="shared" si="491"/>
        <v>#DIV/0!</v>
      </c>
      <c r="V526" s="567" t="e">
        <f t="shared" si="491"/>
        <v>#DIV/0!</v>
      </c>
      <c r="W526" s="567" t="e">
        <f t="shared" si="491"/>
        <v>#DIV/0!</v>
      </c>
      <c r="X526" s="567" t="e">
        <f t="shared" si="491"/>
        <v>#DIV/0!</v>
      </c>
      <c r="Y526" s="567" t="e">
        <f t="shared" si="491"/>
        <v>#DIV/0!</v>
      </c>
      <c r="Z526" s="567" t="e">
        <f t="shared" si="491"/>
        <v>#DIV/0!</v>
      </c>
      <c r="AA526" s="567" t="e">
        <f t="shared" si="491"/>
        <v>#DIV/0!</v>
      </c>
      <c r="AB526" s="567" t="e">
        <f t="shared" si="491"/>
        <v>#DIV/0!</v>
      </c>
      <c r="AC526" s="567" t="e">
        <f t="shared" si="489"/>
        <v>#DIV/0!</v>
      </c>
      <c r="AD526" s="567" t="e">
        <f t="shared" si="489"/>
        <v>#DIV/0!</v>
      </c>
      <c r="AE526" s="567" t="e">
        <f t="shared" si="489"/>
        <v>#DIV/0!</v>
      </c>
      <c r="AF526" s="567" t="e">
        <f t="shared" si="489"/>
        <v>#DIV/0!</v>
      </c>
      <c r="AG526" s="567" t="e">
        <f t="shared" si="489"/>
        <v>#DIV/0!</v>
      </c>
      <c r="AH526" s="567" t="e">
        <f t="shared" si="489"/>
        <v>#DIV/0!</v>
      </c>
      <c r="AI526" s="567" t="e">
        <f t="shared" si="489"/>
        <v>#DIV/0!</v>
      </c>
      <c r="AJ526" s="567" t="e">
        <f t="shared" si="489"/>
        <v>#DIV/0!</v>
      </c>
      <c r="AK526" s="567" t="e">
        <f t="shared" si="489"/>
        <v>#DIV/0!</v>
      </c>
      <c r="AL526" s="567" t="e">
        <f t="shared" si="489"/>
        <v>#DIV/0!</v>
      </c>
      <c r="AO526" s="615" t="s">
        <v>38</v>
      </c>
      <c r="AP526" s="567" t="e">
        <f t="shared" si="492"/>
        <v>#DIV/0!</v>
      </c>
      <c r="AQ526" s="567" t="e">
        <f t="shared" si="492"/>
        <v>#DIV/0!</v>
      </c>
      <c r="AR526" s="567" t="e">
        <f t="shared" si="492"/>
        <v>#DIV/0!</v>
      </c>
      <c r="AS526" s="567" t="e">
        <f t="shared" si="492"/>
        <v>#DIV/0!</v>
      </c>
      <c r="AT526" s="567" t="e">
        <f t="shared" si="492"/>
        <v>#DIV/0!</v>
      </c>
      <c r="AU526" s="567" t="e">
        <f t="shared" si="492"/>
        <v>#DIV/0!</v>
      </c>
      <c r="AV526" s="567" t="e">
        <f t="shared" si="492"/>
        <v>#DIV/0!</v>
      </c>
      <c r="AW526" s="567" t="e">
        <f t="shared" si="492"/>
        <v>#DIV/0!</v>
      </c>
      <c r="AX526" s="567" t="e">
        <f t="shared" si="492"/>
        <v>#DIV/0!</v>
      </c>
      <c r="AY526" s="567" t="e">
        <f t="shared" si="492"/>
        <v>#DIV/0!</v>
      </c>
      <c r="AZ526" s="567" t="e">
        <f t="shared" si="492"/>
        <v>#DIV/0!</v>
      </c>
    </row>
    <row r="527" spans="1:53" hidden="1">
      <c r="B527" s="612"/>
      <c r="C527" s="618" t="s">
        <v>39</v>
      </c>
      <c r="D527" s="614" t="e">
        <f t="shared" si="491"/>
        <v>#DIV/0!</v>
      </c>
      <c r="E527" s="614" t="e">
        <f t="shared" si="491"/>
        <v>#DIV/0!</v>
      </c>
      <c r="F527" s="614" t="e">
        <f t="shared" si="491"/>
        <v>#DIV/0!</v>
      </c>
      <c r="G527" s="614" t="e">
        <f t="shared" si="491"/>
        <v>#DIV/0!</v>
      </c>
      <c r="H527" s="614" t="e">
        <f t="shared" si="491"/>
        <v>#DIV/0!</v>
      </c>
      <c r="I527" s="614" t="e">
        <f t="shared" si="491"/>
        <v>#DIV/0!</v>
      </c>
      <c r="J527" s="614" t="e">
        <f t="shared" si="491"/>
        <v>#DIV/0!</v>
      </c>
      <c r="K527" s="614" t="e">
        <f t="shared" si="491"/>
        <v>#DIV/0!</v>
      </c>
      <c r="L527" s="614" t="e">
        <f t="shared" si="491"/>
        <v>#DIV/0!</v>
      </c>
      <c r="M527" s="614" t="e">
        <f t="shared" si="491"/>
        <v>#DIV/0!</v>
      </c>
      <c r="N527" s="614" t="e">
        <f t="shared" si="491"/>
        <v>#DIV/0!</v>
      </c>
      <c r="O527" s="614" t="e">
        <f t="shared" si="491"/>
        <v>#DIV/0!</v>
      </c>
      <c r="P527" s="614" t="e">
        <f t="shared" si="491"/>
        <v>#DIV/0!</v>
      </c>
      <c r="Q527" s="614" t="e">
        <f t="shared" si="491"/>
        <v>#DIV/0!</v>
      </c>
      <c r="R527" s="614" t="e">
        <f t="shared" si="491"/>
        <v>#DIV/0!</v>
      </c>
      <c r="S527" s="614" t="e">
        <f t="shared" si="491"/>
        <v>#DIV/0!</v>
      </c>
      <c r="T527" s="614" t="e">
        <f t="shared" si="491"/>
        <v>#DIV/0!</v>
      </c>
      <c r="U527" s="614" t="e">
        <f t="shared" si="491"/>
        <v>#DIV/0!</v>
      </c>
      <c r="V527" s="614" t="e">
        <f t="shared" si="491"/>
        <v>#DIV/0!</v>
      </c>
      <c r="W527" s="614" t="e">
        <f t="shared" si="491"/>
        <v>#DIV/0!</v>
      </c>
      <c r="X527" s="614" t="e">
        <f t="shared" si="491"/>
        <v>#DIV/0!</v>
      </c>
      <c r="Y527" s="614" t="e">
        <f t="shared" si="491"/>
        <v>#DIV/0!</v>
      </c>
      <c r="Z527" s="614" t="e">
        <f t="shared" si="491"/>
        <v>#DIV/0!</v>
      </c>
      <c r="AA527" s="614" t="e">
        <f t="shared" si="491"/>
        <v>#DIV/0!</v>
      </c>
      <c r="AB527" s="614" t="e">
        <f t="shared" si="491"/>
        <v>#DIV/0!</v>
      </c>
      <c r="AC527" s="614" t="e">
        <f t="shared" si="489"/>
        <v>#DIV/0!</v>
      </c>
      <c r="AD527" s="614" t="e">
        <f t="shared" si="489"/>
        <v>#DIV/0!</v>
      </c>
      <c r="AE527" s="614" t="e">
        <f t="shared" si="489"/>
        <v>#DIV/0!</v>
      </c>
      <c r="AF527" s="614" t="e">
        <f t="shared" si="489"/>
        <v>#DIV/0!</v>
      </c>
      <c r="AG527" s="614" t="e">
        <f t="shared" si="489"/>
        <v>#DIV/0!</v>
      </c>
      <c r="AH527" s="614" t="e">
        <f t="shared" si="489"/>
        <v>#DIV/0!</v>
      </c>
      <c r="AI527" s="614" t="e">
        <f t="shared" si="489"/>
        <v>#DIV/0!</v>
      </c>
      <c r="AJ527" s="614" t="e">
        <f t="shared" si="489"/>
        <v>#DIV/0!</v>
      </c>
      <c r="AK527" s="614" t="e">
        <f t="shared" si="489"/>
        <v>#DIV/0!</v>
      </c>
      <c r="AL527" s="614" t="e">
        <f t="shared" si="489"/>
        <v>#DIV/0!</v>
      </c>
      <c r="AN527" s="612"/>
      <c r="AO527" s="618" t="s">
        <v>39</v>
      </c>
      <c r="AP527" s="614" t="e">
        <f t="shared" si="492"/>
        <v>#DIV/0!</v>
      </c>
      <c r="AQ527" s="614" t="e">
        <f t="shared" si="492"/>
        <v>#DIV/0!</v>
      </c>
      <c r="AR527" s="614" t="e">
        <f t="shared" si="492"/>
        <v>#DIV/0!</v>
      </c>
      <c r="AS527" s="614" t="e">
        <f t="shared" si="492"/>
        <v>#DIV/0!</v>
      </c>
      <c r="AT527" s="614" t="e">
        <f t="shared" si="492"/>
        <v>#DIV/0!</v>
      </c>
      <c r="AU527" s="614" t="e">
        <f t="shared" si="492"/>
        <v>#DIV/0!</v>
      </c>
      <c r="AV527" s="614" t="e">
        <f t="shared" si="492"/>
        <v>#DIV/0!</v>
      </c>
      <c r="AW527" s="614" t="e">
        <f t="shared" si="492"/>
        <v>#DIV/0!</v>
      </c>
      <c r="AX527" s="614" t="e">
        <f t="shared" si="492"/>
        <v>#DIV/0!</v>
      </c>
      <c r="AY527" s="614" t="e">
        <f t="shared" si="492"/>
        <v>#DIV/0!</v>
      </c>
      <c r="AZ527" s="614" t="e">
        <f t="shared" si="492"/>
        <v>#DIV/0!</v>
      </c>
    </row>
    <row r="528" spans="1:53" hidden="1">
      <c r="B528" s="138" t="s">
        <v>306</v>
      </c>
      <c r="C528" s="610" t="s">
        <v>36</v>
      </c>
      <c r="D528" s="567" t="e">
        <f t="shared" si="491"/>
        <v>#DIV/0!</v>
      </c>
      <c r="E528" s="567" t="e">
        <f t="shared" si="491"/>
        <v>#DIV/0!</v>
      </c>
      <c r="F528" s="567" t="e">
        <f t="shared" si="491"/>
        <v>#DIV/0!</v>
      </c>
      <c r="G528" s="567" t="e">
        <f t="shared" si="491"/>
        <v>#DIV/0!</v>
      </c>
      <c r="H528" s="567" t="e">
        <f t="shared" si="491"/>
        <v>#DIV/0!</v>
      </c>
      <c r="I528" s="567" t="e">
        <f t="shared" si="491"/>
        <v>#DIV/0!</v>
      </c>
      <c r="J528" s="567" t="e">
        <f t="shared" si="491"/>
        <v>#DIV/0!</v>
      </c>
      <c r="K528" s="567" t="e">
        <f t="shared" si="491"/>
        <v>#DIV/0!</v>
      </c>
      <c r="L528" s="567" t="e">
        <f t="shared" si="491"/>
        <v>#DIV/0!</v>
      </c>
      <c r="M528" s="567" t="e">
        <f t="shared" si="491"/>
        <v>#DIV/0!</v>
      </c>
      <c r="N528" s="567" t="e">
        <f t="shared" si="491"/>
        <v>#DIV/0!</v>
      </c>
      <c r="O528" s="567" t="e">
        <f t="shared" si="491"/>
        <v>#DIV/0!</v>
      </c>
      <c r="P528" s="567" t="e">
        <f t="shared" si="491"/>
        <v>#DIV/0!</v>
      </c>
      <c r="Q528" s="567" t="e">
        <f t="shared" si="491"/>
        <v>#DIV/0!</v>
      </c>
      <c r="R528" s="567" t="e">
        <f t="shared" si="491"/>
        <v>#DIV/0!</v>
      </c>
      <c r="S528" s="567" t="e">
        <f t="shared" si="491"/>
        <v>#DIV/0!</v>
      </c>
      <c r="T528" s="567" t="e">
        <f t="shared" si="491"/>
        <v>#DIV/0!</v>
      </c>
      <c r="U528" s="567" t="e">
        <f t="shared" si="491"/>
        <v>#DIV/0!</v>
      </c>
      <c r="V528" s="567" t="e">
        <f t="shared" si="491"/>
        <v>#DIV/0!</v>
      </c>
      <c r="W528" s="567" t="e">
        <f t="shared" si="491"/>
        <v>#DIV/0!</v>
      </c>
      <c r="X528" s="567" t="e">
        <f t="shared" si="491"/>
        <v>#DIV/0!</v>
      </c>
      <c r="Y528" s="567" t="e">
        <f t="shared" si="491"/>
        <v>#DIV/0!</v>
      </c>
      <c r="Z528" s="567" t="e">
        <f t="shared" si="491"/>
        <v>#DIV/0!</v>
      </c>
      <c r="AA528" s="567" t="e">
        <f t="shared" si="491"/>
        <v>#DIV/0!</v>
      </c>
      <c r="AB528" s="567" t="e">
        <f t="shared" si="491"/>
        <v>#DIV/0!</v>
      </c>
      <c r="AC528" s="567" t="e">
        <f t="shared" si="489"/>
        <v>#DIV/0!</v>
      </c>
      <c r="AD528" s="567" t="e">
        <f t="shared" si="489"/>
        <v>#DIV/0!</v>
      </c>
      <c r="AE528" s="567" t="e">
        <f t="shared" si="489"/>
        <v>#DIV/0!</v>
      </c>
      <c r="AF528" s="567" t="e">
        <f t="shared" si="489"/>
        <v>#DIV/0!</v>
      </c>
      <c r="AG528" s="567" t="e">
        <f t="shared" si="489"/>
        <v>#DIV/0!</v>
      </c>
      <c r="AH528" s="567" t="e">
        <f t="shared" si="489"/>
        <v>#DIV/0!</v>
      </c>
      <c r="AI528" s="567" t="e">
        <f t="shared" si="489"/>
        <v>#DIV/0!</v>
      </c>
      <c r="AJ528" s="567" t="e">
        <f t="shared" si="489"/>
        <v>#DIV/0!</v>
      </c>
      <c r="AK528" s="567" t="e">
        <f t="shared" si="489"/>
        <v>#DIV/0!</v>
      </c>
      <c r="AL528" s="567" t="e">
        <f t="shared" si="489"/>
        <v>#DIV/0!</v>
      </c>
      <c r="AN528" s="138" t="s">
        <v>306</v>
      </c>
      <c r="AO528" s="610" t="s">
        <v>36</v>
      </c>
      <c r="AP528" s="567" t="e">
        <f t="shared" si="492"/>
        <v>#DIV/0!</v>
      </c>
      <c r="AQ528" s="567" t="e">
        <f t="shared" si="492"/>
        <v>#DIV/0!</v>
      </c>
      <c r="AR528" s="567" t="e">
        <f t="shared" si="492"/>
        <v>#DIV/0!</v>
      </c>
      <c r="AS528" s="567" t="e">
        <f t="shared" si="492"/>
        <v>#DIV/0!</v>
      </c>
      <c r="AT528" s="567" t="e">
        <f t="shared" si="492"/>
        <v>#DIV/0!</v>
      </c>
      <c r="AU528" s="567" t="e">
        <f t="shared" si="492"/>
        <v>#DIV/0!</v>
      </c>
      <c r="AV528" s="567" t="e">
        <f t="shared" si="492"/>
        <v>#DIV/0!</v>
      </c>
      <c r="AW528" s="567" t="e">
        <f t="shared" si="492"/>
        <v>#DIV/0!</v>
      </c>
      <c r="AX528" s="567" t="e">
        <f t="shared" si="492"/>
        <v>#DIV/0!</v>
      </c>
      <c r="AY528" s="567" t="e">
        <f t="shared" si="492"/>
        <v>#DIV/0!</v>
      </c>
      <c r="AZ528" s="567" t="e">
        <f t="shared" si="492"/>
        <v>#DIV/0!</v>
      </c>
    </row>
    <row r="529" spans="1:52" hidden="1">
      <c r="C529" s="615" t="s">
        <v>37</v>
      </c>
      <c r="D529" s="567" t="e">
        <f t="shared" si="491"/>
        <v>#DIV/0!</v>
      </c>
      <c r="E529" s="567" t="e">
        <f t="shared" si="491"/>
        <v>#DIV/0!</v>
      </c>
      <c r="F529" s="567" t="e">
        <f t="shared" si="491"/>
        <v>#DIV/0!</v>
      </c>
      <c r="G529" s="567" t="e">
        <f t="shared" si="491"/>
        <v>#DIV/0!</v>
      </c>
      <c r="H529" s="567" t="e">
        <f t="shared" si="491"/>
        <v>#DIV/0!</v>
      </c>
      <c r="I529" s="567" t="e">
        <f t="shared" si="491"/>
        <v>#DIV/0!</v>
      </c>
      <c r="J529" s="567" t="e">
        <f t="shared" si="491"/>
        <v>#DIV/0!</v>
      </c>
      <c r="K529" s="567" t="e">
        <f t="shared" si="491"/>
        <v>#DIV/0!</v>
      </c>
      <c r="L529" s="567" t="e">
        <f t="shared" si="491"/>
        <v>#DIV/0!</v>
      </c>
      <c r="M529" s="567" t="e">
        <f t="shared" si="491"/>
        <v>#DIV/0!</v>
      </c>
      <c r="N529" s="567" t="e">
        <f t="shared" si="491"/>
        <v>#DIV/0!</v>
      </c>
      <c r="O529" s="567" t="e">
        <f t="shared" ref="O529:AB533" si="495">ROUND((O586-O582)/O582*100,1)</f>
        <v>#DIV/0!</v>
      </c>
      <c r="P529" s="567" t="e">
        <f t="shared" si="495"/>
        <v>#DIV/0!</v>
      </c>
      <c r="Q529" s="567" t="e">
        <f t="shared" si="495"/>
        <v>#DIV/0!</v>
      </c>
      <c r="R529" s="567" t="e">
        <f t="shared" si="495"/>
        <v>#DIV/0!</v>
      </c>
      <c r="S529" s="567" t="e">
        <f t="shared" si="495"/>
        <v>#DIV/0!</v>
      </c>
      <c r="T529" s="567" t="e">
        <f t="shared" si="495"/>
        <v>#DIV/0!</v>
      </c>
      <c r="U529" s="567" t="e">
        <f t="shared" si="495"/>
        <v>#DIV/0!</v>
      </c>
      <c r="V529" s="567" t="e">
        <f t="shared" si="495"/>
        <v>#DIV/0!</v>
      </c>
      <c r="W529" s="567" t="e">
        <f t="shared" si="495"/>
        <v>#DIV/0!</v>
      </c>
      <c r="X529" s="567" t="e">
        <f t="shared" si="495"/>
        <v>#DIV/0!</v>
      </c>
      <c r="Y529" s="567" t="e">
        <f t="shared" si="495"/>
        <v>#DIV/0!</v>
      </c>
      <c r="Z529" s="567" t="e">
        <f t="shared" si="495"/>
        <v>#DIV/0!</v>
      </c>
      <c r="AA529" s="567" t="e">
        <f t="shared" si="495"/>
        <v>#DIV/0!</v>
      </c>
      <c r="AB529" s="567" t="e">
        <f t="shared" si="495"/>
        <v>#DIV/0!</v>
      </c>
      <c r="AC529" s="567" t="e">
        <f t="shared" ref="AC529:AL529" si="496">ROUND((AC586-AC582)/AC582*100,1)</f>
        <v>#DIV/0!</v>
      </c>
      <c r="AD529" s="567" t="e">
        <f t="shared" si="496"/>
        <v>#DIV/0!</v>
      </c>
      <c r="AE529" s="567" t="e">
        <f t="shared" si="496"/>
        <v>#DIV/0!</v>
      </c>
      <c r="AF529" s="567" t="e">
        <f t="shared" si="496"/>
        <v>#DIV/0!</v>
      </c>
      <c r="AG529" s="567" t="e">
        <f t="shared" si="496"/>
        <v>#DIV/0!</v>
      </c>
      <c r="AH529" s="567" t="e">
        <f t="shared" si="496"/>
        <v>#DIV/0!</v>
      </c>
      <c r="AI529" s="567" t="e">
        <f t="shared" si="496"/>
        <v>#DIV/0!</v>
      </c>
      <c r="AJ529" s="567" t="e">
        <f t="shared" si="496"/>
        <v>#DIV/0!</v>
      </c>
      <c r="AK529" s="567" t="e">
        <f t="shared" si="496"/>
        <v>#DIV/0!</v>
      </c>
      <c r="AL529" s="567" t="e">
        <f t="shared" si="496"/>
        <v>#DIV/0!</v>
      </c>
      <c r="AO529" s="615" t="s">
        <v>37</v>
      </c>
      <c r="AP529" s="567" t="e">
        <f t="shared" si="492"/>
        <v>#DIV/0!</v>
      </c>
      <c r="AQ529" s="567" t="e">
        <f t="shared" si="492"/>
        <v>#DIV/0!</v>
      </c>
      <c r="AR529" s="567" t="e">
        <f t="shared" si="492"/>
        <v>#DIV/0!</v>
      </c>
      <c r="AS529" s="567" t="e">
        <f t="shared" si="492"/>
        <v>#DIV/0!</v>
      </c>
      <c r="AT529" s="567" t="e">
        <f t="shared" si="492"/>
        <v>#DIV/0!</v>
      </c>
      <c r="AU529" s="567" t="e">
        <f t="shared" si="492"/>
        <v>#DIV/0!</v>
      </c>
      <c r="AV529" s="567" t="e">
        <f t="shared" si="492"/>
        <v>#DIV/0!</v>
      </c>
      <c r="AW529" s="567" t="e">
        <f t="shared" si="492"/>
        <v>#DIV/0!</v>
      </c>
      <c r="AX529" s="567" t="e">
        <f t="shared" si="492"/>
        <v>#DIV/0!</v>
      </c>
      <c r="AY529" s="567" t="e">
        <f t="shared" si="492"/>
        <v>#DIV/0!</v>
      </c>
      <c r="AZ529" s="567" t="e">
        <f t="shared" si="492"/>
        <v>#DIV/0!</v>
      </c>
    </row>
    <row r="530" spans="1:52" hidden="1">
      <c r="C530" s="615" t="s">
        <v>38</v>
      </c>
      <c r="D530" s="567" t="e">
        <f t="shared" ref="D530:S533" si="497">ROUND((D587-D583)/D583*100,1)</f>
        <v>#DIV/0!</v>
      </c>
      <c r="E530" s="567" t="e">
        <f t="shared" si="497"/>
        <v>#DIV/0!</v>
      </c>
      <c r="F530" s="567" t="e">
        <f t="shared" si="497"/>
        <v>#DIV/0!</v>
      </c>
      <c r="G530" s="567" t="e">
        <f t="shared" si="497"/>
        <v>#DIV/0!</v>
      </c>
      <c r="H530" s="567" t="e">
        <f t="shared" si="497"/>
        <v>#DIV/0!</v>
      </c>
      <c r="I530" s="567" t="e">
        <f t="shared" si="497"/>
        <v>#DIV/0!</v>
      </c>
      <c r="J530" s="567" t="e">
        <f t="shared" si="497"/>
        <v>#DIV/0!</v>
      </c>
      <c r="K530" s="567" t="e">
        <f t="shared" si="497"/>
        <v>#DIV/0!</v>
      </c>
      <c r="L530" s="567" t="e">
        <f t="shared" si="497"/>
        <v>#DIV/0!</v>
      </c>
      <c r="M530" s="567" t="e">
        <f t="shared" si="497"/>
        <v>#DIV/0!</v>
      </c>
      <c r="N530" s="567" t="e">
        <f t="shared" si="497"/>
        <v>#DIV/0!</v>
      </c>
      <c r="O530" s="567" t="e">
        <f t="shared" si="495"/>
        <v>#DIV/0!</v>
      </c>
      <c r="P530" s="567" t="e">
        <f t="shared" si="495"/>
        <v>#DIV/0!</v>
      </c>
      <c r="Q530" s="567" t="e">
        <f t="shared" si="495"/>
        <v>#DIV/0!</v>
      </c>
      <c r="R530" s="567" t="e">
        <f t="shared" si="495"/>
        <v>#DIV/0!</v>
      </c>
      <c r="S530" s="567" t="e">
        <f t="shared" si="495"/>
        <v>#DIV/0!</v>
      </c>
      <c r="T530" s="567" t="e">
        <f t="shared" si="495"/>
        <v>#DIV/0!</v>
      </c>
      <c r="U530" s="567" t="e">
        <f t="shared" si="495"/>
        <v>#DIV/0!</v>
      </c>
      <c r="V530" s="567" t="e">
        <f t="shared" si="495"/>
        <v>#DIV/0!</v>
      </c>
      <c r="W530" s="567" t="e">
        <f t="shared" si="495"/>
        <v>#DIV/0!</v>
      </c>
      <c r="X530" s="567" t="e">
        <f t="shared" si="495"/>
        <v>#DIV/0!</v>
      </c>
      <c r="Y530" s="567" t="e">
        <f t="shared" si="495"/>
        <v>#DIV/0!</v>
      </c>
      <c r="Z530" s="567" t="e">
        <f t="shared" si="495"/>
        <v>#DIV/0!</v>
      </c>
      <c r="AA530" s="567" t="e">
        <f t="shared" si="495"/>
        <v>#DIV/0!</v>
      </c>
      <c r="AB530" s="567" t="e">
        <f t="shared" si="495"/>
        <v>#DIV/0!</v>
      </c>
      <c r="AC530" s="567" t="e">
        <f t="shared" ref="AC530:AL530" si="498">ROUND((AC587-AC583)/AC583*100,1)</f>
        <v>#DIV/0!</v>
      </c>
      <c r="AD530" s="567" t="e">
        <f t="shared" si="498"/>
        <v>#DIV/0!</v>
      </c>
      <c r="AE530" s="567" t="e">
        <f t="shared" si="498"/>
        <v>#DIV/0!</v>
      </c>
      <c r="AF530" s="567" t="e">
        <f t="shared" si="498"/>
        <v>#DIV/0!</v>
      </c>
      <c r="AG530" s="567" t="e">
        <f t="shared" si="498"/>
        <v>#DIV/0!</v>
      </c>
      <c r="AH530" s="567" t="e">
        <f t="shared" si="498"/>
        <v>#DIV/0!</v>
      </c>
      <c r="AI530" s="567" t="e">
        <f t="shared" si="498"/>
        <v>#DIV/0!</v>
      </c>
      <c r="AJ530" s="567" t="e">
        <f t="shared" si="498"/>
        <v>#DIV/0!</v>
      </c>
      <c r="AK530" s="567" t="e">
        <f t="shared" si="498"/>
        <v>#DIV/0!</v>
      </c>
      <c r="AL530" s="567" t="e">
        <f t="shared" si="498"/>
        <v>#DIV/0!</v>
      </c>
      <c r="AO530" s="615" t="s">
        <v>38</v>
      </c>
      <c r="AP530" s="567" t="e">
        <f t="shared" si="492"/>
        <v>#DIV/0!</v>
      </c>
      <c r="AQ530" s="567" t="e">
        <f t="shared" si="492"/>
        <v>#DIV/0!</v>
      </c>
      <c r="AR530" s="567" t="e">
        <f t="shared" si="492"/>
        <v>#DIV/0!</v>
      </c>
      <c r="AS530" s="567" t="e">
        <f t="shared" si="492"/>
        <v>#DIV/0!</v>
      </c>
      <c r="AT530" s="567" t="e">
        <f t="shared" si="492"/>
        <v>#DIV/0!</v>
      </c>
      <c r="AU530" s="567" t="e">
        <f t="shared" si="492"/>
        <v>#DIV/0!</v>
      </c>
      <c r="AV530" s="567" t="e">
        <f t="shared" si="492"/>
        <v>#DIV/0!</v>
      </c>
      <c r="AW530" s="567" t="e">
        <f t="shared" si="492"/>
        <v>#DIV/0!</v>
      </c>
      <c r="AX530" s="567" t="e">
        <f t="shared" si="492"/>
        <v>#DIV/0!</v>
      </c>
      <c r="AY530" s="567" t="e">
        <f t="shared" si="492"/>
        <v>#DIV/0!</v>
      </c>
      <c r="AZ530" s="567" t="e">
        <f t="shared" si="492"/>
        <v>#DIV/0!</v>
      </c>
    </row>
    <row r="531" spans="1:52" hidden="1">
      <c r="B531" s="612"/>
      <c r="C531" s="618" t="s">
        <v>39</v>
      </c>
      <c r="D531" s="567" t="e">
        <f t="shared" si="497"/>
        <v>#DIV/0!</v>
      </c>
      <c r="E531" s="567" t="e">
        <f t="shared" si="497"/>
        <v>#DIV/0!</v>
      </c>
      <c r="F531" s="567" t="e">
        <f t="shared" si="497"/>
        <v>#DIV/0!</v>
      </c>
      <c r="G531" s="567" t="e">
        <f t="shared" si="497"/>
        <v>#DIV/0!</v>
      </c>
      <c r="H531" s="567" t="e">
        <f t="shared" si="497"/>
        <v>#DIV/0!</v>
      </c>
      <c r="I531" s="567" t="e">
        <f t="shared" si="497"/>
        <v>#DIV/0!</v>
      </c>
      <c r="J531" s="567" t="e">
        <f t="shared" si="497"/>
        <v>#DIV/0!</v>
      </c>
      <c r="K531" s="567" t="e">
        <f t="shared" si="497"/>
        <v>#DIV/0!</v>
      </c>
      <c r="L531" s="567" t="e">
        <f t="shared" si="497"/>
        <v>#DIV/0!</v>
      </c>
      <c r="M531" s="567" t="e">
        <f t="shared" si="497"/>
        <v>#DIV/0!</v>
      </c>
      <c r="N531" s="567" t="e">
        <f t="shared" si="497"/>
        <v>#DIV/0!</v>
      </c>
      <c r="O531" s="567" t="e">
        <f t="shared" si="497"/>
        <v>#DIV/0!</v>
      </c>
      <c r="P531" s="567" t="e">
        <f t="shared" si="497"/>
        <v>#DIV/0!</v>
      </c>
      <c r="Q531" s="567" t="e">
        <f t="shared" si="497"/>
        <v>#DIV/0!</v>
      </c>
      <c r="R531" s="567" t="e">
        <f t="shared" si="497"/>
        <v>#DIV/0!</v>
      </c>
      <c r="S531" s="567" t="e">
        <f t="shared" si="497"/>
        <v>#DIV/0!</v>
      </c>
      <c r="T531" s="567" t="e">
        <f t="shared" si="495"/>
        <v>#DIV/0!</v>
      </c>
      <c r="U531" s="567" t="e">
        <f t="shared" si="495"/>
        <v>#DIV/0!</v>
      </c>
      <c r="V531" s="567" t="e">
        <f t="shared" si="495"/>
        <v>#DIV/0!</v>
      </c>
      <c r="W531" s="567" t="e">
        <f t="shared" si="495"/>
        <v>#DIV/0!</v>
      </c>
      <c r="X531" s="567" t="e">
        <f t="shared" si="495"/>
        <v>#DIV/0!</v>
      </c>
      <c r="Y531" s="567" t="e">
        <f t="shared" si="495"/>
        <v>#DIV/0!</v>
      </c>
      <c r="Z531" s="567" t="e">
        <f t="shared" si="495"/>
        <v>#DIV/0!</v>
      </c>
      <c r="AA531" s="567" t="e">
        <f t="shared" si="495"/>
        <v>#DIV/0!</v>
      </c>
      <c r="AB531" s="567" t="e">
        <f t="shared" si="495"/>
        <v>#DIV/0!</v>
      </c>
      <c r="AC531" s="567" t="e">
        <f t="shared" ref="AC531:AL531" si="499">ROUND((AC588-AC584)/AC584*100,1)</f>
        <v>#DIV/0!</v>
      </c>
      <c r="AD531" s="567" t="e">
        <f t="shared" si="499"/>
        <v>#DIV/0!</v>
      </c>
      <c r="AE531" s="567" t="e">
        <f t="shared" si="499"/>
        <v>#DIV/0!</v>
      </c>
      <c r="AF531" s="567" t="e">
        <f t="shared" si="499"/>
        <v>#DIV/0!</v>
      </c>
      <c r="AG531" s="567" t="e">
        <f t="shared" si="499"/>
        <v>#DIV/0!</v>
      </c>
      <c r="AH531" s="567" t="e">
        <f t="shared" si="499"/>
        <v>#DIV/0!</v>
      </c>
      <c r="AI531" s="567" t="e">
        <f t="shared" si="499"/>
        <v>#DIV/0!</v>
      </c>
      <c r="AJ531" s="567" t="e">
        <f t="shared" si="499"/>
        <v>#DIV/0!</v>
      </c>
      <c r="AK531" s="567" t="e">
        <f t="shared" si="499"/>
        <v>#DIV/0!</v>
      </c>
      <c r="AL531" s="567" t="e">
        <f t="shared" si="499"/>
        <v>#DIV/0!</v>
      </c>
      <c r="AN531" s="612"/>
      <c r="AO531" s="618" t="s">
        <v>39</v>
      </c>
      <c r="AP531" s="614" t="e">
        <f t="shared" si="492"/>
        <v>#DIV/0!</v>
      </c>
      <c r="AQ531" s="614" t="e">
        <f t="shared" si="492"/>
        <v>#DIV/0!</v>
      </c>
      <c r="AR531" s="614" t="e">
        <f t="shared" si="492"/>
        <v>#DIV/0!</v>
      </c>
      <c r="AS531" s="614" t="e">
        <f t="shared" si="492"/>
        <v>#DIV/0!</v>
      </c>
      <c r="AT531" s="614" t="e">
        <f t="shared" si="492"/>
        <v>#DIV/0!</v>
      </c>
      <c r="AU531" s="614" t="e">
        <f t="shared" si="492"/>
        <v>#DIV/0!</v>
      </c>
      <c r="AV531" s="614" t="e">
        <f t="shared" si="492"/>
        <v>#DIV/0!</v>
      </c>
      <c r="AW531" s="614" t="e">
        <f t="shared" si="492"/>
        <v>#DIV/0!</v>
      </c>
      <c r="AX531" s="614" t="e">
        <f t="shared" si="492"/>
        <v>#DIV/0!</v>
      </c>
      <c r="AY531" s="614" t="e">
        <f t="shared" si="492"/>
        <v>#DIV/0!</v>
      </c>
      <c r="AZ531" s="614" t="e">
        <f t="shared" si="492"/>
        <v>#DIV/0!</v>
      </c>
    </row>
    <row r="532" spans="1:52" hidden="1">
      <c r="B532" s="138" t="s">
        <v>307</v>
      </c>
      <c r="C532" s="610" t="s">
        <v>36</v>
      </c>
      <c r="D532" s="575" t="e">
        <f t="shared" si="497"/>
        <v>#DIV/0!</v>
      </c>
      <c r="E532" s="575" t="e">
        <f t="shared" si="497"/>
        <v>#DIV/0!</v>
      </c>
      <c r="F532" s="575" t="e">
        <f t="shared" si="497"/>
        <v>#DIV/0!</v>
      </c>
      <c r="G532" s="575" t="e">
        <f t="shared" si="497"/>
        <v>#DIV/0!</v>
      </c>
      <c r="H532" s="575" t="e">
        <f t="shared" si="497"/>
        <v>#DIV/0!</v>
      </c>
      <c r="I532" s="575" t="e">
        <f t="shared" si="497"/>
        <v>#DIV/0!</v>
      </c>
      <c r="J532" s="575" t="e">
        <f t="shared" si="497"/>
        <v>#DIV/0!</v>
      </c>
      <c r="K532" s="575" t="e">
        <f t="shared" si="497"/>
        <v>#DIV/0!</v>
      </c>
      <c r="L532" s="575" t="e">
        <f t="shared" si="497"/>
        <v>#DIV/0!</v>
      </c>
      <c r="M532" s="575" t="e">
        <f t="shared" si="497"/>
        <v>#DIV/0!</v>
      </c>
      <c r="N532" s="575" t="e">
        <f t="shared" si="497"/>
        <v>#DIV/0!</v>
      </c>
      <c r="O532" s="575" t="e">
        <f t="shared" si="497"/>
        <v>#DIV/0!</v>
      </c>
      <c r="P532" s="575" t="e">
        <f t="shared" si="497"/>
        <v>#DIV/0!</v>
      </c>
      <c r="Q532" s="575" t="e">
        <f t="shared" si="497"/>
        <v>#DIV/0!</v>
      </c>
      <c r="R532" s="575" t="e">
        <f t="shared" si="497"/>
        <v>#DIV/0!</v>
      </c>
      <c r="S532" s="575" t="e">
        <f t="shared" si="497"/>
        <v>#DIV/0!</v>
      </c>
      <c r="T532" s="575" t="e">
        <f t="shared" si="495"/>
        <v>#DIV/0!</v>
      </c>
      <c r="U532" s="575" t="e">
        <f t="shared" si="495"/>
        <v>#DIV/0!</v>
      </c>
      <c r="V532" s="575" t="e">
        <f t="shared" si="495"/>
        <v>#DIV/0!</v>
      </c>
      <c r="W532" s="575" t="e">
        <f t="shared" si="495"/>
        <v>#DIV/0!</v>
      </c>
      <c r="X532" s="575" t="e">
        <f t="shared" si="495"/>
        <v>#DIV/0!</v>
      </c>
      <c r="Y532" s="575" t="e">
        <f t="shared" si="495"/>
        <v>#DIV/0!</v>
      </c>
      <c r="Z532" s="575" t="e">
        <f t="shared" si="495"/>
        <v>#DIV/0!</v>
      </c>
      <c r="AA532" s="575" t="e">
        <f t="shared" si="495"/>
        <v>#DIV/0!</v>
      </c>
      <c r="AB532" s="575" t="e">
        <f t="shared" si="495"/>
        <v>#DIV/0!</v>
      </c>
      <c r="AC532" s="575" t="e">
        <f t="shared" ref="AC532:AL532" si="500">ROUND((AC589-AC585)/AC585*100,1)</f>
        <v>#DIV/0!</v>
      </c>
      <c r="AD532" s="575" t="e">
        <f t="shared" si="500"/>
        <v>#DIV/0!</v>
      </c>
      <c r="AE532" s="575" t="e">
        <f t="shared" si="500"/>
        <v>#DIV/0!</v>
      </c>
      <c r="AF532" s="575" t="e">
        <f t="shared" si="500"/>
        <v>#DIV/0!</v>
      </c>
      <c r="AG532" s="575" t="e">
        <f t="shared" si="500"/>
        <v>#DIV/0!</v>
      </c>
      <c r="AH532" s="575" t="e">
        <f t="shared" si="500"/>
        <v>#DIV/0!</v>
      </c>
      <c r="AI532" s="575" t="e">
        <f t="shared" si="500"/>
        <v>#DIV/0!</v>
      </c>
      <c r="AJ532" s="575" t="e">
        <f t="shared" si="500"/>
        <v>#DIV/0!</v>
      </c>
      <c r="AK532" s="575" t="e">
        <f t="shared" si="500"/>
        <v>#DIV/0!</v>
      </c>
      <c r="AL532" s="575" t="e">
        <f t="shared" si="500"/>
        <v>#DIV/0!</v>
      </c>
      <c r="AN532" s="138" t="s">
        <v>307</v>
      </c>
      <c r="AO532" s="610" t="s">
        <v>36</v>
      </c>
      <c r="AP532" s="575" t="e">
        <f t="shared" si="492"/>
        <v>#DIV/0!</v>
      </c>
      <c r="AQ532" s="575" t="e">
        <f t="shared" si="492"/>
        <v>#DIV/0!</v>
      </c>
      <c r="AR532" s="575" t="e">
        <f t="shared" si="492"/>
        <v>#DIV/0!</v>
      </c>
      <c r="AS532" s="575" t="e">
        <f t="shared" si="492"/>
        <v>#DIV/0!</v>
      </c>
      <c r="AT532" s="575" t="e">
        <f t="shared" si="492"/>
        <v>#DIV/0!</v>
      </c>
      <c r="AU532" s="575" t="e">
        <f t="shared" si="492"/>
        <v>#DIV/0!</v>
      </c>
      <c r="AV532" s="575" t="e">
        <f t="shared" si="492"/>
        <v>#DIV/0!</v>
      </c>
      <c r="AW532" s="575" t="e">
        <f t="shared" si="492"/>
        <v>#DIV/0!</v>
      </c>
      <c r="AX532" s="575" t="e">
        <f t="shared" si="492"/>
        <v>#DIV/0!</v>
      </c>
      <c r="AY532" s="575" t="e">
        <f t="shared" si="492"/>
        <v>#DIV/0!</v>
      </c>
      <c r="AZ532" s="575" t="e">
        <f t="shared" si="492"/>
        <v>#DIV/0!</v>
      </c>
    </row>
    <row r="533" spans="1:52" hidden="1">
      <c r="C533" s="615" t="s">
        <v>37</v>
      </c>
      <c r="D533" s="567" t="e">
        <f t="shared" si="497"/>
        <v>#DIV/0!</v>
      </c>
      <c r="E533" s="567" t="e">
        <f t="shared" si="497"/>
        <v>#DIV/0!</v>
      </c>
      <c r="F533" s="567" t="e">
        <f t="shared" si="497"/>
        <v>#DIV/0!</v>
      </c>
      <c r="G533" s="567" t="e">
        <f t="shared" si="497"/>
        <v>#DIV/0!</v>
      </c>
      <c r="H533" s="567" t="e">
        <f t="shared" si="497"/>
        <v>#DIV/0!</v>
      </c>
      <c r="I533" s="567" t="e">
        <f t="shared" si="497"/>
        <v>#DIV/0!</v>
      </c>
      <c r="J533" s="567" t="e">
        <f t="shared" si="497"/>
        <v>#DIV/0!</v>
      </c>
      <c r="K533" s="567" t="e">
        <f t="shared" si="497"/>
        <v>#DIV/0!</v>
      </c>
      <c r="L533" s="567" t="e">
        <f t="shared" si="497"/>
        <v>#DIV/0!</v>
      </c>
      <c r="M533" s="567" t="e">
        <f t="shared" si="497"/>
        <v>#DIV/0!</v>
      </c>
      <c r="N533" s="567" t="e">
        <f t="shared" si="497"/>
        <v>#DIV/0!</v>
      </c>
      <c r="O533" s="567" t="e">
        <f t="shared" si="497"/>
        <v>#DIV/0!</v>
      </c>
      <c r="P533" s="567" t="e">
        <f t="shared" si="497"/>
        <v>#DIV/0!</v>
      </c>
      <c r="Q533" s="567" t="e">
        <f t="shared" si="497"/>
        <v>#DIV/0!</v>
      </c>
      <c r="R533" s="567" t="e">
        <f t="shared" si="497"/>
        <v>#DIV/0!</v>
      </c>
      <c r="S533" s="567" t="e">
        <f t="shared" si="497"/>
        <v>#DIV/0!</v>
      </c>
      <c r="T533" s="567" t="e">
        <f t="shared" si="495"/>
        <v>#DIV/0!</v>
      </c>
      <c r="U533" s="567" t="e">
        <f t="shared" si="495"/>
        <v>#DIV/0!</v>
      </c>
      <c r="V533" s="567" t="e">
        <f t="shared" si="495"/>
        <v>#DIV/0!</v>
      </c>
      <c r="W533" s="567" t="e">
        <f t="shared" si="495"/>
        <v>#DIV/0!</v>
      </c>
      <c r="X533" s="567" t="e">
        <f t="shared" si="495"/>
        <v>#DIV/0!</v>
      </c>
      <c r="Y533" s="567" t="e">
        <f t="shared" si="495"/>
        <v>#DIV/0!</v>
      </c>
      <c r="Z533" s="567" t="e">
        <f t="shared" si="495"/>
        <v>#DIV/0!</v>
      </c>
      <c r="AA533" s="567" t="e">
        <f t="shared" si="495"/>
        <v>#DIV/0!</v>
      </c>
      <c r="AB533" s="567" t="e">
        <f t="shared" si="495"/>
        <v>#DIV/0!</v>
      </c>
      <c r="AC533" s="567" t="e">
        <f t="shared" ref="AC533:AL533" si="501">ROUND((AC590-AC586)/AC586*100,1)</f>
        <v>#DIV/0!</v>
      </c>
      <c r="AD533" s="567" t="e">
        <f t="shared" si="501"/>
        <v>#DIV/0!</v>
      </c>
      <c r="AE533" s="567" t="e">
        <f t="shared" si="501"/>
        <v>#DIV/0!</v>
      </c>
      <c r="AF533" s="567" t="e">
        <f t="shared" si="501"/>
        <v>#DIV/0!</v>
      </c>
      <c r="AG533" s="567" t="e">
        <f t="shared" si="501"/>
        <v>#DIV/0!</v>
      </c>
      <c r="AH533" s="567" t="e">
        <f t="shared" si="501"/>
        <v>#DIV/0!</v>
      </c>
      <c r="AI533" s="567" t="e">
        <f t="shared" si="501"/>
        <v>#DIV/0!</v>
      </c>
      <c r="AJ533" s="567" t="e">
        <f t="shared" si="501"/>
        <v>#DIV/0!</v>
      </c>
      <c r="AK533" s="567" t="e">
        <f t="shared" si="501"/>
        <v>#DIV/0!</v>
      </c>
      <c r="AL533" s="567" t="e">
        <f t="shared" si="501"/>
        <v>#DIV/0!</v>
      </c>
      <c r="AO533" s="615" t="s">
        <v>37</v>
      </c>
      <c r="AP533" s="567" t="e">
        <f t="shared" si="492"/>
        <v>#DIV/0!</v>
      </c>
      <c r="AQ533" s="567" t="e">
        <f t="shared" si="492"/>
        <v>#DIV/0!</v>
      </c>
      <c r="AR533" s="567" t="e">
        <f t="shared" si="492"/>
        <v>#DIV/0!</v>
      </c>
      <c r="AS533" s="567" t="e">
        <f t="shared" si="492"/>
        <v>#DIV/0!</v>
      </c>
      <c r="AT533" s="567" t="e">
        <f t="shared" si="492"/>
        <v>#DIV/0!</v>
      </c>
      <c r="AU533" s="567" t="e">
        <f t="shared" si="492"/>
        <v>#DIV/0!</v>
      </c>
      <c r="AV533" s="567" t="e">
        <f t="shared" si="492"/>
        <v>#DIV/0!</v>
      </c>
      <c r="AW533" s="567" t="e">
        <f t="shared" si="492"/>
        <v>#DIV/0!</v>
      </c>
      <c r="AX533" s="567" t="e">
        <f t="shared" si="492"/>
        <v>#DIV/0!</v>
      </c>
      <c r="AY533" s="567" t="e">
        <f t="shared" si="492"/>
        <v>#DIV/0!</v>
      </c>
      <c r="AZ533" s="567" t="e">
        <f t="shared" si="492"/>
        <v>#DIV/0!</v>
      </c>
    </row>
    <row r="534" spans="1:52" hidden="1">
      <c r="C534" s="615" t="s">
        <v>38</v>
      </c>
      <c r="D534" s="567" t="e">
        <f t="shared" ref="D534:AL534" si="502">ROUND((D591-D587)/D587*100,1)</f>
        <v>#DIV/0!</v>
      </c>
      <c r="E534" s="567" t="e">
        <f t="shared" si="502"/>
        <v>#DIV/0!</v>
      </c>
      <c r="F534" s="567" t="e">
        <f t="shared" si="502"/>
        <v>#DIV/0!</v>
      </c>
      <c r="G534" s="567" t="e">
        <f t="shared" si="502"/>
        <v>#DIV/0!</v>
      </c>
      <c r="H534" s="567" t="e">
        <f t="shared" si="502"/>
        <v>#DIV/0!</v>
      </c>
      <c r="I534" s="567" t="e">
        <f t="shared" si="502"/>
        <v>#DIV/0!</v>
      </c>
      <c r="J534" s="567" t="e">
        <f t="shared" si="502"/>
        <v>#DIV/0!</v>
      </c>
      <c r="K534" s="567" t="e">
        <f t="shared" si="502"/>
        <v>#DIV/0!</v>
      </c>
      <c r="L534" s="567" t="e">
        <f t="shared" si="502"/>
        <v>#DIV/0!</v>
      </c>
      <c r="M534" s="567" t="e">
        <f t="shared" si="502"/>
        <v>#DIV/0!</v>
      </c>
      <c r="N534" s="567" t="e">
        <f t="shared" si="502"/>
        <v>#DIV/0!</v>
      </c>
      <c r="O534" s="567" t="e">
        <f t="shared" si="502"/>
        <v>#DIV/0!</v>
      </c>
      <c r="P534" s="567" t="e">
        <f t="shared" si="502"/>
        <v>#DIV/0!</v>
      </c>
      <c r="Q534" s="567" t="e">
        <f t="shared" si="502"/>
        <v>#DIV/0!</v>
      </c>
      <c r="R534" s="567" t="e">
        <f t="shared" si="502"/>
        <v>#DIV/0!</v>
      </c>
      <c r="S534" s="567" t="e">
        <f t="shared" si="502"/>
        <v>#DIV/0!</v>
      </c>
      <c r="T534" s="567" t="e">
        <f t="shared" si="502"/>
        <v>#DIV/0!</v>
      </c>
      <c r="U534" s="567" t="e">
        <f t="shared" si="502"/>
        <v>#DIV/0!</v>
      </c>
      <c r="V534" s="567" t="e">
        <f t="shared" si="502"/>
        <v>#DIV/0!</v>
      </c>
      <c r="W534" s="567" t="e">
        <f t="shared" si="502"/>
        <v>#DIV/0!</v>
      </c>
      <c r="X534" s="567" t="e">
        <f t="shared" si="502"/>
        <v>#DIV/0!</v>
      </c>
      <c r="Y534" s="567" t="e">
        <f t="shared" si="502"/>
        <v>#DIV/0!</v>
      </c>
      <c r="Z534" s="567" t="e">
        <f t="shared" si="502"/>
        <v>#DIV/0!</v>
      </c>
      <c r="AA534" s="567" t="e">
        <f t="shared" si="502"/>
        <v>#DIV/0!</v>
      </c>
      <c r="AB534" s="567" t="e">
        <f t="shared" si="502"/>
        <v>#DIV/0!</v>
      </c>
      <c r="AC534" s="567" t="e">
        <f t="shared" si="502"/>
        <v>#DIV/0!</v>
      </c>
      <c r="AD534" s="567" t="e">
        <f t="shared" si="502"/>
        <v>#DIV/0!</v>
      </c>
      <c r="AE534" s="567" t="e">
        <f t="shared" si="502"/>
        <v>#DIV/0!</v>
      </c>
      <c r="AF534" s="567" t="e">
        <f t="shared" si="502"/>
        <v>#DIV/0!</v>
      </c>
      <c r="AG534" s="567" t="e">
        <f t="shared" si="502"/>
        <v>#DIV/0!</v>
      </c>
      <c r="AH534" s="567" t="e">
        <f t="shared" si="502"/>
        <v>#DIV/0!</v>
      </c>
      <c r="AI534" s="567" t="e">
        <f t="shared" si="502"/>
        <v>#DIV/0!</v>
      </c>
      <c r="AJ534" s="567" t="e">
        <f t="shared" si="502"/>
        <v>#DIV/0!</v>
      </c>
      <c r="AK534" s="567" t="e">
        <f t="shared" si="502"/>
        <v>#DIV/0!</v>
      </c>
      <c r="AL534" s="567" t="e">
        <f t="shared" si="502"/>
        <v>#DIV/0!</v>
      </c>
      <c r="AO534" s="615" t="s">
        <v>38</v>
      </c>
      <c r="AP534" s="567" t="e">
        <f t="shared" ref="AP534:AZ534" si="503">ROUND((AP591-AP587)/AP587*100,1)</f>
        <v>#DIV/0!</v>
      </c>
      <c r="AQ534" s="567" t="e">
        <f t="shared" si="503"/>
        <v>#DIV/0!</v>
      </c>
      <c r="AR534" s="567" t="e">
        <f t="shared" si="503"/>
        <v>#DIV/0!</v>
      </c>
      <c r="AS534" s="567" t="e">
        <f t="shared" si="503"/>
        <v>#DIV/0!</v>
      </c>
      <c r="AT534" s="567" t="e">
        <f t="shared" si="503"/>
        <v>#DIV/0!</v>
      </c>
      <c r="AU534" s="567" t="e">
        <f t="shared" si="503"/>
        <v>#DIV/0!</v>
      </c>
      <c r="AV534" s="567" t="e">
        <f t="shared" si="503"/>
        <v>#DIV/0!</v>
      </c>
      <c r="AW534" s="567" t="e">
        <f t="shared" si="503"/>
        <v>#DIV/0!</v>
      </c>
      <c r="AX534" s="567" t="e">
        <f t="shared" si="503"/>
        <v>#DIV/0!</v>
      </c>
      <c r="AY534" s="567" t="e">
        <f t="shared" si="503"/>
        <v>#DIV/0!</v>
      </c>
      <c r="AZ534" s="567" t="e">
        <f t="shared" si="503"/>
        <v>#DIV/0!</v>
      </c>
    </row>
    <row r="535" spans="1:52" hidden="1">
      <c r="A535" s="612"/>
      <c r="B535" s="612"/>
      <c r="C535" s="618" t="s">
        <v>39</v>
      </c>
      <c r="D535" s="614" t="e">
        <f t="shared" ref="D535:AL535" si="504">ROUND((D592-D588)/D588*100,1)</f>
        <v>#DIV/0!</v>
      </c>
      <c r="E535" s="614" t="e">
        <f t="shared" si="504"/>
        <v>#DIV/0!</v>
      </c>
      <c r="F535" s="614" t="e">
        <f t="shared" si="504"/>
        <v>#DIV/0!</v>
      </c>
      <c r="G535" s="614" t="e">
        <f t="shared" si="504"/>
        <v>#DIV/0!</v>
      </c>
      <c r="H535" s="614" t="e">
        <f t="shared" si="504"/>
        <v>#DIV/0!</v>
      </c>
      <c r="I535" s="614" t="e">
        <f t="shared" si="504"/>
        <v>#DIV/0!</v>
      </c>
      <c r="J535" s="614" t="e">
        <f t="shared" si="504"/>
        <v>#DIV/0!</v>
      </c>
      <c r="K535" s="614" t="e">
        <f t="shared" si="504"/>
        <v>#DIV/0!</v>
      </c>
      <c r="L535" s="614" t="e">
        <f t="shared" si="504"/>
        <v>#DIV/0!</v>
      </c>
      <c r="M535" s="614" t="e">
        <f t="shared" si="504"/>
        <v>#DIV/0!</v>
      </c>
      <c r="N535" s="614" t="e">
        <f t="shared" si="504"/>
        <v>#DIV/0!</v>
      </c>
      <c r="O535" s="614" t="e">
        <f t="shared" si="504"/>
        <v>#DIV/0!</v>
      </c>
      <c r="P535" s="614" t="e">
        <f t="shared" si="504"/>
        <v>#DIV/0!</v>
      </c>
      <c r="Q535" s="614" t="e">
        <f t="shared" si="504"/>
        <v>#DIV/0!</v>
      </c>
      <c r="R535" s="614" t="e">
        <f t="shared" si="504"/>
        <v>#DIV/0!</v>
      </c>
      <c r="S535" s="614" t="e">
        <f t="shared" si="504"/>
        <v>#DIV/0!</v>
      </c>
      <c r="T535" s="614" t="e">
        <f t="shared" si="504"/>
        <v>#DIV/0!</v>
      </c>
      <c r="U535" s="614" t="e">
        <f t="shared" si="504"/>
        <v>#DIV/0!</v>
      </c>
      <c r="V535" s="614" t="e">
        <f t="shared" si="504"/>
        <v>#DIV/0!</v>
      </c>
      <c r="W535" s="614" t="e">
        <f t="shared" si="504"/>
        <v>#DIV/0!</v>
      </c>
      <c r="X535" s="614" t="e">
        <f t="shared" si="504"/>
        <v>#DIV/0!</v>
      </c>
      <c r="Y535" s="614" t="e">
        <f t="shared" si="504"/>
        <v>#DIV/0!</v>
      </c>
      <c r="Z535" s="614" t="e">
        <f t="shared" si="504"/>
        <v>#DIV/0!</v>
      </c>
      <c r="AA535" s="614" t="e">
        <f t="shared" si="504"/>
        <v>#DIV/0!</v>
      </c>
      <c r="AB535" s="614" t="e">
        <f t="shared" si="504"/>
        <v>#DIV/0!</v>
      </c>
      <c r="AC535" s="614" t="e">
        <f t="shared" si="504"/>
        <v>#DIV/0!</v>
      </c>
      <c r="AD535" s="614" t="e">
        <f t="shared" si="504"/>
        <v>#DIV/0!</v>
      </c>
      <c r="AE535" s="614" t="e">
        <f t="shared" si="504"/>
        <v>#DIV/0!</v>
      </c>
      <c r="AF535" s="614" t="e">
        <f t="shared" si="504"/>
        <v>#DIV/0!</v>
      </c>
      <c r="AG535" s="614" t="e">
        <f t="shared" si="504"/>
        <v>#DIV/0!</v>
      </c>
      <c r="AH535" s="614" t="e">
        <f t="shared" si="504"/>
        <v>#DIV/0!</v>
      </c>
      <c r="AI535" s="614" t="e">
        <f t="shared" si="504"/>
        <v>#DIV/0!</v>
      </c>
      <c r="AJ535" s="614" t="e">
        <f t="shared" si="504"/>
        <v>#DIV/0!</v>
      </c>
      <c r="AK535" s="614" t="e">
        <f t="shared" si="504"/>
        <v>#DIV/0!</v>
      </c>
      <c r="AL535" s="614" t="e">
        <f t="shared" si="504"/>
        <v>#DIV/0!</v>
      </c>
      <c r="AN535" s="612"/>
      <c r="AO535" s="618" t="s">
        <v>39</v>
      </c>
      <c r="AP535" s="614" t="e">
        <f t="shared" ref="AP535:AZ535" si="505">ROUND((AP592-AP588)/AP588*100,1)</f>
        <v>#DIV/0!</v>
      </c>
      <c r="AQ535" s="614" t="e">
        <f t="shared" si="505"/>
        <v>#DIV/0!</v>
      </c>
      <c r="AR535" s="614" t="e">
        <f t="shared" si="505"/>
        <v>#DIV/0!</v>
      </c>
      <c r="AS535" s="614" t="e">
        <f t="shared" si="505"/>
        <v>#DIV/0!</v>
      </c>
      <c r="AT535" s="614" t="e">
        <f t="shared" si="505"/>
        <v>#DIV/0!</v>
      </c>
      <c r="AU535" s="614" t="e">
        <f t="shared" si="505"/>
        <v>#DIV/0!</v>
      </c>
      <c r="AV535" s="614" t="e">
        <f t="shared" si="505"/>
        <v>#DIV/0!</v>
      </c>
      <c r="AW535" s="614" t="e">
        <f t="shared" si="505"/>
        <v>#DIV/0!</v>
      </c>
      <c r="AX535" s="614" t="e">
        <f t="shared" si="505"/>
        <v>#DIV/0!</v>
      </c>
      <c r="AY535" s="614" t="e">
        <f t="shared" si="505"/>
        <v>#DIV/0!</v>
      </c>
      <c r="AZ535" s="614" t="e">
        <f t="shared" si="505"/>
        <v>#DIV/0!</v>
      </c>
    </row>
    <row r="536" spans="1:52">
      <c r="B536" s="302" t="s">
        <v>309</v>
      </c>
      <c r="AN536" s="302" t="s">
        <v>309</v>
      </c>
    </row>
    <row r="537" spans="1:52">
      <c r="B537" s="138" t="s">
        <v>295</v>
      </c>
      <c r="C537" s="610" t="s">
        <v>36</v>
      </c>
      <c r="D537" s="575">
        <f t="shared" ref="D537:AD537" si="506">ROUND(SUM(D31:D33)/3,1)</f>
        <v>99.3</v>
      </c>
      <c r="E537" s="575">
        <f t="shared" si="506"/>
        <v>99.3</v>
      </c>
      <c r="F537" s="575">
        <f t="shared" si="506"/>
        <v>90.5</v>
      </c>
      <c r="G537" s="575">
        <f t="shared" si="506"/>
        <v>90.4</v>
      </c>
      <c r="H537" s="575">
        <f t="shared" si="506"/>
        <v>91</v>
      </c>
      <c r="I537" s="575">
        <f t="shared" si="506"/>
        <v>92.8</v>
      </c>
      <c r="J537" s="575">
        <f t="shared" si="506"/>
        <v>129.5</v>
      </c>
      <c r="K537" s="575">
        <f t="shared" si="506"/>
        <v>93.4</v>
      </c>
      <c r="L537" s="575">
        <f t="shared" si="506"/>
        <v>88.3</v>
      </c>
      <c r="M537" s="575">
        <f t="shared" si="506"/>
        <v>0</v>
      </c>
      <c r="N537" s="575">
        <f t="shared" si="506"/>
        <v>159.4</v>
      </c>
      <c r="O537" s="575">
        <f t="shared" si="506"/>
        <v>93.9</v>
      </c>
      <c r="P537" s="575">
        <f t="shared" si="506"/>
        <v>76.5</v>
      </c>
      <c r="Q537" s="575">
        <f t="shared" si="506"/>
        <v>161.1</v>
      </c>
      <c r="R537" s="575">
        <f t="shared" si="506"/>
        <v>68.400000000000006</v>
      </c>
      <c r="S537" s="575">
        <f t="shared" si="506"/>
        <v>68.400000000000006</v>
      </c>
      <c r="T537" s="575">
        <f t="shared" si="506"/>
        <v>0</v>
      </c>
      <c r="U537" s="575">
        <f t="shared" si="506"/>
        <v>82.6</v>
      </c>
      <c r="V537" s="575">
        <f t="shared" si="506"/>
        <v>105.5</v>
      </c>
      <c r="W537" s="575">
        <f t="shared" si="506"/>
        <v>96.1</v>
      </c>
      <c r="X537" s="575">
        <f t="shared" si="506"/>
        <v>115.1</v>
      </c>
      <c r="Y537" s="575">
        <f t="shared" si="506"/>
        <v>94.5</v>
      </c>
      <c r="Z537" s="575">
        <f t="shared" si="506"/>
        <v>118.9</v>
      </c>
      <c r="AA537" s="575">
        <f t="shared" si="506"/>
        <v>112.4</v>
      </c>
      <c r="AB537" s="575">
        <f t="shared" si="506"/>
        <v>0</v>
      </c>
      <c r="AC537" s="575">
        <f t="shared" si="506"/>
        <v>84.6</v>
      </c>
      <c r="AD537" s="575">
        <f t="shared" si="506"/>
        <v>82.5</v>
      </c>
      <c r="AE537" s="575">
        <f>ROUND(SUM(AE31:AE33)/3,1)</f>
        <v>62</v>
      </c>
      <c r="AF537" s="575">
        <f>ROUND(SUM(AF31:AF33)/3,1)</f>
        <v>74.7</v>
      </c>
      <c r="AG537" s="575">
        <f t="shared" ref="AG537:AL537" si="507">ROUND(SUM(AG31:AG33)/3,1)</f>
        <v>0</v>
      </c>
      <c r="AH537" s="575">
        <f t="shared" si="507"/>
        <v>86.2</v>
      </c>
      <c r="AI537" s="575">
        <f t="shared" si="507"/>
        <v>79.8</v>
      </c>
      <c r="AJ537" s="575">
        <f t="shared" si="507"/>
        <v>109.5</v>
      </c>
      <c r="AK537" s="575">
        <f t="shared" si="507"/>
        <v>0</v>
      </c>
      <c r="AL537" s="575">
        <f t="shared" si="507"/>
        <v>120.1</v>
      </c>
      <c r="AN537" s="138" t="s">
        <v>295</v>
      </c>
      <c r="AO537" s="610" t="s">
        <v>36</v>
      </c>
      <c r="AP537" s="575">
        <f t="shared" ref="AP537:AZ537" si="508">ROUND(SUM(AP31:AP33)/3,1)</f>
        <v>99.3</v>
      </c>
      <c r="AQ537" s="575">
        <f t="shared" si="508"/>
        <v>99</v>
      </c>
      <c r="AR537" s="575">
        <f t="shared" si="508"/>
        <v>96.3</v>
      </c>
      <c r="AS537" s="575">
        <f t="shared" si="508"/>
        <v>88.2</v>
      </c>
      <c r="AT537" s="575">
        <f t="shared" si="508"/>
        <v>110.5</v>
      </c>
      <c r="AU537" s="575">
        <f t="shared" si="508"/>
        <v>105.3</v>
      </c>
      <c r="AV537" s="575">
        <f t="shared" si="508"/>
        <v>122.2</v>
      </c>
      <c r="AW537" s="575">
        <f t="shared" si="508"/>
        <v>76.5</v>
      </c>
      <c r="AX537" s="575">
        <f t="shared" si="508"/>
        <v>99.4</v>
      </c>
      <c r="AY537" s="575">
        <f t="shared" si="508"/>
        <v>99</v>
      </c>
      <c r="AZ537" s="575">
        <f t="shared" si="508"/>
        <v>106.6</v>
      </c>
    </row>
    <row r="538" spans="1:52">
      <c r="C538" s="611" t="s">
        <v>37</v>
      </c>
      <c r="D538" s="567">
        <f t="shared" ref="D538:AD538" si="509">ROUND(SUM(D34:D36)/3,1)</f>
        <v>96</v>
      </c>
      <c r="E538" s="567">
        <f t="shared" si="509"/>
        <v>96</v>
      </c>
      <c r="F538" s="567">
        <f t="shared" si="509"/>
        <v>91.8</v>
      </c>
      <c r="G538" s="567">
        <f t="shared" si="509"/>
        <v>89.6</v>
      </c>
      <c r="H538" s="567">
        <f t="shared" si="509"/>
        <v>107.5</v>
      </c>
      <c r="I538" s="567">
        <f t="shared" si="509"/>
        <v>92.2</v>
      </c>
      <c r="J538" s="567">
        <f t="shared" si="509"/>
        <v>120.7</v>
      </c>
      <c r="K538" s="567">
        <f t="shared" si="509"/>
        <v>101.4</v>
      </c>
      <c r="L538" s="567">
        <f t="shared" si="509"/>
        <v>97</v>
      </c>
      <c r="M538" s="567">
        <f t="shared" si="509"/>
        <v>0</v>
      </c>
      <c r="N538" s="567">
        <f t="shared" si="509"/>
        <v>171.1</v>
      </c>
      <c r="O538" s="567">
        <f t="shared" si="509"/>
        <v>83.2</v>
      </c>
      <c r="P538" s="567">
        <f t="shared" si="509"/>
        <v>77.099999999999994</v>
      </c>
      <c r="Q538" s="567">
        <f t="shared" si="509"/>
        <v>106.7</v>
      </c>
      <c r="R538" s="567">
        <f t="shared" si="509"/>
        <v>99.3</v>
      </c>
      <c r="S538" s="567">
        <f t="shared" si="509"/>
        <v>99.3</v>
      </c>
      <c r="T538" s="567">
        <f t="shared" si="509"/>
        <v>0</v>
      </c>
      <c r="U538" s="567">
        <f t="shared" si="509"/>
        <v>79.599999999999994</v>
      </c>
      <c r="V538" s="567">
        <f t="shared" si="509"/>
        <v>96.7</v>
      </c>
      <c r="W538" s="567">
        <f t="shared" si="509"/>
        <v>99.6</v>
      </c>
      <c r="X538" s="567">
        <f t="shared" si="509"/>
        <v>93.8</v>
      </c>
      <c r="Y538" s="567">
        <f t="shared" si="509"/>
        <v>83.1</v>
      </c>
      <c r="Z538" s="567">
        <f t="shared" si="509"/>
        <v>100.3</v>
      </c>
      <c r="AA538" s="567">
        <f t="shared" si="509"/>
        <v>91.7</v>
      </c>
      <c r="AB538" s="567">
        <f t="shared" si="509"/>
        <v>0</v>
      </c>
      <c r="AC538" s="567">
        <f t="shared" si="509"/>
        <v>94.5</v>
      </c>
      <c r="AD538" s="567">
        <f t="shared" si="509"/>
        <v>93.1</v>
      </c>
      <c r="AE538" s="567">
        <f>ROUND(SUM(AE34:AE36)/3,1)</f>
        <v>63.8</v>
      </c>
      <c r="AF538" s="567">
        <f>ROUND(SUM(AF34:AF36)/3,1)</f>
        <v>105.6</v>
      </c>
      <c r="AG538" s="567">
        <f t="shared" ref="AG538:AL538" si="510">ROUND(SUM(AG34:AG36)/3,1)</f>
        <v>0</v>
      </c>
      <c r="AH538" s="567">
        <f t="shared" si="510"/>
        <v>93.8</v>
      </c>
      <c r="AI538" s="567">
        <f t="shared" si="510"/>
        <v>78.7</v>
      </c>
      <c r="AJ538" s="567">
        <f t="shared" si="510"/>
        <v>130.19999999999999</v>
      </c>
      <c r="AK538" s="567">
        <f t="shared" si="510"/>
        <v>0</v>
      </c>
      <c r="AL538" s="567">
        <f t="shared" si="510"/>
        <v>115.6</v>
      </c>
      <c r="AO538" s="611" t="s">
        <v>37</v>
      </c>
      <c r="AP538" s="567">
        <f t="shared" ref="AP538:AZ538" si="511">ROUND(SUM(AP34:AP36)/3,1)</f>
        <v>96</v>
      </c>
      <c r="AQ538" s="567">
        <f t="shared" si="511"/>
        <v>98.2</v>
      </c>
      <c r="AR538" s="567">
        <f t="shared" si="511"/>
        <v>98.3</v>
      </c>
      <c r="AS538" s="567">
        <f t="shared" si="511"/>
        <v>96.2</v>
      </c>
      <c r="AT538" s="567">
        <f t="shared" si="511"/>
        <v>102.1</v>
      </c>
      <c r="AU538" s="567">
        <f t="shared" si="511"/>
        <v>98</v>
      </c>
      <c r="AV538" s="567">
        <f t="shared" si="511"/>
        <v>113.7</v>
      </c>
      <c r="AW538" s="567">
        <f t="shared" si="511"/>
        <v>71.3</v>
      </c>
      <c r="AX538" s="567">
        <f t="shared" si="511"/>
        <v>95</v>
      </c>
      <c r="AY538" s="567">
        <f t="shared" si="511"/>
        <v>96</v>
      </c>
      <c r="AZ538" s="567">
        <f t="shared" si="511"/>
        <v>77.2</v>
      </c>
    </row>
    <row r="539" spans="1:52">
      <c r="C539" s="611" t="s">
        <v>38</v>
      </c>
      <c r="D539" s="567">
        <f t="shared" ref="D539:AD539" si="512">ROUND(SUM(D37:D39)/3,1)</f>
        <v>96</v>
      </c>
      <c r="E539" s="567">
        <f t="shared" si="512"/>
        <v>96</v>
      </c>
      <c r="F539" s="567">
        <f t="shared" si="512"/>
        <v>87.7</v>
      </c>
      <c r="G539" s="567">
        <f t="shared" si="512"/>
        <v>87.7</v>
      </c>
      <c r="H539" s="567">
        <f t="shared" si="512"/>
        <v>87.5</v>
      </c>
      <c r="I539" s="567">
        <f t="shared" si="512"/>
        <v>96.5</v>
      </c>
      <c r="J539" s="567">
        <f t="shared" si="512"/>
        <v>106</v>
      </c>
      <c r="K539" s="567">
        <f t="shared" si="512"/>
        <v>99.7</v>
      </c>
      <c r="L539" s="567">
        <f t="shared" si="512"/>
        <v>94.6</v>
      </c>
      <c r="M539" s="567">
        <f t="shared" si="512"/>
        <v>0</v>
      </c>
      <c r="N539" s="567">
        <f t="shared" si="512"/>
        <v>167.7</v>
      </c>
      <c r="O539" s="567">
        <f t="shared" si="512"/>
        <v>86.6</v>
      </c>
      <c r="P539" s="567">
        <f t="shared" si="512"/>
        <v>80.8</v>
      </c>
      <c r="Q539" s="567">
        <f t="shared" si="512"/>
        <v>109.2</v>
      </c>
      <c r="R539" s="567">
        <f t="shared" si="512"/>
        <v>108</v>
      </c>
      <c r="S539" s="567">
        <f t="shared" si="512"/>
        <v>108</v>
      </c>
      <c r="T539" s="567">
        <f t="shared" si="512"/>
        <v>0</v>
      </c>
      <c r="U539" s="567">
        <f t="shared" si="512"/>
        <v>85</v>
      </c>
      <c r="V539" s="567">
        <f t="shared" si="512"/>
        <v>98.4</v>
      </c>
      <c r="W539" s="567">
        <f t="shared" si="512"/>
        <v>89.8</v>
      </c>
      <c r="X539" s="567">
        <f t="shared" si="512"/>
        <v>107.1</v>
      </c>
      <c r="Y539" s="567">
        <f t="shared" si="512"/>
        <v>89.9</v>
      </c>
      <c r="Z539" s="567">
        <f t="shared" si="512"/>
        <v>109.2</v>
      </c>
      <c r="AA539" s="567">
        <f t="shared" si="512"/>
        <v>100.2</v>
      </c>
      <c r="AB539" s="567">
        <f t="shared" si="512"/>
        <v>0</v>
      </c>
      <c r="AC539" s="567">
        <f t="shared" si="512"/>
        <v>95.6</v>
      </c>
      <c r="AD539" s="567">
        <f t="shared" si="512"/>
        <v>90.2</v>
      </c>
      <c r="AE539" s="567">
        <f>ROUND(SUM(AE37:AE39)/3,1)</f>
        <v>69.900000000000006</v>
      </c>
      <c r="AF539" s="567">
        <f>ROUND(SUM(AF37:AF39)/3,1)</f>
        <v>101.1</v>
      </c>
      <c r="AG539" s="567">
        <f t="shared" ref="AG539:AL539" si="513">ROUND(SUM(AG37:AG39)/3,1)</f>
        <v>0</v>
      </c>
      <c r="AH539" s="567">
        <f t="shared" si="513"/>
        <v>113.4</v>
      </c>
      <c r="AI539" s="567">
        <f t="shared" si="513"/>
        <v>86.1</v>
      </c>
      <c r="AJ539" s="567">
        <f t="shared" si="513"/>
        <v>106.3</v>
      </c>
      <c r="AK539" s="567">
        <f t="shared" si="513"/>
        <v>0</v>
      </c>
      <c r="AL539" s="567">
        <f t="shared" si="513"/>
        <v>104.3</v>
      </c>
      <c r="AO539" s="611" t="s">
        <v>38</v>
      </c>
      <c r="AP539" s="567">
        <f t="shared" ref="AP539:AZ539" si="514">ROUND(SUM(AP37:AP39)/3,1)</f>
        <v>96</v>
      </c>
      <c r="AQ539" s="567">
        <f t="shared" si="514"/>
        <v>98.7</v>
      </c>
      <c r="AR539" s="567">
        <f t="shared" si="514"/>
        <v>95.9</v>
      </c>
      <c r="AS539" s="567">
        <f t="shared" si="514"/>
        <v>86.1</v>
      </c>
      <c r="AT539" s="567">
        <f t="shared" si="514"/>
        <v>113.1</v>
      </c>
      <c r="AU539" s="567">
        <f t="shared" si="514"/>
        <v>105.4</v>
      </c>
      <c r="AV539" s="567">
        <f t="shared" si="514"/>
        <v>125.1</v>
      </c>
      <c r="AW539" s="567">
        <f t="shared" si="514"/>
        <v>71.900000000000006</v>
      </c>
      <c r="AX539" s="567">
        <f t="shared" si="514"/>
        <v>94.8</v>
      </c>
      <c r="AY539" s="567">
        <f t="shared" si="514"/>
        <v>94.3</v>
      </c>
      <c r="AZ539" s="567">
        <f t="shared" si="514"/>
        <v>103.7</v>
      </c>
    </row>
    <row r="540" spans="1:52">
      <c r="C540" s="611" t="s">
        <v>39</v>
      </c>
      <c r="D540" s="567">
        <f t="shared" ref="D540:AD540" si="515">ROUND(SUM(D40:D42)/3,1)</f>
        <v>91.7</v>
      </c>
      <c r="E540" s="567">
        <f t="shared" si="515"/>
        <v>91.7</v>
      </c>
      <c r="F540" s="567">
        <f t="shared" si="515"/>
        <v>87.6</v>
      </c>
      <c r="G540" s="567">
        <f t="shared" si="515"/>
        <v>88.4</v>
      </c>
      <c r="H540" s="567">
        <f t="shared" si="515"/>
        <v>81.8</v>
      </c>
      <c r="I540" s="567">
        <f t="shared" si="515"/>
        <v>86</v>
      </c>
      <c r="J540" s="567">
        <f t="shared" si="515"/>
        <v>115.4</v>
      </c>
      <c r="K540" s="567">
        <f t="shared" si="515"/>
        <v>112.7</v>
      </c>
      <c r="L540" s="567">
        <f t="shared" si="515"/>
        <v>111.6</v>
      </c>
      <c r="M540" s="567">
        <f t="shared" si="515"/>
        <v>0</v>
      </c>
      <c r="N540" s="567">
        <f t="shared" si="515"/>
        <v>167.9</v>
      </c>
      <c r="O540" s="567">
        <f t="shared" si="515"/>
        <v>87.7</v>
      </c>
      <c r="P540" s="567">
        <f t="shared" si="515"/>
        <v>83.5</v>
      </c>
      <c r="Q540" s="567">
        <f t="shared" si="515"/>
        <v>103.8</v>
      </c>
      <c r="R540" s="567">
        <f t="shared" si="515"/>
        <v>81.3</v>
      </c>
      <c r="S540" s="567">
        <f t="shared" si="515"/>
        <v>81.3</v>
      </c>
      <c r="T540" s="567">
        <f t="shared" si="515"/>
        <v>0</v>
      </c>
      <c r="U540" s="567">
        <f t="shared" si="515"/>
        <v>53.2</v>
      </c>
      <c r="V540" s="567">
        <f t="shared" si="515"/>
        <v>90.5</v>
      </c>
      <c r="W540" s="567">
        <f t="shared" si="515"/>
        <v>86.6</v>
      </c>
      <c r="X540" s="567">
        <f t="shared" si="515"/>
        <v>94.5</v>
      </c>
      <c r="Y540" s="567">
        <f t="shared" si="515"/>
        <v>91.7</v>
      </c>
      <c r="Z540" s="567">
        <f t="shared" si="515"/>
        <v>104.3</v>
      </c>
      <c r="AA540" s="567">
        <f t="shared" si="515"/>
        <v>90.7</v>
      </c>
      <c r="AB540" s="567">
        <f t="shared" si="515"/>
        <v>0</v>
      </c>
      <c r="AC540" s="567">
        <f t="shared" si="515"/>
        <v>89</v>
      </c>
      <c r="AD540" s="567">
        <f t="shared" si="515"/>
        <v>85.2</v>
      </c>
      <c r="AE540" s="567">
        <f>ROUND(SUM(AE40:AE42)/3,1)</f>
        <v>67.400000000000006</v>
      </c>
      <c r="AF540" s="567">
        <f>ROUND(SUM(AF40:AF42)/3,1)</f>
        <v>94.7</v>
      </c>
      <c r="AG540" s="567">
        <f t="shared" ref="AG540:AL540" si="516">ROUND(SUM(AG40:AG42)/3,1)</f>
        <v>0</v>
      </c>
      <c r="AH540" s="567">
        <f t="shared" si="516"/>
        <v>101.2</v>
      </c>
      <c r="AI540" s="567">
        <f t="shared" si="516"/>
        <v>83.8</v>
      </c>
      <c r="AJ540" s="567">
        <f t="shared" si="516"/>
        <v>95.6</v>
      </c>
      <c r="AK540" s="567">
        <f t="shared" si="516"/>
        <v>0</v>
      </c>
      <c r="AL540" s="567">
        <f t="shared" si="516"/>
        <v>114.7</v>
      </c>
      <c r="AO540" s="611" t="s">
        <v>39</v>
      </c>
      <c r="AP540" s="567">
        <f t="shared" ref="AP540:AZ540" si="517">ROUND(SUM(AP40:AP42)/3,1)</f>
        <v>91.7</v>
      </c>
      <c r="AQ540" s="567">
        <f t="shared" si="517"/>
        <v>95.4</v>
      </c>
      <c r="AR540" s="567">
        <f t="shared" si="517"/>
        <v>98.2</v>
      </c>
      <c r="AS540" s="567">
        <f t="shared" si="517"/>
        <v>95.9</v>
      </c>
      <c r="AT540" s="567">
        <f t="shared" si="517"/>
        <v>102.2</v>
      </c>
      <c r="AU540" s="567">
        <f t="shared" si="517"/>
        <v>88.9</v>
      </c>
      <c r="AV540" s="567">
        <f t="shared" si="517"/>
        <v>99.9</v>
      </c>
      <c r="AW540" s="567">
        <f t="shared" si="517"/>
        <v>70.400000000000006</v>
      </c>
      <c r="AX540" s="567">
        <f t="shared" si="517"/>
        <v>90.1</v>
      </c>
      <c r="AY540" s="567">
        <f t="shared" si="517"/>
        <v>90.4</v>
      </c>
      <c r="AZ540" s="567">
        <f t="shared" si="517"/>
        <v>84.1</v>
      </c>
    </row>
    <row r="541" spans="1:52">
      <c r="B541" s="138" t="s">
        <v>296</v>
      </c>
      <c r="C541" s="610" t="s">
        <v>36</v>
      </c>
      <c r="D541" s="575">
        <f t="shared" ref="D541:AD541" si="518">ROUND(SUM(D43:D45)/3,1)</f>
        <v>88.6</v>
      </c>
      <c r="E541" s="575">
        <f t="shared" si="518"/>
        <v>88.7</v>
      </c>
      <c r="F541" s="575">
        <f t="shared" si="518"/>
        <v>85.4</v>
      </c>
      <c r="G541" s="575">
        <f t="shared" si="518"/>
        <v>84.5</v>
      </c>
      <c r="H541" s="575">
        <f t="shared" si="518"/>
        <v>91.4</v>
      </c>
      <c r="I541" s="575">
        <f t="shared" si="518"/>
        <v>83.7</v>
      </c>
      <c r="J541" s="575">
        <f t="shared" si="518"/>
        <v>103.5</v>
      </c>
      <c r="K541" s="575">
        <f t="shared" si="518"/>
        <v>91.1</v>
      </c>
      <c r="L541" s="575">
        <f t="shared" si="518"/>
        <v>90</v>
      </c>
      <c r="M541" s="575">
        <f t="shared" si="518"/>
        <v>0</v>
      </c>
      <c r="N541" s="575">
        <f t="shared" si="518"/>
        <v>165.9</v>
      </c>
      <c r="O541" s="575">
        <f t="shared" si="518"/>
        <v>82.3</v>
      </c>
      <c r="P541" s="575">
        <f t="shared" si="518"/>
        <v>77.400000000000006</v>
      </c>
      <c r="Q541" s="575">
        <f t="shared" si="518"/>
        <v>100.9</v>
      </c>
      <c r="R541" s="575">
        <f t="shared" si="518"/>
        <v>85.4</v>
      </c>
      <c r="S541" s="575">
        <f t="shared" si="518"/>
        <v>85.4</v>
      </c>
      <c r="T541" s="575">
        <f t="shared" si="518"/>
        <v>0</v>
      </c>
      <c r="U541" s="575">
        <f t="shared" si="518"/>
        <v>57.5</v>
      </c>
      <c r="V541" s="575">
        <f t="shared" si="518"/>
        <v>90</v>
      </c>
      <c r="W541" s="575">
        <f t="shared" si="518"/>
        <v>85.8</v>
      </c>
      <c r="X541" s="575">
        <f t="shared" si="518"/>
        <v>94.2</v>
      </c>
      <c r="Y541" s="575">
        <f t="shared" si="518"/>
        <v>100.2</v>
      </c>
      <c r="Z541" s="575">
        <f t="shared" si="518"/>
        <v>109.6</v>
      </c>
      <c r="AA541" s="575">
        <f t="shared" si="518"/>
        <v>85.3</v>
      </c>
      <c r="AB541" s="575">
        <f t="shared" si="518"/>
        <v>0</v>
      </c>
      <c r="AC541" s="575">
        <f t="shared" si="518"/>
        <v>85.1</v>
      </c>
      <c r="AD541" s="575">
        <f t="shared" si="518"/>
        <v>81.5</v>
      </c>
      <c r="AE541" s="575">
        <f>ROUND(SUM(AE43:AE45)/3,1)</f>
        <v>82.9</v>
      </c>
      <c r="AF541" s="575">
        <f>ROUND(SUM(AF43:AF45)/3,1)</f>
        <v>61.8</v>
      </c>
      <c r="AG541" s="575">
        <f t="shared" ref="AG541:AL541" si="519">ROUND(SUM(AG43:AG45)/3,1)</f>
        <v>0</v>
      </c>
      <c r="AH541" s="575">
        <f t="shared" si="519"/>
        <v>86.2</v>
      </c>
      <c r="AI541" s="575">
        <f t="shared" si="519"/>
        <v>103.8</v>
      </c>
      <c r="AJ541" s="575">
        <f t="shared" si="519"/>
        <v>84.8</v>
      </c>
      <c r="AK541" s="575">
        <f t="shared" si="519"/>
        <v>0</v>
      </c>
      <c r="AL541" s="575">
        <f t="shared" si="519"/>
        <v>100.3</v>
      </c>
      <c r="AN541" s="138" t="s">
        <v>296</v>
      </c>
      <c r="AO541" s="610" t="s">
        <v>36</v>
      </c>
      <c r="AP541" s="575">
        <f t="shared" ref="AP541:AZ541" si="520">ROUND(SUM(AP43:AP45)/3,1)</f>
        <v>88.6</v>
      </c>
      <c r="AQ541" s="575">
        <f t="shared" si="520"/>
        <v>86.9</v>
      </c>
      <c r="AR541" s="575">
        <f t="shared" si="520"/>
        <v>87.7</v>
      </c>
      <c r="AS541" s="575">
        <f t="shared" si="520"/>
        <v>80.2</v>
      </c>
      <c r="AT541" s="575">
        <f t="shared" si="520"/>
        <v>100.9</v>
      </c>
      <c r="AU541" s="575">
        <f t="shared" si="520"/>
        <v>85.1</v>
      </c>
      <c r="AV541" s="575">
        <f t="shared" si="520"/>
        <v>96.5</v>
      </c>
      <c r="AW541" s="575">
        <f t="shared" si="520"/>
        <v>66</v>
      </c>
      <c r="AX541" s="575">
        <f t="shared" si="520"/>
        <v>89.4</v>
      </c>
      <c r="AY541" s="575">
        <f t="shared" si="520"/>
        <v>89.5</v>
      </c>
      <c r="AZ541" s="575">
        <f t="shared" si="520"/>
        <v>88.8</v>
      </c>
    </row>
    <row r="542" spans="1:52">
      <c r="C542" s="611" t="s">
        <v>37</v>
      </c>
      <c r="D542" s="567">
        <f t="shared" ref="D542:AD542" si="521">ROUND(SUM(D46:D48)/3,1)</f>
        <v>100.3</v>
      </c>
      <c r="E542" s="567">
        <f t="shared" si="521"/>
        <v>100.3</v>
      </c>
      <c r="F542" s="567">
        <f t="shared" si="521"/>
        <v>93.2</v>
      </c>
      <c r="G542" s="567">
        <f t="shared" si="521"/>
        <v>91.2</v>
      </c>
      <c r="H542" s="567">
        <f t="shared" si="521"/>
        <v>107.4</v>
      </c>
      <c r="I542" s="567">
        <f t="shared" si="521"/>
        <v>89.6</v>
      </c>
      <c r="J542" s="567">
        <f t="shared" si="521"/>
        <v>107</v>
      </c>
      <c r="K542" s="567">
        <f t="shared" si="521"/>
        <v>106.1</v>
      </c>
      <c r="L542" s="567">
        <f t="shared" si="521"/>
        <v>103.3</v>
      </c>
      <c r="M542" s="567">
        <f t="shared" si="521"/>
        <v>0</v>
      </c>
      <c r="N542" s="567">
        <f t="shared" si="521"/>
        <v>184.8</v>
      </c>
      <c r="O542" s="567">
        <f t="shared" si="521"/>
        <v>89.6</v>
      </c>
      <c r="P542" s="567">
        <f t="shared" si="521"/>
        <v>85.1</v>
      </c>
      <c r="Q542" s="567">
        <f t="shared" si="521"/>
        <v>107.3</v>
      </c>
      <c r="R542" s="567">
        <f t="shared" si="521"/>
        <v>101.3</v>
      </c>
      <c r="S542" s="567">
        <f t="shared" si="521"/>
        <v>101.3</v>
      </c>
      <c r="T542" s="567">
        <f t="shared" si="521"/>
        <v>0</v>
      </c>
      <c r="U542" s="567">
        <f t="shared" si="521"/>
        <v>136.6</v>
      </c>
      <c r="V542" s="567">
        <f t="shared" si="521"/>
        <v>96.9</v>
      </c>
      <c r="W542" s="567">
        <f t="shared" si="521"/>
        <v>88.2</v>
      </c>
      <c r="X542" s="567">
        <f t="shared" si="521"/>
        <v>105.8</v>
      </c>
      <c r="Y542" s="567">
        <f t="shared" si="521"/>
        <v>116.3</v>
      </c>
      <c r="Z542" s="567">
        <f t="shared" si="521"/>
        <v>104.6</v>
      </c>
      <c r="AA542" s="567">
        <f t="shared" si="521"/>
        <v>92.3</v>
      </c>
      <c r="AB542" s="567">
        <f t="shared" si="521"/>
        <v>0</v>
      </c>
      <c r="AC542" s="567">
        <f t="shared" si="521"/>
        <v>93.7</v>
      </c>
      <c r="AD542" s="567">
        <f t="shared" si="521"/>
        <v>88.9</v>
      </c>
      <c r="AE542" s="567">
        <f>ROUND(SUM(AE46:AE48)/3,1)</f>
        <v>102.2</v>
      </c>
      <c r="AF542" s="567">
        <f>ROUND(SUM(AF46:AF48)/3,1)</f>
        <v>92.9</v>
      </c>
      <c r="AG542" s="567">
        <f t="shared" ref="AG542:AL542" si="522">ROUND(SUM(AG46:AG48)/3,1)</f>
        <v>0</v>
      </c>
      <c r="AH542" s="567">
        <f t="shared" si="522"/>
        <v>92.3</v>
      </c>
      <c r="AI542" s="567">
        <f t="shared" si="522"/>
        <v>94.7</v>
      </c>
      <c r="AJ542" s="567">
        <f t="shared" si="522"/>
        <v>115.2</v>
      </c>
      <c r="AK542" s="567">
        <f t="shared" si="522"/>
        <v>0</v>
      </c>
      <c r="AL542" s="567">
        <f t="shared" si="522"/>
        <v>106.7</v>
      </c>
      <c r="AO542" s="611" t="s">
        <v>37</v>
      </c>
      <c r="AP542" s="567">
        <f t="shared" ref="AP542:AZ542" si="523">ROUND(SUM(AP46:AP48)/3,1)</f>
        <v>100.3</v>
      </c>
      <c r="AQ542" s="567">
        <f t="shared" si="523"/>
        <v>101.6</v>
      </c>
      <c r="AR542" s="567">
        <f t="shared" si="523"/>
        <v>103.2</v>
      </c>
      <c r="AS542" s="567">
        <f t="shared" si="523"/>
        <v>96.9</v>
      </c>
      <c r="AT542" s="567">
        <f t="shared" si="523"/>
        <v>114.3</v>
      </c>
      <c r="AU542" s="567">
        <f t="shared" si="523"/>
        <v>97.7</v>
      </c>
      <c r="AV542" s="567">
        <f t="shared" si="523"/>
        <v>110.9</v>
      </c>
      <c r="AW542" s="567">
        <f t="shared" si="523"/>
        <v>75.5</v>
      </c>
      <c r="AX542" s="567">
        <f t="shared" si="523"/>
        <v>99.7</v>
      </c>
      <c r="AY542" s="567">
        <f t="shared" si="523"/>
        <v>99.2</v>
      </c>
      <c r="AZ542" s="567">
        <f t="shared" si="523"/>
        <v>108.3</v>
      </c>
    </row>
    <row r="543" spans="1:52">
      <c r="C543" s="611" t="s">
        <v>38</v>
      </c>
      <c r="D543" s="567">
        <f t="shared" ref="D543:AD543" si="524">ROUND(SUM(D49:D51)/3,1)</f>
        <v>104.4</v>
      </c>
      <c r="E543" s="567">
        <f t="shared" si="524"/>
        <v>104.5</v>
      </c>
      <c r="F543" s="567">
        <f t="shared" si="524"/>
        <v>92.1</v>
      </c>
      <c r="G543" s="567">
        <f t="shared" si="524"/>
        <v>91</v>
      </c>
      <c r="H543" s="567">
        <f t="shared" si="524"/>
        <v>100.3</v>
      </c>
      <c r="I543" s="567">
        <f t="shared" si="524"/>
        <v>97.4</v>
      </c>
      <c r="J543" s="567">
        <f t="shared" si="524"/>
        <v>97.4</v>
      </c>
      <c r="K543" s="567">
        <f t="shared" si="524"/>
        <v>138.4</v>
      </c>
      <c r="L543" s="567">
        <f t="shared" si="524"/>
        <v>139.5</v>
      </c>
      <c r="M543" s="567">
        <f t="shared" si="524"/>
        <v>0</v>
      </c>
      <c r="N543" s="567">
        <f t="shared" si="524"/>
        <v>104.7</v>
      </c>
      <c r="O543" s="567">
        <f t="shared" si="524"/>
        <v>98.4</v>
      </c>
      <c r="P543" s="567">
        <f t="shared" si="524"/>
        <v>93.8</v>
      </c>
      <c r="Q543" s="567">
        <f t="shared" si="524"/>
        <v>116.2</v>
      </c>
      <c r="R543" s="567">
        <f t="shared" si="524"/>
        <v>98.8</v>
      </c>
      <c r="S543" s="567">
        <f t="shared" si="524"/>
        <v>98.8</v>
      </c>
      <c r="T543" s="567">
        <f t="shared" si="524"/>
        <v>0</v>
      </c>
      <c r="U543" s="567">
        <f t="shared" si="524"/>
        <v>178.6</v>
      </c>
      <c r="V543" s="567">
        <f t="shared" si="524"/>
        <v>99.3</v>
      </c>
      <c r="W543" s="567">
        <f t="shared" si="524"/>
        <v>88.4</v>
      </c>
      <c r="X543" s="567">
        <f t="shared" si="524"/>
        <v>110.3</v>
      </c>
      <c r="Y543" s="567">
        <f t="shared" si="524"/>
        <v>111</v>
      </c>
      <c r="Z543" s="567">
        <f t="shared" si="524"/>
        <v>121.1</v>
      </c>
      <c r="AA543" s="567">
        <f t="shared" si="524"/>
        <v>96.8</v>
      </c>
      <c r="AB543" s="567">
        <f t="shared" si="524"/>
        <v>0</v>
      </c>
      <c r="AC543" s="567">
        <f t="shared" si="524"/>
        <v>95.2</v>
      </c>
      <c r="AD543" s="567">
        <f t="shared" si="524"/>
        <v>90.1</v>
      </c>
      <c r="AE543" s="567">
        <f>ROUND(SUM(AE49:AE51)/3,1)</f>
        <v>112.6</v>
      </c>
      <c r="AF543" s="567">
        <f>ROUND(SUM(AF49:AF51)/3,1)</f>
        <v>98.5</v>
      </c>
      <c r="AG543" s="567">
        <f t="shared" ref="AG543:AL543" si="525">ROUND(SUM(AG49:AG51)/3,1)</f>
        <v>0</v>
      </c>
      <c r="AH543" s="567">
        <f t="shared" si="525"/>
        <v>92.6</v>
      </c>
      <c r="AI543" s="567">
        <f t="shared" si="525"/>
        <v>114.7</v>
      </c>
      <c r="AJ543" s="567">
        <f t="shared" si="525"/>
        <v>90.2</v>
      </c>
      <c r="AK543" s="567">
        <f t="shared" si="525"/>
        <v>0</v>
      </c>
      <c r="AL543" s="567">
        <f t="shared" si="525"/>
        <v>108.1</v>
      </c>
      <c r="AO543" s="611" t="s">
        <v>38</v>
      </c>
      <c r="AP543" s="567">
        <f t="shared" ref="AP543:AZ543" si="526">ROUND(SUM(AP49:AP51)/3,1)</f>
        <v>104.4</v>
      </c>
      <c r="AQ543" s="567">
        <f t="shared" si="526"/>
        <v>103.1</v>
      </c>
      <c r="AR543" s="567">
        <f t="shared" si="526"/>
        <v>102.8</v>
      </c>
      <c r="AS543" s="567">
        <f t="shared" si="526"/>
        <v>89.4</v>
      </c>
      <c r="AT543" s="567">
        <f t="shared" si="526"/>
        <v>126.1</v>
      </c>
      <c r="AU543" s="567">
        <f t="shared" si="526"/>
        <v>103.9</v>
      </c>
      <c r="AV543" s="567">
        <f t="shared" si="526"/>
        <v>118.6</v>
      </c>
      <c r="AW543" s="567">
        <f t="shared" si="526"/>
        <v>79</v>
      </c>
      <c r="AX543" s="567">
        <f t="shared" si="526"/>
        <v>105</v>
      </c>
      <c r="AY543" s="567">
        <f t="shared" si="526"/>
        <v>104.9</v>
      </c>
      <c r="AZ543" s="567">
        <f t="shared" si="526"/>
        <v>106.4</v>
      </c>
    </row>
    <row r="544" spans="1:52">
      <c r="B544" s="612"/>
      <c r="C544" s="613" t="s">
        <v>39</v>
      </c>
      <c r="D544" s="614">
        <f t="shared" ref="D544:AD544" si="527">ROUND(SUM(D52:D54)/3,1)</f>
        <v>98.1</v>
      </c>
      <c r="E544" s="614">
        <f t="shared" si="527"/>
        <v>98.1</v>
      </c>
      <c r="F544" s="614">
        <f t="shared" si="527"/>
        <v>99.5</v>
      </c>
      <c r="G544" s="614">
        <f t="shared" si="527"/>
        <v>94.2</v>
      </c>
      <c r="H544" s="614">
        <f t="shared" si="527"/>
        <v>137.5</v>
      </c>
      <c r="I544" s="614">
        <f t="shared" si="527"/>
        <v>95.9</v>
      </c>
      <c r="J544" s="614">
        <f t="shared" si="527"/>
        <v>101.7</v>
      </c>
      <c r="K544" s="614">
        <f t="shared" si="527"/>
        <v>134.19999999999999</v>
      </c>
      <c r="L544" s="614">
        <f t="shared" si="527"/>
        <v>137.6</v>
      </c>
      <c r="M544" s="614">
        <f t="shared" si="527"/>
        <v>0</v>
      </c>
      <c r="N544" s="614">
        <f t="shared" si="527"/>
        <v>110.8</v>
      </c>
      <c r="O544" s="614">
        <f t="shared" si="527"/>
        <v>92.9</v>
      </c>
      <c r="P544" s="614">
        <f t="shared" si="527"/>
        <v>93</v>
      </c>
      <c r="Q544" s="614">
        <f t="shared" si="527"/>
        <v>92.3</v>
      </c>
      <c r="R544" s="614">
        <f t="shared" si="527"/>
        <v>91.2</v>
      </c>
      <c r="S544" s="614">
        <f t="shared" si="527"/>
        <v>91.2</v>
      </c>
      <c r="T544" s="614">
        <f t="shared" si="527"/>
        <v>0</v>
      </c>
      <c r="U544" s="614">
        <f t="shared" si="527"/>
        <v>82.5</v>
      </c>
      <c r="V544" s="614">
        <f t="shared" si="527"/>
        <v>101.4</v>
      </c>
      <c r="W544" s="614">
        <f t="shared" si="527"/>
        <v>103.3</v>
      </c>
      <c r="X544" s="614">
        <f t="shared" si="527"/>
        <v>99.5</v>
      </c>
      <c r="Y544" s="614">
        <f t="shared" si="527"/>
        <v>87.8</v>
      </c>
      <c r="Z544" s="614">
        <f t="shared" si="527"/>
        <v>96.5</v>
      </c>
      <c r="AA544" s="614">
        <f t="shared" si="527"/>
        <v>97.4</v>
      </c>
      <c r="AB544" s="614">
        <f t="shared" si="527"/>
        <v>0</v>
      </c>
      <c r="AC544" s="614">
        <f t="shared" si="527"/>
        <v>92.7</v>
      </c>
      <c r="AD544" s="614">
        <f t="shared" si="527"/>
        <v>81.5</v>
      </c>
      <c r="AE544" s="614">
        <f>ROUND(SUM(AE52:AE54)/3,1)</f>
        <v>104.1</v>
      </c>
      <c r="AF544" s="614">
        <f>ROUND(SUM(AF52:AF54)/3,1)</f>
        <v>105.1</v>
      </c>
      <c r="AG544" s="614">
        <f t="shared" ref="AG544:AL544" si="528">ROUND(SUM(AG52:AG54)/3,1)</f>
        <v>0</v>
      </c>
      <c r="AH544" s="614">
        <f t="shared" si="528"/>
        <v>87.3</v>
      </c>
      <c r="AI544" s="614">
        <f t="shared" si="528"/>
        <v>131.80000000000001</v>
      </c>
      <c r="AJ544" s="614">
        <f t="shared" si="528"/>
        <v>92.5</v>
      </c>
      <c r="AK544" s="614">
        <f t="shared" si="528"/>
        <v>0</v>
      </c>
      <c r="AL544" s="614">
        <f t="shared" si="528"/>
        <v>110.2</v>
      </c>
      <c r="AN544" s="612"/>
      <c r="AO544" s="613" t="s">
        <v>39</v>
      </c>
      <c r="AP544" s="614">
        <f t="shared" ref="AP544:AZ544" si="529">ROUND(SUM(AP52:AP54)/3,1)</f>
        <v>98.1</v>
      </c>
      <c r="AQ544" s="614">
        <f t="shared" si="529"/>
        <v>98.2</v>
      </c>
      <c r="AR544" s="614">
        <f t="shared" si="529"/>
        <v>100.4</v>
      </c>
      <c r="AS544" s="614">
        <f t="shared" si="529"/>
        <v>96.6</v>
      </c>
      <c r="AT544" s="614">
        <f t="shared" si="529"/>
        <v>106.8</v>
      </c>
      <c r="AU544" s="614">
        <f t="shared" si="529"/>
        <v>93.1</v>
      </c>
      <c r="AV544" s="614">
        <f t="shared" si="529"/>
        <v>98.8</v>
      </c>
      <c r="AW544" s="614">
        <f t="shared" si="529"/>
        <v>83.4</v>
      </c>
      <c r="AX544" s="614">
        <f t="shared" si="529"/>
        <v>98.1</v>
      </c>
      <c r="AY544" s="614">
        <f t="shared" si="529"/>
        <v>99.5</v>
      </c>
      <c r="AZ544" s="614">
        <f t="shared" si="529"/>
        <v>73.599999999999994</v>
      </c>
    </row>
    <row r="545" spans="2:52">
      <c r="B545" s="302" t="s">
        <v>297</v>
      </c>
      <c r="C545" s="610" t="s">
        <v>36</v>
      </c>
      <c r="D545" s="567">
        <f t="shared" ref="D545:AD545" si="530">ROUND(SUM(D55:D57)/3,1)</f>
        <v>95.4</v>
      </c>
      <c r="E545" s="567">
        <f t="shared" si="530"/>
        <v>95.4</v>
      </c>
      <c r="F545" s="567">
        <f t="shared" si="530"/>
        <v>93.9</v>
      </c>
      <c r="G545" s="567">
        <f t="shared" si="530"/>
        <v>93.3</v>
      </c>
      <c r="H545" s="567">
        <f t="shared" si="530"/>
        <v>98.6</v>
      </c>
      <c r="I545" s="567">
        <f t="shared" si="530"/>
        <v>95.8</v>
      </c>
      <c r="J545" s="567">
        <f t="shared" si="530"/>
        <v>89</v>
      </c>
      <c r="K545" s="567">
        <f t="shared" si="530"/>
        <v>89.6</v>
      </c>
      <c r="L545" s="567">
        <f t="shared" si="530"/>
        <v>86.6</v>
      </c>
      <c r="M545" s="567">
        <f t="shared" si="530"/>
        <v>0</v>
      </c>
      <c r="N545" s="567">
        <f t="shared" si="530"/>
        <v>97.9</v>
      </c>
      <c r="O545" s="567">
        <f t="shared" si="530"/>
        <v>92.8</v>
      </c>
      <c r="P545" s="567">
        <f t="shared" si="530"/>
        <v>88.3</v>
      </c>
      <c r="Q545" s="567">
        <f t="shared" si="530"/>
        <v>109.9</v>
      </c>
      <c r="R545" s="567">
        <f t="shared" si="530"/>
        <v>98.4</v>
      </c>
      <c r="S545" s="567">
        <f t="shared" si="530"/>
        <v>98.4</v>
      </c>
      <c r="T545" s="567">
        <f t="shared" si="530"/>
        <v>0</v>
      </c>
      <c r="U545" s="567">
        <f t="shared" si="530"/>
        <v>75.2</v>
      </c>
      <c r="V545" s="567">
        <f t="shared" si="530"/>
        <v>104.4</v>
      </c>
      <c r="W545" s="567">
        <f t="shared" si="530"/>
        <v>105.8</v>
      </c>
      <c r="X545" s="567">
        <f t="shared" si="530"/>
        <v>103.1</v>
      </c>
      <c r="Y545" s="567">
        <f t="shared" si="530"/>
        <v>99.4</v>
      </c>
      <c r="Z545" s="567">
        <f t="shared" si="530"/>
        <v>107.7</v>
      </c>
      <c r="AA545" s="567">
        <f t="shared" si="530"/>
        <v>101.7</v>
      </c>
      <c r="AB545" s="567">
        <f t="shared" si="530"/>
        <v>0</v>
      </c>
      <c r="AC545" s="567">
        <f t="shared" si="530"/>
        <v>97.4</v>
      </c>
      <c r="AD545" s="567">
        <f t="shared" si="530"/>
        <v>102.9</v>
      </c>
      <c r="AE545" s="567">
        <f>ROUND(SUM(AE55:AE57)/3,1)</f>
        <v>104.3</v>
      </c>
      <c r="AF545" s="567">
        <f>ROUND(SUM(AF55:AF57)/3,1)</f>
        <v>69.7</v>
      </c>
      <c r="AG545" s="567">
        <f t="shared" ref="AG545:AL545" si="531">ROUND(SUM(AG55:AG57)/3,1)</f>
        <v>0</v>
      </c>
      <c r="AH545" s="567">
        <f t="shared" si="531"/>
        <v>90.8</v>
      </c>
      <c r="AI545" s="567">
        <f t="shared" si="531"/>
        <v>99.4</v>
      </c>
      <c r="AJ545" s="567">
        <f t="shared" si="531"/>
        <v>91.2</v>
      </c>
      <c r="AK545" s="567">
        <f t="shared" si="531"/>
        <v>0</v>
      </c>
      <c r="AL545" s="567">
        <f t="shared" si="531"/>
        <v>89.2</v>
      </c>
      <c r="AN545" s="302" t="s">
        <v>297</v>
      </c>
      <c r="AO545" s="610" t="s">
        <v>36</v>
      </c>
      <c r="AP545" s="567">
        <f t="shared" ref="AP545:AZ545" si="532">ROUND(SUM(AP55:AP57)/3,1)</f>
        <v>95.4</v>
      </c>
      <c r="AQ545" s="567">
        <f t="shared" si="532"/>
        <v>94</v>
      </c>
      <c r="AR545" s="567">
        <f t="shared" si="532"/>
        <v>91.2</v>
      </c>
      <c r="AS545" s="567">
        <f t="shared" si="532"/>
        <v>86.2</v>
      </c>
      <c r="AT545" s="567">
        <f t="shared" si="532"/>
        <v>100</v>
      </c>
      <c r="AU545" s="567">
        <f t="shared" si="532"/>
        <v>100.6</v>
      </c>
      <c r="AV545" s="567">
        <f t="shared" si="532"/>
        <v>107.9</v>
      </c>
      <c r="AW545" s="567">
        <f t="shared" si="532"/>
        <v>88.1</v>
      </c>
      <c r="AX545" s="567">
        <f t="shared" si="532"/>
        <v>95.9</v>
      </c>
      <c r="AY545" s="567">
        <f t="shared" si="532"/>
        <v>95.6</v>
      </c>
      <c r="AZ545" s="567">
        <f t="shared" si="532"/>
        <v>102.2</v>
      </c>
    </row>
    <row r="546" spans="2:52">
      <c r="C546" s="611" t="s">
        <v>37</v>
      </c>
      <c r="D546" s="567">
        <f t="shared" ref="D546:AD546" si="533">ROUND(SUM(D58:D60)/3,1)</f>
        <v>101.6</v>
      </c>
      <c r="E546" s="567">
        <f t="shared" si="533"/>
        <v>101.6</v>
      </c>
      <c r="F546" s="567">
        <f t="shared" si="533"/>
        <v>103.7</v>
      </c>
      <c r="G546" s="567">
        <f t="shared" si="533"/>
        <v>103.5</v>
      </c>
      <c r="H546" s="567">
        <f t="shared" si="533"/>
        <v>105.2</v>
      </c>
      <c r="I546" s="567">
        <f t="shared" si="533"/>
        <v>102.3</v>
      </c>
      <c r="J546" s="567">
        <f t="shared" si="533"/>
        <v>101.1</v>
      </c>
      <c r="K546" s="567">
        <f t="shared" si="533"/>
        <v>108.1</v>
      </c>
      <c r="L546" s="567">
        <f t="shared" si="533"/>
        <v>109.9</v>
      </c>
      <c r="M546" s="567">
        <f t="shared" si="533"/>
        <v>0</v>
      </c>
      <c r="N546" s="567">
        <f t="shared" si="533"/>
        <v>106.7</v>
      </c>
      <c r="O546" s="567">
        <f t="shared" si="533"/>
        <v>94.8</v>
      </c>
      <c r="P546" s="567">
        <f t="shared" si="533"/>
        <v>94.7</v>
      </c>
      <c r="Q546" s="567">
        <f t="shared" si="533"/>
        <v>95.3</v>
      </c>
      <c r="R546" s="567">
        <f t="shared" si="533"/>
        <v>105.6</v>
      </c>
      <c r="S546" s="567">
        <f t="shared" si="533"/>
        <v>105.6</v>
      </c>
      <c r="T546" s="567">
        <f t="shared" si="533"/>
        <v>0</v>
      </c>
      <c r="U546" s="567">
        <f t="shared" si="533"/>
        <v>124.1</v>
      </c>
      <c r="V546" s="567">
        <f t="shared" si="533"/>
        <v>95.9</v>
      </c>
      <c r="W546" s="567">
        <f t="shared" si="533"/>
        <v>93.7</v>
      </c>
      <c r="X546" s="567">
        <f t="shared" si="533"/>
        <v>98.1</v>
      </c>
      <c r="Y546" s="567">
        <f t="shared" si="533"/>
        <v>85.9</v>
      </c>
      <c r="Z546" s="567">
        <f t="shared" si="533"/>
        <v>97.2</v>
      </c>
      <c r="AA546" s="567">
        <f t="shared" si="533"/>
        <v>98.7</v>
      </c>
      <c r="AB546" s="567">
        <f t="shared" si="533"/>
        <v>0</v>
      </c>
      <c r="AC546" s="567">
        <f t="shared" si="533"/>
        <v>102.1</v>
      </c>
      <c r="AD546" s="567">
        <f t="shared" si="533"/>
        <v>102.6</v>
      </c>
      <c r="AE546" s="567">
        <f>ROUND(SUM(AE58:AE60)/3,1)</f>
        <v>104.7</v>
      </c>
      <c r="AF546" s="567">
        <f>ROUND(SUM(AF58:AF60)/3,1)</f>
        <v>99.1</v>
      </c>
      <c r="AG546" s="567">
        <f t="shared" ref="AG546:AL546" si="534">ROUND(SUM(AG58:AG60)/3,1)</f>
        <v>0</v>
      </c>
      <c r="AH546" s="567">
        <f t="shared" si="534"/>
        <v>96.2</v>
      </c>
      <c r="AI546" s="567">
        <f t="shared" si="534"/>
        <v>95.8</v>
      </c>
      <c r="AJ546" s="567">
        <f t="shared" si="534"/>
        <v>119.9</v>
      </c>
      <c r="AK546" s="567">
        <f t="shared" si="534"/>
        <v>0</v>
      </c>
      <c r="AL546" s="567">
        <f t="shared" si="534"/>
        <v>102.9</v>
      </c>
      <c r="AO546" s="611" t="s">
        <v>37</v>
      </c>
      <c r="AP546" s="567">
        <f t="shared" ref="AP546:AZ546" si="535">ROUND(SUM(AP58:AP60)/3,1)</f>
        <v>101.6</v>
      </c>
      <c r="AQ546" s="567">
        <f t="shared" si="535"/>
        <v>101.1</v>
      </c>
      <c r="AR546" s="567">
        <f t="shared" si="535"/>
        <v>101</v>
      </c>
      <c r="AS546" s="567">
        <f t="shared" si="535"/>
        <v>99.6</v>
      </c>
      <c r="AT546" s="567">
        <f t="shared" si="535"/>
        <v>103.3</v>
      </c>
      <c r="AU546" s="567">
        <f t="shared" si="535"/>
        <v>101.4</v>
      </c>
      <c r="AV546" s="567">
        <f t="shared" si="535"/>
        <v>101.2</v>
      </c>
      <c r="AW546" s="567">
        <f t="shared" si="535"/>
        <v>102</v>
      </c>
      <c r="AX546" s="567">
        <f t="shared" si="535"/>
        <v>101.8</v>
      </c>
      <c r="AY546" s="567">
        <f t="shared" si="535"/>
        <v>102.2</v>
      </c>
      <c r="AZ546" s="567">
        <f t="shared" si="535"/>
        <v>95.5</v>
      </c>
    </row>
    <row r="547" spans="2:52">
      <c r="C547" s="611" t="s">
        <v>38</v>
      </c>
      <c r="D547" s="567">
        <f t="shared" ref="D547:AD547" si="536">ROUND(SUM(D61:D63)/3,1)</f>
        <v>103.2</v>
      </c>
      <c r="E547" s="567">
        <f t="shared" si="536"/>
        <v>103.2</v>
      </c>
      <c r="F547" s="567">
        <f t="shared" si="536"/>
        <v>98.9</v>
      </c>
      <c r="G547" s="567">
        <f t="shared" si="536"/>
        <v>101.8</v>
      </c>
      <c r="H547" s="567">
        <f t="shared" si="536"/>
        <v>78.400000000000006</v>
      </c>
      <c r="I547" s="567">
        <f t="shared" si="536"/>
        <v>103.5</v>
      </c>
      <c r="J547" s="567">
        <f t="shared" si="536"/>
        <v>100.8</v>
      </c>
      <c r="K547" s="567">
        <f t="shared" si="536"/>
        <v>100.7</v>
      </c>
      <c r="L547" s="567">
        <f t="shared" si="536"/>
        <v>102.1</v>
      </c>
      <c r="M547" s="567">
        <f t="shared" si="536"/>
        <v>0</v>
      </c>
      <c r="N547" s="567">
        <f t="shared" si="536"/>
        <v>89.9</v>
      </c>
      <c r="O547" s="567">
        <f t="shared" si="536"/>
        <v>102.5</v>
      </c>
      <c r="P547" s="567">
        <f t="shared" si="536"/>
        <v>102.6</v>
      </c>
      <c r="Q547" s="567">
        <f t="shared" si="536"/>
        <v>101.9</v>
      </c>
      <c r="R547" s="567">
        <f t="shared" si="536"/>
        <v>97</v>
      </c>
      <c r="S547" s="567">
        <f t="shared" si="536"/>
        <v>97</v>
      </c>
      <c r="T547" s="567">
        <f t="shared" si="536"/>
        <v>0</v>
      </c>
      <c r="U547" s="567">
        <f t="shared" si="536"/>
        <v>131.4</v>
      </c>
      <c r="V547" s="567">
        <f t="shared" si="536"/>
        <v>105</v>
      </c>
      <c r="W547" s="567">
        <f t="shared" si="536"/>
        <v>100.4</v>
      </c>
      <c r="X547" s="567">
        <f t="shared" si="536"/>
        <v>109.8</v>
      </c>
      <c r="Y547" s="567">
        <f t="shared" si="536"/>
        <v>111.3</v>
      </c>
      <c r="Z547" s="567">
        <f t="shared" si="536"/>
        <v>99.3</v>
      </c>
      <c r="AA547" s="567">
        <f t="shared" si="536"/>
        <v>99.4</v>
      </c>
      <c r="AB547" s="567">
        <f t="shared" si="536"/>
        <v>0</v>
      </c>
      <c r="AC547" s="567">
        <f t="shared" si="536"/>
        <v>101.5</v>
      </c>
      <c r="AD547" s="567">
        <f t="shared" si="536"/>
        <v>99</v>
      </c>
      <c r="AE547" s="567">
        <f>ROUND(SUM(AE61:AE63)/3,1)</f>
        <v>97.8</v>
      </c>
      <c r="AF547" s="567">
        <f>ROUND(SUM(AF61:AF63)/3,1)</f>
        <v>119.2</v>
      </c>
      <c r="AG547" s="567">
        <f t="shared" ref="AG547:AL547" si="537">ROUND(SUM(AG61:AG63)/3,1)</f>
        <v>0</v>
      </c>
      <c r="AH547" s="567">
        <f t="shared" si="537"/>
        <v>107.7</v>
      </c>
      <c r="AI547" s="567">
        <f t="shared" si="537"/>
        <v>102.9</v>
      </c>
      <c r="AJ547" s="567">
        <f t="shared" si="537"/>
        <v>93.3</v>
      </c>
      <c r="AK547" s="567">
        <f t="shared" si="537"/>
        <v>0</v>
      </c>
      <c r="AL547" s="567">
        <f t="shared" si="537"/>
        <v>100.8</v>
      </c>
      <c r="AO547" s="611" t="s">
        <v>38</v>
      </c>
      <c r="AP547" s="567">
        <f t="shared" ref="AP547:AZ547" si="538">ROUND(SUM(AP61:AP63)/3,1)</f>
        <v>103.2</v>
      </c>
      <c r="AQ547" s="567">
        <f t="shared" si="538"/>
        <v>101.6</v>
      </c>
      <c r="AR547" s="567">
        <f t="shared" si="538"/>
        <v>102.8</v>
      </c>
      <c r="AS547" s="567">
        <f t="shared" si="538"/>
        <v>101.4</v>
      </c>
      <c r="AT547" s="567">
        <f t="shared" si="538"/>
        <v>105.3</v>
      </c>
      <c r="AU547" s="567">
        <f t="shared" si="538"/>
        <v>98.7</v>
      </c>
      <c r="AV547" s="567">
        <f t="shared" si="538"/>
        <v>95.2</v>
      </c>
      <c r="AW547" s="567">
        <f t="shared" si="538"/>
        <v>104.5</v>
      </c>
      <c r="AX547" s="567">
        <f t="shared" si="538"/>
        <v>103.9</v>
      </c>
      <c r="AY547" s="567">
        <f t="shared" si="538"/>
        <v>103</v>
      </c>
      <c r="AZ547" s="567">
        <f t="shared" si="538"/>
        <v>119.5</v>
      </c>
    </row>
    <row r="548" spans="2:52">
      <c r="C548" s="613" t="s">
        <v>39</v>
      </c>
      <c r="D548" s="567">
        <f t="shared" ref="D548:AD548" si="539">ROUND(SUM(D64:D66)/3,1)</f>
        <v>99.9</v>
      </c>
      <c r="E548" s="567">
        <f t="shared" si="539"/>
        <v>99.9</v>
      </c>
      <c r="F548" s="567">
        <f t="shared" si="539"/>
        <v>103.4</v>
      </c>
      <c r="G548" s="567">
        <f t="shared" si="539"/>
        <v>101.4</v>
      </c>
      <c r="H548" s="567">
        <f t="shared" si="539"/>
        <v>117.8</v>
      </c>
      <c r="I548" s="567">
        <f t="shared" si="539"/>
        <v>98.4</v>
      </c>
      <c r="J548" s="567">
        <f t="shared" si="539"/>
        <v>109</v>
      </c>
      <c r="K548" s="567">
        <f t="shared" si="539"/>
        <v>101.6</v>
      </c>
      <c r="L548" s="567">
        <f t="shared" si="539"/>
        <v>101.5</v>
      </c>
      <c r="M548" s="567">
        <f t="shared" si="539"/>
        <v>0</v>
      </c>
      <c r="N548" s="567">
        <f t="shared" si="539"/>
        <v>105.4</v>
      </c>
      <c r="O548" s="567">
        <f t="shared" si="539"/>
        <v>110</v>
      </c>
      <c r="P548" s="567">
        <f t="shared" si="539"/>
        <v>114.4</v>
      </c>
      <c r="Q548" s="567">
        <f t="shared" si="539"/>
        <v>92.9</v>
      </c>
      <c r="R548" s="567">
        <f t="shared" si="539"/>
        <v>99</v>
      </c>
      <c r="S548" s="567">
        <f t="shared" si="539"/>
        <v>99</v>
      </c>
      <c r="T548" s="567">
        <f t="shared" si="539"/>
        <v>0</v>
      </c>
      <c r="U548" s="567">
        <f t="shared" si="539"/>
        <v>69.2</v>
      </c>
      <c r="V548" s="567">
        <f t="shared" si="539"/>
        <v>94.7</v>
      </c>
      <c r="W548" s="567">
        <f t="shared" si="539"/>
        <v>100.2</v>
      </c>
      <c r="X548" s="567">
        <f t="shared" si="539"/>
        <v>89</v>
      </c>
      <c r="Y548" s="567">
        <f t="shared" si="539"/>
        <v>103.5</v>
      </c>
      <c r="Z548" s="567">
        <f t="shared" si="539"/>
        <v>95.7</v>
      </c>
      <c r="AA548" s="567">
        <f t="shared" si="539"/>
        <v>100.1</v>
      </c>
      <c r="AB548" s="567">
        <f t="shared" si="539"/>
        <v>0</v>
      </c>
      <c r="AC548" s="567">
        <f t="shared" si="539"/>
        <v>99</v>
      </c>
      <c r="AD548" s="567">
        <f t="shared" si="539"/>
        <v>95.5</v>
      </c>
      <c r="AE548" s="567">
        <f>ROUND(SUM(AE64:AE66)/3,1)</f>
        <v>93.2</v>
      </c>
      <c r="AF548" s="567">
        <f>ROUND(SUM(AF64:AF66)/3,1)</f>
        <v>112</v>
      </c>
      <c r="AG548" s="567">
        <f t="shared" ref="AG548:AL548" si="540">ROUND(SUM(AG64:AG66)/3,1)</f>
        <v>0</v>
      </c>
      <c r="AH548" s="567">
        <f t="shared" si="540"/>
        <v>105.3</v>
      </c>
      <c r="AI548" s="567">
        <f t="shared" si="540"/>
        <v>101.8</v>
      </c>
      <c r="AJ548" s="567">
        <f t="shared" si="540"/>
        <v>95.6</v>
      </c>
      <c r="AK548" s="567">
        <f t="shared" si="540"/>
        <v>0</v>
      </c>
      <c r="AL548" s="567">
        <f t="shared" si="540"/>
        <v>107.1</v>
      </c>
      <c r="AO548" s="613" t="s">
        <v>39</v>
      </c>
      <c r="AP548" s="567">
        <f t="shared" ref="AP548:AZ548" si="541">ROUND(SUM(AP64:AP66)/3,1)</f>
        <v>99.9</v>
      </c>
      <c r="AQ548" s="567">
        <f t="shared" si="541"/>
        <v>103.3</v>
      </c>
      <c r="AR548" s="567">
        <f t="shared" si="541"/>
        <v>104.9</v>
      </c>
      <c r="AS548" s="567">
        <f t="shared" si="541"/>
        <v>112.7</v>
      </c>
      <c r="AT548" s="567">
        <f t="shared" si="541"/>
        <v>91.4</v>
      </c>
      <c r="AU548" s="567">
        <f t="shared" si="541"/>
        <v>99.3</v>
      </c>
      <c r="AV548" s="567">
        <f t="shared" si="541"/>
        <v>95.7</v>
      </c>
      <c r="AW548" s="567">
        <f t="shared" si="541"/>
        <v>105.3</v>
      </c>
      <c r="AX548" s="567">
        <f t="shared" si="541"/>
        <v>98.4</v>
      </c>
      <c r="AY548" s="567">
        <f t="shared" si="541"/>
        <v>99.3</v>
      </c>
      <c r="AZ548" s="567">
        <f t="shared" si="541"/>
        <v>82.8</v>
      </c>
    </row>
    <row r="549" spans="2:52">
      <c r="B549" s="138" t="s">
        <v>298</v>
      </c>
      <c r="C549" s="615" t="s">
        <v>36</v>
      </c>
      <c r="D549" s="575">
        <f t="shared" ref="D549:AD549" si="542">ROUND(SUM(D67:D69)/3,1)</f>
        <v>103.7</v>
      </c>
      <c r="E549" s="575">
        <f t="shared" si="542"/>
        <v>103.7</v>
      </c>
      <c r="F549" s="575">
        <f t="shared" si="542"/>
        <v>104.3</v>
      </c>
      <c r="G549" s="575">
        <f t="shared" si="542"/>
        <v>102.7</v>
      </c>
      <c r="H549" s="575">
        <f t="shared" si="542"/>
        <v>116.4</v>
      </c>
      <c r="I549" s="575">
        <f t="shared" si="542"/>
        <v>93.7</v>
      </c>
      <c r="J549" s="575">
        <f t="shared" si="542"/>
        <v>112.3</v>
      </c>
      <c r="K549" s="575">
        <f t="shared" si="542"/>
        <v>84.7</v>
      </c>
      <c r="L549" s="575">
        <f t="shared" si="542"/>
        <v>86.8</v>
      </c>
      <c r="M549" s="575">
        <f t="shared" si="542"/>
        <v>0</v>
      </c>
      <c r="N549" s="575">
        <f t="shared" si="542"/>
        <v>138.6</v>
      </c>
      <c r="O549" s="575">
        <f t="shared" si="542"/>
        <v>109.6</v>
      </c>
      <c r="P549" s="575">
        <f t="shared" si="542"/>
        <v>112.6</v>
      </c>
      <c r="Q549" s="575">
        <f t="shared" si="542"/>
        <v>98</v>
      </c>
      <c r="R549" s="575">
        <f t="shared" si="542"/>
        <v>82.4</v>
      </c>
      <c r="S549" s="575">
        <f t="shared" si="542"/>
        <v>82.4</v>
      </c>
      <c r="T549" s="575">
        <f t="shared" si="542"/>
        <v>0</v>
      </c>
      <c r="U549" s="575">
        <f t="shared" si="542"/>
        <v>96.2</v>
      </c>
      <c r="V549" s="575">
        <f t="shared" si="542"/>
        <v>99.2</v>
      </c>
      <c r="W549" s="575">
        <f t="shared" si="542"/>
        <v>92.5</v>
      </c>
      <c r="X549" s="575">
        <f t="shared" si="542"/>
        <v>105.9</v>
      </c>
      <c r="Y549" s="575">
        <f t="shared" si="542"/>
        <v>99.8</v>
      </c>
      <c r="Z549" s="575">
        <f t="shared" si="542"/>
        <v>111.6</v>
      </c>
      <c r="AA549" s="575">
        <f t="shared" si="542"/>
        <v>111.6</v>
      </c>
      <c r="AB549" s="575">
        <f t="shared" si="542"/>
        <v>0</v>
      </c>
      <c r="AC549" s="575">
        <f t="shared" si="542"/>
        <v>103.5</v>
      </c>
      <c r="AD549" s="575">
        <f t="shared" si="542"/>
        <v>106.4</v>
      </c>
      <c r="AE549" s="575">
        <f>ROUND(SUM(AE67:AE69)/3,1)</f>
        <v>107</v>
      </c>
      <c r="AF549" s="575">
        <f>ROUND(SUM(AF67:AF69)/3,1)</f>
        <v>73.5</v>
      </c>
      <c r="AG549" s="575">
        <f t="shared" ref="AG549:AL549" si="543">ROUND(SUM(AG67:AG69)/3,1)</f>
        <v>0</v>
      </c>
      <c r="AH549" s="575">
        <f t="shared" si="543"/>
        <v>114.8</v>
      </c>
      <c r="AI549" s="575">
        <f t="shared" si="543"/>
        <v>110</v>
      </c>
      <c r="AJ549" s="575">
        <f t="shared" si="543"/>
        <v>70.7</v>
      </c>
      <c r="AK549" s="575">
        <f t="shared" si="543"/>
        <v>0</v>
      </c>
      <c r="AL549" s="575">
        <f t="shared" si="543"/>
        <v>105.1</v>
      </c>
      <c r="AN549" s="138" t="s">
        <v>298</v>
      </c>
      <c r="AO549" s="615" t="s">
        <v>36</v>
      </c>
      <c r="AP549" s="575">
        <f t="shared" ref="AP549:AZ549" si="544">ROUND(SUM(AP67:AP69)/3,1)</f>
        <v>103.7</v>
      </c>
      <c r="AQ549" s="575">
        <f t="shared" si="544"/>
        <v>104.9</v>
      </c>
      <c r="AR549" s="575">
        <f t="shared" si="544"/>
        <v>108.8</v>
      </c>
      <c r="AS549" s="575">
        <f t="shared" si="544"/>
        <v>111.2</v>
      </c>
      <c r="AT549" s="575">
        <f t="shared" si="544"/>
        <v>104.5</v>
      </c>
      <c r="AU549" s="575">
        <f t="shared" si="544"/>
        <v>95.6</v>
      </c>
      <c r="AV549" s="575">
        <f t="shared" si="544"/>
        <v>98.8</v>
      </c>
      <c r="AW549" s="575">
        <f t="shared" si="544"/>
        <v>90.2</v>
      </c>
      <c r="AX549" s="575">
        <f t="shared" si="544"/>
        <v>103.2</v>
      </c>
      <c r="AY549" s="575">
        <f t="shared" si="544"/>
        <v>102.8</v>
      </c>
      <c r="AZ549" s="575">
        <f t="shared" si="544"/>
        <v>111.5</v>
      </c>
    </row>
    <row r="550" spans="2:52">
      <c r="C550" s="611" t="s">
        <v>37</v>
      </c>
      <c r="D550" s="567">
        <f t="shared" ref="D550:AD550" si="545">ROUND(SUM(D70:D72)/3,1)</f>
        <v>111.8</v>
      </c>
      <c r="E550" s="567">
        <f t="shared" si="545"/>
        <v>111.7</v>
      </c>
      <c r="F550" s="567">
        <f t="shared" si="545"/>
        <v>117.1</v>
      </c>
      <c r="G550" s="567">
        <f t="shared" si="545"/>
        <v>112.3</v>
      </c>
      <c r="H550" s="567">
        <f t="shared" si="545"/>
        <v>151.69999999999999</v>
      </c>
      <c r="I550" s="567">
        <f t="shared" si="545"/>
        <v>97.5</v>
      </c>
      <c r="J550" s="567">
        <f t="shared" si="545"/>
        <v>125.4</v>
      </c>
      <c r="K550" s="567">
        <f t="shared" si="545"/>
        <v>103.1</v>
      </c>
      <c r="L550" s="567">
        <f t="shared" si="545"/>
        <v>107.9</v>
      </c>
      <c r="M550" s="567">
        <f t="shared" si="545"/>
        <v>0</v>
      </c>
      <c r="N550" s="567">
        <f t="shared" si="545"/>
        <v>110.1</v>
      </c>
      <c r="O550" s="567">
        <f t="shared" si="545"/>
        <v>138.80000000000001</v>
      </c>
      <c r="P550" s="567">
        <f t="shared" si="545"/>
        <v>144</v>
      </c>
      <c r="Q550" s="567">
        <f t="shared" si="545"/>
        <v>118.8</v>
      </c>
      <c r="R550" s="567">
        <f t="shared" si="545"/>
        <v>99.8</v>
      </c>
      <c r="S550" s="567">
        <f t="shared" si="545"/>
        <v>99.8</v>
      </c>
      <c r="T550" s="567">
        <f t="shared" si="545"/>
        <v>0</v>
      </c>
      <c r="U550" s="567">
        <f t="shared" si="545"/>
        <v>105.8</v>
      </c>
      <c r="V550" s="567">
        <f t="shared" si="545"/>
        <v>98.5</v>
      </c>
      <c r="W550" s="567">
        <f t="shared" si="545"/>
        <v>90.2</v>
      </c>
      <c r="X550" s="567">
        <f t="shared" si="545"/>
        <v>107</v>
      </c>
      <c r="Y550" s="567">
        <f t="shared" si="545"/>
        <v>105.8</v>
      </c>
      <c r="Z550" s="567">
        <f t="shared" si="545"/>
        <v>98.3</v>
      </c>
      <c r="AA550" s="567">
        <f t="shared" si="545"/>
        <v>102.4</v>
      </c>
      <c r="AB550" s="567">
        <f t="shared" si="545"/>
        <v>0</v>
      </c>
      <c r="AC550" s="567">
        <f t="shared" si="545"/>
        <v>96.3</v>
      </c>
      <c r="AD550" s="567">
        <f t="shared" si="545"/>
        <v>88.1</v>
      </c>
      <c r="AE550" s="567">
        <f>ROUND(SUM(AE70:AE72)/3,1)</f>
        <v>95.9</v>
      </c>
      <c r="AF550" s="567">
        <f>ROUND(SUM(AF70:AF72)/3,1)</f>
        <v>116.1</v>
      </c>
      <c r="AG550" s="567">
        <f t="shared" ref="AG550:AL550" si="546">ROUND(SUM(AG70:AG72)/3,1)</f>
        <v>0</v>
      </c>
      <c r="AH550" s="567">
        <f t="shared" si="546"/>
        <v>116.4</v>
      </c>
      <c r="AI550" s="567">
        <f t="shared" si="546"/>
        <v>105.8</v>
      </c>
      <c r="AJ550" s="567">
        <f t="shared" si="546"/>
        <v>74.900000000000006</v>
      </c>
      <c r="AK550" s="567">
        <f t="shared" si="546"/>
        <v>0</v>
      </c>
      <c r="AL550" s="567">
        <f t="shared" si="546"/>
        <v>119.6</v>
      </c>
      <c r="AO550" s="611" t="s">
        <v>37</v>
      </c>
      <c r="AP550" s="567">
        <f t="shared" ref="AP550:AZ550" si="547">ROUND(SUM(AP70:AP72)/3,1)</f>
        <v>111.8</v>
      </c>
      <c r="AQ550" s="567">
        <f t="shared" si="547"/>
        <v>120.7</v>
      </c>
      <c r="AR550" s="567">
        <f t="shared" si="547"/>
        <v>127</v>
      </c>
      <c r="AS550" s="567">
        <f t="shared" si="547"/>
        <v>138.1</v>
      </c>
      <c r="AT550" s="567">
        <f t="shared" si="547"/>
        <v>107.8</v>
      </c>
      <c r="AU550" s="567">
        <f t="shared" si="547"/>
        <v>105.6</v>
      </c>
      <c r="AV550" s="567">
        <f t="shared" si="547"/>
        <v>114.9</v>
      </c>
      <c r="AW550" s="567">
        <f t="shared" si="547"/>
        <v>89.9</v>
      </c>
      <c r="AX550" s="567">
        <f t="shared" si="547"/>
        <v>107.7</v>
      </c>
      <c r="AY550" s="567">
        <f t="shared" si="547"/>
        <v>108.1</v>
      </c>
      <c r="AZ550" s="567">
        <f t="shared" si="547"/>
        <v>101.4</v>
      </c>
    </row>
    <row r="551" spans="2:52">
      <c r="C551" s="611" t="s">
        <v>38</v>
      </c>
      <c r="D551" s="567">
        <f t="shared" ref="D551:AD551" si="548">ROUND(SUM(D73:D75)/3,1)</f>
        <v>112.7</v>
      </c>
      <c r="E551" s="567">
        <f t="shared" si="548"/>
        <v>112.7</v>
      </c>
      <c r="F551" s="567">
        <f t="shared" si="548"/>
        <v>117.3</v>
      </c>
      <c r="G551" s="567">
        <f t="shared" si="548"/>
        <v>117.4</v>
      </c>
      <c r="H551" s="567">
        <f t="shared" si="548"/>
        <v>116.7</v>
      </c>
      <c r="I551" s="567">
        <f t="shared" si="548"/>
        <v>107.1</v>
      </c>
      <c r="J551" s="567">
        <f t="shared" si="548"/>
        <v>134.6</v>
      </c>
      <c r="K551" s="567">
        <f t="shared" si="548"/>
        <v>104.3</v>
      </c>
      <c r="L551" s="567">
        <f t="shared" si="548"/>
        <v>107.1</v>
      </c>
      <c r="M551" s="567">
        <f t="shared" si="548"/>
        <v>0</v>
      </c>
      <c r="N551" s="567">
        <f t="shared" si="548"/>
        <v>134.9</v>
      </c>
      <c r="O551" s="567">
        <f t="shared" si="548"/>
        <v>128.19999999999999</v>
      </c>
      <c r="P551" s="567">
        <f t="shared" si="548"/>
        <v>126.5</v>
      </c>
      <c r="Q551" s="567">
        <f t="shared" si="548"/>
        <v>135.1</v>
      </c>
      <c r="R551" s="567">
        <f t="shared" si="548"/>
        <v>83.8</v>
      </c>
      <c r="S551" s="567">
        <f t="shared" si="548"/>
        <v>83.8</v>
      </c>
      <c r="T551" s="567">
        <f t="shared" si="548"/>
        <v>0</v>
      </c>
      <c r="U551" s="567">
        <f t="shared" si="548"/>
        <v>99.1</v>
      </c>
      <c r="V551" s="567">
        <f t="shared" si="548"/>
        <v>102.7</v>
      </c>
      <c r="W551" s="567">
        <f t="shared" si="548"/>
        <v>97.4</v>
      </c>
      <c r="X551" s="567">
        <f t="shared" si="548"/>
        <v>108.1</v>
      </c>
      <c r="Y551" s="567">
        <f t="shared" si="548"/>
        <v>87</v>
      </c>
      <c r="Z551" s="567">
        <f t="shared" si="548"/>
        <v>104.7</v>
      </c>
      <c r="AA551" s="567">
        <f t="shared" si="548"/>
        <v>101.3</v>
      </c>
      <c r="AB551" s="567">
        <f t="shared" si="548"/>
        <v>0</v>
      </c>
      <c r="AC551" s="567">
        <f t="shared" si="548"/>
        <v>100.5</v>
      </c>
      <c r="AD551" s="567">
        <f t="shared" si="548"/>
        <v>90</v>
      </c>
      <c r="AE551" s="567">
        <f>ROUND(SUM(AE73:AE75)/3,1)</f>
        <v>97.5</v>
      </c>
      <c r="AF551" s="567">
        <f>ROUND(SUM(AF73:AF75)/3,1)</f>
        <v>117.1</v>
      </c>
      <c r="AG551" s="567">
        <f t="shared" ref="AG551:AL551" si="549">ROUND(SUM(AG73:AG75)/3,1)</f>
        <v>0</v>
      </c>
      <c r="AH551" s="567">
        <f t="shared" si="549"/>
        <v>123.2</v>
      </c>
      <c r="AI551" s="567">
        <f t="shared" si="549"/>
        <v>119.7</v>
      </c>
      <c r="AJ551" s="567">
        <f t="shared" si="549"/>
        <v>73.2</v>
      </c>
      <c r="AK551" s="567">
        <f t="shared" si="549"/>
        <v>0</v>
      </c>
      <c r="AL551" s="567">
        <f t="shared" si="549"/>
        <v>126.7</v>
      </c>
      <c r="AO551" s="611" t="s">
        <v>38</v>
      </c>
      <c r="AP551" s="567">
        <f t="shared" ref="AP551:AZ551" si="550">ROUND(SUM(AP73:AP75)/3,1)</f>
        <v>112.7</v>
      </c>
      <c r="AQ551" s="567">
        <f t="shared" si="550"/>
        <v>120.6</v>
      </c>
      <c r="AR551" s="567">
        <f t="shared" si="550"/>
        <v>125.1</v>
      </c>
      <c r="AS551" s="567">
        <f t="shared" si="550"/>
        <v>131.19999999999999</v>
      </c>
      <c r="AT551" s="567">
        <f t="shared" si="550"/>
        <v>114.5</v>
      </c>
      <c r="AU551" s="567">
        <f t="shared" si="550"/>
        <v>110</v>
      </c>
      <c r="AV551" s="567">
        <f t="shared" si="550"/>
        <v>117.9</v>
      </c>
      <c r="AW551" s="567">
        <f t="shared" si="550"/>
        <v>96.6</v>
      </c>
      <c r="AX551" s="567">
        <f t="shared" si="550"/>
        <v>109.1</v>
      </c>
      <c r="AY551" s="567">
        <f t="shared" si="550"/>
        <v>109.2</v>
      </c>
      <c r="AZ551" s="567">
        <f t="shared" si="550"/>
        <v>108</v>
      </c>
    </row>
    <row r="552" spans="2:52">
      <c r="C552" s="611" t="s">
        <v>39</v>
      </c>
      <c r="D552" s="614">
        <f t="shared" ref="D552:AD552" si="551">ROUND(SUM(D76:D78)/3,1)</f>
        <v>103.9</v>
      </c>
      <c r="E552" s="614">
        <f t="shared" si="551"/>
        <v>103.8</v>
      </c>
      <c r="F552" s="614">
        <f t="shared" si="551"/>
        <v>108.7</v>
      </c>
      <c r="G552" s="614">
        <f t="shared" si="551"/>
        <v>107.5</v>
      </c>
      <c r="H552" s="614">
        <f t="shared" si="551"/>
        <v>117.8</v>
      </c>
      <c r="I552" s="614">
        <f t="shared" si="551"/>
        <v>89.2</v>
      </c>
      <c r="J552" s="614">
        <f t="shared" si="551"/>
        <v>156.19999999999999</v>
      </c>
      <c r="K552" s="614">
        <f t="shared" si="551"/>
        <v>106.4</v>
      </c>
      <c r="L552" s="614">
        <f t="shared" si="551"/>
        <v>109.7</v>
      </c>
      <c r="M552" s="614">
        <f t="shared" si="551"/>
        <v>0</v>
      </c>
      <c r="N552" s="614">
        <f t="shared" si="551"/>
        <v>89.2</v>
      </c>
      <c r="O552" s="614">
        <f t="shared" si="551"/>
        <v>100.7</v>
      </c>
      <c r="P552" s="614">
        <f t="shared" si="551"/>
        <v>100.6</v>
      </c>
      <c r="Q552" s="614">
        <f t="shared" si="551"/>
        <v>101.1</v>
      </c>
      <c r="R552" s="614">
        <f t="shared" si="551"/>
        <v>80.900000000000006</v>
      </c>
      <c r="S552" s="614">
        <f t="shared" si="551"/>
        <v>80.900000000000006</v>
      </c>
      <c r="T552" s="614">
        <f t="shared" si="551"/>
        <v>0</v>
      </c>
      <c r="U552" s="614">
        <f t="shared" si="551"/>
        <v>81.099999999999994</v>
      </c>
      <c r="V552" s="614">
        <f t="shared" si="551"/>
        <v>96</v>
      </c>
      <c r="W552" s="614">
        <f t="shared" si="551"/>
        <v>93.8</v>
      </c>
      <c r="X552" s="614">
        <f t="shared" si="551"/>
        <v>98.2</v>
      </c>
      <c r="Y552" s="614">
        <f t="shared" si="551"/>
        <v>93.6</v>
      </c>
      <c r="Z552" s="614">
        <f t="shared" si="551"/>
        <v>99</v>
      </c>
      <c r="AA552" s="614">
        <f t="shared" si="551"/>
        <v>91.7</v>
      </c>
      <c r="AB552" s="614">
        <f t="shared" si="551"/>
        <v>0</v>
      </c>
      <c r="AC552" s="614">
        <f t="shared" si="551"/>
        <v>99.7</v>
      </c>
      <c r="AD552" s="614">
        <f t="shared" si="551"/>
        <v>94.2</v>
      </c>
      <c r="AE552" s="614">
        <f>ROUND(SUM(AE76:AE78)/3,1)</f>
        <v>89.7</v>
      </c>
      <c r="AF552" s="614">
        <f>ROUND(SUM(AF76:AF78)/3,1)</f>
        <v>122.1</v>
      </c>
      <c r="AG552" s="614">
        <f t="shared" ref="AG552:AL552" si="552">ROUND(SUM(AG76:AG78)/3,1)</f>
        <v>0</v>
      </c>
      <c r="AH552" s="614">
        <f t="shared" si="552"/>
        <v>114.1</v>
      </c>
      <c r="AI552" s="614">
        <f t="shared" si="552"/>
        <v>125.6</v>
      </c>
      <c r="AJ552" s="614">
        <f t="shared" si="552"/>
        <v>56</v>
      </c>
      <c r="AK552" s="614">
        <f t="shared" si="552"/>
        <v>0</v>
      </c>
      <c r="AL552" s="614">
        <f t="shared" si="552"/>
        <v>143.19999999999999</v>
      </c>
      <c r="AO552" s="611" t="s">
        <v>39</v>
      </c>
      <c r="AP552" s="567">
        <f t="shared" ref="AP552:AZ552" si="553">ROUND(SUM(AP76:AP78)/3,1)</f>
        <v>103.9</v>
      </c>
      <c r="AQ552" s="567">
        <f t="shared" si="553"/>
        <v>112.8</v>
      </c>
      <c r="AR552" s="567">
        <f t="shared" si="553"/>
        <v>120.4</v>
      </c>
      <c r="AS552" s="567">
        <f t="shared" si="553"/>
        <v>131.4</v>
      </c>
      <c r="AT552" s="567">
        <f t="shared" si="553"/>
        <v>101.2</v>
      </c>
      <c r="AU552" s="567">
        <f t="shared" si="553"/>
        <v>94.7</v>
      </c>
      <c r="AV552" s="567">
        <f t="shared" si="553"/>
        <v>85</v>
      </c>
      <c r="AW552" s="567">
        <f t="shared" si="553"/>
        <v>111.2</v>
      </c>
      <c r="AX552" s="567">
        <f t="shared" si="553"/>
        <v>99.8</v>
      </c>
      <c r="AY552" s="567">
        <f t="shared" si="553"/>
        <v>100.5</v>
      </c>
      <c r="AZ552" s="567">
        <f t="shared" si="553"/>
        <v>88.6</v>
      </c>
    </row>
    <row r="553" spans="2:52">
      <c r="B553" s="138" t="s">
        <v>299</v>
      </c>
      <c r="C553" s="610" t="s">
        <v>36</v>
      </c>
      <c r="D553" s="575">
        <f t="shared" ref="D553:AD553" si="554">ROUND(SUM(D79:D81)/3,1)</f>
        <v>104.2</v>
      </c>
      <c r="E553" s="575">
        <f t="shared" si="554"/>
        <v>104.2</v>
      </c>
      <c r="F553" s="575">
        <f t="shared" si="554"/>
        <v>94.3</v>
      </c>
      <c r="G553" s="575">
        <f t="shared" si="554"/>
        <v>94.7</v>
      </c>
      <c r="H553" s="575">
        <f t="shared" si="554"/>
        <v>91.3</v>
      </c>
      <c r="I553" s="575">
        <f t="shared" si="554"/>
        <v>88.5</v>
      </c>
      <c r="J553" s="575">
        <f t="shared" si="554"/>
        <v>147.4</v>
      </c>
      <c r="K553" s="575">
        <f t="shared" si="554"/>
        <v>93.8</v>
      </c>
      <c r="L553" s="575">
        <f t="shared" si="554"/>
        <v>94.8</v>
      </c>
      <c r="M553" s="575">
        <f t="shared" si="554"/>
        <v>0</v>
      </c>
      <c r="N553" s="575">
        <f t="shared" si="554"/>
        <v>98.1</v>
      </c>
      <c r="O553" s="575">
        <f t="shared" si="554"/>
        <v>116.6</v>
      </c>
      <c r="P553" s="575">
        <f t="shared" si="554"/>
        <v>119.7</v>
      </c>
      <c r="Q553" s="575">
        <f t="shared" si="554"/>
        <v>104.8</v>
      </c>
      <c r="R553" s="575">
        <f t="shared" si="554"/>
        <v>85.7</v>
      </c>
      <c r="S553" s="575">
        <f t="shared" si="554"/>
        <v>85.7</v>
      </c>
      <c r="T553" s="575">
        <f t="shared" si="554"/>
        <v>0</v>
      </c>
      <c r="U553" s="575">
        <f t="shared" si="554"/>
        <v>94.4</v>
      </c>
      <c r="V553" s="575">
        <f t="shared" si="554"/>
        <v>100.6</v>
      </c>
      <c r="W553" s="575">
        <f t="shared" si="554"/>
        <v>93.3</v>
      </c>
      <c r="X553" s="575">
        <f t="shared" si="554"/>
        <v>108</v>
      </c>
      <c r="Y553" s="575">
        <f t="shared" si="554"/>
        <v>84.4</v>
      </c>
      <c r="Z553" s="575">
        <f t="shared" si="554"/>
        <v>108.3</v>
      </c>
      <c r="AA553" s="575">
        <f t="shared" si="554"/>
        <v>104.3</v>
      </c>
      <c r="AB553" s="575">
        <f t="shared" si="554"/>
        <v>0</v>
      </c>
      <c r="AC553" s="575">
        <f t="shared" si="554"/>
        <v>97.9</v>
      </c>
      <c r="AD553" s="575">
        <f t="shared" si="554"/>
        <v>87.7</v>
      </c>
      <c r="AE553" s="575">
        <f>ROUND(SUM(AE79:AE81)/3,1)</f>
        <v>94.8</v>
      </c>
      <c r="AF553" s="575">
        <f>ROUND(SUM(AF79:AF81)/3,1)</f>
        <v>79.7</v>
      </c>
      <c r="AG553" s="575">
        <f t="shared" ref="AG553:AL553" si="555">ROUND(SUM(AG79:AG81)/3,1)</f>
        <v>0</v>
      </c>
      <c r="AH553" s="575">
        <f t="shared" si="555"/>
        <v>122.8</v>
      </c>
      <c r="AI553" s="575">
        <f t="shared" si="555"/>
        <v>124.7</v>
      </c>
      <c r="AJ553" s="575">
        <f t="shared" si="555"/>
        <v>68.5</v>
      </c>
      <c r="AK553" s="575">
        <f t="shared" si="555"/>
        <v>0</v>
      </c>
      <c r="AL553" s="575">
        <f t="shared" si="555"/>
        <v>133.4</v>
      </c>
      <c r="AN553" s="138" t="s">
        <v>299</v>
      </c>
      <c r="AO553" s="610" t="s">
        <v>36</v>
      </c>
      <c r="AP553" s="575">
        <f t="shared" ref="AP553:AZ553" si="556">ROUND(SUM(AP79:AP81)/3,1)</f>
        <v>104.2</v>
      </c>
      <c r="AQ553" s="575">
        <f t="shared" si="556"/>
        <v>111.9</v>
      </c>
      <c r="AR553" s="575">
        <f t="shared" si="556"/>
        <v>116.8</v>
      </c>
      <c r="AS553" s="575">
        <f t="shared" si="556"/>
        <v>124.7</v>
      </c>
      <c r="AT553" s="575">
        <f t="shared" si="556"/>
        <v>103.1</v>
      </c>
      <c r="AU553" s="575">
        <f t="shared" si="556"/>
        <v>100.1</v>
      </c>
      <c r="AV553" s="575">
        <f t="shared" si="556"/>
        <v>95.1</v>
      </c>
      <c r="AW553" s="575">
        <f t="shared" si="556"/>
        <v>108.7</v>
      </c>
      <c r="AX553" s="575">
        <f t="shared" si="556"/>
        <v>100.7</v>
      </c>
      <c r="AY553" s="575">
        <f t="shared" si="556"/>
        <v>100.3</v>
      </c>
      <c r="AZ553" s="575">
        <f t="shared" si="556"/>
        <v>107.4</v>
      </c>
    </row>
    <row r="554" spans="2:52">
      <c r="C554" s="611" t="s">
        <v>37</v>
      </c>
      <c r="D554" s="567">
        <f>ROUND(SUM(D82:D84)/3,1)</f>
        <v>106.2</v>
      </c>
      <c r="E554" s="567">
        <f t="shared" ref="E554:AD554" si="557">ROUND(SUM(E82:E84)/3,1)</f>
        <v>106.2</v>
      </c>
      <c r="F554" s="567">
        <f t="shared" si="557"/>
        <v>105.7</v>
      </c>
      <c r="G554" s="567">
        <f t="shared" si="557"/>
        <v>100.9</v>
      </c>
      <c r="H554" s="567">
        <f t="shared" si="557"/>
        <v>140.69999999999999</v>
      </c>
      <c r="I554" s="567">
        <f t="shared" si="557"/>
        <v>91.9</v>
      </c>
      <c r="J554" s="567">
        <f t="shared" si="557"/>
        <v>147.4</v>
      </c>
      <c r="K554" s="567">
        <f t="shared" si="557"/>
        <v>111.7</v>
      </c>
      <c r="L554" s="567">
        <f t="shared" si="557"/>
        <v>114.7</v>
      </c>
      <c r="M554" s="567">
        <f t="shared" si="557"/>
        <v>0</v>
      </c>
      <c r="N554" s="567">
        <f t="shared" si="557"/>
        <v>101.3</v>
      </c>
      <c r="O554" s="567">
        <f t="shared" si="557"/>
        <v>114</v>
      </c>
      <c r="P554" s="567">
        <f t="shared" si="557"/>
        <v>119.7</v>
      </c>
      <c r="Q554" s="567">
        <f t="shared" si="557"/>
        <v>92.1</v>
      </c>
      <c r="R554" s="567">
        <f t="shared" si="557"/>
        <v>98.9</v>
      </c>
      <c r="S554" s="567">
        <f t="shared" si="557"/>
        <v>98.9</v>
      </c>
      <c r="T554" s="567">
        <f t="shared" si="557"/>
        <v>0</v>
      </c>
      <c r="U554" s="567">
        <f t="shared" si="557"/>
        <v>96.2</v>
      </c>
      <c r="V554" s="567">
        <f t="shared" si="557"/>
        <v>96.5</v>
      </c>
      <c r="W554" s="567">
        <f t="shared" si="557"/>
        <v>97.6</v>
      </c>
      <c r="X554" s="567">
        <f t="shared" si="557"/>
        <v>95.4</v>
      </c>
      <c r="Y554" s="567">
        <f t="shared" si="557"/>
        <v>112.7</v>
      </c>
      <c r="Z554" s="567">
        <f t="shared" si="557"/>
        <v>96.2</v>
      </c>
      <c r="AA554" s="567">
        <f t="shared" si="557"/>
        <v>101.8</v>
      </c>
      <c r="AB554" s="567">
        <f t="shared" si="557"/>
        <v>0</v>
      </c>
      <c r="AC554" s="567">
        <f t="shared" si="557"/>
        <v>95.3</v>
      </c>
      <c r="AD554" s="567">
        <f t="shared" si="557"/>
        <v>81.3</v>
      </c>
      <c r="AE554" s="567">
        <f>ROUND(SUM(AE82:AE84)/3,1)</f>
        <v>89</v>
      </c>
      <c r="AF554" s="567">
        <f>ROUND(SUM(AF82:AF84)/3,1)</f>
        <v>116.8</v>
      </c>
      <c r="AG554" s="567">
        <f t="shared" ref="AG554:AL554" si="558">ROUND(SUM(AG82:AG84)/3,1)</f>
        <v>0</v>
      </c>
      <c r="AH554" s="567">
        <f t="shared" si="558"/>
        <v>108.6</v>
      </c>
      <c r="AI554" s="567">
        <f t="shared" si="558"/>
        <v>124.8</v>
      </c>
      <c r="AJ554" s="567">
        <f t="shared" si="558"/>
        <v>86.8</v>
      </c>
      <c r="AK554" s="567">
        <f t="shared" si="558"/>
        <v>0</v>
      </c>
      <c r="AL554" s="567">
        <f t="shared" si="558"/>
        <v>138.1</v>
      </c>
      <c r="AO554" s="611" t="s">
        <v>37</v>
      </c>
      <c r="AP554" s="567">
        <f t="shared" ref="AP554:AZ554" si="559">ROUND(SUM(AP82:AP84)/3,1)</f>
        <v>106.2</v>
      </c>
      <c r="AQ554" s="567">
        <f t="shared" si="559"/>
        <v>119.4</v>
      </c>
      <c r="AR554" s="567">
        <f t="shared" si="559"/>
        <v>124.4</v>
      </c>
      <c r="AS554" s="567">
        <f t="shared" si="559"/>
        <v>135.4</v>
      </c>
      <c r="AT554" s="567">
        <f t="shared" si="559"/>
        <v>105.1</v>
      </c>
      <c r="AU554" s="567">
        <f t="shared" si="559"/>
        <v>107.7</v>
      </c>
      <c r="AV554" s="567">
        <f t="shared" si="559"/>
        <v>97.9</v>
      </c>
      <c r="AW554" s="567">
        <f t="shared" si="559"/>
        <v>124.5</v>
      </c>
      <c r="AX554" s="567">
        <f t="shared" si="559"/>
        <v>100.2</v>
      </c>
      <c r="AY554" s="567">
        <f t="shared" si="559"/>
        <v>100.6</v>
      </c>
      <c r="AZ554" s="567">
        <f t="shared" si="559"/>
        <v>92.9</v>
      </c>
    </row>
    <row r="555" spans="2:52">
      <c r="C555" s="611" t="s">
        <v>38</v>
      </c>
      <c r="D555" s="567">
        <f>ROUND(SUM(D85:D87)/3,1)</f>
        <v>116.6</v>
      </c>
      <c r="E555" s="567">
        <f t="shared" ref="E555:AD555" si="560">ROUND(SUM(E85:E87)/3,1)</f>
        <v>116.6</v>
      </c>
      <c r="F555" s="567">
        <f t="shared" si="560"/>
        <v>143.80000000000001</v>
      </c>
      <c r="G555" s="567">
        <f t="shared" si="560"/>
        <v>104</v>
      </c>
      <c r="H555" s="567">
        <f t="shared" si="560"/>
        <v>431.2</v>
      </c>
      <c r="I555" s="567">
        <f t="shared" si="560"/>
        <v>96</v>
      </c>
      <c r="J555" s="567">
        <f t="shared" si="560"/>
        <v>125</v>
      </c>
      <c r="K555" s="567">
        <f t="shared" si="560"/>
        <v>100.8</v>
      </c>
      <c r="L555" s="567">
        <f t="shared" si="560"/>
        <v>102.8</v>
      </c>
      <c r="M555" s="567">
        <f t="shared" si="560"/>
        <v>0</v>
      </c>
      <c r="N555" s="567">
        <f t="shared" si="560"/>
        <v>91.6</v>
      </c>
      <c r="O555" s="567">
        <f t="shared" si="560"/>
        <v>130.4</v>
      </c>
      <c r="P555" s="567">
        <f t="shared" si="560"/>
        <v>128.9</v>
      </c>
      <c r="Q555" s="567">
        <f t="shared" si="560"/>
        <v>136</v>
      </c>
      <c r="R555" s="567">
        <f t="shared" si="560"/>
        <v>119.4</v>
      </c>
      <c r="S555" s="567">
        <f t="shared" si="560"/>
        <v>119.4</v>
      </c>
      <c r="T555" s="567">
        <f t="shared" si="560"/>
        <v>0</v>
      </c>
      <c r="U555" s="567">
        <f t="shared" si="560"/>
        <v>90.2</v>
      </c>
      <c r="V555" s="567">
        <f t="shared" si="560"/>
        <v>104.2</v>
      </c>
      <c r="W555" s="567">
        <f t="shared" si="560"/>
        <v>103.5</v>
      </c>
      <c r="X555" s="567">
        <f t="shared" si="560"/>
        <v>105</v>
      </c>
      <c r="Y555" s="567">
        <f t="shared" si="560"/>
        <v>96.8</v>
      </c>
      <c r="Z555" s="567">
        <f t="shared" si="560"/>
        <v>104.5</v>
      </c>
      <c r="AA555" s="567">
        <f t="shared" si="560"/>
        <v>105.9</v>
      </c>
      <c r="AB555" s="567">
        <f t="shared" si="560"/>
        <v>0</v>
      </c>
      <c r="AC555" s="567">
        <f t="shared" si="560"/>
        <v>93.8</v>
      </c>
      <c r="AD555" s="567">
        <f t="shared" si="560"/>
        <v>81.900000000000006</v>
      </c>
      <c r="AE555" s="567">
        <f>ROUND(SUM(AE85:AE87)/3,1)</f>
        <v>98.8</v>
      </c>
      <c r="AF555" s="567">
        <f>ROUND(SUM(AF85:AF87)/3,1)</f>
        <v>114.6</v>
      </c>
      <c r="AG555" s="567">
        <f t="shared" ref="AG555:AL555" si="561">ROUND(SUM(AG85:AG87)/3,1)</f>
        <v>0</v>
      </c>
      <c r="AH555" s="567">
        <f t="shared" si="561"/>
        <v>111.2</v>
      </c>
      <c r="AI555" s="567">
        <f t="shared" si="561"/>
        <v>125.5</v>
      </c>
      <c r="AJ555" s="567">
        <f t="shared" si="561"/>
        <v>61.4</v>
      </c>
      <c r="AK555" s="567">
        <f t="shared" si="561"/>
        <v>0</v>
      </c>
      <c r="AL555" s="567">
        <f t="shared" si="561"/>
        <v>118.7</v>
      </c>
      <c r="AO555" s="611" t="s">
        <v>38</v>
      </c>
      <c r="AP555" s="567">
        <f t="shared" ref="AP555:AZ555" si="562">ROUND(SUM(AP85:AP87)/3,1)</f>
        <v>116.6</v>
      </c>
      <c r="AQ555" s="567">
        <f t="shared" si="562"/>
        <v>121.5</v>
      </c>
      <c r="AR555" s="567">
        <f t="shared" si="562"/>
        <v>119.6</v>
      </c>
      <c r="AS555" s="567">
        <f t="shared" si="562"/>
        <v>123.3</v>
      </c>
      <c r="AT555" s="567">
        <f t="shared" si="562"/>
        <v>113.1</v>
      </c>
      <c r="AU555" s="567">
        <f t="shared" si="562"/>
        <v>126.2</v>
      </c>
      <c r="AV555" s="567">
        <f t="shared" si="562"/>
        <v>131.4</v>
      </c>
      <c r="AW555" s="567">
        <f t="shared" si="562"/>
        <v>117.3</v>
      </c>
      <c r="AX555" s="567">
        <f t="shared" si="562"/>
        <v>114.4</v>
      </c>
      <c r="AY555" s="567">
        <f t="shared" si="562"/>
        <v>114</v>
      </c>
      <c r="AZ555" s="567">
        <f t="shared" si="562"/>
        <v>121.3</v>
      </c>
    </row>
    <row r="556" spans="2:52">
      <c r="B556" s="612"/>
      <c r="C556" s="613" t="s">
        <v>39</v>
      </c>
      <c r="D556" s="614">
        <f>ROUND(AVERAGE(D88:D90),1)</f>
        <v>104.3</v>
      </c>
      <c r="E556" s="614">
        <f t="shared" ref="E556:AD556" si="563">ROUND(AVERAGE(E88:E90),1)</f>
        <v>104.3</v>
      </c>
      <c r="F556" s="614">
        <f t="shared" si="563"/>
        <v>106.6</v>
      </c>
      <c r="G556" s="614">
        <f t="shared" si="563"/>
        <v>106.8</v>
      </c>
      <c r="H556" s="614">
        <f t="shared" si="563"/>
        <v>105.5</v>
      </c>
      <c r="I556" s="614">
        <f t="shared" si="563"/>
        <v>85.5</v>
      </c>
      <c r="J556" s="614">
        <f t="shared" si="563"/>
        <v>131.80000000000001</v>
      </c>
      <c r="K556" s="614">
        <f t="shared" si="563"/>
        <v>99</v>
      </c>
      <c r="L556" s="614">
        <f t="shared" si="563"/>
        <v>101.6</v>
      </c>
      <c r="M556" s="614" t="e">
        <f t="shared" si="563"/>
        <v>#DIV/0!</v>
      </c>
      <c r="N556" s="614">
        <f t="shared" si="563"/>
        <v>78.2</v>
      </c>
      <c r="O556" s="614">
        <f t="shared" si="563"/>
        <v>126.6</v>
      </c>
      <c r="P556" s="614">
        <f t="shared" si="563"/>
        <v>127.7</v>
      </c>
      <c r="Q556" s="614">
        <f t="shared" si="563"/>
        <v>122.5</v>
      </c>
      <c r="R556" s="614">
        <f t="shared" si="563"/>
        <v>101.6</v>
      </c>
      <c r="S556" s="614">
        <f t="shared" si="563"/>
        <v>101.6</v>
      </c>
      <c r="T556" s="614" t="e">
        <f t="shared" si="563"/>
        <v>#DIV/0!</v>
      </c>
      <c r="U556" s="614">
        <f t="shared" si="563"/>
        <v>74.2</v>
      </c>
      <c r="V556" s="614">
        <f t="shared" si="563"/>
        <v>99.9</v>
      </c>
      <c r="W556" s="614">
        <f t="shared" si="563"/>
        <v>103.6</v>
      </c>
      <c r="X556" s="614">
        <f t="shared" si="563"/>
        <v>96.2</v>
      </c>
      <c r="Y556" s="614">
        <f t="shared" si="563"/>
        <v>88.1</v>
      </c>
      <c r="Z556" s="614">
        <f t="shared" si="563"/>
        <v>103</v>
      </c>
      <c r="AA556" s="614">
        <f t="shared" si="563"/>
        <v>97.4</v>
      </c>
      <c r="AB556" s="614" t="e">
        <f t="shared" si="563"/>
        <v>#DIV/0!</v>
      </c>
      <c r="AC556" s="614">
        <v>0</v>
      </c>
      <c r="AD556" s="614">
        <f t="shared" si="563"/>
        <v>75.099999999999994</v>
      </c>
      <c r="AE556" s="614">
        <f>ROUND(AVERAGE(AE88:AE90),1)</f>
        <v>105.9</v>
      </c>
      <c r="AF556" s="614">
        <f>ROUND(AVERAGE(AF88:AF90),1)</f>
        <v>122.7</v>
      </c>
      <c r="AG556" s="614" t="e">
        <f t="shared" ref="AG556:AL556" si="564">ROUND(AVERAGE(AG88:AG90),1)</f>
        <v>#DIV/0!</v>
      </c>
      <c r="AH556" s="614">
        <f t="shared" si="564"/>
        <v>111.5</v>
      </c>
      <c r="AI556" s="614">
        <f t="shared" si="564"/>
        <v>113.5</v>
      </c>
      <c r="AJ556" s="614">
        <f t="shared" si="564"/>
        <v>44.2</v>
      </c>
      <c r="AK556" s="614" t="e">
        <f t="shared" si="564"/>
        <v>#DIV/0!</v>
      </c>
      <c r="AL556" s="614">
        <f t="shared" si="564"/>
        <v>123.2</v>
      </c>
      <c r="AN556" s="612"/>
      <c r="AO556" s="613" t="s">
        <v>39</v>
      </c>
      <c r="AP556" s="614">
        <f t="shared" ref="AP556:AZ556" si="565">ROUND(AVERAGE(AP88:AP90),1)</f>
        <v>104.3</v>
      </c>
      <c r="AQ556" s="614">
        <f t="shared" si="565"/>
        <v>112.7</v>
      </c>
      <c r="AR556" s="614">
        <f t="shared" si="565"/>
        <v>111.5</v>
      </c>
      <c r="AS556" s="614">
        <f t="shared" si="565"/>
        <v>119.7</v>
      </c>
      <c r="AT556" s="614">
        <f t="shared" si="565"/>
        <v>97.2</v>
      </c>
      <c r="AU556" s="614">
        <f t="shared" si="565"/>
        <v>115.5</v>
      </c>
      <c r="AV556" s="614">
        <f t="shared" si="565"/>
        <v>109.4</v>
      </c>
      <c r="AW556" s="614">
        <f t="shared" si="565"/>
        <v>126</v>
      </c>
      <c r="AX556" s="614">
        <f t="shared" si="565"/>
        <v>100.5</v>
      </c>
      <c r="AY556" s="614">
        <f t="shared" si="565"/>
        <v>100.6</v>
      </c>
      <c r="AZ556" s="614">
        <f t="shared" si="565"/>
        <v>100</v>
      </c>
    </row>
    <row r="557" spans="2:52">
      <c r="B557" s="302" t="s">
        <v>300</v>
      </c>
      <c r="C557" s="615" t="s">
        <v>36</v>
      </c>
      <c r="D557" s="622">
        <f>ROUND(AVERAGE(D91:D93),1)</f>
        <v>112.4</v>
      </c>
      <c r="E557" s="622">
        <f t="shared" ref="E557:AD557" si="566">ROUND(AVERAGE(E91:E93),1)</f>
        <v>112.4</v>
      </c>
      <c r="F557" s="622">
        <f t="shared" si="566"/>
        <v>130.19999999999999</v>
      </c>
      <c r="G557" s="622">
        <f t="shared" si="566"/>
        <v>104.8</v>
      </c>
      <c r="H557" s="622">
        <f t="shared" si="566"/>
        <v>313.3</v>
      </c>
      <c r="I557" s="622">
        <f t="shared" si="566"/>
        <v>83.2</v>
      </c>
      <c r="J557" s="622">
        <f t="shared" si="566"/>
        <v>119.2</v>
      </c>
      <c r="K557" s="622">
        <f t="shared" si="566"/>
        <v>90.6</v>
      </c>
      <c r="L557" s="622">
        <f t="shared" si="566"/>
        <v>91.6</v>
      </c>
      <c r="M557" s="622" t="e">
        <f t="shared" si="566"/>
        <v>#DIV/0!</v>
      </c>
      <c r="N557" s="622">
        <f t="shared" si="566"/>
        <v>80</v>
      </c>
      <c r="O557" s="622">
        <f t="shared" si="566"/>
        <v>136.4</v>
      </c>
      <c r="P557" s="622">
        <f t="shared" si="566"/>
        <v>134.30000000000001</v>
      </c>
      <c r="Q557" s="622">
        <f t="shared" si="566"/>
        <v>144.69999999999999</v>
      </c>
      <c r="R557" s="622">
        <f t="shared" si="566"/>
        <v>97.1</v>
      </c>
      <c r="S557" s="622">
        <f t="shared" si="566"/>
        <v>97.1</v>
      </c>
      <c r="T557" s="622" t="e">
        <f t="shared" si="566"/>
        <v>#DIV/0!</v>
      </c>
      <c r="U557" s="622">
        <f t="shared" si="566"/>
        <v>78.2</v>
      </c>
      <c r="V557" s="622">
        <f t="shared" si="566"/>
        <v>109.7</v>
      </c>
      <c r="W557" s="622">
        <f t="shared" si="566"/>
        <v>107.6</v>
      </c>
      <c r="X557" s="622">
        <f t="shared" si="566"/>
        <v>111.9</v>
      </c>
      <c r="Y557" s="622">
        <f t="shared" si="566"/>
        <v>63.6</v>
      </c>
      <c r="Z557" s="622">
        <f t="shared" si="566"/>
        <v>109.8</v>
      </c>
      <c r="AA557" s="622">
        <f t="shared" si="566"/>
        <v>101.1</v>
      </c>
      <c r="AB557" s="622" t="e">
        <f t="shared" si="566"/>
        <v>#DIV/0!</v>
      </c>
      <c r="AC557" s="622">
        <v>0</v>
      </c>
      <c r="AD557" s="622">
        <f t="shared" si="566"/>
        <v>87.1</v>
      </c>
      <c r="AE557" s="622">
        <f>ROUND(AVERAGE(AE91:AE93),1)</f>
        <v>124.6</v>
      </c>
      <c r="AF557" s="622">
        <f>ROUND(AVERAGE(AF91:AF93),1)</f>
        <v>74.8</v>
      </c>
      <c r="AG557" s="622" t="e">
        <f t="shared" ref="AG557:AL557" si="567">ROUND(AVERAGE(AG91:AG93),1)</f>
        <v>#DIV/0!</v>
      </c>
      <c r="AH557" s="622">
        <f t="shared" si="567"/>
        <v>128.80000000000001</v>
      </c>
      <c r="AI557" s="622">
        <f t="shared" si="567"/>
        <v>122.6</v>
      </c>
      <c r="AJ557" s="622">
        <f t="shared" si="567"/>
        <v>41.3</v>
      </c>
      <c r="AK557" s="622" t="e">
        <f t="shared" si="567"/>
        <v>#DIV/0!</v>
      </c>
      <c r="AL557" s="622">
        <f t="shared" si="567"/>
        <v>111.7</v>
      </c>
      <c r="AN557" s="302" t="s">
        <v>300</v>
      </c>
      <c r="AO557" s="615" t="s">
        <v>36</v>
      </c>
      <c r="AP557" s="622">
        <f t="shared" ref="AP557:AZ557" si="568">ROUND(AVERAGE(AP91:AP93),1)</f>
        <v>112.4</v>
      </c>
      <c r="AQ557" s="622">
        <f t="shared" si="568"/>
        <v>114.1</v>
      </c>
      <c r="AR557" s="622">
        <f t="shared" si="568"/>
        <v>115</v>
      </c>
      <c r="AS557" s="622">
        <f t="shared" si="568"/>
        <v>120.6</v>
      </c>
      <c r="AT557" s="622">
        <f t="shared" si="568"/>
        <v>105.4</v>
      </c>
      <c r="AU557" s="622">
        <f t="shared" si="568"/>
        <v>111.9</v>
      </c>
      <c r="AV557" s="622">
        <f t="shared" si="568"/>
        <v>112</v>
      </c>
      <c r="AW557" s="622">
        <f t="shared" si="568"/>
        <v>111.8</v>
      </c>
      <c r="AX557" s="622">
        <f t="shared" si="568"/>
        <v>111.6</v>
      </c>
      <c r="AY557" s="622">
        <f t="shared" si="568"/>
        <v>111.7</v>
      </c>
      <c r="AZ557" s="622">
        <f t="shared" si="568"/>
        <v>111.2</v>
      </c>
    </row>
    <row r="558" spans="2:52">
      <c r="C558" s="611" t="s">
        <v>37</v>
      </c>
      <c r="D558" s="622">
        <f>ROUND(AVERAGE(D94:D96),1)</f>
        <v>118.7</v>
      </c>
      <c r="E558" s="622">
        <f t="shared" ref="E558:AD558" si="569">ROUND(AVERAGE(E94:E96),1)</f>
        <v>118.7</v>
      </c>
      <c r="F558" s="622">
        <f t="shared" si="569"/>
        <v>154.69999999999999</v>
      </c>
      <c r="G558" s="622">
        <f t="shared" si="569"/>
        <v>105.3</v>
      </c>
      <c r="H558" s="622">
        <f t="shared" si="569"/>
        <v>510.8</v>
      </c>
      <c r="I558" s="622">
        <f t="shared" si="569"/>
        <v>92.1</v>
      </c>
      <c r="J558" s="622">
        <f t="shared" si="569"/>
        <v>117.5</v>
      </c>
      <c r="K558" s="622">
        <f t="shared" si="569"/>
        <v>97.3</v>
      </c>
      <c r="L558" s="622">
        <f>ROUND(AVERAGE(L94:L96),1)</f>
        <v>99.6</v>
      </c>
      <c r="M558" s="622" t="e">
        <f t="shared" si="569"/>
        <v>#DIV/0!</v>
      </c>
      <c r="N558" s="622">
        <f t="shared" si="569"/>
        <v>89</v>
      </c>
      <c r="O558" s="622">
        <f t="shared" si="569"/>
        <v>135.19999999999999</v>
      </c>
      <c r="P558" s="622">
        <f t="shared" si="569"/>
        <v>135.1</v>
      </c>
      <c r="Q558" s="622">
        <f t="shared" si="569"/>
        <v>135.4</v>
      </c>
      <c r="R558" s="622">
        <f t="shared" si="569"/>
        <v>124</v>
      </c>
      <c r="S558" s="622">
        <f t="shared" si="569"/>
        <v>124</v>
      </c>
      <c r="T558" s="622" t="e">
        <f t="shared" si="569"/>
        <v>#DIV/0!</v>
      </c>
      <c r="U558" s="622">
        <f t="shared" si="569"/>
        <v>75.7</v>
      </c>
      <c r="V558" s="622">
        <f t="shared" si="569"/>
        <v>106.7</v>
      </c>
      <c r="W558" s="622">
        <f t="shared" si="569"/>
        <v>110.6</v>
      </c>
      <c r="X558" s="622">
        <f t="shared" si="569"/>
        <v>102.8</v>
      </c>
      <c r="Y558" s="622">
        <f t="shared" si="569"/>
        <v>191.6</v>
      </c>
      <c r="Z558" s="622">
        <f t="shared" si="569"/>
        <v>97.5</v>
      </c>
      <c r="AA558" s="622">
        <f t="shared" si="569"/>
        <v>101.8</v>
      </c>
      <c r="AB558" s="622" t="e">
        <f t="shared" si="569"/>
        <v>#DIV/0!</v>
      </c>
      <c r="AC558" s="622">
        <v>0</v>
      </c>
      <c r="AD558" s="622">
        <f t="shared" si="569"/>
        <v>84.8</v>
      </c>
      <c r="AE558" s="622">
        <f>ROUND(AVERAGE(AE94:AE96),1)</f>
        <v>110.2</v>
      </c>
      <c r="AF558" s="622">
        <f>ROUND(AVERAGE(AF94:AF96),1)</f>
        <v>107.6</v>
      </c>
      <c r="AG558" s="622" t="e">
        <f t="shared" ref="AG558:AL558" si="570">ROUND(AVERAGE(AG94:AG96),1)</f>
        <v>#DIV/0!</v>
      </c>
      <c r="AH558" s="622">
        <f t="shared" si="570"/>
        <v>118.8</v>
      </c>
      <c r="AI558" s="622">
        <f t="shared" si="570"/>
        <v>129.9</v>
      </c>
      <c r="AJ558" s="622">
        <f t="shared" si="570"/>
        <v>70.7</v>
      </c>
      <c r="AK558" s="622" t="e">
        <f t="shared" si="570"/>
        <v>#DIV/0!</v>
      </c>
      <c r="AL558" s="622">
        <f t="shared" si="570"/>
        <v>112.2</v>
      </c>
      <c r="AO558" s="611" t="s">
        <v>37</v>
      </c>
      <c r="AP558" s="622">
        <f t="shared" ref="AP558:AZ558" si="571">ROUND(AVERAGE(AP94:AP96),1)</f>
        <v>118.7</v>
      </c>
      <c r="AQ558" s="622">
        <f t="shared" si="571"/>
        <v>122.2</v>
      </c>
      <c r="AR558" s="622">
        <f t="shared" si="571"/>
        <v>130</v>
      </c>
      <c r="AS558" s="622">
        <f t="shared" si="571"/>
        <v>141</v>
      </c>
      <c r="AT558" s="622">
        <f t="shared" si="571"/>
        <v>110.9</v>
      </c>
      <c r="AU558" s="622">
        <f t="shared" si="571"/>
        <v>103.6</v>
      </c>
      <c r="AV558" s="622">
        <f t="shared" si="571"/>
        <v>107.1</v>
      </c>
      <c r="AW558" s="622">
        <f t="shared" si="571"/>
        <v>97.8</v>
      </c>
      <c r="AX558" s="622">
        <f t="shared" si="571"/>
        <v>117.1</v>
      </c>
      <c r="AY558" s="622">
        <f t="shared" si="571"/>
        <v>118.2</v>
      </c>
      <c r="AZ558" s="622">
        <f t="shared" si="571"/>
        <v>97.6</v>
      </c>
    </row>
    <row r="559" spans="2:52">
      <c r="C559" s="611" t="s">
        <v>38</v>
      </c>
      <c r="D559" s="622">
        <f>ROUND(AVERAGE(D97:D99),1)</f>
        <v>124.6</v>
      </c>
      <c r="E559" s="622">
        <f t="shared" ref="E559:AD560" si="572">ROUND(AVERAGE(E97:E99),1)</f>
        <v>124.6</v>
      </c>
      <c r="F559" s="622">
        <f t="shared" si="572"/>
        <v>166.3</v>
      </c>
      <c r="G559" s="622">
        <f t="shared" si="572"/>
        <v>108.2</v>
      </c>
      <c r="H559" s="622">
        <f t="shared" si="572"/>
        <v>585.70000000000005</v>
      </c>
      <c r="I559" s="622">
        <f t="shared" si="572"/>
        <v>103.6</v>
      </c>
      <c r="J559" s="622">
        <f t="shared" si="572"/>
        <v>109.6</v>
      </c>
      <c r="K559" s="622">
        <f t="shared" si="572"/>
        <v>85.6</v>
      </c>
      <c r="L559" s="622">
        <f t="shared" si="572"/>
        <v>86</v>
      </c>
      <c r="M559" s="622" t="e">
        <f t="shared" si="572"/>
        <v>#DIV/0!</v>
      </c>
      <c r="N559" s="622">
        <f t="shared" si="572"/>
        <v>107.9</v>
      </c>
      <c r="O559" s="622">
        <f t="shared" si="572"/>
        <v>140.5</v>
      </c>
      <c r="P559" s="622">
        <f t="shared" si="572"/>
        <v>137.69999999999999</v>
      </c>
      <c r="Q559" s="622">
        <f t="shared" si="572"/>
        <v>151.4</v>
      </c>
      <c r="R559" s="622">
        <f t="shared" si="572"/>
        <v>162.19999999999999</v>
      </c>
      <c r="S559" s="622">
        <f t="shared" si="572"/>
        <v>162.19999999999999</v>
      </c>
      <c r="T559" s="622" t="e">
        <f t="shared" si="572"/>
        <v>#DIV/0!</v>
      </c>
      <c r="U559" s="622">
        <f t="shared" si="572"/>
        <v>72.3</v>
      </c>
      <c r="V559" s="622">
        <f t="shared" si="572"/>
        <v>116.4</v>
      </c>
      <c r="W559" s="622">
        <f t="shared" si="572"/>
        <v>116.7</v>
      </c>
      <c r="X559" s="622">
        <f t="shared" si="572"/>
        <v>116.1</v>
      </c>
      <c r="Y559" s="622">
        <f t="shared" si="572"/>
        <v>60.2</v>
      </c>
      <c r="Z559" s="622">
        <f t="shared" si="572"/>
        <v>104.7</v>
      </c>
      <c r="AA559" s="622">
        <f t="shared" si="572"/>
        <v>109.4</v>
      </c>
      <c r="AB559" s="622" t="e">
        <f t="shared" si="572"/>
        <v>#DIV/0!</v>
      </c>
      <c r="AC559" s="622">
        <v>0</v>
      </c>
      <c r="AD559" s="622">
        <f t="shared" si="572"/>
        <v>88.9</v>
      </c>
      <c r="AE559" s="622">
        <f>ROUND(AVERAGE(AE97:AE99),1)</f>
        <v>119.4</v>
      </c>
      <c r="AF559" s="622">
        <f>ROUND(AVERAGE(AF97:AF99),1)</f>
        <v>133.9</v>
      </c>
      <c r="AG559" s="622" t="e">
        <f t="shared" ref="AG559:AL559" si="573">ROUND(AVERAGE(AG97:AG99),1)</f>
        <v>#DIV/0!</v>
      </c>
      <c r="AH559" s="622">
        <f t="shared" si="573"/>
        <v>119.8</v>
      </c>
      <c r="AI559" s="622">
        <f t="shared" si="573"/>
        <v>133</v>
      </c>
      <c r="AJ559" s="622">
        <f t="shared" si="573"/>
        <v>58.2</v>
      </c>
      <c r="AK559" s="622" t="e">
        <f t="shared" si="573"/>
        <v>#DIV/0!</v>
      </c>
      <c r="AL559" s="622">
        <f t="shared" si="573"/>
        <v>103.3</v>
      </c>
      <c r="AO559" s="611" t="s">
        <v>38</v>
      </c>
      <c r="AP559" s="622">
        <f>ROUND(AVERAGE(AP97:AP99),1)</f>
        <v>124.6</v>
      </c>
      <c r="AQ559" s="622">
        <f t="shared" ref="AQ559:AZ560" si="574">ROUND(AVERAGE(AQ97:AQ99),1)</f>
        <v>127.1</v>
      </c>
      <c r="AR559" s="622">
        <f t="shared" si="574"/>
        <v>125.2</v>
      </c>
      <c r="AS559" s="622">
        <f t="shared" si="574"/>
        <v>124.2</v>
      </c>
      <c r="AT559" s="622">
        <f t="shared" si="574"/>
        <v>127</v>
      </c>
      <c r="AU559" s="622">
        <f t="shared" si="574"/>
        <v>131.80000000000001</v>
      </c>
      <c r="AV559" s="622">
        <f t="shared" si="574"/>
        <v>146.19999999999999</v>
      </c>
      <c r="AW559" s="622">
        <f t="shared" si="574"/>
        <v>107.4</v>
      </c>
      <c r="AX559" s="622">
        <f t="shared" si="574"/>
        <v>123.5</v>
      </c>
      <c r="AY559" s="622">
        <f t="shared" si="574"/>
        <v>122.7</v>
      </c>
      <c r="AZ559" s="622">
        <f t="shared" si="574"/>
        <v>135.9</v>
      </c>
    </row>
    <row r="560" spans="2:52">
      <c r="B560" s="612"/>
      <c r="C560" s="613" t="s">
        <v>39</v>
      </c>
      <c r="D560" s="548">
        <f>ROUND(AVERAGE(D100:D102),1)</f>
        <v>110.5</v>
      </c>
      <c r="E560" s="623">
        <f t="shared" si="572"/>
        <v>117.1</v>
      </c>
      <c r="F560" s="623">
        <f t="shared" si="572"/>
        <v>136.80000000000001</v>
      </c>
      <c r="G560" s="623">
        <f t="shared" si="572"/>
        <v>105.5</v>
      </c>
      <c r="H560" s="623">
        <f t="shared" si="572"/>
        <v>362.9</v>
      </c>
      <c r="I560" s="623">
        <f t="shared" si="572"/>
        <v>103.5</v>
      </c>
      <c r="J560" s="623">
        <f t="shared" si="572"/>
        <v>116.3</v>
      </c>
      <c r="K560" s="623">
        <f t="shared" si="572"/>
        <v>87.4</v>
      </c>
      <c r="L560" s="623">
        <f t="shared" si="572"/>
        <v>88.5</v>
      </c>
      <c r="M560" s="623" t="e">
        <f t="shared" si="572"/>
        <v>#DIV/0!</v>
      </c>
      <c r="N560" s="623">
        <f t="shared" si="572"/>
        <v>174.4</v>
      </c>
      <c r="O560" s="623">
        <f t="shared" si="572"/>
        <v>130.19999999999999</v>
      </c>
      <c r="P560" s="623">
        <f t="shared" si="572"/>
        <v>129.30000000000001</v>
      </c>
      <c r="Q560" s="623">
        <f t="shared" si="572"/>
        <v>133.69999999999999</v>
      </c>
      <c r="R560" s="623">
        <f t="shared" si="572"/>
        <v>151.9</v>
      </c>
      <c r="S560" s="623">
        <f t="shared" si="572"/>
        <v>151.9</v>
      </c>
      <c r="T560" s="623" t="e">
        <f t="shared" si="572"/>
        <v>#DIV/0!</v>
      </c>
      <c r="U560" s="623">
        <f t="shared" si="572"/>
        <v>70.8</v>
      </c>
      <c r="V560" s="623">
        <f t="shared" si="572"/>
        <v>112.9</v>
      </c>
      <c r="W560" s="623">
        <f t="shared" si="572"/>
        <v>117.4</v>
      </c>
      <c r="X560" s="623">
        <f t="shared" si="572"/>
        <v>108.3</v>
      </c>
      <c r="Y560" s="623">
        <f t="shared" si="572"/>
        <v>69.3</v>
      </c>
      <c r="Z560" s="623">
        <f t="shared" si="572"/>
        <v>102.5</v>
      </c>
      <c r="AA560" s="623">
        <f t="shared" si="572"/>
        <v>106</v>
      </c>
      <c r="AB560" s="623" t="e">
        <f t="shared" si="572"/>
        <v>#DIV/0!</v>
      </c>
      <c r="AC560" s="623">
        <v>0</v>
      </c>
      <c r="AD560" s="623">
        <f t="shared" si="572"/>
        <v>84</v>
      </c>
      <c r="AE560" s="623">
        <f>ROUND(AVERAGE(AE98:AE100),1)</f>
        <v>114.2</v>
      </c>
      <c r="AF560" s="623">
        <f>ROUND(AVERAGE(AF98:AF100),1)</f>
        <v>131.9</v>
      </c>
      <c r="AG560" s="623" t="e">
        <f t="shared" ref="AG560:AL560" si="575">ROUND(AVERAGE(AG98:AG100),1)</f>
        <v>#DIV/0!</v>
      </c>
      <c r="AH560" s="623">
        <f t="shared" si="575"/>
        <v>116.8</v>
      </c>
      <c r="AI560" s="623">
        <f t="shared" si="575"/>
        <v>132.1</v>
      </c>
      <c r="AJ560" s="623">
        <f t="shared" si="575"/>
        <v>63.7</v>
      </c>
      <c r="AK560" s="623" t="e">
        <f t="shared" si="575"/>
        <v>#DIV/0!</v>
      </c>
      <c r="AL560" s="623">
        <f t="shared" si="575"/>
        <v>108.8</v>
      </c>
      <c r="AN560" s="612"/>
      <c r="AO560" s="613" t="s">
        <v>39</v>
      </c>
      <c r="AP560" s="623">
        <f>ROUND(AVERAGE(AP98:AP100),1)</f>
        <v>117.1</v>
      </c>
      <c r="AQ560" s="623">
        <f t="shared" si="574"/>
        <v>123.9</v>
      </c>
      <c r="AR560" s="623">
        <f t="shared" si="574"/>
        <v>124.3</v>
      </c>
      <c r="AS560" s="623">
        <f t="shared" si="574"/>
        <v>124</v>
      </c>
      <c r="AT560" s="623">
        <f t="shared" si="574"/>
        <v>124.8</v>
      </c>
      <c r="AU560" s="623">
        <f t="shared" si="574"/>
        <v>123.2</v>
      </c>
      <c r="AV560" s="623">
        <f t="shared" si="574"/>
        <v>136.5</v>
      </c>
      <c r="AW560" s="623">
        <f t="shared" si="574"/>
        <v>100.6</v>
      </c>
      <c r="AX560" s="623">
        <f t="shared" si="574"/>
        <v>114.1</v>
      </c>
      <c r="AY560" s="623">
        <f t="shared" si="574"/>
        <v>113.7</v>
      </c>
      <c r="AZ560" s="623">
        <f t="shared" si="574"/>
        <v>120.1</v>
      </c>
    </row>
    <row r="561" spans="2:53">
      <c r="B561" s="138" t="s">
        <v>301</v>
      </c>
      <c r="C561" s="615" t="s">
        <v>36</v>
      </c>
      <c r="D561" s="624">
        <f>ROUND(AVERAGE(D103:D105),1)</f>
        <v>113.9</v>
      </c>
      <c r="E561" s="624">
        <f t="shared" ref="E561:AD561" si="576">ROUND(AVERAGE(E103:E105),1)</f>
        <v>113.9</v>
      </c>
      <c r="F561" s="624">
        <f t="shared" si="576"/>
        <v>96</v>
      </c>
      <c r="G561" s="624">
        <f t="shared" si="576"/>
        <v>101</v>
      </c>
      <c r="H561" s="624">
        <f t="shared" si="576"/>
        <v>59.8</v>
      </c>
      <c r="I561" s="624">
        <f t="shared" si="576"/>
        <v>119.5</v>
      </c>
      <c r="J561" s="624">
        <f t="shared" si="576"/>
        <v>125.9</v>
      </c>
      <c r="K561" s="624">
        <f t="shared" si="576"/>
        <v>87.1</v>
      </c>
      <c r="L561" s="624">
        <f t="shared" si="576"/>
        <v>86.5</v>
      </c>
      <c r="M561" s="624" t="e">
        <f t="shared" si="576"/>
        <v>#DIV/0!</v>
      </c>
      <c r="N561" s="624">
        <f t="shared" si="576"/>
        <v>229.7</v>
      </c>
      <c r="O561" s="624">
        <f t="shared" si="576"/>
        <v>125.3</v>
      </c>
      <c r="P561" s="624">
        <f t="shared" si="576"/>
        <v>125.4</v>
      </c>
      <c r="Q561" s="624">
        <f t="shared" si="576"/>
        <v>125.2</v>
      </c>
      <c r="R561" s="624">
        <f t="shared" si="576"/>
        <v>105.8</v>
      </c>
      <c r="S561" s="624">
        <f t="shared" si="576"/>
        <v>105.8</v>
      </c>
      <c r="T561" s="624" t="e">
        <f t="shared" si="576"/>
        <v>#DIV/0!</v>
      </c>
      <c r="U561" s="624">
        <f t="shared" si="576"/>
        <v>102</v>
      </c>
      <c r="V561" s="624">
        <f t="shared" si="576"/>
        <v>118.4</v>
      </c>
      <c r="W561" s="624">
        <f t="shared" si="576"/>
        <v>121.2</v>
      </c>
      <c r="X561" s="624">
        <f t="shared" si="576"/>
        <v>115.5</v>
      </c>
      <c r="Y561" s="624">
        <f t="shared" si="576"/>
        <v>85.2</v>
      </c>
      <c r="Z561" s="624">
        <f t="shared" si="576"/>
        <v>119.1</v>
      </c>
      <c r="AA561" s="624">
        <f t="shared" si="576"/>
        <v>137.9</v>
      </c>
      <c r="AB561" s="624" t="e">
        <f t="shared" si="576"/>
        <v>#DIV/0!</v>
      </c>
      <c r="AC561" s="624">
        <v>0</v>
      </c>
      <c r="AD561" s="624">
        <f t="shared" si="576"/>
        <v>86.7</v>
      </c>
      <c r="AE561" s="624">
        <f>ROUND(AVERAGE(AE103:AE105),1)</f>
        <v>106.9</v>
      </c>
      <c r="AF561" s="624">
        <f>ROUND(AVERAGE(AF103:AF105),1)</f>
        <v>82.5</v>
      </c>
      <c r="AG561" s="624" t="e">
        <f t="shared" ref="AG561:AL561" si="577">ROUND(AVERAGE(AG103:AG105),1)</f>
        <v>#DIV/0!</v>
      </c>
      <c r="AH561" s="624">
        <f t="shared" si="577"/>
        <v>118.1</v>
      </c>
      <c r="AI561" s="624">
        <f t="shared" si="577"/>
        <v>155.69999999999999</v>
      </c>
      <c r="AJ561" s="624">
        <f t="shared" si="577"/>
        <v>67.900000000000006</v>
      </c>
      <c r="AK561" s="624" t="e">
        <f t="shared" si="577"/>
        <v>#DIV/0!</v>
      </c>
      <c r="AL561" s="624">
        <f t="shared" si="577"/>
        <v>115.8</v>
      </c>
      <c r="AN561" s="138" t="s">
        <v>301</v>
      </c>
      <c r="AO561" s="615" t="s">
        <v>36</v>
      </c>
      <c r="AP561" s="624">
        <f t="shared" ref="AP561:AZ561" si="578">ROUND(AVERAGE(AP103:AP105),1)</f>
        <v>113.9</v>
      </c>
      <c r="AQ561" s="624">
        <f t="shared" si="578"/>
        <v>123.4</v>
      </c>
      <c r="AR561" s="624">
        <f t="shared" si="578"/>
        <v>126.7</v>
      </c>
      <c r="AS561" s="624">
        <f t="shared" si="578"/>
        <v>128.1</v>
      </c>
      <c r="AT561" s="624">
        <f t="shared" si="578"/>
        <v>124.3</v>
      </c>
      <c r="AU561" s="624">
        <f t="shared" si="578"/>
        <v>115.6</v>
      </c>
      <c r="AV561" s="624">
        <f t="shared" si="578"/>
        <v>122.1</v>
      </c>
      <c r="AW561" s="624">
        <f t="shared" si="578"/>
        <v>104.5</v>
      </c>
      <c r="AX561" s="624">
        <f t="shared" si="578"/>
        <v>109.7</v>
      </c>
      <c r="AY561" s="624">
        <f t="shared" si="578"/>
        <v>108.6</v>
      </c>
      <c r="AZ561" s="624">
        <f t="shared" si="578"/>
        <v>128.69999999999999</v>
      </c>
    </row>
    <row r="562" spans="2:53">
      <c r="C562" s="611" t="s">
        <v>37</v>
      </c>
      <c r="D562" s="622">
        <f>ROUND(AVERAGE(D106:D108),1)</f>
        <v>122.2</v>
      </c>
      <c r="E562" s="622">
        <f t="shared" ref="E562:AD562" si="579">ROUND(AVERAGE(E106:E108),1)</f>
        <v>122.2</v>
      </c>
      <c r="F562" s="622">
        <f t="shared" si="579"/>
        <v>106.2</v>
      </c>
      <c r="G562" s="622">
        <f t="shared" si="579"/>
        <v>114.1</v>
      </c>
      <c r="H562" s="622">
        <f t="shared" si="579"/>
        <v>49</v>
      </c>
      <c r="I562" s="622">
        <f t="shared" si="579"/>
        <v>132.6</v>
      </c>
      <c r="J562" s="622">
        <f t="shared" si="579"/>
        <v>137.69999999999999</v>
      </c>
      <c r="K562" s="622">
        <f t="shared" si="579"/>
        <v>101.9</v>
      </c>
      <c r="L562" s="622">
        <f t="shared" si="579"/>
        <v>101.3</v>
      </c>
      <c r="M562" s="622" t="e">
        <f t="shared" si="579"/>
        <v>#DIV/0!</v>
      </c>
      <c r="N562" s="622">
        <f t="shared" si="579"/>
        <v>205.1</v>
      </c>
      <c r="O562" s="622">
        <f t="shared" si="579"/>
        <v>144.1</v>
      </c>
      <c r="P562" s="622">
        <f t="shared" si="579"/>
        <v>138</v>
      </c>
      <c r="Q562" s="622">
        <f t="shared" si="579"/>
        <v>167.7</v>
      </c>
      <c r="R562" s="622">
        <f t="shared" si="579"/>
        <v>135</v>
      </c>
      <c r="S562" s="622">
        <f t="shared" si="579"/>
        <v>135</v>
      </c>
      <c r="T562" s="622" t="e">
        <f t="shared" si="579"/>
        <v>#DIV/0!</v>
      </c>
      <c r="U562" s="622">
        <f t="shared" si="579"/>
        <v>102.8</v>
      </c>
      <c r="V562" s="622">
        <f t="shared" si="579"/>
        <v>118</v>
      </c>
      <c r="W562" s="622">
        <f t="shared" si="579"/>
        <v>129.30000000000001</v>
      </c>
      <c r="X562" s="622">
        <f t="shared" si="579"/>
        <v>106.5</v>
      </c>
      <c r="Y562" s="622">
        <f t="shared" si="579"/>
        <v>156.80000000000001</v>
      </c>
      <c r="Z562" s="622">
        <f t="shared" si="579"/>
        <v>111.3</v>
      </c>
      <c r="AA562" s="622">
        <f t="shared" si="579"/>
        <v>146.1</v>
      </c>
      <c r="AB562" s="622" t="e">
        <f t="shared" si="579"/>
        <v>#DIV/0!</v>
      </c>
      <c r="AC562" s="622">
        <v>0</v>
      </c>
      <c r="AD562" s="622">
        <f t="shared" si="579"/>
        <v>94.9</v>
      </c>
      <c r="AE562" s="622">
        <f>ROUND(AVERAGE(AE106:AE108),1)</f>
        <v>103.1</v>
      </c>
      <c r="AF562" s="622">
        <f>ROUND(AVERAGE(AF106:AF108),1)</f>
        <v>132.30000000000001</v>
      </c>
      <c r="AG562" s="622" t="e">
        <f t="shared" ref="AG562:AL562" si="580">ROUND(AVERAGE(AG106:AG108),1)</f>
        <v>#DIV/0!</v>
      </c>
      <c r="AH562" s="622">
        <f t="shared" si="580"/>
        <v>120.4</v>
      </c>
      <c r="AI562" s="622">
        <f t="shared" si="580"/>
        <v>153.69999999999999</v>
      </c>
      <c r="AJ562" s="622">
        <f t="shared" si="580"/>
        <v>75.7</v>
      </c>
      <c r="AK562" s="622" t="e">
        <f t="shared" si="580"/>
        <v>#DIV/0!</v>
      </c>
      <c r="AL562" s="622">
        <f t="shared" si="580"/>
        <v>128.4</v>
      </c>
      <c r="AO562" s="611" t="s">
        <v>37</v>
      </c>
      <c r="AP562" s="622">
        <f t="shared" ref="AP562:AZ562" si="581">ROUND(AVERAGE(AP106:AP108),1)</f>
        <v>122.2</v>
      </c>
      <c r="AQ562" s="622">
        <f t="shared" si="581"/>
        <v>133.5</v>
      </c>
      <c r="AR562" s="622">
        <f t="shared" si="581"/>
        <v>133.6</v>
      </c>
      <c r="AS562" s="622">
        <f t="shared" si="581"/>
        <v>133.69999999999999</v>
      </c>
      <c r="AT562" s="622">
        <f t="shared" si="581"/>
        <v>133.5</v>
      </c>
      <c r="AU562" s="622">
        <f t="shared" si="581"/>
        <v>133.30000000000001</v>
      </c>
      <c r="AV562" s="622">
        <f t="shared" si="581"/>
        <v>147.4</v>
      </c>
      <c r="AW562" s="622">
        <f t="shared" si="581"/>
        <v>109.3</v>
      </c>
      <c r="AX562" s="622">
        <f t="shared" si="581"/>
        <v>117</v>
      </c>
      <c r="AY562" s="622">
        <f t="shared" si="581"/>
        <v>117.1</v>
      </c>
      <c r="AZ562" s="622">
        <f t="shared" si="581"/>
        <v>116.3</v>
      </c>
    </row>
    <row r="563" spans="2:53">
      <c r="C563" s="611" t="s">
        <v>38</v>
      </c>
      <c r="D563" s="622">
        <f>ROUND(AVERAGE(D109:D111),1)</f>
        <v>132.69999999999999</v>
      </c>
      <c r="E563" s="622">
        <f t="shared" ref="E563:AD563" si="582">ROUND(AVERAGE(E109:E111),1)</f>
        <v>132.69999999999999</v>
      </c>
      <c r="F563" s="622">
        <f t="shared" si="582"/>
        <v>110.5</v>
      </c>
      <c r="G563" s="622">
        <f t="shared" si="582"/>
        <v>119.6</v>
      </c>
      <c r="H563" s="622">
        <f t="shared" si="582"/>
        <v>44.6</v>
      </c>
      <c r="I563" s="622">
        <f t="shared" si="582"/>
        <v>130.6</v>
      </c>
      <c r="J563" s="622">
        <f t="shared" si="582"/>
        <v>136.5</v>
      </c>
      <c r="K563" s="622">
        <f t="shared" si="582"/>
        <v>84.8</v>
      </c>
      <c r="L563" s="622">
        <f t="shared" si="582"/>
        <v>81</v>
      </c>
      <c r="M563" s="622" t="e">
        <f t="shared" si="582"/>
        <v>#DIV/0!</v>
      </c>
      <c r="N563" s="622">
        <f t="shared" si="582"/>
        <v>405.9</v>
      </c>
      <c r="O563" s="622">
        <f t="shared" si="582"/>
        <v>128.4</v>
      </c>
      <c r="P563" s="622">
        <f t="shared" si="582"/>
        <v>119.4</v>
      </c>
      <c r="Q563" s="622">
        <f t="shared" si="582"/>
        <v>163.30000000000001</v>
      </c>
      <c r="R563" s="622">
        <f t="shared" si="582"/>
        <v>104.9</v>
      </c>
      <c r="S563" s="622">
        <f t="shared" si="582"/>
        <v>104.9</v>
      </c>
      <c r="T563" s="622" t="e">
        <f t="shared" si="582"/>
        <v>#DIV/0!</v>
      </c>
      <c r="U563" s="622">
        <f t="shared" si="582"/>
        <v>246</v>
      </c>
      <c r="V563" s="622">
        <f t="shared" si="582"/>
        <v>119.7</v>
      </c>
      <c r="W563" s="622">
        <f t="shared" si="582"/>
        <v>131</v>
      </c>
      <c r="X563" s="622">
        <f t="shared" si="582"/>
        <v>108.4</v>
      </c>
      <c r="Y563" s="622">
        <f t="shared" si="582"/>
        <v>91</v>
      </c>
      <c r="Z563" s="622">
        <f t="shared" si="582"/>
        <v>114.9</v>
      </c>
      <c r="AA563" s="622">
        <f t="shared" si="582"/>
        <v>129.80000000000001</v>
      </c>
      <c r="AB563" s="622" t="e">
        <f t="shared" si="582"/>
        <v>#DIV/0!</v>
      </c>
      <c r="AC563" s="622">
        <v>0</v>
      </c>
      <c r="AD563" s="622">
        <f t="shared" si="582"/>
        <v>92.2</v>
      </c>
      <c r="AE563" s="622">
        <f>ROUND(AVERAGE(AE109:AE111),1)</f>
        <v>98.3</v>
      </c>
      <c r="AF563" s="622">
        <f>ROUND(AVERAGE(AF109:AF111),1)</f>
        <v>137.1</v>
      </c>
      <c r="AG563" s="622" t="e">
        <f t="shared" ref="AG563:AL563" si="583">ROUND(AVERAGE(AG109:AG111),1)</f>
        <v>#DIV/0!</v>
      </c>
      <c r="AH563" s="622">
        <f t="shared" si="583"/>
        <v>145.19999999999999</v>
      </c>
      <c r="AI563" s="622">
        <f t="shared" si="583"/>
        <v>156.5</v>
      </c>
      <c r="AJ563" s="622">
        <f t="shared" si="583"/>
        <v>76.8</v>
      </c>
      <c r="AK563" s="622" t="e">
        <f t="shared" si="583"/>
        <v>#DIV/0!</v>
      </c>
      <c r="AL563" s="622">
        <f t="shared" si="583"/>
        <v>123</v>
      </c>
      <c r="AO563" s="611" t="s">
        <v>38</v>
      </c>
      <c r="AP563" s="622">
        <f>ROUND(AVERAGE(AP109:AP111),1)</f>
        <v>132.69999999999999</v>
      </c>
      <c r="AQ563" s="622">
        <f t="shared" ref="AQ563:AZ563" si="584">ROUND(AVERAGE(AQ109:AQ111),1)</f>
        <v>126.2</v>
      </c>
      <c r="AR563" s="622">
        <f t="shared" si="584"/>
        <v>122.3</v>
      </c>
      <c r="AS563" s="622">
        <f t="shared" si="584"/>
        <v>117</v>
      </c>
      <c r="AT563" s="622">
        <f t="shared" si="584"/>
        <v>131.5</v>
      </c>
      <c r="AU563" s="622">
        <f t="shared" si="584"/>
        <v>135.6</v>
      </c>
      <c r="AV563" s="622">
        <f t="shared" si="584"/>
        <v>144.30000000000001</v>
      </c>
      <c r="AW563" s="622">
        <f t="shared" si="584"/>
        <v>120.9</v>
      </c>
      <c r="AX563" s="622">
        <f t="shared" si="584"/>
        <v>135.6</v>
      </c>
      <c r="AY563" s="622">
        <f t="shared" si="584"/>
        <v>136.5</v>
      </c>
      <c r="AZ563" s="622">
        <f t="shared" si="584"/>
        <v>119.5</v>
      </c>
    </row>
    <row r="564" spans="2:53">
      <c r="B564" s="612"/>
      <c r="C564" s="613" t="s">
        <v>39</v>
      </c>
      <c r="D564" s="623">
        <f>ROUND(AVERAGE(D112:D114),1)</f>
        <v>121.1</v>
      </c>
      <c r="E564" s="623">
        <f t="shared" ref="E564:AD564" si="585">ROUND(AVERAGE(E112:E114),1)</f>
        <v>121</v>
      </c>
      <c r="F564" s="623">
        <f t="shared" si="585"/>
        <v>109.4</v>
      </c>
      <c r="G564" s="623">
        <f t="shared" si="585"/>
        <v>118</v>
      </c>
      <c r="H564" s="623">
        <f t="shared" si="585"/>
        <v>47.6</v>
      </c>
      <c r="I564" s="623">
        <f t="shared" si="585"/>
        <v>122.3</v>
      </c>
      <c r="J564" s="623">
        <f t="shared" si="585"/>
        <v>158.4</v>
      </c>
      <c r="K564" s="623">
        <f t="shared" si="585"/>
        <v>99.4</v>
      </c>
      <c r="L564" s="623">
        <f t="shared" si="585"/>
        <v>97.4</v>
      </c>
      <c r="M564" s="623" t="e">
        <f t="shared" si="585"/>
        <v>#DIV/0!</v>
      </c>
      <c r="N564" s="623">
        <f t="shared" si="585"/>
        <v>293</v>
      </c>
      <c r="O564" s="623">
        <f t="shared" si="585"/>
        <v>120.9</v>
      </c>
      <c r="P564" s="623">
        <f t="shared" si="585"/>
        <v>110.3</v>
      </c>
      <c r="Q564" s="623">
        <f t="shared" si="585"/>
        <v>162.1</v>
      </c>
      <c r="R564" s="623">
        <f t="shared" si="585"/>
        <v>104.8</v>
      </c>
      <c r="S564" s="623">
        <f t="shared" si="585"/>
        <v>104.8</v>
      </c>
      <c r="T564" s="623" t="e">
        <f t="shared" si="585"/>
        <v>#DIV/0!</v>
      </c>
      <c r="U564" s="623">
        <f t="shared" si="585"/>
        <v>108.9</v>
      </c>
      <c r="V564" s="623">
        <f t="shared" si="585"/>
        <v>113.7</v>
      </c>
      <c r="W564" s="623">
        <f t="shared" si="585"/>
        <v>124.9</v>
      </c>
      <c r="X564" s="623">
        <f t="shared" si="585"/>
        <v>102.4</v>
      </c>
      <c r="Y564" s="623">
        <f t="shared" si="585"/>
        <v>79.400000000000006</v>
      </c>
      <c r="Z564" s="623">
        <f t="shared" si="585"/>
        <v>112.5</v>
      </c>
      <c r="AA564" s="623">
        <f t="shared" si="585"/>
        <v>110.5</v>
      </c>
      <c r="AB564" s="623" t="e">
        <f t="shared" si="585"/>
        <v>#DIV/0!</v>
      </c>
      <c r="AC564" s="623">
        <v>0</v>
      </c>
      <c r="AD564" s="623">
        <f t="shared" si="585"/>
        <v>94.9</v>
      </c>
      <c r="AE564" s="623">
        <f>ROUND(AVERAGE(AE112:AE114),1)</f>
        <v>88.8</v>
      </c>
      <c r="AF564" s="623">
        <f>ROUND(AVERAGE(AF112:AF114),1)</f>
        <v>138.6</v>
      </c>
      <c r="AG564" s="623" t="e">
        <f t="shared" ref="AG564:AL564" si="586">ROUND(AVERAGE(AG112:AG114),1)</f>
        <v>#DIV/0!</v>
      </c>
      <c r="AH564" s="623">
        <f t="shared" si="586"/>
        <v>157.9</v>
      </c>
      <c r="AI564" s="623">
        <f t="shared" si="586"/>
        <v>169.2</v>
      </c>
      <c r="AJ564" s="623">
        <f t="shared" si="586"/>
        <v>78.3</v>
      </c>
      <c r="AK564" s="623" t="e">
        <f t="shared" si="586"/>
        <v>#DIV/0!</v>
      </c>
      <c r="AL564" s="623">
        <f t="shared" si="586"/>
        <v>143</v>
      </c>
      <c r="AN564" s="612"/>
      <c r="AO564" s="613" t="s">
        <v>39</v>
      </c>
      <c r="AP564" s="623">
        <f t="shared" ref="AP564:AZ564" si="587">ROUND(AVERAGE(AP112:AP114),1)</f>
        <v>121.1</v>
      </c>
      <c r="AQ564" s="623">
        <f t="shared" si="587"/>
        <v>128.80000000000001</v>
      </c>
      <c r="AR564" s="623">
        <f t="shared" si="587"/>
        <v>125</v>
      </c>
      <c r="AS564" s="623">
        <f t="shared" si="587"/>
        <v>131.4</v>
      </c>
      <c r="AT564" s="623">
        <f t="shared" si="587"/>
        <v>113.9</v>
      </c>
      <c r="AU564" s="623">
        <f t="shared" si="587"/>
        <v>137.69999999999999</v>
      </c>
      <c r="AV564" s="623">
        <f t="shared" si="587"/>
        <v>134.69999999999999</v>
      </c>
      <c r="AW564" s="623">
        <f t="shared" si="587"/>
        <v>142.6</v>
      </c>
      <c r="AX564" s="623">
        <f t="shared" si="587"/>
        <v>117.6</v>
      </c>
      <c r="AY564" s="623">
        <f t="shared" si="587"/>
        <v>118.5</v>
      </c>
      <c r="AZ564" s="623">
        <f t="shared" si="587"/>
        <v>101.7</v>
      </c>
      <c r="BA564" s="622"/>
    </row>
    <row r="565" spans="2:53">
      <c r="B565" s="138" t="s">
        <v>302</v>
      </c>
      <c r="C565" s="615" t="s">
        <v>36</v>
      </c>
      <c r="D565" s="622">
        <f>ROUND(AVERAGE(D115:D117),1)</f>
        <v>124.5</v>
      </c>
      <c r="E565" s="622">
        <f t="shared" ref="E565:AD565" si="588">ROUND(AVERAGE(E115:E117),1)</f>
        <v>124.5</v>
      </c>
      <c r="F565" s="622">
        <f t="shared" si="588"/>
        <v>116.4</v>
      </c>
      <c r="G565" s="622">
        <f t="shared" si="588"/>
        <v>126.3</v>
      </c>
      <c r="H565" s="622">
        <f t="shared" si="588"/>
        <v>44.4</v>
      </c>
      <c r="I565" s="622">
        <f t="shared" si="588"/>
        <v>126.4</v>
      </c>
      <c r="J565" s="622">
        <f t="shared" si="588"/>
        <v>160.6</v>
      </c>
      <c r="K565" s="622">
        <f t="shared" si="588"/>
        <v>93.9</v>
      </c>
      <c r="L565" s="622">
        <f t="shared" si="588"/>
        <v>92.2</v>
      </c>
      <c r="M565" s="622" t="e">
        <f t="shared" si="588"/>
        <v>#DIV/0!</v>
      </c>
      <c r="N565" s="622">
        <f t="shared" si="588"/>
        <v>147.9</v>
      </c>
      <c r="O565" s="622">
        <f t="shared" si="588"/>
        <v>131</v>
      </c>
      <c r="P565" s="622">
        <f t="shared" si="588"/>
        <v>118.7</v>
      </c>
      <c r="Q565" s="622">
        <f t="shared" si="588"/>
        <v>178.2</v>
      </c>
      <c r="R565" s="622">
        <f t="shared" si="588"/>
        <v>92.9</v>
      </c>
      <c r="S565" s="622">
        <f t="shared" si="588"/>
        <v>92.9</v>
      </c>
      <c r="T565" s="622" t="e">
        <f t="shared" si="588"/>
        <v>#DIV/0!</v>
      </c>
      <c r="U565" s="622">
        <f t="shared" si="588"/>
        <v>91.7</v>
      </c>
      <c r="V565" s="622">
        <f t="shared" si="588"/>
        <v>125.3</v>
      </c>
      <c r="W565" s="622">
        <f t="shared" si="588"/>
        <v>134.5</v>
      </c>
      <c r="X565" s="622">
        <f t="shared" si="588"/>
        <v>115.9</v>
      </c>
      <c r="Y565" s="622">
        <f t="shared" si="588"/>
        <v>96.3</v>
      </c>
      <c r="Z565" s="622">
        <f t="shared" si="588"/>
        <v>141.6</v>
      </c>
      <c r="AA565" s="622">
        <f t="shared" si="588"/>
        <v>129.6</v>
      </c>
      <c r="AB565" s="622" t="e">
        <f t="shared" si="588"/>
        <v>#DIV/0!</v>
      </c>
      <c r="AC565" s="622">
        <v>0</v>
      </c>
      <c r="AD565" s="622">
        <f t="shared" si="588"/>
        <v>104.9</v>
      </c>
      <c r="AE565" s="622">
        <f>ROUND(AVERAGE(AE115:AE117),1)</f>
        <v>93</v>
      </c>
      <c r="AF565" s="622">
        <f>ROUND(AVERAGE(AF115:AF117),1)</f>
        <v>81.8</v>
      </c>
      <c r="AG565" s="622" t="e">
        <f t="shared" ref="AG565:AL565" si="589">ROUND(AVERAGE(AG115:AG117),1)</f>
        <v>#DIV/0!</v>
      </c>
      <c r="AH565" s="622">
        <f t="shared" si="589"/>
        <v>149.6</v>
      </c>
      <c r="AI565" s="622">
        <f t="shared" si="589"/>
        <v>192.8</v>
      </c>
      <c r="AJ565" s="622">
        <f t="shared" si="589"/>
        <v>83.5</v>
      </c>
      <c r="AK565" s="622" t="e">
        <f t="shared" si="589"/>
        <v>#DIV/0!</v>
      </c>
      <c r="AL565" s="622">
        <f t="shared" si="589"/>
        <v>143.19999999999999</v>
      </c>
      <c r="AN565" s="138" t="s">
        <v>302</v>
      </c>
      <c r="AO565" s="615" t="s">
        <v>36</v>
      </c>
      <c r="AP565" s="622">
        <f t="shared" ref="AP565:AZ565" si="590">ROUND(AVERAGE(AP115:AP117),1)</f>
        <v>124.5</v>
      </c>
      <c r="AQ565" s="622">
        <f t="shared" si="590"/>
        <v>132.5</v>
      </c>
      <c r="AR565" s="622">
        <f t="shared" si="590"/>
        <v>130.30000000000001</v>
      </c>
      <c r="AS565" s="622">
        <f t="shared" si="590"/>
        <v>131.19999999999999</v>
      </c>
      <c r="AT565" s="622">
        <f t="shared" si="590"/>
        <v>128.6</v>
      </c>
      <c r="AU565" s="622">
        <f t="shared" si="590"/>
        <v>137.6</v>
      </c>
      <c r="AV565" s="622">
        <f t="shared" si="590"/>
        <v>143.6</v>
      </c>
      <c r="AW565" s="622">
        <f t="shared" si="590"/>
        <v>127.4</v>
      </c>
      <c r="AX565" s="622">
        <f t="shared" si="590"/>
        <v>120.9</v>
      </c>
      <c r="AY565" s="622">
        <f t="shared" si="590"/>
        <v>120.3</v>
      </c>
      <c r="AZ565" s="622">
        <f t="shared" si="590"/>
        <v>130.69999999999999</v>
      </c>
    </row>
    <row r="566" spans="2:53">
      <c r="C566" s="611" t="s">
        <v>37</v>
      </c>
      <c r="D566" s="622">
        <f>ROUND(AVERAGE(D118:D120),1)</f>
        <v>163.1</v>
      </c>
      <c r="E566" s="622">
        <f t="shared" ref="E566:AD566" si="591">ROUND(AVERAGE(E118:E120),1)</f>
        <v>163.1</v>
      </c>
      <c r="F566" s="622">
        <f t="shared" si="591"/>
        <v>144.5</v>
      </c>
      <c r="G566" s="622">
        <f t="shared" si="591"/>
        <v>157.4</v>
      </c>
      <c r="H566" s="622">
        <f t="shared" si="591"/>
        <v>51.7</v>
      </c>
      <c r="I566" s="622">
        <f t="shared" si="591"/>
        <v>165.1</v>
      </c>
      <c r="J566" s="622">
        <f t="shared" si="591"/>
        <v>254.1</v>
      </c>
      <c r="K566" s="622">
        <f t="shared" si="591"/>
        <v>117.9</v>
      </c>
      <c r="L566" s="622">
        <f t="shared" si="591"/>
        <v>119.8</v>
      </c>
      <c r="M566" s="622" t="e">
        <f t="shared" si="591"/>
        <v>#DIV/0!</v>
      </c>
      <c r="N566" s="622">
        <f t="shared" si="591"/>
        <v>342.9</v>
      </c>
      <c r="O566" s="622">
        <f t="shared" si="591"/>
        <v>198.4</v>
      </c>
      <c r="P566" s="622">
        <f t="shared" si="591"/>
        <v>162.30000000000001</v>
      </c>
      <c r="Q566" s="622">
        <f t="shared" si="591"/>
        <v>337.8</v>
      </c>
      <c r="R566" s="622">
        <f t="shared" si="591"/>
        <v>99.2</v>
      </c>
      <c r="S566" s="622">
        <f t="shared" si="591"/>
        <v>99.2</v>
      </c>
      <c r="T566" s="622" t="e">
        <f t="shared" si="591"/>
        <v>#DIV/0!</v>
      </c>
      <c r="U566" s="622">
        <f t="shared" si="591"/>
        <v>106</v>
      </c>
      <c r="V566" s="622">
        <f t="shared" si="591"/>
        <v>134.30000000000001</v>
      </c>
      <c r="W566" s="622">
        <f t="shared" si="591"/>
        <v>150.19999999999999</v>
      </c>
      <c r="X566" s="622">
        <f t="shared" si="591"/>
        <v>118.2</v>
      </c>
      <c r="Y566" s="622">
        <f t="shared" si="591"/>
        <v>246.8</v>
      </c>
      <c r="Z566" s="622">
        <f t="shared" si="591"/>
        <v>142.19999999999999</v>
      </c>
      <c r="AA566" s="622">
        <f t="shared" si="591"/>
        <v>151.5</v>
      </c>
      <c r="AB566" s="622" t="e">
        <f t="shared" si="591"/>
        <v>#DIV/0!</v>
      </c>
      <c r="AC566" s="622">
        <v>0</v>
      </c>
      <c r="AD566" s="622">
        <f t="shared" si="591"/>
        <v>149.69999999999999</v>
      </c>
      <c r="AE566" s="622">
        <f>ROUND(AVERAGE(AE118:AE120),1)</f>
        <v>93.4</v>
      </c>
      <c r="AF566" s="622">
        <f>ROUND(AVERAGE(AF118:AF120),1)</f>
        <v>133.9</v>
      </c>
      <c r="AG566" s="622" t="e">
        <f t="shared" ref="AG566:AL566" si="592">ROUND(AVERAGE(AG118:AG120),1)</f>
        <v>#DIV/0!</v>
      </c>
      <c r="AH566" s="622">
        <f t="shared" si="592"/>
        <v>159.9</v>
      </c>
      <c r="AI566" s="622">
        <f t="shared" si="592"/>
        <v>255</v>
      </c>
      <c r="AJ566" s="622">
        <f t="shared" si="592"/>
        <v>117.5</v>
      </c>
      <c r="AK566" s="622" t="e">
        <f t="shared" si="592"/>
        <v>#DIV/0!</v>
      </c>
      <c r="AL566" s="622">
        <f t="shared" si="592"/>
        <v>218.6</v>
      </c>
      <c r="AO566" s="611" t="s">
        <v>37</v>
      </c>
      <c r="AP566" s="622">
        <f t="shared" ref="AP566:AZ566" si="593">ROUND(AVERAGE(AP118:AP120),1)</f>
        <v>163.1</v>
      </c>
      <c r="AQ566" s="622">
        <f t="shared" si="593"/>
        <v>189.6</v>
      </c>
      <c r="AR566" s="622">
        <f t="shared" si="593"/>
        <v>170.1</v>
      </c>
      <c r="AS566" s="622">
        <f t="shared" si="593"/>
        <v>185.9</v>
      </c>
      <c r="AT566" s="622">
        <f t="shared" si="593"/>
        <v>142.4</v>
      </c>
      <c r="AU566" s="622">
        <f t="shared" si="593"/>
        <v>236</v>
      </c>
      <c r="AV566" s="622">
        <f t="shared" si="593"/>
        <v>262.60000000000002</v>
      </c>
      <c r="AW566" s="622">
        <f t="shared" si="593"/>
        <v>190.9</v>
      </c>
      <c r="AX566" s="622">
        <f t="shared" si="593"/>
        <v>151.19999999999999</v>
      </c>
      <c r="AY566" s="622">
        <f t="shared" si="593"/>
        <v>151.6</v>
      </c>
      <c r="AZ566" s="622">
        <f t="shared" si="593"/>
        <v>143.4</v>
      </c>
    </row>
    <row r="567" spans="2:53">
      <c r="C567" s="611" t="s">
        <v>38</v>
      </c>
      <c r="D567" s="622">
        <f>ROUND(AVERAGE(D121:D123),1)</f>
        <v>147.5</v>
      </c>
      <c r="E567" s="622">
        <f t="shared" ref="E567:AD567" si="594">ROUND(AVERAGE(E121:E123),1)</f>
        <v>147.4</v>
      </c>
      <c r="F567" s="622">
        <f t="shared" si="594"/>
        <v>128.5</v>
      </c>
      <c r="G567" s="622">
        <f t="shared" si="594"/>
        <v>138.30000000000001</v>
      </c>
      <c r="H567" s="622">
        <f t="shared" si="594"/>
        <v>57.7</v>
      </c>
      <c r="I567" s="622">
        <f t="shared" si="594"/>
        <v>156.1</v>
      </c>
      <c r="J567" s="622">
        <f t="shared" si="594"/>
        <v>196.3</v>
      </c>
      <c r="K567" s="622">
        <f t="shared" si="594"/>
        <v>106.6</v>
      </c>
      <c r="L567" s="622">
        <f t="shared" si="594"/>
        <v>105.7</v>
      </c>
      <c r="M567" s="622" t="e">
        <f t="shared" si="594"/>
        <v>#DIV/0!</v>
      </c>
      <c r="N567" s="622">
        <f t="shared" si="594"/>
        <v>385.1</v>
      </c>
      <c r="O567" s="622">
        <f t="shared" si="594"/>
        <v>161.80000000000001</v>
      </c>
      <c r="P567" s="622">
        <f t="shared" si="594"/>
        <v>143.9</v>
      </c>
      <c r="Q567" s="622">
        <f t="shared" si="594"/>
        <v>230.6</v>
      </c>
      <c r="R567" s="622">
        <f t="shared" si="594"/>
        <v>122.4</v>
      </c>
      <c r="S567" s="622">
        <f t="shared" si="594"/>
        <v>122.4</v>
      </c>
      <c r="T567" s="622" t="e">
        <f t="shared" si="594"/>
        <v>#DIV/0!</v>
      </c>
      <c r="U567" s="622">
        <f t="shared" si="594"/>
        <v>91.4</v>
      </c>
      <c r="V567" s="622">
        <f t="shared" si="594"/>
        <v>129.80000000000001</v>
      </c>
      <c r="W567" s="622">
        <f t="shared" si="594"/>
        <v>140.80000000000001</v>
      </c>
      <c r="X567" s="622">
        <f t="shared" si="594"/>
        <v>118.6</v>
      </c>
      <c r="Y567" s="622">
        <f t="shared" si="594"/>
        <v>66.099999999999994</v>
      </c>
      <c r="Z567" s="622">
        <f t="shared" si="594"/>
        <v>147.5</v>
      </c>
      <c r="AA567" s="622">
        <f t="shared" si="594"/>
        <v>139.6</v>
      </c>
      <c r="AB567" s="622" t="e">
        <f t="shared" si="594"/>
        <v>#DIV/0!</v>
      </c>
      <c r="AC567" s="622">
        <f t="shared" si="594"/>
        <v>167.6</v>
      </c>
      <c r="AD567" s="622">
        <f t="shared" si="594"/>
        <v>148.1</v>
      </c>
      <c r="AE567" s="622">
        <f>ROUND(AVERAGE(AE121:AE123),1)</f>
        <v>106.5</v>
      </c>
      <c r="AF567" s="622">
        <f>ROUND(AVERAGE(AF121:AF123),1)</f>
        <v>175.4</v>
      </c>
      <c r="AG567" s="622" t="e">
        <f t="shared" ref="AG567:AL567" si="595">ROUND(AVERAGE(AG121:AG123),1)</f>
        <v>#DIV/0!</v>
      </c>
      <c r="AH567" s="622">
        <f t="shared" si="595"/>
        <v>189.1</v>
      </c>
      <c r="AI567" s="622">
        <f t="shared" si="595"/>
        <v>263.7</v>
      </c>
      <c r="AJ567" s="622">
        <f t="shared" si="595"/>
        <v>101</v>
      </c>
      <c r="AK567" s="622" t="e">
        <f t="shared" si="595"/>
        <v>#DIV/0!</v>
      </c>
      <c r="AL567" s="622">
        <f t="shared" si="595"/>
        <v>172.9</v>
      </c>
      <c r="AO567" s="611" t="s">
        <v>38</v>
      </c>
      <c r="AP567" s="622">
        <f>ROUND(AVERAGE(AP121:AP123),1)</f>
        <v>147.5</v>
      </c>
      <c r="AQ567" s="622">
        <f t="shared" ref="AQ567:AZ567" si="596">ROUND(AVERAGE(AQ121:AQ123),1)</f>
        <v>159.30000000000001</v>
      </c>
      <c r="AR567" s="622">
        <f t="shared" si="596"/>
        <v>144</v>
      </c>
      <c r="AS567" s="622">
        <f t="shared" si="596"/>
        <v>143.19999999999999</v>
      </c>
      <c r="AT567" s="622">
        <f t="shared" si="596"/>
        <v>145.6</v>
      </c>
      <c r="AU567" s="622">
        <f t="shared" si="596"/>
        <v>195.6</v>
      </c>
      <c r="AV567" s="622">
        <f t="shared" si="596"/>
        <v>198.8</v>
      </c>
      <c r="AW567" s="622">
        <f t="shared" si="596"/>
        <v>190</v>
      </c>
      <c r="AX567" s="622">
        <f t="shared" si="596"/>
        <v>142.1</v>
      </c>
      <c r="AY567" s="622">
        <f t="shared" si="596"/>
        <v>142.19999999999999</v>
      </c>
      <c r="AZ567" s="622">
        <f t="shared" si="596"/>
        <v>140.1</v>
      </c>
    </row>
    <row r="568" spans="2:53">
      <c r="B568" s="612"/>
      <c r="C568" s="613" t="s">
        <v>39</v>
      </c>
      <c r="D568" s="623">
        <f>ROUND(AVERAGE(D124:D126),1)</f>
        <v>126.4</v>
      </c>
      <c r="E568" s="623">
        <f t="shared" ref="E568:AD568" si="597">ROUND(AVERAGE(E124:E126),1)</f>
        <v>126.3</v>
      </c>
      <c r="F568" s="623">
        <f t="shared" si="597"/>
        <v>99.4</v>
      </c>
      <c r="G568" s="623">
        <f t="shared" si="597"/>
        <v>106</v>
      </c>
      <c r="H568" s="623">
        <f t="shared" si="597"/>
        <v>51.5</v>
      </c>
      <c r="I568" s="623">
        <f t="shared" si="597"/>
        <v>133.19999999999999</v>
      </c>
      <c r="J568" s="623">
        <f t="shared" si="597"/>
        <v>207.6</v>
      </c>
      <c r="K568" s="623">
        <f t="shared" si="597"/>
        <v>114.4</v>
      </c>
      <c r="L568" s="623">
        <f t="shared" si="597"/>
        <v>114.5</v>
      </c>
      <c r="M568" s="623" t="e">
        <f t="shared" si="597"/>
        <v>#DIV/0!</v>
      </c>
      <c r="N568" s="623">
        <f t="shared" si="597"/>
        <v>301.60000000000002</v>
      </c>
      <c r="O568" s="623">
        <f t="shared" si="597"/>
        <v>135.9</v>
      </c>
      <c r="P568" s="623">
        <f t="shared" si="597"/>
        <v>118.1</v>
      </c>
      <c r="Q568" s="623">
        <f t="shared" si="597"/>
        <v>204.3</v>
      </c>
      <c r="R568" s="623">
        <f t="shared" si="597"/>
        <v>110.6</v>
      </c>
      <c r="S568" s="623">
        <f t="shared" si="597"/>
        <v>110.6</v>
      </c>
      <c r="T568" s="623" t="e">
        <f t="shared" si="597"/>
        <v>#DIV/0!</v>
      </c>
      <c r="U568" s="623">
        <f t="shared" si="597"/>
        <v>78.900000000000006</v>
      </c>
      <c r="V568" s="623">
        <f t="shared" si="597"/>
        <v>107.2</v>
      </c>
      <c r="W568" s="623">
        <f t="shared" si="597"/>
        <v>115.1</v>
      </c>
      <c r="X568" s="623">
        <f t="shared" si="597"/>
        <v>99.2</v>
      </c>
      <c r="Y568" s="623">
        <f t="shared" si="597"/>
        <v>75.599999999999994</v>
      </c>
      <c r="Z568" s="623">
        <f t="shared" si="597"/>
        <v>127.6</v>
      </c>
      <c r="AA568" s="623">
        <f t="shared" si="597"/>
        <v>117.7</v>
      </c>
      <c r="AB568" s="623" t="e">
        <f t="shared" si="597"/>
        <v>#DIV/0!</v>
      </c>
      <c r="AC568" s="623">
        <f t="shared" si="597"/>
        <v>137.19999999999999</v>
      </c>
      <c r="AD568" s="623">
        <f t="shared" si="597"/>
        <v>114.3</v>
      </c>
      <c r="AE568" s="623">
        <f>ROUND(AVERAGE(AE124:AE126),1)</f>
        <v>94</v>
      </c>
      <c r="AF568" s="623">
        <f>ROUND(AVERAGE(AF124:AF126),1)</f>
        <v>136.5</v>
      </c>
      <c r="AG568" s="623" t="e">
        <f t="shared" ref="AG568:AL568" si="598">ROUND(AVERAGE(AG124:AG126),1)</f>
        <v>#DIV/0!</v>
      </c>
      <c r="AH568" s="623">
        <f t="shared" si="598"/>
        <v>163.1</v>
      </c>
      <c r="AI568" s="623">
        <f t="shared" si="598"/>
        <v>227.2</v>
      </c>
      <c r="AJ568" s="623">
        <f t="shared" si="598"/>
        <v>84.5</v>
      </c>
      <c r="AK568" s="623" t="e">
        <f t="shared" si="598"/>
        <v>#DIV/0!</v>
      </c>
      <c r="AL568" s="623">
        <f t="shared" si="598"/>
        <v>183.3</v>
      </c>
      <c r="AN568" s="612"/>
      <c r="AO568" s="613" t="s">
        <v>39</v>
      </c>
      <c r="AP568" s="623">
        <f t="shared" ref="AP568:AZ568" si="599">ROUND(AVERAGE(AP124:AP126),1)</f>
        <v>126.4</v>
      </c>
      <c r="AQ568" s="623">
        <f t="shared" si="599"/>
        <v>149.5</v>
      </c>
      <c r="AR568" s="623">
        <f t="shared" si="599"/>
        <v>138.9</v>
      </c>
      <c r="AS568" s="623">
        <f t="shared" si="599"/>
        <v>148.80000000000001</v>
      </c>
      <c r="AT568" s="623">
        <f t="shared" si="599"/>
        <v>121.7</v>
      </c>
      <c r="AU568" s="623">
        <f t="shared" si="599"/>
        <v>174.6</v>
      </c>
      <c r="AV568" s="623">
        <f t="shared" si="599"/>
        <v>174.4</v>
      </c>
      <c r="AW568" s="623">
        <f t="shared" si="599"/>
        <v>175</v>
      </c>
      <c r="AX568" s="623">
        <f t="shared" si="599"/>
        <v>116</v>
      </c>
      <c r="AY568" s="623">
        <f t="shared" si="599"/>
        <v>116.5</v>
      </c>
      <c r="AZ568" s="623">
        <f t="shared" si="599"/>
        <v>106.8</v>
      </c>
    </row>
    <row r="569" spans="2:53">
      <c r="B569" s="138" t="s">
        <v>303</v>
      </c>
      <c r="C569" s="615" t="s">
        <v>36</v>
      </c>
      <c r="D569" s="624">
        <f>ROUND(AVERAGE(D127:D129),1)</f>
        <v>128.69999999999999</v>
      </c>
      <c r="E569" s="624">
        <f t="shared" ref="E569:AD569" si="600">ROUND(AVERAGE(E127:E129),1)</f>
        <v>128.69999999999999</v>
      </c>
      <c r="F569" s="624">
        <f t="shared" si="600"/>
        <v>102.3</v>
      </c>
      <c r="G569" s="624">
        <f t="shared" si="600"/>
        <v>109.5</v>
      </c>
      <c r="H569" s="624">
        <f t="shared" si="600"/>
        <v>50.7</v>
      </c>
      <c r="I569" s="624">
        <f t="shared" si="600"/>
        <v>127.2</v>
      </c>
      <c r="J569" s="624">
        <f t="shared" si="600"/>
        <v>172.5</v>
      </c>
      <c r="K569" s="624">
        <f t="shared" si="600"/>
        <v>127.1</v>
      </c>
      <c r="L569" s="624">
        <f t="shared" si="600"/>
        <v>131.4</v>
      </c>
      <c r="M569" s="624" t="e">
        <f t="shared" si="600"/>
        <v>#DIV/0!</v>
      </c>
      <c r="N569" s="624">
        <f t="shared" si="600"/>
        <v>423.3</v>
      </c>
      <c r="O569" s="624">
        <f t="shared" si="600"/>
        <v>146.19999999999999</v>
      </c>
      <c r="P569" s="624">
        <f t="shared" si="600"/>
        <v>121.5</v>
      </c>
      <c r="Q569" s="624">
        <f t="shared" si="600"/>
        <v>241.4</v>
      </c>
      <c r="R569" s="624">
        <f t="shared" si="600"/>
        <v>122.8</v>
      </c>
      <c r="S569" s="624">
        <f t="shared" si="600"/>
        <v>122.8</v>
      </c>
      <c r="T569" s="624" t="e">
        <f t="shared" si="600"/>
        <v>#DIV/0!</v>
      </c>
      <c r="U569" s="624">
        <f t="shared" si="600"/>
        <v>86.2</v>
      </c>
      <c r="V569" s="624">
        <f t="shared" si="600"/>
        <v>104.9</v>
      </c>
      <c r="W569" s="624">
        <f t="shared" si="600"/>
        <v>102.5</v>
      </c>
      <c r="X569" s="624">
        <f t="shared" si="600"/>
        <v>107.2</v>
      </c>
      <c r="Y569" s="624">
        <f t="shared" si="600"/>
        <v>72</v>
      </c>
      <c r="Z569" s="624">
        <f t="shared" si="600"/>
        <v>128.6</v>
      </c>
      <c r="AA569" s="624">
        <f t="shared" si="600"/>
        <v>140.6</v>
      </c>
      <c r="AB569" s="624" t="e">
        <f t="shared" si="600"/>
        <v>#DIV/0!</v>
      </c>
      <c r="AC569" s="624">
        <f t="shared" si="600"/>
        <v>136.80000000000001</v>
      </c>
      <c r="AD569" s="624">
        <f t="shared" si="600"/>
        <v>115.2</v>
      </c>
      <c r="AE569" s="624">
        <f>ROUND(AVERAGE(AE127:AE129),1)</f>
        <v>123.1</v>
      </c>
      <c r="AF569" s="624">
        <f>ROUND(AVERAGE(AF127:AF129),1)</f>
        <v>82.4</v>
      </c>
      <c r="AG569" s="624" t="e">
        <f t="shared" ref="AG569:AL569" si="601">ROUND(AVERAGE(AG127:AG129),1)</f>
        <v>#DIV/0!</v>
      </c>
      <c r="AH569" s="624">
        <f t="shared" si="601"/>
        <v>166.2</v>
      </c>
      <c r="AI569" s="624">
        <f t="shared" si="601"/>
        <v>216.6</v>
      </c>
      <c r="AJ569" s="624">
        <f t="shared" si="601"/>
        <v>98</v>
      </c>
      <c r="AK569" s="624" t="e">
        <f t="shared" si="601"/>
        <v>#DIV/0!</v>
      </c>
      <c r="AL569" s="624">
        <f t="shared" si="601"/>
        <v>160.6</v>
      </c>
      <c r="AN569" s="138" t="s">
        <v>303</v>
      </c>
      <c r="AO569" s="615" t="s">
        <v>36</v>
      </c>
      <c r="AP569" s="624">
        <f t="shared" ref="AP569:AZ569" si="602">ROUND(AVERAGE(AP127:AP129),1)</f>
        <v>128.69999999999999</v>
      </c>
      <c r="AQ569" s="624">
        <f t="shared" si="602"/>
        <v>149.19999999999999</v>
      </c>
      <c r="AR569" s="624">
        <f t="shared" si="602"/>
        <v>130.1</v>
      </c>
      <c r="AS569" s="624">
        <f t="shared" si="602"/>
        <v>130.30000000000001</v>
      </c>
      <c r="AT569" s="624">
        <f t="shared" si="602"/>
        <v>129.80000000000001</v>
      </c>
      <c r="AU569" s="624">
        <f t="shared" si="602"/>
        <v>194.5</v>
      </c>
      <c r="AV569" s="624">
        <f t="shared" si="602"/>
        <v>200.6</v>
      </c>
      <c r="AW569" s="624">
        <f t="shared" si="602"/>
        <v>184</v>
      </c>
      <c r="AX569" s="624">
        <f t="shared" si="602"/>
        <v>119.5</v>
      </c>
      <c r="AY569" s="624">
        <f t="shared" si="602"/>
        <v>119.5</v>
      </c>
      <c r="AZ569" s="624">
        <f t="shared" si="602"/>
        <v>119.4</v>
      </c>
    </row>
    <row r="570" spans="2:53">
      <c r="C570" s="611" t="s">
        <v>37</v>
      </c>
      <c r="D570" s="622">
        <f>ROUND(AVERAGE(D130:D132),1)</f>
        <v>137.1</v>
      </c>
      <c r="E570" s="622">
        <f t="shared" ref="E570:AD570" si="603">ROUND(AVERAGE(E130:E132),1)</f>
        <v>137.1</v>
      </c>
      <c r="F570" s="622">
        <f t="shared" si="603"/>
        <v>109.4</v>
      </c>
      <c r="G570" s="622">
        <f t="shared" si="603"/>
        <v>118.3</v>
      </c>
      <c r="H570" s="622">
        <f t="shared" si="603"/>
        <v>45.1</v>
      </c>
      <c r="I570" s="622">
        <f t="shared" si="603"/>
        <v>124</v>
      </c>
      <c r="J570" s="622">
        <f t="shared" si="603"/>
        <v>172.3</v>
      </c>
      <c r="K570" s="622">
        <f t="shared" si="603"/>
        <v>114.7</v>
      </c>
      <c r="L570" s="622">
        <f t="shared" si="603"/>
        <v>117.9</v>
      </c>
      <c r="M570" s="622" t="e">
        <f t="shared" si="603"/>
        <v>#DIV/0!</v>
      </c>
      <c r="N570" s="622">
        <f t="shared" si="603"/>
        <v>709.4</v>
      </c>
      <c r="O570" s="622">
        <f t="shared" si="603"/>
        <v>160.69999999999999</v>
      </c>
      <c r="P570" s="622">
        <f t="shared" si="603"/>
        <v>129.5</v>
      </c>
      <c r="Q570" s="622">
        <f t="shared" si="603"/>
        <v>281.2</v>
      </c>
      <c r="R570" s="622">
        <f t="shared" si="603"/>
        <v>121.4</v>
      </c>
      <c r="S570" s="622">
        <f t="shared" si="603"/>
        <v>121.4</v>
      </c>
      <c r="T570" s="622" t="e">
        <f t="shared" si="603"/>
        <v>#DIV/0!</v>
      </c>
      <c r="U570" s="622">
        <f t="shared" si="603"/>
        <v>85.5</v>
      </c>
      <c r="V570" s="622">
        <f t="shared" si="603"/>
        <v>103.9</v>
      </c>
      <c r="W570" s="622">
        <f t="shared" si="603"/>
        <v>111.5</v>
      </c>
      <c r="X570" s="622">
        <f t="shared" si="603"/>
        <v>96.1</v>
      </c>
      <c r="Y570" s="622">
        <f t="shared" si="603"/>
        <v>84.9</v>
      </c>
      <c r="Z570" s="622">
        <f t="shared" si="603"/>
        <v>111.5</v>
      </c>
      <c r="AA570" s="622">
        <f t="shared" si="603"/>
        <v>144.80000000000001</v>
      </c>
      <c r="AB570" s="622" t="e">
        <f t="shared" si="603"/>
        <v>#DIV/0!</v>
      </c>
      <c r="AC570" s="622">
        <f t="shared" si="603"/>
        <v>144.1</v>
      </c>
      <c r="AD570" s="622">
        <f t="shared" si="603"/>
        <v>118.2</v>
      </c>
      <c r="AE570" s="622">
        <f>ROUND(AVERAGE(AE130:AE132),1)</f>
        <v>105.4</v>
      </c>
      <c r="AF570" s="622">
        <f>ROUND(AVERAGE(AF130:AF132),1)</f>
        <v>115.8</v>
      </c>
      <c r="AG570" s="622" t="e">
        <f t="shared" ref="AG570:AL570" si="604">ROUND(AVERAGE(AG130:AG132),1)</f>
        <v>#DIV/0!</v>
      </c>
      <c r="AH570" s="622">
        <f t="shared" si="604"/>
        <v>177.6</v>
      </c>
      <c r="AI570" s="622">
        <f t="shared" si="604"/>
        <v>220.2</v>
      </c>
      <c r="AJ570" s="622">
        <f t="shared" si="604"/>
        <v>119.4</v>
      </c>
      <c r="AK570" s="622" t="e">
        <f t="shared" si="604"/>
        <v>#DIV/0!</v>
      </c>
      <c r="AL570" s="622">
        <f t="shared" si="604"/>
        <v>157.30000000000001</v>
      </c>
      <c r="AO570" s="611" t="s">
        <v>37</v>
      </c>
      <c r="AP570" s="622">
        <f t="shared" ref="AP570:AZ570" si="605">ROUND(AVERAGE(AP130:AP132),1)</f>
        <v>137.1</v>
      </c>
      <c r="AQ570" s="622">
        <f t="shared" si="605"/>
        <v>155.1</v>
      </c>
      <c r="AR570" s="622">
        <f t="shared" si="605"/>
        <v>131.6</v>
      </c>
      <c r="AS570" s="622">
        <f t="shared" si="605"/>
        <v>136.4</v>
      </c>
      <c r="AT570" s="622">
        <f t="shared" si="605"/>
        <v>123.1</v>
      </c>
      <c r="AU570" s="622">
        <f t="shared" si="605"/>
        <v>211</v>
      </c>
      <c r="AV570" s="622">
        <f t="shared" si="605"/>
        <v>224.2</v>
      </c>
      <c r="AW570" s="622">
        <f t="shared" si="605"/>
        <v>188.6</v>
      </c>
      <c r="AX570" s="622">
        <f t="shared" si="605"/>
        <v>128.9</v>
      </c>
      <c r="AY570" s="622">
        <f t="shared" si="605"/>
        <v>130.9</v>
      </c>
      <c r="AZ570" s="622">
        <f t="shared" si="605"/>
        <v>94.1</v>
      </c>
    </row>
    <row r="571" spans="2:53">
      <c r="C571" s="611" t="s">
        <v>38</v>
      </c>
      <c r="D571" s="622">
        <f>ROUND(AVERAGE(D133:D135),1)</f>
        <v>152.6</v>
      </c>
      <c r="E571" s="622">
        <f t="shared" ref="E571:AD571" si="606">ROUND(AVERAGE(E133:E135),1)</f>
        <v>152.6</v>
      </c>
      <c r="F571" s="622">
        <f t="shared" si="606"/>
        <v>107.6</v>
      </c>
      <c r="G571" s="622">
        <f t="shared" si="606"/>
        <v>117.6</v>
      </c>
      <c r="H571" s="622">
        <f t="shared" si="606"/>
        <v>35.299999999999997</v>
      </c>
      <c r="I571" s="622">
        <f t="shared" si="606"/>
        <v>121.6</v>
      </c>
      <c r="J571" s="622">
        <f t="shared" si="606"/>
        <v>132.4</v>
      </c>
      <c r="K571" s="622">
        <f t="shared" si="606"/>
        <v>125.6</v>
      </c>
      <c r="L571" s="622">
        <f t="shared" si="606"/>
        <v>130.4</v>
      </c>
      <c r="M571" s="622" t="e">
        <f t="shared" si="606"/>
        <v>#DIV/0!</v>
      </c>
      <c r="N571" s="622">
        <f t="shared" si="606"/>
        <v>1438.1</v>
      </c>
      <c r="O571" s="622">
        <f t="shared" si="606"/>
        <v>174.5</v>
      </c>
      <c r="P571" s="622">
        <f t="shared" si="606"/>
        <v>158.1</v>
      </c>
      <c r="Q571" s="622">
        <f t="shared" si="606"/>
        <v>237.5</v>
      </c>
      <c r="R571" s="622">
        <f t="shared" si="606"/>
        <v>124</v>
      </c>
      <c r="S571" s="622">
        <f t="shared" si="606"/>
        <v>124</v>
      </c>
      <c r="T571" s="622" t="e">
        <f t="shared" si="606"/>
        <v>#DIV/0!</v>
      </c>
      <c r="U571" s="622">
        <f t="shared" si="606"/>
        <v>91.8</v>
      </c>
      <c r="V571" s="622">
        <f t="shared" si="606"/>
        <v>117.6</v>
      </c>
      <c r="W571" s="622">
        <f t="shared" si="606"/>
        <v>125.3</v>
      </c>
      <c r="X571" s="622">
        <f t="shared" si="606"/>
        <v>109.8</v>
      </c>
      <c r="Y571" s="622">
        <f t="shared" si="606"/>
        <v>66.2</v>
      </c>
      <c r="Z571" s="622">
        <f t="shared" si="606"/>
        <v>121.2</v>
      </c>
      <c r="AA571" s="622">
        <f t="shared" si="606"/>
        <v>135.1</v>
      </c>
      <c r="AB571" s="622" t="e">
        <f t="shared" si="606"/>
        <v>#DIV/0!</v>
      </c>
      <c r="AC571" s="622">
        <f t="shared" si="606"/>
        <v>139.19999999999999</v>
      </c>
      <c r="AD571" s="622">
        <f t="shared" si="606"/>
        <v>119.8</v>
      </c>
      <c r="AE571" s="622">
        <f>ROUND(AVERAGE(AE133:AE135),1)</f>
        <v>108.3</v>
      </c>
      <c r="AF571" s="622">
        <f>ROUND(AVERAGE(AF133:AF135),1)</f>
        <v>155</v>
      </c>
      <c r="AG571" s="622" t="e">
        <f t="shared" ref="AG571:AL571" si="607">ROUND(AVERAGE(AG133:AG135),1)</f>
        <v>#DIV/0!</v>
      </c>
      <c r="AH571" s="622">
        <f t="shared" si="607"/>
        <v>169.7</v>
      </c>
      <c r="AI571" s="622">
        <f t="shared" si="607"/>
        <v>213.1</v>
      </c>
      <c r="AJ571" s="622">
        <f t="shared" si="607"/>
        <v>72.599999999999994</v>
      </c>
      <c r="AK571" s="622" t="e">
        <f t="shared" si="607"/>
        <v>#DIV/0!</v>
      </c>
      <c r="AL571" s="622">
        <f t="shared" si="607"/>
        <v>130.6</v>
      </c>
      <c r="AO571" s="611" t="s">
        <v>38</v>
      </c>
      <c r="AP571" s="622">
        <f t="shared" ref="AP571:AZ571" si="608">ROUND(AVERAGE(AP133:AP135),1)</f>
        <v>152.6</v>
      </c>
      <c r="AQ571" s="622">
        <f t="shared" si="608"/>
        <v>143.6</v>
      </c>
      <c r="AR571" s="622">
        <f t="shared" si="608"/>
        <v>110.9</v>
      </c>
      <c r="AS571" s="622">
        <f t="shared" si="608"/>
        <v>101.4</v>
      </c>
      <c r="AT571" s="622">
        <f t="shared" si="608"/>
        <v>127.5</v>
      </c>
      <c r="AU571" s="622">
        <f t="shared" si="608"/>
        <v>221.2</v>
      </c>
      <c r="AV571" s="622">
        <f t="shared" si="608"/>
        <v>221.5</v>
      </c>
      <c r="AW571" s="622">
        <f t="shared" si="608"/>
        <v>220.7</v>
      </c>
      <c r="AX571" s="622">
        <f t="shared" si="608"/>
        <v>156.69999999999999</v>
      </c>
      <c r="AY571" s="622">
        <f t="shared" si="608"/>
        <v>158.69999999999999</v>
      </c>
      <c r="AZ571" s="622">
        <f t="shared" si="608"/>
        <v>122.7</v>
      </c>
    </row>
    <row r="572" spans="2:53">
      <c r="B572" s="612"/>
      <c r="C572" s="613" t="s">
        <v>39</v>
      </c>
      <c r="D572" s="622">
        <f>ROUND(AVERAGE(D136:D138),1)</f>
        <v>186.4</v>
      </c>
      <c r="E572" s="623">
        <f t="shared" ref="E572:AD572" si="609">ROUND(AVERAGE(E136:E138),1)</f>
        <v>186.4</v>
      </c>
      <c r="F572" s="623">
        <f t="shared" si="609"/>
        <v>104.8</v>
      </c>
      <c r="G572" s="623">
        <f t="shared" si="609"/>
        <v>113.9</v>
      </c>
      <c r="H572" s="623">
        <f t="shared" si="609"/>
        <v>39</v>
      </c>
      <c r="I572" s="623">
        <f t="shared" si="609"/>
        <v>116.2</v>
      </c>
      <c r="J572" s="623">
        <f t="shared" si="609"/>
        <v>159.4</v>
      </c>
      <c r="K572" s="623">
        <f t="shared" si="609"/>
        <v>99.5</v>
      </c>
      <c r="L572" s="623">
        <f t="shared" si="609"/>
        <v>102.7</v>
      </c>
      <c r="M572" s="623" t="e">
        <f t="shared" si="609"/>
        <v>#DIV/0!</v>
      </c>
      <c r="N572" s="623">
        <f t="shared" si="609"/>
        <v>2933.3</v>
      </c>
      <c r="O572" s="623">
        <f t="shared" si="609"/>
        <v>209.3</v>
      </c>
      <c r="P572" s="623">
        <f t="shared" si="609"/>
        <v>132.30000000000001</v>
      </c>
      <c r="Q572" s="623">
        <f t="shared" si="609"/>
        <v>506.3</v>
      </c>
      <c r="R572" s="623">
        <f t="shared" si="609"/>
        <v>132.1</v>
      </c>
      <c r="S572" s="623">
        <f t="shared" si="609"/>
        <v>132.1</v>
      </c>
      <c r="T572" s="623" t="e">
        <f t="shared" si="609"/>
        <v>#DIV/0!</v>
      </c>
      <c r="U572" s="623">
        <f t="shared" si="609"/>
        <v>82.7</v>
      </c>
      <c r="V572" s="623">
        <f t="shared" si="609"/>
        <v>107</v>
      </c>
      <c r="W572" s="623">
        <f t="shared" si="609"/>
        <v>121.7</v>
      </c>
      <c r="X572" s="623">
        <f t="shared" si="609"/>
        <v>92</v>
      </c>
      <c r="Y572" s="623">
        <f t="shared" si="609"/>
        <v>73.8</v>
      </c>
      <c r="Z572" s="623">
        <f t="shared" si="609"/>
        <v>116.6</v>
      </c>
      <c r="AA572" s="623">
        <f t="shared" si="609"/>
        <v>130.4</v>
      </c>
      <c r="AB572" s="623" t="e">
        <f t="shared" si="609"/>
        <v>#DIV/0!</v>
      </c>
      <c r="AC572" s="623">
        <f t="shared" si="609"/>
        <v>144.30000000000001</v>
      </c>
      <c r="AD572" s="623">
        <f t="shared" si="609"/>
        <v>126.5</v>
      </c>
      <c r="AE572" s="623">
        <f>ROUND(AVERAGE(AE136:AE138),1)</f>
        <v>111.1</v>
      </c>
      <c r="AF572" s="623">
        <f>ROUND(AVERAGE(AF136:AF138),1)</f>
        <v>149.80000000000001</v>
      </c>
      <c r="AG572" s="623" t="e">
        <f t="shared" ref="AG572:AL572" si="610">ROUND(AVERAGE(AG136:AG138),1)</f>
        <v>#DIV/0!</v>
      </c>
      <c r="AH572" s="623">
        <f t="shared" si="610"/>
        <v>165.8</v>
      </c>
      <c r="AI572" s="623">
        <f t="shared" si="610"/>
        <v>218.4</v>
      </c>
      <c r="AJ572" s="623">
        <f t="shared" si="610"/>
        <v>91.4</v>
      </c>
      <c r="AK572" s="623" t="e">
        <f t="shared" si="610"/>
        <v>#DIV/0!</v>
      </c>
      <c r="AL572" s="623">
        <f t="shared" si="610"/>
        <v>143.80000000000001</v>
      </c>
      <c r="AN572" s="612"/>
      <c r="AO572" s="613" t="s">
        <v>39</v>
      </c>
      <c r="AP572" s="623">
        <f t="shared" ref="AP572:AZ572" si="611">ROUND(AVERAGE(AP136:AP138),1)</f>
        <v>186.4</v>
      </c>
      <c r="AQ572" s="623">
        <f t="shared" si="611"/>
        <v>165.6</v>
      </c>
      <c r="AR572" s="623">
        <f t="shared" si="611"/>
        <v>110.6</v>
      </c>
      <c r="AS572" s="623">
        <f t="shared" si="611"/>
        <v>109.9</v>
      </c>
      <c r="AT572" s="623">
        <f t="shared" si="611"/>
        <v>111.8</v>
      </c>
      <c r="AU572" s="623">
        <f t="shared" si="611"/>
        <v>296</v>
      </c>
      <c r="AV572" s="623">
        <f t="shared" si="611"/>
        <v>336.3</v>
      </c>
      <c r="AW572" s="623">
        <f t="shared" si="611"/>
        <v>227.5</v>
      </c>
      <c r="AX572" s="623">
        <f t="shared" si="611"/>
        <v>195.7</v>
      </c>
      <c r="AY572" s="623">
        <f t="shared" si="611"/>
        <v>201.9</v>
      </c>
      <c r="AZ572" s="623">
        <f t="shared" si="611"/>
        <v>89.7</v>
      </c>
    </row>
    <row r="573" spans="2:53" hidden="1">
      <c r="B573" s="138" t="s">
        <v>304</v>
      </c>
      <c r="C573" s="615" t="s">
        <v>36</v>
      </c>
      <c r="D573" s="624">
        <f>ROUND(AVERAGE(D139:D141),1)</f>
        <v>171.1</v>
      </c>
      <c r="E573" s="624">
        <f t="shared" ref="E573:AD573" si="612">ROUND(AVERAGE(E139:E141),1)</f>
        <v>171.1</v>
      </c>
      <c r="F573" s="624">
        <f t="shared" si="612"/>
        <v>116.2</v>
      </c>
      <c r="G573" s="624">
        <f t="shared" si="612"/>
        <v>127</v>
      </c>
      <c r="H573" s="624">
        <f t="shared" si="612"/>
        <v>38.1</v>
      </c>
      <c r="I573" s="624">
        <f t="shared" si="612"/>
        <v>125.1</v>
      </c>
      <c r="J573" s="624">
        <f t="shared" si="612"/>
        <v>123.7</v>
      </c>
      <c r="K573" s="624">
        <f t="shared" si="612"/>
        <v>85.2</v>
      </c>
      <c r="L573" s="624">
        <f t="shared" si="612"/>
        <v>85.6</v>
      </c>
      <c r="M573" s="624" t="e">
        <f t="shared" si="612"/>
        <v>#DIV/0!</v>
      </c>
      <c r="N573" s="624">
        <f t="shared" si="612"/>
        <v>2377.8000000000002</v>
      </c>
      <c r="O573" s="624">
        <f t="shared" si="612"/>
        <v>170.5</v>
      </c>
      <c r="P573" s="624">
        <f t="shared" si="612"/>
        <v>132</v>
      </c>
      <c r="Q573" s="624">
        <f t="shared" si="612"/>
        <v>318.60000000000002</v>
      </c>
      <c r="R573" s="624">
        <f t="shared" si="612"/>
        <v>114.9</v>
      </c>
      <c r="S573" s="624">
        <f t="shared" si="612"/>
        <v>114.9</v>
      </c>
      <c r="T573" s="624" t="e">
        <f t="shared" si="612"/>
        <v>#DIV/0!</v>
      </c>
      <c r="U573" s="624">
        <f t="shared" si="612"/>
        <v>95.6</v>
      </c>
      <c r="V573" s="624">
        <f t="shared" si="612"/>
        <v>115.8</v>
      </c>
      <c r="W573" s="624">
        <f t="shared" si="612"/>
        <v>126.3</v>
      </c>
      <c r="X573" s="624">
        <f t="shared" si="612"/>
        <v>105.2</v>
      </c>
      <c r="Y573" s="624">
        <f t="shared" si="612"/>
        <v>88.6</v>
      </c>
      <c r="Z573" s="624">
        <f t="shared" si="612"/>
        <v>122.1</v>
      </c>
      <c r="AA573" s="624">
        <f t="shared" si="612"/>
        <v>142</v>
      </c>
      <c r="AB573" s="624" t="e">
        <f t="shared" si="612"/>
        <v>#DIV/0!</v>
      </c>
      <c r="AC573" s="624">
        <f t="shared" si="612"/>
        <v>139</v>
      </c>
      <c r="AD573" s="624">
        <f t="shared" si="612"/>
        <v>115.2</v>
      </c>
      <c r="AE573" s="624">
        <f>ROUND(AVERAGE(AE139:AE141),1)</f>
        <v>127.8</v>
      </c>
      <c r="AF573" s="624">
        <f>ROUND(AVERAGE(AF139:AF141),1)</f>
        <v>112.1</v>
      </c>
      <c r="AG573" s="624" t="e">
        <f t="shared" ref="AG573:AL573" si="613">ROUND(AVERAGE(AG139:AG141),1)</f>
        <v>#DIV/0!</v>
      </c>
      <c r="AH573" s="624">
        <f t="shared" si="613"/>
        <v>177.3</v>
      </c>
      <c r="AI573" s="624">
        <f t="shared" si="613"/>
        <v>214.7</v>
      </c>
      <c r="AJ573" s="624">
        <f t="shared" si="613"/>
        <v>85.8</v>
      </c>
      <c r="AK573" s="624" t="e">
        <f t="shared" si="613"/>
        <v>#DIV/0!</v>
      </c>
      <c r="AL573" s="624">
        <f t="shared" si="613"/>
        <v>113.7</v>
      </c>
      <c r="AN573" s="138" t="s">
        <v>304</v>
      </c>
      <c r="AO573" s="615" t="s">
        <v>36</v>
      </c>
      <c r="AP573" s="624">
        <f t="shared" ref="AP573:AZ573" si="614">ROUND(AVERAGE(AP139:AP141),1)</f>
        <v>171.1</v>
      </c>
      <c r="AQ573" s="624">
        <f t="shared" si="614"/>
        <v>131.69999999999999</v>
      </c>
      <c r="AR573" s="624">
        <f t="shared" si="614"/>
        <v>99.2</v>
      </c>
      <c r="AS573" s="624">
        <f t="shared" si="614"/>
        <v>86.6</v>
      </c>
      <c r="AT573" s="624">
        <f t="shared" si="614"/>
        <v>121</v>
      </c>
      <c r="AU573" s="624">
        <f t="shared" si="614"/>
        <v>208.8</v>
      </c>
      <c r="AV573" s="624">
        <f t="shared" si="614"/>
        <v>219.8</v>
      </c>
      <c r="AW573" s="624">
        <f t="shared" si="614"/>
        <v>190</v>
      </c>
      <c r="AX573" s="624">
        <f t="shared" si="614"/>
        <v>188.9</v>
      </c>
      <c r="AY573" s="624">
        <f t="shared" si="614"/>
        <v>194</v>
      </c>
      <c r="AZ573" s="624">
        <f t="shared" si="614"/>
        <v>100.8</v>
      </c>
    </row>
    <row r="574" spans="2:53" hidden="1">
      <c r="C574" s="611" t="s">
        <v>37</v>
      </c>
      <c r="D574" s="622">
        <f>ROUND(AVERAGE(D142:D144),1)</f>
        <v>180.7</v>
      </c>
      <c r="E574" s="622">
        <f t="shared" ref="E574:AD574" si="615">ROUND(AVERAGE(E142:E144),1)</f>
        <v>180.8</v>
      </c>
      <c r="F574" s="622">
        <f t="shared" si="615"/>
        <v>117.9</v>
      </c>
      <c r="G574" s="622">
        <f t="shared" si="615"/>
        <v>129.4</v>
      </c>
      <c r="H574" s="622">
        <f t="shared" si="615"/>
        <v>35</v>
      </c>
      <c r="I574" s="622">
        <f t="shared" si="615"/>
        <v>111.7</v>
      </c>
      <c r="J574" s="622">
        <f t="shared" si="615"/>
        <v>147.6</v>
      </c>
      <c r="K574" s="622">
        <f t="shared" si="615"/>
        <v>116.1</v>
      </c>
      <c r="L574" s="622">
        <f t="shared" si="615"/>
        <v>118.6</v>
      </c>
      <c r="M574" s="622" t="e">
        <f t="shared" si="615"/>
        <v>#DIV/0!</v>
      </c>
      <c r="N574" s="622">
        <f t="shared" si="615"/>
        <v>2510.9</v>
      </c>
      <c r="O574" s="622">
        <f t="shared" si="615"/>
        <v>212</v>
      </c>
      <c r="P574" s="622">
        <f t="shared" si="615"/>
        <v>165.3</v>
      </c>
      <c r="Q574" s="622">
        <f t="shared" si="615"/>
        <v>392</v>
      </c>
      <c r="R574" s="622">
        <f t="shared" si="615"/>
        <v>116.9</v>
      </c>
      <c r="S574" s="622">
        <f t="shared" si="615"/>
        <v>116.9</v>
      </c>
      <c r="T574" s="622" t="e">
        <f t="shared" si="615"/>
        <v>#DIV/0!</v>
      </c>
      <c r="U574" s="622">
        <f t="shared" si="615"/>
        <v>91.6</v>
      </c>
      <c r="V574" s="622">
        <f t="shared" si="615"/>
        <v>107.8</v>
      </c>
      <c r="W574" s="622">
        <f t="shared" si="615"/>
        <v>122</v>
      </c>
      <c r="X574" s="622">
        <f t="shared" si="615"/>
        <v>93.4</v>
      </c>
      <c r="Y574" s="622">
        <f t="shared" si="615"/>
        <v>89.7</v>
      </c>
      <c r="Z574" s="622">
        <f t="shared" si="615"/>
        <v>109.6</v>
      </c>
      <c r="AA574" s="622">
        <f t="shared" si="615"/>
        <v>133.69999999999999</v>
      </c>
      <c r="AB574" s="622" t="e">
        <f t="shared" si="615"/>
        <v>#DIV/0!</v>
      </c>
      <c r="AC574" s="622">
        <f t="shared" si="615"/>
        <v>147.69999999999999</v>
      </c>
      <c r="AD574" s="622">
        <f t="shared" si="615"/>
        <v>135.1</v>
      </c>
      <c r="AE574" s="622">
        <f>ROUND(AVERAGE(AE142:AE144),1)</f>
        <v>145.9</v>
      </c>
      <c r="AF574" s="622">
        <f>ROUND(AVERAGE(AF142:AF144),1)</f>
        <v>143.4</v>
      </c>
      <c r="AG574" s="622" t="e">
        <f t="shared" ref="AG574:AL574" si="616">ROUND(AVERAGE(AG142:AG144),1)</f>
        <v>#DIV/0!</v>
      </c>
      <c r="AH574" s="622">
        <f t="shared" si="616"/>
        <v>164.9</v>
      </c>
      <c r="AI574" s="622">
        <f t="shared" si="616"/>
        <v>219.6</v>
      </c>
      <c r="AJ574" s="622">
        <f t="shared" si="616"/>
        <v>76.599999999999994</v>
      </c>
      <c r="AK574" s="622" t="e">
        <f t="shared" si="616"/>
        <v>#DIV/0!</v>
      </c>
      <c r="AL574" s="622">
        <f t="shared" si="616"/>
        <v>139.5</v>
      </c>
      <c r="AO574" s="611" t="s">
        <v>37</v>
      </c>
      <c r="AP574" s="622">
        <f t="shared" ref="AP574:AZ574" si="617">ROUND(AVERAGE(AP142:AP144),1)</f>
        <v>180.7</v>
      </c>
      <c r="AQ574" s="622">
        <f t="shared" si="617"/>
        <v>161.69999999999999</v>
      </c>
      <c r="AR574" s="622">
        <f t="shared" si="617"/>
        <v>114.3</v>
      </c>
      <c r="AS574" s="622">
        <f t="shared" si="617"/>
        <v>112.6</v>
      </c>
      <c r="AT574" s="622">
        <f t="shared" si="617"/>
        <v>117.3</v>
      </c>
      <c r="AU574" s="622">
        <f t="shared" si="617"/>
        <v>274.10000000000002</v>
      </c>
      <c r="AV574" s="622">
        <f t="shared" si="617"/>
        <v>287.2</v>
      </c>
      <c r="AW574" s="622">
        <f t="shared" si="617"/>
        <v>251.8</v>
      </c>
      <c r="AX574" s="622">
        <f t="shared" si="617"/>
        <v>189.3</v>
      </c>
      <c r="AY574" s="622">
        <f t="shared" si="617"/>
        <v>195.6</v>
      </c>
      <c r="AZ574" s="622">
        <f t="shared" si="617"/>
        <v>81.7</v>
      </c>
    </row>
    <row r="575" spans="2:53" hidden="1">
      <c r="C575" s="611" t="s">
        <v>38</v>
      </c>
      <c r="D575" s="622">
        <f>ROUND(AVERAGE(D145:D147),1)</f>
        <v>175.2</v>
      </c>
      <c r="E575" s="622">
        <f t="shared" ref="E575:AD575" si="618">ROUND(AVERAGE(E145:E147),1)</f>
        <v>175.3</v>
      </c>
      <c r="F575" s="622">
        <f t="shared" si="618"/>
        <v>116.7</v>
      </c>
      <c r="G575" s="622">
        <f t="shared" si="618"/>
        <v>127.9</v>
      </c>
      <c r="H575" s="622">
        <f t="shared" si="618"/>
        <v>35.9</v>
      </c>
      <c r="I575" s="622">
        <f t="shared" si="618"/>
        <v>112.7</v>
      </c>
      <c r="J575" s="622">
        <f t="shared" si="618"/>
        <v>155</v>
      </c>
      <c r="K575" s="622">
        <f t="shared" si="618"/>
        <v>98.3</v>
      </c>
      <c r="L575" s="622">
        <f t="shared" si="618"/>
        <v>99.9</v>
      </c>
      <c r="M575" s="622" t="e">
        <f t="shared" si="618"/>
        <v>#DIV/0!</v>
      </c>
      <c r="N575" s="622">
        <f t="shared" si="618"/>
        <v>2003.3</v>
      </c>
      <c r="O575" s="622">
        <f t="shared" si="618"/>
        <v>209.6</v>
      </c>
      <c r="P575" s="622">
        <f t="shared" si="618"/>
        <v>188.5</v>
      </c>
      <c r="Q575" s="622">
        <f t="shared" si="618"/>
        <v>290.89999999999998</v>
      </c>
      <c r="R575" s="622">
        <f t="shared" si="618"/>
        <v>130.9</v>
      </c>
      <c r="S575" s="622">
        <f t="shared" si="618"/>
        <v>130.9</v>
      </c>
      <c r="T575" s="622" t="e">
        <f t="shared" si="618"/>
        <v>#DIV/0!</v>
      </c>
      <c r="U575" s="622">
        <f t="shared" si="618"/>
        <v>92.1</v>
      </c>
      <c r="V575" s="622">
        <f t="shared" si="618"/>
        <v>129.30000000000001</v>
      </c>
      <c r="W575" s="622">
        <f t="shared" si="618"/>
        <v>147.6</v>
      </c>
      <c r="X575" s="622">
        <f t="shared" si="618"/>
        <v>110.8</v>
      </c>
      <c r="Y575" s="622">
        <f t="shared" si="618"/>
        <v>118.6</v>
      </c>
      <c r="Z575" s="622">
        <f t="shared" si="618"/>
        <v>134.9</v>
      </c>
      <c r="AA575" s="622">
        <f t="shared" si="618"/>
        <v>137.19999999999999</v>
      </c>
      <c r="AB575" s="622" t="e">
        <f t="shared" si="618"/>
        <v>#DIV/0!</v>
      </c>
      <c r="AC575" s="622">
        <f t="shared" si="618"/>
        <v>140.9</v>
      </c>
      <c r="AD575" s="622">
        <f t="shared" si="618"/>
        <v>137.9</v>
      </c>
      <c r="AE575" s="622">
        <f>ROUND(AVERAGE(AE145:AE147),1)</f>
        <v>152.19999999999999</v>
      </c>
      <c r="AF575" s="622">
        <f>ROUND(AVERAGE(AF145:AF147),1)</f>
        <v>109.6</v>
      </c>
      <c r="AG575" s="622" t="e">
        <f t="shared" ref="AG575:AL575" si="619">ROUND(AVERAGE(AG145:AG147),1)</f>
        <v>#DIV/0!</v>
      </c>
      <c r="AH575" s="622">
        <f t="shared" si="619"/>
        <v>141.1</v>
      </c>
      <c r="AI575" s="622">
        <f t="shared" si="619"/>
        <v>206.5</v>
      </c>
      <c r="AJ575" s="622">
        <f t="shared" si="619"/>
        <v>73.8</v>
      </c>
      <c r="AK575" s="622" t="e">
        <f t="shared" si="619"/>
        <v>#DIV/0!</v>
      </c>
      <c r="AL575" s="622">
        <f t="shared" si="619"/>
        <v>140.19999999999999</v>
      </c>
      <c r="AO575" s="611" t="s">
        <v>38</v>
      </c>
      <c r="AP575" s="622">
        <f t="shared" ref="AP575:AZ575" si="620">ROUND(AVERAGE(AP145:AP147),1)</f>
        <v>175.2</v>
      </c>
      <c r="AQ575" s="622">
        <f t="shared" si="620"/>
        <v>151.5</v>
      </c>
      <c r="AR575" s="622">
        <f t="shared" si="620"/>
        <v>111.3</v>
      </c>
      <c r="AS575" s="622">
        <f t="shared" si="620"/>
        <v>104.9</v>
      </c>
      <c r="AT575" s="622">
        <f t="shared" si="620"/>
        <v>122.5</v>
      </c>
      <c r="AU575" s="622">
        <f t="shared" si="620"/>
        <v>246.9</v>
      </c>
      <c r="AV575" s="622">
        <f t="shared" si="620"/>
        <v>245.8</v>
      </c>
      <c r="AW575" s="622">
        <f t="shared" si="620"/>
        <v>248.9</v>
      </c>
      <c r="AX575" s="622">
        <f t="shared" si="620"/>
        <v>185.9</v>
      </c>
      <c r="AY575" s="622">
        <f t="shared" si="620"/>
        <v>189</v>
      </c>
      <c r="AZ575" s="622">
        <f t="shared" si="620"/>
        <v>132.6</v>
      </c>
    </row>
    <row r="576" spans="2:53" hidden="1">
      <c r="B576" s="612"/>
      <c r="C576" s="613" t="s">
        <v>39</v>
      </c>
      <c r="D576" s="623">
        <f>ROUND(AVERAGE(D148:D150),1)</f>
        <v>153.30000000000001</v>
      </c>
      <c r="E576" s="623">
        <f t="shared" ref="E576:AD576" si="621">ROUND(AVERAGE(E148:E150),1)</f>
        <v>153.30000000000001</v>
      </c>
      <c r="F576" s="623">
        <f t="shared" si="621"/>
        <v>112.7</v>
      </c>
      <c r="G576" s="623">
        <f t="shared" si="621"/>
        <v>123.5</v>
      </c>
      <c r="H576" s="623">
        <f t="shared" si="621"/>
        <v>34.799999999999997</v>
      </c>
      <c r="I576" s="623">
        <f t="shared" si="621"/>
        <v>124.8</v>
      </c>
      <c r="J576" s="623">
        <f t="shared" si="621"/>
        <v>150.19999999999999</v>
      </c>
      <c r="K576" s="623">
        <f t="shared" si="621"/>
        <v>104.4</v>
      </c>
      <c r="L576" s="623">
        <f t="shared" si="621"/>
        <v>106.1</v>
      </c>
      <c r="M576" s="623" t="e">
        <f t="shared" si="621"/>
        <v>#DIV/0!</v>
      </c>
      <c r="N576" s="623">
        <f t="shared" si="621"/>
        <v>1130.5999999999999</v>
      </c>
      <c r="O576" s="623">
        <f t="shared" si="621"/>
        <v>188.8</v>
      </c>
      <c r="P576" s="623">
        <f t="shared" si="621"/>
        <v>141.69999999999999</v>
      </c>
      <c r="Q576" s="623">
        <f t="shared" si="621"/>
        <v>370.3</v>
      </c>
      <c r="R576" s="623">
        <f t="shared" si="621"/>
        <v>106.7</v>
      </c>
      <c r="S576" s="623">
        <f t="shared" si="621"/>
        <v>106.7</v>
      </c>
      <c r="T576" s="623" t="e">
        <f t="shared" si="621"/>
        <v>#DIV/0!</v>
      </c>
      <c r="U576" s="623">
        <f t="shared" si="621"/>
        <v>85.3</v>
      </c>
      <c r="V576" s="623">
        <f t="shared" si="621"/>
        <v>127.1</v>
      </c>
      <c r="W576" s="623">
        <f t="shared" si="621"/>
        <v>154.4</v>
      </c>
      <c r="X576" s="623">
        <f t="shared" si="621"/>
        <v>99.6</v>
      </c>
      <c r="Y576" s="623">
        <f t="shared" si="621"/>
        <v>127.3</v>
      </c>
      <c r="Z576" s="623">
        <f t="shared" si="621"/>
        <v>139.1</v>
      </c>
      <c r="AA576" s="623">
        <f t="shared" si="621"/>
        <v>138.80000000000001</v>
      </c>
      <c r="AB576" s="623" t="e">
        <f t="shared" si="621"/>
        <v>#DIV/0!</v>
      </c>
      <c r="AC576" s="623">
        <f t="shared" si="621"/>
        <v>143.69999999999999</v>
      </c>
      <c r="AD576" s="623">
        <f t="shared" si="621"/>
        <v>142.1</v>
      </c>
      <c r="AE576" s="623">
        <f>ROUND(AVERAGE(AE148:AE150),1)</f>
        <v>155</v>
      </c>
      <c r="AF576" s="623">
        <f>ROUND(AVERAGE(AF148:AF150),1)</f>
        <v>130.80000000000001</v>
      </c>
      <c r="AG576" s="623" t="e">
        <f t="shared" ref="AG576:AL576" si="622">ROUND(AVERAGE(AG148:AG150),1)</f>
        <v>#DIV/0!</v>
      </c>
      <c r="AH576" s="623">
        <f t="shared" si="622"/>
        <v>139.1</v>
      </c>
      <c r="AI576" s="623">
        <f t="shared" si="622"/>
        <v>209</v>
      </c>
      <c r="AJ576" s="623">
        <f t="shared" si="622"/>
        <v>71.599999999999994</v>
      </c>
      <c r="AK576" s="623" t="e">
        <f t="shared" si="622"/>
        <v>#DIV/0!</v>
      </c>
      <c r="AL576" s="623">
        <f t="shared" si="622"/>
        <v>138.19999999999999</v>
      </c>
      <c r="AN576" s="612"/>
      <c r="AO576" s="613" t="s">
        <v>39</v>
      </c>
      <c r="AP576" s="623">
        <f t="shared" ref="AP576:AZ576" si="623">ROUND(AVERAGE(AP148:AP150),1)</f>
        <v>153.30000000000001</v>
      </c>
      <c r="AQ576" s="623">
        <f t="shared" si="623"/>
        <v>147.80000000000001</v>
      </c>
      <c r="AR576" s="623">
        <f t="shared" si="623"/>
        <v>105.6</v>
      </c>
      <c r="AS576" s="623">
        <f t="shared" si="623"/>
        <v>99.2</v>
      </c>
      <c r="AT576" s="623">
        <f t="shared" si="623"/>
        <v>116.8</v>
      </c>
      <c r="AU576" s="623">
        <f t="shared" si="623"/>
        <v>247.8</v>
      </c>
      <c r="AV576" s="623">
        <f t="shared" si="623"/>
        <v>272.89999999999998</v>
      </c>
      <c r="AW576" s="623">
        <f t="shared" si="623"/>
        <v>205.2</v>
      </c>
      <c r="AX576" s="623">
        <f t="shared" si="623"/>
        <v>155.80000000000001</v>
      </c>
      <c r="AY576" s="623">
        <f t="shared" si="623"/>
        <v>158</v>
      </c>
      <c r="AZ576" s="623">
        <f t="shared" si="623"/>
        <v>118.8</v>
      </c>
    </row>
    <row r="577" spans="2:52" hidden="1">
      <c r="B577" s="138" t="s">
        <v>305</v>
      </c>
      <c r="C577" s="615" t="s">
        <v>36</v>
      </c>
      <c r="D577" s="624" t="e">
        <f>ROUND(AVERAGE(D151:D153),1)</f>
        <v>#DIV/0!</v>
      </c>
      <c r="E577" s="624" t="e">
        <f t="shared" ref="E577:AD577" si="624">ROUND(AVERAGE(E151:E153),1)</f>
        <v>#DIV/0!</v>
      </c>
      <c r="F577" s="624" t="e">
        <f t="shared" si="624"/>
        <v>#DIV/0!</v>
      </c>
      <c r="G577" s="624" t="e">
        <f t="shared" si="624"/>
        <v>#DIV/0!</v>
      </c>
      <c r="H577" s="624" t="e">
        <f t="shared" si="624"/>
        <v>#DIV/0!</v>
      </c>
      <c r="I577" s="624" t="e">
        <f t="shared" si="624"/>
        <v>#DIV/0!</v>
      </c>
      <c r="J577" s="624" t="e">
        <f t="shared" si="624"/>
        <v>#DIV/0!</v>
      </c>
      <c r="K577" s="624" t="e">
        <f t="shared" si="624"/>
        <v>#DIV/0!</v>
      </c>
      <c r="L577" s="624" t="e">
        <f t="shared" si="624"/>
        <v>#DIV/0!</v>
      </c>
      <c r="M577" s="624" t="e">
        <f t="shared" si="624"/>
        <v>#DIV/0!</v>
      </c>
      <c r="N577" s="624" t="e">
        <f t="shared" si="624"/>
        <v>#DIV/0!</v>
      </c>
      <c r="O577" s="624" t="e">
        <f t="shared" si="624"/>
        <v>#DIV/0!</v>
      </c>
      <c r="P577" s="624" t="e">
        <f t="shared" si="624"/>
        <v>#DIV/0!</v>
      </c>
      <c r="Q577" s="624" t="e">
        <f t="shared" si="624"/>
        <v>#DIV/0!</v>
      </c>
      <c r="R577" s="624" t="e">
        <f t="shared" si="624"/>
        <v>#DIV/0!</v>
      </c>
      <c r="S577" s="624" t="e">
        <f t="shared" si="624"/>
        <v>#DIV/0!</v>
      </c>
      <c r="T577" s="624" t="e">
        <f t="shared" si="624"/>
        <v>#DIV/0!</v>
      </c>
      <c r="U577" s="624" t="e">
        <f t="shared" si="624"/>
        <v>#DIV/0!</v>
      </c>
      <c r="V577" s="624" t="e">
        <f t="shared" si="624"/>
        <v>#DIV/0!</v>
      </c>
      <c r="W577" s="624" t="e">
        <f t="shared" si="624"/>
        <v>#DIV/0!</v>
      </c>
      <c r="X577" s="624" t="e">
        <f t="shared" si="624"/>
        <v>#DIV/0!</v>
      </c>
      <c r="Y577" s="624" t="e">
        <f t="shared" si="624"/>
        <v>#DIV/0!</v>
      </c>
      <c r="Z577" s="624" t="e">
        <f t="shared" si="624"/>
        <v>#DIV/0!</v>
      </c>
      <c r="AA577" s="624" t="e">
        <f t="shared" si="624"/>
        <v>#DIV/0!</v>
      </c>
      <c r="AB577" s="624" t="e">
        <f t="shared" si="624"/>
        <v>#DIV/0!</v>
      </c>
      <c r="AC577" s="624" t="e">
        <f t="shared" si="624"/>
        <v>#DIV/0!</v>
      </c>
      <c r="AD577" s="624" t="e">
        <f t="shared" si="624"/>
        <v>#DIV/0!</v>
      </c>
      <c r="AE577" s="624" t="e">
        <f>ROUND(AVERAGE(AE151:AE153),1)</f>
        <v>#DIV/0!</v>
      </c>
      <c r="AF577" s="624" t="e">
        <f>ROUND(AVERAGE(AF151:AF153),1)</f>
        <v>#DIV/0!</v>
      </c>
      <c r="AG577" s="624" t="e">
        <f t="shared" ref="AG577:AL577" si="625">ROUND(AVERAGE(AG151:AG153),1)</f>
        <v>#DIV/0!</v>
      </c>
      <c r="AH577" s="624" t="e">
        <f t="shared" si="625"/>
        <v>#DIV/0!</v>
      </c>
      <c r="AI577" s="624" t="e">
        <f t="shared" si="625"/>
        <v>#DIV/0!</v>
      </c>
      <c r="AJ577" s="624" t="e">
        <f t="shared" si="625"/>
        <v>#DIV/0!</v>
      </c>
      <c r="AK577" s="624" t="e">
        <f t="shared" si="625"/>
        <v>#DIV/0!</v>
      </c>
      <c r="AL577" s="624" t="e">
        <f t="shared" si="625"/>
        <v>#DIV/0!</v>
      </c>
      <c r="AN577" s="138" t="s">
        <v>305</v>
      </c>
      <c r="AO577" s="615" t="s">
        <v>36</v>
      </c>
      <c r="AP577" s="624" t="e">
        <f t="shared" ref="AP577:AZ577" si="626">ROUND(AVERAGE(AP151:AP153),1)</f>
        <v>#DIV/0!</v>
      </c>
      <c r="AQ577" s="624" t="e">
        <f t="shared" si="626"/>
        <v>#DIV/0!</v>
      </c>
      <c r="AR577" s="624" t="e">
        <f t="shared" si="626"/>
        <v>#DIV/0!</v>
      </c>
      <c r="AS577" s="624" t="e">
        <f t="shared" si="626"/>
        <v>#DIV/0!</v>
      </c>
      <c r="AT577" s="624" t="e">
        <f t="shared" si="626"/>
        <v>#DIV/0!</v>
      </c>
      <c r="AU577" s="624" t="e">
        <f t="shared" si="626"/>
        <v>#DIV/0!</v>
      </c>
      <c r="AV577" s="624" t="e">
        <f t="shared" si="626"/>
        <v>#DIV/0!</v>
      </c>
      <c r="AW577" s="624" t="e">
        <f t="shared" si="626"/>
        <v>#DIV/0!</v>
      </c>
      <c r="AX577" s="624" t="e">
        <f t="shared" si="626"/>
        <v>#DIV/0!</v>
      </c>
      <c r="AY577" s="624" t="e">
        <f t="shared" si="626"/>
        <v>#DIV/0!</v>
      </c>
      <c r="AZ577" s="624" t="e">
        <f t="shared" si="626"/>
        <v>#DIV/0!</v>
      </c>
    </row>
    <row r="578" spans="2:52" hidden="1">
      <c r="C578" s="611" t="s">
        <v>37</v>
      </c>
      <c r="D578" s="622" t="e">
        <f t="shared" ref="D578:AD579" si="627">ROUND(AVERAGE(D154:D156),1)</f>
        <v>#DIV/0!</v>
      </c>
      <c r="E578" s="622" t="e">
        <f t="shared" si="627"/>
        <v>#DIV/0!</v>
      </c>
      <c r="F578" s="622" t="e">
        <f t="shared" si="627"/>
        <v>#DIV/0!</v>
      </c>
      <c r="G578" s="622" t="e">
        <f t="shared" si="627"/>
        <v>#DIV/0!</v>
      </c>
      <c r="H578" s="622" t="e">
        <f t="shared" si="627"/>
        <v>#DIV/0!</v>
      </c>
      <c r="I578" s="622" t="e">
        <f t="shared" si="627"/>
        <v>#DIV/0!</v>
      </c>
      <c r="J578" s="622" t="e">
        <f t="shared" si="627"/>
        <v>#DIV/0!</v>
      </c>
      <c r="K578" s="622" t="e">
        <f t="shared" si="627"/>
        <v>#DIV/0!</v>
      </c>
      <c r="L578" s="622" t="e">
        <f t="shared" si="627"/>
        <v>#DIV/0!</v>
      </c>
      <c r="M578" s="622" t="e">
        <f t="shared" si="627"/>
        <v>#DIV/0!</v>
      </c>
      <c r="N578" s="622" t="e">
        <f t="shared" si="627"/>
        <v>#DIV/0!</v>
      </c>
      <c r="O578" s="622" t="e">
        <f t="shared" si="627"/>
        <v>#DIV/0!</v>
      </c>
      <c r="P578" s="622" t="e">
        <f t="shared" si="627"/>
        <v>#DIV/0!</v>
      </c>
      <c r="Q578" s="622" t="e">
        <f t="shared" si="627"/>
        <v>#DIV/0!</v>
      </c>
      <c r="R578" s="622" t="e">
        <f t="shared" si="627"/>
        <v>#DIV/0!</v>
      </c>
      <c r="S578" s="622" t="e">
        <f t="shared" si="627"/>
        <v>#DIV/0!</v>
      </c>
      <c r="T578" s="622" t="e">
        <f t="shared" si="627"/>
        <v>#DIV/0!</v>
      </c>
      <c r="U578" s="622" t="e">
        <f t="shared" si="627"/>
        <v>#DIV/0!</v>
      </c>
      <c r="V578" s="622" t="e">
        <f t="shared" si="627"/>
        <v>#DIV/0!</v>
      </c>
      <c r="W578" s="622" t="e">
        <f t="shared" si="627"/>
        <v>#DIV/0!</v>
      </c>
      <c r="X578" s="622" t="e">
        <f t="shared" si="627"/>
        <v>#DIV/0!</v>
      </c>
      <c r="Y578" s="622" t="e">
        <f t="shared" si="627"/>
        <v>#DIV/0!</v>
      </c>
      <c r="Z578" s="622" t="e">
        <f t="shared" si="627"/>
        <v>#DIV/0!</v>
      </c>
      <c r="AA578" s="622" t="e">
        <f t="shared" si="627"/>
        <v>#DIV/0!</v>
      </c>
      <c r="AB578" s="622" t="e">
        <f t="shared" si="627"/>
        <v>#DIV/0!</v>
      </c>
      <c r="AC578" s="622" t="e">
        <f t="shared" si="627"/>
        <v>#DIV/0!</v>
      </c>
      <c r="AD578" s="622" t="e">
        <f t="shared" si="627"/>
        <v>#DIV/0!</v>
      </c>
      <c r="AE578" s="622" t="e">
        <f>ROUND(AVERAGE(AE154:AE156),1)</f>
        <v>#DIV/0!</v>
      </c>
      <c r="AF578" s="622" t="e">
        <f>ROUND(AVERAGE(AF154:AF156),1)</f>
        <v>#DIV/0!</v>
      </c>
      <c r="AG578" s="622" t="e">
        <f t="shared" ref="AG578:AL578" si="628">ROUND(AVERAGE(AG154:AG156),1)</f>
        <v>#DIV/0!</v>
      </c>
      <c r="AH578" s="622" t="e">
        <f t="shared" si="628"/>
        <v>#DIV/0!</v>
      </c>
      <c r="AI578" s="622" t="e">
        <f t="shared" si="628"/>
        <v>#DIV/0!</v>
      </c>
      <c r="AJ578" s="622" t="e">
        <f t="shared" si="628"/>
        <v>#DIV/0!</v>
      </c>
      <c r="AK578" s="622" t="e">
        <f t="shared" si="628"/>
        <v>#DIV/0!</v>
      </c>
      <c r="AL578" s="622" t="e">
        <f t="shared" si="628"/>
        <v>#DIV/0!</v>
      </c>
      <c r="AO578" s="611" t="s">
        <v>37</v>
      </c>
      <c r="AP578" s="622" t="e">
        <f t="shared" ref="AP578:AZ579" si="629">ROUND(AVERAGE(AP154:AP156),1)</f>
        <v>#DIV/0!</v>
      </c>
      <c r="AQ578" s="622" t="e">
        <f t="shared" si="629"/>
        <v>#DIV/0!</v>
      </c>
      <c r="AR578" s="622" t="e">
        <f t="shared" si="629"/>
        <v>#DIV/0!</v>
      </c>
      <c r="AS578" s="622" t="e">
        <f t="shared" si="629"/>
        <v>#DIV/0!</v>
      </c>
      <c r="AT578" s="622" t="e">
        <f t="shared" si="629"/>
        <v>#DIV/0!</v>
      </c>
      <c r="AU578" s="622" t="e">
        <f t="shared" si="629"/>
        <v>#DIV/0!</v>
      </c>
      <c r="AV578" s="622" t="e">
        <f t="shared" si="629"/>
        <v>#DIV/0!</v>
      </c>
      <c r="AW578" s="622" t="e">
        <f t="shared" si="629"/>
        <v>#DIV/0!</v>
      </c>
      <c r="AX578" s="622" t="e">
        <f t="shared" si="629"/>
        <v>#DIV/0!</v>
      </c>
      <c r="AY578" s="622" t="e">
        <f t="shared" si="629"/>
        <v>#DIV/0!</v>
      </c>
      <c r="AZ578" s="622" t="e">
        <f t="shared" si="629"/>
        <v>#DIV/0!</v>
      </c>
    </row>
    <row r="579" spans="2:52" hidden="1">
      <c r="C579" s="615" t="s">
        <v>38</v>
      </c>
      <c r="D579" s="622" t="e">
        <f>ROUND(AVERAGE(D157:D159),1)</f>
        <v>#DIV/0!</v>
      </c>
      <c r="E579" s="622" t="e">
        <f t="shared" si="627"/>
        <v>#DIV/0!</v>
      </c>
      <c r="F579" s="622" t="e">
        <f t="shared" si="627"/>
        <v>#DIV/0!</v>
      </c>
      <c r="G579" s="622" t="e">
        <f t="shared" si="627"/>
        <v>#DIV/0!</v>
      </c>
      <c r="H579" s="622" t="e">
        <f t="shared" si="627"/>
        <v>#DIV/0!</v>
      </c>
      <c r="I579" s="622" t="e">
        <f t="shared" si="627"/>
        <v>#DIV/0!</v>
      </c>
      <c r="J579" s="622" t="e">
        <f t="shared" si="627"/>
        <v>#DIV/0!</v>
      </c>
      <c r="K579" s="622" t="e">
        <f t="shared" si="627"/>
        <v>#DIV/0!</v>
      </c>
      <c r="L579" s="622" t="e">
        <f t="shared" si="627"/>
        <v>#DIV/0!</v>
      </c>
      <c r="M579" s="622" t="e">
        <f t="shared" si="627"/>
        <v>#DIV/0!</v>
      </c>
      <c r="N579" s="622" t="e">
        <f t="shared" si="627"/>
        <v>#DIV/0!</v>
      </c>
      <c r="O579" s="622" t="e">
        <f t="shared" si="627"/>
        <v>#DIV/0!</v>
      </c>
      <c r="P579" s="622" t="e">
        <f t="shared" si="627"/>
        <v>#DIV/0!</v>
      </c>
      <c r="Q579" s="622" t="e">
        <f t="shared" si="627"/>
        <v>#DIV/0!</v>
      </c>
      <c r="R579" s="622" t="e">
        <f t="shared" si="627"/>
        <v>#DIV/0!</v>
      </c>
      <c r="S579" s="622" t="e">
        <f t="shared" si="627"/>
        <v>#DIV/0!</v>
      </c>
      <c r="T579" s="622" t="e">
        <f t="shared" si="627"/>
        <v>#DIV/0!</v>
      </c>
      <c r="U579" s="622" t="e">
        <f t="shared" si="627"/>
        <v>#DIV/0!</v>
      </c>
      <c r="V579" s="622" t="e">
        <f t="shared" si="627"/>
        <v>#DIV/0!</v>
      </c>
      <c r="W579" s="622" t="e">
        <f t="shared" si="627"/>
        <v>#DIV/0!</v>
      </c>
      <c r="X579" s="622" t="e">
        <f t="shared" si="627"/>
        <v>#DIV/0!</v>
      </c>
      <c r="Y579" s="622" t="e">
        <f t="shared" si="627"/>
        <v>#DIV/0!</v>
      </c>
      <c r="Z579" s="622" t="e">
        <f t="shared" si="627"/>
        <v>#DIV/0!</v>
      </c>
      <c r="AA579" s="622" t="e">
        <f t="shared" si="627"/>
        <v>#DIV/0!</v>
      </c>
      <c r="AB579" s="622" t="e">
        <f t="shared" si="627"/>
        <v>#DIV/0!</v>
      </c>
      <c r="AC579" s="622" t="e">
        <f t="shared" si="627"/>
        <v>#DIV/0!</v>
      </c>
      <c r="AD579" s="622" t="e">
        <f t="shared" si="627"/>
        <v>#DIV/0!</v>
      </c>
      <c r="AE579" s="622" t="e">
        <f>ROUND(AVERAGE(AE155:AE157),1)</f>
        <v>#DIV/0!</v>
      </c>
      <c r="AF579" s="622" t="e">
        <f>ROUND(AVERAGE(AF155:AF157),1)</f>
        <v>#DIV/0!</v>
      </c>
      <c r="AG579" s="622" t="e">
        <f t="shared" ref="AG579:AL579" si="630">ROUND(AVERAGE(AG155:AG157),1)</f>
        <v>#DIV/0!</v>
      </c>
      <c r="AH579" s="622" t="e">
        <f t="shared" si="630"/>
        <v>#DIV/0!</v>
      </c>
      <c r="AI579" s="622" t="e">
        <f t="shared" si="630"/>
        <v>#DIV/0!</v>
      </c>
      <c r="AJ579" s="622" t="e">
        <f t="shared" si="630"/>
        <v>#DIV/0!</v>
      </c>
      <c r="AK579" s="622" t="e">
        <f t="shared" si="630"/>
        <v>#DIV/0!</v>
      </c>
      <c r="AL579" s="622" t="e">
        <f t="shared" si="630"/>
        <v>#DIV/0!</v>
      </c>
      <c r="AO579" s="615" t="s">
        <v>38</v>
      </c>
      <c r="AP579" s="622" t="e">
        <f t="shared" si="629"/>
        <v>#DIV/0!</v>
      </c>
      <c r="AQ579" s="622" t="e">
        <f t="shared" si="629"/>
        <v>#DIV/0!</v>
      </c>
      <c r="AR579" s="622" t="e">
        <f t="shared" si="629"/>
        <v>#DIV/0!</v>
      </c>
      <c r="AS579" s="622" t="e">
        <f t="shared" si="629"/>
        <v>#DIV/0!</v>
      </c>
      <c r="AT579" s="622" t="e">
        <f t="shared" si="629"/>
        <v>#DIV/0!</v>
      </c>
      <c r="AU579" s="622" t="e">
        <f t="shared" si="629"/>
        <v>#DIV/0!</v>
      </c>
      <c r="AV579" s="622" t="e">
        <f t="shared" si="629"/>
        <v>#DIV/0!</v>
      </c>
      <c r="AW579" s="622" t="e">
        <f t="shared" si="629"/>
        <v>#DIV/0!</v>
      </c>
      <c r="AX579" s="622" t="e">
        <f t="shared" si="629"/>
        <v>#DIV/0!</v>
      </c>
      <c r="AY579" s="622" t="e">
        <f t="shared" si="629"/>
        <v>#DIV/0!</v>
      </c>
      <c r="AZ579" s="622" t="e">
        <f t="shared" si="629"/>
        <v>#DIV/0!</v>
      </c>
    </row>
    <row r="580" spans="2:52" hidden="1">
      <c r="B580" s="612"/>
      <c r="C580" s="618" t="s">
        <v>39</v>
      </c>
      <c r="D580" s="622" t="e">
        <f>ROUND(AVERAGE(D160:D162),1)</f>
        <v>#DIV/0!</v>
      </c>
      <c r="E580" s="623" t="e">
        <f t="shared" ref="E580:AD580" si="631">ROUND(AVERAGE(E158:E160),1)</f>
        <v>#DIV/0!</v>
      </c>
      <c r="F580" s="623" t="e">
        <f t="shared" si="631"/>
        <v>#DIV/0!</v>
      </c>
      <c r="G580" s="623" t="e">
        <f t="shared" si="631"/>
        <v>#DIV/0!</v>
      </c>
      <c r="H580" s="623" t="e">
        <f t="shared" si="631"/>
        <v>#DIV/0!</v>
      </c>
      <c r="I580" s="623" t="e">
        <f t="shared" si="631"/>
        <v>#DIV/0!</v>
      </c>
      <c r="J580" s="623" t="e">
        <f t="shared" si="631"/>
        <v>#DIV/0!</v>
      </c>
      <c r="K580" s="623" t="e">
        <f t="shared" si="631"/>
        <v>#DIV/0!</v>
      </c>
      <c r="L580" s="623" t="e">
        <f t="shared" si="631"/>
        <v>#DIV/0!</v>
      </c>
      <c r="M580" s="623" t="e">
        <f t="shared" si="631"/>
        <v>#DIV/0!</v>
      </c>
      <c r="N580" s="623" t="e">
        <f t="shared" si="631"/>
        <v>#DIV/0!</v>
      </c>
      <c r="O580" s="623" t="e">
        <f t="shared" si="631"/>
        <v>#DIV/0!</v>
      </c>
      <c r="P580" s="623" t="e">
        <f t="shared" si="631"/>
        <v>#DIV/0!</v>
      </c>
      <c r="Q580" s="623" t="e">
        <f t="shared" si="631"/>
        <v>#DIV/0!</v>
      </c>
      <c r="R580" s="623" t="e">
        <f t="shared" si="631"/>
        <v>#DIV/0!</v>
      </c>
      <c r="S580" s="623" t="e">
        <f t="shared" si="631"/>
        <v>#DIV/0!</v>
      </c>
      <c r="T580" s="623" t="e">
        <f t="shared" si="631"/>
        <v>#DIV/0!</v>
      </c>
      <c r="U580" s="623" t="e">
        <f t="shared" si="631"/>
        <v>#DIV/0!</v>
      </c>
      <c r="V580" s="623" t="e">
        <f t="shared" si="631"/>
        <v>#DIV/0!</v>
      </c>
      <c r="W580" s="623" t="e">
        <f t="shared" si="631"/>
        <v>#DIV/0!</v>
      </c>
      <c r="X580" s="623" t="e">
        <f t="shared" si="631"/>
        <v>#DIV/0!</v>
      </c>
      <c r="Y580" s="623" t="e">
        <f t="shared" si="631"/>
        <v>#DIV/0!</v>
      </c>
      <c r="Z580" s="623" t="e">
        <f t="shared" si="631"/>
        <v>#DIV/0!</v>
      </c>
      <c r="AA580" s="623" t="e">
        <f t="shared" si="631"/>
        <v>#DIV/0!</v>
      </c>
      <c r="AB580" s="623" t="e">
        <f t="shared" si="631"/>
        <v>#DIV/0!</v>
      </c>
      <c r="AC580" s="623" t="e">
        <f t="shared" si="631"/>
        <v>#DIV/0!</v>
      </c>
      <c r="AD580" s="623" t="e">
        <f t="shared" si="631"/>
        <v>#DIV/0!</v>
      </c>
      <c r="AE580" s="623" t="e">
        <f>ROUND(AVERAGE(AE158:AE160),1)</f>
        <v>#DIV/0!</v>
      </c>
      <c r="AF580" s="623" t="e">
        <f>ROUND(AVERAGE(AF158:AF160),1)</f>
        <v>#DIV/0!</v>
      </c>
      <c r="AG580" s="623" t="e">
        <f t="shared" ref="AG580:AL580" si="632">ROUND(AVERAGE(AG158:AG160),1)</f>
        <v>#DIV/0!</v>
      </c>
      <c r="AH580" s="623" t="e">
        <f t="shared" si="632"/>
        <v>#DIV/0!</v>
      </c>
      <c r="AI580" s="623" t="e">
        <f t="shared" si="632"/>
        <v>#DIV/0!</v>
      </c>
      <c r="AJ580" s="623" t="e">
        <f t="shared" si="632"/>
        <v>#DIV/0!</v>
      </c>
      <c r="AK580" s="623" t="e">
        <f t="shared" si="632"/>
        <v>#DIV/0!</v>
      </c>
      <c r="AL580" s="623" t="e">
        <f t="shared" si="632"/>
        <v>#DIV/0!</v>
      </c>
      <c r="AN580" s="612"/>
      <c r="AO580" s="618" t="s">
        <v>39</v>
      </c>
      <c r="AP580" s="623" t="e">
        <f>ROUND(AVERAGE(AP158:AP160),1)</f>
        <v>#DIV/0!</v>
      </c>
      <c r="AQ580" s="623" t="e">
        <f t="shared" ref="AQ580:AZ580" si="633">ROUND(AVERAGE(AQ158:AQ160),1)</f>
        <v>#DIV/0!</v>
      </c>
      <c r="AR580" s="623" t="e">
        <f t="shared" si="633"/>
        <v>#DIV/0!</v>
      </c>
      <c r="AS580" s="623" t="e">
        <f t="shared" si="633"/>
        <v>#DIV/0!</v>
      </c>
      <c r="AT580" s="623" t="e">
        <f t="shared" si="633"/>
        <v>#DIV/0!</v>
      </c>
      <c r="AU580" s="623" t="e">
        <f t="shared" si="633"/>
        <v>#DIV/0!</v>
      </c>
      <c r="AV580" s="623" t="e">
        <f t="shared" si="633"/>
        <v>#DIV/0!</v>
      </c>
      <c r="AW580" s="623" t="e">
        <f t="shared" si="633"/>
        <v>#DIV/0!</v>
      </c>
      <c r="AX580" s="623" t="e">
        <f t="shared" si="633"/>
        <v>#DIV/0!</v>
      </c>
      <c r="AY580" s="623" t="e">
        <f t="shared" si="633"/>
        <v>#DIV/0!</v>
      </c>
      <c r="AZ580" s="623" t="e">
        <f t="shared" si="633"/>
        <v>#DIV/0!</v>
      </c>
    </row>
    <row r="581" spans="2:52" hidden="1">
      <c r="B581" s="138" t="s">
        <v>306</v>
      </c>
      <c r="C581" s="615" t="s">
        <v>36</v>
      </c>
      <c r="D581" s="624" t="e">
        <f>ROUND(AVERAGE(D163:D165),1)</f>
        <v>#DIV/0!</v>
      </c>
      <c r="E581" s="624" t="e">
        <f t="shared" ref="E581:AD581" si="634">ROUND(AVERAGE(E163:E165),1)</f>
        <v>#DIV/0!</v>
      </c>
      <c r="F581" s="624" t="e">
        <f t="shared" si="634"/>
        <v>#DIV/0!</v>
      </c>
      <c r="G581" s="624" t="e">
        <f t="shared" si="634"/>
        <v>#DIV/0!</v>
      </c>
      <c r="H581" s="624" t="e">
        <f t="shared" si="634"/>
        <v>#DIV/0!</v>
      </c>
      <c r="I581" s="624" t="e">
        <f t="shared" si="634"/>
        <v>#DIV/0!</v>
      </c>
      <c r="J581" s="624" t="e">
        <f t="shared" si="634"/>
        <v>#DIV/0!</v>
      </c>
      <c r="K581" s="624" t="e">
        <f t="shared" si="634"/>
        <v>#DIV/0!</v>
      </c>
      <c r="L581" s="624" t="e">
        <f t="shared" si="634"/>
        <v>#DIV/0!</v>
      </c>
      <c r="M581" s="624" t="e">
        <f t="shared" si="634"/>
        <v>#DIV/0!</v>
      </c>
      <c r="N581" s="624" t="e">
        <f t="shared" si="634"/>
        <v>#DIV/0!</v>
      </c>
      <c r="O581" s="624" t="e">
        <f t="shared" si="634"/>
        <v>#DIV/0!</v>
      </c>
      <c r="P581" s="624" t="e">
        <f t="shared" si="634"/>
        <v>#DIV/0!</v>
      </c>
      <c r="Q581" s="624" t="e">
        <f t="shared" si="634"/>
        <v>#DIV/0!</v>
      </c>
      <c r="R581" s="624" t="e">
        <f t="shared" si="634"/>
        <v>#DIV/0!</v>
      </c>
      <c r="S581" s="624" t="e">
        <f t="shared" si="634"/>
        <v>#DIV/0!</v>
      </c>
      <c r="T581" s="624" t="e">
        <f t="shared" si="634"/>
        <v>#DIV/0!</v>
      </c>
      <c r="U581" s="624" t="e">
        <f t="shared" si="634"/>
        <v>#DIV/0!</v>
      </c>
      <c r="V581" s="624" t="e">
        <f t="shared" si="634"/>
        <v>#DIV/0!</v>
      </c>
      <c r="W581" s="624" t="e">
        <f t="shared" si="634"/>
        <v>#DIV/0!</v>
      </c>
      <c r="X581" s="624" t="e">
        <f t="shared" si="634"/>
        <v>#DIV/0!</v>
      </c>
      <c r="Y581" s="624" t="e">
        <f t="shared" si="634"/>
        <v>#DIV/0!</v>
      </c>
      <c r="Z581" s="624" t="e">
        <f t="shared" si="634"/>
        <v>#DIV/0!</v>
      </c>
      <c r="AA581" s="624" t="e">
        <f t="shared" si="634"/>
        <v>#DIV/0!</v>
      </c>
      <c r="AB581" s="624" t="e">
        <f t="shared" si="634"/>
        <v>#DIV/0!</v>
      </c>
      <c r="AC581" s="624" t="e">
        <f t="shared" si="634"/>
        <v>#DIV/0!</v>
      </c>
      <c r="AD581" s="624" t="e">
        <f t="shared" si="634"/>
        <v>#DIV/0!</v>
      </c>
      <c r="AE581" s="624" t="e">
        <f>ROUND(AVERAGE(AE163:AE165),1)</f>
        <v>#DIV/0!</v>
      </c>
      <c r="AF581" s="624" t="e">
        <f>ROUND(AVERAGE(AF163:AF165),1)</f>
        <v>#DIV/0!</v>
      </c>
      <c r="AG581" s="624" t="e">
        <f t="shared" ref="AG581:AL581" si="635">ROUND(AVERAGE(AG163:AG165),1)</f>
        <v>#DIV/0!</v>
      </c>
      <c r="AH581" s="624" t="e">
        <f t="shared" si="635"/>
        <v>#DIV/0!</v>
      </c>
      <c r="AI581" s="624" t="e">
        <f t="shared" si="635"/>
        <v>#DIV/0!</v>
      </c>
      <c r="AJ581" s="624" t="e">
        <f t="shared" si="635"/>
        <v>#DIV/0!</v>
      </c>
      <c r="AK581" s="624" t="e">
        <f t="shared" si="635"/>
        <v>#DIV/0!</v>
      </c>
      <c r="AL581" s="624" t="e">
        <f t="shared" si="635"/>
        <v>#DIV/0!</v>
      </c>
      <c r="AN581" s="138" t="s">
        <v>306</v>
      </c>
      <c r="AO581" s="615" t="s">
        <v>36</v>
      </c>
      <c r="AP581" s="624" t="e">
        <f>ROUND(AVERAGE(AP163:AP165),1)</f>
        <v>#DIV/0!</v>
      </c>
      <c r="AQ581" s="624" t="e">
        <f t="shared" ref="AQ581:AZ581" si="636">ROUND(AVERAGE(AQ163:AQ165),1)</f>
        <v>#DIV/0!</v>
      </c>
      <c r="AR581" s="624" t="e">
        <f t="shared" si="636"/>
        <v>#DIV/0!</v>
      </c>
      <c r="AS581" s="624" t="e">
        <f t="shared" si="636"/>
        <v>#DIV/0!</v>
      </c>
      <c r="AT581" s="624" t="e">
        <f t="shared" si="636"/>
        <v>#DIV/0!</v>
      </c>
      <c r="AU581" s="624" t="e">
        <f t="shared" si="636"/>
        <v>#DIV/0!</v>
      </c>
      <c r="AV581" s="624" t="e">
        <f t="shared" si="636"/>
        <v>#DIV/0!</v>
      </c>
      <c r="AW581" s="624" t="e">
        <f t="shared" si="636"/>
        <v>#DIV/0!</v>
      </c>
      <c r="AX581" s="624" t="e">
        <f t="shared" si="636"/>
        <v>#DIV/0!</v>
      </c>
      <c r="AY581" s="624" t="e">
        <f t="shared" si="636"/>
        <v>#DIV/0!</v>
      </c>
      <c r="AZ581" s="624" t="e">
        <f t="shared" si="636"/>
        <v>#DIV/0!</v>
      </c>
    </row>
    <row r="582" spans="2:52" hidden="1">
      <c r="C582" s="611" t="s">
        <v>37</v>
      </c>
      <c r="D582" s="622" t="e">
        <f>ROUND(AVERAGE(D166:D168),1)</f>
        <v>#DIV/0!</v>
      </c>
      <c r="E582" s="622" t="e">
        <f t="shared" ref="E582:AD582" si="637">ROUND(AVERAGE(E166:E168),1)</f>
        <v>#DIV/0!</v>
      </c>
      <c r="F582" s="622" t="e">
        <f t="shared" si="637"/>
        <v>#DIV/0!</v>
      </c>
      <c r="G582" s="622" t="e">
        <f t="shared" si="637"/>
        <v>#DIV/0!</v>
      </c>
      <c r="H582" s="622" t="e">
        <f t="shared" si="637"/>
        <v>#DIV/0!</v>
      </c>
      <c r="I582" s="622" t="e">
        <f t="shared" si="637"/>
        <v>#DIV/0!</v>
      </c>
      <c r="J582" s="622" t="e">
        <f t="shared" si="637"/>
        <v>#DIV/0!</v>
      </c>
      <c r="K582" s="622" t="e">
        <f t="shared" si="637"/>
        <v>#DIV/0!</v>
      </c>
      <c r="L582" s="622" t="e">
        <f t="shared" si="637"/>
        <v>#DIV/0!</v>
      </c>
      <c r="M582" s="622" t="e">
        <f t="shared" si="637"/>
        <v>#DIV/0!</v>
      </c>
      <c r="N582" s="622" t="e">
        <f t="shared" si="637"/>
        <v>#DIV/0!</v>
      </c>
      <c r="O582" s="622" t="e">
        <f t="shared" si="637"/>
        <v>#DIV/0!</v>
      </c>
      <c r="P582" s="622" t="e">
        <f t="shared" si="637"/>
        <v>#DIV/0!</v>
      </c>
      <c r="Q582" s="622" t="e">
        <f t="shared" si="637"/>
        <v>#DIV/0!</v>
      </c>
      <c r="R582" s="622" t="e">
        <f t="shared" si="637"/>
        <v>#DIV/0!</v>
      </c>
      <c r="S582" s="622" t="e">
        <f t="shared" si="637"/>
        <v>#DIV/0!</v>
      </c>
      <c r="T582" s="622" t="e">
        <f t="shared" si="637"/>
        <v>#DIV/0!</v>
      </c>
      <c r="U582" s="622" t="e">
        <f t="shared" si="637"/>
        <v>#DIV/0!</v>
      </c>
      <c r="V582" s="622" t="e">
        <f t="shared" si="637"/>
        <v>#DIV/0!</v>
      </c>
      <c r="W582" s="622" t="e">
        <f t="shared" si="637"/>
        <v>#DIV/0!</v>
      </c>
      <c r="X582" s="622" t="e">
        <f t="shared" si="637"/>
        <v>#DIV/0!</v>
      </c>
      <c r="Y582" s="622" t="e">
        <f t="shared" si="637"/>
        <v>#DIV/0!</v>
      </c>
      <c r="Z582" s="622" t="e">
        <f t="shared" si="637"/>
        <v>#DIV/0!</v>
      </c>
      <c r="AA582" s="622" t="e">
        <f t="shared" si="637"/>
        <v>#DIV/0!</v>
      </c>
      <c r="AB582" s="622" t="e">
        <f t="shared" si="637"/>
        <v>#DIV/0!</v>
      </c>
      <c r="AC582" s="622" t="e">
        <f t="shared" si="637"/>
        <v>#DIV/0!</v>
      </c>
      <c r="AD582" s="622" t="e">
        <f t="shared" si="637"/>
        <v>#DIV/0!</v>
      </c>
      <c r="AE582" s="622" t="e">
        <f>ROUND(AVERAGE(AE166:AE168),1)</f>
        <v>#DIV/0!</v>
      </c>
      <c r="AF582" s="622" t="e">
        <f>ROUND(AVERAGE(AF166:AF168),1)</f>
        <v>#DIV/0!</v>
      </c>
      <c r="AG582" s="622" t="e">
        <f t="shared" ref="AG582:AL582" si="638">ROUND(AVERAGE(AG166:AG168),1)</f>
        <v>#DIV/0!</v>
      </c>
      <c r="AH582" s="622" t="e">
        <f t="shared" si="638"/>
        <v>#DIV/0!</v>
      </c>
      <c r="AI582" s="622" t="e">
        <f t="shared" si="638"/>
        <v>#DIV/0!</v>
      </c>
      <c r="AJ582" s="622" t="e">
        <f t="shared" si="638"/>
        <v>#DIV/0!</v>
      </c>
      <c r="AK582" s="622" t="e">
        <f t="shared" si="638"/>
        <v>#DIV/0!</v>
      </c>
      <c r="AL582" s="622" t="e">
        <f t="shared" si="638"/>
        <v>#DIV/0!</v>
      </c>
      <c r="AO582" s="611" t="s">
        <v>37</v>
      </c>
      <c r="AP582" s="622" t="e">
        <f>ROUND(AVERAGE(AP166:AP168),1)</f>
        <v>#DIV/0!</v>
      </c>
      <c r="AQ582" s="622" t="e">
        <f t="shared" ref="AQ582:AZ582" si="639">ROUND(AVERAGE(AQ166:AQ168),1)</f>
        <v>#DIV/0!</v>
      </c>
      <c r="AR582" s="622" t="e">
        <f t="shared" si="639"/>
        <v>#DIV/0!</v>
      </c>
      <c r="AS582" s="622" t="e">
        <f t="shared" si="639"/>
        <v>#DIV/0!</v>
      </c>
      <c r="AT582" s="622" t="e">
        <f t="shared" si="639"/>
        <v>#DIV/0!</v>
      </c>
      <c r="AU582" s="622" t="e">
        <f t="shared" si="639"/>
        <v>#DIV/0!</v>
      </c>
      <c r="AV582" s="622" t="e">
        <f t="shared" si="639"/>
        <v>#DIV/0!</v>
      </c>
      <c r="AW582" s="622" t="e">
        <f t="shared" si="639"/>
        <v>#DIV/0!</v>
      </c>
      <c r="AX582" s="622" t="e">
        <f t="shared" si="639"/>
        <v>#DIV/0!</v>
      </c>
      <c r="AY582" s="622" t="e">
        <f t="shared" si="639"/>
        <v>#DIV/0!</v>
      </c>
      <c r="AZ582" s="622" t="e">
        <f t="shared" si="639"/>
        <v>#DIV/0!</v>
      </c>
    </row>
    <row r="583" spans="2:52" hidden="1">
      <c r="C583" s="615" t="s">
        <v>38</v>
      </c>
      <c r="D583" s="622" t="e">
        <f>ROUND(AVERAGE(D169:D171),1)</f>
        <v>#DIV/0!</v>
      </c>
      <c r="E583" s="622" t="e">
        <f t="shared" ref="E583:AD583" si="640">ROUND(AVERAGE(E169:E171),1)</f>
        <v>#DIV/0!</v>
      </c>
      <c r="F583" s="622" t="e">
        <f t="shared" si="640"/>
        <v>#DIV/0!</v>
      </c>
      <c r="G583" s="622" t="e">
        <f t="shared" si="640"/>
        <v>#DIV/0!</v>
      </c>
      <c r="H583" s="622" t="e">
        <f t="shared" si="640"/>
        <v>#DIV/0!</v>
      </c>
      <c r="I583" s="622" t="e">
        <f t="shared" si="640"/>
        <v>#DIV/0!</v>
      </c>
      <c r="J583" s="622" t="e">
        <f t="shared" si="640"/>
        <v>#DIV/0!</v>
      </c>
      <c r="K583" s="622" t="e">
        <f t="shared" si="640"/>
        <v>#DIV/0!</v>
      </c>
      <c r="L583" s="622" t="e">
        <f t="shared" si="640"/>
        <v>#DIV/0!</v>
      </c>
      <c r="M583" s="622" t="e">
        <f t="shared" si="640"/>
        <v>#DIV/0!</v>
      </c>
      <c r="N583" s="622" t="e">
        <f t="shared" si="640"/>
        <v>#DIV/0!</v>
      </c>
      <c r="O583" s="622" t="e">
        <f t="shared" si="640"/>
        <v>#DIV/0!</v>
      </c>
      <c r="P583" s="622" t="e">
        <f t="shared" si="640"/>
        <v>#DIV/0!</v>
      </c>
      <c r="Q583" s="622" t="e">
        <f t="shared" si="640"/>
        <v>#DIV/0!</v>
      </c>
      <c r="R583" s="622" t="e">
        <f t="shared" si="640"/>
        <v>#DIV/0!</v>
      </c>
      <c r="S583" s="622" t="e">
        <f t="shared" si="640"/>
        <v>#DIV/0!</v>
      </c>
      <c r="T583" s="622" t="e">
        <f t="shared" si="640"/>
        <v>#DIV/0!</v>
      </c>
      <c r="U583" s="622" t="e">
        <f t="shared" si="640"/>
        <v>#DIV/0!</v>
      </c>
      <c r="V583" s="622" t="e">
        <f t="shared" si="640"/>
        <v>#DIV/0!</v>
      </c>
      <c r="W583" s="622" t="e">
        <f t="shared" si="640"/>
        <v>#DIV/0!</v>
      </c>
      <c r="X583" s="622" t="e">
        <f t="shared" si="640"/>
        <v>#DIV/0!</v>
      </c>
      <c r="Y583" s="622" t="e">
        <f t="shared" si="640"/>
        <v>#DIV/0!</v>
      </c>
      <c r="Z583" s="622" t="e">
        <f t="shared" si="640"/>
        <v>#DIV/0!</v>
      </c>
      <c r="AA583" s="622" t="e">
        <f t="shared" si="640"/>
        <v>#DIV/0!</v>
      </c>
      <c r="AB583" s="622" t="e">
        <f t="shared" si="640"/>
        <v>#DIV/0!</v>
      </c>
      <c r="AC583" s="622" t="e">
        <f t="shared" si="640"/>
        <v>#DIV/0!</v>
      </c>
      <c r="AD583" s="622" t="e">
        <f t="shared" si="640"/>
        <v>#DIV/0!</v>
      </c>
      <c r="AE583" s="622" t="e">
        <f>ROUND(AVERAGE(AE169:AE171),1)</f>
        <v>#DIV/0!</v>
      </c>
      <c r="AF583" s="622" t="e">
        <f>ROUND(AVERAGE(AF169:AF171),1)</f>
        <v>#DIV/0!</v>
      </c>
      <c r="AG583" s="622" t="e">
        <f t="shared" ref="AG583:AL583" si="641">ROUND(AVERAGE(AG169:AG171),1)</f>
        <v>#DIV/0!</v>
      </c>
      <c r="AH583" s="622" t="e">
        <f t="shared" si="641"/>
        <v>#DIV/0!</v>
      </c>
      <c r="AI583" s="622" t="e">
        <f t="shared" si="641"/>
        <v>#DIV/0!</v>
      </c>
      <c r="AJ583" s="622" t="e">
        <f t="shared" si="641"/>
        <v>#DIV/0!</v>
      </c>
      <c r="AK583" s="622" t="e">
        <f t="shared" si="641"/>
        <v>#DIV/0!</v>
      </c>
      <c r="AL583" s="622" t="e">
        <f t="shared" si="641"/>
        <v>#DIV/0!</v>
      </c>
      <c r="AO583" s="615" t="s">
        <v>38</v>
      </c>
      <c r="AP583" s="622" t="e">
        <f>ROUND(AVERAGE(AP169:AP171),1)</f>
        <v>#DIV/0!</v>
      </c>
      <c r="AQ583" s="622" t="e">
        <f t="shared" ref="AQ583:AZ583" si="642">ROUND(AVERAGE(AQ169:AQ171),1)</f>
        <v>#DIV/0!</v>
      </c>
      <c r="AR583" s="622" t="e">
        <f t="shared" si="642"/>
        <v>#DIV/0!</v>
      </c>
      <c r="AS583" s="622" t="e">
        <f t="shared" si="642"/>
        <v>#DIV/0!</v>
      </c>
      <c r="AT583" s="622" t="e">
        <f t="shared" si="642"/>
        <v>#DIV/0!</v>
      </c>
      <c r="AU583" s="622" t="e">
        <f t="shared" si="642"/>
        <v>#DIV/0!</v>
      </c>
      <c r="AV583" s="622" t="e">
        <f t="shared" si="642"/>
        <v>#DIV/0!</v>
      </c>
      <c r="AW583" s="622" t="e">
        <f t="shared" si="642"/>
        <v>#DIV/0!</v>
      </c>
      <c r="AX583" s="622" t="e">
        <f t="shared" si="642"/>
        <v>#DIV/0!</v>
      </c>
      <c r="AY583" s="622" t="e">
        <f t="shared" si="642"/>
        <v>#DIV/0!</v>
      </c>
      <c r="AZ583" s="622" t="e">
        <f t="shared" si="642"/>
        <v>#DIV/0!</v>
      </c>
    </row>
    <row r="584" spans="2:52" hidden="1">
      <c r="B584" s="612"/>
      <c r="C584" s="618" t="s">
        <v>39</v>
      </c>
      <c r="D584" s="623" t="e">
        <f>ROUND(AVERAGE(D172:D174),1)</f>
        <v>#DIV/0!</v>
      </c>
      <c r="E584" s="623" t="e">
        <f t="shared" ref="E584:AD584" si="643">ROUND(AVERAGE(E172:E174),1)</f>
        <v>#DIV/0!</v>
      </c>
      <c r="F584" s="623" t="e">
        <f t="shared" si="643"/>
        <v>#DIV/0!</v>
      </c>
      <c r="G584" s="623" t="e">
        <f t="shared" si="643"/>
        <v>#DIV/0!</v>
      </c>
      <c r="H584" s="623" t="e">
        <f t="shared" si="643"/>
        <v>#DIV/0!</v>
      </c>
      <c r="I584" s="623" t="e">
        <f t="shared" si="643"/>
        <v>#DIV/0!</v>
      </c>
      <c r="J584" s="623" t="e">
        <f t="shared" si="643"/>
        <v>#DIV/0!</v>
      </c>
      <c r="K584" s="623" t="e">
        <f t="shared" si="643"/>
        <v>#DIV/0!</v>
      </c>
      <c r="L584" s="623" t="e">
        <f t="shared" si="643"/>
        <v>#DIV/0!</v>
      </c>
      <c r="M584" s="623" t="e">
        <f t="shared" si="643"/>
        <v>#DIV/0!</v>
      </c>
      <c r="N584" s="623" t="e">
        <f t="shared" si="643"/>
        <v>#DIV/0!</v>
      </c>
      <c r="O584" s="623" t="e">
        <f t="shared" si="643"/>
        <v>#DIV/0!</v>
      </c>
      <c r="P584" s="623" t="e">
        <f t="shared" si="643"/>
        <v>#DIV/0!</v>
      </c>
      <c r="Q584" s="623" t="e">
        <f t="shared" si="643"/>
        <v>#DIV/0!</v>
      </c>
      <c r="R584" s="623" t="e">
        <f t="shared" si="643"/>
        <v>#DIV/0!</v>
      </c>
      <c r="S584" s="623" t="e">
        <f t="shared" si="643"/>
        <v>#DIV/0!</v>
      </c>
      <c r="T584" s="623" t="e">
        <f t="shared" si="643"/>
        <v>#DIV/0!</v>
      </c>
      <c r="U584" s="623" t="e">
        <f t="shared" si="643"/>
        <v>#DIV/0!</v>
      </c>
      <c r="V584" s="623" t="e">
        <f t="shared" si="643"/>
        <v>#DIV/0!</v>
      </c>
      <c r="W584" s="623" t="e">
        <f t="shared" si="643"/>
        <v>#DIV/0!</v>
      </c>
      <c r="X584" s="623" t="e">
        <f t="shared" si="643"/>
        <v>#DIV/0!</v>
      </c>
      <c r="Y584" s="623" t="e">
        <f t="shared" si="643"/>
        <v>#DIV/0!</v>
      </c>
      <c r="Z584" s="623" t="e">
        <f t="shared" si="643"/>
        <v>#DIV/0!</v>
      </c>
      <c r="AA584" s="623" t="e">
        <f t="shared" si="643"/>
        <v>#DIV/0!</v>
      </c>
      <c r="AB584" s="623" t="e">
        <f t="shared" si="643"/>
        <v>#DIV/0!</v>
      </c>
      <c r="AC584" s="623" t="e">
        <f t="shared" si="643"/>
        <v>#DIV/0!</v>
      </c>
      <c r="AD584" s="623" t="e">
        <f t="shared" si="643"/>
        <v>#DIV/0!</v>
      </c>
      <c r="AE584" s="623" t="e">
        <f>ROUND(AVERAGE(AE172:AE174),1)</f>
        <v>#DIV/0!</v>
      </c>
      <c r="AF584" s="623" t="e">
        <f>ROUND(AVERAGE(AF172:AF174),1)</f>
        <v>#DIV/0!</v>
      </c>
      <c r="AG584" s="623" t="e">
        <f t="shared" ref="AG584:AL584" si="644">ROUND(AVERAGE(AG172:AG174),1)</f>
        <v>#DIV/0!</v>
      </c>
      <c r="AH584" s="623" t="e">
        <f t="shared" si="644"/>
        <v>#DIV/0!</v>
      </c>
      <c r="AI584" s="623" t="e">
        <f t="shared" si="644"/>
        <v>#DIV/0!</v>
      </c>
      <c r="AJ584" s="623" t="e">
        <f t="shared" si="644"/>
        <v>#DIV/0!</v>
      </c>
      <c r="AK584" s="623" t="e">
        <f t="shared" si="644"/>
        <v>#DIV/0!</v>
      </c>
      <c r="AL584" s="623" t="e">
        <f t="shared" si="644"/>
        <v>#DIV/0!</v>
      </c>
      <c r="AN584" s="612"/>
      <c r="AO584" s="618" t="s">
        <v>39</v>
      </c>
      <c r="AP584" s="623" t="e">
        <f>ROUND(AVERAGE(AP172:AP174),1)</f>
        <v>#DIV/0!</v>
      </c>
      <c r="AQ584" s="623" t="e">
        <f t="shared" ref="AQ584:AZ584" si="645">ROUND(AVERAGE(AQ172:AQ174),1)</f>
        <v>#DIV/0!</v>
      </c>
      <c r="AR584" s="623" t="e">
        <f t="shared" si="645"/>
        <v>#DIV/0!</v>
      </c>
      <c r="AS584" s="623" t="e">
        <f t="shared" si="645"/>
        <v>#DIV/0!</v>
      </c>
      <c r="AT584" s="623" t="e">
        <f t="shared" si="645"/>
        <v>#DIV/0!</v>
      </c>
      <c r="AU584" s="623" t="e">
        <f t="shared" si="645"/>
        <v>#DIV/0!</v>
      </c>
      <c r="AV584" s="623" t="e">
        <f t="shared" si="645"/>
        <v>#DIV/0!</v>
      </c>
      <c r="AW584" s="623" t="e">
        <f t="shared" si="645"/>
        <v>#DIV/0!</v>
      </c>
      <c r="AX584" s="623" t="e">
        <f t="shared" si="645"/>
        <v>#DIV/0!</v>
      </c>
      <c r="AY584" s="623" t="e">
        <f t="shared" si="645"/>
        <v>#DIV/0!</v>
      </c>
      <c r="AZ584" s="623" t="e">
        <f t="shared" si="645"/>
        <v>#DIV/0!</v>
      </c>
    </row>
    <row r="585" spans="2:52" hidden="1">
      <c r="B585" s="138" t="s">
        <v>307</v>
      </c>
      <c r="C585" s="610" t="s">
        <v>36</v>
      </c>
      <c r="D585" s="622" t="e">
        <f>ROUND(AVERAGE(D175:D177),1)</f>
        <v>#DIV/0!</v>
      </c>
      <c r="E585" s="622" t="e">
        <f t="shared" ref="E585:AD585" si="646">ROUND(AVERAGE(E175:E177),1)</f>
        <v>#DIV/0!</v>
      </c>
      <c r="F585" s="622" t="e">
        <f t="shared" si="646"/>
        <v>#DIV/0!</v>
      </c>
      <c r="G585" s="622" t="e">
        <f t="shared" si="646"/>
        <v>#DIV/0!</v>
      </c>
      <c r="H585" s="622" t="e">
        <f t="shared" si="646"/>
        <v>#DIV/0!</v>
      </c>
      <c r="I585" s="622" t="e">
        <f t="shared" si="646"/>
        <v>#DIV/0!</v>
      </c>
      <c r="J585" s="622" t="e">
        <f t="shared" si="646"/>
        <v>#DIV/0!</v>
      </c>
      <c r="K585" s="622" t="e">
        <f t="shared" si="646"/>
        <v>#DIV/0!</v>
      </c>
      <c r="L585" s="622" t="e">
        <f t="shared" si="646"/>
        <v>#DIV/0!</v>
      </c>
      <c r="M585" s="622" t="e">
        <f t="shared" si="646"/>
        <v>#DIV/0!</v>
      </c>
      <c r="N585" s="622" t="e">
        <f t="shared" si="646"/>
        <v>#DIV/0!</v>
      </c>
      <c r="O585" s="622" t="e">
        <f t="shared" si="646"/>
        <v>#DIV/0!</v>
      </c>
      <c r="P585" s="622" t="e">
        <f t="shared" si="646"/>
        <v>#DIV/0!</v>
      </c>
      <c r="Q585" s="622" t="e">
        <f t="shared" si="646"/>
        <v>#DIV/0!</v>
      </c>
      <c r="R585" s="622" t="e">
        <f t="shared" si="646"/>
        <v>#DIV/0!</v>
      </c>
      <c r="S585" s="622" t="e">
        <f t="shared" si="646"/>
        <v>#DIV/0!</v>
      </c>
      <c r="T585" s="622" t="e">
        <f t="shared" si="646"/>
        <v>#DIV/0!</v>
      </c>
      <c r="U585" s="622" t="e">
        <f t="shared" si="646"/>
        <v>#DIV/0!</v>
      </c>
      <c r="V585" s="622" t="e">
        <f t="shared" si="646"/>
        <v>#DIV/0!</v>
      </c>
      <c r="W585" s="622" t="e">
        <f t="shared" si="646"/>
        <v>#DIV/0!</v>
      </c>
      <c r="X585" s="622" t="e">
        <f t="shared" si="646"/>
        <v>#DIV/0!</v>
      </c>
      <c r="Y585" s="622" t="e">
        <f t="shared" si="646"/>
        <v>#DIV/0!</v>
      </c>
      <c r="Z585" s="622" t="e">
        <f t="shared" si="646"/>
        <v>#DIV/0!</v>
      </c>
      <c r="AA585" s="622" t="e">
        <f t="shared" si="646"/>
        <v>#DIV/0!</v>
      </c>
      <c r="AB585" s="622" t="e">
        <f t="shared" si="646"/>
        <v>#DIV/0!</v>
      </c>
      <c r="AC585" s="622" t="e">
        <f t="shared" si="646"/>
        <v>#DIV/0!</v>
      </c>
      <c r="AD585" s="622" t="e">
        <f t="shared" si="646"/>
        <v>#DIV/0!</v>
      </c>
      <c r="AE585" s="622" t="e">
        <f>ROUND(AVERAGE(AE175:AE177),1)</f>
        <v>#DIV/0!</v>
      </c>
      <c r="AF585" s="622" t="e">
        <f>ROUND(AVERAGE(AF175:AF177),1)</f>
        <v>#DIV/0!</v>
      </c>
      <c r="AG585" s="622" t="e">
        <f t="shared" ref="AG585:AL585" si="647">ROUND(AVERAGE(AG175:AG177),1)</f>
        <v>#DIV/0!</v>
      </c>
      <c r="AH585" s="622" t="e">
        <f t="shared" si="647"/>
        <v>#DIV/0!</v>
      </c>
      <c r="AI585" s="622" t="e">
        <f t="shared" si="647"/>
        <v>#DIV/0!</v>
      </c>
      <c r="AJ585" s="622" t="e">
        <f t="shared" si="647"/>
        <v>#DIV/0!</v>
      </c>
      <c r="AK585" s="622" t="e">
        <f t="shared" si="647"/>
        <v>#DIV/0!</v>
      </c>
      <c r="AL585" s="622" t="e">
        <f t="shared" si="647"/>
        <v>#DIV/0!</v>
      </c>
      <c r="AN585" s="138" t="s">
        <v>307</v>
      </c>
      <c r="AO585" s="610" t="s">
        <v>36</v>
      </c>
      <c r="AP585" s="622" t="e">
        <f t="shared" ref="AP585:AZ585" si="648">ROUND(AVERAGE(AP175:AP177),1)</f>
        <v>#DIV/0!</v>
      </c>
      <c r="AQ585" s="622" t="e">
        <f t="shared" si="648"/>
        <v>#DIV/0!</v>
      </c>
      <c r="AR585" s="622" t="e">
        <f t="shared" si="648"/>
        <v>#DIV/0!</v>
      </c>
      <c r="AS585" s="622" t="e">
        <f t="shared" si="648"/>
        <v>#DIV/0!</v>
      </c>
      <c r="AT585" s="622" t="e">
        <f t="shared" si="648"/>
        <v>#DIV/0!</v>
      </c>
      <c r="AU585" s="622" t="e">
        <f t="shared" si="648"/>
        <v>#DIV/0!</v>
      </c>
      <c r="AV585" s="622" t="e">
        <f t="shared" si="648"/>
        <v>#DIV/0!</v>
      </c>
      <c r="AW585" s="622" t="e">
        <f t="shared" si="648"/>
        <v>#DIV/0!</v>
      </c>
      <c r="AX585" s="622" t="e">
        <f t="shared" si="648"/>
        <v>#DIV/0!</v>
      </c>
      <c r="AY585" s="622" t="e">
        <f t="shared" si="648"/>
        <v>#DIV/0!</v>
      </c>
      <c r="AZ585" s="622" t="e">
        <f t="shared" si="648"/>
        <v>#DIV/0!</v>
      </c>
    </row>
    <row r="586" spans="2:52" hidden="1">
      <c r="C586" s="615" t="s">
        <v>37</v>
      </c>
      <c r="D586" s="622" t="e">
        <f>ROUND(AVERAGE(D178:D180),1)</f>
        <v>#DIV/0!</v>
      </c>
      <c r="E586" s="622" t="e">
        <f t="shared" ref="E586:AF586" si="649">ROUND(AVERAGE(E178:E180),1)</f>
        <v>#DIV/0!</v>
      </c>
      <c r="F586" s="622" t="e">
        <f t="shared" si="649"/>
        <v>#DIV/0!</v>
      </c>
      <c r="G586" s="622" t="e">
        <f t="shared" si="649"/>
        <v>#DIV/0!</v>
      </c>
      <c r="H586" s="622" t="e">
        <f t="shared" si="649"/>
        <v>#DIV/0!</v>
      </c>
      <c r="I586" s="622" t="e">
        <f t="shared" si="649"/>
        <v>#DIV/0!</v>
      </c>
      <c r="J586" s="622" t="e">
        <f t="shared" si="649"/>
        <v>#DIV/0!</v>
      </c>
      <c r="K586" s="622" t="e">
        <f t="shared" si="649"/>
        <v>#DIV/0!</v>
      </c>
      <c r="L586" s="622" t="e">
        <f t="shared" si="649"/>
        <v>#DIV/0!</v>
      </c>
      <c r="M586" s="622" t="e">
        <f t="shared" si="649"/>
        <v>#DIV/0!</v>
      </c>
      <c r="N586" s="622" t="e">
        <f t="shared" si="649"/>
        <v>#DIV/0!</v>
      </c>
      <c r="O586" s="622" t="e">
        <f t="shared" si="649"/>
        <v>#DIV/0!</v>
      </c>
      <c r="P586" s="622" t="e">
        <f t="shared" si="649"/>
        <v>#DIV/0!</v>
      </c>
      <c r="Q586" s="622" t="e">
        <f t="shared" si="649"/>
        <v>#DIV/0!</v>
      </c>
      <c r="R586" s="622" t="e">
        <f t="shared" si="649"/>
        <v>#DIV/0!</v>
      </c>
      <c r="S586" s="622" t="e">
        <f t="shared" si="649"/>
        <v>#DIV/0!</v>
      </c>
      <c r="T586" s="622" t="e">
        <f t="shared" si="649"/>
        <v>#DIV/0!</v>
      </c>
      <c r="U586" s="622" t="e">
        <f t="shared" si="649"/>
        <v>#DIV/0!</v>
      </c>
      <c r="V586" s="622" t="e">
        <f t="shared" si="649"/>
        <v>#DIV/0!</v>
      </c>
      <c r="W586" s="622" t="e">
        <f t="shared" si="649"/>
        <v>#DIV/0!</v>
      </c>
      <c r="X586" s="622" t="e">
        <f t="shared" si="649"/>
        <v>#DIV/0!</v>
      </c>
      <c r="Y586" s="622" t="e">
        <f t="shared" si="649"/>
        <v>#DIV/0!</v>
      </c>
      <c r="Z586" s="622" t="e">
        <f t="shared" si="649"/>
        <v>#DIV/0!</v>
      </c>
      <c r="AA586" s="622" t="e">
        <f t="shared" si="649"/>
        <v>#DIV/0!</v>
      </c>
      <c r="AB586" s="622" t="e">
        <f t="shared" si="649"/>
        <v>#DIV/0!</v>
      </c>
      <c r="AC586" s="622" t="e">
        <f t="shared" si="649"/>
        <v>#DIV/0!</v>
      </c>
      <c r="AD586" s="622" t="e">
        <f t="shared" si="649"/>
        <v>#DIV/0!</v>
      </c>
      <c r="AE586" s="622" t="e">
        <f t="shared" si="649"/>
        <v>#DIV/0!</v>
      </c>
      <c r="AF586" s="622" t="e">
        <f t="shared" si="649"/>
        <v>#DIV/0!</v>
      </c>
      <c r="AG586" s="622" t="e">
        <f t="shared" ref="AG586:AL586" si="650">ROUND(AVERAGE(AG178:AG180),1)</f>
        <v>#DIV/0!</v>
      </c>
      <c r="AH586" s="622" t="e">
        <f t="shared" si="650"/>
        <v>#DIV/0!</v>
      </c>
      <c r="AI586" s="622" t="e">
        <f t="shared" si="650"/>
        <v>#DIV/0!</v>
      </c>
      <c r="AJ586" s="622" t="e">
        <f t="shared" si="650"/>
        <v>#DIV/0!</v>
      </c>
      <c r="AK586" s="622" t="e">
        <f t="shared" si="650"/>
        <v>#DIV/0!</v>
      </c>
      <c r="AL586" s="622" t="e">
        <f t="shared" si="650"/>
        <v>#DIV/0!</v>
      </c>
      <c r="AO586" s="615" t="s">
        <v>37</v>
      </c>
      <c r="AP586" s="622" t="e">
        <f t="shared" ref="AP586:AZ586" si="651">ROUND(AVERAGE(AP178:AP180),1)</f>
        <v>#DIV/0!</v>
      </c>
      <c r="AQ586" s="622" t="e">
        <f t="shared" si="651"/>
        <v>#DIV/0!</v>
      </c>
      <c r="AR586" s="622" t="e">
        <f t="shared" si="651"/>
        <v>#DIV/0!</v>
      </c>
      <c r="AS586" s="622" t="e">
        <f t="shared" si="651"/>
        <v>#DIV/0!</v>
      </c>
      <c r="AT586" s="622" t="e">
        <f t="shared" si="651"/>
        <v>#DIV/0!</v>
      </c>
      <c r="AU586" s="622" t="e">
        <f t="shared" si="651"/>
        <v>#DIV/0!</v>
      </c>
      <c r="AV586" s="622" t="e">
        <f t="shared" si="651"/>
        <v>#DIV/0!</v>
      </c>
      <c r="AW586" s="622" t="e">
        <f t="shared" si="651"/>
        <v>#DIV/0!</v>
      </c>
      <c r="AX586" s="622" t="e">
        <f t="shared" si="651"/>
        <v>#DIV/0!</v>
      </c>
      <c r="AY586" s="622" t="e">
        <f t="shared" si="651"/>
        <v>#DIV/0!</v>
      </c>
      <c r="AZ586" s="622" t="e">
        <f t="shared" si="651"/>
        <v>#DIV/0!</v>
      </c>
    </row>
    <row r="587" spans="2:52" hidden="1">
      <c r="C587" s="615" t="s">
        <v>38</v>
      </c>
      <c r="D587" s="622" t="e">
        <f>ROUND(AVERAGE(D181:D183),1)</f>
        <v>#DIV/0!</v>
      </c>
      <c r="E587" s="622" t="e">
        <f t="shared" ref="E587:AF587" si="652">ROUND(AVERAGE(E181:E183),1)</f>
        <v>#DIV/0!</v>
      </c>
      <c r="F587" s="622" t="e">
        <f t="shared" si="652"/>
        <v>#DIV/0!</v>
      </c>
      <c r="G587" s="622" t="e">
        <f t="shared" si="652"/>
        <v>#DIV/0!</v>
      </c>
      <c r="H587" s="622" t="e">
        <f t="shared" si="652"/>
        <v>#DIV/0!</v>
      </c>
      <c r="I587" s="622" t="e">
        <f t="shared" si="652"/>
        <v>#DIV/0!</v>
      </c>
      <c r="J587" s="622" t="e">
        <f t="shared" si="652"/>
        <v>#DIV/0!</v>
      </c>
      <c r="K587" s="622" t="e">
        <f t="shared" si="652"/>
        <v>#DIV/0!</v>
      </c>
      <c r="L587" s="622" t="e">
        <f t="shared" si="652"/>
        <v>#DIV/0!</v>
      </c>
      <c r="M587" s="622" t="e">
        <f t="shared" si="652"/>
        <v>#DIV/0!</v>
      </c>
      <c r="N587" s="622" t="e">
        <f t="shared" si="652"/>
        <v>#DIV/0!</v>
      </c>
      <c r="O587" s="622" t="e">
        <f t="shared" si="652"/>
        <v>#DIV/0!</v>
      </c>
      <c r="P587" s="622" t="e">
        <f t="shared" si="652"/>
        <v>#DIV/0!</v>
      </c>
      <c r="Q587" s="622" t="e">
        <f t="shared" si="652"/>
        <v>#DIV/0!</v>
      </c>
      <c r="R587" s="622" t="e">
        <f t="shared" si="652"/>
        <v>#DIV/0!</v>
      </c>
      <c r="S587" s="622" t="e">
        <f t="shared" si="652"/>
        <v>#DIV/0!</v>
      </c>
      <c r="T587" s="622" t="e">
        <f t="shared" si="652"/>
        <v>#DIV/0!</v>
      </c>
      <c r="U587" s="622" t="e">
        <f t="shared" si="652"/>
        <v>#DIV/0!</v>
      </c>
      <c r="V587" s="622" t="e">
        <f t="shared" si="652"/>
        <v>#DIV/0!</v>
      </c>
      <c r="W587" s="622" t="e">
        <f t="shared" si="652"/>
        <v>#DIV/0!</v>
      </c>
      <c r="X587" s="622" t="e">
        <f t="shared" si="652"/>
        <v>#DIV/0!</v>
      </c>
      <c r="Y587" s="622" t="e">
        <f t="shared" si="652"/>
        <v>#DIV/0!</v>
      </c>
      <c r="Z587" s="622" t="e">
        <f t="shared" si="652"/>
        <v>#DIV/0!</v>
      </c>
      <c r="AA587" s="622" t="e">
        <f t="shared" si="652"/>
        <v>#DIV/0!</v>
      </c>
      <c r="AB587" s="622" t="e">
        <f t="shared" si="652"/>
        <v>#DIV/0!</v>
      </c>
      <c r="AC587" s="622" t="e">
        <f t="shared" si="652"/>
        <v>#DIV/0!</v>
      </c>
      <c r="AD587" s="622" t="e">
        <f t="shared" si="652"/>
        <v>#DIV/0!</v>
      </c>
      <c r="AE587" s="622" t="e">
        <f t="shared" si="652"/>
        <v>#DIV/0!</v>
      </c>
      <c r="AF587" s="622" t="e">
        <f t="shared" si="652"/>
        <v>#DIV/0!</v>
      </c>
      <c r="AG587" s="622" t="e">
        <f t="shared" ref="AG587:AL587" si="653">ROUND(AVERAGE(AG181:AG183),1)</f>
        <v>#DIV/0!</v>
      </c>
      <c r="AH587" s="622" t="e">
        <f t="shared" si="653"/>
        <v>#DIV/0!</v>
      </c>
      <c r="AI587" s="622" t="e">
        <f t="shared" si="653"/>
        <v>#DIV/0!</v>
      </c>
      <c r="AJ587" s="622" t="e">
        <f t="shared" si="653"/>
        <v>#DIV/0!</v>
      </c>
      <c r="AK587" s="622" t="e">
        <f t="shared" si="653"/>
        <v>#DIV/0!</v>
      </c>
      <c r="AL587" s="622" t="e">
        <f t="shared" si="653"/>
        <v>#DIV/0!</v>
      </c>
      <c r="AO587" s="615" t="s">
        <v>38</v>
      </c>
      <c r="AP587" s="622" t="e">
        <f>ROUND(AVERAGE(AP181:AP183),1)</f>
        <v>#DIV/0!</v>
      </c>
      <c r="AQ587" s="622" t="e">
        <f t="shared" ref="AQ587:AZ587" si="654">ROUND(AVERAGE(AQ181:AQ183),1)</f>
        <v>#DIV/0!</v>
      </c>
      <c r="AR587" s="622" t="e">
        <f t="shared" si="654"/>
        <v>#DIV/0!</v>
      </c>
      <c r="AS587" s="622" t="e">
        <f t="shared" si="654"/>
        <v>#DIV/0!</v>
      </c>
      <c r="AT587" s="622" t="e">
        <f t="shared" si="654"/>
        <v>#DIV/0!</v>
      </c>
      <c r="AU587" s="622" t="e">
        <f t="shared" si="654"/>
        <v>#DIV/0!</v>
      </c>
      <c r="AV587" s="622" t="e">
        <f t="shared" si="654"/>
        <v>#DIV/0!</v>
      </c>
      <c r="AW587" s="622" t="e">
        <f t="shared" si="654"/>
        <v>#DIV/0!</v>
      </c>
      <c r="AX587" s="622" t="e">
        <f t="shared" si="654"/>
        <v>#DIV/0!</v>
      </c>
      <c r="AY587" s="622" t="e">
        <f t="shared" si="654"/>
        <v>#DIV/0!</v>
      </c>
      <c r="AZ587" s="622" t="e">
        <f t="shared" si="654"/>
        <v>#DIV/0!</v>
      </c>
    </row>
    <row r="588" spans="2:52" hidden="1">
      <c r="B588" s="612"/>
      <c r="C588" s="618" t="s">
        <v>39</v>
      </c>
      <c r="D588" s="622" t="e">
        <f>ROUND(AVERAGE(D184:D186),1)</f>
        <v>#DIV/0!</v>
      </c>
      <c r="E588" s="623" t="e">
        <f t="shared" ref="E588:AF588" si="655">ROUND(AVERAGE(E184:E186),1)</f>
        <v>#DIV/0!</v>
      </c>
      <c r="F588" s="623" t="e">
        <f t="shared" si="655"/>
        <v>#DIV/0!</v>
      </c>
      <c r="G588" s="623" t="e">
        <f t="shared" si="655"/>
        <v>#DIV/0!</v>
      </c>
      <c r="H588" s="623" t="e">
        <f t="shared" si="655"/>
        <v>#DIV/0!</v>
      </c>
      <c r="I588" s="623" t="e">
        <f t="shared" si="655"/>
        <v>#DIV/0!</v>
      </c>
      <c r="J588" s="623" t="e">
        <f t="shared" si="655"/>
        <v>#DIV/0!</v>
      </c>
      <c r="K588" s="623" t="e">
        <f t="shared" si="655"/>
        <v>#DIV/0!</v>
      </c>
      <c r="L588" s="623" t="e">
        <f t="shared" si="655"/>
        <v>#DIV/0!</v>
      </c>
      <c r="M588" s="623" t="e">
        <f t="shared" si="655"/>
        <v>#DIV/0!</v>
      </c>
      <c r="N588" s="623" t="e">
        <f t="shared" si="655"/>
        <v>#DIV/0!</v>
      </c>
      <c r="O588" s="623" t="e">
        <f t="shared" si="655"/>
        <v>#DIV/0!</v>
      </c>
      <c r="P588" s="623" t="e">
        <f t="shared" si="655"/>
        <v>#DIV/0!</v>
      </c>
      <c r="Q588" s="623" t="e">
        <f t="shared" si="655"/>
        <v>#DIV/0!</v>
      </c>
      <c r="R588" s="623" t="e">
        <f t="shared" si="655"/>
        <v>#DIV/0!</v>
      </c>
      <c r="S588" s="623" t="e">
        <f t="shared" si="655"/>
        <v>#DIV/0!</v>
      </c>
      <c r="T588" s="623" t="e">
        <f t="shared" si="655"/>
        <v>#DIV/0!</v>
      </c>
      <c r="U588" s="623" t="e">
        <f t="shared" si="655"/>
        <v>#DIV/0!</v>
      </c>
      <c r="V588" s="623" t="e">
        <f t="shared" si="655"/>
        <v>#DIV/0!</v>
      </c>
      <c r="W588" s="623" t="e">
        <f t="shared" si="655"/>
        <v>#DIV/0!</v>
      </c>
      <c r="X588" s="623" t="e">
        <f t="shared" si="655"/>
        <v>#DIV/0!</v>
      </c>
      <c r="Y588" s="623" t="e">
        <f t="shared" si="655"/>
        <v>#DIV/0!</v>
      </c>
      <c r="Z588" s="623" t="e">
        <f t="shared" si="655"/>
        <v>#DIV/0!</v>
      </c>
      <c r="AA588" s="623" t="e">
        <f t="shared" si="655"/>
        <v>#DIV/0!</v>
      </c>
      <c r="AB588" s="623" t="e">
        <f t="shared" si="655"/>
        <v>#DIV/0!</v>
      </c>
      <c r="AC588" s="623" t="e">
        <f t="shared" si="655"/>
        <v>#DIV/0!</v>
      </c>
      <c r="AD588" s="623" t="e">
        <f t="shared" si="655"/>
        <v>#DIV/0!</v>
      </c>
      <c r="AE588" s="623" t="e">
        <f t="shared" si="655"/>
        <v>#DIV/0!</v>
      </c>
      <c r="AF588" s="623" t="e">
        <f t="shared" si="655"/>
        <v>#DIV/0!</v>
      </c>
      <c r="AG588" s="623" t="e">
        <f t="shared" ref="AG588:AL588" si="656">ROUND(AVERAGE(AG184:AG186),1)</f>
        <v>#DIV/0!</v>
      </c>
      <c r="AH588" s="623" t="e">
        <f t="shared" si="656"/>
        <v>#DIV/0!</v>
      </c>
      <c r="AI588" s="623" t="e">
        <f t="shared" si="656"/>
        <v>#DIV/0!</v>
      </c>
      <c r="AJ588" s="623" t="e">
        <f t="shared" si="656"/>
        <v>#DIV/0!</v>
      </c>
      <c r="AK588" s="623" t="e">
        <f t="shared" si="656"/>
        <v>#DIV/0!</v>
      </c>
      <c r="AL588" s="623" t="e">
        <f t="shared" si="656"/>
        <v>#DIV/0!</v>
      </c>
      <c r="AN588" s="612"/>
      <c r="AO588" s="618" t="s">
        <v>39</v>
      </c>
      <c r="AP588" s="623" t="e">
        <f t="shared" ref="AP588:AZ588" si="657">ROUND(AVERAGE(AP184:AP186),1)</f>
        <v>#DIV/0!</v>
      </c>
      <c r="AQ588" s="623" t="e">
        <f t="shared" si="657"/>
        <v>#DIV/0!</v>
      </c>
      <c r="AR588" s="623" t="e">
        <f t="shared" si="657"/>
        <v>#DIV/0!</v>
      </c>
      <c r="AS588" s="623" t="e">
        <f t="shared" si="657"/>
        <v>#DIV/0!</v>
      </c>
      <c r="AT588" s="623" t="e">
        <f t="shared" si="657"/>
        <v>#DIV/0!</v>
      </c>
      <c r="AU588" s="623" t="e">
        <f t="shared" si="657"/>
        <v>#DIV/0!</v>
      </c>
      <c r="AV588" s="623" t="e">
        <f t="shared" si="657"/>
        <v>#DIV/0!</v>
      </c>
      <c r="AW588" s="623" t="e">
        <f t="shared" si="657"/>
        <v>#DIV/0!</v>
      </c>
      <c r="AX588" s="623" t="e">
        <f t="shared" si="657"/>
        <v>#DIV/0!</v>
      </c>
      <c r="AY588" s="623" t="e">
        <f t="shared" si="657"/>
        <v>#DIV/0!</v>
      </c>
      <c r="AZ588" s="623" t="e">
        <f t="shared" si="657"/>
        <v>#DIV/0!</v>
      </c>
    </row>
    <row r="589" spans="2:52" hidden="1">
      <c r="B589" s="138" t="s">
        <v>308</v>
      </c>
      <c r="C589" s="610" t="s">
        <v>36</v>
      </c>
      <c r="D589" s="624" t="e">
        <f>ROUND(AVERAGE(D187:D189),1)</f>
        <v>#DIV/0!</v>
      </c>
      <c r="E589" s="624" t="e">
        <f t="shared" ref="E589:AF589" si="658">ROUND(AVERAGE(E187:E189),1)</f>
        <v>#DIV/0!</v>
      </c>
      <c r="F589" s="624" t="e">
        <f t="shared" si="658"/>
        <v>#DIV/0!</v>
      </c>
      <c r="G589" s="624" t="e">
        <f t="shared" si="658"/>
        <v>#DIV/0!</v>
      </c>
      <c r="H589" s="624" t="e">
        <f t="shared" si="658"/>
        <v>#DIV/0!</v>
      </c>
      <c r="I589" s="624" t="e">
        <f t="shared" si="658"/>
        <v>#DIV/0!</v>
      </c>
      <c r="J589" s="624" t="e">
        <f t="shared" si="658"/>
        <v>#DIV/0!</v>
      </c>
      <c r="K589" s="624" t="e">
        <f t="shared" si="658"/>
        <v>#DIV/0!</v>
      </c>
      <c r="L589" s="624" t="e">
        <f t="shared" si="658"/>
        <v>#DIV/0!</v>
      </c>
      <c r="M589" s="624" t="e">
        <f t="shared" si="658"/>
        <v>#DIV/0!</v>
      </c>
      <c r="N589" s="624" t="e">
        <f t="shared" si="658"/>
        <v>#DIV/0!</v>
      </c>
      <c r="O589" s="624" t="e">
        <f t="shared" si="658"/>
        <v>#DIV/0!</v>
      </c>
      <c r="P589" s="624" t="e">
        <f t="shared" si="658"/>
        <v>#DIV/0!</v>
      </c>
      <c r="Q589" s="624" t="e">
        <f t="shared" si="658"/>
        <v>#DIV/0!</v>
      </c>
      <c r="R589" s="624" t="e">
        <f t="shared" si="658"/>
        <v>#DIV/0!</v>
      </c>
      <c r="S589" s="624" t="e">
        <f t="shared" si="658"/>
        <v>#DIV/0!</v>
      </c>
      <c r="T589" s="624" t="e">
        <f t="shared" si="658"/>
        <v>#DIV/0!</v>
      </c>
      <c r="U589" s="624" t="e">
        <f t="shared" si="658"/>
        <v>#DIV/0!</v>
      </c>
      <c r="V589" s="624" t="e">
        <f t="shared" si="658"/>
        <v>#DIV/0!</v>
      </c>
      <c r="W589" s="624" t="e">
        <f t="shared" si="658"/>
        <v>#DIV/0!</v>
      </c>
      <c r="X589" s="624" t="e">
        <f t="shared" si="658"/>
        <v>#DIV/0!</v>
      </c>
      <c r="Y589" s="624" t="e">
        <f t="shared" si="658"/>
        <v>#DIV/0!</v>
      </c>
      <c r="Z589" s="624" t="e">
        <f t="shared" si="658"/>
        <v>#DIV/0!</v>
      </c>
      <c r="AA589" s="624" t="e">
        <f t="shared" si="658"/>
        <v>#DIV/0!</v>
      </c>
      <c r="AB589" s="624" t="e">
        <f t="shared" si="658"/>
        <v>#DIV/0!</v>
      </c>
      <c r="AC589" s="624" t="e">
        <f t="shared" si="658"/>
        <v>#DIV/0!</v>
      </c>
      <c r="AD589" s="624" t="e">
        <f t="shared" si="658"/>
        <v>#DIV/0!</v>
      </c>
      <c r="AE589" s="624" t="e">
        <f t="shared" si="658"/>
        <v>#DIV/0!</v>
      </c>
      <c r="AF589" s="624" t="e">
        <f t="shared" si="658"/>
        <v>#DIV/0!</v>
      </c>
      <c r="AG589" s="624" t="e">
        <f t="shared" ref="AG589:AL589" si="659">ROUND(AVERAGE(AG187:AG189),1)</f>
        <v>#DIV/0!</v>
      </c>
      <c r="AH589" s="624" t="e">
        <f t="shared" si="659"/>
        <v>#DIV/0!</v>
      </c>
      <c r="AI589" s="624" t="e">
        <f t="shared" si="659"/>
        <v>#DIV/0!</v>
      </c>
      <c r="AJ589" s="624" t="e">
        <f t="shared" si="659"/>
        <v>#DIV/0!</v>
      </c>
      <c r="AK589" s="624" t="e">
        <f t="shared" si="659"/>
        <v>#DIV/0!</v>
      </c>
      <c r="AL589" s="624" t="e">
        <f t="shared" si="659"/>
        <v>#DIV/0!</v>
      </c>
      <c r="AN589" s="138" t="s">
        <v>308</v>
      </c>
      <c r="AO589" s="610" t="s">
        <v>36</v>
      </c>
      <c r="AP589" s="624" t="e">
        <f t="shared" ref="AP589:AZ589" si="660">ROUND(AVERAGE(AP187:AP189),1)</f>
        <v>#DIV/0!</v>
      </c>
      <c r="AQ589" s="624" t="e">
        <f t="shared" si="660"/>
        <v>#DIV/0!</v>
      </c>
      <c r="AR589" s="624" t="e">
        <f t="shared" si="660"/>
        <v>#DIV/0!</v>
      </c>
      <c r="AS589" s="624" t="e">
        <f t="shared" si="660"/>
        <v>#DIV/0!</v>
      </c>
      <c r="AT589" s="624" t="e">
        <f t="shared" si="660"/>
        <v>#DIV/0!</v>
      </c>
      <c r="AU589" s="624" t="e">
        <f t="shared" si="660"/>
        <v>#DIV/0!</v>
      </c>
      <c r="AV589" s="624" t="e">
        <f t="shared" si="660"/>
        <v>#DIV/0!</v>
      </c>
      <c r="AW589" s="624" t="e">
        <f t="shared" si="660"/>
        <v>#DIV/0!</v>
      </c>
      <c r="AX589" s="624" t="e">
        <f t="shared" si="660"/>
        <v>#DIV/0!</v>
      </c>
      <c r="AY589" s="624" t="e">
        <f t="shared" si="660"/>
        <v>#DIV/0!</v>
      </c>
      <c r="AZ589" s="624" t="e">
        <f t="shared" si="660"/>
        <v>#DIV/0!</v>
      </c>
    </row>
    <row r="590" spans="2:52" hidden="1">
      <c r="C590" s="615" t="s">
        <v>37</v>
      </c>
      <c r="D590" s="622" t="e">
        <f>ROUND(AVERAGE(D190:D192),1)</f>
        <v>#DIV/0!</v>
      </c>
      <c r="E590" s="622" t="e">
        <f t="shared" ref="E590:AF590" si="661">ROUND(AVERAGE(E190:E192),1)</f>
        <v>#DIV/0!</v>
      </c>
      <c r="F590" s="622" t="e">
        <f t="shared" si="661"/>
        <v>#DIV/0!</v>
      </c>
      <c r="G590" s="622" t="e">
        <f t="shared" si="661"/>
        <v>#DIV/0!</v>
      </c>
      <c r="H590" s="622" t="e">
        <f t="shared" si="661"/>
        <v>#DIV/0!</v>
      </c>
      <c r="I590" s="622" t="e">
        <f t="shared" si="661"/>
        <v>#DIV/0!</v>
      </c>
      <c r="J590" s="622" t="e">
        <f t="shared" si="661"/>
        <v>#DIV/0!</v>
      </c>
      <c r="K590" s="622" t="e">
        <f t="shared" si="661"/>
        <v>#DIV/0!</v>
      </c>
      <c r="L590" s="622" t="e">
        <f t="shared" si="661"/>
        <v>#DIV/0!</v>
      </c>
      <c r="M590" s="622" t="e">
        <f t="shared" si="661"/>
        <v>#DIV/0!</v>
      </c>
      <c r="N590" s="622" t="e">
        <f t="shared" si="661"/>
        <v>#DIV/0!</v>
      </c>
      <c r="O590" s="622" t="e">
        <f t="shared" si="661"/>
        <v>#DIV/0!</v>
      </c>
      <c r="P590" s="622" t="e">
        <f t="shared" si="661"/>
        <v>#DIV/0!</v>
      </c>
      <c r="Q590" s="622" t="e">
        <f t="shared" si="661"/>
        <v>#DIV/0!</v>
      </c>
      <c r="R590" s="622" t="e">
        <f t="shared" si="661"/>
        <v>#DIV/0!</v>
      </c>
      <c r="S590" s="622" t="e">
        <f t="shared" si="661"/>
        <v>#DIV/0!</v>
      </c>
      <c r="T590" s="622" t="e">
        <f t="shared" si="661"/>
        <v>#DIV/0!</v>
      </c>
      <c r="U590" s="622" t="e">
        <f t="shared" si="661"/>
        <v>#DIV/0!</v>
      </c>
      <c r="V590" s="622" t="e">
        <f t="shared" si="661"/>
        <v>#DIV/0!</v>
      </c>
      <c r="W590" s="622" t="e">
        <f t="shared" si="661"/>
        <v>#DIV/0!</v>
      </c>
      <c r="X590" s="622" t="e">
        <f t="shared" si="661"/>
        <v>#DIV/0!</v>
      </c>
      <c r="Y590" s="622" t="e">
        <f t="shared" si="661"/>
        <v>#DIV/0!</v>
      </c>
      <c r="Z590" s="622" t="e">
        <f t="shared" si="661"/>
        <v>#DIV/0!</v>
      </c>
      <c r="AA590" s="622" t="e">
        <f t="shared" si="661"/>
        <v>#DIV/0!</v>
      </c>
      <c r="AB590" s="622" t="e">
        <f t="shared" si="661"/>
        <v>#DIV/0!</v>
      </c>
      <c r="AC590" s="622" t="e">
        <f t="shared" si="661"/>
        <v>#DIV/0!</v>
      </c>
      <c r="AD590" s="622" t="e">
        <f t="shared" si="661"/>
        <v>#DIV/0!</v>
      </c>
      <c r="AE590" s="622" t="e">
        <f t="shared" si="661"/>
        <v>#DIV/0!</v>
      </c>
      <c r="AF590" s="622" t="e">
        <f t="shared" si="661"/>
        <v>#DIV/0!</v>
      </c>
      <c r="AG590" s="622" t="e">
        <f t="shared" ref="AG590:AL590" si="662">ROUND(AVERAGE(AG190:AG192),1)</f>
        <v>#DIV/0!</v>
      </c>
      <c r="AH590" s="622" t="e">
        <f t="shared" si="662"/>
        <v>#DIV/0!</v>
      </c>
      <c r="AI590" s="622" t="e">
        <f t="shared" si="662"/>
        <v>#DIV/0!</v>
      </c>
      <c r="AJ590" s="622" t="e">
        <f t="shared" si="662"/>
        <v>#DIV/0!</v>
      </c>
      <c r="AK590" s="622" t="e">
        <f t="shared" si="662"/>
        <v>#DIV/0!</v>
      </c>
      <c r="AL590" s="622" t="e">
        <f t="shared" si="662"/>
        <v>#DIV/0!</v>
      </c>
      <c r="AO590" s="615" t="s">
        <v>37</v>
      </c>
      <c r="AP590" s="622" t="e">
        <f t="shared" ref="AP590:AZ590" si="663">ROUND(AVERAGE(AP190:AP192),1)</f>
        <v>#DIV/0!</v>
      </c>
      <c r="AQ590" s="622" t="e">
        <f t="shared" si="663"/>
        <v>#DIV/0!</v>
      </c>
      <c r="AR590" s="622" t="e">
        <f t="shared" si="663"/>
        <v>#DIV/0!</v>
      </c>
      <c r="AS590" s="622" t="e">
        <f t="shared" si="663"/>
        <v>#DIV/0!</v>
      </c>
      <c r="AT590" s="622" t="e">
        <f t="shared" si="663"/>
        <v>#DIV/0!</v>
      </c>
      <c r="AU590" s="622" t="e">
        <f t="shared" si="663"/>
        <v>#DIV/0!</v>
      </c>
      <c r="AV590" s="622" t="e">
        <f t="shared" si="663"/>
        <v>#DIV/0!</v>
      </c>
      <c r="AW590" s="622" t="e">
        <f t="shared" si="663"/>
        <v>#DIV/0!</v>
      </c>
      <c r="AX590" s="622" t="e">
        <f t="shared" si="663"/>
        <v>#DIV/0!</v>
      </c>
      <c r="AY590" s="622" t="e">
        <f t="shared" si="663"/>
        <v>#DIV/0!</v>
      </c>
      <c r="AZ590" s="622" t="e">
        <f t="shared" si="663"/>
        <v>#DIV/0!</v>
      </c>
    </row>
    <row r="591" spans="2:52" hidden="1">
      <c r="C591" s="615" t="s">
        <v>38</v>
      </c>
      <c r="D591" s="622" t="e">
        <f>ROUND(AVERAGE(D193:D195),1)</f>
        <v>#DIV/0!</v>
      </c>
      <c r="E591" s="622" t="e">
        <f t="shared" ref="E591:AF591" si="664">ROUND(AVERAGE(E193:E195),1)</f>
        <v>#DIV/0!</v>
      </c>
      <c r="F591" s="622" t="e">
        <f t="shared" si="664"/>
        <v>#DIV/0!</v>
      </c>
      <c r="G591" s="622" t="e">
        <f t="shared" si="664"/>
        <v>#DIV/0!</v>
      </c>
      <c r="H591" s="622" t="e">
        <f t="shared" si="664"/>
        <v>#DIV/0!</v>
      </c>
      <c r="I591" s="622" t="e">
        <f t="shared" si="664"/>
        <v>#DIV/0!</v>
      </c>
      <c r="J591" s="622" t="e">
        <f t="shared" si="664"/>
        <v>#DIV/0!</v>
      </c>
      <c r="K591" s="622" t="e">
        <f t="shared" si="664"/>
        <v>#DIV/0!</v>
      </c>
      <c r="L591" s="622" t="e">
        <f t="shared" si="664"/>
        <v>#DIV/0!</v>
      </c>
      <c r="M591" s="622" t="e">
        <f t="shared" si="664"/>
        <v>#DIV/0!</v>
      </c>
      <c r="N591" s="622" t="e">
        <f t="shared" si="664"/>
        <v>#DIV/0!</v>
      </c>
      <c r="O591" s="622" t="e">
        <f t="shared" si="664"/>
        <v>#DIV/0!</v>
      </c>
      <c r="P591" s="622" t="e">
        <f t="shared" si="664"/>
        <v>#DIV/0!</v>
      </c>
      <c r="Q591" s="622" t="e">
        <f t="shared" si="664"/>
        <v>#DIV/0!</v>
      </c>
      <c r="R591" s="622" t="e">
        <f t="shared" si="664"/>
        <v>#DIV/0!</v>
      </c>
      <c r="S591" s="622" t="e">
        <f t="shared" si="664"/>
        <v>#DIV/0!</v>
      </c>
      <c r="T591" s="622" t="e">
        <f t="shared" si="664"/>
        <v>#DIV/0!</v>
      </c>
      <c r="U591" s="622" t="e">
        <f t="shared" si="664"/>
        <v>#DIV/0!</v>
      </c>
      <c r="V591" s="622" t="e">
        <f t="shared" si="664"/>
        <v>#DIV/0!</v>
      </c>
      <c r="W591" s="622" t="e">
        <f t="shared" si="664"/>
        <v>#DIV/0!</v>
      </c>
      <c r="X591" s="622" t="e">
        <f t="shared" si="664"/>
        <v>#DIV/0!</v>
      </c>
      <c r="Y591" s="622" t="e">
        <f t="shared" si="664"/>
        <v>#DIV/0!</v>
      </c>
      <c r="Z591" s="622" t="e">
        <f t="shared" si="664"/>
        <v>#DIV/0!</v>
      </c>
      <c r="AA591" s="622" t="e">
        <f t="shared" si="664"/>
        <v>#DIV/0!</v>
      </c>
      <c r="AB591" s="622" t="e">
        <f t="shared" si="664"/>
        <v>#DIV/0!</v>
      </c>
      <c r="AC591" s="622" t="e">
        <f t="shared" si="664"/>
        <v>#DIV/0!</v>
      </c>
      <c r="AD591" s="622" t="e">
        <f t="shared" si="664"/>
        <v>#DIV/0!</v>
      </c>
      <c r="AE591" s="622" t="e">
        <f t="shared" si="664"/>
        <v>#DIV/0!</v>
      </c>
      <c r="AF591" s="622" t="e">
        <f t="shared" si="664"/>
        <v>#DIV/0!</v>
      </c>
      <c r="AG591" s="622" t="e">
        <f t="shared" ref="AG591:AL591" si="665">ROUND(AVERAGE(AG193:AG195),1)</f>
        <v>#DIV/0!</v>
      </c>
      <c r="AH591" s="622" t="e">
        <f t="shared" si="665"/>
        <v>#DIV/0!</v>
      </c>
      <c r="AI591" s="622" t="e">
        <f t="shared" si="665"/>
        <v>#DIV/0!</v>
      </c>
      <c r="AJ591" s="622" t="e">
        <f t="shared" si="665"/>
        <v>#DIV/0!</v>
      </c>
      <c r="AK591" s="622" t="e">
        <f t="shared" si="665"/>
        <v>#DIV/0!</v>
      </c>
      <c r="AL591" s="622" t="e">
        <f t="shared" si="665"/>
        <v>#DIV/0!</v>
      </c>
      <c r="AO591" s="615" t="s">
        <v>38</v>
      </c>
      <c r="AP591" s="622" t="e">
        <f t="shared" ref="AP591:AZ591" si="666">ROUND(AVERAGE(AP193:AP195),1)</f>
        <v>#DIV/0!</v>
      </c>
      <c r="AQ591" s="622" t="e">
        <f t="shared" si="666"/>
        <v>#DIV/0!</v>
      </c>
      <c r="AR591" s="622" t="e">
        <f t="shared" si="666"/>
        <v>#DIV/0!</v>
      </c>
      <c r="AS591" s="622" t="e">
        <f t="shared" si="666"/>
        <v>#DIV/0!</v>
      </c>
      <c r="AT591" s="622" t="e">
        <f t="shared" si="666"/>
        <v>#DIV/0!</v>
      </c>
      <c r="AU591" s="622" t="e">
        <f t="shared" si="666"/>
        <v>#DIV/0!</v>
      </c>
      <c r="AV591" s="622" t="e">
        <f t="shared" si="666"/>
        <v>#DIV/0!</v>
      </c>
      <c r="AW591" s="622" t="e">
        <f t="shared" si="666"/>
        <v>#DIV/0!</v>
      </c>
      <c r="AX591" s="622" t="e">
        <f t="shared" si="666"/>
        <v>#DIV/0!</v>
      </c>
      <c r="AY591" s="622" t="e">
        <f t="shared" si="666"/>
        <v>#DIV/0!</v>
      </c>
      <c r="AZ591" s="622" t="e">
        <f t="shared" si="666"/>
        <v>#DIV/0!</v>
      </c>
    </row>
    <row r="592" spans="2:52" hidden="1">
      <c r="B592" s="612"/>
      <c r="C592" s="618" t="s">
        <v>39</v>
      </c>
      <c r="D592" s="623" t="e">
        <f>ROUND(AVERAGE(D196:D198),1)</f>
        <v>#DIV/0!</v>
      </c>
      <c r="E592" s="623" t="e">
        <f t="shared" ref="E592:AF592" si="667">ROUND(AVERAGE(E196:E198),1)</f>
        <v>#DIV/0!</v>
      </c>
      <c r="F592" s="623" t="e">
        <f t="shared" si="667"/>
        <v>#DIV/0!</v>
      </c>
      <c r="G592" s="623" t="e">
        <f t="shared" si="667"/>
        <v>#DIV/0!</v>
      </c>
      <c r="H592" s="623" t="e">
        <f t="shared" si="667"/>
        <v>#DIV/0!</v>
      </c>
      <c r="I592" s="623" t="e">
        <f t="shared" si="667"/>
        <v>#DIV/0!</v>
      </c>
      <c r="J592" s="623" t="e">
        <f t="shared" si="667"/>
        <v>#DIV/0!</v>
      </c>
      <c r="K592" s="623" t="e">
        <f t="shared" si="667"/>
        <v>#DIV/0!</v>
      </c>
      <c r="L592" s="623" t="e">
        <f t="shared" si="667"/>
        <v>#DIV/0!</v>
      </c>
      <c r="M592" s="623" t="e">
        <f t="shared" si="667"/>
        <v>#DIV/0!</v>
      </c>
      <c r="N592" s="623" t="e">
        <f t="shared" si="667"/>
        <v>#DIV/0!</v>
      </c>
      <c r="O592" s="623" t="e">
        <f t="shared" si="667"/>
        <v>#DIV/0!</v>
      </c>
      <c r="P592" s="623" t="e">
        <f t="shared" si="667"/>
        <v>#DIV/0!</v>
      </c>
      <c r="Q592" s="623" t="e">
        <f t="shared" si="667"/>
        <v>#DIV/0!</v>
      </c>
      <c r="R592" s="623" t="e">
        <f t="shared" si="667"/>
        <v>#DIV/0!</v>
      </c>
      <c r="S592" s="623" t="e">
        <f t="shared" si="667"/>
        <v>#DIV/0!</v>
      </c>
      <c r="T592" s="623" t="e">
        <f t="shared" si="667"/>
        <v>#DIV/0!</v>
      </c>
      <c r="U592" s="623" t="e">
        <f t="shared" si="667"/>
        <v>#DIV/0!</v>
      </c>
      <c r="V592" s="623" t="e">
        <f t="shared" si="667"/>
        <v>#DIV/0!</v>
      </c>
      <c r="W592" s="623" t="e">
        <f t="shared" si="667"/>
        <v>#DIV/0!</v>
      </c>
      <c r="X592" s="623" t="e">
        <f t="shared" si="667"/>
        <v>#DIV/0!</v>
      </c>
      <c r="Y592" s="623" t="e">
        <f t="shared" si="667"/>
        <v>#DIV/0!</v>
      </c>
      <c r="Z592" s="623" t="e">
        <f t="shared" si="667"/>
        <v>#DIV/0!</v>
      </c>
      <c r="AA592" s="623" t="e">
        <f t="shared" si="667"/>
        <v>#DIV/0!</v>
      </c>
      <c r="AB592" s="623" t="e">
        <f t="shared" si="667"/>
        <v>#DIV/0!</v>
      </c>
      <c r="AC592" s="623" t="e">
        <f t="shared" si="667"/>
        <v>#DIV/0!</v>
      </c>
      <c r="AD592" s="623" t="e">
        <f t="shared" si="667"/>
        <v>#DIV/0!</v>
      </c>
      <c r="AE592" s="623" t="e">
        <f t="shared" si="667"/>
        <v>#DIV/0!</v>
      </c>
      <c r="AF592" s="623" t="e">
        <f t="shared" si="667"/>
        <v>#DIV/0!</v>
      </c>
      <c r="AG592" s="623" t="e">
        <f t="shared" ref="AG592:AL592" si="668">ROUND(AVERAGE(AG196:AG198),1)</f>
        <v>#DIV/0!</v>
      </c>
      <c r="AH592" s="623" t="e">
        <f t="shared" si="668"/>
        <v>#DIV/0!</v>
      </c>
      <c r="AI592" s="623" t="e">
        <f t="shared" si="668"/>
        <v>#DIV/0!</v>
      </c>
      <c r="AJ592" s="623" t="e">
        <f t="shared" si="668"/>
        <v>#DIV/0!</v>
      </c>
      <c r="AK592" s="623" t="e">
        <f t="shared" si="668"/>
        <v>#DIV/0!</v>
      </c>
      <c r="AL592" s="623" t="e">
        <f t="shared" si="668"/>
        <v>#DIV/0!</v>
      </c>
      <c r="AN592" s="612"/>
      <c r="AO592" s="618" t="s">
        <v>39</v>
      </c>
      <c r="AP592" s="623" t="e">
        <f t="shared" ref="AP592:AZ592" si="669">ROUND(AVERAGE(AP196:AP198),1)</f>
        <v>#DIV/0!</v>
      </c>
      <c r="AQ592" s="623" t="e">
        <f t="shared" si="669"/>
        <v>#DIV/0!</v>
      </c>
      <c r="AR592" s="623" t="e">
        <f t="shared" si="669"/>
        <v>#DIV/0!</v>
      </c>
      <c r="AS592" s="623" t="e">
        <f t="shared" si="669"/>
        <v>#DIV/0!</v>
      </c>
      <c r="AT592" s="623" t="e">
        <f t="shared" si="669"/>
        <v>#DIV/0!</v>
      </c>
      <c r="AU592" s="623" t="e">
        <f t="shared" si="669"/>
        <v>#DIV/0!</v>
      </c>
      <c r="AV592" s="623" t="e">
        <f t="shared" si="669"/>
        <v>#DIV/0!</v>
      </c>
      <c r="AW592" s="623" t="e">
        <f t="shared" si="669"/>
        <v>#DIV/0!</v>
      </c>
      <c r="AX592" s="623" t="e">
        <f t="shared" si="669"/>
        <v>#DIV/0!</v>
      </c>
      <c r="AY592" s="623" t="e">
        <f t="shared" si="669"/>
        <v>#DIV/0!</v>
      </c>
      <c r="AZ592" s="623" t="e">
        <f t="shared" si="669"/>
        <v>#DIV/0!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AM124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56" sqref="E56"/>
    </sheetView>
  </sheetViews>
  <sheetFormatPr defaultColWidth="9.33203125" defaultRowHeight="13.5"/>
  <cols>
    <col min="1" max="6" width="9.33203125" style="3"/>
    <col min="7" max="7" width="5.33203125" style="3" customWidth="1"/>
    <col min="8" max="8" width="9.33203125" style="868"/>
    <col min="9" max="12" width="10.83203125" style="3" customWidth="1"/>
    <col min="13" max="15" width="9.83203125" style="3" customWidth="1"/>
    <col min="16" max="16" width="10.5" style="3" customWidth="1"/>
    <col min="17" max="17" width="6.5" style="3" customWidth="1"/>
    <col min="18" max="18" width="9.33203125" style="868"/>
    <col min="19" max="22" width="10.83203125" style="3" customWidth="1"/>
    <col min="23" max="26" width="9.83203125" style="3" customWidth="1"/>
    <col min="27" max="16384" width="9.33203125" style="3"/>
  </cols>
  <sheetData>
    <row r="1" spans="1:26">
      <c r="A1" s="1" t="s">
        <v>359</v>
      </c>
      <c r="H1" s="1" t="s">
        <v>359</v>
      </c>
      <c r="R1" s="1" t="s">
        <v>359</v>
      </c>
    </row>
    <row r="2" spans="1:26">
      <c r="A2" s="166"/>
      <c r="B2" s="166"/>
      <c r="C2" s="166" t="s">
        <v>358</v>
      </c>
      <c r="D2" s="166"/>
      <c r="E2" s="166"/>
      <c r="F2" s="166"/>
      <c r="H2" s="823"/>
      <c r="I2" s="166" t="s">
        <v>341</v>
      </c>
      <c r="J2" s="166"/>
      <c r="K2" s="166"/>
      <c r="L2" s="824"/>
      <c r="M2" s="46" t="s">
        <v>365</v>
      </c>
      <c r="N2" s="46"/>
      <c r="O2" s="46"/>
      <c r="P2" s="46"/>
      <c r="R2" s="823"/>
      <c r="S2" s="166" t="s">
        <v>343</v>
      </c>
      <c r="T2" s="166"/>
      <c r="U2" s="166"/>
      <c r="V2" s="824"/>
      <c r="W2" s="46" t="s">
        <v>365</v>
      </c>
      <c r="X2" s="46"/>
      <c r="Y2" s="46"/>
      <c r="Z2" s="46"/>
    </row>
    <row r="3" spans="1:26" hidden="1">
      <c r="A3" s="230"/>
      <c r="B3" s="230"/>
      <c r="C3" s="250" t="s">
        <v>76</v>
      </c>
      <c r="D3" s="250" t="s">
        <v>78</v>
      </c>
      <c r="E3" s="250" t="s">
        <v>79</v>
      </c>
      <c r="F3" s="250" t="s">
        <v>342</v>
      </c>
      <c r="H3" s="825" t="s">
        <v>364</v>
      </c>
      <c r="I3" s="826" t="s">
        <v>76</v>
      </c>
      <c r="J3" s="250" t="s">
        <v>78</v>
      </c>
      <c r="K3" s="250" t="s">
        <v>79</v>
      </c>
      <c r="L3" s="827" t="s">
        <v>342</v>
      </c>
      <c r="M3" s="102" t="s">
        <v>76</v>
      </c>
      <c r="N3" s="102" t="s">
        <v>78</v>
      </c>
      <c r="O3" s="102" t="s">
        <v>79</v>
      </c>
      <c r="P3" s="102" t="s">
        <v>342</v>
      </c>
      <c r="R3" s="825" t="s">
        <v>364</v>
      </c>
      <c r="S3" s="826" t="s">
        <v>76</v>
      </c>
      <c r="T3" s="250" t="s">
        <v>78</v>
      </c>
      <c r="U3" s="250" t="s">
        <v>79</v>
      </c>
      <c r="V3" s="827" t="s">
        <v>342</v>
      </c>
      <c r="W3" s="102" t="s">
        <v>76</v>
      </c>
      <c r="X3" s="102" t="s">
        <v>78</v>
      </c>
      <c r="Y3" s="102" t="s">
        <v>79</v>
      </c>
      <c r="Z3" s="102" t="s">
        <v>342</v>
      </c>
    </row>
    <row r="4" spans="1:26" hidden="1">
      <c r="A4" s="828" t="s">
        <v>3</v>
      </c>
      <c r="B4" s="829" t="s">
        <v>113</v>
      </c>
      <c r="C4" s="830">
        <f>'10生産'!D200</f>
        <v>96.3</v>
      </c>
      <c r="D4" s="830">
        <f>'11出荷'!D200</f>
        <v>95.6</v>
      </c>
      <c r="E4" s="830">
        <f>'12在庫'!D200</f>
        <v>95.3</v>
      </c>
      <c r="F4" s="830">
        <f>'13在庫率'!D200</f>
        <v>102.8</v>
      </c>
      <c r="G4" s="830"/>
      <c r="H4" s="831" t="s">
        <v>366</v>
      </c>
      <c r="I4" s="832"/>
      <c r="J4" s="832"/>
      <c r="K4" s="832"/>
      <c r="L4" s="832"/>
      <c r="M4" s="833"/>
      <c r="N4" s="833"/>
      <c r="O4" s="833"/>
      <c r="P4" s="833"/>
      <c r="Q4" s="834"/>
      <c r="R4" s="831" t="s">
        <v>366</v>
      </c>
      <c r="S4" s="832"/>
      <c r="T4" s="832"/>
      <c r="U4" s="832"/>
      <c r="V4" s="832"/>
      <c r="W4" s="833"/>
      <c r="X4" s="833"/>
      <c r="Y4" s="833"/>
      <c r="Z4" s="833"/>
    </row>
    <row r="5" spans="1:26" hidden="1">
      <c r="A5" s="828"/>
      <c r="B5" s="829" t="s">
        <v>115</v>
      </c>
      <c r="C5" s="830">
        <f>'10生産'!D201</f>
        <v>96.1</v>
      </c>
      <c r="D5" s="830">
        <f>'11出荷'!D201</f>
        <v>94</v>
      </c>
      <c r="E5" s="830">
        <f>'12在庫'!D201</f>
        <v>96.1</v>
      </c>
      <c r="F5" s="830">
        <f>'13在庫率'!D201</f>
        <v>102.1</v>
      </c>
      <c r="G5" s="830"/>
      <c r="H5" s="835">
        <v>2</v>
      </c>
      <c r="I5" s="832"/>
      <c r="J5" s="832"/>
      <c r="K5" s="832"/>
      <c r="L5" s="832"/>
      <c r="M5" s="836"/>
      <c r="N5" s="836"/>
      <c r="O5" s="836"/>
      <c r="P5" s="836"/>
      <c r="Q5" s="834"/>
      <c r="R5" s="835">
        <v>2</v>
      </c>
      <c r="S5" s="832"/>
      <c r="T5" s="832"/>
      <c r="U5" s="832"/>
      <c r="V5" s="832"/>
      <c r="W5" s="836"/>
      <c r="X5" s="836"/>
      <c r="Y5" s="836"/>
      <c r="Z5" s="836"/>
    </row>
    <row r="6" spans="1:26" hidden="1">
      <c r="A6" s="828"/>
      <c r="B6" s="829" t="s">
        <v>116</v>
      </c>
      <c r="C6" s="830">
        <f>'10生産'!D202</f>
        <v>100.1</v>
      </c>
      <c r="D6" s="830">
        <f>'11出荷'!D202</f>
        <v>97.6</v>
      </c>
      <c r="E6" s="830">
        <f>'12在庫'!D202</f>
        <v>94.2</v>
      </c>
      <c r="F6" s="830">
        <f>'13在庫率'!D202</f>
        <v>100.3</v>
      </c>
      <c r="G6" s="830"/>
      <c r="H6" s="835">
        <v>3</v>
      </c>
      <c r="I6" s="837">
        <f>ROUND(AVERAGE(C4:C6),1)</f>
        <v>97.5</v>
      </c>
      <c r="J6" s="838">
        <f>ROUND(AVERAGE(D4:D6),1)</f>
        <v>95.7</v>
      </c>
      <c r="K6" s="838">
        <f>ROUND(AVERAGE(E4:E6),1)</f>
        <v>95.2</v>
      </c>
      <c r="L6" s="832">
        <f>ROUND(AVERAGE(F4:F6),1)</f>
        <v>101.7</v>
      </c>
      <c r="M6" s="836"/>
      <c r="N6" s="836"/>
      <c r="O6" s="836"/>
      <c r="P6" s="836"/>
      <c r="Q6" s="834"/>
      <c r="R6" s="835">
        <v>3</v>
      </c>
      <c r="S6" s="832"/>
      <c r="T6" s="832"/>
      <c r="U6" s="832"/>
      <c r="V6" s="832"/>
      <c r="W6" s="836"/>
      <c r="X6" s="836"/>
      <c r="Y6" s="836"/>
      <c r="Z6" s="836"/>
    </row>
    <row r="7" spans="1:26" hidden="1">
      <c r="A7" s="828"/>
      <c r="B7" s="829" t="s">
        <v>117</v>
      </c>
      <c r="C7" s="830">
        <f>'10生産'!D203</f>
        <v>97.5</v>
      </c>
      <c r="D7" s="830">
        <f>'11出荷'!D203</f>
        <v>95.4</v>
      </c>
      <c r="E7" s="830">
        <f>'12在庫'!D203</f>
        <v>95.5</v>
      </c>
      <c r="F7" s="830">
        <f>'13在庫率'!D203</f>
        <v>95.7</v>
      </c>
      <c r="G7" s="830"/>
      <c r="H7" s="835">
        <v>4</v>
      </c>
      <c r="I7" s="837">
        <f t="shared" ref="I7:I71" si="0">ROUND(AVERAGE(C5:C7),1)</f>
        <v>97.9</v>
      </c>
      <c r="J7" s="838">
        <f t="shared" ref="J7:J71" si="1">ROUND(AVERAGE(D5:D7),1)</f>
        <v>95.7</v>
      </c>
      <c r="K7" s="838">
        <f t="shared" ref="K7:K71" si="2">ROUND(AVERAGE(E5:E7),1)</f>
        <v>95.3</v>
      </c>
      <c r="L7" s="832">
        <f t="shared" ref="L7:L71" si="3">ROUND(AVERAGE(F5:F7),1)</f>
        <v>99.4</v>
      </c>
      <c r="M7" s="839">
        <f>ROUND((I7-I6)/I6*100,1)</f>
        <v>0.4</v>
      </c>
      <c r="N7" s="839">
        <f>ROUND((J7-J6)/J6*100,1)</f>
        <v>0</v>
      </c>
      <c r="O7" s="839">
        <f>ROUND((K7-K6)/K6*100,1)</f>
        <v>0.1</v>
      </c>
      <c r="P7" s="839">
        <f>ROUND((L7-L6)/L6*100,1)</f>
        <v>-2.2999999999999998</v>
      </c>
      <c r="Q7" s="834"/>
      <c r="R7" s="835">
        <v>4</v>
      </c>
      <c r="S7" s="832"/>
      <c r="T7" s="832"/>
      <c r="U7" s="832"/>
      <c r="V7" s="832"/>
      <c r="W7" s="840"/>
      <c r="X7" s="840"/>
      <c r="Y7" s="840"/>
      <c r="Z7" s="840"/>
    </row>
    <row r="8" spans="1:26" hidden="1">
      <c r="A8" s="828"/>
      <c r="B8" s="829" t="s">
        <v>118</v>
      </c>
      <c r="C8" s="830">
        <f>'10生産'!D204</f>
        <v>97.6</v>
      </c>
      <c r="D8" s="830">
        <f>'11出荷'!D204</f>
        <v>95.9</v>
      </c>
      <c r="E8" s="830">
        <f>'12在庫'!D204</f>
        <v>96</v>
      </c>
      <c r="F8" s="830">
        <f>'13在庫率'!D204</f>
        <v>92.3</v>
      </c>
      <c r="G8" s="830"/>
      <c r="H8" s="835">
        <v>5</v>
      </c>
      <c r="I8" s="837">
        <f t="shared" si="0"/>
        <v>98.4</v>
      </c>
      <c r="J8" s="838">
        <f t="shared" si="1"/>
        <v>96.3</v>
      </c>
      <c r="K8" s="838">
        <f t="shared" si="2"/>
        <v>95.2</v>
      </c>
      <c r="L8" s="832">
        <f t="shared" si="3"/>
        <v>96.1</v>
      </c>
      <c r="M8" s="839">
        <f t="shared" ref="M8:M72" si="4">ROUND((I8-I7)/I7*100,1)</f>
        <v>0.5</v>
      </c>
      <c r="N8" s="839">
        <f t="shared" ref="N8:N72" si="5">ROUND((J8-J7)/J7*100,1)</f>
        <v>0.6</v>
      </c>
      <c r="O8" s="839">
        <f t="shared" ref="O8:O72" si="6">ROUND((K8-K7)/K7*100,1)</f>
        <v>-0.1</v>
      </c>
      <c r="P8" s="839">
        <f t="shared" ref="P8:P72" si="7">ROUND((L8-L7)/L7*100,1)</f>
        <v>-3.3</v>
      </c>
      <c r="Q8" s="834"/>
      <c r="R8" s="835">
        <v>5</v>
      </c>
      <c r="S8" s="837">
        <f>ROUND(AVERAGE(I6:I8),1)</f>
        <v>97.9</v>
      </c>
      <c r="T8" s="838">
        <f>ROUND(AVERAGE(J6:J8),1)</f>
        <v>95.9</v>
      </c>
      <c r="U8" s="838">
        <f>ROUND(AVERAGE(K6:K8),1)</f>
        <v>95.2</v>
      </c>
      <c r="V8" s="832">
        <f>ROUND(AVERAGE(L6:L8),1)</f>
        <v>99.1</v>
      </c>
      <c r="W8" s="840"/>
      <c r="X8" s="840"/>
      <c r="Y8" s="840"/>
      <c r="Z8" s="840"/>
    </row>
    <row r="9" spans="1:26" hidden="1">
      <c r="A9" s="828"/>
      <c r="B9" s="829" t="s">
        <v>119</v>
      </c>
      <c r="C9" s="830">
        <f>'10生産'!D205</f>
        <v>97.8</v>
      </c>
      <c r="D9" s="830">
        <f>'11出荷'!D205</f>
        <v>95.9</v>
      </c>
      <c r="E9" s="830">
        <f>'12在庫'!D205</f>
        <v>95.7</v>
      </c>
      <c r="F9" s="830">
        <f>'13在庫率'!D205</f>
        <v>96.8</v>
      </c>
      <c r="G9" s="830"/>
      <c r="H9" s="835">
        <v>6</v>
      </c>
      <c r="I9" s="837">
        <f t="shared" si="0"/>
        <v>97.6</v>
      </c>
      <c r="J9" s="838">
        <f t="shared" si="1"/>
        <v>95.7</v>
      </c>
      <c r="K9" s="838">
        <f t="shared" si="2"/>
        <v>95.7</v>
      </c>
      <c r="L9" s="832">
        <f t="shared" si="3"/>
        <v>94.9</v>
      </c>
      <c r="M9" s="839">
        <f t="shared" si="4"/>
        <v>-0.8</v>
      </c>
      <c r="N9" s="839">
        <f t="shared" si="5"/>
        <v>-0.6</v>
      </c>
      <c r="O9" s="839">
        <f t="shared" si="6"/>
        <v>0.5</v>
      </c>
      <c r="P9" s="839">
        <f t="shared" si="7"/>
        <v>-1.2</v>
      </c>
      <c r="Q9" s="834"/>
      <c r="R9" s="835">
        <v>6</v>
      </c>
      <c r="S9" s="837">
        <f t="shared" ref="S9:S73" si="8">ROUND(AVERAGE(I7:I9),1)</f>
        <v>98</v>
      </c>
      <c r="T9" s="838">
        <f t="shared" ref="T9:T73" si="9">ROUND(AVERAGE(J7:J9),1)</f>
        <v>95.9</v>
      </c>
      <c r="U9" s="838">
        <f t="shared" ref="U9:U73" si="10">ROUND(AVERAGE(K7:K9),1)</f>
        <v>95.4</v>
      </c>
      <c r="V9" s="832">
        <f t="shared" ref="V9:V73" si="11">ROUND(AVERAGE(L7:L9),1)</f>
        <v>96.8</v>
      </c>
      <c r="W9" s="839">
        <f t="shared" ref="W9:W72" si="12">ROUND((S9-S8)/S8*100,1)</f>
        <v>0.1</v>
      </c>
      <c r="X9" s="839">
        <f t="shared" ref="X9:X71" si="13">ROUND((T9-T8)/T8*100,1)</f>
        <v>0</v>
      </c>
      <c r="Y9" s="839">
        <f t="shared" ref="Y9:Y71" si="14">ROUND((U9-U8)/U8*100,1)</f>
        <v>0.2</v>
      </c>
      <c r="Z9" s="839">
        <f t="shared" ref="Z9:Z71" si="15">ROUND((V9-V8)/V8*100,1)</f>
        <v>-2.2999999999999998</v>
      </c>
    </row>
    <row r="10" spans="1:26" hidden="1">
      <c r="A10" s="828"/>
      <c r="B10" s="829" t="s">
        <v>120</v>
      </c>
      <c r="C10" s="830">
        <f>'10生産'!D206</f>
        <v>100.9</v>
      </c>
      <c r="D10" s="830">
        <f>'11出荷'!D206</f>
        <v>99.2</v>
      </c>
      <c r="E10" s="830">
        <f>'12在庫'!D206</f>
        <v>95.1</v>
      </c>
      <c r="F10" s="830">
        <f>'13在庫率'!D206</f>
        <v>96.3</v>
      </c>
      <c r="G10" s="830"/>
      <c r="H10" s="835">
        <v>7</v>
      </c>
      <c r="I10" s="837">
        <f t="shared" si="0"/>
        <v>98.8</v>
      </c>
      <c r="J10" s="838">
        <f t="shared" si="1"/>
        <v>97</v>
      </c>
      <c r="K10" s="838">
        <f t="shared" si="2"/>
        <v>95.6</v>
      </c>
      <c r="L10" s="832">
        <f t="shared" si="3"/>
        <v>95.1</v>
      </c>
      <c r="M10" s="839">
        <f t="shared" si="4"/>
        <v>1.2</v>
      </c>
      <c r="N10" s="839">
        <f t="shared" si="5"/>
        <v>1.4</v>
      </c>
      <c r="O10" s="839">
        <f t="shared" si="6"/>
        <v>-0.1</v>
      </c>
      <c r="P10" s="839">
        <f t="shared" si="7"/>
        <v>0.2</v>
      </c>
      <c r="Q10" s="838"/>
      <c r="R10" s="835">
        <v>7</v>
      </c>
      <c r="S10" s="837">
        <f t="shared" si="8"/>
        <v>98.3</v>
      </c>
      <c r="T10" s="838">
        <f t="shared" si="9"/>
        <v>96.3</v>
      </c>
      <c r="U10" s="838">
        <f t="shared" si="10"/>
        <v>95.5</v>
      </c>
      <c r="V10" s="832">
        <f t="shared" si="11"/>
        <v>95.4</v>
      </c>
      <c r="W10" s="839">
        <f t="shared" si="12"/>
        <v>0.3</v>
      </c>
      <c r="X10" s="839">
        <f t="shared" si="13"/>
        <v>0.4</v>
      </c>
      <c r="Y10" s="839">
        <f t="shared" si="14"/>
        <v>0.1</v>
      </c>
      <c r="Z10" s="839">
        <f t="shared" si="15"/>
        <v>-1.4</v>
      </c>
    </row>
    <row r="11" spans="1:26" hidden="1">
      <c r="A11" s="828"/>
      <c r="B11" s="829" t="s">
        <v>121</v>
      </c>
      <c r="C11" s="830">
        <f>'10生産'!D207</f>
        <v>101.5</v>
      </c>
      <c r="D11" s="830">
        <f>'11出荷'!D207</f>
        <v>99.2</v>
      </c>
      <c r="E11" s="830">
        <f>'12在庫'!D207</f>
        <v>95.3</v>
      </c>
      <c r="F11" s="830">
        <f>'13在庫率'!D207</f>
        <v>92.5</v>
      </c>
      <c r="G11" s="830"/>
      <c r="H11" s="835">
        <v>8</v>
      </c>
      <c r="I11" s="837">
        <f t="shared" si="0"/>
        <v>100.1</v>
      </c>
      <c r="J11" s="838">
        <f t="shared" si="1"/>
        <v>98.1</v>
      </c>
      <c r="K11" s="838">
        <f t="shared" si="2"/>
        <v>95.4</v>
      </c>
      <c r="L11" s="832">
        <f t="shared" si="3"/>
        <v>95.2</v>
      </c>
      <c r="M11" s="839">
        <f t="shared" si="4"/>
        <v>1.3</v>
      </c>
      <c r="N11" s="839">
        <f t="shared" si="5"/>
        <v>1.1000000000000001</v>
      </c>
      <c r="O11" s="839">
        <f t="shared" si="6"/>
        <v>-0.2</v>
      </c>
      <c r="P11" s="839">
        <f t="shared" si="7"/>
        <v>0.1</v>
      </c>
      <c r="Q11" s="838"/>
      <c r="R11" s="835">
        <v>8</v>
      </c>
      <c r="S11" s="837">
        <f t="shared" si="8"/>
        <v>98.8</v>
      </c>
      <c r="T11" s="838">
        <f t="shared" si="9"/>
        <v>96.9</v>
      </c>
      <c r="U11" s="838">
        <f t="shared" si="10"/>
        <v>95.6</v>
      </c>
      <c r="V11" s="832">
        <f t="shared" si="11"/>
        <v>95.1</v>
      </c>
      <c r="W11" s="839">
        <f t="shared" si="12"/>
        <v>0.5</v>
      </c>
      <c r="X11" s="839">
        <f t="shared" si="13"/>
        <v>0.6</v>
      </c>
      <c r="Y11" s="839">
        <f t="shared" si="14"/>
        <v>0.1</v>
      </c>
      <c r="Z11" s="839">
        <f t="shared" si="15"/>
        <v>-0.3</v>
      </c>
    </row>
    <row r="12" spans="1:26" hidden="1">
      <c r="A12" s="828"/>
      <c r="B12" s="829" t="s">
        <v>122</v>
      </c>
      <c r="C12" s="830">
        <f>'10生産'!D208</f>
        <v>102.1</v>
      </c>
      <c r="D12" s="830">
        <f>'11出荷'!D208</f>
        <v>99</v>
      </c>
      <c r="E12" s="830">
        <f>'12在庫'!D208</f>
        <v>97.5</v>
      </c>
      <c r="F12" s="830">
        <f>'13在庫率'!D208</f>
        <v>93.3</v>
      </c>
      <c r="G12" s="830"/>
      <c r="H12" s="835">
        <v>9</v>
      </c>
      <c r="I12" s="837">
        <f t="shared" si="0"/>
        <v>101.5</v>
      </c>
      <c r="J12" s="838">
        <f t="shared" si="1"/>
        <v>99.1</v>
      </c>
      <c r="K12" s="838">
        <f t="shared" si="2"/>
        <v>96</v>
      </c>
      <c r="L12" s="832">
        <f t="shared" si="3"/>
        <v>94</v>
      </c>
      <c r="M12" s="839">
        <f t="shared" si="4"/>
        <v>1.4</v>
      </c>
      <c r="N12" s="839">
        <f t="shared" si="5"/>
        <v>1</v>
      </c>
      <c r="O12" s="839">
        <f t="shared" si="6"/>
        <v>0.6</v>
      </c>
      <c r="P12" s="839">
        <f t="shared" si="7"/>
        <v>-1.3</v>
      </c>
      <c r="Q12" s="838"/>
      <c r="R12" s="835">
        <v>9</v>
      </c>
      <c r="S12" s="837">
        <f t="shared" si="8"/>
        <v>100.1</v>
      </c>
      <c r="T12" s="838">
        <f t="shared" si="9"/>
        <v>98.1</v>
      </c>
      <c r="U12" s="838">
        <f t="shared" si="10"/>
        <v>95.7</v>
      </c>
      <c r="V12" s="832">
        <f t="shared" si="11"/>
        <v>94.8</v>
      </c>
      <c r="W12" s="839">
        <f t="shared" si="12"/>
        <v>1.3</v>
      </c>
      <c r="X12" s="839">
        <f t="shared" si="13"/>
        <v>1.2</v>
      </c>
      <c r="Y12" s="839">
        <f t="shared" si="14"/>
        <v>0.1</v>
      </c>
      <c r="Z12" s="839">
        <f t="shared" si="15"/>
        <v>-0.3</v>
      </c>
    </row>
    <row r="13" spans="1:26" hidden="1">
      <c r="A13" s="828"/>
      <c r="B13" s="829" t="s">
        <v>123</v>
      </c>
      <c r="C13" s="830">
        <f>'10生産'!D209</f>
        <v>103.4</v>
      </c>
      <c r="D13" s="830">
        <f>'11出荷'!D209</f>
        <v>101.2</v>
      </c>
      <c r="E13" s="830">
        <f>'12在庫'!D209</f>
        <v>98.3</v>
      </c>
      <c r="F13" s="830">
        <f>'13在庫率'!D209</f>
        <v>92.7</v>
      </c>
      <c r="G13" s="830"/>
      <c r="H13" s="835">
        <v>10</v>
      </c>
      <c r="I13" s="837">
        <f t="shared" si="0"/>
        <v>102.3</v>
      </c>
      <c r="J13" s="838">
        <f t="shared" si="1"/>
        <v>99.8</v>
      </c>
      <c r="K13" s="838">
        <f t="shared" si="2"/>
        <v>97</v>
      </c>
      <c r="L13" s="832">
        <f t="shared" si="3"/>
        <v>92.8</v>
      </c>
      <c r="M13" s="839">
        <f t="shared" si="4"/>
        <v>0.8</v>
      </c>
      <c r="N13" s="839">
        <f t="shared" si="5"/>
        <v>0.7</v>
      </c>
      <c r="O13" s="839">
        <f t="shared" si="6"/>
        <v>1</v>
      </c>
      <c r="P13" s="839">
        <f t="shared" si="7"/>
        <v>-1.3</v>
      </c>
      <c r="Q13" s="838"/>
      <c r="R13" s="835">
        <v>10</v>
      </c>
      <c r="S13" s="837">
        <f t="shared" si="8"/>
        <v>101.3</v>
      </c>
      <c r="T13" s="838">
        <f t="shared" si="9"/>
        <v>99</v>
      </c>
      <c r="U13" s="838">
        <f t="shared" si="10"/>
        <v>96.1</v>
      </c>
      <c r="V13" s="832">
        <f t="shared" si="11"/>
        <v>94</v>
      </c>
      <c r="W13" s="839">
        <f t="shared" si="12"/>
        <v>1.2</v>
      </c>
      <c r="X13" s="839">
        <f t="shared" si="13"/>
        <v>0.9</v>
      </c>
      <c r="Y13" s="839">
        <f t="shared" si="14"/>
        <v>0.4</v>
      </c>
      <c r="Z13" s="839">
        <f t="shared" si="15"/>
        <v>-0.8</v>
      </c>
    </row>
    <row r="14" spans="1:26" hidden="1">
      <c r="A14" s="828"/>
      <c r="B14" s="829" t="s">
        <v>124</v>
      </c>
      <c r="C14" s="830">
        <f>'10生産'!D210</f>
        <v>104.9</v>
      </c>
      <c r="D14" s="830">
        <f>'11出荷'!D210</f>
        <v>104.5</v>
      </c>
      <c r="E14" s="830">
        <f>'12在庫'!D210</f>
        <v>96.7</v>
      </c>
      <c r="F14" s="830">
        <f>'13在庫率'!D210</f>
        <v>91.3</v>
      </c>
      <c r="G14" s="830"/>
      <c r="H14" s="835">
        <v>11</v>
      </c>
      <c r="I14" s="837">
        <f t="shared" si="0"/>
        <v>103.5</v>
      </c>
      <c r="J14" s="838">
        <f t="shared" si="1"/>
        <v>101.6</v>
      </c>
      <c r="K14" s="838">
        <f t="shared" si="2"/>
        <v>97.5</v>
      </c>
      <c r="L14" s="832">
        <f t="shared" si="3"/>
        <v>92.4</v>
      </c>
      <c r="M14" s="839">
        <f t="shared" si="4"/>
        <v>1.2</v>
      </c>
      <c r="N14" s="839">
        <f t="shared" si="5"/>
        <v>1.8</v>
      </c>
      <c r="O14" s="839">
        <f t="shared" si="6"/>
        <v>0.5</v>
      </c>
      <c r="P14" s="839">
        <f t="shared" si="7"/>
        <v>-0.4</v>
      </c>
      <c r="Q14" s="838"/>
      <c r="R14" s="835">
        <v>11</v>
      </c>
      <c r="S14" s="837">
        <f t="shared" si="8"/>
        <v>102.4</v>
      </c>
      <c r="T14" s="838">
        <f t="shared" si="9"/>
        <v>100.2</v>
      </c>
      <c r="U14" s="838">
        <f t="shared" si="10"/>
        <v>96.8</v>
      </c>
      <c r="V14" s="832">
        <f t="shared" si="11"/>
        <v>93.1</v>
      </c>
      <c r="W14" s="839">
        <f t="shared" si="12"/>
        <v>1.1000000000000001</v>
      </c>
      <c r="X14" s="839">
        <f t="shared" si="13"/>
        <v>1.2</v>
      </c>
      <c r="Y14" s="839">
        <f t="shared" si="14"/>
        <v>0.7</v>
      </c>
      <c r="Z14" s="839">
        <f t="shared" si="15"/>
        <v>-1</v>
      </c>
    </row>
    <row r="15" spans="1:26" hidden="1">
      <c r="A15" s="828"/>
      <c r="B15" s="829" t="s">
        <v>111</v>
      </c>
      <c r="C15" s="830">
        <f>'10生産'!D211</f>
        <v>105.4</v>
      </c>
      <c r="D15" s="830">
        <f>'11出荷'!D211</f>
        <v>103.2</v>
      </c>
      <c r="E15" s="830">
        <f>'12在庫'!D211</f>
        <v>97.6</v>
      </c>
      <c r="F15" s="830">
        <f>'13在庫率'!D211</f>
        <v>93.5</v>
      </c>
      <c r="G15" s="830"/>
      <c r="H15" s="841">
        <v>12</v>
      </c>
      <c r="I15" s="837">
        <f t="shared" si="0"/>
        <v>104.6</v>
      </c>
      <c r="J15" s="838">
        <f t="shared" si="1"/>
        <v>103</v>
      </c>
      <c r="K15" s="838">
        <f t="shared" si="2"/>
        <v>97.5</v>
      </c>
      <c r="L15" s="832">
        <f t="shared" si="3"/>
        <v>92.5</v>
      </c>
      <c r="M15" s="842">
        <f t="shared" si="4"/>
        <v>1.1000000000000001</v>
      </c>
      <c r="N15" s="842">
        <f t="shared" si="5"/>
        <v>1.4</v>
      </c>
      <c r="O15" s="842">
        <f t="shared" si="6"/>
        <v>0</v>
      </c>
      <c r="P15" s="842">
        <f t="shared" si="7"/>
        <v>0.1</v>
      </c>
      <c r="Q15" s="838"/>
      <c r="R15" s="841">
        <v>12</v>
      </c>
      <c r="S15" s="837">
        <f t="shared" si="8"/>
        <v>103.5</v>
      </c>
      <c r="T15" s="838">
        <f t="shared" si="9"/>
        <v>101.5</v>
      </c>
      <c r="U15" s="838">
        <f t="shared" si="10"/>
        <v>97.3</v>
      </c>
      <c r="V15" s="832">
        <f t="shared" si="11"/>
        <v>92.6</v>
      </c>
      <c r="W15" s="842">
        <f t="shared" si="12"/>
        <v>1.1000000000000001</v>
      </c>
      <c r="X15" s="842">
        <f t="shared" si="13"/>
        <v>1.3</v>
      </c>
      <c r="Y15" s="842">
        <f t="shared" si="14"/>
        <v>0.5</v>
      </c>
      <c r="Z15" s="842">
        <f t="shared" si="15"/>
        <v>-0.5</v>
      </c>
    </row>
    <row r="16" spans="1:26" hidden="1">
      <c r="A16" s="843" t="s">
        <v>69</v>
      </c>
      <c r="B16" s="844" t="s">
        <v>113</v>
      </c>
      <c r="C16" s="845">
        <f>'10生産'!D212</f>
        <v>105.7</v>
      </c>
      <c r="D16" s="845">
        <f>'11出荷'!D212</f>
        <v>102.1</v>
      </c>
      <c r="E16" s="845">
        <f>'12在庫'!D212</f>
        <v>99.7</v>
      </c>
      <c r="F16" s="845">
        <f>'13在庫率'!D212</f>
        <v>91.7</v>
      </c>
      <c r="G16" s="830"/>
      <c r="H16" s="831" t="s">
        <v>367</v>
      </c>
      <c r="I16" s="846">
        <f t="shared" si="0"/>
        <v>105.3</v>
      </c>
      <c r="J16" s="847">
        <f t="shared" si="1"/>
        <v>103.3</v>
      </c>
      <c r="K16" s="847">
        <f t="shared" si="2"/>
        <v>98</v>
      </c>
      <c r="L16" s="833">
        <f t="shared" si="3"/>
        <v>92.2</v>
      </c>
      <c r="M16" s="848">
        <f t="shared" si="4"/>
        <v>0.7</v>
      </c>
      <c r="N16" s="848">
        <f t="shared" si="5"/>
        <v>0.3</v>
      </c>
      <c r="O16" s="848">
        <f t="shared" si="6"/>
        <v>0.5</v>
      </c>
      <c r="P16" s="848">
        <f t="shared" si="7"/>
        <v>-0.3</v>
      </c>
      <c r="Q16" s="838"/>
      <c r="R16" s="831" t="s">
        <v>367</v>
      </c>
      <c r="S16" s="846">
        <f t="shared" si="8"/>
        <v>104.5</v>
      </c>
      <c r="T16" s="847">
        <f t="shared" si="9"/>
        <v>102.6</v>
      </c>
      <c r="U16" s="847">
        <f t="shared" si="10"/>
        <v>97.7</v>
      </c>
      <c r="V16" s="833">
        <f t="shared" si="11"/>
        <v>92.4</v>
      </c>
      <c r="W16" s="848">
        <f t="shared" si="12"/>
        <v>1</v>
      </c>
      <c r="X16" s="848">
        <f t="shared" si="13"/>
        <v>1.1000000000000001</v>
      </c>
      <c r="Y16" s="848">
        <f t="shared" si="14"/>
        <v>0.4</v>
      </c>
      <c r="Z16" s="848">
        <f t="shared" si="15"/>
        <v>-0.2</v>
      </c>
    </row>
    <row r="17" spans="1:26" hidden="1">
      <c r="A17" s="828"/>
      <c r="B17" s="829" t="s">
        <v>115</v>
      </c>
      <c r="C17" s="830">
        <f>'10生産'!D213</f>
        <v>102.3</v>
      </c>
      <c r="D17" s="830">
        <f>'11出荷'!D213</f>
        <v>102.3</v>
      </c>
      <c r="E17" s="830">
        <f>'12在庫'!D213</f>
        <v>96.7</v>
      </c>
      <c r="F17" s="830">
        <f>'13在庫率'!D213</f>
        <v>89.5</v>
      </c>
      <c r="G17" s="830"/>
      <c r="H17" s="835">
        <v>2</v>
      </c>
      <c r="I17" s="849">
        <f t="shared" si="0"/>
        <v>104.5</v>
      </c>
      <c r="J17" s="834">
        <f t="shared" si="1"/>
        <v>102.5</v>
      </c>
      <c r="K17" s="834">
        <f t="shared" si="2"/>
        <v>98</v>
      </c>
      <c r="L17" s="836">
        <f t="shared" si="3"/>
        <v>91.6</v>
      </c>
      <c r="M17" s="848">
        <f t="shared" si="4"/>
        <v>-0.8</v>
      </c>
      <c r="N17" s="848">
        <f t="shared" si="5"/>
        <v>-0.8</v>
      </c>
      <c r="O17" s="848">
        <f t="shared" si="6"/>
        <v>0</v>
      </c>
      <c r="P17" s="848">
        <f t="shared" si="7"/>
        <v>-0.7</v>
      </c>
      <c r="Q17" s="838"/>
      <c r="R17" s="835">
        <v>2</v>
      </c>
      <c r="S17" s="849">
        <f t="shared" si="8"/>
        <v>104.8</v>
      </c>
      <c r="T17" s="834">
        <f t="shared" si="9"/>
        <v>102.9</v>
      </c>
      <c r="U17" s="834">
        <f t="shared" si="10"/>
        <v>97.8</v>
      </c>
      <c r="V17" s="836">
        <f t="shared" si="11"/>
        <v>92.1</v>
      </c>
      <c r="W17" s="848">
        <f t="shared" si="12"/>
        <v>0.3</v>
      </c>
      <c r="X17" s="848">
        <f t="shared" si="13"/>
        <v>0.3</v>
      </c>
      <c r="Y17" s="848">
        <f t="shared" si="14"/>
        <v>0.1</v>
      </c>
      <c r="Z17" s="848">
        <f t="shared" si="15"/>
        <v>-0.3</v>
      </c>
    </row>
    <row r="18" spans="1:26" hidden="1">
      <c r="A18" s="828"/>
      <c r="B18" s="829" t="s">
        <v>116</v>
      </c>
      <c r="C18" s="830">
        <f>'10生産'!D214</f>
        <v>103.8</v>
      </c>
      <c r="D18" s="830">
        <f>'11出荷'!D214</f>
        <v>103.1</v>
      </c>
      <c r="E18" s="830">
        <f>'12在庫'!D214</f>
        <v>96.8</v>
      </c>
      <c r="F18" s="830">
        <f>'13在庫率'!D214</f>
        <v>93</v>
      </c>
      <c r="G18" s="830"/>
      <c r="H18" s="835">
        <v>3</v>
      </c>
      <c r="I18" s="849">
        <f t="shared" si="0"/>
        <v>103.9</v>
      </c>
      <c r="J18" s="834">
        <f t="shared" si="1"/>
        <v>102.5</v>
      </c>
      <c r="K18" s="834">
        <f t="shared" si="2"/>
        <v>97.7</v>
      </c>
      <c r="L18" s="836">
        <f t="shared" si="3"/>
        <v>91.4</v>
      </c>
      <c r="M18" s="848">
        <f t="shared" si="4"/>
        <v>-0.6</v>
      </c>
      <c r="N18" s="848">
        <f t="shared" si="5"/>
        <v>0</v>
      </c>
      <c r="O18" s="848">
        <f t="shared" si="6"/>
        <v>-0.3</v>
      </c>
      <c r="P18" s="848">
        <f t="shared" si="7"/>
        <v>-0.2</v>
      </c>
      <c r="Q18" s="838"/>
      <c r="R18" s="835">
        <v>3</v>
      </c>
      <c r="S18" s="849">
        <f t="shared" si="8"/>
        <v>104.6</v>
      </c>
      <c r="T18" s="834">
        <f t="shared" si="9"/>
        <v>102.8</v>
      </c>
      <c r="U18" s="834">
        <f t="shared" si="10"/>
        <v>97.9</v>
      </c>
      <c r="V18" s="836">
        <f t="shared" si="11"/>
        <v>91.7</v>
      </c>
      <c r="W18" s="848">
        <f t="shared" si="12"/>
        <v>-0.2</v>
      </c>
      <c r="X18" s="848">
        <f t="shared" si="13"/>
        <v>-0.1</v>
      </c>
      <c r="Y18" s="848">
        <f t="shared" si="14"/>
        <v>0.1</v>
      </c>
      <c r="Z18" s="848">
        <f t="shared" si="15"/>
        <v>-0.4</v>
      </c>
    </row>
    <row r="19" spans="1:26" hidden="1">
      <c r="A19" s="828"/>
      <c r="B19" s="829" t="s">
        <v>117</v>
      </c>
      <c r="C19" s="830">
        <f>'10生産'!D215</f>
        <v>101.6</v>
      </c>
      <c r="D19" s="830">
        <f>'11出荷'!D215</f>
        <v>99.4</v>
      </c>
      <c r="E19" s="830">
        <f>'12在庫'!D215</f>
        <v>99.4</v>
      </c>
      <c r="F19" s="830">
        <f>'13在庫率'!D215</f>
        <v>96.1</v>
      </c>
      <c r="G19" s="830"/>
      <c r="H19" s="835">
        <v>4</v>
      </c>
      <c r="I19" s="849">
        <f t="shared" si="0"/>
        <v>102.6</v>
      </c>
      <c r="J19" s="834">
        <f t="shared" si="1"/>
        <v>101.6</v>
      </c>
      <c r="K19" s="834">
        <f t="shared" si="2"/>
        <v>97.6</v>
      </c>
      <c r="L19" s="836">
        <f t="shared" si="3"/>
        <v>92.9</v>
      </c>
      <c r="M19" s="848">
        <f t="shared" si="4"/>
        <v>-1.3</v>
      </c>
      <c r="N19" s="848">
        <f t="shared" si="5"/>
        <v>-0.9</v>
      </c>
      <c r="O19" s="848">
        <f t="shared" si="6"/>
        <v>-0.1</v>
      </c>
      <c r="P19" s="848">
        <f t="shared" si="7"/>
        <v>1.6</v>
      </c>
      <c r="Q19" s="838"/>
      <c r="R19" s="835">
        <v>4</v>
      </c>
      <c r="S19" s="849">
        <f t="shared" si="8"/>
        <v>103.7</v>
      </c>
      <c r="T19" s="834">
        <f t="shared" si="9"/>
        <v>102.2</v>
      </c>
      <c r="U19" s="834">
        <f t="shared" si="10"/>
        <v>97.8</v>
      </c>
      <c r="V19" s="836">
        <f t="shared" si="11"/>
        <v>92</v>
      </c>
      <c r="W19" s="848">
        <f t="shared" si="12"/>
        <v>-0.9</v>
      </c>
      <c r="X19" s="848">
        <f t="shared" si="13"/>
        <v>-0.6</v>
      </c>
      <c r="Y19" s="848">
        <f t="shared" si="14"/>
        <v>-0.1</v>
      </c>
      <c r="Z19" s="848">
        <f t="shared" si="15"/>
        <v>0.3</v>
      </c>
    </row>
    <row r="20" spans="1:26" hidden="1">
      <c r="A20" s="828"/>
      <c r="B20" s="829" t="s">
        <v>118</v>
      </c>
      <c r="C20" s="830">
        <f>'10生産'!D216</f>
        <v>101.5</v>
      </c>
      <c r="D20" s="830">
        <f>'11出荷'!D216</f>
        <v>101.7</v>
      </c>
      <c r="E20" s="830">
        <f>'12在庫'!D216</f>
        <v>98.4</v>
      </c>
      <c r="F20" s="830">
        <f>'13在庫率'!D216</f>
        <v>99.8</v>
      </c>
      <c r="G20" s="830"/>
      <c r="H20" s="835">
        <v>5</v>
      </c>
      <c r="I20" s="849">
        <f t="shared" si="0"/>
        <v>102.3</v>
      </c>
      <c r="J20" s="834">
        <f t="shared" si="1"/>
        <v>101.4</v>
      </c>
      <c r="K20" s="834">
        <f t="shared" si="2"/>
        <v>98.2</v>
      </c>
      <c r="L20" s="836">
        <f t="shared" si="3"/>
        <v>96.3</v>
      </c>
      <c r="M20" s="848">
        <f t="shared" si="4"/>
        <v>-0.3</v>
      </c>
      <c r="N20" s="848">
        <f t="shared" si="5"/>
        <v>-0.2</v>
      </c>
      <c r="O20" s="848">
        <f t="shared" si="6"/>
        <v>0.6</v>
      </c>
      <c r="P20" s="848">
        <f t="shared" si="7"/>
        <v>3.7</v>
      </c>
      <c r="Q20" s="838"/>
      <c r="R20" s="835">
        <v>5</v>
      </c>
      <c r="S20" s="849">
        <f t="shared" si="8"/>
        <v>102.9</v>
      </c>
      <c r="T20" s="834">
        <f t="shared" si="9"/>
        <v>101.8</v>
      </c>
      <c r="U20" s="834">
        <f t="shared" si="10"/>
        <v>97.8</v>
      </c>
      <c r="V20" s="836">
        <f t="shared" si="11"/>
        <v>93.5</v>
      </c>
      <c r="W20" s="848">
        <f t="shared" si="12"/>
        <v>-0.8</v>
      </c>
      <c r="X20" s="848">
        <f t="shared" si="13"/>
        <v>-0.4</v>
      </c>
      <c r="Y20" s="848">
        <f t="shared" si="14"/>
        <v>0</v>
      </c>
      <c r="Z20" s="848">
        <f t="shared" si="15"/>
        <v>1.6</v>
      </c>
    </row>
    <row r="21" spans="1:26" hidden="1">
      <c r="A21" s="828"/>
      <c r="B21" s="829" t="s">
        <v>119</v>
      </c>
      <c r="C21" s="830">
        <f>'10生産'!D217</f>
        <v>99.5</v>
      </c>
      <c r="D21" s="830">
        <f>'11出荷'!D217</f>
        <v>99.8</v>
      </c>
      <c r="E21" s="830">
        <f>'12在庫'!D217</f>
        <v>98.6</v>
      </c>
      <c r="F21" s="830">
        <f>'13在庫率'!D217</f>
        <v>100.8</v>
      </c>
      <c r="G21" s="830"/>
      <c r="H21" s="835">
        <v>6</v>
      </c>
      <c r="I21" s="849">
        <f t="shared" si="0"/>
        <v>100.9</v>
      </c>
      <c r="J21" s="834">
        <f t="shared" si="1"/>
        <v>100.3</v>
      </c>
      <c r="K21" s="834">
        <f t="shared" si="2"/>
        <v>98.8</v>
      </c>
      <c r="L21" s="836">
        <f t="shared" si="3"/>
        <v>98.9</v>
      </c>
      <c r="M21" s="848">
        <f t="shared" si="4"/>
        <v>-1.4</v>
      </c>
      <c r="N21" s="848">
        <f t="shared" si="5"/>
        <v>-1.1000000000000001</v>
      </c>
      <c r="O21" s="848">
        <f t="shared" si="6"/>
        <v>0.6</v>
      </c>
      <c r="P21" s="848">
        <f t="shared" si="7"/>
        <v>2.7</v>
      </c>
      <c r="Q21" s="838"/>
      <c r="R21" s="835">
        <v>6</v>
      </c>
      <c r="S21" s="849">
        <f t="shared" si="8"/>
        <v>101.9</v>
      </c>
      <c r="T21" s="834">
        <f t="shared" si="9"/>
        <v>101.1</v>
      </c>
      <c r="U21" s="834">
        <f t="shared" si="10"/>
        <v>98.2</v>
      </c>
      <c r="V21" s="836">
        <f t="shared" si="11"/>
        <v>96</v>
      </c>
      <c r="W21" s="848">
        <f t="shared" si="12"/>
        <v>-1</v>
      </c>
      <c r="X21" s="848">
        <f t="shared" si="13"/>
        <v>-0.7</v>
      </c>
      <c r="Y21" s="848">
        <f t="shared" si="14"/>
        <v>0.4</v>
      </c>
      <c r="Z21" s="848">
        <f t="shared" si="15"/>
        <v>2.7</v>
      </c>
    </row>
    <row r="22" spans="1:26" hidden="1">
      <c r="A22" s="828"/>
      <c r="B22" s="829" t="s">
        <v>120</v>
      </c>
      <c r="C22" s="830">
        <f>'10生産'!D218</f>
        <v>98.9</v>
      </c>
      <c r="D22" s="830">
        <f>'11出荷'!D218</f>
        <v>97.4</v>
      </c>
      <c r="E22" s="830">
        <f>'12在庫'!D218</f>
        <v>99.8</v>
      </c>
      <c r="F22" s="830">
        <f>'13在庫率'!D218</f>
        <v>101.4</v>
      </c>
      <c r="G22" s="830"/>
      <c r="H22" s="835">
        <v>7</v>
      </c>
      <c r="I22" s="849">
        <f t="shared" si="0"/>
        <v>100</v>
      </c>
      <c r="J22" s="834">
        <f t="shared" si="1"/>
        <v>99.6</v>
      </c>
      <c r="K22" s="834">
        <f t="shared" si="2"/>
        <v>98.9</v>
      </c>
      <c r="L22" s="836">
        <f t="shared" si="3"/>
        <v>100.7</v>
      </c>
      <c r="M22" s="848">
        <f t="shared" si="4"/>
        <v>-0.9</v>
      </c>
      <c r="N22" s="848">
        <f t="shared" si="5"/>
        <v>-0.7</v>
      </c>
      <c r="O22" s="848">
        <f t="shared" si="6"/>
        <v>0.1</v>
      </c>
      <c r="P22" s="848">
        <f t="shared" si="7"/>
        <v>1.8</v>
      </c>
      <c r="Q22" s="838"/>
      <c r="R22" s="835">
        <v>7</v>
      </c>
      <c r="S22" s="849">
        <f t="shared" si="8"/>
        <v>101.1</v>
      </c>
      <c r="T22" s="834">
        <f t="shared" si="9"/>
        <v>100.4</v>
      </c>
      <c r="U22" s="834">
        <f t="shared" si="10"/>
        <v>98.6</v>
      </c>
      <c r="V22" s="836">
        <f t="shared" si="11"/>
        <v>98.6</v>
      </c>
      <c r="W22" s="848">
        <f t="shared" si="12"/>
        <v>-0.8</v>
      </c>
      <c r="X22" s="848">
        <f t="shared" si="13"/>
        <v>-0.7</v>
      </c>
      <c r="Y22" s="848">
        <f t="shared" si="14"/>
        <v>0.4</v>
      </c>
      <c r="Z22" s="848">
        <f t="shared" si="15"/>
        <v>2.7</v>
      </c>
    </row>
    <row r="23" spans="1:26" hidden="1">
      <c r="A23" s="828"/>
      <c r="B23" s="829" t="s">
        <v>121</v>
      </c>
      <c r="C23" s="830">
        <f>'10生産'!D219</f>
        <v>97.7</v>
      </c>
      <c r="D23" s="830">
        <f>'11出荷'!D219</f>
        <v>97.5</v>
      </c>
      <c r="E23" s="830">
        <f>'12在庫'!D219</f>
        <v>98.7</v>
      </c>
      <c r="F23" s="830">
        <f>'13在庫率'!D219</f>
        <v>100.7</v>
      </c>
      <c r="G23" s="830"/>
      <c r="H23" s="835">
        <v>8</v>
      </c>
      <c r="I23" s="849">
        <f t="shared" si="0"/>
        <v>98.7</v>
      </c>
      <c r="J23" s="834">
        <f t="shared" si="1"/>
        <v>98.2</v>
      </c>
      <c r="K23" s="834">
        <f t="shared" si="2"/>
        <v>99</v>
      </c>
      <c r="L23" s="836">
        <f t="shared" si="3"/>
        <v>101</v>
      </c>
      <c r="M23" s="848">
        <f t="shared" si="4"/>
        <v>-1.3</v>
      </c>
      <c r="N23" s="848">
        <f t="shared" si="5"/>
        <v>-1.4</v>
      </c>
      <c r="O23" s="848">
        <f t="shared" si="6"/>
        <v>0.1</v>
      </c>
      <c r="P23" s="848">
        <f t="shared" si="7"/>
        <v>0.3</v>
      </c>
      <c r="Q23" s="838"/>
      <c r="R23" s="835">
        <v>8</v>
      </c>
      <c r="S23" s="849">
        <f t="shared" si="8"/>
        <v>99.9</v>
      </c>
      <c r="T23" s="834">
        <f t="shared" si="9"/>
        <v>99.4</v>
      </c>
      <c r="U23" s="834">
        <f t="shared" si="10"/>
        <v>98.9</v>
      </c>
      <c r="V23" s="836">
        <f t="shared" si="11"/>
        <v>100.2</v>
      </c>
      <c r="W23" s="848">
        <f t="shared" si="12"/>
        <v>-1.2</v>
      </c>
      <c r="X23" s="848">
        <f t="shared" si="13"/>
        <v>-1</v>
      </c>
      <c r="Y23" s="848">
        <f t="shared" si="14"/>
        <v>0.3</v>
      </c>
      <c r="Z23" s="848">
        <f t="shared" si="15"/>
        <v>1.6</v>
      </c>
    </row>
    <row r="24" spans="1:26" hidden="1">
      <c r="A24" s="828"/>
      <c r="B24" s="829" t="s">
        <v>122</v>
      </c>
      <c r="C24" s="830">
        <f>'10生産'!D220</f>
        <v>99.8</v>
      </c>
      <c r="D24" s="830">
        <f>'11出荷'!D220</f>
        <v>98.9</v>
      </c>
      <c r="E24" s="830">
        <f>'12在庫'!D220</f>
        <v>99.5</v>
      </c>
      <c r="F24" s="830">
        <f>'13在庫率'!D220</f>
        <v>101.9</v>
      </c>
      <c r="G24" s="830"/>
      <c r="H24" s="835">
        <v>9</v>
      </c>
      <c r="I24" s="849">
        <f t="shared" si="0"/>
        <v>98.8</v>
      </c>
      <c r="J24" s="834">
        <f t="shared" si="1"/>
        <v>97.9</v>
      </c>
      <c r="K24" s="834">
        <f t="shared" si="2"/>
        <v>99.3</v>
      </c>
      <c r="L24" s="836">
        <f t="shared" si="3"/>
        <v>101.3</v>
      </c>
      <c r="M24" s="848">
        <f t="shared" si="4"/>
        <v>0.1</v>
      </c>
      <c r="N24" s="848">
        <f t="shared" si="5"/>
        <v>-0.3</v>
      </c>
      <c r="O24" s="848">
        <f t="shared" si="6"/>
        <v>0.3</v>
      </c>
      <c r="P24" s="848">
        <f t="shared" si="7"/>
        <v>0.3</v>
      </c>
      <c r="Q24" s="838"/>
      <c r="R24" s="835">
        <v>9</v>
      </c>
      <c r="S24" s="849">
        <f t="shared" si="8"/>
        <v>99.2</v>
      </c>
      <c r="T24" s="834">
        <f t="shared" si="9"/>
        <v>98.6</v>
      </c>
      <c r="U24" s="834">
        <f t="shared" si="10"/>
        <v>99.1</v>
      </c>
      <c r="V24" s="836">
        <f t="shared" si="11"/>
        <v>101</v>
      </c>
      <c r="W24" s="848">
        <f t="shared" si="12"/>
        <v>-0.7</v>
      </c>
      <c r="X24" s="848">
        <f t="shared" si="13"/>
        <v>-0.8</v>
      </c>
      <c r="Y24" s="848">
        <f t="shared" si="14"/>
        <v>0.2</v>
      </c>
      <c r="Z24" s="848">
        <f t="shared" si="15"/>
        <v>0.8</v>
      </c>
    </row>
    <row r="25" spans="1:26" hidden="1">
      <c r="A25" s="828"/>
      <c r="B25" s="829" t="s">
        <v>123</v>
      </c>
      <c r="C25" s="830">
        <f>'10生産'!D221</f>
        <v>104.3</v>
      </c>
      <c r="D25" s="830">
        <f>'11出荷'!D221</f>
        <v>102.8</v>
      </c>
      <c r="E25" s="830">
        <f>'12在庫'!D221</f>
        <v>98.5</v>
      </c>
      <c r="F25" s="830">
        <f>'13在庫率'!D221</f>
        <v>99.6</v>
      </c>
      <c r="G25" s="830"/>
      <c r="H25" s="835">
        <v>10</v>
      </c>
      <c r="I25" s="849">
        <f t="shared" si="0"/>
        <v>100.6</v>
      </c>
      <c r="J25" s="834">
        <f t="shared" si="1"/>
        <v>99.7</v>
      </c>
      <c r="K25" s="834">
        <f t="shared" si="2"/>
        <v>98.9</v>
      </c>
      <c r="L25" s="836">
        <f t="shared" si="3"/>
        <v>100.7</v>
      </c>
      <c r="M25" s="848">
        <f t="shared" si="4"/>
        <v>1.8</v>
      </c>
      <c r="N25" s="848">
        <f t="shared" si="5"/>
        <v>1.8</v>
      </c>
      <c r="O25" s="848">
        <f t="shared" si="6"/>
        <v>-0.4</v>
      </c>
      <c r="P25" s="848">
        <f t="shared" si="7"/>
        <v>-0.6</v>
      </c>
      <c r="Q25" s="838"/>
      <c r="R25" s="835">
        <v>10</v>
      </c>
      <c r="S25" s="849">
        <f t="shared" si="8"/>
        <v>99.4</v>
      </c>
      <c r="T25" s="834">
        <f t="shared" si="9"/>
        <v>98.6</v>
      </c>
      <c r="U25" s="834">
        <f t="shared" si="10"/>
        <v>99.1</v>
      </c>
      <c r="V25" s="836">
        <f t="shared" si="11"/>
        <v>101</v>
      </c>
      <c r="W25" s="848">
        <f t="shared" si="12"/>
        <v>0.2</v>
      </c>
      <c r="X25" s="848">
        <f t="shared" si="13"/>
        <v>0</v>
      </c>
      <c r="Y25" s="848">
        <f t="shared" si="14"/>
        <v>0</v>
      </c>
      <c r="Z25" s="848">
        <f t="shared" si="15"/>
        <v>0</v>
      </c>
    </row>
    <row r="26" spans="1:26" hidden="1">
      <c r="A26" s="828"/>
      <c r="B26" s="829" t="s">
        <v>124</v>
      </c>
      <c r="C26" s="830">
        <f>'10生産'!D222</f>
        <v>100.7</v>
      </c>
      <c r="D26" s="830">
        <f>'11出荷'!D222</f>
        <v>99.4</v>
      </c>
      <c r="E26" s="830">
        <f>'12在庫'!D222</f>
        <v>99.8</v>
      </c>
      <c r="F26" s="830">
        <f>'13在庫率'!D222</f>
        <v>99.3</v>
      </c>
      <c r="G26" s="830"/>
      <c r="H26" s="835">
        <v>11</v>
      </c>
      <c r="I26" s="849">
        <f t="shared" si="0"/>
        <v>101.6</v>
      </c>
      <c r="J26" s="834">
        <f t="shared" si="1"/>
        <v>100.4</v>
      </c>
      <c r="K26" s="834">
        <f t="shared" si="2"/>
        <v>99.3</v>
      </c>
      <c r="L26" s="836">
        <f t="shared" si="3"/>
        <v>100.3</v>
      </c>
      <c r="M26" s="848">
        <f t="shared" si="4"/>
        <v>1</v>
      </c>
      <c r="N26" s="848">
        <f t="shared" si="5"/>
        <v>0.7</v>
      </c>
      <c r="O26" s="848">
        <f t="shared" si="6"/>
        <v>0.4</v>
      </c>
      <c r="P26" s="848">
        <f t="shared" si="7"/>
        <v>-0.4</v>
      </c>
      <c r="Q26" s="838"/>
      <c r="R26" s="835">
        <v>11</v>
      </c>
      <c r="S26" s="849">
        <f t="shared" si="8"/>
        <v>100.3</v>
      </c>
      <c r="T26" s="834">
        <f t="shared" si="9"/>
        <v>99.3</v>
      </c>
      <c r="U26" s="834">
        <f t="shared" si="10"/>
        <v>99.2</v>
      </c>
      <c r="V26" s="836">
        <f t="shared" si="11"/>
        <v>100.8</v>
      </c>
      <c r="W26" s="848">
        <f t="shared" si="12"/>
        <v>0.9</v>
      </c>
      <c r="X26" s="848">
        <f t="shared" si="13"/>
        <v>0.7</v>
      </c>
      <c r="Y26" s="848">
        <f t="shared" si="14"/>
        <v>0.1</v>
      </c>
      <c r="Z26" s="848">
        <f t="shared" si="15"/>
        <v>-0.2</v>
      </c>
    </row>
    <row r="27" spans="1:26" hidden="1">
      <c r="A27" s="850"/>
      <c r="B27" s="851" t="s">
        <v>111</v>
      </c>
      <c r="C27" s="852">
        <f>'10生産'!D223</f>
        <v>101.1</v>
      </c>
      <c r="D27" s="852">
        <f>'11出荷'!D223</f>
        <v>100</v>
      </c>
      <c r="E27" s="852">
        <f>'12在庫'!D223</f>
        <v>100.1</v>
      </c>
      <c r="F27" s="852">
        <f>'13在庫率'!D223</f>
        <v>100.5</v>
      </c>
      <c r="G27" s="830"/>
      <c r="H27" s="841">
        <v>12</v>
      </c>
      <c r="I27" s="853">
        <f t="shared" si="0"/>
        <v>102</v>
      </c>
      <c r="J27" s="854">
        <f t="shared" si="1"/>
        <v>100.7</v>
      </c>
      <c r="K27" s="854">
        <f t="shared" si="2"/>
        <v>99.5</v>
      </c>
      <c r="L27" s="855">
        <f t="shared" si="3"/>
        <v>99.8</v>
      </c>
      <c r="M27" s="848">
        <f t="shared" si="4"/>
        <v>0.4</v>
      </c>
      <c r="N27" s="848">
        <f t="shared" si="5"/>
        <v>0.3</v>
      </c>
      <c r="O27" s="848">
        <f t="shared" si="6"/>
        <v>0.2</v>
      </c>
      <c r="P27" s="848">
        <f t="shared" si="7"/>
        <v>-0.5</v>
      </c>
      <c r="Q27" s="838"/>
      <c r="R27" s="841">
        <v>12</v>
      </c>
      <c r="S27" s="853">
        <f t="shared" si="8"/>
        <v>101.4</v>
      </c>
      <c r="T27" s="854">
        <f t="shared" si="9"/>
        <v>100.3</v>
      </c>
      <c r="U27" s="854">
        <f t="shared" si="10"/>
        <v>99.2</v>
      </c>
      <c r="V27" s="855">
        <f t="shared" si="11"/>
        <v>100.3</v>
      </c>
      <c r="W27" s="848">
        <f t="shared" si="12"/>
        <v>1.1000000000000001</v>
      </c>
      <c r="X27" s="848">
        <f t="shared" si="13"/>
        <v>1</v>
      </c>
      <c r="Y27" s="848">
        <f t="shared" si="14"/>
        <v>0</v>
      </c>
      <c r="Z27" s="848">
        <f t="shared" si="15"/>
        <v>-0.5</v>
      </c>
    </row>
    <row r="28" spans="1:26" hidden="1">
      <c r="A28" s="828" t="s">
        <v>70</v>
      </c>
      <c r="B28" s="829" t="s">
        <v>113</v>
      </c>
      <c r="C28" s="830">
        <f>'10生産'!D224</f>
        <v>105.3</v>
      </c>
      <c r="D28" s="830">
        <f>'11出荷'!D224</f>
        <v>103.1</v>
      </c>
      <c r="E28" s="830">
        <f>'12在庫'!D224</f>
        <v>101.7</v>
      </c>
      <c r="F28" s="830">
        <f>'13在庫率'!D224</f>
        <v>96.4</v>
      </c>
      <c r="G28" s="830"/>
      <c r="H28" s="831" t="s">
        <v>368</v>
      </c>
      <c r="I28" s="837">
        <f t="shared" si="0"/>
        <v>102.4</v>
      </c>
      <c r="J28" s="838">
        <f t="shared" si="1"/>
        <v>100.8</v>
      </c>
      <c r="K28" s="838">
        <f t="shared" si="2"/>
        <v>100.5</v>
      </c>
      <c r="L28" s="832">
        <f t="shared" si="3"/>
        <v>98.7</v>
      </c>
      <c r="M28" s="856">
        <f t="shared" si="4"/>
        <v>0.4</v>
      </c>
      <c r="N28" s="856">
        <f t="shared" si="5"/>
        <v>0.1</v>
      </c>
      <c r="O28" s="856">
        <f t="shared" si="6"/>
        <v>1</v>
      </c>
      <c r="P28" s="856">
        <f t="shared" si="7"/>
        <v>-1.1000000000000001</v>
      </c>
      <c r="Q28" s="838"/>
      <c r="R28" s="831" t="s">
        <v>368</v>
      </c>
      <c r="S28" s="837">
        <f t="shared" si="8"/>
        <v>102</v>
      </c>
      <c r="T28" s="838">
        <f t="shared" si="9"/>
        <v>100.6</v>
      </c>
      <c r="U28" s="838">
        <f t="shared" si="10"/>
        <v>99.8</v>
      </c>
      <c r="V28" s="832">
        <f t="shared" si="11"/>
        <v>99.6</v>
      </c>
      <c r="W28" s="856">
        <f t="shared" si="12"/>
        <v>0.6</v>
      </c>
      <c r="X28" s="856">
        <f t="shared" si="13"/>
        <v>0.3</v>
      </c>
      <c r="Y28" s="856">
        <f t="shared" si="14"/>
        <v>0.6</v>
      </c>
      <c r="Z28" s="856">
        <f t="shared" si="15"/>
        <v>-0.7</v>
      </c>
    </row>
    <row r="29" spans="1:26" hidden="1">
      <c r="A29" s="828"/>
      <c r="B29" s="829" t="s">
        <v>115</v>
      </c>
      <c r="C29" s="830">
        <f>'10生産'!D225</f>
        <v>101.6</v>
      </c>
      <c r="D29" s="830">
        <f>'11出荷'!D225</f>
        <v>101.5</v>
      </c>
      <c r="E29" s="830">
        <f>'12在庫'!D225</f>
        <v>101.2</v>
      </c>
      <c r="F29" s="830">
        <f>'13在庫率'!D225</f>
        <v>99.8</v>
      </c>
      <c r="G29" s="830"/>
      <c r="H29" s="835">
        <v>2</v>
      </c>
      <c r="I29" s="837">
        <f t="shared" si="0"/>
        <v>102.7</v>
      </c>
      <c r="J29" s="838">
        <f t="shared" si="1"/>
        <v>101.5</v>
      </c>
      <c r="K29" s="838">
        <f t="shared" si="2"/>
        <v>101</v>
      </c>
      <c r="L29" s="832">
        <f t="shared" si="3"/>
        <v>98.9</v>
      </c>
      <c r="M29" s="839">
        <f t="shared" si="4"/>
        <v>0.3</v>
      </c>
      <c r="N29" s="839">
        <f t="shared" si="5"/>
        <v>0.7</v>
      </c>
      <c r="O29" s="839">
        <f t="shared" si="6"/>
        <v>0.5</v>
      </c>
      <c r="P29" s="839">
        <f t="shared" si="7"/>
        <v>0.2</v>
      </c>
      <c r="Q29" s="838"/>
      <c r="R29" s="835">
        <v>2</v>
      </c>
      <c r="S29" s="837">
        <f t="shared" si="8"/>
        <v>102.4</v>
      </c>
      <c r="T29" s="838">
        <f t="shared" si="9"/>
        <v>101</v>
      </c>
      <c r="U29" s="838">
        <f t="shared" si="10"/>
        <v>100.3</v>
      </c>
      <c r="V29" s="832">
        <f t="shared" si="11"/>
        <v>99.1</v>
      </c>
      <c r="W29" s="839">
        <f t="shared" si="12"/>
        <v>0.4</v>
      </c>
      <c r="X29" s="839">
        <f t="shared" si="13"/>
        <v>0.4</v>
      </c>
      <c r="Y29" s="839">
        <f t="shared" si="14"/>
        <v>0.5</v>
      </c>
      <c r="Z29" s="839">
        <f t="shared" si="15"/>
        <v>-0.5</v>
      </c>
    </row>
    <row r="30" spans="1:26" hidden="1">
      <c r="A30" s="828"/>
      <c r="B30" s="829" t="s">
        <v>116</v>
      </c>
      <c r="C30" s="830">
        <f>'10生産'!D226</f>
        <v>101.4</v>
      </c>
      <c r="D30" s="830">
        <f>'11出荷'!D226</f>
        <v>102</v>
      </c>
      <c r="E30" s="830">
        <f>'12在庫'!D226</f>
        <v>100.9</v>
      </c>
      <c r="F30" s="830">
        <f>'13在庫率'!D226</f>
        <v>99.6</v>
      </c>
      <c r="G30" s="830"/>
      <c r="H30" s="835">
        <v>3</v>
      </c>
      <c r="I30" s="837">
        <f t="shared" si="0"/>
        <v>102.8</v>
      </c>
      <c r="J30" s="838">
        <f t="shared" si="1"/>
        <v>102.2</v>
      </c>
      <c r="K30" s="838">
        <f t="shared" si="2"/>
        <v>101.3</v>
      </c>
      <c r="L30" s="832">
        <f t="shared" si="3"/>
        <v>98.6</v>
      </c>
      <c r="M30" s="839">
        <f t="shared" si="4"/>
        <v>0.1</v>
      </c>
      <c r="N30" s="839">
        <f t="shared" si="5"/>
        <v>0.7</v>
      </c>
      <c r="O30" s="839">
        <f t="shared" si="6"/>
        <v>0.3</v>
      </c>
      <c r="P30" s="839">
        <f t="shared" si="7"/>
        <v>-0.3</v>
      </c>
      <c r="Q30" s="838"/>
      <c r="R30" s="835">
        <v>3</v>
      </c>
      <c r="S30" s="837">
        <f t="shared" si="8"/>
        <v>102.6</v>
      </c>
      <c r="T30" s="838">
        <f t="shared" si="9"/>
        <v>101.5</v>
      </c>
      <c r="U30" s="838">
        <f t="shared" si="10"/>
        <v>100.9</v>
      </c>
      <c r="V30" s="832">
        <f t="shared" si="11"/>
        <v>98.7</v>
      </c>
      <c r="W30" s="839">
        <f t="shared" si="12"/>
        <v>0.2</v>
      </c>
      <c r="X30" s="839">
        <f t="shared" si="13"/>
        <v>0.5</v>
      </c>
      <c r="Y30" s="839">
        <f t="shared" si="14"/>
        <v>0.6</v>
      </c>
      <c r="Z30" s="839">
        <f t="shared" si="15"/>
        <v>-0.4</v>
      </c>
    </row>
    <row r="31" spans="1:26" hidden="1">
      <c r="A31" s="828"/>
      <c r="B31" s="829" t="s">
        <v>117</v>
      </c>
      <c r="C31" s="830">
        <f>'10生産'!D227</f>
        <v>99</v>
      </c>
      <c r="D31" s="830">
        <f>'11出荷'!D227</f>
        <v>98.8</v>
      </c>
      <c r="E31" s="830">
        <f>'12在庫'!D227</f>
        <v>99.3</v>
      </c>
      <c r="F31" s="830">
        <f>'13在庫率'!D227</f>
        <v>97.9</v>
      </c>
      <c r="G31" s="830"/>
      <c r="H31" s="835">
        <v>4</v>
      </c>
      <c r="I31" s="837">
        <f t="shared" si="0"/>
        <v>100.7</v>
      </c>
      <c r="J31" s="838">
        <f t="shared" si="1"/>
        <v>100.8</v>
      </c>
      <c r="K31" s="838">
        <f t="shared" si="2"/>
        <v>100.5</v>
      </c>
      <c r="L31" s="832">
        <f t="shared" si="3"/>
        <v>99.1</v>
      </c>
      <c r="M31" s="839">
        <f t="shared" si="4"/>
        <v>-2</v>
      </c>
      <c r="N31" s="839">
        <f t="shared" si="5"/>
        <v>-1.4</v>
      </c>
      <c r="O31" s="839">
        <f t="shared" si="6"/>
        <v>-0.8</v>
      </c>
      <c r="P31" s="839">
        <f t="shared" si="7"/>
        <v>0.5</v>
      </c>
      <c r="Q31" s="838"/>
      <c r="R31" s="835">
        <v>4</v>
      </c>
      <c r="S31" s="837">
        <f t="shared" si="8"/>
        <v>102.1</v>
      </c>
      <c r="T31" s="838">
        <f t="shared" si="9"/>
        <v>101.5</v>
      </c>
      <c r="U31" s="838">
        <f t="shared" si="10"/>
        <v>100.9</v>
      </c>
      <c r="V31" s="832">
        <f t="shared" si="11"/>
        <v>98.9</v>
      </c>
      <c r="W31" s="839">
        <f t="shared" si="12"/>
        <v>-0.5</v>
      </c>
      <c r="X31" s="839">
        <f t="shared" si="13"/>
        <v>0</v>
      </c>
      <c r="Y31" s="839">
        <f t="shared" si="14"/>
        <v>0</v>
      </c>
      <c r="Z31" s="839">
        <f t="shared" si="15"/>
        <v>0.2</v>
      </c>
    </row>
    <row r="32" spans="1:26" hidden="1">
      <c r="A32" s="828"/>
      <c r="B32" s="829" t="s">
        <v>118</v>
      </c>
      <c r="C32" s="830">
        <f>'10生産'!D228</f>
        <v>100.8</v>
      </c>
      <c r="D32" s="830">
        <f>'11出荷'!D228</f>
        <v>100.3</v>
      </c>
      <c r="E32" s="830">
        <f>'12在庫'!D228</f>
        <v>99.1</v>
      </c>
      <c r="F32" s="830">
        <f>'13在庫率'!D228</f>
        <v>100.3</v>
      </c>
      <c r="G32" s="830"/>
      <c r="H32" s="835">
        <v>5</v>
      </c>
      <c r="I32" s="837">
        <f t="shared" si="0"/>
        <v>100.4</v>
      </c>
      <c r="J32" s="838">
        <f t="shared" si="1"/>
        <v>100.4</v>
      </c>
      <c r="K32" s="838">
        <f t="shared" si="2"/>
        <v>99.8</v>
      </c>
      <c r="L32" s="832">
        <f t="shared" si="3"/>
        <v>99.3</v>
      </c>
      <c r="M32" s="839">
        <f t="shared" si="4"/>
        <v>-0.3</v>
      </c>
      <c r="N32" s="839">
        <f t="shared" si="5"/>
        <v>-0.4</v>
      </c>
      <c r="O32" s="839">
        <f t="shared" si="6"/>
        <v>-0.7</v>
      </c>
      <c r="P32" s="839">
        <f t="shared" si="7"/>
        <v>0.2</v>
      </c>
      <c r="Q32" s="838"/>
      <c r="R32" s="835">
        <v>5</v>
      </c>
      <c r="S32" s="837">
        <f t="shared" si="8"/>
        <v>101.3</v>
      </c>
      <c r="T32" s="838">
        <f t="shared" si="9"/>
        <v>101.1</v>
      </c>
      <c r="U32" s="838">
        <f t="shared" si="10"/>
        <v>100.5</v>
      </c>
      <c r="V32" s="832">
        <f t="shared" si="11"/>
        <v>99</v>
      </c>
      <c r="W32" s="839">
        <f t="shared" si="12"/>
        <v>-0.8</v>
      </c>
      <c r="X32" s="839">
        <f t="shared" si="13"/>
        <v>-0.4</v>
      </c>
      <c r="Y32" s="839">
        <f t="shared" si="14"/>
        <v>-0.4</v>
      </c>
      <c r="Z32" s="839">
        <f t="shared" si="15"/>
        <v>0.1</v>
      </c>
    </row>
    <row r="33" spans="1:26" hidden="1">
      <c r="A33" s="828"/>
      <c r="B33" s="829" t="s">
        <v>119</v>
      </c>
      <c r="C33" s="830">
        <f>'10生産'!D229</f>
        <v>97.7</v>
      </c>
      <c r="D33" s="830">
        <f>'11出荷'!D229</f>
        <v>97.7</v>
      </c>
      <c r="E33" s="830">
        <f>'12在庫'!D229</f>
        <v>98.7</v>
      </c>
      <c r="F33" s="830">
        <f>'13在庫率'!D229</f>
        <v>102</v>
      </c>
      <c r="G33" s="830"/>
      <c r="H33" s="835">
        <v>6</v>
      </c>
      <c r="I33" s="837">
        <f t="shared" si="0"/>
        <v>99.2</v>
      </c>
      <c r="J33" s="838">
        <f t="shared" si="1"/>
        <v>98.9</v>
      </c>
      <c r="K33" s="838">
        <f t="shared" si="2"/>
        <v>99</v>
      </c>
      <c r="L33" s="832">
        <f t="shared" si="3"/>
        <v>100.1</v>
      </c>
      <c r="M33" s="839">
        <f t="shared" si="4"/>
        <v>-1.2</v>
      </c>
      <c r="N33" s="839">
        <f t="shared" si="5"/>
        <v>-1.5</v>
      </c>
      <c r="O33" s="839">
        <f t="shared" si="6"/>
        <v>-0.8</v>
      </c>
      <c r="P33" s="839">
        <f t="shared" si="7"/>
        <v>0.8</v>
      </c>
      <c r="Q33" s="838"/>
      <c r="R33" s="835">
        <v>6</v>
      </c>
      <c r="S33" s="837">
        <f t="shared" si="8"/>
        <v>100.1</v>
      </c>
      <c r="T33" s="838">
        <f t="shared" si="9"/>
        <v>100</v>
      </c>
      <c r="U33" s="838">
        <f t="shared" si="10"/>
        <v>99.8</v>
      </c>
      <c r="V33" s="832">
        <f t="shared" si="11"/>
        <v>99.5</v>
      </c>
      <c r="W33" s="839">
        <f t="shared" si="12"/>
        <v>-1.2</v>
      </c>
      <c r="X33" s="839">
        <f t="shared" si="13"/>
        <v>-1.1000000000000001</v>
      </c>
      <c r="Y33" s="839">
        <f t="shared" si="14"/>
        <v>-0.7</v>
      </c>
      <c r="Z33" s="839">
        <f t="shared" si="15"/>
        <v>0.5</v>
      </c>
    </row>
    <row r="34" spans="1:26" hidden="1">
      <c r="A34" s="828"/>
      <c r="B34" s="829" t="s">
        <v>120</v>
      </c>
      <c r="C34" s="830">
        <f>'10生産'!D230</f>
        <v>101.4</v>
      </c>
      <c r="D34" s="830">
        <f>'11出荷'!D230</f>
        <v>101.7</v>
      </c>
      <c r="E34" s="830">
        <f>'12在庫'!D230</f>
        <v>98.5</v>
      </c>
      <c r="F34" s="830">
        <f>'13在庫率'!D230</f>
        <v>95.4</v>
      </c>
      <c r="G34" s="830"/>
      <c r="H34" s="835">
        <v>7</v>
      </c>
      <c r="I34" s="837">
        <f t="shared" si="0"/>
        <v>100</v>
      </c>
      <c r="J34" s="838">
        <f t="shared" si="1"/>
        <v>99.9</v>
      </c>
      <c r="K34" s="838">
        <f t="shared" si="2"/>
        <v>98.8</v>
      </c>
      <c r="L34" s="832">
        <f t="shared" si="3"/>
        <v>99.2</v>
      </c>
      <c r="M34" s="839">
        <f t="shared" si="4"/>
        <v>0.8</v>
      </c>
      <c r="N34" s="839">
        <f t="shared" si="5"/>
        <v>1</v>
      </c>
      <c r="O34" s="839">
        <f t="shared" si="6"/>
        <v>-0.2</v>
      </c>
      <c r="P34" s="839">
        <f t="shared" si="7"/>
        <v>-0.9</v>
      </c>
      <c r="Q34" s="838"/>
      <c r="R34" s="835">
        <v>7</v>
      </c>
      <c r="S34" s="837">
        <f t="shared" si="8"/>
        <v>99.9</v>
      </c>
      <c r="T34" s="838">
        <f t="shared" si="9"/>
        <v>99.7</v>
      </c>
      <c r="U34" s="838">
        <f t="shared" si="10"/>
        <v>99.2</v>
      </c>
      <c r="V34" s="832">
        <f t="shared" si="11"/>
        <v>99.5</v>
      </c>
      <c r="W34" s="839">
        <f t="shared" si="12"/>
        <v>-0.2</v>
      </c>
      <c r="X34" s="839">
        <f t="shared" si="13"/>
        <v>-0.3</v>
      </c>
      <c r="Y34" s="839">
        <f t="shared" si="14"/>
        <v>-0.6</v>
      </c>
      <c r="Z34" s="839">
        <f t="shared" si="15"/>
        <v>0</v>
      </c>
    </row>
    <row r="35" spans="1:26" hidden="1">
      <c r="A35" s="828"/>
      <c r="B35" s="829" t="s">
        <v>121</v>
      </c>
      <c r="C35" s="830">
        <f>'10生産'!D231</f>
        <v>99.5</v>
      </c>
      <c r="D35" s="830">
        <f>'11出荷'!D231</f>
        <v>99.5</v>
      </c>
      <c r="E35" s="830">
        <f>'12在庫'!D231</f>
        <v>99.1</v>
      </c>
      <c r="F35" s="830">
        <f>'13在庫率'!D231</f>
        <v>101.9</v>
      </c>
      <c r="G35" s="830"/>
      <c r="H35" s="835">
        <v>8</v>
      </c>
      <c r="I35" s="837">
        <f t="shared" si="0"/>
        <v>99.5</v>
      </c>
      <c r="J35" s="838">
        <f t="shared" si="1"/>
        <v>99.6</v>
      </c>
      <c r="K35" s="838">
        <f t="shared" si="2"/>
        <v>98.8</v>
      </c>
      <c r="L35" s="832">
        <f t="shared" si="3"/>
        <v>99.8</v>
      </c>
      <c r="M35" s="839">
        <f t="shared" si="4"/>
        <v>-0.5</v>
      </c>
      <c r="N35" s="839">
        <f t="shared" si="5"/>
        <v>-0.3</v>
      </c>
      <c r="O35" s="839">
        <f t="shared" si="6"/>
        <v>0</v>
      </c>
      <c r="P35" s="839">
        <f t="shared" si="7"/>
        <v>0.6</v>
      </c>
      <c r="Q35" s="838"/>
      <c r="R35" s="835">
        <v>8</v>
      </c>
      <c r="S35" s="837">
        <f t="shared" si="8"/>
        <v>99.6</v>
      </c>
      <c r="T35" s="838">
        <f t="shared" si="9"/>
        <v>99.5</v>
      </c>
      <c r="U35" s="838">
        <f t="shared" si="10"/>
        <v>98.9</v>
      </c>
      <c r="V35" s="832">
        <f t="shared" si="11"/>
        <v>99.7</v>
      </c>
      <c r="W35" s="839">
        <f t="shared" si="12"/>
        <v>-0.3</v>
      </c>
      <c r="X35" s="839">
        <f t="shared" si="13"/>
        <v>-0.2</v>
      </c>
      <c r="Y35" s="839">
        <f t="shared" si="14"/>
        <v>-0.3</v>
      </c>
      <c r="Z35" s="839">
        <f t="shared" si="15"/>
        <v>0.2</v>
      </c>
    </row>
    <row r="36" spans="1:26" hidden="1">
      <c r="A36" s="828"/>
      <c r="B36" s="829" t="s">
        <v>122</v>
      </c>
      <c r="C36" s="830">
        <f>'10生産'!D232</f>
        <v>100.6</v>
      </c>
      <c r="D36" s="830">
        <f>'11出荷'!D232</f>
        <v>101.5</v>
      </c>
      <c r="E36" s="830">
        <f>'12在庫'!D232</f>
        <v>98</v>
      </c>
      <c r="F36" s="830">
        <f>'13在庫率'!D232</f>
        <v>100.5</v>
      </c>
      <c r="G36" s="830"/>
      <c r="H36" s="835">
        <v>9</v>
      </c>
      <c r="I36" s="837">
        <f t="shared" si="0"/>
        <v>100.5</v>
      </c>
      <c r="J36" s="838">
        <f t="shared" si="1"/>
        <v>100.9</v>
      </c>
      <c r="K36" s="838">
        <f t="shared" si="2"/>
        <v>98.5</v>
      </c>
      <c r="L36" s="832">
        <f t="shared" si="3"/>
        <v>99.3</v>
      </c>
      <c r="M36" s="839">
        <f t="shared" si="4"/>
        <v>1</v>
      </c>
      <c r="N36" s="839">
        <f t="shared" si="5"/>
        <v>1.3</v>
      </c>
      <c r="O36" s="839">
        <f t="shared" si="6"/>
        <v>-0.3</v>
      </c>
      <c r="P36" s="839">
        <f t="shared" si="7"/>
        <v>-0.5</v>
      </c>
      <c r="Q36" s="838"/>
      <c r="R36" s="835">
        <v>9</v>
      </c>
      <c r="S36" s="837">
        <f t="shared" si="8"/>
        <v>100</v>
      </c>
      <c r="T36" s="838">
        <f t="shared" si="9"/>
        <v>100.1</v>
      </c>
      <c r="U36" s="838">
        <f t="shared" si="10"/>
        <v>98.7</v>
      </c>
      <c r="V36" s="832">
        <f t="shared" si="11"/>
        <v>99.4</v>
      </c>
      <c r="W36" s="839">
        <f t="shared" si="12"/>
        <v>0.4</v>
      </c>
      <c r="X36" s="839">
        <f t="shared" si="13"/>
        <v>0.6</v>
      </c>
      <c r="Y36" s="839">
        <f t="shared" si="14"/>
        <v>-0.2</v>
      </c>
      <c r="Z36" s="839">
        <f t="shared" si="15"/>
        <v>-0.3</v>
      </c>
    </row>
    <row r="37" spans="1:26" hidden="1">
      <c r="A37" s="828"/>
      <c r="B37" s="829" t="s">
        <v>123</v>
      </c>
      <c r="C37" s="830">
        <f>'10生産'!D233</f>
        <v>99.9</v>
      </c>
      <c r="D37" s="830">
        <f>'11出荷'!D233</f>
        <v>100.1</v>
      </c>
      <c r="E37" s="830">
        <f>'12在庫'!D233</f>
        <v>99.6</v>
      </c>
      <c r="F37" s="830">
        <f>'13在庫率'!D233</f>
        <v>99</v>
      </c>
      <c r="G37" s="830"/>
      <c r="H37" s="835">
        <v>10</v>
      </c>
      <c r="I37" s="837">
        <f t="shared" si="0"/>
        <v>100</v>
      </c>
      <c r="J37" s="838">
        <f t="shared" si="1"/>
        <v>100.4</v>
      </c>
      <c r="K37" s="838">
        <f t="shared" si="2"/>
        <v>98.9</v>
      </c>
      <c r="L37" s="832">
        <f t="shared" si="3"/>
        <v>100.5</v>
      </c>
      <c r="M37" s="839">
        <f t="shared" si="4"/>
        <v>-0.5</v>
      </c>
      <c r="N37" s="839">
        <f t="shared" si="5"/>
        <v>-0.5</v>
      </c>
      <c r="O37" s="839">
        <f t="shared" si="6"/>
        <v>0.4</v>
      </c>
      <c r="P37" s="839">
        <f t="shared" si="7"/>
        <v>1.2</v>
      </c>
      <c r="Q37" s="838"/>
      <c r="R37" s="835">
        <v>10</v>
      </c>
      <c r="S37" s="837">
        <f t="shared" si="8"/>
        <v>100</v>
      </c>
      <c r="T37" s="838">
        <f t="shared" si="9"/>
        <v>100.3</v>
      </c>
      <c r="U37" s="838">
        <f t="shared" si="10"/>
        <v>98.7</v>
      </c>
      <c r="V37" s="832">
        <f t="shared" si="11"/>
        <v>99.9</v>
      </c>
      <c r="W37" s="839">
        <f t="shared" si="12"/>
        <v>0</v>
      </c>
      <c r="X37" s="839">
        <f t="shared" si="13"/>
        <v>0.2</v>
      </c>
      <c r="Y37" s="839">
        <f t="shared" si="14"/>
        <v>0</v>
      </c>
      <c r="Z37" s="839">
        <f t="shared" si="15"/>
        <v>0.5</v>
      </c>
    </row>
    <row r="38" spans="1:26" hidden="1">
      <c r="A38" s="828"/>
      <c r="B38" s="829" t="s">
        <v>124</v>
      </c>
      <c r="C38" s="830">
        <f>'10生産'!D234</f>
        <v>98.1</v>
      </c>
      <c r="D38" s="830">
        <f>'11出荷'!D234</f>
        <v>97.4</v>
      </c>
      <c r="E38" s="830">
        <f>'12在庫'!D234</f>
        <v>102.9</v>
      </c>
      <c r="F38" s="830">
        <f>'13在庫率'!D234</f>
        <v>106</v>
      </c>
      <c r="G38" s="830"/>
      <c r="H38" s="835">
        <v>11</v>
      </c>
      <c r="I38" s="837">
        <f t="shared" si="0"/>
        <v>99.5</v>
      </c>
      <c r="J38" s="838">
        <f t="shared" si="1"/>
        <v>99.7</v>
      </c>
      <c r="K38" s="838">
        <f t="shared" si="2"/>
        <v>100.2</v>
      </c>
      <c r="L38" s="832">
        <f t="shared" si="3"/>
        <v>101.8</v>
      </c>
      <c r="M38" s="839">
        <f t="shared" si="4"/>
        <v>-0.5</v>
      </c>
      <c r="N38" s="839">
        <f t="shared" si="5"/>
        <v>-0.7</v>
      </c>
      <c r="O38" s="839">
        <f t="shared" si="6"/>
        <v>1.3</v>
      </c>
      <c r="P38" s="839">
        <f t="shared" si="7"/>
        <v>1.3</v>
      </c>
      <c r="Q38" s="838"/>
      <c r="R38" s="835">
        <v>11</v>
      </c>
      <c r="S38" s="837">
        <f t="shared" si="8"/>
        <v>100</v>
      </c>
      <c r="T38" s="838">
        <f t="shared" si="9"/>
        <v>100.3</v>
      </c>
      <c r="U38" s="838">
        <f t="shared" si="10"/>
        <v>99.2</v>
      </c>
      <c r="V38" s="832">
        <f t="shared" si="11"/>
        <v>100.5</v>
      </c>
      <c r="W38" s="839">
        <f t="shared" si="12"/>
        <v>0</v>
      </c>
      <c r="X38" s="839">
        <f t="shared" si="13"/>
        <v>0</v>
      </c>
      <c r="Y38" s="839">
        <f t="shared" si="14"/>
        <v>0.5</v>
      </c>
      <c r="Z38" s="839">
        <f t="shared" si="15"/>
        <v>0.6</v>
      </c>
    </row>
    <row r="39" spans="1:26" hidden="1">
      <c r="A39" s="857" t="s">
        <v>5</v>
      </c>
      <c r="B39" s="829" t="s">
        <v>111</v>
      </c>
      <c r="C39" s="830">
        <f>'10生産'!D235</f>
        <v>97.2</v>
      </c>
      <c r="D39" s="830">
        <f>'11出荷'!D235</f>
        <v>98.1</v>
      </c>
      <c r="E39" s="830">
        <f>'12在庫'!D235</f>
        <v>101.7</v>
      </c>
      <c r="F39" s="830">
        <f>'13在庫率'!D235</f>
        <v>101.9</v>
      </c>
      <c r="G39" s="830"/>
      <c r="H39" s="841">
        <v>12</v>
      </c>
      <c r="I39" s="837">
        <f t="shared" si="0"/>
        <v>98.4</v>
      </c>
      <c r="J39" s="838">
        <f t="shared" si="1"/>
        <v>98.5</v>
      </c>
      <c r="K39" s="838">
        <f t="shared" si="2"/>
        <v>101.4</v>
      </c>
      <c r="L39" s="832">
        <f t="shared" si="3"/>
        <v>102.3</v>
      </c>
      <c r="M39" s="842">
        <f t="shared" si="4"/>
        <v>-1.1000000000000001</v>
      </c>
      <c r="N39" s="842">
        <f t="shared" si="5"/>
        <v>-1.2</v>
      </c>
      <c r="O39" s="842">
        <f t="shared" si="6"/>
        <v>1.2</v>
      </c>
      <c r="P39" s="842">
        <f t="shared" si="7"/>
        <v>0.5</v>
      </c>
      <c r="Q39" s="838"/>
      <c r="R39" s="841">
        <v>12</v>
      </c>
      <c r="S39" s="837">
        <f t="shared" si="8"/>
        <v>99.3</v>
      </c>
      <c r="T39" s="838">
        <f t="shared" si="9"/>
        <v>99.5</v>
      </c>
      <c r="U39" s="838">
        <f t="shared" si="10"/>
        <v>100.2</v>
      </c>
      <c r="V39" s="832">
        <f t="shared" si="11"/>
        <v>101.5</v>
      </c>
      <c r="W39" s="842">
        <f t="shared" si="12"/>
        <v>-0.7</v>
      </c>
      <c r="X39" s="842">
        <f t="shared" si="13"/>
        <v>-0.8</v>
      </c>
      <c r="Y39" s="842">
        <f t="shared" si="14"/>
        <v>1</v>
      </c>
      <c r="Z39" s="842">
        <f t="shared" si="15"/>
        <v>1</v>
      </c>
    </row>
    <row r="40" spans="1:26" hidden="1">
      <c r="A40" s="858" t="s">
        <v>284</v>
      </c>
      <c r="B40" s="844" t="s">
        <v>113</v>
      </c>
      <c r="C40" s="845">
        <f>'10生産'!D236</f>
        <v>99.2</v>
      </c>
      <c r="D40" s="845">
        <f>'11出荷'!D236</f>
        <v>98.5</v>
      </c>
      <c r="E40" s="845">
        <f>'12在庫'!D236</f>
        <v>101.8</v>
      </c>
      <c r="F40" s="845">
        <f>'13在庫率'!D236</f>
        <v>104.2</v>
      </c>
      <c r="G40" s="830"/>
      <c r="H40" s="831" t="s">
        <v>369</v>
      </c>
      <c r="I40" s="846">
        <f t="shared" si="0"/>
        <v>98.2</v>
      </c>
      <c r="J40" s="847">
        <f t="shared" si="1"/>
        <v>98</v>
      </c>
      <c r="K40" s="847">
        <f t="shared" si="2"/>
        <v>102.1</v>
      </c>
      <c r="L40" s="833">
        <f t="shared" si="3"/>
        <v>104</v>
      </c>
      <c r="M40" s="848">
        <f t="shared" si="4"/>
        <v>-0.2</v>
      </c>
      <c r="N40" s="848">
        <f t="shared" si="5"/>
        <v>-0.5</v>
      </c>
      <c r="O40" s="848">
        <f t="shared" si="6"/>
        <v>0.7</v>
      </c>
      <c r="P40" s="848">
        <f t="shared" si="7"/>
        <v>1.7</v>
      </c>
      <c r="Q40" s="838"/>
      <c r="R40" s="831" t="s">
        <v>369</v>
      </c>
      <c r="S40" s="846">
        <f t="shared" si="8"/>
        <v>98.7</v>
      </c>
      <c r="T40" s="847">
        <f t="shared" si="9"/>
        <v>98.7</v>
      </c>
      <c r="U40" s="847">
        <f t="shared" si="10"/>
        <v>101.2</v>
      </c>
      <c r="V40" s="833">
        <f t="shared" si="11"/>
        <v>102.7</v>
      </c>
      <c r="W40" s="848">
        <f t="shared" si="12"/>
        <v>-0.6</v>
      </c>
      <c r="X40" s="848">
        <f t="shared" si="13"/>
        <v>-0.8</v>
      </c>
      <c r="Y40" s="848">
        <f t="shared" si="14"/>
        <v>1</v>
      </c>
      <c r="Z40" s="848">
        <f t="shared" si="15"/>
        <v>1.2</v>
      </c>
    </row>
    <row r="41" spans="1:26" hidden="1">
      <c r="A41" s="859" t="s">
        <v>114</v>
      </c>
      <c r="B41" s="829" t="s">
        <v>115</v>
      </c>
      <c r="C41" s="830">
        <f>'10生産'!D237</f>
        <v>98.9</v>
      </c>
      <c r="D41" s="830">
        <f>'11出荷'!D237</f>
        <v>97.8</v>
      </c>
      <c r="E41" s="830">
        <f>'12在庫'!D237</f>
        <v>103.9</v>
      </c>
      <c r="F41" s="830">
        <f>'13在庫率'!D237</f>
        <v>110.1</v>
      </c>
      <c r="G41" s="830"/>
      <c r="H41" s="835">
        <v>2</v>
      </c>
      <c r="I41" s="849">
        <f t="shared" si="0"/>
        <v>98.4</v>
      </c>
      <c r="J41" s="834">
        <f t="shared" si="1"/>
        <v>98.1</v>
      </c>
      <c r="K41" s="834">
        <f t="shared" si="2"/>
        <v>102.5</v>
      </c>
      <c r="L41" s="836">
        <f t="shared" si="3"/>
        <v>105.4</v>
      </c>
      <c r="M41" s="848">
        <f t="shared" si="4"/>
        <v>0.2</v>
      </c>
      <c r="N41" s="848">
        <f t="shared" si="5"/>
        <v>0.1</v>
      </c>
      <c r="O41" s="848">
        <f t="shared" si="6"/>
        <v>0.4</v>
      </c>
      <c r="P41" s="848">
        <f t="shared" si="7"/>
        <v>1.3</v>
      </c>
      <c r="Q41" s="838"/>
      <c r="R41" s="835">
        <v>2</v>
      </c>
      <c r="S41" s="849">
        <f t="shared" si="8"/>
        <v>98.3</v>
      </c>
      <c r="T41" s="834">
        <f t="shared" si="9"/>
        <v>98.2</v>
      </c>
      <c r="U41" s="834">
        <f t="shared" si="10"/>
        <v>102</v>
      </c>
      <c r="V41" s="836">
        <f t="shared" si="11"/>
        <v>103.9</v>
      </c>
      <c r="W41" s="848">
        <f t="shared" si="12"/>
        <v>-0.4</v>
      </c>
      <c r="X41" s="848">
        <f t="shared" si="13"/>
        <v>-0.5</v>
      </c>
      <c r="Y41" s="848">
        <f t="shared" si="14"/>
        <v>0.8</v>
      </c>
      <c r="Z41" s="848">
        <f t="shared" si="15"/>
        <v>1.2</v>
      </c>
    </row>
    <row r="42" spans="1:26" hidden="1">
      <c r="A42" s="859" t="s">
        <v>114</v>
      </c>
      <c r="B42" s="829" t="s">
        <v>116</v>
      </c>
      <c r="C42" s="830">
        <f>'10生産'!D238</f>
        <v>98.8</v>
      </c>
      <c r="D42" s="830">
        <f>'11出荷'!D238</f>
        <v>97</v>
      </c>
      <c r="E42" s="830">
        <f>'12在庫'!D238</f>
        <v>105.8</v>
      </c>
      <c r="F42" s="830">
        <f>'13在庫率'!D238</f>
        <v>107.8</v>
      </c>
      <c r="G42" s="830"/>
      <c r="H42" s="835">
        <v>3</v>
      </c>
      <c r="I42" s="849">
        <f t="shared" si="0"/>
        <v>99</v>
      </c>
      <c r="J42" s="834">
        <f t="shared" si="1"/>
        <v>97.8</v>
      </c>
      <c r="K42" s="834">
        <f t="shared" si="2"/>
        <v>103.8</v>
      </c>
      <c r="L42" s="836">
        <f t="shared" si="3"/>
        <v>107.4</v>
      </c>
      <c r="M42" s="848">
        <f t="shared" si="4"/>
        <v>0.6</v>
      </c>
      <c r="N42" s="848">
        <f t="shared" si="5"/>
        <v>-0.3</v>
      </c>
      <c r="O42" s="848">
        <f t="shared" si="6"/>
        <v>1.3</v>
      </c>
      <c r="P42" s="848">
        <f t="shared" si="7"/>
        <v>1.9</v>
      </c>
      <c r="Q42" s="838"/>
      <c r="R42" s="835">
        <v>3</v>
      </c>
      <c r="S42" s="849">
        <f t="shared" si="8"/>
        <v>98.5</v>
      </c>
      <c r="T42" s="834">
        <f t="shared" si="9"/>
        <v>98</v>
      </c>
      <c r="U42" s="834">
        <f t="shared" si="10"/>
        <v>102.8</v>
      </c>
      <c r="V42" s="836">
        <f t="shared" si="11"/>
        <v>105.6</v>
      </c>
      <c r="W42" s="848">
        <f t="shared" si="12"/>
        <v>0.2</v>
      </c>
      <c r="X42" s="848">
        <f t="shared" si="13"/>
        <v>-0.2</v>
      </c>
      <c r="Y42" s="848">
        <f t="shared" si="14"/>
        <v>0.8</v>
      </c>
      <c r="Z42" s="848">
        <f t="shared" si="15"/>
        <v>1.6</v>
      </c>
    </row>
    <row r="43" spans="1:26" hidden="1">
      <c r="A43" s="859" t="s">
        <v>114</v>
      </c>
      <c r="B43" s="829" t="s">
        <v>117</v>
      </c>
      <c r="C43" s="830">
        <f>'10生産'!D239</f>
        <v>99.8</v>
      </c>
      <c r="D43" s="830">
        <f>'11出荷'!D239</f>
        <v>101.2</v>
      </c>
      <c r="E43" s="830">
        <f>'12在庫'!D239</f>
        <v>105</v>
      </c>
      <c r="F43" s="830">
        <f>'13在庫率'!D239</f>
        <v>110.8</v>
      </c>
      <c r="G43" s="830"/>
      <c r="H43" s="835">
        <v>4</v>
      </c>
      <c r="I43" s="849">
        <f t="shared" si="0"/>
        <v>99.2</v>
      </c>
      <c r="J43" s="834">
        <f t="shared" si="1"/>
        <v>98.7</v>
      </c>
      <c r="K43" s="834">
        <f t="shared" si="2"/>
        <v>104.9</v>
      </c>
      <c r="L43" s="836">
        <f t="shared" si="3"/>
        <v>109.6</v>
      </c>
      <c r="M43" s="848">
        <f t="shared" si="4"/>
        <v>0.2</v>
      </c>
      <c r="N43" s="848">
        <f t="shared" si="5"/>
        <v>0.9</v>
      </c>
      <c r="O43" s="848">
        <f t="shared" si="6"/>
        <v>1.1000000000000001</v>
      </c>
      <c r="P43" s="848">
        <f t="shared" si="7"/>
        <v>2</v>
      </c>
      <c r="Q43" s="838"/>
      <c r="R43" s="835">
        <v>4</v>
      </c>
      <c r="S43" s="849">
        <f t="shared" si="8"/>
        <v>98.9</v>
      </c>
      <c r="T43" s="834">
        <f t="shared" si="9"/>
        <v>98.2</v>
      </c>
      <c r="U43" s="834">
        <f t="shared" si="10"/>
        <v>103.7</v>
      </c>
      <c r="V43" s="836">
        <f t="shared" si="11"/>
        <v>107.5</v>
      </c>
      <c r="W43" s="848">
        <f t="shared" si="12"/>
        <v>0.4</v>
      </c>
      <c r="X43" s="848">
        <f t="shared" si="13"/>
        <v>0.2</v>
      </c>
      <c r="Y43" s="848">
        <f t="shared" si="14"/>
        <v>0.9</v>
      </c>
      <c r="Z43" s="848">
        <f t="shared" si="15"/>
        <v>1.8</v>
      </c>
    </row>
    <row r="44" spans="1:26" hidden="1">
      <c r="A44" s="859" t="s">
        <v>114</v>
      </c>
      <c r="B44" s="829" t="s">
        <v>118</v>
      </c>
      <c r="C44" s="830">
        <f>'10生産'!D240</f>
        <v>99.8</v>
      </c>
      <c r="D44" s="830">
        <f>'11出荷'!D240</f>
        <v>98.4</v>
      </c>
      <c r="E44" s="830">
        <f>'12在庫'!D240</f>
        <v>106.3</v>
      </c>
      <c r="F44" s="830">
        <f>'13在庫率'!D240</f>
        <v>113.2</v>
      </c>
      <c r="G44" s="830"/>
      <c r="H44" s="835">
        <v>5</v>
      </c>
      <c r="I44" s="849">
        <f t="shared" si="0"/>
        <v>99.5</v>
      </c>
      <c r="J44" s="834">
        <f t="shared" si="1"/>
        <v>98.9</v>
      </c>
      <c r="K44" s="834">
        <f t="shared" si="2"/>
        <v>105.7</v>
      </c>
      <c r="L44" s="836">
        <f t="shared" si="3"/>
        <v>110.6</v>
      </c>
      <c r="M44" s="848">
        <f t="shared" si="4"/>
        <v>0.3</v>
      </c>
      <c r="N44" s="848">
        <f t="shared" si="5"/>
        <v>0.2</v>
      </c>
      <c r="O44" s="848">
        <f t="shared" si="6"/>
        <v>0.8</v>
      </c>
      <c r="P44" s="848">
        <f t="shared" si="7"/>
        <v>0.9</v>
      </c>
      <c r="Q44" s="838"/>
      <c r="R44" s="835">
        <v>5</v>
      </c>
      <c r="S44" s="849">
        <f t="shared" si="8"/>
        <v>99.2</v>
      </c>
      <c r="T44" s="834">
        <f t="shared" si="9"/>
        <v>98.5</v>
      </c>
      <c r="U44" s="834">
        <f t="shared" si="10"/>
        <v>104.8</v>
      </c>
      <c r="V44" s="836">
        <f t="shared" si="11"/>
        <v>109.2</v>
      </c>
      <c r="W44" s="848">
        <f t="shared" si="12"/>
        <v>0.3</v>
      </c>
      <c r="X44" s="848">
        <f t="shared" si="13"/>
        <v>0.3</v>
      </c>
      <c r="Y44" s="848">
        <f t="shared" si="14"/>
        <v>1.1000000000000001</v>
      </c>
      <c r="Z44" s="848">
        <f t="shared" si="15"/>
        <v>1.6</v>
      </c>
    </row>
    <row r="45" spans="1:26" hidden="1">
      <c r="A45" s="859" t="s">
        <v>114</v>
      </c>
      <c r="B45" s="829" t="s">
        <v>119</v>
      </c>
      <c r="C45" s="830">
        <f>'10生産'!D241</f>
        <v>99.7</v>
      </c>
      <c r="D45" s="830">
        <f>'11出荷'!D241</f>
        <v>99.8</v>
      </c>
      <c r="E45" s="830">
        <f>'12在庫'!D241</f>
        <v>108.1</v>
      </c>
      <c r="F45" s="830">
        <f>'13在庫率'!D241</f>
        <v>106.2</v>
      </c>
      <c r="G45" s="830"/>
      <c r="H45" s="835">
        <v>6</v>
      </c>
      <c r="I45" s="849">
        <f t="shared" si="0"/>
        <v>99.8</v>
      </c>
      <c r="J45" s="834">
        <f t="shared" si="1"/>
        <v>99.8</v>
      </c>
      <c r="K45" s="834">
        <f t="shared" si="2"/>
        <v>106.5</v>
      </c>
      <c r="L45" s="836">
        <f t="shared" si="3"/>
        <v>110.1</v>
      </c>
      <c r="M45" s="848">
        <f t="shared" si="4"/>
        <v>0.3</v>
      </c>
      <c r="N45" s="848">
        <f t="shared" si="5"/>
        <v>0.9</v>
      </c>
      <c r="O45" s="848">
        <f t="shared" si="6"/>
        <v>0.8</v>
      </c>
      <c r="P45" s="848">
        <f t="shared" si="7"/>
        <v>-0.5</v>
      </c>
      <c r="Q45" s="838"/>
      <c r="R45" s="835">
        <v>6</v>
      </c>
      <c r="S45" s="849">
        <f t="shared" si="8"/>
        <v>99.5</v>
      </c>
      <c r="T45" s="834">
        <f t="shared" si="9"/>
        <v>99.1</v>
      </c>
      <c r="U45" s="834">
        <f t="shared" si="10"/>
        <v>105.7</v>
      </c>
      <c r="V45" s="836">
        <f t="shared" si="11"/>
        <v>110.1</v>
      </c>
      <c r="W45" s="848">
        <f t="shared" si="12"/>
        <v>0.3</v>
      </c>
      <c r="X45" s="848">
        <f t="shared" si="13"/>
        <v>0.6</v>
      </c>
      <c r="Y45" s="848">
        <f t="shared" si="14"/>
        <v>0.9</v>
      </c>
      <c r="Z45" s="848">
        <f t="shared" si="15"/>
        <v>0.8</v>
      </c>
    </row>
    <row r="46" spans="1:26" hidden="1">
      <c r="A46" s="859" t="s">
        <v>114</v>
      </c>
      <c r="B46" s="829" t="s">
        <v>120</v>
      </c>
      <c r="C46" s="830">
        <f>'10生産'!D242</f>
        <v>98.4</v>
      </c>
      <c r="D46" s="830">
        <f>'11出荷'!D242</f>
        <v>99.1</v>
      </c>
      <c r="E46" s="830">
        <f>'12在庫'!D242</f>
        <v>107.4</v>
      </c>
      <c r="F46" s="830">
        <f>'13在庫率'!D242</f>
        <v>109.5</v>
      </c>
      <c r="G46" s="830"/>
      <c r="H46" s="835">
        <v>7</v>
      </c>
      <c r="I46" s="849">
        <f t="shared" si="0"/>
        <v>99.3</v>
      </c>
      <c r="J46" s="834">
        <f t="shared" si="1"/>
        <v>99.1</v>
      </c>
      <c r="K46" s="834">
        <f t="shared" si="2"/>
        <v>107.3</v>
      </c>
      <c r="L46" s="836">
        <f t="shared" si="3"/>
        <v>109.6</v>
      </c>
      <c r="M46" s="848">
        <f t="shared" si="4"/>
        <v>-0.5</v>
      </c>
      <c r="N46" s="848">
        <f t="shared" si="5"/>
        <v>-0.7</v>
      </c>
      <c r="O46" s="848">
        <f t="shared" si="6"/>
        <v>0.8</v>
      </c>
      <c r="P46" s="848">
        <f t="shared" si="7"/>
        <v>-0.5</v>
      </c>
      <c r="Q46" s="838"/>
      <c r="R46" s="835">
        <v>7</v>
      </c>
      <c r="S46" s="849">
        <f t="shared" si="8"/>
        <v>99.5</v>
      </c>
      <c r="T46" s="834">
        <f t="shared" si="9"/>
        <v>99.3</v>
      </c>
      <c r="U46" s="834">
        <f t="shared" si="10"/>
        <v>106.5</v>
      </c>
      <c r="V46" s="836">
        <f t="shared" si="11"/>
        <v>110.1</v>
      </c>
      <c r="W46" s="848">
        <f t="shared" si="12"/>
        <v>0</v>
      </c>
      <c r="X46" s="848">
        <f t="shared" si="13"/>
        <v>0.2</v>
      </c>
      <c r="Y46" s="848">
        <f t="shared" si="14"/>
        <v>0.8</v>
      </c>
      <c r="Z46" s="848">
        <f t="shared" si="15"/>
        <v>0</v>
      </c>
    </row>
    <row r="47" spans="1:26" hidden="1">
      <c r="A47" s="859" t="s">
        <v>114</v>
      </c>
      <c r="B47" s="829" t="s">
        <v>121</v>
      </c>
      <c r="C47" s="830">
        <f>'10生産'!D243</f>
        <v>97.8</v>
      </c>
      <c r="D47" s="830">
        <f>'11出荷'!D243</f>
        <v>97.6</v>
      </c>
      <c r="E47" s="830">
        <f>'12在庫'!D243</f>
        <v>108.1</v>
      </c>
      <c r="F47" s="830">
        <f>'13在庫率'!D243</f>
        <v>104.6</v>
      </c>
      <c r="G47" s="830"/>
      <c r="H47" s="835">
        <v>8</v>
      </c>
      <c r="I47" s="849">
        <f t="shared" si="0"/>
        <v>98.6</v>
      </c>
      <c r="J47" s="834">
        <f t="shared" si="1"/>
        <v>98.8</v>
      </c>
      <c r="K47" s="834">
        <f t="shared" si="2"/>
        <v>107.9</v>
      </c>
      <c r="L47" s="836">
        <f t="shared" si="3"/>
        <v>106.8</v>
      </c>
      <c r="M47" s="848">
        <f t="shared" si="4"/>
        <v>-0.7</v>
      </c>
      <c r="N47" s="848">
        <f t="shared" si="5"/>
        <v>-0.3</v>
      </c>
      <c r="O47" s="848">
        <f t="shared" si="6"/>
        <v>0.6</v>
      </c>
      <c r="P47" s="848">
        <f t="shared" si="7"/>
        <v>-2.6</v>
      </c>
      <c r="Q47" s="838"/>
      <c r="R47" s="835">
        <v>8</v>
      </c>
      <c r="S47" s="849">
        <f t="shared" si="8"/>
        <v>99.2</v>
      </c>
      <c r="T47" s="834">
        <f t="shared" si="9"/>
        <v>99.2</v>
      </c>
      <c r="U47" s="834">
        <f t="shared" si="10"/>
        <v>107.2</v>
      </c>
      <c r="V47" s="836">
        <f t="shared" si="11"/>
        <v>108.8</v>
      </c>
      <c r="W47" s="848">
        <f t="shared" si="12"/>
        <v>-0.3</v>
      </c>
      <c r="X47" s="848">
        <f t="shared" si="13"/>
        <v>-0.1</v>
      </c>
      <c r="Y47" s="848">
        <f t="shared" si="14"/>
        <v>0.7</v>
      </c>
      <c r="Z47" s="848">
        <f t="shared" si="15"/>
        <v>-1.2</v>
      </c>
    </row>
    <row r="48" spans="1:26" hidden="1">
      <c r="A48" s="859" t="s">
        <v>114</v>
      </c>
      <c r="B48" s="829" t="s">
        <v>122</v>
      </c>
      <c r="C48" s="830">
        <f>'10生産'!D244</f>
        <v>102.6</v>
      </c>
      <c r="D48" s="830">
        <f>'11出荷'!D244</f>
        <v>102.3</v>
      </c>
      <c r="E48" s="830">
        <f>'12在庫'!D244</f>
        <v>106.9</v>
      </c>
      <c r="F48" s="830">
        <f>'13在庫率'!D244</f>
        <v>109.7</v>
      </c>
      <c r="G48" s="830"/>
      <c r="H48" s="835">
        <v>9</v>
      </c>
      <c r="I48" s="849">
        <f t="shared" si="0"/>
        <v>99.6</v>
      </c>
      <c r="J48" s="834">
        <f t="shared" si="1"/>
        <v>99.7</v>
      </c>
      <c r="K48" s="834">
        <f t="shared" si="2"/>
        <v>107.5</v>
      </c>
      <c r="L48" s="836">
        <f t="shared" si="3"/>
        <v>107.9</v>
      </c>
      <c r="M48" s="848">
        <f t="shared" si="4"/>
        <v>1</v>
      </c>
      <c r="N48" s="848">
        <f t="shared" si="5"/>
        <v>0.9</v>
      </c>
      <c r="O48" s="848">
        <f t="shared" si="6"/>
        <v>-0.4</v>
      </c>
      <c r="P48" s="848">
        <f t="shared" si="7"/>
        <v>1</v>
      </c>
      <c r="Q48" s="838"/>
      <c r="R48" s="835">
        <v>9</v>
      </c>
      <c r="S48" s="849">
        <f t="shared" si="8"/>
        <v>99.2</v>
      </c>
      <c r="T48" s="834">
        <f t="shared" si="9"/>
        <v>99.2</v>
      </c>
      <c r="U48" s="834">
        <f t="shared" si="10"/>
        <v>107.6</v>
      </c>
      <c r="V48" s="836">
        <f t="shared" si="11"/>
        <v>108.1</v>
      </c>
      <c r="W48" s="848">
        <f t="shared" si="12"/>
        <v>0</v>
      </c>
      <c r="X48" s="848">
        <f t="shared" si="13"/>
        <v>0</v>
      </c>
      <c r="Y48" s="848">
        <f t="shared" si="14"/>
        <v>0.4</v>
      </c>
      <c r="Z48" s="848">
        <f t="shared" si="15"/>
        <v>-0.6</v>
      </c>
    </row>
    <row r="49" spans="1:26" hidden="1">
      <c r="A49" s="859" t="s">
        <v>114</v>
      </c>
      <c r="B49" s="829" t="s">
        <v>123</v>
      </c>
      <c r="C49" s="830">
        <f>'10生産'!D245</f>
        <v>98.1</v>
      </c>
      <c r="D49" s="830">
        <f>'11出荷'!D245</f>
        <v>99.6</v>
      </c>
      <c r="E49" s="830">
        <f>'12在庫'!D245</f>
        <v>103.8</v>
      </c>
      <c r="F49" s="830">
        <f>'13在庫率'!D245</f>
        <v>112.7</v>
      </c>
      <c r="G49" s="830"/>
      <c r="H49" s="835">
        <v>10</v>
      </c>
      <c r="I49" s="849">
        <f t="shared" si="0"/>
        <v>99.5</v>
      </c>
      <c r="J49" s="834">
        <f t="shared" si="1"/>
        <v>99.8</v>
      </c>
      <c r="K49" s="834">
        <f t="shared" si="2"/>
        <v>106.3</v>
      </c>
      <c r="L49" s="836">
        <f t="shared" si="3"/>
        <v>109</v>
      </c>
      <c r="M49" s="848">
        <f t="shared" si="4"/>
        <v>-0.1</v>
      </c>
      <c r="N49" s="848">
        <f t="shared" si="5"/>
        <v>0.1</v>
      </c>
      <c r="O49" s="848">
        <f t="shared" si="6"/>
        <v>-1.1000000000000001</v>
      </c>
      <c r="P49" s="848">
        <f t="shared" si="7"/>
        <v>1</v>
      </c>
      <c r="Q49" s="838"/>
      <c r="R49" s="835">
        <v>10</v>
      </c>
      <c r="S49" s="849">
        <f t="shared" si="8"/>
        <v>99.2</v>
      </c>
      <c r="T49" s="834">
        <f t="shared" si="9"/>
        <v>99.4</v>
      </c>
      <c r="U49" s="834">
        <f t="shared" si="10"/>
        <v>107.2</v>
      </c>
      <c r="V49" s="836">
        <f t="shared" si="11"/>
        <v>107.9</v>
      </c>
      <c r="W49" s="848">
        <f t="shared" si="12"/>
        <v>0</v>
      </c>
      <c r="X49" s="848">
        <f t="shared" si="13"/>
        <v>0.2</v>
      </c>
      <c r="Y49" s="848">
        <f t="shared" si="14"/>
        <v>-0.4</v>
      </c>
      <c r="Z49" s="848">
        <f t="shared" si="15"/>
        <v>-0.2</v>
      </c>
    </row>
    <row r="50" spans="1:26" hidden="1">
      <c r="A50" s="859" t="s">
        <v>114</v>
      </c>
      <c r="B50" s="829" t="s">
        <v>124</v>
      </c>
      <c r="C50" s="830">
        <f>'10生産'!D246</f>
        <v>99.6</v>
      </c>
      <c r="D50" s="830">
        <f>'11出荷'!D246</f>
        <v>101.1</v>
      </c>
      <c r="E50" s="830">
        <f>'12在庫'!D246</f>
        <v>100</v>
      </c>
      <c r="F50" s="830">
        <f>'13在庫率'!D246</f>
        <v>105</v>
      </c>
      <c r="G50" s="830"/>
      <c r="H50" s="835">
        <v>11</v>
      </c>
      <c r="I50" s="849">
        <f t="shared" si="0"/>
        <v>100.1</v>
      </c>
      <c r="J50" s="834">
        <f t="shared" si="1"/>
        <v>101</v>
      </c>
      <c r="K50" s="834">
        <f t="shared" si="2"/>
        <v>103.6</v>
      </c>
      <c r="L50" s="836">
        <f t="shared" si="3"/>
        <v>109.1</v>
      </c>
      <c r="M50" s="848">
        <f t="shared" si="4"/>
        <v>0.6</v>
      </c>
      <c r="N50" s="848">
        <f t="shared" si="5"/>
        <v>1.2</v>
      </c>
      <c r="O50" s="848">
        <f t="shared" si="6"/>
        <v>-2.5</v>
      </c>
      <c r="P50" s="848">
        <f t="shared" si="7"/>
        <v>0.1</v>
      </c>
      <c r="Q50" s="838"/>
      <c r="R50" s="835">
        <v>11</v>
      </c>
      <c r="S50" s="849">
        <f t="shared" si="8"/>
        <v>99.7</v>
      </c>
      <c r="T50" s="834">
        <f t="shared" si="9"/>
        <v>100.2</v>
      </c>
      <c r="U50" s="834">
        <f t="shared" si="10"/>
        <v>105.8</v>
      </c>
      <c r="V50" s="836">
        <f t="shared" si="11"/>
        <v>108.7</v>
      </c>
      <c r="W50" s="848">
        <f t="shared" si="12"/>
        <v>0.5</v>
      </c>
      <c r="X50" s="848">
        <f t="shared" si="13"/>
        <v>0.8</v>
      </c>
      <c r="Y50" s="848">
        <f t="shared" si="14"/>
        <v>-1.3</v>
      </c>
      <c r="Z50" s="848">
        <f t="shared" si="15"/>
        <v>0.7</v>
      </c>
    </row>
    <row r="51" spans="1:26" hidden="1">
      <c r="A51" s="860" t="s">
        <v>114</v>
      </c>
      <c r="B51" s="851" t="s">
        <v>111</v>
      </c>
      <c r="C51" s="852">
        <f>'10生産'!D247</f>
        <v>99.8</v>
      </c>
      <c r="D51" s="852">
        <f>'11出荷'!D247</f>
        <v>99.3</v>
      </c>
      <c r="E51" s="852">
        <f>'12在庫'!D247</f>
        <v>99.4</v>
      </c>
      <c r="F51" s="852">
        <f>'13在庫率'!D247</f>
        <v>102.9</v>
      </c>
      <c r="G51" s="830"/>
      <c r="H51" s="835">
        <v>12</v>
      </c>
      <c r="I51" s="849">
        <f t="shared" si="0"/>
        <v>99.2</v>
      </c>
      <c r="J51" s="834">
        <f t="shared" si="1"/>
        <v>100</v>
      </c>
      <c r="K51" s="834">
        <f t="shared" si="2"/>
        <v>101.1</v>
      </c>
      <c r="L51" s="836">
        <f t="shared" si="3"/>
        <v>106.9</v>
      </c>
      <c r="M51" s="848">
        <f t="shared" si="4"/>
        <v>-0.9</v>
      </c>
      <c r="N51" s="848">
        <f t="shared" si="5"/>
        <v>-1</v>
      </c>
      <c r="O51" s="848">
        <f t="shared" si="6"/>
        <v>-2.4</v>
      </c>
      <c r="P51" s="848">
        <f t="shared" si="7"/>
        <v>-2</v>
      </c>
      <c r="Q51" s="838"/>
      <c r="R51" s="835">
        <v>12</v>
      </c>
      <c r="S51" s="849">
        <f t="shared" si="8"/>
        <v>99.6</v>
      </c>
      <c r="T51" s="834">
        <f t="shared" si="9"/>
        <v>100.3</v>
      </c>
      <c r="U51" s="834">
        <f t="shared" si="10"/>
        <v>103.7</v>
      </c>
      <c r="V51" s="836">
        <f t="shared" si="11"/>
        <v>108.3</v>
      </c>
      <c r="W51" s="848">
        <f t="shared" si="12"/>
        <v>-0.1</v>
      </c>
      <c r="X51" s="848">
        <f t="shared" si="13"/>
        <v>0.1</v>
      </c>
      <c r="Y51" s="848">
        <f t="shared" si="14"/>
        <v>-2</v>
      </c>
      <c r="Z51" s="848">
        <f t="shared" si="15"/>
        <v>-0.4</v>
      </c>
    </row>
    <row r="52" spans="1:26">
      <c r="A52" s="230"/>
      <c r="B52" s="230"/>
      <c r="C52" s="250" t="s">
        <v>76</v>
      </c>
      <c r="D52" s="250" t="s">
        <v>78</v>
      </c>
      <c r="E52" s="250" t="s">
        <v>79</v>
      </c>
      <c r="F52" s="250" t="s">
        <v>342</v>
      </c>
      <c r="H52" s="861" t="s">
        <v>364</v>
      </c>
      <c r="I52" s="862" t="s">
        <v>76</v>
      </c>
      <c r="J52" s="233" t="s">
        <v>78</v>
      </c>
      <c r="K52" s="233" t="s">
        <v>79</v>
      </c>
      <c r="L52" s="863" t="s">
        <v>342</v>
      </c>
      <c r="M52" s="862" t="s">
        <v>76</v>
      </c>
      <c r="N52" s="169" t="s">
        <v>78</v>
      </c>
      <c r="O52" s="169" t="s">
        <v>79</v>
      </c>
      <c r="P52" s="169" t="s">
        <v>342</v>
      </c>
      <c r="R52" s="861" t="s">
        <v>364</v>
      </c>
      <c r="S52" s="862" t="s">
        <v>76</v>
      </c>
      <c r="T52" s="233" t="s">
        <v>78</v>
      </c>
      <c r="U52" s="233" t="s">
        <v>79</v>
      </c>
      <c r="V52" s="863" t="s">
        <v>342</v>
      </c>
      <c r="W52" s="862" t="s">
        <v>76</v>
      </c>
      <c r="X52" s="169" t="s">
        <v>78</v>
      </c>
      <c r="Y52" s="169" t="s">
        <v>79</v>
      </c>
      <c r="Z52" s="169" t="s">
        <v>342</v>
      </c>
    </row>
    <row r="53" spans="1:26">
      <c r="A53" s="859" t="s">
        <v>232</v>
      </c>
      <c r="B53" s="829" t="s">
        <v>113</v>
      </c>
      <c r="C53" s="830">
        <f>'10生産'!D248</f>
        <v>96.5</v>
      </c>
      <c r="D53" s="830">
        <f>'11出荷'!D248</f>
        <v>94.9</v>
      </c>
      <c r="E53" s="830">
        <f>'12在庫'!D248</f>
        <v>101.6</v>
      </c>
      <c r="F53" s="830">
        <f>'13在庫率'!D248</f>
        <v>111.7</v>
      </c>
      <c r="G53" s="830"/>
      <c r="H53" s="831" t="s">
        <v>360</v>
      </c>
      <c r="I53" s="837">
        <f t="shared" ref="I53:L54" si="16">ROUND(AVERAGE(C50:C53),1)</f>
        <v>98.6</v>
      </c>
      <c r="J53" s="838">
        <f t="shared" si="16"/>
        <v>98.4</v>
      </c>
      <c r="K53" s="838">
        <f t="shared" si="16"/>
        <v>100.3</v>
      </c>
      <c r="L53" s="832">
        <f t="shared" si="16"/>
        <v>106.5</v>
      </c>
      <c r="M53" s="864">
        <f>ROUND((I53-I51)/I51*100,1)</f>
        <v>-0.6</v>
      </c>
      <c r="N53" s="856">
        <f>ROUND((J53-J51)/J51*100,1)</f>
        <v>-1.6</v>
      </c>
      <c r="O53" s="856">
        <f>ROUND((K53-K51)/K51*100,1)</f>
        <v>-0.8</v>
      </c>
      <c r="P53" s="856">
        <f>ROUND((L53-L51)/L51*100,1)</f>
        <v>-0.4</v>
      </c>
      <c r="Q53" s="838"/>
      <c r="R53" s="831" t="s">
        <v>360</v>
      </c>
      <c r="S53" s="837">
        <f t="shared" ref="S53:V54" si="17">ROUND(AVERAGE(I50:I53),1)</f>
        <v>99.3</v>
      </c>
      <c r="T53" s="838">
        <f t="shared" si="17"/>
        <v>99.8</v>
      </c>
      <c r="U53" s="838">
        <f t="shared" si="17"/>
        <v>101.7</v>
      </c>
      <c r="V53" s="832">
        <f t="shared" si="17"/>
        <v>107.5</v>
      </c>
      <c r="W53" s="864">
        <f>ROUND((S53-S51)/S51*100,1)</f>
        <v>-0.3</v>
      </c>
      <c r="X53" s="856">
        <f>ROUND((T53-T51)/T51*100,1)</f>
        <v>-0.5</v>
      </c>
      <c r="Y53" s="856">
        <f>ROUND((U53-U51)/U51*100,1)</f>
        <v>-1.9</v>
      </c>
      <c r="Z53" s="856">
        <f>ROUND((V53-V51)/V51*100,1)</f>
        <v>-0.7</v>
      </c>
    </row>
    <row r="54" spans="1:26">
      <c r="A54" s="859"/>
      <c r="B54" s="829" t="s">
        <v>115</v>
      </c>
      <c r="C54" s="830">
        <f>'10生産'!D249</f>
        <v>101.3</v>
      </c>
      <c r="D54" s="830">
        <f>'11出荷'!D249</f>
        <v>99.7</v>
      </c>
      <c r="E54" s="830">
        <f>'12在庫'!D249</f>
        <v>102.5</v>
      </c>
      <c r="F54" s="830">
        <f>'13在庫率'!D249</f>
        <v>104.3</v>
      </c>
      <c r="G54" s="830"/>
      <c r="H54" s="835">
        <v>2</v>
      </c>
      <c r="I54" s="837">
        <f t="shared" si="16"/>
        <v>99.2</v>
      </c>
      <c r="J54" s="838">
        <f t="shared" si="16"/>
        <v>98</v>
      </c>
      <c r="K54" s="838">
        <f t="shared" si="16"/>
        <v>101.2</v>
      </c>
      <c r="L54" s="832">
        <f t="shared" si="16"/>
        <v>106.3</v>
      </c>
      <c r="M54" s="865">
        <f t="shared" si="4"/>
        <v>0.6</v>
      </c>
      <c r="N54" s="839">
        <f t="shared" si="5"/>
        <v>-0.4</v>
      </c>
      <c r="O54" s="839">
        <f t="shared" si="6"/>
        <v>0.9</v>
      </c>
      <c r="P54" s="839">
        <f t="shared" si="7"/>
        <v>-0.2</v>
      </c>
      <c r="Q54" s="838"/>
      <c r="R54" s="835">
        <v>2</v>
      </c>
      <c r="S54" s="837">
        <f t="shared" si="17"/>
        <v>99</v>
      </c>
      <c r="T54" s="838">
        <f t="shared" si="17"/>
        <v>98.8</v>
      </c>
      <c r="U54" s="838">
        <f t="shared" si="17"/>
        <v>100.9</v>
      </c>
      <c r="V54" s="832">
        <f t="shared" si="17"/>
        <v>106.6</v>
      </c>
      <c r="W54" s="865">
        <f t="shared" si="12"/>
        <v>-0.3</v>
      </c>
      <c r="X54" s="839">
        <f t="shared" si="13"/>
        <v>-1</v>
      </c>
      <c r="Y54" s="839">
        <f t="shared" si="14"/>
        <v>-0.8</v>
      </c>
      <c r="Z54" s="839">
        <f t="shared" si="15"/>
        <v>-0.8</v>
      </c>
    </row>
    <row r="55" spans="1:26">
      <c r="A55" s="859"/>
      <c r="B55" s="829" t="s">
        <v>116</v>
      </c>
      <c r="C55" s="830">
        <f>'10生産'!D250</f>
        <v>101</v>
      </c>
      <c r="D55" s="830">
        <f>'11出荷'!D250</f>
        <v>100.3</v>
      </c>
      <c r="E55" s="830">
        <f>'12在庫'!D250</f>
        <v>103.6</v>
      </c>
      <c r="F55" s="830">
        <f>'13在庫率'!D250</f>
        <v>106.7</v>
      </c>
      <c r="G55" s="830"/>
      <c r="H55" s="835">
        <v>3</v>
      </c>
      <c r="I55" s="837">
        <f t="shared" si="0"/>
        <v>99.6</v>
      </c>
      <c r="J55" s="838">
        <f t="shared" si="1"/>
        <v>98.3</v>
      </c>
      <c r="K55" s="838">
        <f t="shared" si="2"/>
        <v>102.6</v>
      </c>
      <c r="L55" s="832">
        <f t="shared" si="3"/>
        <v>107.6</v>
      </c>
      <c r="M55" s="865">
        <f t="shared" si="4"/>
        <v>0.4</v>
      </c>
      <c r="N55" s="839">
        <f t="shared" si="5"/>
        <v>0.3</v>
      </c>
      <c r="O55" s="839">
        <f t="shared" si="6"/>
        <v>1.4</v>
      </c>
      <c r="P55" s="839">
        <f t="shared" si="7"/>
        <v>1.2</v>
      </c>
      <c r="Q55" s="838"/>
      <c r="R55" s="835">
        <v>3</v>
      </c>
      <c r="S55" s="837">
        <f t="shared" si="8"/>
        <v>99.1</v>
      </c>
      <c r="T55" s="838">
        <f t="shared" si="9"/>
        <v>98.2</v>
      </c>
      <c r="U55" s="838">
        <f t="shared" si="10"/>
        <v>101.4</v>
      </c>
      <c r="V55" s="832">
        <f t="shared" si="11"/>
        <v>106.8</v>
      </c>
      <c r="W55" s="865">
        <f t="shared" si="12"/>
        <v>0.1</v>
      </c>
      <c r="X55" s="839">
        <f t="shared" si="13"/>
        <v>-0.6</v>
      </c>
      <c r="Y55" s="839">
        <f t="shared" si="14"/>
        <v>0.5</v>
      </c>
      <c r="Z55" s="839">
        <f t="shared" si="15"/>
        <v>0.2</v>
      </c>
    </row>
    <row r="56" spans="1:26">
      <c r="A56" s="859"/>
      <c r="B56" s="829" t="s">
        <v>117</v>
      </c>
      <c r="C56" s="830">
        <f>'10生産'!D251</f>
        <v>102.3</v>
      </c>
      <c r="D56" s="830">
        <f>'11出荷'!D251</f>
        <v>102.2</v>
      </c>
      <c r="E56" s="830">
        <f>'12在庫'!D251</f>
        <v>104.7</v>
      </c>
      <c r="F56" s="830">
        <f>'13在庫率'!D251</f>
        <v>106.8</v>
      </c>
      <c r="G56" s="830"/>
      <c r="H56" s="835">
        <v>4</v>
      </c>
      <c r="I56" s="837">
        <f t="shared" si="0"/>
        <v>101.5</v>
      </c>
      <c r="J56" s="838">
        <f t="shared" si="1"/>
        <v>100.7</v>
      </c>
      <c r="K56" s="838">
        <f t="shared" si="2"/>
        <v>103.6</v>
      </c>
      <c r="L56" s="832">
        <f t="shared" si="3"/>
        <v>105.9</v>
      </c>
      <c r="M56" s="865">
        <f t="shared" si="4"/>
        <v>1.9</v>
      </c>
      <c r="N56" s="839">
        <f t="shared" si="5"/>
        <v>2.4</v>
      </c>
      <c r="O56" s="839">
        <f t="shared" si="6"/>
        <v>1</v>
      </c>
      <c r="P56" s="839">
        <f t="shared" si="7"/>
        <v>-1.6</v>
      </c>
      <c r="Q56" s="838"/>
      <c r="R56" s="835">
        <v>4</v>
      </c>
      <c r="S56" s="837">
        <f t="shared" si="8"/>
        <v>100.1</v>
      </c>
      <c r="T56" s="838">
        <f t="shared" si="9"/>
        <v>99</v>
      </c>
      <c r="U56" s="838">
        <f t="shared" si="10"/>
        <v>102.5</v>
      </c>
      <c r="V56" s="832">
        <f t="shared" si="11"/>
        <v>106.6</v>
      </c>
      <c r="W56" s="865">
        <f t="shared" si="12"/>
        <v>1</v>
      </c>
      <c r="X56" s="839">
        <f t="shared" si="13"/>
        <v>0.8</v>
      </c>
      <c r="Y56" s="839">
        <f t="shared" si="14"/>
        <v>1.1000000000000001</v>
      </c>
      <c r="Z56" s="839">
        <f t="shared" si="15"/>
        <v>-0.2</v>
      </c>
    </row>
    <row r="57" spans="1:26">
      <c r="A57" s="859"/>
      <c r="B57" s="829" t="s">
        <v>118</v>
      </c>
      <c r="C57" s="830">
        <f>'10生産'!D252</f>
        <v>100.8</v>
      </c>
      <c r="D57" s="830">
        <f>'11出荷'!D252</f>
        <v>101.4</v>
      </c>
      <c r="E57" s="830">
        <f>'12在庫'!D252</f>
        <v>104.4</v>
      </c>
      <c r="F57" s="830">
        <f>'13在庫率'!D252</f>
        <v>103.8</v>
      </c>
      <c r="G57" s="830"/>
      <c r="H57" s="835">
        <v>5</v>
      </c>
      <c r="I57" s="837">
        <f t="shared" si="0"/>
        <v>101.4</v>
      </c>
      <c r="J57" s="838">
        <f t="shared" si="1"/>
        <v>101.3</v>
      </c>
      <c r="K57" s="838">
        <f t="shared" si="2"/>
        <v>104.2</v>
      </c>
      <c r="L57" s="832">
        <f t="shared" si="3"/>
        <v>105.8</v>
      </c>
      <c r="M57" s="865">
        <f t="shared" si="4"/>
        <v>-0.1</v>
      </c>
      <c r="N57" s="839">
        <f t="shared" si="5"/>
        <v>0.6</v>
      </c>
      <c r="O57" s="839">
        <f t="shared" si="6"/>
        <v>0.6</v>
      </c>
      <c r="P57" s="839">
        <f t="shared" si="7"/>
        <v>-0.1</v>
      </c>
      <c r="Q57" s="838"/>
      <c r="R57" s="835">
        <v>5</v>
      </c>
      <c r="S57" s="837">
        <f t="shared" si="8"/>
        <v>100.8</v>
      </c>
      <c r="T57" s="838">
        <f t="shared" si="9"/>
        <v>100.1</v>
      </c>
      <c r="U57" s="838">
        <f t="shared" si="10"/>
        <v>103.5</v>
      </c>
      <c r="V57" s="832">
        <f t="shared" si="11"/>
        <v>106.4</v>
      </c>
      <c r="W57" s="865">
        <f t="shared" si="12"/>
        <v>0.7</v>
      </c>
      <c r="X57" s="839">
        <f t="shared" si="13"/>
        <v>1.1000000000000001</v>
      </c>
      <c r="Y57" s="839">
        <f t="shared" si="14"/>
        <v>1</v>
      </c>
      <c r="Z57" s="839">
        <f t="shared" si="15"/>
        <v>-0.2</v>
      </c>
    </row>
    <row r="58" spans="1:26">
      <c r="A58" s="859"/>
      <c r="B58" s="829" t="s">
        <v>119</v>
      </c>
      <c r="C58" s="830">
        <f>'10生産'!D253</f>
        <v>101.9</v>
      </c>
      <c r="D58" s="830">
        <f>'11出荷'!D253</f>
        <v>101.9</v>
      </c>
      <c r="E58" s="830">
        <f>'12在庫'!D253</f>
        <v>103</v>
      </c>
      <c r="F58" s="830">
        <f>'13在庫率'!D253</f>
        <v>103.6</v>
      </c>
      <c r="G58" s="830"/>
      <c r="H58" s="835">
        <v>6</v>
      </c>
      <c r="I58" s="837">
        <f t="shared" si="0"/>
        <v>101.7</v>
      </c>
      <c r="J58" s="838">
        <f t="shared" si="1"/>
        <v>101.8</v>
      </c>
      <c r="K58" s="838">
        <f t="shared" si="2"/>
        <v>104</v>
      </c>
      <c r="L58" s="832">
        <f t="shared" si="3"/>
        <v>104.7</v>
      </c>
      <c r="M58" s="865">
        <f t="shared" si="4"/>
        <v>0.3</v>
      </c>
      <c r="N58" s="839">
        <f t="shared" si="5"/>
        <v>0.5</v>
      </c>
      <c r="O58" s="839">
        <f t="shared" si="6"/>
        <v>-0.2</v>
      </c>
      <c r="P58" s="839">
        <f t="shared" si="7"/>
        <v>-1</v>
      </c>
      <c r="Q58" s="838"/>
      <c r="R58" s="835">
        <v>6</v>
      </c>
      <c r="S58" s="837">
        <f t="shared" si="8"/>
        <v>101.5</v>
      </c>
      <c r="T58" s="838">
        <f t="shared" si="9"/>
        <v>101.3</v>
      </c>
      <c r="U58" s="838">
        <f t="shared" si="10"/>
        <v>103.9</v>
      </c>
      <c r="V58" s="832">
        <f t="shared" si="11"/>
        <v>105.5</v>
      </c>
      <c r="W58" s="865">
        <f t="shared" si="12"/>
        <v>0.7</v>
      </c>
      <c r="X58" s="839">
        <f t="shared" si="13"/>
        <v>1.2</v>
      </c>
      <c r="Y58" s="839">
        <f t="shared" si="14"/>
        <v>0.4</v>
      </c>
      <c r="Z58" s="839">
        <f t="shared" si="15"/>
        <v>-0.8</v>
      </c>
    </row>
    <row r="59" spans="1:26">
      <c r="A59" s="859"/>
      <c r="B59" s="829" t="s">
        <v>120</v>
      </c>
      <c r="C59" s="830">
        <f>'10生産'!D254</f>
        <v>101.5</v>
      </c>
      <c r="D59" s="830">
        <f>'11出荷'!D254</f>
        <v>99.9</v>
      </c>
      <c r="E59" s="830">
        <f>'12在庫'!D254</f>
        <v>104.7</v>
      </c>
      <c r="F59" s="830">
        <f>'13在庫率'!D254</f>
        <v>114.3</v>
      </c>
      <c r="G59" s="830"/>
      <c r="H59" s="835">
        <v>7</v>
      </c>
      <c r="I59" s="837">
        <f t="shared" si="0"/>
        <v>101.4</v>
      </c>
      <c r="J59" s="838">
        <f t="shared" si="1"/>
        <v>101.1</v>
      </c>
      <c r="K59" s="838">
        <f t="shared" si="2"/>
        <v>104</v>
      </c>
      <c r="L59" s="832">
        <f t="shared" si="3"/>
        <v>107.2</v>
      </c>
      <c r="M59" s="865">
        <f t="shared" si="4"/>
        <v>-0.3</v>
      </c>
      <c r="N59" s="839">
        <f t="shared" si="5"/>
        <v>-0.7</v>
      </c>
      <c r="O59" s="839">
        <f t="shared" si="6"/>
        <v>0</v>
      </c>
      <c r="P59" s="839">
        <f t="shared" si="7"/>
        <v>2.4</v>
      </c>
      <c r="Q59" s="838"/>
      <c r="R59" s="835">
        <v>7</v>
      </c>
      <c r="S59" s="837">
        <f t="shared" si="8"/>
        <v>101.5</v>
      </c>
      <c r="T59" s="838">
        <f t="shared" si="9"/>
        <v>101.4</v>
      </c>
      <c r="U59" s="838">
        <f t="shared" si="10"/>
        <v>104.1</v>
      </c>
      <c r="V59" s="832">
        <f t="shared" si="11"/>
        <v>105.9</v>
      </c>
      <c r="W59" s="865">
        <f t="shared" si="12"/>
        <v>0</v>
      </c>
      <c r="X59" s="839">
        <f t="shared" si="13"/>
        <v>0.1</v>
      </c>
      <c r="Y59" s="839">
        <f t="shared" si="14"/>
        <v>0.2</v>
      </c>
      <c r="Z59" s="839">
        <f t="shared" si="15"/>
        <v>0.4</v>
      </c>
    </row>
    <row r="60" spans="1:26">
      <c r="A60" s="859"/>
      <c r="B60" s="829" t="s">
        <v>121</v>
      </c>
      <c r="C60" s="830">
        <f>'10生産'!D255</f>
        <v>104.6</v>
      </c>
      <c r="D60" s="830">
        <f>'11出荷'!D255</f>
        <v>103.6</v>
      </c>
      <c r="E60" s="830">
        <f>'12在庫'!D255</f>
        <v>104.6</v>
      </c>
      <c r="F60" s="830">
        <f>'13在庫率'!D255</f>
        <v>113.8</v>
      </c>
      <c r="G60" s="830"/>
      <c r="H60" s="835">
        <v>8</v>
      </c>
      <c r="I60" s="837">
        <f t="shared" si="0"/>
        <v>102.7</v>
      </c>
      <c r="J60" s="838">
        <f t="shared" si="1"/>
        <v>101.8</v>
      </c>
      <c r="K60" s="838">
        <f t="shared" si="2"/>
        <v>104.1</v>
      </c>
      <c r="L60" s="832">
        <f t="shared" si="3"/>
        <v>110.6</v>
      </c>
      <c r="M60" s="865">
        <f t="shared" si="4"/>
        <v>1.3</v>
      </c>
      <c r="N60" s="839">
        <f t="shared" si="5"/>
        <v>0.7</v>
      </c>
      <c r="O60" s="839">
        <f t="shared" si="6"/>
        <v>0.1</v>
      </c>
      <c r="P60" s="839">
        <f t="shared" si="7"/>
        <v>3.2</v>
      </c>
      <c r="Q60" s="838"/>
      <c r="R60" s="835">
        <v>8</v>
      </c>
      <c r="S60" s="837">
        <f t="shared" si="8"/>
        <v>101.9</v>
      </c>
      <c r="T60" s="838">
        <f t="shared" si="9"/>
        <v>101.6</v>
      </c>
      <c r="U60" s="838">
        <f t="shared" si="10"/>
        <v>104</v>
      </c>
      <c r="V60" s="832">
        <f t="shared" si="11"/>
        <v>107.5</v>
      </c>
      <c r="W60" s="865">
        <f t="shared" si="12"/>
        <v>0.4</v>
      </c>
      <c r="X60" s="839">
        <f t="shared" si="13"/>
        <v>0.2</v>
      </c>
      <c r="Y60" s="839">
        <f t="shared" si="14"/>
        <v>-0.1</v>
      </c>
      <c r="Z60" s="839">
        <f t="shared" si="15"/>
        <v>1.5</v>
      </c>
    </row>
    <row r="61" spans="1:26">
      <c r="A61" s="859"/>
      <c r="B61" s="829" t="s">
        <v>122</v>
      </c>
      <c r="C61" s="830">
        <f>'10生産'!D256</f>
        <v>101.3</v>
      </c>
      <c r="D61" s="830">
        <f>'11出荷'!D256</f>
        <v>99.9</v>
      </c>
      <c r="E61" s="830">
        <f>'12在庫'!D256</f>
        <v>105.3</v>
      </c>
      <c r="F61" s="830">
        <f>'13在庫率'!D256</f>
        <v>105.2</v>
      </c>
      <c r="G61" s="830"/>
      <c r="H61" s="835">
        <v>9</v>
      </c>
      <c r="I61" s="837">
        <f t="shared" si="0"/>
        <v>102.5</v>
      </c>
      <c r="J61" s="838">
        <f t="shared" si="1"/>
        <v>101.1</v>
      </c>
      <c r="K61" s="838">
        <f t="shared" si="2"/>
        <v>104.9</v>
      </c>
      <c r="L61" s="832">
        <f t="shared" si="3"/>
        <v>111.1</v>
      </c>
      <c r="M61" s="865">
        <f t="shared" si="4"/>
        <v>-0.2</v>
      </c>
      <c r="N61" s="839">
        <f t="shared" si="5"/>
        <v>-0.7</v>
      </c>
      <c r="O61" s="839">
        <f t="shared" si="6"/>
        <v>0.8</v>
      </c>
      <c r="P61" s="839">
        <f t="shared" si="7"/>
        <v>0.5</v>
      </c>
      <c r="Q61" s="838"/>
      <c r="R61" s="835">
        <v>9</v>
      </c>
      <c r="S61" s="837">
        <f t="shared" si="8"/>
        <v>102.2</v>
      </c>
      <c r="T61" s="838">
        <f t="shared" si="9"/>
        <v>101.3</v>
      </c>
      <c r="U61" s="838">
        <f t="shared" si="10"/>
        <v>104.3</v>
      </c>
      <c r="V61" s="832">
        <f t="shared" si="11"/>
        <v>109.6</v>
      </c>
      <c r="W61" s="865">
        <f t="shared" si="12"/>
        <v>0.3</v>
      </c>
      <c r="X61" s="839">
        <f t="shared" si="13"/>
        <v>-0.3</v>
      </c>
      <c r="Y61" s="839">
        <f t="shared" si="14"/>
        <v>0.3</v>
      </c>
      <c r="Z61" s="839">
        <f t="shared" si="15"/>
        <v>2</v>
      </c>
    </row>
    <row r="62" spans="1:26">
      <c r="A62" s="859"/>
      <c r="B62" s="829" t="s">
        <v>123</v>
      </c>
      <c r="C62" s="830">
        <f>'10生産'!D257</f>
        <v>103.6</v>
      </c>
      <c r="D62" s="830">
        <f>'11出荷'!D257</f>
        <v>102</v>
      </c>
      <c r="E62" s="830">
        <f>'12在庫'!D257</f>
        <v>108.3</v>
      </c>
      <c r="F62" s="830">
        <f>'13在庫率'!D257</f>
        <v>109.4</v>
      </c>
      <c r="G62" s="830"/>
      <c r="H62" s="835">
        <v>10</v>
      </c>
      <c r="I62" s="837">
        <f t="shared" si="0"/>
        <v>103.2</v>
      </c>
      <c r="J62" s="838">
        <f t="shared" si="1"/>
        <v>101.8</v>
      </c>
      <c r="K62" s="838">
        <f t="shared" si="2"/>
        <v>106.1</v>
      </c>
      <c r="L62" s="832">
        <f t="shared" si="3"/>
        <v>109.5</v>
      </c>
      <c r="M62" s="865">
        <f t="shared" si="4"/>
        <v>0.7</v>
      </c>
      <c r="N62" s="839">
        <f t="shared" si="5"/>
        <v>0.7</v>
      </c>
      <c r="O62" s="839">
        <f t="shared" si="6"/>
        <v>1.1000000000000001</v>
      </c>
      <c r="P62" s="839">
        <f t="shared" si="7"/>
        <v>-1.4</v>
      </c>
      <c r="Q62" s="838"/>
      <c r="R62" s="835">
        <v>10</v>
      </c>
      <c r="S62" s="837">
        <f t="shared" si="8"/>
        <v>102.8</v>
      </c>
      <c r="T62" s="838">
        <f t="shared" si="9"/>
        <v>101.6</v>
      </c>
      <c r="U62" s="838">
        <f t="shared" si="10"/>
        <v>105</v>
      </c>
      <c r="V62" s="832">
        <f t="shared" si="11"/>
        <v>110.4</v>
      </c>
      <c r="W62" s="865">
        <f t="shared" si="12"/>
        <v>0.6</v>
      </c>
      <c r="X62" s="839">
        <f t="shared" si="13"/>
        <v>0.3</v>
      </c>
      <c r="Y62" s="839">
        <f t="shared" si="14"/>
        <v>0.7</v>
      </c>
      <c r="Z62" s="839">
        <f t="shared" si="15"/>
        <v>0.7</v>
      </c>
    </row>
    <row r="63" spans="1:26">
      <c r="A63" s="859"/>
      <c r="B63" s="829" t="s">
        <v>124</v>
      </c>
      <c r="C63" s="830">
        <f>'10生産'!D258</f>
        <v>104.1</v>
      </c>
      <c r="D63" s="830">
        <f>'11出荷'!D258</f>
        <v>105.1</v>
      </c>
      <c r="E63" s="830">
        <f>'12在庫'!D258</f>
        <v>106.6</v>
      </c>
      <c r="F63" s="830">
        <f>'13在庫率'!D258</f>
        <v>104.7</v>
      </c>
      <c r="G63" s="830"/>
      <c r="H63" s="835">
        <v>11</v>
      </c>
      <c r="I63" s="837">
        <f t="shared" si="0"/>
        <v>103</v>
      </c>
      <c r="J63" s="838">
        <f t="shared" si="1"/>
        <v>102.3</v>
      </c>
      <c r="K63" s="838">
        <f t="shared" si="2"/>
        <v>106.7</v>
      </c>
      <c r="L63" s="832">
        <f t="shared" si="3"/>
        <v>106.4</v>
      </c>
      <c r="M63" s="865">
        <f t="shared" si="4"/>
        <v>-0.2</v>
      </c>
      <c r="N63" s="839">
        <f t="shared" si="5"/>
        <v>0.5</v>
      </c>
      <c r="O63" s="839">
        <f t="shared" si="6"/>
        <v>0.6</v>
      </c>
      <c r="P63" s="839">
        <f t="shared" si="7"/>
        <v>-2.8</v>
      </c>
      <c r="Q63" s="838"/>
      <c r="R63" s="835">
        <v>11</v>
      </c>
      <c r="S63" s="837">
        <f t="shared" si="8"/>
        <v>102.9</v>
      </c>
      <c r="T63" s="838">
        <f t="shared" si="9"/>
        <v>101.7</v>
      </c>
      <c r="U63" s="838">
        <f t="shared" si="10"/>
        <v>105.9</v>
      </c>
      <c r="V63" s="832">
        <f t="shared" si="11"/>
        <v>109</v>
      </c>
      <c r="W63" s="865">
        <f t="shared" si="12"/>
        <v>0.1</v>
      </c>
      <c r="X63" s="839">
        <f t="shared" si="13"/>
        <v>0.1</v>
      </c>
      <c r="Y63" s="839">
        <f t="shared" si="14"/>
        <v>0.9</v>
      </c>
      <c r="Z63" s="839">
        <f t="shared" si="15"/>
        <v>-1.3</v>
      </c>
    </row>
    <row r="64" spans="1:26">
      <c r="A64" s="859"/>
      <c r="B64" s="829" t="s">
        <v>111</v>
      </c>
      <c r="C64" s="830">
        <f>'10生産'!D259</f>
        <v>103.7</v>
      </c>
      <c r="D64" s="830">
        <f>'11出荷'!D259</f>
        <v>103.5</v>
      </c>
      <c r="E64" s="830">
        <f>'12在庫'!D259</f>
        <v>107.9</v>
      </c>
      <c r="F64" s="830">
        <f>'13在庫率'!D259</f>
        <v>108.8</v>
      </c>
      <c r="G64" s="830"/>
      <c r="H64" s="841">
        <v>12</v>
      </c>
      <c r="I64" s="837">
        <f t="shared" si="0"/>
        <v>103.8</v>
      </c>
      <c r="J64" s="838">
        <f t="shared" si="1"/>
        <v>103.5</v>
      </c>
      <c r="K64" s="838">
        <f t="shared" si="2"/>
        <v>107.6</v>
      </c>
      <c r="L64" s="832">
        <f t="shared" si="3"/>
        <v>107.6</v>
      </c>
      <c r="M64" s="866">
        <f t="shared" si="4"/>
        <v>0.8</v>
      </c>
      <c r="N64" s="842">
        <f t="shared" si="5"/>
        <v>1.2</v>
      </c>
      <c r="O64" s="842">
        <f t="shared" si="6"/>
        <v>0.8</v>
      </c>
      <c r="P64" s="842">
        <f t="shared" si="7"/>
        <v>1.1000000000000001</v>
      </c>
      <c r="Q64" s="838"/>
      <c r="R64" s="841">
        <v>12</v>
      </c>
      <c r="S64" s="837">
        <f t="shared" si="8"/>
        <v>103.3</v>
      </c>
      <c r="T64" s="838">
        <f t="shared" si="9"/>
        <v>102.5</v>
      </c>
      <c r="U64" s="838">
        <f t="shared" si="10"/>
        <v>106.8</v>
      </c>
      <c r="V64" s="832">
        <f t="shared" si="11"/>
        <v>107.8</v>
      </c>
      <c r="W64" s="866">
        <f t="shared" si="12"/>
        <v>0.4</v>
      </c>
      <c r="X64" s="842">
        <f t="shared" si="13"/>
        <v>0.8</v>
      </c>
      <c r="Y64" s="842">
        <f t="shared" si="14"/>
        <v>0.8</v>
      </c>
      <c r="Z64" s="842">
        <f t="shared" si="15"/>
        <v>-1.1000000000000001</v>
      </c>
    </row>
    <row r="65" spans="1:39">
      <c r="A65" s="858" t="s">
        <v>245</v>
      </c>
      <c r="B65" s="844" t="s">
        <v>113</v>
      </c>
      <c r="C65" s="845">
        <f>'10生産'!D260</f>
        <v>100.6</v>
      </c>
      <c r="D65" s="845">
        <f>'11出荷'!D260</f>
        <v>100.8</v>
      </c>
      <c r="E65" s="845">
        <f>'12在庫'!D260</f>
        <v>108.6</v>
      </c>
      <c r="F65" s="845">
        <f>'13在庫率'!D260</f>
        <v>111.9</v>
      </c>
      <c r="G65" s="830"/>
      <c r="H65" s="831" t="s">
        <v>361</v>
      </c>
      <c r="I65" s="846">
        <f t="shared" si="0"/>
        <v>102.8</v>
      </c>
      <c r="J65" s="847">
        <f t="shared" si="1"/>
        <v>103.1</v>
      </c>
      <c r="K65" s="847">
        <f t="shared" si="2"/>
        <v>107.7</v>
      </c>
      <c r="L65" s="833">
        <f t="shared" si="3"/>
        <v>108.5</v>
      </c>
      <c r="M65" s="867">
        <f t="shared" si="4"/>
        <v>-1</v>
      </c>
      <c r="N65" s="848">
        <f t="shared" si="5"/>
        <v>-0.4</v>
      </c>
      <c r="O65" s="848">
        <f t="shared" si="6"/>
        <v>0.1</v>
      </c>
      <c r="P65" s="848">
        <f t="shared" si="7"/>
        <v>0.8</v>
      </c>
      <c r="Q65" s="838"/>
      <c r="R65" s="831" t="s">
        <v>361</v>
      </c>
      <c r="S65" s="846">
        <f t="shared" si="8"/>
        <v>103.2</v>
      </c>
      <c r="T65" s="847">
        <f t="shared" si="9"/>
        <v>103</v>
      </c>
      <c r="U65" s="847">
        <f t="shared" si="10"/>
        <v>107.3</v>
      </c>
      <c r="V65" s="833">
        <f t="shared" si="11"/>
        <v>107.5</v>
      </c>
      <c r="W65" s="867">
        <f t="shared" si="12"/>
        <v>-0.1</v>
      </c>
      <c r="X65" s="848">
        <f t="shared" si="13"/>
        <v>0.5</v>
      </c>
      <c r="Y65" s="848">
        <f t="shared" si="14"/>
        <v>0.5</v>
      </c>
      <c r="Z65" s="848">
        <f t="shared" si="15"/>
        <v>-0.3</v>
      </c>
    </row>
    <row r="66" spans="1:39">
      <c r="A66" s="859"/>
      <c r="B66" s="829" t="s">
        <v>115</v>
      </c>
      <c r="C66" s="830">
        <f>'10生産'!D261</f>
        <v>104.9</v>
      </c>
      <c r="D66" s="830">
        <f>'11出荷'!D261</f>
        <v>106</v>
      </c>
      <c r="E66" s="830">
        <f>'12在庫'!D261</f>
        <v>107</v>
      </c>
      <c r="F66" s="830">
        <f>'13在庫率'!D261</f>
        <v>125.9</v>
      </c>
      <c r="G66" s="830"/>
      <c r="H66" s="835">
        <v>2</v>
      </c>
      <c r="I66" s="849">
        <f t="shared" si="0"/>
        <v>103.1</v>
      </c>
      <c r="J66" s="834">
        <f t="shared" si="1"/>
        <v>103.4</v>
      </c>
      <c r="K66" s="834">
        <f t="shared" si="2"/>
        <v>107.8</v>
      </c>
      <c r="L66" s="836">
        <f t="shared" si="3"/>
        <v>115.5</v>
      </c>
      <c r="M66" s="867">
        <f t="shared" si="4"/>
        <v>0.3</v>
      </c>
      <c r="N66" s="848">
        <f t="shared" si="5"/>
        <v>0.3</v>
      </c>
      <c r="O66" s="848">
        <f t="shared" si="6"/>
        <v>0.1</v>
      </c>
      <c r="P66" s="848">
        <f t="shared" si="7"/>
        <v>6.5</v>
      </c>
      <c r="Q66" s="838"/>
      <c r="R66" s="835">
        <v>2</v>
      </c>
      <c r="S66" s="849">
        <f t="shared" si="8"/>
        <v>103.2</v>
      </c>
      <c r="T66" s="834">
        <f t="shared" si="9"/>
        <v>103.3</v>
      </c>
      <c r="U66" s="834">
        <f t="shared" si="10"/>
        <v>107.7</v>
      </c>
      <c r="V66" s="836">
        <f t="shared" si="11"/>
        <v>110.5</v>
      </c>
      <c r="W66" s="867">
        <f t="shared" si="12"/>
        <v>0</v>
      </c>
      <c r="X66" s="848">
        <f t="shared" si="13"/>
        <v>0.3</v>
      </c>
      <c r="Y66" s="848">
        <f t="shared" si="14"/>
        <v>0.4</v>
      </c>
      <c r="Z66" s="848">
        <f t="shared" si="15"/>
        <v>2.8</v>
      </c>
    </row>
    <row r="67" spans="1:39">
      <c r="A67" s="859"/>
      <c r="B67" s="829" t="s">
        <v>116</v>
      </c>
      <c r="C67" s="830">
        <f>'10生産'!D262</f>
        <v>107.8</v>
      </c>
      <c r="D67" s="830">
        <f>'11出荷'!D262</f>
        <v>109.7</v>
      </c>
      <c r="E67" s="830">
        <f>'12在庫'!D262</f>
        <v>107.9</v>
      </c>
      <c r="F67" s="830">
        <f>'13在庫率'!D262</f>
        <v>111.6</v>
      </c>
      <c r="G67" s="830"/>
      <c r="H67" s="835">
        <v>3</v>
      </c>
      <c r="I67" s="849">
        <f t="shared" si="0"/>
        <v>104.4</v>
      </c>
      <c r="J67" s="834">
        <f t="shared" si="1"/>
        <v>105.5</v>
      </c>
      <c r="K67" s="834">
        <f t="shared" si="2"/>
        <v>107.8</v>
      </c>
      <c r="L67" s="836">
        <f t="shared" si="3"/>
        <v>116.5</v>
      </c>
      <c r="M67" s="867">
        <f t="shared" si="4"/>
        <v>1.3</v>
      </c>
      <c r="N67" s="848">
        <f t="shared" si="5"/>
        <v>2</v>
      </c>
      <c r="O67" s="848">
        <f t="shared" si="6"/>
        <v>0</v>
      </c>
      <c r="P67" s="848">
        <f t="shared" si="7"/>
        <v>0.9</v>
      </c>
      <c r="Q67" s="838"/>
      <c r="R67" s="835">
        <v>3</v>
      </c>
      <c r="S67" s="849">
        <f t="shared" si="8"/>
        <v>103.4</v>
      </c>
      <c r="T67" s="834">
        <f t="shared" si="9"/>
        <v>104</v>
      </c>
      <c r="U67" s="834">
        <f t="shared" si="10"/>
        <v>107.8</v>
      </c>
      <c r="V67" s="836">
        <f t="shared" si="11"/>
        <v>113.5</v>
      </c>
      <c r="W67" s="867">
        <f t="shared" si="12"/>
        <v>0.2</v>
      </c>
      <c r="X67" s="848">
        <f t="shared" si="13"/>
        <v>0.7</v>
      </c>
      <c r="Y67" s="848">
        <f t="shared" si="14"/>
        <v>0.1</v>
      </c>
      <c r="Z67" s="848">
        <f t="shared" si="15"/>
        <v>2.7</v>
      </c>
      <c r="AM67" s="3" t="s">
        <v>2</v>
      </c>
    </row>
    <row r="68" spans="1:39">
      <c r="A68" s="859"/>
      <c r="B68" s="829" t="s">
        <v>117</v>
      </c>
      <c r="C68" s="830">
        <f>'10生産'!D263</f>
        <v>105.2</v>
      </c>
      <c r="D68" s="830">
        <f>'11出荷'!D263</f>
        <v>105</v>
      </c>
      <c r="E68" s="830">
        <f>'12在庫'!D263</f>
        <v>109.1</v>
      </c>
      <c r="F68" s="830">
        <f>'13在庫率'!D263</f>
        <v>112.6</v>
      </c>
      <c r="G68" s="830"/>
      <c r="H68" s="835">
        <v>4</v>
      </c>
      <c r="I68" s="849">
        <f t="shared" si="0"/>
        <v>106</v>
      </c>
      <c r="J68" s="834">
        <f t="shared" si="1"/>
        <v>106.9</v>
      </c>
      <c r="K68" s="834">
        <f t="shared" si="2"/>
        <v>108</v>
      </c>
      <c r="L68" s="836">
        <f t="shared" si="3"/>
        <v>116.7</v>
      </c>
      <c r="M68" s="867">
        <f t="shared" si="4"/>
        <v>1.5</v>
      </c>
      <c r="N68" s="848">
        <f t="shared" si="5"/>
        <v>1.3</v>
      </c>
      <c r="O68" s="848">
        <f t="shared" si="6"/>
        <v>0.2</v>
      </c>
      <c r="P68" s="848">
        <f t="shared" si="7"/>
        <v>0.2</v>
      </c>
      <c r="Q68" s="838"/>
      <c r="R68" s="835">
        <v>4</v>
      </c>
      <c r="S68" s="849">
        <f t="shared" si="8"/>
        <v>104.5</v>
      </c>
      <c r="T68" s="834">
        <f t="shared" si="9"/>
        <v>105.3</v>
      </c>
      <c r="U68" s="834">
        <f t="shared" si="10"/>
        <v>107.9</v>
      </c>
      <c r="V68" s="836">
        <f t="shared" si="11"/>
        <v>116.2</v>
      </c>
      <c r="W68" s="867">
        <f t="shared" si="12"/>
        <v>1.1000000000000001</v>
      </c>
      <c r="X68" s="848">
        <f t="shared" si="13"/>
        <v>1.3</v>
      </c>
      <c r="Y68" s="848">
        <f t="shared" si="14"/>
        <v>0.1</v>
      </c>
      <c r="Z68" s="848">
        <f t="shared" si="15"/>
        <v>2.4</v>
      </c>
    </row>
    <row r="69" spans="1:39">
      <c r="A69" s="859"/>
      <c r="B69" s="829" t="s">
        <v>118</v>
      </c>
      <c r="C69" s="830">
        <f>'10生産'!D264</f>
        <v>104.6</v>
      </c>
      <c r="D69" s="830">
        <f>'11出荷'!D264</f>
        <v>104.1</v>
      </c>
      <c r="E69" s="830">
        <f>'12在庫'!D264</f>
        <v>108.9</v>
      </c>
      <c r="F69" s="830">
        <f>'13在庫率'!D264</f>
        <v>119.3</v>
      </c>
      <c r="G69" s="830"/>
      <c r="H69" s="835">
        <v>5</v>
      </c>
      <c r="I69" s="849">
        <f t="shared" si="0"/>
        <v>105.9</v>
      </c>
      <c r="J69" s="834">
        <f t="shared" si="1"/>
        <v>106.3</v>
      </c>
      <c r="K69" s="834">
        <f t="shared" si="2"/>
        <v>108.6</v>
      </c>
      <c r="L69" s="836">
        <f t="shared" si="3"/>
        <v>114.5</v>
      </c>
      <c r="M69" s="867">
        <f t="shared" si="4"/>
        <v>-0.1</v>
      </c>
      <c r="N69" s="848">
        <f t="shared" si="5"/>
        <v>-0.6</v>
      </c>
      <c r="O69" s="848">
        <f t="shared" si="6"/>
        <v>0.6</v>
      </c>
      <c r="P69" s="848">
        <f t="shared" si="7"/>
        <v>-1.9</v>
      </c>
      <c r="Q69" s="838"/>
      <c r="R69" s="835">
        <v>5</v>
      </c>
      <c r="S69" s="849">
        <f t="shared" si="8"/>
        <v>105.4</v>
      </c>
      <c r="T69" s="834">
        <f t="shared" si="9"/>
        <v>106.2</v>
      </c>
      <c r="U69" s="834">
        <f t="shared" si="10"/>
        <v>108.1</v>
      </c>
      <c r="V69" s="836">
        <f t="shared" si="11"/>
        <v>115.9</v>
      </c>
      <c r="W69" s="867">
        <f t="shared" si="12"/>
        <v>0.9</v>
      </c>
      <c r="X69" s="848">
        <f t="shared" si="13"/>
        <v>0.9</v>
      </c>
      <c r="Y69" s="848">
        <f t="shared" si="14"/>
        <v>0.2</v>
      </c>
      <c r="Z69" s="848">
        <f t="shared" si="15"/>
        <v>-0.3</v>
      </c>
    </row>
    <row r="70" spans="1:39">
      <c r="A70" s="859"/>
      <c r="B70" s="829" t="s">
        <v>119</v>
      </c>
      <c r="C70" s="830">
        <f>'10生産'!D265</f>
        <v>103.1</v>
      </c>
      <c r="D70" s="830">
        <f>'11出荷'!D265</f>
        <v>104.6</v>
      </c>
      <c r="E70" s="830">
        <f>'12在庫'!D265</f>
        <v>107.4</v>
      </c>
      <c r="F70" s="830">
        <f>'13在庫率'!D265</f>
        <v>117.2</v>
      </c>
      <c r="G70" s="830"/>
      <c r="H70" s="835">
        <v>6</v>
      </c>
      <c r="I70" s="849">
        <f t="shared" si="0"/>
        <v>104.3</v>
      </c>
      <c r="J70" s="834">
        <f t="shared" si="1"/>
        <v>104.6</v>
      </c>
      <c r="K70" s="834">
        <f t="shared" si="2"/>
        <v>108.5</v>
      </c>
      <c r="L70" s="836">
        <f t="shared" si="3"/>
        <v>116.4</v>
      </c>
      <c r="M70" s="867">
        <f t="shared" si="4"/>
        <v>-1.5</v>
      </c>
      <c r="N70" s="848">
        <f t="shared" si="5"/>
        <v>-1.6</v>
      </c>
      <c r="O70" s="848">
        <f t="shared" si="6"/>
        <v>-0.1</v>
      </c>
      <c r="P70" s="848">
        <f t="shared" si="7"/>
        <v>1.7</v>
      </c>
      <c r="Q70" s="838"/>
      <c r="R70" s="835">
        <v>6</v>
      </c>
      <c r="S70" s="849">
        <f t="shared" si="8"/>
        <v>105.4</v>
      </c>
      <c r="T70" s="834">
        <f t="shared" si="9"/>
        <v>105.9</v>
      </c>
      <c r="U70" s="834">
        <f t="shared" si="10"/>
        <v>108.4</v>
      </c>
      <c r="V70" s="836">
        <f t="shared" si="11"/>
        <v>115.9</v>
      </c>
      <c r="W70" s="867">
        <f t="shared" si="12"/>
        <v>0</v>
      </c>
      <c r="X70" s="848">
        <f t="shared" si="13"/>
        <v>-0.3</v>
      </c>
      <c r="Y70" s="848">
        <f t="shared" si="14"/>
        <v>0.3</v>
      </c>
      <c r="Z70" s="848">
        <f t="shared" si="15"/>
        <v>0</v>
      </c>
    </row>
    <row r="71" spans="1:39">
      <c r="A71" s="859"/>
      <c r="B71" s="829" t="s">
        <v>120</v>
      </c>
      <c r="C71" s="830">
        <f>'10生産'!D266</f>
        <v>103.2</v>
      </c>
      <c r="D71" s="830">
        <f>'11出荷'!D266</f>
        <v>103.6</v>
      </c>
      <c r="E71" s="830">
        <f>'12在庫'!D266</f>
        <v>107.9</v>
      </c>
      <c r="F71" s="830">
        <f>'13在庫率'!D266</f>
        <v>117.8</v>
      </c>
      <c r="G71" s="830"/>
      <c r="H71" s="835">
        <v>7</v>
      </c>
      <c r="I71" s="849">
        <f t="shared" si="0"/>
        <v>103.6</v>
      </c>
      <c r="J71" s="834">
        <f t="shared" si="1"/>
        <v>104.1</v>
      </c>
      <c r="K71" s="834">
        <f t="shared" si="2"/>
        <v>108.1</v>
      </c>
      <c r="L71" s="836">
        <f t="shared" si="3"/>
        <v>118.1</v>
      </c>
      <c r="M71" s="867">
        <f t="shared" si="4"/>
        <v>-0.7</v>
      </c>
      <c r="N71" s="848">
        <f t="shared" si="5"/>
        <v>-0.5</v>
      </c>
      <c r="O71" s="848">
        <f t="shared" si="6"/>
        <v>-0.4</v>
      </c>
      <c r="P71" s="848">
        <f t="shared" si="7"/>
        <v>1.5</v>
      </c>
      <c r="Q71" s="838"/>
      <c r="R71" s="835">
        <v>7</v>
      </c>
      <c r="S71" s="849">
        <f t="shared" si="8"/>
        <v>104.6</v>
      </c>
      <c r="T71" s="834">
        <f t="shared" si="9"/>
        <v>105</v>
      </c>
      <c r="U71" s="834">
        <f t="shared" si="10"/>
        <v>108.4</v>
      </c>
      <c r="V71" s="836">
        <f t="shared" si="11"/>
        <v>116.3</v>
      </c>
      <c r="W71" s="867">
        <f t="shared" si="12"/>
        <v>-0.8</v>
      </c>
      <c r="X71" s="848">
        <f t="shared" si="13"/>
        <v>-0.8</v>
      </c>
      <c r="Y71" s="848">
        <f t="shared" si="14"/>
        <v>0</v>
      </c>
      <c r="Z71" s="848">
        <f t="shared" si="15"/>
        <v>0.3</v>
      </c>
    </row>
    <row r="72" spans="1:39">
      <c r="A72" s="859"/>
      <c r="B72" s="829" t="s">
        <v>121</v>
      </c>
      <c r="C72" s="830">
        <f>'10生産'!D267</f>
        <v>105</v>
      </c>
      <c r="D72" s="830">
        <f>'11出荷'!D267</f>
        <v>105.8</v>
      </c>
      <c r="E72" s="830">
        <f>'12在庫'!D267</f>
        <v>107.4</v>
      </c>
      <c r="F72" s="830">
        <f>'13在庫率'!D267</f>
        <v>117.8</v>
      </c>
      <c r="G72" s="830"/>
      <c r="H72" s="835">
        <v>8</v>
      </c>
      <c r="I72" s="849">
        <f t="shared" ref="I72:I84" si="18">ROUND(AVERAGE(C70:C72),1)</f>
        <v>103.8</v>
      </c>
      <c r="J72" s="834">
        <f t="shared" ref="J72:J84" si="19">ROUND(AVERAGE(D70:D72),1)</f>
        <v>104.7</v>
      </c>
      <c r="K72" s="834">
        <f t="shared" ref="K72:K84" si="20">ROUND(AVERAGE(E70:E72),1)</f>
        <v>107.6</v>
      </c>
      <c r="L72" s="836">
        <f t="shared" ref="L72:L84" si="21">ROUND(AVERAGE(F70:F72),1)</f>
        <v>117.6</v>
      </c>
      <c r="M72" s="867">
        <f t="shared" si="4"/>
        <v>0.2</v>
      </c>
      <c r="N72" s="848">
        <f t="shared" si="5"/>
        <v>0.6</v>
      </c>
      <c r="O72" s="848">
        <f t="shared" si="6"/>
        <v>-0.5</v>
      </c>
      <c r="P72" s="848">
        <f t="shared" si="7"/>
        <v>-0.4</v>
      </c>
      <c r="Q72" s="838"/>
      <c r="R72" s="835">
        <v>8</v>
      </c>
      <c r="S72" s="849">
        <f t="shared" si="8"/>
        <v>103.9</v>
      </c>
      <c r="T72" s="834">
        <f t="shared" si="9"/>
        <v>104.5</v>
      </c>
      <c r="U72" s="834">
        <f t="shared" si="10"/>
        <v>108.1</v>
      </c>
      <c r="V72" s="836">
        <f t="shared" si="11"/>
        <v>117.4</v>
      </c>
      <c r="W72" s="867">
        <f t="shared" si="12"/>
        <v>-0.7</v>
      </c>
      <c r="X72" s="848">
        <f t="shared" ref="X72:X84" si="22">ROUND((T72-T71)/T71*100,1)</f>
        <v>-0.5</v>
      </c>
      <c r="Y72" s="848">
        <f t="shared" ref="Y72:Y84" si="23">ROUND((U72-U71)/U71*100,1)</f>
        <v>-0.3</v>
      </c>
      <c r="Z72" s="848">
        <f t="shared" ref="Z72:Z84" si="24">ROUND((V72-V71)/V71*100,1)</f>
        <v>0.9</v>
      </c>
    </row>
    <row r="73" spans="1:39">
      <c r="A73" s="859"/>
      <c r="B73" s="829" t="s">
        <v>122</v>
      </c>
      <c r="C73" s="830">
        <f>'10生産'!D268</f>
        <v>104.2</v>
      </c>
      <c r="D73" s="830">
        <f>'11出荷'!D268</f>
        <v>104</v>
      </c>
      <c r="E73" s="830">
        <f>'12在庫'!D268</f>
        <v>109.1</v>
      </c>
      <c r="F73" s="830">
        <f>'13在庫率'!D268</f>
        <v>115.3</v>
      </c>
      <c r="G73" s="830"/>
      <c r="H73" s="835">
        <v>9</v>
      </c>
      <c r="I73" s="849">
        <f t="shared" si="18"/>
        <v>104.1</v>
      </c>
      <c r="J73" s="834">
        <f t="shared" si="19"/>
        <v>104.5</v>
      </c>
      <c r="K73" s="834">
        <f t="shared" si="20"/>
        <v>108.1</v>
      </c>
      <c r="L73" s="836">
        <f t="shared" si="21"/>
        <v>117</v>
      </c>
      <c r="M73" s="867">
        <f t="shared" ref="M73:M84" si="25">ROUND((I73-I72)/I72*100,1)</f>
        <v>0.3</v>
      </c>
      <c r="N73" s="848">
        <f t="shared" ref="N73:N84" si="26">ROUND((J73-J72)/J72*100,1)</f>
        <v>-0.2</v>
      </c>
      <c r="O73" s="848">
        <f t="shared" ref="O73:O84" si="27">ROUND((K73-K72)/K72*100,1)</f>
        <v>0.5</v>
      </c>
      <c r="P73" s="848">
        <f t="shared" ref="P73:P84" si="28">ROUND((L73-L72)/L72*100,1)</f>
        <v>-0.5</v>
      </c>
      <c r="Q73" s="838"/>
      <c r="R73" s="835">
        <v>9</v>
      </c>
      <c r="S73" s="849">
        <f t="shared" si="8"/>
        <v>103.8</v>
      </c>
      <c r="T73" s="834">
        <f t="shared" si="9"/>
        <v>104.4</v>
      </c>
      <c r="U73" s="834">
        <f t="shared" si="10"/>
        <v>107.9</v>
      </c>
      <c r="V73" s="836">
        <f t="shared" si="11"/>
        <v>117.6</v>
      </c>
      <c r="W73" s="867">
        <f t="shared" ref="W73:W84" si="29">ROUND((S73-S72)/S72*100,1)</f>
        <v>-0.1</v>
      </c>
      <c r="X73" s="848">
        <f t="shared" si="22"/>
        <v>-0.1</v>
      </c>
      <c r="Y73" s="848">
        <f t="shared" si="23"/>
        <v>-0.2</v>
      </c>
      <c r="Z73" s="848">
        <f t="shared" si="24"/>
        <v>0.2</v>
      </c>
    </row>
    <row r="74" spans="1:39">
      <c r="A74" s="859"/>
      <c r="B74" s="829" t="s">
        <v>123</v>
      </c>
      <c r="C74" s="830">
        <f>'10生産'!D269</f>
        <v>106.5</v>
      </c>
      <c r="D74" s="830">
        <f>'11出荷'!D269</f>
        <v>107.8</v>
      </c>
      <c r="E74" s="830">
        <f>'12在庫'!D269</f>
        <v>108.7</v>
      </c>
      <c r="F74" s="830">
        <f>'13在庫率'!D269</f>
        <v>108.7</v>
      </c>
      <c r="G74" s="830"/>
      <c r="H74" s="835">
        <v>10</v>
      </c>
      <c r="I74" s="849">
        <f t="shared" si="18"/>
        <v>105.2</v>
      </c>
      <c r="J74" s="834">
        <f t="shared" si="19"/>
        <v>105.9</v>
      </c>
      <c r="K74" s="834">
        <f t="shared" si="20"/>
        <v>108.4</v>
      </c>
      <c r="L74" s="836">
        <f t="shared" si="21"/>
        <v>113.9</v>
      </c>
      <c r="M74" s="867">
        <f t="shared" si="25"/>
        <v>1.1000000000000001</v>
      </c>
      <c r="N74" s="848">
        <f t="shared" si="26"/>
        <v>1.3</v>
      </c>
      <c r="O74" s="848">
        <f t="shared" si="27"/>
        <v>0.3</v>
      </c>
      <c r="P74" s="848">
        <f t="shared" si="28"/>
        <v>-2.6</v>
      </c>
      <c r="Q74" s="838"/>
      <c r="R74" s="835">
        <v>10</v>
      </c>
      <c r="S74" s="849">
        <f t="shared" ref="S74:S84" si="30">ROUND(AVERAGE(I72:I74),1)</f>
        <v>104.4</v>
      </c>
      <c r="T74" s="834">
        <f t="shared" ref="T74:T84" si="31">ROUND(AVERAGE(J72:J74),1)</f>
        <v>105</v>
      </c>
      <c r="U74" s="834">
        <f t="shared" ref="U74:U84" si="32">ROUND(AVERAGE(K72:K74),1)</f>
        <v>108</v>
      </c>
      <c r="V74" s="836">
        <f t="shared" ref="V74:V84" si="33">ROUND(AVERAGE(L72:L74),1)</f>
        <v>116.2</v>
      </c>
      <c r="W74" s="867">
        <f t="shared" si="29"/>
        <v>0.6</v>
      </c>
      <c r="X74" s="848">
        <f t="shared" si="22"/>
        <v>0.6</v>
      </c>
      <c r="Y74" s="848">
        <f t="shared" si="23"/>
        <v>0.1</v>
      </c>
      <c r="Z74" s="848">
        <f t="shared" si="24"/>
        <v>-1.2</v>
      </c>
    </row>
    <row r="75" spans="1:39">
      <c r="A75" s="859"/>
      <c r="B75" s="829" t="s">
        <v>124</v>
      </c>
      <c r="C75" s="830">
        <f>'10生産'!D270</f>
        <v>105.4</v>
      </c>
      <c r="D75" s="830">
        <f>'11出荷'!D270</f>
        <v>105.4</v>
      </c>
      <c r="E75" s="830">
        <f>'12在庫'!D270</f>
        <v>109.1</v>
      </c>
      <c r="F75" s="830">
        <f>'13在庫率'!D270</f>
        <v>118</v>
      </c>
      <c r="G75" s="830"/>
      <c r="H75" s="835">
        <v>11</v>
      </c>
      <c r="I75" s="849">
        <f t="shared" si="18"/>
        <v>105.4</v>
      </c>
      <c r="J75" s="834">
        <f t="shared" si="19"/>
        <v>105.7</v>
      </c>
      <c r="K75" s="834">
        <f t="shared" si="20"/>
        <v>109</v>
      </c>
      <c r="L75" s="836">
        <f t="shared" si="21"/>
        <v>114</v>
      </c>
      <c r="M75" s="867">
        <f t="shared" si="25"/>
        <v>0.2</v>
      </c>
      <c r="N75" s="848">
        <f t="shared" si="26"/>
        <v>-0.2</v>
      </c>
      <c r="O75" s="848">
        <f t="shared" si="27"/>
        <v>0.6</v>
      </c>
      <c r="P75" s="848">
        <f t="shared" si="28"/>
        <v>0.1</v>
      </c>
      <c r="Q75" s="838"/>
      <c r="R75" s="835">
        <v>11</v>
      </c>
      <c r="S75" s="849">
        <f t="shared" si="30"/>
        <v>104.9</v>
      </c>
      <c r="T75" s="834">
        <f t="shared" si="31"/>
        <v>105.4</v>
      </c>
      <c r="U75" s="834">
        <f t="shared" si="32"/>
        <v>108.5</v>
      </c>
      <c r="V75" s="836">
        <f t="shared" si="33"/>
        <v>115</v>
      </c>
      <c r="W75" s="867">
        <f t="shared" si="29"/>
        <v>0.5</v>
      </c>
      <c r="X75" s="848">
        <f t="shared" si="22"/>
        <v>0.4</v>
      </c>
      <c r="Y75" s="848">
        <f t="shared" si="23"/>
        <v>0.5</v>
      </c>
      <c r="Z75" s="848">
        <f t="shared" si="24"/>
        <v>-1</v>
      </c>
    </row>
    <row r="76" spans="1:39">
      <c r="A76" s="860"/>
      <c r="B76" s="851" t="s">
        <v>111</v>
      </c>
      <c r="C76" s="852">
        <f>'10生産'!D271</f>
        <v>105.3</v>
      </c>
      <c r="D76" s="852">
        <f>'11出荷'!D271</f>
        <v>105.1</v>
      </c>
      <c r="E76" s="852">
        <f>'12在庫'!D271</f>
        <v>109.1</v>
      </c>
      <c r="F76" s="852">
        <f>'13在庫率'!D271</f>
        <v>121.6</v>
      </c>
      <c r="G76" s="830"/>
      <c r="H76" s="841">
        <v>12</v>
      </c>
      <c r="I76" s="853">
        <f t="shared" si="18"/>
        <v>105.7</v>
      </c>
      <c r="J76" s="854">
        <f t="shared" si="19"/>
        <v>106.1</v>
      </c>
      <c r="K76" s="854">
        <f t="shared" si="20"/>
        <v>109</v>
      </c>
      <c r="L76" s="855">
        <f t="shared" si="21"/>
        <v>116.1</v>
      </c>
      <c r="M76" s="867">
        <f t="shared" si="25"/>
        <v>0.3</v>
      </c>
      <c r="N76" s="848">
        <f t="shared" si="26"/>
        <v>0.4</v>
      </c>
      <c r="O76" s="848">
        <f t="shared" si="27"/>
        <v>0</v>
      </c>
      <c r="P76" s="848">
        <f t="shared" si="28"/>
        <v>1.8</v>
      </c>
      <c r="Q76" s="838"/>
      <c r="R76" s="841">
        <v>12</v>
      </c>
      <c r="S76" s="853">
        <f t="shared" si="30"/>
        <v>105.4</v>
      </c>
      <c r="T76" s="854">
        <f t="shared" si="31"/>
        <v>105.9</v>
      </c>
      <c r="U76" s="854">
        <f t="shared" si="32"/>
        <v>108.8</v>
      </c>
      <c r="V76" s="855">
        <f t="shared" si="33"/>
        <v>114.7</v>
      </c>
      <c r="W76" s="867">
        <f t="shared" si="29"/>
        <v>0.5</v>
      </c>
      <c r="X76" s="848">
        <f t="shared" si="22"/>
        <v>0.5</v>
      </c>
      <c r="Y76" s="848">
        <f t="shared" si="23"/>
        <v>0.3</v>
      </c>
      <c r="Z76" s="848">
        <f t="shared" si="24"/>
        <v>-0.3</v>
      </c>
    </row>
    <row r="77" spans="1:39">
      <c r="A77" s="858" t="s">
        <v>256</v>
      </c>
      <c r="B77" s="844" t="s">
        <v>113</v>
      </c>
      <c r="C77" s="845">
        <f>'10生産'!D272</f>
        <v>103.8</v>
      </c>
      <c r="D77" s="845">
        <f>'11出荷'!D272</f>
        <v>104.4</v>
      </c>
      <c r="E77" s="845">
        <f>'12在庫'!D272</f>
        <v>108.3</v>
      </c>
      <c r="F77" s="845">
        <f>'13在庫率'!D272</f>
        <v>117.5</v>
      </c>
      <c r="G77" s="830"/>
      <c r="H77" s="831" t="s">
        <v>362</v>
      </c>
      <c r="I77" s="846">
        <f t="shared" si="18"/>
        <v>104.8</v>
      </c>
      <c r="J77" s="847">
        <f t="shared" si="19"/>
        <v>105</v>
      </c>
      <c r="K77" s="847">
        <f t="shared" si="20"/>
        <v>108.8</v>
      </c>
      <c r="L77" s="833">
        <f t="shared" si="21"/>
        <v>119</v>
      </c>
      <c r="M77" s="864">
        <f t="shared" si="25"/>
        <v>-0.9</v>
      </c>
      <c r="N77" s="856">
        <f t="shared" si="26"/>
        <v>-1</v>
      </c>
      <c r="O77" s="856">
        <f t="shared" si="27"/>
        <v>-0.2</v>
      </c>
      <c r="P77" s="856">
        <f t="shared" si="28"/>
        <v>2.5</v>
      </c>
      <c r="Q77" s="838"/>
      <c r="R77" s="831" t="s">
        <v>362</v>
      </c>
      <c r="S77" s="846">
        <f t="shared" si="30"/>
        <v>105.3</v>
      </c>
      <c r="T77" s="847">
        <f t="shared" si="31"/>
        <v>105.6</v>
      </c>
      <c r="U77" s="847">
        <f t="shared" si="32"/>
        <v>108.9</v>
      </c>
      <c r="V77" s="833">
        <f t="shared" si="33"/>
        <v>116.4</v>
      </c>
      <c r="W77" s="864">
        <f t="shared" si="29"/>
        <v>-0.1</v>
      </c>
      <c r="X77" s="856">
        <f t="shared" si="22"/>
        <v>-0.3</v>
      </c>
      <c r="Y77" s="856">
        <f t="shared" si="23"/>
        <v>0.1</v>
      </c>
      <c r="Z77" s="856">
        <f t="shared" si="24"/>
        <v>1.5</v>
      </c>
    </row>
    <row r="78" spans="1:39">
      <c r="A78" s="859"/>
      <c r="B78" s="829" t="s">
        <v>115</v>
      </c>
      <c r="C78" s="830">
        <f>'10生産'!D273</f>
        <v>104.2</v>
      </c>
      <c r="D78" s="830">
        <f>'11出荷'!D273</f>
        <v>105.8</v>
      </c>
      <c r="E78" s="830">
        <f>'12在庫'!D273</f>
        <v>110</v>
      </c>
      <c r="F78" s="830">
        <f>'13在庫率'!D273</f>
        <v>118</v>
      </c>
      <c r="G78" s="830"/>
      <c r="H78" s="835">
        <v>2</v>
      </c>
      <c r="I78" s="849">
        <f t="shared" si="18"/>
        <v>104.4</v>
      </c>
      <c r="J78" s="834">
        <f t="shared" si="19"/>
        <v>105.1</v>
      </c>
      <c r="K78" s="834">
        <f t="shared" si="20"/>
        <v>109.1</v>
      </c>
      <c r="L78" s="836">
        <f t="shared" si="21"/>
        <v>119</v>
      </c>
      <c r="M78" s="865">
        <f t="shared" si="25"/>
        <v>-0.4</v>
      </c>
      <c r="N78" s="839">
        <f t="shared" si="26"/>
        <v>0.1</v>
      </c>
      <c r="O78" s="839">
        <f t="shared" si="27"/>
        <v>0.3</v>
      </c>
      <c r="P78" s="839">
        <f t="shared" si="28"/>
        <v>0</v>
      </c>
      <c r="Q78" s="838"/>
      <c r="R78" s="835">
        <v>2</v>
      </c>
      <c r="S78" s="849">
        <f t="shared" si="30"/>
        <v>105</v>
      </c>
      <c r="T78" s="834">
        <f t="shared" si="31"/>
        <v>105.4</v>
      </c>
      <c r="U78" s="834">
        <f t="shared" si="32"/>
        <v>109</v>
      </c>
      <c r="V78" s="836">
        <f t="shared" si="33"/>
        <v>118</v>
      </c>
      <c r="W78" s="865">
        <f t="shared" si="29"/>
        <v>-0.3</v>
      </c>
      <c r="X78" s="839">
        <f t="shared" si="22"/>
        <v>-0.2</v>
      </c>
      <c r="Y78" s="839">
        <f t="shared" si="23"/>
        <v>0.1</v>
      </c>
      <c r="Z78" s="839">
        <f t="shared" si="24"/>
        <v>1.4</v>
      </c>
    </row>
    <row r="79" spans="1:39">
      <c r="A79" s="859"/>
      <c r="B79" s="829" t="s">
        <v>116</v>
      </c>
      <c r="C79" s="830">
        <f>'10生産'!D274</f>
        <v>103.1</v>
      </c>
      <c r="D79" s="830">
        <f>'11出荷'!D274</f>
        <v>105.3</v>
      </c>
      <c r="E79" s="830">
        <f>'12在庫'!D274</f>
        <v>108.9</v>
      </c>
      <c r="F79" s="830">
        <f>'13在庫率'!D274</f>
        <v>120.1</v>
      </c>
      <c r="G79" s="830"/>
      <c r="H79" s="835">
        <v>3</v>
      </c>
      <c r="I79" s="849">
        <f t="shared" si="18"/>
        <v>103.7</v>
      </c>
      <c r="J79" s="834">
        <f t="shared" si="19"/>
        <v>105.2</v>
      </c>
      <c r="K79" s="834">
        <f t="shared" si="20"/>
        <v>109.1</v>
      </c>
      <c r="L79" s="836">
        <f t="shared" si="21"/>
        <v>118.5</v>
      </c>
      <c r="M79" s="865">
        <f t="shared" si="25"/>
        <v>-0.7</v>
      </c>
      <c r="N79" s="839">
        <f t="shared" si="26"/>
        <v>0.1</v>
      </c>
      <c r="O79" s="839">
        <f t="shared" si="27"/>
        <v>0</v>
      </c>
      <c r="P79" s="839">
        <f t="shared" si="28"/>
        <v>-0.4</v>
      </c>
      <c r="Q79" s="838"/>
      <c r="R79" s="835">
        <v>3</v>
      </c>
      <c r="S79" s="849">
        <f t="shared" si="30"/>
        <v>104.3</v>
      </c>
      <c r="T79" s="834">
        <f t="shared" si="31"/>
        <v>105.1</v>
      </c>
      <c r="U79" s="834">
        <f t="shared" si="32"/>
        <v>109</v>
      </c>
      <c r="V79" s="836">
        <f t="shared" si="33"/>
        <v>118.8</v>
      </c>
      <c r="W79" s="865">
        <f t="shared" si="29"/>
        <v>-0.7</v>
      </c>
      <c r="X79" s="839">
        <f t="shared" si="22"/>
        <v>-0.3</v>
      </c>
      <c r="Y79" s="839">
        <f t="shared" si="23"/>
        <v>0</v>
      </c>
      <c r="Z79" s="839">
        <f t="shared" si="24"/>
        <v>0.7</v>
      </c>
    </row>
    <row r="80" spans="1:39">
      <c r="A80" s="859"/>
      <c r="B80" s="829" t="s">
        <v>117</v>
      </c>
      <c r="C80" s="830">
        <f>'10生産'!D275</f>
        <v>104</v>
      </c>
      <c r="D80" s="830">
        <f>'11出荷'!D275</f>
        <v>103.4</v>
      </c>
      <c r="E80" s="830">
        <f>'12在庫'!D275</f>
        <v>111.4</v>
      </c>
      <c r="F80" s="830">
        <f>'13在庫率'!D275</f>
        <v>119.6</v>
      </c>
      <c r="G80" s="830"/>
      <c r="H80" s="835">
        <v>4</v>
      </c>
      <c r="I80" s="849">
        <f t="shared" si="18"/>
        <v>103.8</v>
      </c>
      <c r="J80" s="834">
        <f t="shared" si="19"/>
        <v>104.8</v>
      </c>
      <c r="K80" s="834">
        <f t="shared" si="20"/>
        <v>110.1</v>
      </c>
      <c r="L80" s="836">
        <f t="shared" si="21"/>
        <v>119.2</v>
      </c>
      <c r="M80" s="865">
        <f t="shared" si="25"/>
        <v>0.1</v>
      </c>
      <c r="N80" s="839">
        <f t="shared" si="26"/>
        <v>-0.4</v>
      </c>
      <c r="O80" s="839">
        <f t="shared" si="27"/>
        <v>0.9</v>
      </c>
      <c r="P80" s="839">
        <f t="shared" si="28"/>
        <v>0.6</v>
      </c>
      <c r="Q80" s="838"/>
      <c r="R80" s="835">
        <v>4</v>
      </c>
      <c r="S80" s="849">
        <f t="shared" si="30"/>
        <v>104</v>
      </c>
      <c r="T80" s="834">
        <f t="shared" si="31"/>
        <v>105</v>
      </c>
      <c r="U80" s="834">
        <f t="shared" si="32"/>
        <v>109.4</v>
      </c>
      <c r="V80" s="836">
        <f t="shared" si="33"/>
        <v>118.9</v>
      </c>
      <c r="W80" s="865">
        <f t="shared" si="29"/>
        <v>-0.3</v>
      </c>
      <c r="X80" s="839">
        <f t="shared" si="22"/>
        <v>-0.1</v>
      </c>
      <c r="Y80" s="839">
        <f t="shared" si="23"/>
        <v>0.4</v>
      </c>
      <c r="Z80" s="839">
        <f t="shared" si="24"/>
        <v>0.1</v>
      </c>
    </row>
    <row r="81" spans="1:26">
      <c r="A81" s="859" t="s">
        <v>285</v>
      </c>
      <c r="B81" s="829" t="s">
        <v>118</v>
      </c>
      <c r="C81" s="830">
        <f>'10生産'!D276</f>
        <v>104.3</v>
      </c>
      <c r="D81" s="830">
        <f>'11出荷'!D276</f>
        <v>105.4</v>
      </c>
      <c r="E81" s="830">
        <f>'12在庫'!D276</f>
        <v>110.6</v>
      </c>
      <c r="F81" s="830">
        <f>'13在庫率'!D276</f>
        <v>111.4</v>
      </c>
      <c r="G81" s="830"/>
      <c r="H81" s="835" t="s">
        <v>363</v>
      </c>
      <c r="I81" s="849">
        <f t="shared" si="18"/>
        <v>103.8</v>
      </c>
      <c r="J81" s="834">
        <f t="shared" si="19"/>
        <v>104.7</v>
      </c>
      <c r="K81" s="834">
        <f t="shared" si="20"/>
        <v>110.3</v>
      </c>
      <c r="L81" s="836">
        <f t="shared" si="21"/>
        <v>117</v>
      </c>
      <c r="M81" s="865">
        <f t="shared" si="25"/>
        <v>0</v>
      </c>
      <c r="N81" s="839">
        <f t="shared" si="26"/>
        <v>-0.1</v>
      </c>
      <c r="O81" s="839">
        <f t="shared" si="27"/>
        <v>0.2</v>
      </c>
      <c r="P81" s="839">
        <f t="shared" si="28"/>
        <v>-1.8</v>
      </c>
      <c r="Q81" s="838"/>
      <c r="R81" s="835" t="s">
        <v>363</v>
      </c>
      <c r="S81" s="849">
        <f t="shared" si="30"/>
        <v>103.8</v>
      </c>
      <c r="T81" s="834">
        <f t="shared" si="31"/>
        <v>104.9</v>
      </c>
      <c r="U81" s="834">
        <f t="shared" si="32"/>
        <v>109.8</v>
      </c>
      <c r="V81" s="836">
        <f t="shared" si="33"/>
        <v>118.2</v>
      </c>
      <c r="W81" s="865">
        <f t="shared" si="29"/>
        <v>-0.2</v>
      </c>
      <c r="X81" s="839">
        <f t="shared" si="22"/>
        <v>-0.1</v>
      </c>
      <c r="Y81" s="839">
        <f t="shared" si="23"/>
        <v>0.4</v>
      </c>
      <c r="Z81" s="839">
        <f t="shared" si="24"/>
        <v>-0.6</v>
      </c>
    </row>
    <row r="82" spans="1:26">
      <c r="A82" s="859"/>
      <c r="B82" s="829" t="s">
        <v>119</v>
      </c>
      <c r="C82" s="830">
        <f>'10生産'!D277</f>
        <v>105.1</v>
      </c>
      <c r="D82" s="830">
        <f>'11出荷'!D277</f>
        <v>104.5</v>
      </c>
      <c r="E82" s="830">
        <f>'12在庫'!D277</f>
        <v>115</v>
      </c>
      <c r="F82" s="830">
        <f>'13在庫率'!D277</f>
        <v>132.1</v>
      </c>
      <c r="G82" s="830"/>
      <c r="H82" s="835">
        <v>6</v>
      </c>
      <c r="I82" s="849">
        <f t="shared" si="18"/>
        <v>104.5</v>
      </c>
      <c r="J82" s="834">
        <f t="shared" si="19"/>
        <v>104.4</v>
      </c>
      <c r="K82" s="834">
        <f t="shared" si="20"/>
        <v>112.3</v>
      </c>
      <c r="L82" s="836">
        <f t="shared" si="21"/>
        <v>121</v>
      </c>
      <c r="M82" s="865">
        <f t="shared" si="25"/>
        <v>0.7</v>
      </c>
      <c r="N82" s="839">
        <f t="shared" si="26"/>
        <v>-0.3</v>
      </c>
      <c r="O82" s="839">
        <f t="shared" si="27"/>
        <v>1.8</v>
      </c>
      <c r="P82" s="839">
        <f t="shared" si="28"/>
        <v>3.4</v>
      </c>
      <c r="Q82" s="838"/>
      <c r="R82" s="835">
        <v>6</v>
      </c>
      <c r="S82" s="849">
        <f t="shared" si="30"/>
        <v>104</v>
      </c>
      <c r="T82" s="834">
        <f t="shared" si="31"/>
        <v>104.6</v>
      </c>
      <c r="U82" s="834">
        <f t="shared" si="32"/>
        <v>110.9</v>
      </c>
      <c r="V82" s="836">
        <f t="shared" si="33"/>
        <v>119.1</v>
      </c>
      <c r="W82" s="865">
        <f t="shared" si="29"/>
        <v>0.2</v>
      </c>
      <c r="X82" s="839">
        <f t="shared" si="22"/>
        <v>-0.3</v>
      </c>
      <c r="Y82" s="839">
        <f t="shared" si="23"/>
        <v>1</v>
      </c>
      <c r="Z82" s="839">
        <f t="shared" si="24"/>
        <v>0.8</v>
      </c>
    </row>
    <row r="83" spans="1:26">
      <c r="A83" s="859"/>
      <c r="B83" s="829" t="s">
        <v>120</v>
      </c>
      <c r="C83" s="830">
        <f>'10生産'!D278</f>
        <v>109.1</v>
      </c>
      <c r="D83" s="830">
        <f>'11出荷'!D278</f>
        <v>109.4</v>
      </c>
      <c r="E83" s="830">
        <f>'12在庫'!D278</f>
        <v>112.8</v>
      </c>
      <c r="F83" s="830">
        <f>'13在庫率'!D278</f>
        <v>120.1</v>
      </c>
      <c r="G83" s="830"/>
      <c r="H83" s="835">
        <v>7</v>
      </c>
      <c r="I83" s="849">
        <f t="shared" si="18"/>
        <v>106.2</v>
      </c>
      <c r="J83" s="834">
        <f t="shared" si="19"/>
        <v>106.4</v>
      </c>
      <c r="K83" s="834">
        <f t="shared" si="20"/>
        <v>112.8</v>
      </c>
      <c r="L83" s="836">
        <f t="shared" si="21"/>
        <v>121.2</v>
      </c>
      <c r="M83" s="865">
        <f t="shared" si="25"/>
        <v>1.6</v>
      </c>
      <c r="N83" s="839">
        <f t="shared" si="26"/>
        <v>1.9</v>
      </c>
      <c r="O83" s="839">
        <f t="shared" si="27"/>
        <v>0.4</v>
      </c>
      <c r="P83" s="839">
        <f t="shared" si="28"/>
        <v>0.2</v>
      </c>
      <c r="Q83" s="838"/>
      <c r="R83" s="835">
        <v>7</v>
      </c>
      <c r="S83" s="849">
        <f t="shared" si="30"/>
        <v>104.8</v>
      </c>
      <c r="T83" s="834">
        <f t="shared" si="31"/>
        <v>105.2</v>
      </c>
      <c r="U83" s="834">
        <f t="shared" si="32"/>
        <v>111.8</v>
      </c>
      <c r="V83" s="836">
        <f t="shared" si="33"/>
        <v>119.7</v>
      </c>
      <c r="W83" s="865">
        <f t="shared" si="29"/>
        <v>0.8</v>
      </c>
      <c r="X83" s="839">
        <f t="shared" si="22"/>
        <v>0.6</v>
      </c>
      <c r="Y83" s="839">
        <f t="shared" si="23"/>
        <v>0.8</v>
      </c>
      <c r="Z83" s="839">
        <f t="shared" si="24"/>
        <v>0.5</v>
      </c>
    </row>
    <row r="84" spans="1:26">
      <c r="A84" s="859"/>
      <c r="B84" s="829" t="s">
        <v>121</v>
      </c>
      <c r="C84" s="830">
        <f>'10生産'!D279</f>
        <v>103</v>
      </c>
      <c r="D84" s="830">
        <f>'11出荷'!D279</f>
        <v>103.2</v>
      </c>
      <c r="E84" s="830">
        <f>'12在庫'!D279</f>
        <v>111.8</v>
      </c>
      <c r="F84" s="830">
        <f>'13在庫率'!D279</f>
        <v>127</v>
      </c>
      <c r="G84" s="830"/>
      <c r="H84" s="835">
        <v>8</v>
      </c>
      <c r="I84" s="849">
        <f t="shared" si="18"/>
        <v>105.7</v>
      </c>
      <c r="J84" s="834">
        <f t="shared" si="19"/>
        <v>105.7</v>
      </c>
      <c r="K84" s="834">
        <f t="shared" si="20"/>
        <v>113.2</v>
      </c>
      <c r="L84" s="836">
        <f t="shared" si="21"/>
        <v>126.4</v>
      </c>
      <c r="M84" s="865">
        <f t="shared" si="25"/>
        <v>-0.5</v>
      </c>
      <c r="N84" s="839">
        <f t="shared" si="26"/>
        <v>-0.7</v>
      </c>
      <c r="O84" s="839">
        <f t="shared" si="27"/>
        <v>0.4</v>
      </c>
      <c r="P84" s="839">
        <f t="shared" si="28"/>
        <v>4.3</v>
      </c>
      <c r="Q84" s="838"/>
      <c r="R84" s="835">
        <v>8</v>
      </c>
      <c r="S84" s="849">
        <f t="shared" si="30"/>
        <v>105.5</v>
      </c>
      <c r="T84" s="834">
        <f t="shared" si="31"/>
        <v>105.5</v>
      </c>
      <c r="U84" s="834">
        <f t="shared" si="32"/>
        <v>112.8</v>
      </c>
      <c r="V84" s="836">
        <f t="shared" si="33"/>
        <v>122.9</v>
      </c>
      <c r="W84" s="865">
        <f t="shared" si="29"/>
        <v>0.7</v>
      </c>
      <c r="X84" s="839">
        <f t="shared" si="22"/>
        <v>0.3</v>
      </c>
      <c r="Y84" s="839">
        <f t="shared" si="23"/>
        <v>0.9</v>
      </c>
      <c r="Z84" s="839">
        <f t="shared" si="24"/>
        <v>2.7</v>
      </c>
    </row>
    <row r="85" spans="1:26">
      <c r="A85" s="859"/>
      <c r="B85" s="829" t="s">
        <v>122</v>
      </c>
      <c r="C85" s="830">
        <f>'10生産'!D280</f>
        <v>102.9</v>
      </c>
      <c r="D85" s="830">
        <f>'11出荷'!D280</f>
        <v>104.6</v>
      </c>
      <c r="E85" s="830">
        <f>'12在庫'!D280</f>
        <v>108.4</v>
      </c>
      <c r="F85" s="830">
        <f>'13在庫率'!D280</f>
        <v>124.9</v>
      </c>
      <c r="G85" s="830"/>
      <c r="H85" s="835">
        <v>9</v>
      </c>
      <c r="I85" s="849">
        <f t="shared" ref="I85:L86" si="34">ROUND(AVERAGE(C83:C85),1)</f>
        <v>105</v>
      </c>
      <c r="J85" s="834">
        <f t="shared" si="34"/>
        <v>105.7</v>
      </c>
      <c r="K85" s="834">
        <f t="shared" si="34"/>
        <v>111</v>
      </c>
      <c r="L85" s="836">
        <f t="shared" si="34"/>
        <v>124</v>
      </c>
      <c r="M85" s="865">
        <f t="shared" ref="M85:P86" si="35">ROUND((I85-I84)/I84*100,1)</f>
        <v>-0.7</v>
      </c>
      <c r="N85" s="839">
        <f t="shared" si="35"/>
        <v>0</v>
      </c>
      <c r="O85" s="839">
        <f t="shared" si="35"/>
        <v>-1.9</v>
      </c>
      <c r="P85" s="839">
        <f t="shared" si="35"/>
        <v>-1.9</v>
      </c>
      <c r="Q85" s="838"/>
      <c r="R85" s="835">
        <v>9</v>
      </c>
      <c r="S85" s="849">
        <f t="shared" ref="S85:V86" si="36">ROUND(AVERAGE(I83:I85),1)</f>
        <v>105.6</v>
      </c>
      <c r="T85" s="834">
        <f t="shared" si="36"/>
        <v>105.9</v>
      </c>
      <c r="U85" s="834">
        <f t="shared" si="36"/>
        <v>112.3</v>
      </c>
      <c r="V85" s="836">
        <f t="shared" si="36"/>
        <v>123.9</v>
      </c>
      <c r="W85" s="865">
        <f t="shared" ref="W85:Z86" si="37">ROUND((S85-S84)/S84*100,1)</f>
        <v>0.1</v>
      </c>
      <c r="X85" s="839">
        <f t="shared" si="37"/>
        <v>0.4</v>
      </c>
      <c r="Y85" s="839">
        <f t="shared" si="37"/>
        <v>-0.4</v>
      </c>
      <c r="Z85" s="839">
        <f t="shared" si="37"/>
        <v>0.8</v>
      </c>
    </row>
    <row r="86" spans="1:26">
      <c r="A86" s="859"/>
      <c r="B86" s="829" t="s">
        <v>123</v>
      </c>
      <c r="C86" s="830">
        <f>'10生産'!D281</f>
        <v>110.8</v>
      </c>
      <c r="D86" s="830">
        <f>'11出荷'!D281</f>
        <v>105.5</v>
      </c>
      <c r="E86" s="830">
        <f>'12在庫'!D281</f>
        <v>110.4</v>
      </c>
      <c r="F86" s="830">
        <f>'13在庫率'!D281</f>
        <v>127.1</v>
      </c>
      <c r="G86" s="830"/>
      <c r="H86" s="835">
        <v>10</v>
      </c>
      <c r="I86" s="849">
        <f t="shared" si="34"/>
        <v>105.6</v>
      </c>
      <c r="J86" s="834">
        <f t="shared" si="34"/>
        <v>104.4</v>
      </c>
      <c r="K86" s="834">
        <f t="shared" si="34"/>
        <v>110.2</v>
      </c>
      <c r="L86" s="836">
        <f t="shared" si="34"/>
        <v>126.3</v>
      </c>
      <c r="M86" s="865">
        <f t="shared" si="35"/>
        <v>0.6</v>
      </c>
      <c r="N86" s="839">
        <f t="shared" si="35"/>
        <v>-1.2</v>
      </c>
      <c r="O86" s="839">
        <f t="shared" si="35"/>
        <v>-0.7</v>
      </c>
      <c r="P86" s="839">
        <f t="shared" si="35"/>
        <v>1.9</v>
      </c>
      <c r="Q86" s="838"/>
      <c r="R86" s="835">
        <v>10</v>
      </c>
      <c r="S86" s="849">
        <f t="shared" si="36"/>
        <v>105.4</v>
      </c>
      <c r="T86" s="834">
        <f t="shared" si="36"/>
        <v>105.3</v>
      </c>
      <c r="U86" s="834">
        <f t="shared" si="36"/>
        <v>111.5</v>
      </c>
      <c r="V86" s="836">
        <f t="shared" si="36"/>
        <v>125.6</v>
      </c>
      <c r="W86" s="865">
        <f t="shared" si="37"/>
        <v>-0.2</v>
      </c>
      <c r="X86" s="839">
        <f t="shared" si="37"/>
        <v>-0.6</v>
      </c>
      <c r="Y86" s="839">
        <f t="shared" si="37"/>
        <v>-0.7</v>
      </c>
      <c r="Z86" s="839">
        <f t="shared" si="37"/>
        <v>1.4</v>
      </c>
    </row>
    <row r="87" spans="1:26">
      <c r="A87" s="859"/>
      <c r="B87" s="829" t="s">
        <v>124</v>
      </c>
      <c r="C87" s="830">
        <f>'10生産'!D282</f>
        <v>101.5</v>
      </c>
      <c r="D87" s="830">
        <f>'11出荷'!D282</f>
        <v>101</v>
      </c>
      <c r="E87" s="830">
        <f>'12在庫'!D282</f>
        <v>111</v>
      </c>
      <c r="F87" s="830">
        <f>'13在庫率'!D282</f>
        <v>127.9</v>
      </c>
      <c r="G87" s="830"/>
      <c r="H87" s="835">
        <v>11</v>
      </c>
      <c r="I87" s="849">
        <f t="shared" ref="I87:L88" si="38">ROUND(AVERAGE(C85:C87),1)</f>
        <v>105.1</v>
      </c>
      <c r="J87" s="834">
        <f t="shared" si="38"/>
        <v>103.7</v>
      </c>
      <c r="K87" s="834">
        <f t="shared" si="38"/>
        <v>109.9</v>
      </c>
      <c r="L87" s="836">
        <f t="shared" si="38"/>
        <v>126.6</v>
      </c>
      <c r="M87" s="865">
        <f t="shared" ref="M87:P88" si="39">ROUND((I87-I86)/I86*100,1)</f>
        <v>-0.5</v>
      </c>
      <c r="N87" s="839">
        <f t="shared" si="39"/>
        <v>-0.7</v>
      </c>
      <c r="O87" s="839">
        <f t="shared" si="39"/>
        <v>-0.3</v>
      </c>
      <c r="P87" s="839">
        <f t="shared" si="39"/>
        <v>0.2</v>
      </c>
      <c r="Q87" s="838"/>
      <c r="R87" s="835">
        <v>11</v>
      </c>
      <c r="S87" s="849">
        <f t="shared" ref="S87:V88" si="40">ROUND(AVERAGE(I85:I87),1)</f>
        <v>105.2</v>
      </c>
      <c r="T87" s="834">
        <f t="shared" si="40"/>
        <v>104.6</v>
      </c>
      <c r="U87" s="834">
        <f t="shared" si="40"/>
        <v>110.4</v>
      </c>
      <c r="V87" s="836">
        <f t="shared" si="40"/>
        <v>125.6</v>
      </c>
      <c r="W87" s="865">
        <f t="shared" ref="W87:Z88" si="41">ROUND((S87-S86)/S86*100,1)</f>
        <v>-0.2</v>
      </c>
      <c r="X87" s="839">
        <f t="shared" si="41"/>
        <v>-0.7</v>
      </c>
      <c r="Y87" s="839">
        <f t="shared" si="41"/>
        <v>-1</v>
      </c>
      <c r="Z87" s="839">
        <f t="shared" si="41"/>
        <v>0</v>
      </c>
    </row>
    <row r="88" spans="1:26">
      <c r="A88" s="860"/>
      <c r="B88" s="851" t="s">
        <v>111</v>
      </c>
      <c r="C88" s="830">
        <f>'10生産'!D283</f>
        <v>100.8</v>
      </c>
      <c r="D88" s="830">
        <f>'11出荷'!D283</f>
        <v>100.6</v>
      </c>
      <c r="E88" s="830">
        <f>'12在庫'!D283</f>
        <v>110</v>
      </c>
      <c r="F88" s="830">
        <f>'13在庫率'!D283</f>
        <v>124.7</v>
      </c>
      <c r="G88" s="830"/>
      <c r="H88" s="841">
        <v>12</v>
      </c>
      <c r="I88" s="849">
        <f t="shared" si="38"/>
        <v>104.4</v>
      </c>
      <c r="J88" s="834">
        <f t="shared" si="38"/>
        <v>102.4</v>
      </c>
      <c r="K88" s="834">
        <f t="shared" si="38"/>
        <v>110.5</v>
      </c>
      <c r="L88" s="836">
        <f t="shared" si="38"/>
        <v>126.6</v>
      </c>
      <c r="M88" s="865">
        <f t="shared" si="39"/>
        <v>-0.7</v>
      </c>
      <c r="N88" s="839">
        <f t="shared" si="39"/>
        <v>-1.3</v>
      </c>
      <c r="O88" s="839">
        <f t="shared" si="39"/>
        <v>0.5</v>
      </c>
      <c r="P88" s="839">
        <f t="shared" si="39"/>
        <v>0</v>
      </c>
      <c r="Q88" s="838"/>
      <c r="R88" s="841">
        <v>12</v>
      </c>
      <c r="S88" s="849">
        <f t="shared" si="40"/>
        <v>105</v>
      </c>
      <c r="T88" s="834">
        <f t="shared" si="40"/>
        <v>103.5</v>
      </c>
      <c r="U88" s="834">
        <f t="shared" si="40"/>
        <v>110.2</v>
      </c>
      <c r="V88" s="836">
        <f t="shared" si="40"/>
        <v>126.5</v>
      </c>
      <c r="W88" s="865">
        <f t="shared" si="41"/>
        <v>-0.2</v>
      </c>
      <c r="X88" s="839">
        <f t="shared" si="41"/>
        <v>-1.1000000000000001</v>
      </c>
      <c r="Y88" s="839">
        <f t="shared" si="41"/>
        <v>-0.2</v>
      </c>
      <c r="Z88" s="839">
        <f t="shared" si="41"/>
        <v>0.7</v>
      </c>
    </row>
    <row r="89" spans="1:26">
      <c r="A89" s="858" t="s">
        <v>286</v>
      </c>
      <c r="B89" s="844" t="s">
        <v>113</v>
      </c>
      <c r="C89" s="845">
        <f>'10生産'!D284</f>
        <v>102.3</v>
      </c>
      <c r="D89" s="845">
        <f>'11出荷'!D284</f>
        <v>99.2</v>
      </c>
      <c r="E89" s="845">
        <f>'12在庫'!D284</f>
        <v>113.6</v>
      </c>
      <c r="F89" s="845">
        <f>'13在庫率'!D284</f>
        <v>127.5</v>
      </c>
      <c r="G89" s="834"/>
      <c r="H89" s="831" t="s">
        <v>532</v>
      </c>
      <c r="I89" s="846">
        <f t="shared" ref="I89:L90" si="42">ROUND(AVERAGE(C87:C89),1)</f>
        <v>101.5</v>
      </c>
      <c r="J89" s="847">
        <f t="shared" si="42"/>
        <v>100.3</v>
      </c>
      <c r="K89" s="847">
        <f t="shared" si="42"/>
        <v>111.5</v>
      </c>
      <c r="L89" s="833">
        <f t="shared" si="42"/>
        <v>126.7</v>
      </c>
      <c r="M89" s="864">
        <f t="shared" ref="M89:P90" si="43">ROUND((I89-I88)/I88*100,1)</f>
        <v>-2.8</v>
      </c>
      <c r="N89" s="856">
        <f t="shared" si="43"/>
        <v>-2.1</v>
      </c>
      <c r="O89" s="856">
        <f t="shared" si="43"/>
        <v>0.9</v>
      </c>
      <c r="P89" s="856">
        <f t="shared" si="43"/>
        <v>0.1</v>
      </c>
      <c r="Q89" s="838"/>
      <c r="R89" s="831" t="s">
        <v>532</v>
      </c>
      <c r="S89" s="846">
        <f t="shared" ref="S89:V90" si="44">ROUND(AVERAGE(I87:I89),1)</f>
        <v>103.7</v>
      </c>
      <c r="T89" s="847">
        <f t="shared" si="44"/>
        <v>102.1</v>
      </c>
      <c r="U89" s="847">
        <f t="shared" si="44"/>
        <v>110.6</v>
      </c>
      <c r="V89" s="833">
        <f t="shared" si="44"/>
        <v>126.6</v>
      </c>
      <c r="W89" s="864">
        <f t="shared" ref="W89:Z90" si="45">ROUND((S89-S88)/S88*100,1)</f>
        <v>-1.2</v>
      </c>
      <c r="X89" s="856">
        <f t="shared" si="45"/>
        <v>-1.4</v>
      </c>
      <c r="Y89" s="856">
        <f t="shared" si="45"/>
        <v>0.4</v>
      </c>
      <c r="Z89" s="856">
        <f t="shared" si="45"/>
        <v>0.1</v>
      </c>
    </row>
    <row r="90" spans="1:26">
      <c r="A90" s="859"/>
      <c r="B90" s="829" t="s">
        <v>115</v>
      </c>
      <c r="C90" s="830">
        <f>'10生産'!D285</f>
        <v>97</v>
      </c>
      <c r="D90" s="830">
        <f>'11出荷'!D285</f>
        <v>97.4</v>
      </c>
      <c r="E90" s="830">
        <f>'12在庫'!D285</f>
        <v>113.6</v>
      </c>
      <c r="F90" s="830">
        <f>'13在庫率'!D285</f>
        <v>133</v>
      </c>
      <c r="G90" s="834"/>
      <c r="H90" s="835">
        <v>2</v>
      </c>
      <c r="I90" s="849">
        <f t="shared" si="42"/>
        <v>100</v>
      </c>
      <c r="J90" s="834">
        <f t="shared" si="42"/>
        <v>99.1</v>
      </c>
      <c r="K90" s="834">
        <f t="shared" si="42"/>
        <v>112.4</v>
      </c>
      <c r="L90" s="836">
        <f t="shared" si="42"/>
        <v>128.4</v>
      </c>
      <c r="M90" s="865">
        <f t="shared" si="43"/>
        <v>-1.5</v>
      </c>
      <c r="N90" s="839">
        <f t="shared" si="43"/>
        <v>-1.2</v>
      </c>
      <c r="O90" s="839">
        <f t="shared" si="43"/>
        <v>0.8</v>
      </c>
      <c r="P90" s="839">
        <f t="shared" si="43"/>
        <v>1.3</v>
      </c>
      <c r="Q90" s="838"/>
      <c r="R90" s="835">
        <v>2</v>
      </c>
      <c r="S90" s="849">
        <f t="shared" si="44"/>
        <v>102</v>
      </c>
      <c r="T90" s="834">
        <f t="shared" si="44"/>
        <v>100.6</v>
      </c>
      <c r="U90" s="834">
        <f t="shared" si="44"/>
        <v>111.5</v>
      </c>
      <c r="V90" s="836">
        <f t="shared" si="44"/>
        <v>127.2</v>
      </c>
      <c r="W90" s="865">
        <f t="shared" si="45"/>
        <v>-1.6</v>
      </c>
      <c r="X90" s="839">
        <f t="shared" si="45"/>
        <v>-1.5</v>
      </c>
      <c r="Y90" s="839">
        <f t="shared" si="45"/>
        <v>0.8</v>
      </c>
      <c r="Z90" s="839">
        <f t="shared" si="45"/>
        <v>0.5</v>
      </c>
    </row>
    <row r="91" spans="1:26">
      <c r="A91" s="859"/>
      <c r="B91" s="829" t="s">
        <v>116</v>
      </c>
      <c r="C91" s="830">
        <f>'10生産'!D286</f>
        <v>98.5</v>
      </c>
      <c r="D91" s="830">
        <f>'11出荷'!D286</f>
        <v>98</v>
      </c>
      <c r="E91" s="830">
        <f>'12在庫'!D286</f>
        <v>114</v>
      </c>
      <c r="F91" s="830">
        <f>'13在庫率'!D286</f>
        <v>138.19999999999999</v>
      </c>
      <c r="G91" s="834"/>
      <c r="H91" s="835">
        <v>3</v>
      </c>
      <c r="I91" s="849">
        <f t="shared" ref="I91:L92" si="46">ROUND(AVERAGE(C89:C91),1)</f>
        <v>99.3</v>
      </c>
      <c r="J91" s="834">
        <f t="shared" si="46"/>
        <v>98.2</v>
      </c>
      <c r="K91" s="834">
        <f t="shared" si="46"/>
        <v>113.7</v>
      </c>
      <c r="L91" s="836">
        <f t="shared" si="46"/>
        <v>132.9</v>
      </c>
      <c r="M91" s="865">
        <f t="shared" ref="M91:P92" si="47">ROUND((I91-I90)/I90*100,1)</f>
        <v>-0.7</v>
      </c>
      <c r="N91" s="839">
        <f t="shared" si="47"/>
        <v>-0.9</v>
      </c>
      <c r="O91" s="839">
        <f t="shared" si="47"/>
        <v>1.2</v>
      </c>
      <c r="P91" s="839">
        <f t="shared" si="47"/>
        <v>3.5</v>
      </c>
      <c r="Q91" s="838"/>
      <c r="R91" s="835">
        <v>3</v>
      </c>
      <c r="S91" s="849">
        <f t="shared" ref="S91:V92" si="48">ROUND(AVERAGE(I89:I91),1)</f>
        <v>100.3</v>
      </c>
      <c r="T91" s="834">
        <f t="shared" si="48"/>
        <v>99.2</v>
      </c>
      <c r="U91" s="834">
        <f t="shared" si="48"/>
        <v>112.5</v>
      </c>
      <c r="V91" s="836">
        <f t="shared" si="48"/>
        <v>129.30000000000001</v>
      </c>
      <c r="W91" s="865">
        <f t="shared" ref="W91:Z92" si="49">ROUND((S91-S90)/S90*100,1)</f>
        <v>-1.7</v>
      </c>
      <c r="X91" s="839">
        <f t="shared" si="49"/>
        <v>-1.4</v>
      </c>
      <c r="Y91" s="839">
        <f t="shared" si="49"/>
        <v>0.9</v>
      </c>
      <c r="Z91" s="839">
        <f t="shared" si="49"/>
        <v>1.7</v>
      </c>
    </row>
    <row r="92" spans="1:26">
      <c r="A92" s="859"/>
      <c r="B92" s="829" t="s">
        <v>117</v>
      </c>
      <c r="C92" s="830">
        <f>'10生産'!D287</f>
        <v>91</v>
      </c>
      <c r="D92" s="830">
        <f>'11出荷'!D287</f>
        <v>92.5</v>
      </c>
      <c r="E92" s="830">
        <f>'12在庫'!D287</f>
        <v>112.4</v>
      </c>
      <c r="F92" s="830">
        <f>'13在庫率'!D287</f>
        <v>150.19999999999999</v>
      </c>
      <c r="G92" s="834"/>
      <c r="H92" s="835">
        <v>4</v>
      </c>
      <c r="I92" s="849">
        <f t="shared" si="46"/>
        <v>95.5</v>
      </c>
      <c r="J92" s="834">
        <f t="shared" si="46"/>
        <v>96</v>
      </c>
      <c r="K92" s="834">
        <f t="shared" si="46"/>
        <v>113.3</v>
      </c>
      <c r="L92" s="836">
        <f t="shared" si="46"/>
        <v>140.5</v>
      </c>
      <c r="M92" s="865">
        <f t="shared" si="47"/>
        <v>-3.8</v>
      </c>
      <c r="N92" s="839">
        <f t="shared" si="47"/>
        <v>-2.2000000000000002</v>
      </c>
      <c r="O92" s="839">
        <f t="shared" si="47"/>
        <v>-0.4</v>
      </c>
      <c r="P92" s="839">
        <f t="shared" si="47"/>
        <v>5.7</v>
      </c>
      <c r="Q92" s="838"/>
      <c r="R92" s="835">
        <v>4</v>
      </c>
      <c r="S92" s="849">
        <f t="shared" si="48"/>
        <v>98.3</v>
      </c>
      <c r="T92" s="834">
        <f t="shared" si="48"/>
        <v>97.8</v>
      </c>
      <c r="U92" s="834">
        <f t="shared" si="48"/>
        <v>113.1</v>
      </c>
      <c r="V92" s="836">
        <f t="shared" si="48"/>
        <v>133.9</v>
      </c>
      <c r="W92" s="865">
        <f t="shared" si="49"/>
        <v>-2</v>
      </c>
      <c r="X92" s="839">
        <f t="shared" si="49"/>
        <v>-1.4</v>
      </c>
      <c r="Y92" s="839">
        <f t="shared" si="49"/>
        <v>0.5</v>
      </c>
      <c r="Z92" s="839">
        <f t="shared" si="49"/>
        <v>3.6</v>
      </c>
    </row>
    <row r="93" spans="1:26">
      <c r="A93" s="859" t="s">
        <v>2</v>
      </c>
      <c r="B93" s="829" t="s">
        <v>118</v>
      </c>
      <c r="C93" s="830">
        <f>'10生産'!D288</f>
        <v>86.7</v>
      </c>
      <c r="D93" s="830">
        <f>'11出荷'!D288</f>
        <v>85.9</v>
      </c>
      <c r="E93" s="830">
        <f>'12在庫'!D288</f>
        <v>111.5</v>
      </c>
      <c r="F93" s="830">
        <f>'13在庫率'!D288</f>
        <v>156.6</v>
      </c>
      <c r="G93" s="834"/>
      <c r="H93" s="835">
        <v>5</v>
      </c>
      <c r="I93" s="849">
        <f t="shared" ref="I93:L94" si="50">ROUND(AVERAGE(C91:C93),1)</f>
        <v>92.1</v>
      </c>
      <c r="J93" s="834">
        <f t="shared" si="50"/>
        <v>92.1</v>
      </c>
      <c r="K93" s="834">
        <f t="shared" si="50"/>
        <v>112.6</v>
      </c>
      <c r="L93" s="836">
        <f t="shared" si="50"/>
        <v>148.30000000000001</v>
      </c>
      <c r="M93" s="865">
        <f t="shared" ref="M93:P94" si="51">ROUND((I93-I92)/I92*100,1)</f>
        <v>-3.6</v>
      </c>
      <c r="N93" s="839">
        <f t="shared" si="51"/>
        <v>-4.0999999999999996</v>
      </c>
      <c r="O93" s="839">
        <f t="shared" si="51"/>
        <v>-0.6</v>
      </c>
      <c r="P93" s="839">
        <f t="shared" si="51"/>
        <v>5.6</v>
      </c>
      <c r="Q93" s="838"/>
      <c r="R93" s="835">
        <v>5</v>
      </c>
      <c r="S93" s="849">
        <f t="shared" ref="S93:V94" si="52">ROUND(AVERAGE(I91:I93),1)</f>
        <v>95.6</v>
      </c>
      <c r="T93" s="834">
        <f t="shared" si="52"/>
        <v>95.4</v>
      </c>
      <c r="U93" s="834">
        <f t="shared" si="52"/>
        <v>113.2</v>
      </c>
      <c r="V93" s="836">
        <f t="shared" si="52"/>
        <v>140.6</v>
      </c>
      <c r="W93" s="865">
        <f t="shared" ref="W93:Z94" si="53">ROUND((S93-S92)/S92*100,1)</f>
        <v>-2.7</v>
      </c>
      <c r="X93" s="839">
        <f t="shared" si="53"/>
        <v>-2.5</v>
      </c>
      <c r="Y93" s="839">
        <f t="shared" si="53"/>
        <v>0.1</v>
      </c>
      <c r="Z93" s="839">
        <f t="shared" si="53"/>
        <v>5</v>
      </c>
    </row>
    <row r="94" spans="1:26">
      <c r="A94" s="859"/>
      <c r="B94" s="829" t="s">
        <v>119</v>
      </c>
      <c r="C94" s="830">
        <f>'10生産'!D289</f>
        <v>89.3</v>
      </c>
      <c r="D94" s="830">
        <f>'11出荷'!D289</f>
        <v>89</v>
      </c>
      <c r="E94" s="830">
        <f>'12在庫'!D289</f>
        <v>111.7</v>
      </c>
      <c r="F94" s="830">
        <f>'13在庫率'!D289</f>
        <v>153.4</v>
      </c>
      <c r="G94" s="834"/>
      <c r="H94" s="835">
        <v>6</v>
      </c>
      <c r="I94" s="849">
        <f t="shared" si="50"/>
        <v>89</v>
      </c>
      <c r="J94" s="834">
        <f t="shared" si="50"/>
        <v>89.1</v>
      </c>
      <c r="K94" s="834">
        <f t="shared" si="50"/>
        <v>111.9</v>
      </c>
      <c r="L94" s="836">
        <f t="shared" si="50"/>
        <v>153.4</v>
      </c>
      <c r="M94" s="865">
        <f t="shared" si="51"/>
        <v>-3.4</v>
      </c>
      <c r="N94" s="839">
        <f t="shared" si="51"/>
        <v>-3.3</v>
      </c>
      <c r="O94" s="839">
        <f t="shared" si="51"/>
        <v>-0.6</v>
      </c>
      <c r="P94" s="839">
        <f t="shared" si="51"/>
        <v>3.4</v>
      </c>
      <c r="Q94" s="838"/>
      <c r="R94" s="835">
        <v>6</v>
      </c>
      <c r="S94" s="849">
        <f t="shared" si="52"/>
        <v>92.2</v>
      </c>
      <c r="T94" s="834">
        <f t="shared" si="52"/>
        <v>92.4</v>
      </c>
      <c r="U94" s="834">
        <f t="shared" si="52"/>
        <v>112.6</v>
      </c>
      <c r="V94" s="836">
        <f t="shared" si="52"/>
        <v>147.4</v>
      </c>
      <c r="W94" s="865">
        <f t="shared" si="53"/>
        <v>-3.6</v>
      </c>
      <c r="X94" s="839">
        <f t="shared" si="53"/>
        <v>-3.1</v>
      </c>
      <c r="Y94" s="839">
        <f t="shared" si="53"/>
        <v>-0.5</v>
      </c>
      <c r="Z94" s="839">
        <f t="shared" si="53"/>
        <v>4.8</v>
      </c>
    </row>
    <row r="95" spans="1:26">
      <c r="A95" s="859"/>
      <c r="B95" s="829" t="s">
        <v>120</v>
      </c>
      <c r="C95" s="830">
        <f>'10生産'!D290</f>
        <v>90.6</v>
      </c>
      <c r="D95" s="830">
        <f>'11出荷'!D290</f>
        <v>91.3</v>
      </c>
      <c r="E95" s="830">
        <f>'12在庫'!D290</f>
        <v>109.8</v>
      </c>
      <c r="F95" s="830">
        <f>'13在庫率'!D290</f>
        <v>141</v>
      </c>
      <c r="G95" s="834"/>
      <c r="H95" s="835">
        <v>7</v>
      </c>
      <c r="I95" s="849">
        <f t="shared" ref="I95:L96" si="54">ROUND(AVERAGE(C93:C95),1)</f>
        <v>88.9</v>
      </c>
      <c r="J95" s="834">
        <f t="shared" si="54"/>
        <v>88.7</v>
      </c>
      <c r="K95" s="834">
        <f t="shared" si="54"/>
        <v>111</v>
      </c>
      <c r="L95" s="836">
        <f t="shared" si="54"/>
        <v>150.30000000000001</v>
      </c>
      <c r="M95" s="865">
        <f t="shared" ref="M95:P96" si="55">ROUND((I95-I94)/I94*100,1)</f>
        <v>-0.1</v>
      </c>
      <c r="N95" s="839">
        <f t="shared" si="55"/>
        <v>-0.4</v>
      </c>
      <c r="O95" s="839">
        <f t="shared" si="55"/>
        <v>-0.8</v>
      </c>
      <c r="P95" s="839">
        <f t="shared" si="55"/>
        <v>-2</v>
      </c>
      <c r="Q95" s="838"/>
      <c r="R95" s="835">
        <v>7</v>
      </c>
      <c r="S95" s="849">
        <f t="shared" ref="S95:V96" si="56">ROUND(AVERAGE(I93:I95),1)</f>
        <v>90</v>
      </c>
      <c r="T95" s="834">
        <f t="shared" si="56"/>
        <v>90</v>
      </c>
      <c r="U95" s="834">
        <f t="shared" si="56"/>
        <v>111.8</v>
      </c>
      <c r="V95" s="836">
        <f t="shared" si="56"/>
        <v>150.69999999999999</v>
      </c>
      <c r="W95" s="865">
        <f t="shared" ref="W95:Z96" si="57">ROUND((S95-S94)/S94*100,1)</f>
        <v>-2.4</v>
      </c>
      <c r="X95" s="839">
        <f t="shared" si="57"/>
        <v>-2.6</v>
      </c>
      <c r="Y95" s="839">
        <f t="shared" si="57"/>
        <v>-0.7</v>
      </c>
      <c r="Z95" s="839">
        <f t="shared" si="57"/>
        <v>2.2000000000000002</v>
      </c>
    </row>
    <row r="96" spans="1:26">
      <c r="A96" s="859"/>
      <c r="B96" s="829" t="s">
        <v>121</v>
      </c>
      <c r="C96" s="830">
        <f>'10生産'!D291</f>
        <v>91.3</v>
      </c>
      <c r="D96" s="830">
        <f>'11出荷'!D291</f>
        <v>92.5</v>
      </c>
      <c r="E96" s="830">
        <f>'12在庫'!D291</f>
        <v>108.9</v>
      </c>
      <c r="F96" s="830">
        <f>'13在庫率'!D291</f>
        <v>138.6</v>
      </c>
      <c r="G96" s="834"/>
      <c r="H96" s="835">
        <v>8</v>
      </c>
      <c r="I96" s="849">
        <f t="shared" si="54"/>
        <v>90.4</v>
      </c>
      <c r="J96" s="834">
        <f t="shared" si="54"/>
        <v>90.9</v>
      </c>
      <c r="K96" s="834">
        <f t="shared" si="54"/>
        <v>110.1</v>
      </c>
      <c r="L96" s="836">
        <f t="shared" si="54"/>
        <v>144.30000000000001</v>
      </c>
      <c r="M96" s="865">
        <f t="shared" si="55"/>
        <v>1.7</v>
      </c>
      <c r="N96" s="839">
        <f t="shared" si="55"/>
        <v>2.5</v>
      </c>
      <c r="O96" s="839">
        <f t="shared" si="55"/>
        <v>-0.8</v>
      </c>
      <c r="P96" s="839">
        <f t="shared" si="55"/>
        <v>-4</v>
      </c>
      <c r="Q96" s="838"/>
      <c r="R96" s="835">
        <v>8</v>
      </c>
      <c r="S96" s="849">
        <f t="shared" si="56"/>
        <v>89.4</v>
      </c>
      <c r="T96" s="834">
        <f t="shared" si="56"/>
        <v>89.6</v>
      </c>
      <c r="U96" s="834">
        <f t="shared" si="56"/>
        <v>111</v>
      </c>
      <c r="V96" s="836">
        <f t="shared" si="56"/>
        <v>149.30000000000001</v>
      </c>
      <c r="W96" s="865">
        <f t="shared" si="57"/>
        <v>-0.7</v>
      </c>
      <c r="X96" s="839">
        <f t="shared" si="57"/>
        <v>-0.4</v>
      </c>
      <c r="Y96" s="839">
        <f t="shared" si="57"/>
        <v>-0.7</v>
      </c>
      <c r="Z96" s="839">
        <f t="shared" si="57"/>
        <v>-0.9</v>
      </c>
    </row>
    <row r="97" spans="1:26">
      <c r="A97" s="859"/>
      <c r="B97" s="829" t="s">
        <v>122</v>
      </c>
      <c r="C97" s="830">
        <f>'10生産'!D292</f>
        <v>90.8</v>
      </c>
      <c r="D97" s="830">
        <f>'11出荷'!D292</f>
        <v>92.2</v>
      </c>
      <c r="E97" s="830">
        <f>'12在庫'!D292</f>
        <v>106.8</v>
      </c>
      <c r="F97" s="830">
        <f>'13在庫率'!D292</f>
        <v>135.5</v>
      </c>
      <c r="G97" s="834"/>
      <c r="H97" s="835">
        <v>9</v>
      </c>
      <c r="I97" s="849">
        <f t="shared" ref="I97:L98" si="58">ROUND(AVERAGE(C95:C97),1)</f>
        <v>90.9</v>
      </c>
      <c r="J97" s="834">
        <f t="shared" si="58"/>
        <v>92</v>
      </c>
      <c r="K97" s="834">
        <f t="shared" si="58"/>
        <v>108.5</v>
      </c>
      <c r="L97" s="836">
        <f t="shared" si="58"/>
        <v>138.4</v>
      </c>
      <c r="M97" s="865">
        <f t="shared" ref="M97:P98" si="59">ROUND((I97-I96)/I96*100,1)</f>
        <v>0.6</v>
      </c>
      <c r="N97" s="839">
        <f t="shared" si="59"/>
        <v>1.2</v>
      </c>
      <c r="O97" s="839">
        <f t="shared" si="59"/>
        <v>-1.5</v>
      </c>
      <c r="P97" s="839">
        <f t="shared" si="59"/>
        <v>-4.0999999999999996</v>
      </c>
      <c r="Q97" s="838"/>
      <c r="R97" s="835">
        <v>9</v>
      </c>
      <c r="S97" s="849">
        <f t="shared" ref="S97:V98" si="60">ROUND(AVERAGE(I95:I97),1)</f>
        <v>90.1</v>
      </c>
      <c r="T97" s="834">
        <f t="shared" si="60"/>
        <v>90.5</v>
      </c>
      <c r="U97" s="834">
        <f t="shared" si="60"/>
        <v>109.9</v>
      </c>
      <c r="V97" s="836">
        <f t="shared" si="60"/>
        <v>144.30000000000001</v>
      </c>
      <c r="W97" s="865">
        <f t="shared" ref="W97:Z98" si="61">ROUND((S97-S96)/S96*100,1)</f>
        <v>0.8</v>
      </c>
      <c r="X97" s="839">
        <f t="shared" si="61"/>
        <v>1</v>
      </c>
      <c r="Y97" s="839">
        <f t="shared" si="61"/>
        <v>-1</v>
      </c>
      <c r="Z97" s="839">
        <f t="shared" si="61"/>
        <v>-3.3</v>
      </c>
    </row>
    <row r="98" spans="1:26">
      <c r="A98" s="859"/>
      <c r="B98" s="829" t="s">
        <v>123</v>
      </c>
      <c r="C98" s="830">
        <f>'10生産'!D293</f>
        <v>93.4</v>
      </c>
      <c r="D98" s="830">
        <f>'11出荷'!D293</f>
        <v>93.4</v>
      </c>
      <c r="E98" s="830">
        <f>'12在庫'!D293</f>
        <v>106.8</v>
      </c>
      <c r="F98" s="830">
        <f>'13在庫率'!D293</f>
        <v>132.4</v>
      </c>
      <c r="G98" s="834"/>
      <c r="H98" s="835">
        <v>10</v>
      </c>
      <c r="I98" s="849">
        <f t="shared" si="58"/>
        <v>91.8</v>
      </c>
      <c r="J98" s="834">
        <f t="shared" si="58"/>
        <v>92.7</v>
      </c>
      <c r="K98" s="834">
        <f t="shared" si="58"/>
        <v>107.5</v>
      </c>
      <c r="L98" s="836">
        <f t="shared" si="58"/>
        <v>135.5</v>
      </c>
      <c r="M98" s="865">
        <f t="shared" si="59"/>
        <v>1</v>
      </c>
      <c r="N98" s="839">
        <f t="shared" si="59"/>
        <v>0.8</v>
      </c>
      <c r="O98" s="839">
        <f t="shared" si="59"/>
        <v>-0.9</v>
      </c>
      <c r="P98" s="839">
        <f t="shared" si="59"/>
        <v>-2.1</v>
      </c>
      <c r="Q98" s="838"/>
      <c r="R98" s="835">
        <v>10</v>
      </c>
      <c r="S98" s="849">
        <f t="shared" si="60"/>
        <v>91</v>
      </c>
      <c r="T98" s="834">
        <f t="shared" si="60"/>
        <v>91.9</v>
      </c>
      <c r="U98" s="834">
        <f t="shared" si="60"/>
        <v>108.7</v>
      </c>
      <c r="V98" s="836">
        <f t="shared" si="60"/>
        <v>139.4</v>
      </c>
      <c r="W98" s="865">
        <f t="shared" si="61"/>
        <v>1</v>
      </c>
      <c r="X98" s="839">
        <f t="shared" si="61"/>
        <v>1.5</v>
      </c>
      <c r="Y98" s="839">
        <f t="shared" si="61"/>
        <v>-1.1000000000000001</v>
      </c>
      <c r="Z98" s="839">
        <f t="shared" si="61"/>
        <v>-3.4</v>
      </c>
    </row>
    <row r="99" spans="1:26">
      <c r="A99" s="859"/>
      <c r="B99" s="829" t="s">
        <v>124</v>
      </c>
      <c r="C99" s="830">
        <f>'10生産'!D294</f>
        <v>95.2</v>
      </c>
      <c r="D99" s="830">
        <f>'11出荷'!D294</f>
        <v>95.7</v>
      </c>
      <c r="E99" s="830">
        <f>'12在庫'!D294</f>
        <v>105.6</v>
      </c>
      <c r="F99" s="830">
        <f>'13在庫率'!D294</f>
        <v>137.9</v>
      </c>
      <c r="G99" s="834"/>
      <c r="H99" s="835">
        <v>11</v>
      </c>
      <c r="I99" s="849">
        <f t="shared" ref="I99:L100" si="62">ROUND(AVERAGE(C97:C99),1)</f>
        <v>93.1</v>
      </c>
      <c r="J99" s="834">
        <f t="shared" si="62"/>
        <v>93.8</v>
      </c>
      <c r="K99" s="834">
        <f t="shared" si="62"/>
        <v>106.4</v>
      </c>
      <c r="L99" s="836">
        <f t="shared" si="62"/>
        <v>135.30000000000001</v>
      </c>
      <c r="M99" s="865">
        <f t="shared" ref="M99:P100" si="63">ROUND((I99-I98)/I98*100,1)</f>
        <v>1.4</v>
      </c>
      <c r="N99" s="839">
        <f t="shared" si="63"/>
        <v>1.2</v>
      </c>
      <c r="O99" s="839">
        <f t="shared" si="63"/>
        <v>-1</v>
      </c>
      <c r="P99" s="839">
        <f t="shared" si="63"/>
        <v>-0.1</v>
      </c>
      <c r="Q99" s="838"/>
      <c r="R99" s="835">
        <v>11</v>
      </c>
      <c r="S99" s="849">
        <f t="shared" ref="S99:V100" si="64">ROUND(AVERAGE(I97:I99),1)</f>
        <v>91.9</v>
      </c>
      <c r="T99" s="834">
        <f t="shared" si="64"/>
        <v>92.8</v>
      </c>
      <c r="U99" s="834">
        <f t="shared" si="64"/>
        <v>107.5</v>
      </c>
      <c r="V99" s="836">
        <f t="shared" si="64"/>
        <v>136.4</v>
      </c>
      <c r="W99" s="865">
        <f t="shared" ref="W99:Z100" si="65">ROUND((S99-S98)/S98*100,1)</f>
        <v>1</v>
      </c>
      <c r="X99" s="839">
        <f t="shared" si="65"/>
        <v>1</v>
      </c>
      <c r="Y99" s="839">
        <f t="shared" si="65"/>
        <v>-1.1000000000000001</v>
      </c>
      <c r="Z99" s="839">
        <f t="shared" si="65"/>
        <v>-2.2000000000000002</v>
      </c>
    </row>
    <row r="100" spans="1:26">
      <c r="A100" s="860"/>
      <c r="B100" s="851" t="s">
        <v>111</v>
      </c>
      <c r="C100" s="830">
        <f>'10生産'!D295</f>
        <v>97.3</v>
      </c>
      <c r="D100" s="830">
        <f>'11出荷'!D295</f>
        <v>96.5</v>
      </c>
      <c r="E100" s="830">
        <f>'12在庫'!D295</f>
        <v>106.1</v>
      </c>
      <c r="F100" s="830">
        <f>'13在庫率'!D295</f>
        <v>136.5</v>
      </c>
      <c r="G100" s="834"/>
      <c r="H100" s="841">
        <v>12</v>
      </c>
      <c r="I100" s="849">
        <f t="shared" si="62"/>
        <v>95.3</v>
      </c>
      <c r="J100" s="834">
        <f t="shared" si="62"/>
        <v>95.2</v>
      </c>
      <c r="K100" s="834">
        <f t="shared" si="62"/>
        <v>106.2</v>
      </c>
      <c r="L100" s="836">
        <f t="shared" si="62"/>
        <v>135.6</v>
      </c>
      <c r="M100" s="865">
        <f t="shared" si="63"/>
        <v>2.4</v>
      </c>
      <c r="N100" s="839">
        <f t="shared" si="63"/>
        <v>1.5</v>
      </c>
      <c r="O100" s="839">
        <f t="shared" si="63"/>
        <v>-0.2</v>
      </c>
      <c r="P100" s="839">
        <f t="shared" si="63"/>
        <v>0.2</v>
      </c>
      <c r="Q100" s="838"/>
      <c r="R100" s="841">
        <v>12</v>
      </c>
      <c r="S100" s="849">
        <f t="shared" si="64"/>
        <v>93.4</v>
      </c>
      <c r="T100" s="834">
        <f t="shared" si="64"/>
        <v>93.9</v>
      </c>
      <c r="U100" s="834">
        <f t="shared" si="64"/>
        <v>106.7</v>
      </c>
      <c r="V100" s="836">
        <f t="shared" si="64"/>
        <v>135.5</v>
      </c>
      <c r="W100" s="865">
        <f t="shared" si="65"/>
        <v>1.6</v>
      </c>
      <c r="X100" s="839">
        <f t="shared" si="65"/>
        <v>1.2</v>
      </c>
      <c r="Y100" s="839">
        <f t="shared" si="65"/>
        <v>-0.7</v>
      </c>
      <c r="Z100" s="839">
        <f t="shared" si="65"/>
        <v>-0.7</v>
      </c>
    </row>
    <row r="101" spans="1:26">
      <c r="A101" s="858" t="s">
        <v>287</v>
      </c>
      <c r="B101" s="844" t="s">
        <v>113</v>
      </c>
      <c r="C101" s="845">
        <f>'10生産'!D296</f>
        <v>95.8</v>
      </c>
      <c r="D101" s="845">
        <f>'11出荷'!D296</f>
        <v>96.3</v>
      </c>
      <c r="E101" s="845">
        <f>'12在庫'!D296</f>
        <v>103.8</v>
      </c>
      <c r="F101" s="845">
        <f>'13在庫率'!D296</f>
        <v>133.69999999999999</v>
      </c>
      <c r="G101" s="834"/>
      <c r="H101" s="831" t="s">
        <v>642</v>
      </c>
      <c r="I101" s="846">
        <f t="shared" ref="I101:L102" si="66">ROUND(AVERAGE(C99:C101),1)</f>
        <v>96.1</v>
      </c>
      <c r="J101" s="847">
        <f t="shared" si="66"/>
        <v>96.2</v>
      </c>
      <c r="K101" s="847">
        <f t="shared" si="66"/>
        <v>105.2</v>
      </c>
      <c r="L101" s="833">
        <f t="shared" si="66"/>
        <v>136</v>
      </c>
      <c r="M101" s="864">
        <f t="shared" ref="M101:P102" si="67">ROUND((I101-I100)/I100*100,1)</f>
        <v>0.8</v>
      </c>
      <c r="N101" s="856">
        <f t="shared" si="67"/>
        <v>1.1000000000000001</v>
      </c>
      <c r="O101" s="856">
        <f t="shared" si="67"/>
        <v>-0.9</v>
      </c>
      <c r="P101" s="856">
        <f t="shared" si="67"/>
        <v>0.3</v>
      </c>
      <c r="Q101" s="838"/>
      <c r="R101" s="831" t="s">
        <v>642</v>
      </c>
      <c r="S101" s="846">
        <f t="shared" ref="S101:V102" si="68">ROUND(AVERAGE(I99:I101),1)</f>
        <v>94.8</v>
      </c>
      <c r="T101" s="847">
        <f t="shared" si="68"/>
        <v>95.1</v>
      </c>
      <c r="U101" s="847">
        <f t="shared" si="68"/>
        <v>105.9</v>
      </c>
      <c r="V101" s="833">
        <f t="shared" si="68"/>
        <v>135.6</v>
      </c>
      <c r="W101" s="864">
        <f t="shared" ref="W101:Z102" si="69">ROUND((S101-S100)/S100*100,1)</f>
        <v>1.5</v>
      </c>
      <c r="X101" s="856">
        <f t="shared" si="69"/>
        <v>1.3</v>
      </c>
      <c r="Y101" s="856">
        <f t="shared" si="69"/>
        <v>-0.7</v>
      </c>
      <c r="Z101" s="856">
        <f t="shared" si="69"/>
        <v>0.1</v>
      </c>
    </row>
    <row r="102" spans="1:26">
      <c r="A102" s="859"/>
      <c r="B102" s="829" t="s">
        <v>115</v>
      </c>
      <c r="C102" s="830">
        <f>'10生産'!D297</f>
        <v>95.2</v>
      </c>
      <c r="D102" s="830">
        <f>'11出荷'!D297</f>
        <v>95.8</v>
      </c>
      <c r="E102" s="830">
        <f>'12在庫'!D297</f>
        <v>103.6</v>
      </c>
      <c r="F102" s="830">
        <f>'13在庫率'!D297</f>
        <v>134.1</v>
      </c>
      <c r="G102" s="834"/>
      <c r="H102" s="835">
        <v>2</v>
      </c>
      <c r="I102" s="849">
        <f t="shared" si="66"/>
        <v>96.1</v>
      </c>
      <c r="J102" s="834">
        <f t="shared" si="66"/>
        <v>96.2</v>
      </c>
      <c r="K102" s="834">
        <f t="shared" si="66"/>
        <v>104.5</v>
      </c>
      <c r="L102" s="836">
        <f t="shared" si="66"/>
        <v>134.80000000000001</v>
      </c>
      <c r="M102" s="865">
        <f t="shared" si="67"/>
        <v>0</v>
      </c>
      <c r="N102" s="839">
        <f t="shared" si="67"/>
        <v>0</v>
      </c>
      <c r="O102" s="839">
        <f t="shared" si="67"/>
        <v>-0.7</v>
      </c>
      <c r="P102" s="839">
        <f t="shared" si="67"/>
        <v>-0.9</v>
      </c>
      <c r="Q102" s="838"/>
      <c r="R102" s="835">
        <v>2</v>
      </c>
      <c r="S102" s="849">
        <f t="shared" si="68"/>
        <v>95.8</v>
      </c>
      <c r="T102" s="834">
        <f t="shared" si="68"/>
        <v>95.9</v>
      </c>
      <c r="U102" s="834">
        <f t="shared" si="68"/>
        <v>105.3</v>
      </c>
      <c r="V102" s="836">
        <f t="shared" si="68"/>
        <v>135.5</v>
      </c>
      <c r="W102" s="865">
        <f t="shared" si="69"/>
        <v>1.1000000000000001</v>
      </c>
      <c r="X102" s="839">
        <f t="shared" si="69"/>
        <v>0.8</v>
      </c>
      <c r="Y102" s="839">
        <f t="shared" si="69"/>
        <v>-0.6</v>
      </c>
      <c r="Z102" s="839">
        <f t="shared" si="69"/>
        <v>-0.1</v>
      </c>
    </row>
    <row r="103" spans="1:26">
      <c r="A103" s="859"/>
      <c r="B103" s="829" t="s">
        <v>116</v>
      </c>
      <c r="C103" s="830">
        <f>'10生産'!D298</f>
        <v>97.7</v>
      </c>
      <c r="D103" s="830">
        <f>'11出荷'!D298</f>
        <v>96.8</v>
      </c>
      <c r="E103" s="830">
        <f>'12在庫'!D298</f>
        <v>104.8</v>
      </c>
      <c r="F103" s="830">
        <f>'13在庫率'!D298</f>
        <v>133.80000000000001</v>
      </c>
      <c r="G103" s="834"/>
      <c r="H103" s="835">
        <v>3</v>
      </c>
      <c r="I103" s="849">
        <f t="shared" ref="I103:L104" si="70">ROUND(AVERAGE(C101:C103),1)</f>
        <v>96.2</v>
      </c>
      <c r="J103" s="834">
        <f t="shared" si="70"/>
        <v>96.3</v>
      </c>
      <c r="K103" s="834">
        <f t="shared" si="70"/>
        <v>104.1</v>
      </c>
      <c r="L103" s="836">
        <f t="shared" si="70"/>
        <v>133.9</v>
      </c>
      <c r="M103" s="865">
        <f t="shared" ref="M103:P104" si="71">ROUND((I103-I102)/I102*100,1)</f>
        <v>0.1</v>
      </c>
      <c r="N103" s="839">
        <f t="shared" si="71"/>
        <v>0.1</v>
      </c>
      <c r="O103" s="839">
        <f t="shared" si="71"/>
        <v>-0.4</v>
      </c>
      <c r="P103" s="839">
        <f t="shared" si="71"/>
        <v>-0.7</v>
      </c>
      <c r="Q103" s="838"/>
      <c r="R103" s="835">
        <v>3</v>
      </c>
      <c r="S103" s="849">
        <f t="shared" ref="S103:V104" si="72">ROUND(AVERAGE(I101:I103),1)</f>
        <v>96.1</v>
      </c>
      <c r="T103" s="834">
        <f t="shared" si="72"/>
        <v>96.2</v>
      </c>
      <c r="U103" s="834">
        <f t="shared" si="72"/>
        <v>104.6</v>
      </c>
      <c r="V103" s="836">
        <f t="shared" si="72"/>
        <v>134.9</v>
      </c>
      <c r="W103" s="865">
        <f t="shared" ref="W103:Z104" si="73">ROUND((S103-S102)/S102*100,1)</f>
        <v>0.3</v>
      </c>
      <c r="X103" s="839">
        <f t="shared" si="73"/>
        <v>0.3</v>
      </c>
      <c r="Y103" s="839">
        <f t="shared" si="73"/>
        <v>-0.7</v>
      </c>
      <c r="Z103" s="839">
        <f t="shared" si="73"/>
        <v>-0.4</v>
      </c>
    </row>
    <row r="104" spans="1:26">
      <c r="A104" s="859"/>
      <c r="B104" s="829" t="s">
        <v>117</v>
      </c>
      <c r="C104" s="830">
        <f>'10生産'!D299</f>
        <v>98</v>
      </c>
      <c r="D104" s="830">
        <f>'11出荷'!D299</f>
        <v>101.3</v>
      </c>
      <c r="E104" s="830">
        <f>'12在庫'!D299</f>
        <v>104.4</v>
      </c>
      <c r="F104" s="830">
        <f>'13在庫率'!D299</f>
        <v>128.6</v>
      </c>
      <c r="G104" s="834"/>
      <c r="H104" s="835">
        <v>4</v>
      </c>
      <c r="I104" s="849">
        <f t="shared" si="70"/>
        <v>97</v>
      </c>
      <c r="J104" s="834">
        <f t="shared" si="70"/>
        <v>98</v>
      </c>
      <c r="K104" s="834">
        <f t="shared" si="70"/>
        <v>104.3</v>
      </c>
      <c r="L104" s="836">
        <f t="shared" si="70"/>
        <v>132.19999999999999</v>
      </c>
      <c r="M104" s="865">
        <f t="shared" si="71"/>
        <v>0.8</v>
      </c>
      <c r="N104" s="839">
        <f t="shared" si="71"/>
        <v>1.8</v>
      </c>
      <c r="O104" s="839">
        <f t="shared" si="71"/>
        <v>0.2</v>
      </c>
      <c r="P104" s="839">
        <f t="shared" si="71"/>
        <v>-1.3</v>
      </c>
      <c r="Q104" s="838"/>
      <c r="R104" s="835">
        <v>4</v>
      </c>
      <c r="S104" s="849">
        <f t="shared" si="72"/>
        <v>96.4</v>
      </c>
      <c r="T104" s="834">
        <f t="shared" si="72"/>
        <v>96.8</v>
      </c>
      <c r="U104" s="834">
        <f t="shared" si="72"/>
        <v>104.3</v>
      </c>
      <c r="V104" s="836">
        <f t="shared" si="72"/>
        <v>133.6</v>
      </c>
      <c r="W104" s="865">
        <f t="shared" si="73"/>
        <v>0.3</v>
      </c>
      <c r="X104" s="839">
        <f t="shared" si="73"/>
        <v>0.6</v>
      </c>
      <c r="Y104" s="839">
        <f t="shared" si="73"/>
        <v>-0.3</v>
      </c>
      <c r="Z104" s="839">
        <f t="shared" si="73"/>
        <v>-1</v>
      </c>
    </row>
    <row r="105" spans="1:26">
      <c r="A105" s="859" t="s">
        <v>2</v>
      </c>
      <c r="B105" s="829" t="s">
        <v>118</v>
      </c>
      <c r="C105" s="830">
        <f>'10生産'!D300</f>
        <v>96.9</v>
      </c>
      <c r="D105" s="830">
        <f>'11出荷'!D300</f>
        <v>98.1</v>
      </c>
      <c r="E105" s="830">
        <f>'12在庫'!D300</f>
        <v>105.1</v>
      </c>
      <c r="F105" s="830">
        <f>'13在庫率'!D300</f>
        <v>133.30000000000001</v>
      </c>
      <c r="G105" s="834"/>
      <c r="H105" s="835">
        <v>5</v>
      </c>
      <c r="I105" s="849">
        <f t="shared" ref="I105:L106" si="74">ROUND(AVERAGE(C103:C105),1)</f>
        <v>97.5</v>
      </c>
      <c r="J105" s="834">
        <f t="shared" si="74"/>
        <v>98.7</v>
      </c>
      <c r="K105" s="834">
        <f t="shared" si="74"/>
        <v>104.8</v>
      </c>
      <c r="L105" s="836">
        <f t="shared" si="74"/>
        <v>131.9</v>
      </c>
      <c r="M105" s="865">
        <f t="shared" ref="M105:P106" si="75">ROUND((I105-I104)/I104*100,1)</f>
        <v>0.5</v>
      </c>
      <c r="N105" s="839">
        <f t="shared" si="75"/>
        <v>0.7</v>
      </c>
      <c r="O105" s="839">
        <f t="shared" si="75"/>
        <v>0.5</v>
      </c>
      <c r="P105" s="839">
        <f t="shared" si="75"/>
        <v>-0.2</v>
      </c>
      <c r="Q105" s="838"/>
      <c r="R105" s="835">
        <v>5</v>
      </c>
      <c r="S105" s="849">
        <f t="shared" ref="S105:V107" si="76">ROUND(AVERAGE(I103:I105),1)</f>
        <v>96.9</v>
      </c>
      <c r="T105" s="834">
        <f t="shared" si="76"/>
        <v>97.7</v>
      </c>
      <c r="U105" s="834">
        <f t="shared" si="76"/>
        <v>104.4</v>
      </c>
      <c r="V105" s="836">
        <f t="shared" si="76"/>
        <v>132.69999999999999</v>
      </c>
      <c r="W105" s="865">
        <f t="shared" ref="W105:Z106" si="77">ROUND((S105-S104)/S104*100,1)</f>
        <v>0.5</v>
      </c>
      <c r="X105" s="839">
        <f t="shared" si="77"/>
        <v>0.9</v>
      </c>
      <c r="Y105" s="839">
        <f t="shared" si="77"/>
        <v>0.1</v>
      </c>
      <c r="Z105" s="839">
        <f t="shared" si="77"/>
        <v>-0.7</v>
      </c>
    </row>
    <row r="106" spans="1:26">
      <c r="A106" s="859"/>
      <c r="B106" s="829" t="s">
        <v>119</v>
      </c>
      <c r="C106" s="830">
        <f>'10生産'!D301</f>
        <v>97.3</v>
      </c>
      <c r="D106" s="830">
        <f>'11出荷'!D301</f>
        <v>98.6</v>
      </c>
      <c r="E106" s="830">
        <f>'12在庫'!D301</f>
        <v>104</v>
      </c>
      <c r="F106" s="830">
        <f>'13在庫率'!D301</f>
        <v>131.1</v>
      </c>
      <c r="H106" s="835">
        <v>6</v>
      </c>
      <c r="I106" s="849">
        <f t="shared" si="74"/>
        <v>97.4</v>
      </c>
      <c r="J106" s="834">
        <f t="shared" si="74"/>
        <v>99.3</v>
      </c>
      <c r="K106" s="834">
        <f t="shared" si="74"/>
        <v>104.5</v>
      </c>
      <c r="L106" s="836">
        <f t="shared" si="74"/>
        <v>131</v>
      </c>
      <c r="M106" s="865">
        <f t="shared" si="75"/>
        <v>-0.1</v>
      </c>
      <c r="N106" s="839">
        <f t="shared" si="75"/>
        <v>0.6</v>
      </c>
      <c r="O106" s="839">
        <f t="shared" si="75"/>
        <v>-0.3</v>
      </c>
      <c r="P106" s="839">
        <f t="shared" si="75"/>
        <v>-0.7</v>
      </c>
      <c r="R106" s="835">
        <v>6</v>
      </c>
      <c r="S106" s="849">
        <f t="shared" si="76"/>
        <v>97.3</v>
      </c>
      <c r="T106" s="834">
        <f t="shared" si="76"/>
        <v>98.7</v>
      </c>
      <c r="U106" s="834">
        <f t="shared" si="76"/>
        <v>104.5</v>
      </c>
      <c r="V106" s="836">
        <f t="shared" si="76"/>
        <v>131.69999999999999</v>
      </c>
      <c r="W106" s="865">
        <f t="shared" si="77"/>
        <v>0.4</v>
      </c>
      <c r="X106" s="839">
        <f t="shared" si="77"/>
        <v>1</v>
      </c>
      <c r="Y106" s="839">
        <f t="shared" si="77"/>
        <v>0.1</v>
      </c>
      <c r="Z106" s="839">
        <f t="shared" si="77"/>
        <v>-0.8</v>
      </c>
    </row>
    <row r="107" spans="1:26">
      <c r="A107" s="859"/>
      <c r="B107" s="829" t="s">
        <v>120</v>
      </c>
      <c r="C107" s="830">
        <f>'10生産'!D302</f>
        <v>95.1</v>
      </c>
      <c r="D107" s="830">
        <f>'11出荷'!D302</f>
        <v>97.5</v>
      </c>
      <c r="E107" s="830">
        <f>'12在庫'!D302</f>
        <v>104.6</v>
      </c>
      <c r="F107" s="830">
        <f>'13在庫率'!D302</f>
        <v>138.9</v>
      </c>
      <c r="H107" s="835">
        <v>7</v>
      </c>
      <c r="I107" s="849">
        <f t="shared" ref="I107:L108" si="78">ROUND(AVERAGE(C105:C107),1)</f>
        <v>96.4</v>
      </c>
      <c r="J107" s="834">
        <f t="shared" si="78"/>
        <v>98.1</v>
      </c>
      <c r="K107" s="834">
        <f t="shared" si="78"/>
        <v>104.6</v>
      </c>
      <c r="L107" s="836">
        <f t="shared" si="78"/>
        <v>134.4</v>
      </c>
      <c r="M107" s="865">
        <f t="shared" ref="M107:P108" si="79">ROUND((I107-I106)/I106*100,1)</f>
        <v>-1</v>
      </c>
      <c r="N107" s="839">
        <f t="shared" si="79"/>
        <v>-1.2</v>
      </c>
      <c r="O107" s="839">
        <f t="shared" si="79"/>
        <v>0.1</v>
      </c>
      <c r="P107" s="839">
        <f t="shared" si="79"/>
        <v>2.6</v>
      </c>
      <c r="R107" s="835">
        <v>7</v>
      </c>
      <c r="S107" s="849">
        <f t="shared" si="76"/>
        <v>97.1</v>
      </c>
      <c r="T107" s="834">
        <f t="shared" ref="T107:V108" si="80">ROUND(AVERAGE(J105:J107),1)</f>
        <v>98.7</v>
      </c>
      <c r="U107" s="834">
        <f t="shared" si="80"/>
        <v>104.6</v>
      </c>
      <c r="V107" s="836">
        <f t="shared" si="80"/>
        <v>132.4</v>
      </c>
      <c r="W107" s="865">
        <f t="shared" ref="W107:Z108" si="81">ROUND((S107-S106)/S106*100,1)</f>
        <v>-0.2</v>
      </c>
      <c r="X107" s="839">
        <f t="shared" si="81"/>
        <v>0</v>
      </c>
      <c r="Y107" s="839">
        <f t="shared" si="81"/>
        <v>0.1</v>
      </c>
      <c r="Z107" s="839">
        <f t="shared" si="81"/>
        <v>0.5</v>
      </c>
    </row>
    <row r="108" spans="1:26">
      <c r="A108" s="859"/>
      <c r="B108" s="829" t="s">
        <v>121</v>
      </c>
      <c r="C108" s="830">
        <f>'10生産'!D303</f>
        <v>95.8</v>
      </c>
      <c r="D108" s="830">
        <f>'11出荷'!D303</f>
        <v>95.6</v>
      </c>
      <c r="E108" s="830">
        <f>'12在庫'!D303</f>
        <v>105.1</v>
      </c>
      <c r="F108" s="830">
        <f>'13在庫率'!D303</f>
        <v>139.6</v>
      </c>
      <c r="H108" s="835">
        <v>8</v>
      </c>
      <c r="I108" s="849">
        <f t="shared" si="78"/>
        <v>96.1</v>
      </c>
      <c r="J108" s="834">
        <f t="shared" si="78"/>
        <v>97.2</v>
      </c>
      <c r="K108" s="834">
        <f t="shared" si="78"/>
        <v>104.6</v>
      </c>
      <c r="L108" s="836">
        <f t="shared" si="78"/>
        <v>136.5</v>
      </c>
      <c r="M108" s="865">
        <f t="shared" si="79"/>
        <v>-0.3</v>
      </c>
      <c r="N108" s="839">
        <f t="shared" si="79"/>
        <v>-0.9</v>
      </c>
      <c r="O108" s="839">
        <f t="shared" si="79"/>
        <v>0</v>
      </c>
      <c r="P108" s="839">
        <f t="shared" si="79"/>
        <v>1.6</v>
      </c>
      <c r="R108" s="835">
        <v>8</v>
      </c>
      <c r="S108" s="849">
        <f t="shared" ref="S108" si="82">ROUND(AVERAGE(I106:I108),1)</f>
        <v>96.6</v>
      </c>
      <c r="T108" s="834">
        <f t="shared" si="80"/>
        <v>98.2</v>
      </c>
      <c r="U108" s="834">
        <f t="shared" si="80"/>
        <v>104.6</v>
      </c>
      <c r="V108" s="836">
        <f t="shared" si="80"/>
        <v>134</v>
      </c>
      <c r="W108" s="865">
        <f t="shared" si="81"/>
        <v>-0.5</v>
      </c>
      <c r="X108" s="839">
        <f t="shared" si="81"/>
        <v>-0.5</v>
      </c>
      <c r="Y108" s="839">
        <f t="shared" si="81"/>
        <v>0</v>
      </c>
      <c r="Z108" s="839">
        <f t="shared" si="81"/>
        <v>1.2</v>
      </c>
    </row>
    <row r="109" spans="1:26">
      <c r="A109" s="859"/>
      <c r="B109" s="829" t="s">
        <v>122</v>
      </c>
      <c r="C109" s="830">
        <f>'10生産'!D304</f>
        <v>93.4</v>
      </c>
      <c r="D109" s="830">
        <f>'11出荷'!D304</f>
        <v>93.5</v>
      </c>
      <c r="E109" s="830">
        <f>'12在庫'!D304</f>
        <v>107.4</v>
      </c>
      <c r="F109" s="830">
        <f>'13在庫率'!D304</f>
        <v>163.80000000000001</v>
      </c>
      <c r="H109" s="835">
        <v>9</v>
      </c>
      <c r="I109" s="849">
        <f t="shared" ref="I109" si="83">ROUND(AVERAGE(C107:C109),1)</f>
        <v>94.8</v>
      </c>
      <c r="J109" s="834">
        <f t="shared" ref="J109" si="84">ROUND(AVERAGE(D107:D109),1)</f>
        <v>95.5</v>
      </c>
      <c r="K109" s="834">
        <f t="shared" ref="K109" si="85">ROUND(AVERAGE(E107:E109),1)</f>
        <v>105.7</v>
      </c>
      <c r="L109" s="836">
        <f t="shared" ref="L109" si="86">ROUND(AVERAGE(F107:F109),1)</f>
        <v>147.4</v>
      </c>
      <c r="M109" s="865">
        <f t="shared" ref="M109" si="87">ROUND((I109-I108)/I108*100,1)</f>
        <v>-1.4</v>
      </c>
      <c r="N109" s="839">
        <f t="shared" ref="N109" si="88">ROUND((J109-J108)/J108*100,1)</f>
        <v>-1.7</v>
      </c>
      <c r="O109" s="839">
        <f t="shared" ref="O109" si="89">ROUND((K109-K108)/K108*100,1)</f>
        <v>1.1000000000000001</v>
      </c>
      <c r="P109" s="839">
        <f t="shared" ref="P109" si="90">ROUND((L109-L108)/L108*100,1)</f>
        <v>8</v>
      </c>
      <c r="R109" s="835">
        <v>9</v>
      </c>
      <c r="S109" s="849">
        <f t="shared" ref="S109" si="91">ROUND(AVERAGE(I107:I109),1)</f>
        <v>95.8</v>
      </c>
      <c r="T109" s="834">
        <f t="shared" ref="T109" si="92">ROUND(AVERAGE(J107:J109),1)</f>
        <v>96.9</v>
      </c>
      <c r="U109" s="834">
        <f t="shared" ref="U109" si="93">ROUND(AVERAGE(K107:K109),1)</f>
        <v>105</v>
      </c>
      <c r="V109" s="836">
        <f t="shared" ref="V109" si="94">ROUND(AVERAGE(L107:L109),1)</f>
        <v>139.4</v>
      </c>
      <c r="W109" s="865">
        <f t="shared" ref="W109" si="95">ROUND((S109-S108)/S108*100,1)</f>
        <v>-0.8</v>
      </c>
      <c r="X109" s="839">
        <f t="shared" ref="X109" si="96">ROUND((T109-T108)/T108*100,1)</f>
        <v>-1.3</v>
      </c>
      <c r="Y109" s="839">
        <f t="shared" ref="Y109" si="97">ROUND((U109-U108)/U108*100,1)</f>
        <v>0.4</v>
      </c>
      <c r="Z109" s="839">
        <f t="shared" ref="Z109" si="98">ROUND((V109-V108)/V108*100,1)</f>
        <v>4</v>
      </c>
    </row>
    <row r="110" spans="1:26">
      <c r="A110" s="859"/>
      <c r="B110" s="829" t="s">
        <v>123</v>
      </c>
      <c r="C110" s="830">
        <f>'10生産'!D305</f>
        <v>93.5</v>
      </c>
      <c r="D110" s="830">
        <f>'11出荷'!D305</f>
        <v>93.8</v>
      </c>
      <c r="E110" s="830">
        <f>'12在庫'!D305</f>
        <v>109</v>
      </c>
      <c r="F110" s="830">
        <f>'13在庫率'!D305</f>
        <v>182.2</v>
      </c>
      <c r="H110" s="835">
        <v>10</v>
      </c>
      <c r="I110" s="849">
        <f t="shared" ref="I110" si="99">ROUND(AVERAGE(C108:C110),1)</f>
        <v>94.2</v>
      </c>
      <c r="J110" s="834">
        <f t="shared" ref="J110" si="100">ROUND(AVERAGE(D108:D110),1)</f>
        <v>94.3</v>
      </c>
      <c r="K110" s="834">
        <f t="shared" ref="K110" si="101">ROUND(AVERAGE(E108:E110),1)</f>
        <v>107.2</v>
      </c>
      <c r="L110" s="836">
        <f t="shared" ref="L110" si="102">ROUND(AVERAGE(F108:F110),1)</f>
        <v>161.9</v>
      </c>
      <c r="M110" s="865">
        <f t="shared" ref="M110" si="103">ROUND((I110-I109)/I109*100,1)</f>
        <v>-0.6</v>
      </c>
      <c r="N110" s="839">
        <f t="shared" ref="N110" si="104">ROUND((J110-J109)/J109*100,1)</f>
        <v>-1.3</v>
      </c>
      <c r="O110" s="839">
        <f t="shared" ref="O110" si="105">ROUND((K110-K109)/K109*100,1)</f>
        <v>1.4</v>
      </c>
      <c r="P110" s="839">
        <f t="shared" ref="P110" si="106">ROUND((L110-L109)/L109*100,1)</f>
        <v>9.8000000000000007</v>
      </c>
      <c r="R110" s="835">
        <v>10</v>
      </c>
      <c r="S110" s="849">
        <f t="shared" ref="S110" si="107">ROUND(AVERAGE(I108:I110),1)</f>
        <v>95</v>
      </c>
      <c r="T110" s="834">
        <f t="shared" ref="T110" si="108">ROUND(AVERAGE(J108:J110),1)</f>
        <v>95.7</v>
      </c>
      <c r="U110" s="834">
        <f t="shared" ref="U110" si="109">ROUND(AVERAGE(K108:K110),1)</f>
        <v>105.8</v>
      </c>
      <c r="V110" s="836">
        <f t="shared" ref="V110" si="110">ROUND(AVERAGE(L108:L110),1)</f>
        <v>148.6</v>
      </c>
      <c r="W110" s="865">
        <f t="shared" ref="W110" si="111">ROUND((S110-S109)/S109*100,1)</f>
        <v>-0.8</v>
      </c>
      <c r="X110" s="839">
        <f t="shared" ref="X110" si="112">ROUND((T110-T109)/T109*100,1)</f>
        <v>-1.2</v>
      </c>
      <c r="Y110" s="839">
        <f t="shared" ref="Y110" si="113">ROUND((U110-U109)/U109*100,1)</f>
        <v>0.8</v>
      </c>
      <c r="Z110" s="839">
        <f t="shared" ref="Z110" si="114">ROUND((V110-V109)/V109*100,1)</f>
        <v>6.6</v>
      </c>
    </row>
    <row r="111" spans="1:26">
      <c r="A111" s="859"/>
      <c r="B111" s="829" t="s">
        <v>124</v>
      </c>
      <c r="C111" s="830">
        <f>'10生産'!D306</f>
        <v>90.9</v>
      </c>
      <c r="D111" s="830">
        <f>'11出荷'!D306</f>
        <v>93.1</v>
      </c>
      <c r="E111" s="830">
        <f>'12在庫'!D306</f>
        <v>109.6</v>
      </c>
      <c r="F111" s="830">
        <f>'13在庫率'!D306</f>
        <v>184.9</v>
      </c>
      <c r="H111" s="835">
        <v>11</v>
      </c>
      <c r="I111" s="849">
        <f t="shared" ref="I111" si="115">ROUND(AVERAGE(C109:C111),1)</f>
        <v>92.6</v>
      </c>
      <c r="J111" s="834">
        <f t="shared" ref="J111" si="116">ROUND(AVERAGE(D109:D111),1)</f>
        <v>93.5</v>
      </c>
      <c r="K111" s="834">
        <f t="shared" ref="K111" si="117">ROUND(AVERAGE(E109:E111),1)</f>
        <v>108.7</v>
      </c>
      <c r="L111" s="836">
        <f t="shared" ref="L111" si="118">ROUND(AVERAGE(F109:F111),1)</f>
        <v>177</v>
      </c>
      <c r="M111" s="865">
        <f t="shared" ref="M111" si="119">ROUND((I111-I110)/I110*100,1)</f>
        <v>-1.7</v>
      </c>
      <c r="N111" s="839">
        <f t="shared" ref="N111" si="120">ROUND((J111-J110)/J110*100,1)</f>
        <v>-0.8</v>
      </c>
      <c r="O111" s="839">
        <f t="shared" ref="O111" si="121">ROUND((K111-K110)/K110*100,1)</f>
        <v>1.4</v>
      </c>
      <c r="P111" s="839">
        <f t="shared" ref="P111" si="122">ROUND((L111-L110)/L110*100,1)</f>
        <v>9.3000000000000007</v>
      </c>
      <c r="R111" s="835">
        <v>11</v>
      </c>
      <c r="S111" s="849">
        <f t="shared" ref="S111" si="123">ROUND(AVERAGE(I109:I111),1)</f>
        <v>93.9</v>
      </c>
      <c r="T111" s="834">
        <f t="shared" ref="T111" si="124">ROUND(AVERAGE(J109:J111),1)</f>
        <v>94.4</v>
      </c>
      <c r="U111" s="834">
        <f t="shared" ref="U111" si="125">ROUND(AVERAGE(K109:K111),1)</f>
        <v>107.2</v>
      </c>
      <c r="V111" s="836">
        <f t="shared" ref="V111" si="126">ROUND(AVERAGE(L109:L111),1)</f>
        <v>162.1</v>
      </c>
      <c r="W111" s="865">
        <f t="shared" ref="W111" si="127">ROUND((S111-S110)/S110*100,1)</f>
        <v>-1.2</v>
      </c>
      <c r="X111" s="839">
        <f t="shared" ref="X111" si="128">ROUND((T111-T110)/T110*100,1)</f>
        <v>-1.4</v>
      </c>
      <c r="Y111" s="839">
        <f t="shared" ref="Y111" si="129">ROUND((U111-U110)/U110*100,1)</f>
        <v>1.3</v>
      </c>
      <c r="Z111" s="839">
        <f t="shared" ref="Z111" si="130">ROUND((V111-V110)/V110*100,1)</f>
        <v>9.1</v>
      </c>
    </row>
    <row r="112" spans="1:26">
      <c r="A112" s="859"/>
      <c r="B112" s="829" t="s">
        <v>111</v>
      </c>
      <c r="C112" s="830">
        <f>'10生産'!D307</f>
        <v>90.3</v>
      </c>
      <c r="D112" s="830">
        <f>'11出荷'!D307</f>
        <v>92.2</v>
      </c>
      <c r="E112" s="830">
        <f>'12在庫'!D307</f>
        <v>110.5</v>
      </c>
      <c r="F112" s="830">
        <f>'13在庫率'!D307</f>
        <v>220.8</v>
      </c>
      <c r="H112" s="835">
        <v>12</v>
      </c>
      <c r="I112" s="849">
        <f t="shared" ref="I112" si="131">ROUND(AVERAGE(C110:C112),1)</f>
        <v>91.6</v>
      </c>
      <c r="J112" s="834">
        <f t="shared" ref="J112" si="132">ROUND(AVERAGE(D110:D112),1)</f>
        <v>93</v>
      </c>
      <c r="K112" s="834">
        <f t="shared" ref="K112" si="133">ROUND(AVERAGE(E110:E112),1)</f>
        <v>109.7</v>
      </c>
      <c r="L112" s="836">
        <f t="shared" ref="L112" si="134">ROUND(AVERAGE(F110:F112),1)</f>
        <v>196</v>
      </c>
      <c r="M112" s="865">
        <f t="shared" ref="M112" si="135">ROUND((I112-I111)/I111*100,1)</f>
        <v>-1.1000000000000001</v>
      </c>
      <c r="N112" s="839">
        <f t="shared" ref="N112" si="136">ROUND((J112-J111)/J111*100,1)</f>
        <v>-0.5</v>
      </c>
      <c r="O112" s="839">
        <f t="shared" ref="O112" si="137">ROUND((K112-K111)/K111*100,1)</f>
        <v>0.9</v>
      </c>
      <c r="P112" s="839">
        <f t="shared" ref="P112" si="138">ROUND((L112-L111)/L111*100,1)</f>
        <v>10.7</v>
      </c>
      <c r="R112" s="835">
        <v>12</v>
      </c>
      <c r="S112" s="849">
        <f t="shared" ref="S112" si="139">ROUND(AVERAGE(I110:I112),1)</f>
        <v>92.8</v>
      </c>
      <c r="T112" s="834">
        <f t="shared" ref="T112" si="140">ROUND(AVERAGE(J110:J112),1)</f>
        <v>93.6</v>
      </c>
      <c r="U112" s="834">
        <f t="shared" ref="U112" si="141">ROUND(AVERAGE(K110:K112),1)</f>
        <v>108.5</v>
      </c>
      <c r="V112" s="836">
        <f t="shared" ref="V112" si="142">ROUND(AVERAGE(L110:L112),1)</f>
        <v>178.3</v>
      </c>
      <c r="W112" s="865">
        <f t="shared" ref="W112" si="143">ROUND((S112-S111)/S111*100,1)</f>
        <v>-1.2</v>
      </c>
      <c r="X112" s="839">
        <f t="shared" ref="X112" si="144">ROUND((T112-T111)/T111*100,1)</f>
        <v>-0.8</v>
      </c>
      <c r="Y112" s="839">
        <f t="shared" ref="Y112" si="145">ROUND((U112-U111)/U111*100,1)</f>
        <v>1.2</v>
      </c>
      <c r="Z112" s="839">
        <f t="shared" ref="Z112" si="146">ROUND((V112-V111)/V111*100,1)</f>
        <v>10</v>
      </c>
    </row>
    <row r="113" spans="1:26">
      <c r="A113" s="858" t="s">
        <v>288</v>
      </c>
      <c r="B113" s="844" t="s">
        <v>113</v>
      </c>
      <c r="C113" s="845">
        <f>'10生産'!D308</f>
        <v>96.2</v>
      </c>
      <c r="D113" s="845">
        <f>'11出荷'!D308</f>
        <v>96.6</v>
      </c>
      <c r="E113" s="845">
        <f>'12在庫'!D308</f>
        <v>111.7</v>
      </c>
      <c r="F113" s="845">
        <f>'13在庫率'!D308</f>
        <v>170.6</v>
      </c>
      <c r="H113" s="831" t="s">
        <v>677</v>
      </c>
      <c r="I113" s="846">
        <f t="shared" ref="I113" si="147">ROUND(AVERAGE(C111:C113),1)</f>
        <v>92.5</v>
      </c>
      <c r="J113" s="847">
        <f t="shared" ref="J113" si="148">ROUND(AVERAGE(D111:D113),1)</f>
        <v>94</v>
      </c>
      <c r="K113" s="847">
        <f t="shared" ref="K113" si="149">ROUND(AVERAGE(E111:E113),1)</f>
        <v>110.6</v>
      </c>
      <c r="L113" s="833">
        <f t="shared" ref="L113" si="150">ROUND(AVERAGE(F111:F113),1)</f>
        <v>192.1</v>
      </c>
      <c r="M113" s="864">
        <f t="shared" ref="M113" si="151">ROUND((I113-I112)/I112*100,1)</f>
        <v>1</v>
      </c>
      <c r="N113" s="856">
        <f t="shared" ref="N113" si="152">ROUND((J113-J112)/J112*100,1)</f>
        <v>1.1000000000000001</v>
      </c>
      <c r="O113" s="856">
        <f t="shared" ref="O113" si="153">ROUND((K113-K112)/K112*100,1)</f>
        <v>0.8</v>
      </c>
      <c r="P113" s="856">
        <f t="shared" ref="P113" si="154">ROUND((L113-L112)/L112*100,1)</f>
        <v>-2</v>
      </c>
      <c r="R113" s="831" t="s">
        <v>677</v>
      </c>
      <c r="S113" s="846">
        <f t="shared" ref="S113" si="155">ROUND(AVERAGE(I111:I113),1)</f>
        <v>92.2</v>
      </c>
      <c r="T113" s="847">
        <f t="shared" ref="T113" si="156">ROUND(AVERAGE(J111:J113),1)</f>
        <v>93.5</v>
      </c>
      <c r="U113" s="847">
        <f t="shared" ref="U113" si="157">ROUND(AVERAGE(K111:K113),1)</f>
        <v>109.7</v>
      </c>
      <c r="V113" s="833">
        <f t="shared" ref="V113" si="158">ROUND(AVERAGE(L111:L113),1)</f>
        <v>188.4</v>
      </c>
      <c r="W113" s="864">
        <f t="shared" ref="W113" si="159">ROUND((S113-S112)/S112*100,1)</f>
        <v>-0.6</v>
      </c>
      <c r="X113" s="856">
        <f t="shared" ref="X113" si="160">ROUND((T113-T112)/T112*100,1)</f>
        <v>-0.1</v>
      </c>
      <c r="Y113" s="856">
        <f t="shared" ref="Y113" si="161">ROUND((U113-U112)/U112*100,1)</f>
        <v>1.1000000000000001</v>
      </c>
      <c r="Z113" s="856">
        <f t="shared" ref="Z113" si="162">ROUND((V113-V112)/V112*100,1)</f>
        <v>5.7</v>
      </c>
    </row>
    <row r="114" spans="1:26">
      <c r="A114" s="859"/>
      <c r="B114" s="829" t="s">
        <v>115</v>
      </c>
      <c r="C114" s="830">
        <f>'10生産'!D309</f>
        <v>93.2</v>
      </c>
      <c r="D114" s="830">
        <f>'11出荷'!D309</f>
        <v>92.7</v>
      </c>
      <c r="E114" s="830">
        <f>'12在庫'!D309</f>
        <v>111.7</v>
      </c>
      <c r="F114" s="830">
        <f>'13在庫率'!D309</f>
        <v>179.6</v>
      </c>
      <c r="H114" s="835">
        <v>2</v>
      </c>
      <c r="I114" s="849">
        <f t="shared" ref="I114" si="163">ROUND(AVERAGE(C112:C114),1)</f>
        <v>93.2</v>
      </c>
      <c r="J114" s="834">
        <f t="shared" ref="J114" si="164">ROUND(AVERAGE(D112:D114),1)</f>
        <v>93.8</v>
      </c>
      <c r="K114" s="834">
        <f t="shared" ref="K114" si="165">ROUND(AVERAGE(E112:E114),1)</f>
        <v>111.3</v>
      </c>
      <c r="L114" s="836">
        <f t="shared" ref="L114" si="166">ROUND(AVERAGE(F112:F114),1)</f>
        <v>190.3</v>
      </c>
      <c r="M114" s="865">
        <f t="shared" ref="M114" si="167">ROUND((I114-I113)/I113*100,1)</f>
        <v>0.8</v>
      </c>
      <c r="N114" s="839">
        <f t="shared" ref="N114" si="168">ROUND((J114-J113)/J113*100,1)</f>
        <v>-0.2</v>
      </c>
      <c r="O114" s="839">
        <f t="shared" ref="O114" si="169">ROUND((K114-K113)/K113*100,1)</f>
        <v>0.6</v>
      </c>
      <c r="P114" s="839">
        <f t="shared" ref="P114" si="170">ROUND((L114-L113)/L113*100,1)</f>
        <v>-0.9</v>
      </c>
      <c r="R114" s="835">
        <v>2</v>
      </c>
      <c r="S114" s="849">
        <f t="shared" ref="S114" si="171">ROUND(AVERAGE(I112:I114),1)</f>
        <v>92.4</v>
      </c>
      <c r="T114" s="834">
        <f t="shared" ref="T114" si="172">ROUND(AVERAGE(J112:J114),1)</f>
        <v>93.6</v>
      </c>
      <c r="U114" s="834">
        <f t="shared" ref="U114" si="173">ROUND(AVERAGE(K112:K114),1)</f>
        <v>110.5</v>
      </c>
      <c r="V114" s="836">
        <f t="shared" ref="V114" si="174">ROUND(AVERAGE(L112:L114),1)</f>
        <v>192.8</v>
      </c>
      <c r="W114" s="865">
        <f t="shared" ref="W114" si="175">ROUND((S114-S113)/S113*100,1)</f>
        <v>0.2</v>
      </c>
      <c r="X114" s="839">
        <f t="shared" ref="X114" si="176">ROUND((T114-T113)/T113*100,1)</f>
        <v>0.1</v>
      </c>
      <c r="Y114" s="839">
        <f t="shared" ref="Y114" si="177">ROUND((U114-U113)/U113*100,1)</f>
        <v>0.7</v>
      </c>
      <c r="Z114" s="839">
        <f t="shared" ref="Z114" si="178">ROUND((V114-V113)/V113*100,1)</f>
        <v>2.2999999999999998</v>
      </c>
    </row>
    <row r="115" spans="1:26">
      <c r="A115" s="859"/>
      <c r="B115" s="829" t="s">
        <v>116</v>
      </c>
      <c r="C115" s="830">
        <f>'10生産'!D310</f>
        <v>87.9</v>
      </c>
      <c r="D115" s="830">
        <f>'11出荷'!D310</f>
        <v>89.2</v>
      </c>
      <c r="E115" s="830">
        <f>'12在庫'!D310</f>
        <v>108</v>
      </c>
      <c r="F115" s="830">
        <f>'13在庫率'!D310</f>
        <v>185.1</v>
      </c>
      <c r="H115" s="835">
        <v>3</v>
      </c>
      <c r="I115" s="849">
        <f t="shared" ref="I115" si="179">ROUND(AVERAGE(C113:C115),1)</f>
        <v>92.4</v>
      </c>
      <c r="J115" s="834">
        <f t="shared" ref="J115" si="180">ROUND(AVERAGE(D113:D115),1)</f>
        <v>92.8</v>
      </c>
      <c r="K115" s="834">
        <f t="shared" ref="K115" si="181">ROUND(AVERAGE(E113:E115),1)</f>
        <v>110.5</v>
      </c>
      <c r="L115" s="836">
        <f t="shared" ref="L115" si="182">ROUND(AVERAGE(F113:F115),1)</f>
        <v>178.4</v>
      </c>
      <c r="M115" s="865">
        <f t="shared" ref="M115" si="183">ROUND((I115-I114)/I114*100,1)</f>
        <v>-0.9</v>
      </c>
      <c r="N115" s="839">
        <f t="shared" ref="N115" si="184">ROUND((J115-J114)/J114*100,1)</f>
        <v>-1.1000000000000001</v>
      </c>
      <c r="O115" s="839">
        <f t="shared" ref="O115" si="185">ROUND((K115-K114)/K114*100,1)</f>
        <v>-0.7</v>
      </c>
      <c r="P115" s="839">
        <f t="shared" ref="P115" si="186">ROUND((L115-L114)/L114*100,1)</f>
        <v>-6.3</v>
      </c>
      <c r="R115" s="835">
        <v>3</v>
      </c>
      <c r="S115" s="849">
        <f t="shared" ref="S115" si="187">ROUND(AVERAGE(I113:I115),1)</f>
        <v>92.7</v>
      </c>
      <c r="T115" s="834">
        <f t="shared" ref="T115" si="188">ROUND(AVERAGE(J113:J115),1)</f>
        <v>93.5</v>
      </c>
      <c r="U115" s="834">
        <f t="shared" ref="U115" si="189">ROUND(AVERAGE(K113:K115),1)</f>
        <v>110.8</v>
      </c>
      <c r="V115" s="836">
        <f t="shared" ref="V115" si="190">ROUND(AVERAGE(L113:L115),1)</f>
        <v>186.9</v>
      </c>
      <c r="W115" s="865">
        <f t="shared" ref="W115" si="191">ROUND((S115-S114)/S114*100,1)</f>
        <v>0.3</v>
      </c>
      <c r="X115" s="839">
        <f t="shared" ref="X115" si="192">ROUND((T115-T114)/T114*100,1)</f>
        <v>-0.1</v>
      </c>
      <c r="Y115" s="839">
        <f t="shared" ref="Y115" si="193">ROUND((U115-U114)/U114*100,1)</f>
        <v>0.3</v>
      </c>
      <c r="Z115" s="839">
        <f t="shared" ref="Z115" si="194">ROUND((V115-V114)/V114*100,1)</f>
        <v>-3.1</v>
      </c>
    </row>
    <row r="116" spans="1:26">
      <c r="A116" s="859"/>
      <c r="B116" s="829" t="s">
        <v>117</v>
      </c>
      <c r="C116" s="830">
        <f>'10生産'!D311</f>
        <v>98.9</v>
      </c>
      <c r="D116" s="830">
        <f>'11出荷'!D311</f>
        <v>96.7</v>
      </c>
      <c r="E116" s="830">
        <f>'12在庫'!D311</f>
        <v>106.4</v>
      </c>
      <c r="F116" s="830">
        <f>'13在庫率'!D311</f>
        <v>183.3</v>
      </c>
      <c r="H116" s="835">
        <v>4</v>
      </c>
      <c r="I116" s="849">
        <f t="shared" ref="I116" si="195">ROUND(AVERAGE(C114:C116),1)</f>
        <v>93.3</v>
      </c>
      <c r="J116" s="834">
        <f t="shared" ref="J116" si="196">ROUND(AVERAGE(D114:D116),1)</f>
        <v>92.9</v>
      </c>
      <c r="K116" s="834">
        <f t="shared" ref="K116" si="197">ROUND(AVERAGE(E114:E116),1)</f>
        <v>108.7</v>
      </c>
      <c r="L116" s="836">
        <f t="shared" ref="L116" si="198">ROUND(AVERAGE(F114:F116),1)</f>
        <v>182.7</v>
      </c>
      <c r="M116" s="865">
        <f t="shared" ref="M116" si="199">ROUND((I116-I115)/I115*100,1)</f>
        <v>1</v>
      </c>
      <c r="N116" s="839">
        <f t="shared" ref="N116" si="200">ROUND((J116-J115)/J115*100,1)</f>
        <v>0.1</v>
      </c>
      <c r="O116" s="839">
        <f t="shared" ref="O116" si="201">ROUND((K116-K115)/K115*100,1)</f>
        <v>-1.6</v>
      </c>
      <c r="P116" s="839">
        <f t="shared" ref="P116" si="202">ROUND((L116-L115)/L115*100,1)</f>
        <v>2.4</v>
      </c>
      <c r="R116" s="835">
        <v>4</v>
      </c>
      <c r="S116" s="849">
        <f t="shared" ref="S116" si="203">ROUND(AVERAGE(I114:I116),1)</f>
        <v>93</v>
      </c>
      <c r="T116" s="834">
        <f t="shared" ref="T116" si="204">ROUND(AVERAGE(J114:J116),1)</f>
        <v>93.2</v>
      </c>
      <c r="U116" s="834">
        <f t="shared" ref="U116" si="205">ROUND(AVERAGE(K114:K116),1)</f>
        <v>110.2</v>
      </c>
      <c r="V116" s="836">
        <f t="shared" ref="V116" si="206">ROUND(AVERAGE(L114:L116),1)</f>
        <v>183.8</v>
      </c>
      <c r="W116" s="865">
        <f t="shared" ref="W116" si="207">ROUND((S116-S115)/S115*100,1)</f>
        <v>0.3</v>
      </c>
      <c r="X116" s="839">
        <f t="shared" ref="X116" si="208">ROUND((T116-T115)/T115*100,1)</f>
        <v>-0.3</v>
      </c>
      <c r="Y116" s="839">
        <f t="shared" ref="Y116" si="209">ROUND((U116-U115)/U115*100,1)</f>
        <v>-0.5</v>
      </c>
      <c r="Z116" s="839">
        <f t="shared" ref="Z116" si="210">ROUND((V116-V115)/V115*100,1)</f>
        <v>-1.7</v>
      </c>
    </row>
    <row r="117" spans="1:26">
      <c r="A117" s="859" t="s">
        <v>2</v>
      </c>
      <c r="B117" s="829" t="s">
        <v>118</v>
      </c>
      <c r="C117" s="830">
        <f>'10生産'!D312</f>
        <v>93.1</v>
      </c>
      <c r="D117" s="830">
        <f>'11出荷'!D312</f>
        <v>92.4</v>
      </c>
      <c r="E117" s="830">
        <f>'12在庫'!D312</f>
        <v>106.9</v>
      </c>
      <c r="F117" s="830">
        <f>'13在庫率'!D312</f>
        <v>171.9</v>
      </c>
      <c r="H117" s="835">
        <v>5</v>
      </c>
      <c r="I117" s="849">
        <f t="shared" ref="I117:I118" si="211">ROUND(AVERAGE(C115:C117),1)</f>
        <v>93.3</v>
      </c>
      <c r="J117" s="834">
        <f t="shared" ref="J117:J118" si="212">ROUND(AVERAGE(D115:D117),1)</f>
        <v>92.8</v>
      </c>
      <c r="K117" s="834">
        <f t="shared" ref="K117:K118" si="213">ROUND(AVERAGE(E115:E117),1)</f>
        <v>107.1</v>
      </c>
      <c r="L117" s="836">
        <f t="shared" ref="L117:L118" si="214">ROUND(AVERAGE(F115:F117),1)</f>
        <v>180.1</v>
      </c>
      <c r="M117" s="865">
        <f t="shared" ref="M117:M118" si="215">ROUND((I117-I116)/I116*100,1)</f>
        <v>0</v>
      </c>
      <c r="N117" s="839">
        <f t="shared" ref="N117:N118" si="216">ROUND((J117-J116)/J116*100,1)</f>
        <v>-0.1</v>
      </c>
      <c r="O117" s="839">
        <f t="shared" ref="O117:O118" si="217">ROUND((K117-K116)/K116*100,1)</f>
        <v>-1.5</v>
      </c>
      <c r="P117" s="839">
        <f t="shared" ref="P117:P118" si="218">ROUND((L117-L116)/L116*100,1)</f>
        <v>-1.4</v>
      </c>
      <c r="R117" s="835">
        <v>5</v>
      </c>
      <c r="S117" s="849">
        <f t="shared" ref="S117:S118" si="219">ROUND(AVERAGE(I115:I117),1)</f>
        <v>93</v>
      </c>
      <c r="T117" s="834">
        <f t="shared" ref="T117:T118" si="220">ROUND(AVERAGE(J115:J117),1)</f>
        <v>92.8</v>
      </c>
      <c r="U117" s="834">
        <f t="shared" ref="U117:U118" si="221">ROUND(AVERAGE(K115:K117),1)</f>
        <v>108.8</v>
      </c>
      <c r="V117" s="836">
        <f t="shared" ref="V117:V118" si="222">ROUND(AVERAGE(L115:L117),1)</f>
        <v>180.4</v>
      </c>
      <c r="W117" s="865">
        <f t="shared" ref="W117:W118" si="223">ROUND((S117-S116)/S116*100,1)</f>
        <v>0</v>
      </c>
      <c r="X117" s="839">
        <f t="shared" ref="X117:X118" si="224">ROUND((T117-T116)/T116*100,1)</f>
        <v>-0.4</v>
      </c>
      <c r="Y117" s="839">
        <f t="shared" ref="Y117:Y118" si="225">ROUND((U117-U116)/U116*100,1)</f>
        <v>-1.3</v>
      </c>
      <c r="Z117" s="839">
        <f t="shared" ref="Z117:Z118" si="226">ROUND((V117-V116)/V116*100,1)</f>
        <v>-1.8</v>
      </c>
    </row>
    <row r="118" spans="1:26">
      <c r="A118" s="859"/>
      <c r="B118" s="829" t="s">
        <v>119</v>
      </c>
      <c r="C118" s="830">
        <f>'10生産'!D313</f>
        <v>96.8</v>
      </c>
      <c r="D118" s="830">
        <f>'11出荷'!D313</f>
        <v>95.5</v>
      </c>
      <c r="E118" s="830">
        <f>'12在庫'!D313</f>
        <v>106.5</v>
      </c>
      <c r="F118" s="830">
        <f>'13在庫率'!D313</f>
        <v>163.1</v>
      </c>
      <c r="H118" s="835">
        <v>6</v>
      </c>
      <c r="I118" s="849">
        <f t="shared" si="211"/>
        <v>96.3</v>
      </c>
      <c r="J118" s="834">
        <f t="shared" si="212"/>
        <v>94.9</v>
      </c>
      <c r="K118" s="834">
        <f t="shared" si="213"/>
        <v>106.6</v>
      </c>
      <c r="L118" s="836">
        <f t="shared" si="214"/>
        <v>172.8</v>
      </c>
      <c r="M118" s="865">
        <f t="shared" si="215"/>
        <v>3.2</v>
      </c>
      <c r="N118" s="839">
        <f t="shared" si="216"/>
        <v>2.2999999999999998</v>
      </c>
      <c r="O118" s="839">
        <f t="shared" si="217"/>
        <v>-0.5</v>
      </c>
      <c r="P118" s="839">
        <f t="shared" si="218"/>
        <v>-4.0999999999999996</v>
      </c>
      <c r="R118" s="835">
        <v>6</v>
      </c>
      <c r="S118" s="849">
        <f t="shared" si="219"/>
        <v>94.3</v>
      </c>
      <c r="T118" s="834">
        <f t="shared" si="220"/>
        <v>93.5</v>
      </c>
      <c r="U118" s="834">
        <f t="shared" si="221"/>
        <v>107.5</v>
      </c>
      <c r="V118" s="836">
        <f t="shared" si="222"/>
        <v>178.5</v>
      </c>
      <c r="W118" s="865">
        <f t="shared" si="223"/>
        <v>1.4</v>
      </c>
      <c r="X118" s="839">
        <f t="shared" si="224"/>
        <v>0.8</v>
      </c>
      <c r="Y118" s="839">
        <f t="shared" si="225"/>
        <v>-1.2</v>
      </c>
      <c r="Z118" s="839">
        <f t="shared" si="226"/>
        <v>-1.1000000000000001</v>
      </c>
    </row>
    <row r="119" spans="1:26">
      <c r="A119" s="859"/>
      <c r="B119" s="829" t="s">
        <v>120</v>
      </c>
      <c r="C119" s="830">
        <f>'10生産'!D314</f>
        <v>96.1</v>
      </c>
      <c r="D119" s="830">
        <f>'11出荷'!D314</f>
        <v>94.2</v>
      </c>
      <c r="E119" s="830">
        <f>'12在庫'!D314</f>
        <v>106.2</v>
      </c>
      <c r="F119" s="830">
        <f>'13在庫率'!D314</f>
        <v>171.8</v>
      </c>
      <c r="H119" s="835">
        <v>7</v>
      </c>
      <c r="I119" s="849">
        <f t="shared" ref="I119:I120" si="227">ROUND(AVERAGE(C117:C119),1)</f>
        <v>95.3</v>
      </c>
      <c r="J119" s="834">
        <f t="shared" ref="J119:J120" si="228">ROUND(AVERAGE(D117:D119),1)</f>
        <v>94</v>
      </c>
      <c r="K119" s="834">
        <f t="shared" ref="K119:K120" si="229">ROUND(AVERAGE(E117:E119),1)</f>
        <v>106.5</v>
      </c>
      <c r="L119" s="836">
        <f t="shared" ref="L119:L120" si="230">ROUND(AVERAGE(F117:F119),1)</f>
        <v>168.9</v>
      </c>
      <c r="M119" s="865">
        <f t="shared" ref="M119:M120" si="231">ROUND((I119-I118)/I118*100,1)</f>
        <v>-1</v>
      </c>
      <c r="N119" s="839">
        <f t="shared" ref="N119:N120" si="232">ROUND((J119-J118)/J118*100,1)</f>
        <v>-0.9</v>
      </c>
      <c r="O119" s="839">
        <f t="shared" ref="O119:O120" si="233">ROUND((K119-K118)/K118*100,1)</f>
        <v>-0.1</v>
      </c>
      <c r="P119" s="839">
        <f t="shared" ref="P119:P120" si="234">ROUND((L119-L118)/L118*100,1)</f>
        <v>-2.2999999999999998</v>
      </c>
      <c r="R119" s="835">
        <v>7</v>
      </c>
      <c r="S119" s="849">
        <f t="shared" ref="S119:S120" si="235">ROUND(AVERAGE(I117:I119),1)</f>
        <v>95</v>
      </c>
      <c r="T119" s="834">
        <f t="shared" ref="T119:T120" si="236">ROUND(AVERAGE(J117:J119),1)</f>
        <v>93.9</v>
      </c>
      <c r="U119" s="834">
        <f t="shared" ref="U119:U120" si="237">ROUND(AVERAGE(K117:K119),1)</f>
        <v>106.7</v>
      </c>
      <c r="V119" s="836">
        <f t="shared" ref="V119:V120" si="238">ROUND(AVERAGE(L117:L119),1)</f>
        <v>173.9</v>
      </c>
      <c r="W119" s="865">
        <f t="shared" ref="W119:W120" si="239">ROUND((S119-S118)/S118*100,1)</f>
        <v>0.7</v>
      </c>
      <c r="X119" s="839">
        <f t="shared" ref="X119:X120" si="240">ROUND((T119-T118)/T118*100,1)</f>
        <v>0.4</v>
      </c>
      <c r="Y119" s="839">
        <f t="shared" ref="Y119:Y120" si="241">ROUND((U119-U118)/U118*100,1)</f>
        <v>-0.7</v>
      </c>
      <c r="Z119" s="839">
        <f t="shared" ref="Z119:Z120" si="242">ROUND((V119-V118)/V118*100,1)</f>
        <v>-2.6</v>
      </c>
    </row>
    <row r="120" spans="1:26">
      <c r="A120" s="859"/>
      <c r="B120" s="829" t="s">
        <v>121</v>
      </c>
      <c r="C120" s="830">
        <f>'10生産'!D315</f>
        <v>97.3</v>
      </c>
      <c r="D120" s="830">
        <f>'11出荷'!D315</f>
        <v>94.4</v>
      </c>
      <c r="E120" s="830">
        <f>'12在庫'!D315</f>
        <v>108.4</v>
      </c>
      <c r="F120" s="830">
        <f>'13在庫率'!D315</f>
        <v>155.80000000000001</v>
      </c>
      <c r="H120" s="835">
        <v>8</v>
      </c>
      <c r="I120" s="849">
        <f t="shared" si="227"/>
        <v>96.7</v>
      </c>
      <c r="J120" s="834">
        <f t="shared" si="228"/>
        <v>94.7</v>
      </c>
      <c r="K120" s="834">
        <f t="shared" si="229"/>
        <v>107</v>
      </c>
      <c r="L120" s="836">
        <f t="shared" si="230"/>
        <v>163.6</v>
      </c>
      <c r="M120" s="865">
        <f t="shared" si="231"/>
        <v>1.5</v>
      </c>
      <c r="N120" s="839">
        <f t="shared" si="232"/>
        <v>0.7</v>
      </c>
      <c r="O120" s="839">
        <f t="shared" si="233"/>
        <v>0.5</v>
      </c>
      <c r="P120" s="839">
        <f t="shared" si="234"/>
        <v>-3.1</v>
      </c>
      <c r="R120" s="835">
        <v>8</v>
      </c>
      <c r="S120" s="849">
        <f t="shared" si="235"/>
        <v>96.1</v>
      </c>
      <c r="T120" s="834">
        <f t="shared" si="236"/>
        <v>94.5</v>
      </c>
      <c r="U120" s="834">
        <f t="shared" si="237"/>
        <v>106.7</v>
      </c>
      <c r="V120" s="836">
        <f t="shared" si="238"/>
        <v>168.4</v>
      </c>
      <c r="W120" s="865">
        <f t="shared" si="239"/>
        <v>1.2</v>
      </c>
      <c r="X120" s="839">
        <f t="shared" si="240"/>
        <v>0.6</v>
      </c>
      <c r="Y120" s="839">
        <f t="shared" si="241"/>
        <v>0</v>
      </c>
      <c r="Z120" s="839">
        <f t="shared" si="242"/>
        <v>-3.2</v>
      </c>
    </row>
    <row r="121" spans="1:26">
      <c r="A121" s="859"/>
      <c r="B121" s="829" t="s">
        <v>122</v>
      </c>
      <c r="C121" s="830">
        <f>'10生産'!D316</f>
        <v>98.3</v>
      </c>
      <c r="D121" s="830">
        <f>'11出荷'!D316</f>
        <v>94.3</v>
      </c>
      <c r="E121" s="830">
        <f>'12在庫'!D316</f>
        <v>110</v>
      </c>
      <c r="F121" s="830">
        <f>'13在庫率'!D316</f>
        <v>179.9</v>
      </c>
      <c r="H121" s="835">
        <v>9</v>
      </c>
      <c r="I121" s="849">
        <f t="shared" ref="I121" si="243">ROUND(AVERAGE(C119:C121),1)</f>
        <v>97.2</v>
      </c>
      <c r="J121" s="834">
        <f t="shared" ref="J121" si="244">ROUND(AVERAGE(D119:D121),1)</f>
        <v>94.3</v>
      </c>
      <c r="K121" s="834">
        <f t="shared" ref="K121" si="245">ROUND(AVERAGE(E119:E121),1)</f>
        <v>108.2</v>
      </c>
      <c r="L121" s="836">
        <f t="shared" ref="L121" si="246">ROUND(AVERAGE(F119:F121),1)</f>
        <v>169.2</v>
      </c>
      <c r="M121" s="865">
        <f t="shared" ref="M121" si="247">ROUND((I121-I120)/I120*100,1)</f>
        <v>0.5</v>
      </c>
      <c r="N121" s="839">
        <f t="shared" ref="N121" si="248">ROUND((J121-J120)/J120*100,1)</f>
        <v>-0.4</v>
      </c>
      <c r="O121" s="839">
        <f t="shared" ref="O121" si="249">ROUND((K121-K120)/K120*100,1)</f>
        <v>1.1000000000000001</v>
      </c>
      <c r="P121" s="839">
        <f t="shared" ref="P121" si="250">ROUND((L121-L120)/L120*100,1)</f>
        <v>3.4</v>
      </c>
      <c r="R121" s="835">
        <v>9</v>
      </c>
      <c r="S121" s="849">
        <f t="shared" ref="S121" si="251">ROUND(AVERAGE(I119:I121),1)</f>
        <v>96.4</v>
      </c>
      <c r="T121" s="834">
        <f t="shared" ref="T121" si="252">ROUND(AVERAGE(J119:J121),1)</f>
        <v>94.3</v>
      </c>
      <c r="U121" s="834">
        <f t="shared" ref="U121" si="253">ROUND(AVERAGE(K119:K121),1)</f>
        <v>107.2</v>
      </c>
      <c r="V121" s="836">
        <f t="shared" ref="V121" si="254">ROUND(AVERAGE(L119:L121),1)</f>
        <v>167.2</v>
      </c>
      <c r="W121" s="865">
        <f t="shared" ref="W121" si="255">ROUND((S121-S120)/S120*100,1)</f>
        <v>0.3</v>
      </c>
      <c r="X121" s="839">
        <f t="shared" ref="X121" si="256">ROUND((T121-T120)/T120*100,1)</f>
        <v>-0.2</v>
      </c>
      <c r="Y121" s="839">
        <f t="shared" ref="Y121" si="257">ROUND((U121-U120)/U120*100,1)</f>
        <v>0.5</v>
      </c>
      <c r="Z121" s="839">
        <f t="shared" ref="Z121" si="258">ROUND((V121-V120)/V120*100,1)</f>
        <v>-0.7</v>
      </c>
    </row>
    <row r="122" spans="1:26">
      <c r="A122" s="859"/>
      <c r="B122" s="829" t="s">
        <v>123</v>
      </c>
      <c r="C122" s="830">
        <f>'10生産'!D317</f>
        <v>100</v>
      </c>
      <c r="D122" s="830">
        <f>'11出荷'!D317</f>
        <v>95.9</v>
      </c>
      <c r="E122" s="830">
        <f>'12在庫'!D317</f>
        <v>110.7</v>
      </c>
      <c r="F122" s="830">
        <f>'13在庫率'!D317</f>
        <v>176.5</v>
      </c>
      <c r="H122" s="835">
        <v>10</v>
      </c>
      <c r="I122" s="849">
        <f t="shared" ref="I122" si="259">ROUND(AVERAGE(C120:C122),1)</f>
        <v>98.5</v>
      </c>
      <c r="J122" s="834">
        <f t="shared" ref="J122" si="260">ROUND(AVERAGE(D120:D122),1)</f>
        <v>94.9</v>
      </c>
      <c r="K122" s="834">
        <f t="shared" ref="K122" si="261">ROUND(AVERAGE(E120:E122),1)</f>
        <v>109.7</v>
      </c>
      <c r="L122" s="836">
        <f t="shared" ref="L122" si="262">ROUND(AVERAGE(F120:F122),1)</f>
        <v>170.7</v>
      </c>
      <c r="M122" s="865">
        <f t="shared" ref="M122" si="263">ROUND((I122-I121)/I121*100,1)</f>
        <v>1.3</v>
      </c>
      <c r="N122" s="839">
        <f t="shared" ref="N122" si="264">ROUND((J122-J121)/J121*100,1)</f>
        <v>0.6</v>
      </c>
      <c r="O122" s="839">
        <f t="shared" ref="O122" si="265">ROUND((K122-K121)/K121*100,1)</f>
        <v>1.4</v>
      </c>
      <c r="P122" s="839">
        <f t="shared" ref="P122" si="266">ROUND((L122-L121)/L121*100,1)</f>
        <v>0.9</v>
      </c>
      <c r="R122" s="835">
        <v>10</v>
      </c>
      <c r="S122" s="849">
        <f t="shared" ref="S122" si="267">ROUND(AVERAGE(I120:I122),1)</f>
        <v>97.5</v>
      </c>
      <c r="T122" s="834">
        <f t="shared" ref="T122" si="268">ROUND(AVERAGE(J120:J122),1)</f>
        <v>94.6</v>
      </c>
      <c r="U122" s="834">
        <f t="shared" ref="U122" si="269">ROUND(AVERAGE(K120:K122),1)</f>
        <v>108.3</v>
      </c>
      <c r="V122" s="836">
        <f t="shared" ref="V122" si="270">ROUND(AVERAGE(L120:L122),1)</f>
        <v>167.8</v>
      </c>
      <c r="W122" s="865">
        <f t="shared" ref="W122" si="271">ROUND((S122-S121)/S121*100,1)</f>
        <v>1.1000000000000001</v>
      </c>
      <c r="X122" s="839">
        <f t="shared" ref="X122" si="272">ROUND((T122-T121)/T121*100,1)</f>
        <v>0.3</v>
      </c>
      <c r="Y122" s="839">
        <f t="shared" ref="Y122" si="273">ROUND((U122-U121)/U121*100,1)</f>
        <v>1</v>
      </c>
      <c r="Z122" s="839">
        <f t="shared" ref="Z122" si="274">ROUND((V122-V121)/V121*100,1)</f>
        <v>0.4</v>
      </c>
    </row>
    <row r="123" spans="1:26">
      <c r="A123" s="859"/>
      <c r="B123" s="829" t="s">
        <v>124</v>
      </c>
      <c r="C123" s="830">
        <f>'10生産'!D318</f>
        <v>96.9</v>
      </c>
      <c r="D123" s="830">
        <f>'11出荷'!D318</f>
        <v>93.3</v>
      </c>
      <c r="E123" s="830">
        <f>'12在庫'!D318</f>
        <v>110.5</v>
      </c>
      <c r="F123" s="830">
        <f>'13在庫率'!D318</f>
        <v>167.2</v>
      </c>
      <c r="H123" s="835">
        <v>11</v>
      </c>
      <c r="I123" s="849">
        <f t="shared" ref="I123" si="275">ROUND(AVERAGE(C121:C123),1)</f>
        <v>98.4</v>
      </c>
      <c r="J123" s="834">
        <f t="shared" ref="J123" si="276">ROUND(AVERAGE(D121:D123),1)</f>
        <v>94.5</v>
      </c>
      <c r="K123" s="834">
        <f t="shared" ref="K123" si="277">ROUND(AVERAGE(E121:E123),1)</f>
        <v>110.4</v>
      </c>
      <c r="L123" s="836">
        <f t="shared" ref="L123" si="278">ROUND(AVERAGE(F121:F123),1)</f>
        <v>174.5</v>
      </c>
      <c r="M123" s="865">
        <f t="shared" ref="M123" si="279">ROUND((I123-I122)/I122*100,1)</f>
        <v>-0.1</v>
      </c>
      <c r="N123" s="839">
        <f t="shared" ref="N123" si="280">ROUND((J123-J122)/J122*100,1)</f>
        <v>-0.4</v>
      </c>
      <c r="O123" s="839">
        <f t="shared" ref="O123" si="281">ROUND((K123-K122)/K122*100,1)</f>
        <v>0.6</v>
      </c>
      <c r="P123" s="839">
        <f t="shared" ref="P123" si="282">ROUND((L123-L122)/L122*100,1)</f>
        <v>2.2000000000000002</v>
      </c>
      <c r="R123" s="835">
        <v>11</v>
      </c>
      <c r="S123" s="849">
        <f t="shared" ref="S123" si="283">ROUND(AVERAGE(I121:I123),1)</f>
        <v>98</v>
      </c>
      <c r="T123" s="834">
        <f t="shared" ref="T123" si="284">ROUND(AVERAGE(J121:J123),1)</f>
        <v>94.6</v>
      </c>
      <c r="U123" s="834">
        <f t="shared" ref="U123" si="285">ROUND(AVERAGE(K121:K123),1)</f>
        <v>109.4</v>
      </c>
      <c r="V123" s="836">
        <f t="shared" ref="V123" si="286">ROUND(AVERAGE(L121:L123),1)</f>
        <v>171.5</v>
      </c>
      <c r="W123" s="865">
        <f t="shared" ref="W123" si="287">ROUND((S123-S122)/S122*100,1)</f>
        <v>0.5</v>
      </c>
      <c r="X123" s="839">
        <f t="shared" ref="X123" si="288">ROUND((T123-T122)/T122*100,1)</f>
        <v>0</v>
      </c>
      <c r="Y123" s="839">
        <f t="shared" ref="Y123" si="289">ROUND((U123-U122)/U122*100,1)</f>
        <v>1</v>
      </c>
      <c r="Z123" s="839">
        <f t="shared" ref="Z123" si="290">ROUND((V123-V122)/V122*100,1)</f>
        <v>2.2000000000000002</v>
      </c>
    </row>
    <row r="124" spans="1:26">
      <c r="A124" s="860"/>
      <c r="B124" s="851" t="s">
        <v>111</v>
      </c>
      <c r="C124" s="852">
        <f>'10生産'!D319</f>
        <v>95.2</v>
      </c>
      <c r="D124" s="852">
        <f>'11出荷'!D319</f>
        <v>93</v>
      </c>
      <c r="E124" s="852">
        <f>'12在庫'!D319</f>
        <v>106.6</v>
      </c>
      <c r="F124" s="852">
        <f>'13在庫率'!D319</f>
        <v>139.19999999999999</v>
      </c>
      <c r="H124" s="841">
        <v>12</v>
      </c>
      <c r="I124" s="853">
        <f t="shared" ref="I124" si="291">ROUND(AVERAGE(C122:C124),1)</f>
        <v>97.4</v>
      </c>
      <c r="J124" s="854">
        <f t="shared" ref="J124" si="292">ROUND(AVERAGE(D122:D124),1)</f>
        <v>94.1</v>
      </c>
      <c r="K124" s="854">
        <f t="shared" ref="K124" si="293">ROUND(AVERAGE(E122:E124),1)</f>
        <v>109.3</v>
      </c>
      <c r="L124" s="855">
        <f t="shared" ref="L124" si="294">ROUND(AVERAGE(F122:F124),1)</f>
        <v>161</v>
      </c>
      <c r="M124" s="866">
        <f t="shared" ref="M124" si="295">ROUND((I124-I123)/I123*100,1)</f>
        <v>-1</v>
      </c>
      <c r="N124" s="842">
        <f t="shared" ref="N124" si="296">ROUND((J124-J123)/J123*100,1)</f>
        <v>-0.4</v>
      </c>
      <c r="O124" s="842">
        <f t="shared" ref="O124" si="297">ROUND((K124-K123)/K123*100,1)</f>
        <v>-1</v>
      </c>
      <c r="P124" s="842">
        <f t="shared" ref="P124" si="298">ROUND((L124-L123)/L123*100,1)</f>
        <v>-7.7</v>
      </c>
      <c r="R124" s="841">
        <v>12</v>
      </c>
      <c r="S124" s="853">
        <f t="shared" ref="S124" si="299">ROUND(AVERAGE(I122:I124),1)</f>
        <v>98.1</v>
      </c>
      <c r="T124" s="854">
        <f t="shared" ref="T124" si="300">ROUND(AVERAGE(J122:J124),1)</f>
        <v>94.5</v>
      </c>
      <c r="U124" s="854">
        <f t="shared" ref="U124" si="301">ROUND(AVERAGE(K122:K124),1)</f>
        <v>109.8</v>
      </c>
      <c r="V124" s="855">
        <f t="shared" ref="V124" si="302">ROUND(AVERAGE(L122:L124),1)</f>
        <v>168.7</v>
      </c>
      <c r="W124" s="866">
        <f t="shared" ref="W124" si="303">ROUND((S124-S123)/S123*100,1)</f>
        <v>0.1</v>
      </c>
      <c r="X124" s="842">
        <f t="shared" ref="X124" si="304">ROUND((T124-T123)/T123*100,1)</f>
        <v>-0.1</v>
      </c>
      <c r="Y124" s="842">
        <f t="shared" ref="Y124" si="305">ROUND((U124-U123)/U123*100,1)</f>
        <v>0.4</v>
      </c>
      <c r="Z124" s="842">
        <f t="shared" ref="Z124" si="306">ROUND((V124-V123)/V123*100,1)</f>
        <v>-1.6</v>
      </c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Q12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5" sqref="G15"/>
    </sheetView>
  </sheetViews>
  <sheetFormatPr defaultColWidth="9.33203125" defaultRowHeight="12"/>
  <cols>
    <col min="1" max="2" width="6.6640625" style="302" customWidth="1"/>
    <col min="3" max="3" width="11.83203125" style="302" customWidth="1"/>
    <col min="4" max="4" width="10.6640625" style="302" customWidth="1"/>
    <col min="5" max="5" width="11.83203125" style="302" customWidth="1"/>
    <col min="6" max="6" width="10.6640625" style="302" customWidth="1"/>
    <col min="7" max="7" width="38.6640625" style="4" customWidth="1"/>
    <col min="8" max="9" width="5.83203125" style="302" customWidth="1"/>
    <col min="10" max="10" width="6.5" style="302" customWidth="1"/>
    <col min="11" max="14" width="10.6640625" style="302" customWidth="1"/>
    <col min="15" max="15" width="38.33203125" style="302" customWidth="1"/>
    <col min="16" max="16" width="7.6640625" style="302" customWidth="1"/>
    <col min="17" max="17" width="11.5" style="302" bestFit="1" customWidth="1"/>
    <col min="18" max="16384" width="9.33203125" style="302"/>
  </cols>
  <sheetData>
    <row r="1" spans="1:17" ht="13.5">
      <c r="A1" s="301" t="s">
        <v>336</v>
      </c>
      <c r="B1" s="37"/>
      <c r="C1" s="37"/>
      <c r="D1" s="37"/>
      <c r="E1" s="37"/>
      <c r="F1" s="37"/>
      <c r="G1" s="69"/>
      <c r="I1" s="1" t="s">
        <v>254</v>
      </c>
      <c r="Q1" s="353" t="s">
        <v>634</v>
      </c>
    </row>
    <row r="2" spans="1:17" ht="24.75" customHeight="1">
      <c r="A2" s="303"/>
      <c r="B2" s="304"/>
      <c r="C2" s="887" t="s">
        <v>191</v>
      </c>
      <c r="D2" s="888" t="s">
        <v>193</v>
      </c>
      <c r="E2" s="306" t="s">
        <v>192</v>
      </c>
      <c r="F2" s="889" t="s">
        <v>67</v>
      </c>
      <c r="G2" s="887" t="s">
        <v>148</v>
      </c>
      <c r="H2" s="308"/>
      <c r="I2" s="303"/>
      <c r="J2" s="304"/>
      <c r="K2" s="890" t="s">
        <v>191</v>
      </c>
      <c r="L2" s="891" t="s">
        <v>193</v>
      </c>
      <c r="M2" s="762" t="s">
        <v>192</v>
      </c>
      <c r="N2" s="892" t="s">
        <v>67</v>
      </c>
      <c r="O2" s="893" t="s">
        <v>148</v>
      </c>
      <c r="Q2" s="724">
        <v>44981</v>
      </c>
    </row>
    <row r="3" spans="1:17" ht="12.75">
      <c r="A3" s="730" t="s">
        <v>3</v>
      </c>
      <c r="B3" s="894" t="s">
        <v>113</v>
      </c>
      <c r="C3" s="814">
        <f>'10生産'!D31</f>
        <v>89.8</v>
      </c>
      <c r="D3" s="815"/>
      <c r="E3" s="814">
        <f>'10生産'!D200</f>
        <v>96.3</v>
      </c>
      <c r="F3" s="816"/>
      <c r="G3" s="709" t="s">
        <v>64</v>
      </c>
      <c r="H3" s="308"/>
      <c r="I3" s="895" t="s">
        <v>3</v>
      </c>
      <c r="J3" s="896" t="s">
        <v>113</v>
      </c>
      <c r="K3" s="897">
        <f>'3国時系列'!AW126</f>
        <v>89.1</v>
      </c>
      <c r="L3" s="898"/>
      <c r="M3" s="897">
        <f>'3国時系列'!AO126</f>
        <v>94.8</v>
      </c>
      <c r="N3" s="899" t="s">
        <v>2</v>
      </c>
      <c r="O3" s="317" t="s">
        <v>53</v>
      </c>
    </row>
    <row r="4" spans="1:17" ht="12.75">
      <c r="A4" s="736"/>
      <c r="B4" s="749" t="s">
        <v>115</v>
      </c>
      <c r="C4" s="900">
        <f>'10生産'!D32</f>
        <v>94</v>
      </c>
      <c r="D4" s="172"/>
      <c r="E4" s="900">
        <f>'10生産'!D201</f>
        <v>96.1</v>
      </c>
      <c r="F4" s="817">
        <f>(E4-E3)/E3*100</f>
        <v>-0.20768431983385549</v>
      </c>
      <c r="G4" s="708" t="s">
        <v>64</v>
      </c>
      <c r="H4" s="308"/>
      <c r="I4" s="895"/>
      <c r="J4" s="896" t="s">
        <v>115</v>
      </c>
      <c r="K4" s="897">
        <f>'3国時系列'!AW127</f>
        <v>94</v>
      </c>
      <c r="L4" s="898"/>
      <c r="M4" s="897">
        <f>'3国時系列'!AO127</f>
        <v>96.5</v>
      </c>
      <c r="N4" s="901">
        <f t="shared" ref="N4:N17" si="0">(M4-M3)/M3*100</f>
        <v>1.7932489451476825</v>
      </c>
      <c r="O4" s="317" t="s">
        <v>53</v>
      </c>
    </row>
    <row r="5" spans="1:17" ht="12.75">
      <c r="A5" s="736"/>
      <c r="B5" s="749" t="s">
        <v>116</v>
      </c>
      <c r="C5" s="900">
        <f>'10生産'!D33</f>
        <v>115.4</v>
      </c>
      <c r="D5" s="172"/>
      <c r="E5" s="900">
        <f>'10生産'!D202</f>
        <v>100.1</v>
      </c>
      <c r="F5" s="817">
        <f>(E5-E4)/E4*100</f>
        <v>4.1623309053069724</v>
      </c>
      <c r="G5" s="708" t="s">
        <v>53</v>
      </c>
      <c r="H5" s="308"/>
      <c r="I5" s="895"/>
      <c r="J5" s="896" t="s">
        <v>116</v>
      </c>
      <c r="K5" s="897">
        <f>'3国時系列'!AW128</f>
        <v>105.6</v>
      </c>
      <c r="L5" s="898"/>
      <c r="M5" s="897">
        <f>'3国時系列'!AO128</f>
        <v>97.7</v>
      </c>
      <c r="N5" s="901">
        <f t="shared" si="0"/>
        <v>1.243523316062179</v>
      </c>
      <c r="O5" s="317" t="s">
        <v>41</v>
      </c>
    </row>
    <row r="6" spans="1:17" ht="12.75">
      <c r="A6" s="117"/>
      <c r="B6" s="749" t="s">
        <v>117</v>
      </c>
      <c r="C6" s="900">
        <f>'10生産'!D34</f>
        <v>93.8</v>
      </c>
      <c r="D6" s="172"/>
      <c r="E6" s="900">
        <f>'10生産'!D203</f>
        <v>97.5</v>
      </c>
      <c r="F6" s="817">
        <f>(E6-E5)/E5*100</f>
        <v>-2.5974025974025921</v>
      </c>
      <c r="G6" s="708" t="s">
        <v>53</v>
      </c>
      <c r="H6" s="308"/>
      <c r="I6" s="117"/>
      <c r="J6" s="896" t="s">
        <v>117</v>
      </c>
      <c r="K6" s="897">
        <f>'3国時系列'!AW129</f>
        <v>96.3</v>
      </c>
      <c r="L6" s="898"/>
      <c r="M6" s="897">
        <f>'3国時系列'!AO129</f>
        <v>97.7</v>
      </c>
      <c r="N6" s="901">
        <f t="shared" si="0"/>
        <v>0</v>
      </c>
      <c r="O6" s="317" t="s">
        <v>41</v>
      </c>
    </row>
    <row r="7" spans="1:17" ht="12.75">
      <c r="A7" s="117"/>
      <c r="B7" s="749" t="s">
        <v>118</v>
      </c>
      <c r="C7" s="900">
        <f>'10生産'!D35</f>
        <v>92.6</v>
      </c>
      <c r="D7" s="172"/>
      <c r="E7" s="900">
        <f>'10生産'!D204</f>
        <v>97.6</v>
      </c>
      <c r="F7" s="817">
        <f>(E7-E6)/E6*100</f>
        <v>0.10256410256409673</v>
      </c>
      <c r="G7" s="708" t="s">
        <v>53</v>
      </c>
      <c r="H7" s="308"/>
      <c r="I7" s="117"/>
      <c r="J7" s="896" t="s">
        <v>118</v>
      </c>
      <c r="K7" s="897">
        <f>'3国時系列'!AW130</f>
        <v>95.8</v>
      </c>
      <c r="L7" s="898"/>
      <c r="M7" s="897">
        <f>'3国時系列'!AO130</f>
        <v>99.3</v>
      </c>
      <c r="N7" s="901">
        <f t="shared" si="0"/>
        <v>1.6376663254861763</v>
      </c>
      <c r="O7" s="317" t="s">
        <v>41</v>
      </c>
    </row>
    <row r="8" spans="1:17" ht="12.75">
      <c r="A8" s="117"/>
      <c r="B8" s="749" t="s">
        <v>119</v>
      </c>
      <c r="C8" s="900">
        <f>'10生産'!D36</f>
        <v>100.6</v>
      </c>
      <c r="D8" s="172"/>
      <c r="E8" s="900">
        <f>'10生産'!D205</f>
        <v>97.8</v>
      </c>
      <c r="F8" s="817">
        <f t="shared" ref="F8:F15" si="1">(E8-E7)/E7*100</f>
        <v>0.20491803278688817</v>
      </c>
      <c r="G8" s="708" t="s">
        <v>53</v>
      </c>
      <c r="H8" s="308"/>
      <c r="I8" s="117"/>
      <c r="J8" s="896" t="s">
        <v>119</v>
      </c>
      <c r="K8" s="897">
        <f>'3国時系列'!AW131</f>
        <v>98.8</v>
      </c>
      <c r="L8" s="898"/>
      <c r="M8" s="897">
        <f>'3国時系列'!AO131</f>
        <v>98.2</v>
      </c>
      <c r="N8" s="901">
        <f t="shared" si="0"/>
        <v>-1.1077542799597124</v>
      </c>
      <c r="O8" s="317" t="s">
        <v>41</v>
      </c>
    </row>
    <row r="9" spans="1:17" ht="12.75">
      <c r="A9" s="117"/>
      <c r="B9" s="749" t="s">
        <v>120</v>
      </c>
      <c r="C9" s="900">
        <f>'10生産'!D37</f>
        <v>101.7</v>
      </c>
      <c r="D9" s="172"/>
      <c r="E9" s="900">
        <f>'10生産'!D206</f>
        <v>100.9</v>
      </c>
      <c r="F9" s="817">
        <f t="shared" si="1"/>
        <v>3.1697341513292523</v>
      </c>
      <c r="G9" s="122" t="s">
        <v>41</v>
      </c>
      <c r="H9" s="308"/>
      <c r="I9" s="117"/>
      <c r="J9" s="896" t="s">
        <v>120</v>
      </c>
      <c r="K9" s="897">
        <f>'3国時系列'!AW132</f>
        <v>105.5</v>
      </c>
      <c r="L9" s="898"/>
      <c r="M9" s="897">
        <f>'3国時系列'!AO132</f>
        <v>99.8</v>
      </c>
      <c r="N9" s="901">
        <f t="shared" si="0"/>
        <v>1.6293279022403202</v>
      </c>
      <c r="O9" s="317" t="s">
        <v>41</v>
      </c>
    </row>
    <row r="10" spans="1:17" ht="12.75">
      <c r="A10" s="117"/>
      <c r="B10" s="749" t="s">
        <v>121</v>
      </c>
      <c r="C10" s="900">
        <f>'10生産'!D38</f>
        <v>92.2</v>
      </c>
      <c r="D10" s="172"/>
      <c r="E10" s="900">
        <f>'10生産'!D207</f>
        <v>101.5</v>
      </c>
      <c r="F10" s="817">
        <f t="shared" si="1"/>
        <v>0.594648166501481</v>
      </c>
      <c r="G10" s="122" t="s">
        <v>41</v>
      </c>
      <c r="H10" s="308"/>
      <c r="I10" s="117"/>
      <c r="J10" s="896" t="s">
        <v>121</v>
      </c>
      <c r="K10" s="897">
        <f>'3国時系列'!AW133</f>
        <v>93.1</v>
      </c>
      <c r="L10" s="898"/>
      <c r="M10" s="897">
        <f>'3国時系列'!AO133</f>
        <v>100</v>
      </c>
      <c r="N10" s="901">
        <f t="shared" si="0"/>
        <v>0.20040080160320925</v>
      </c>
      <c r="O10" s="317" t="s">
        <v>41</v>
      </c>
    </row>
    <row r="11" spans="1:17" ht="12.75">
      <c r="A11" s="117"/>
      <c r="B11" s="749" t="s">
        <v>122</v>
      </c>
      <c r="C11" s="900">
        <f>'10生産'!D39</f>
        <v>104.4</v>
      </c>
      <c r="D11" s="172"/>
      <c r="E11" s="900">
        <f>'10生産'!D208</f>
        <v>102.1</v>
      </c>
      <c r="F11" s="817">
        <f t="shared" si="1"/>
        <v>0.59113300492610277</v>
      </c>
      <c r="G11" s="122" t="s">
        <v>41</v>
      </c>
      <c r="H11" s="308"/>
      <c r="I11" s="117"/>
      <c r="J11" s="896" t="s">
        <v>122</v>
      </c>
      <c r="K11" s="897">
        <f>'3国時系列'!AW134</f>
        <v>103.5</v>
      </c>
      <c r="L11" s="898"/>
      <c r="M11" s="897">
        <f>'3国時系列'!AO134</f>
        <v>101</v>
      </c>
      <c r="N11" s="901">
        <f t="shared" si="0"/>
        <v>1</v>
      </c>
      <c r="O11" s="317" t="s">
        <v>224</v>
      </c>
    </row>
    <row r="12" spans="1:17" ht="12.75">
      <c r="A12" s="117"/>
      <c r="B12" s="749" t="s">
        <v>123</v>
      </c>
      <c r="C12" s="900">
        <f>'10生産'!D40</f>
        <v>103.3</v>
      </c>
      <c r="D12" s="172"/>
      <c r="E12" s="900">
        <f>'10生産'!D209</f>
        <v>103.4</v>
      </c>
      <c r="F12" s="817">
        <f t="shared" si="1"/>
        <v>1.2732615083251826</v>
      </c>
      <c r="G12" s="122" t="s">
        <v>41</v>
      </c>
      <c r="H12" s="308"/>
      <c r="I12" s="117"/>
      <c r="J12" s="896" t="s">
        <v>123</v>
      </c>
      <c r="K12" s="897">
        <f>'3国時系列'!AW135</f>
        <v>104.4</v>
      </c>
      <c r="L12" s="898"/>
      <c r="M12" s="897">
        <f>'3国時系列'!AO135</f>
        <v>101.2</v>
      </c>
      <c r="N12" s="901">
        <f t="shared" si="0"/>
        <v>0.19801980198020083</v>
      </c>
      <c r="O12" s="317" t="s">
        <v>224</v>
      </c>
    </row>
    <row r="13" spans="1:17" ht="12.75">
      <c r="A13" s="117"/>
      <c r="B13" s="749" t="s">
        <v>124</v>
      </c>
      <c r="C13" s="900">
        <f>'10生産'!D41</f>
        <v>104.9</v>
      </c>
      <c r="D13" s="172"/>
      <c r="E13" s="900">
        <f>'10生産'!D210</f>
        <v>104.9</v>
      </c>
      <c r="F13" s="817">
        <f t="shared" si="1"/>
        <v>1.4506769825918762</v>
      </c>
      <c r="G13" s="122" t="s">
        <v>41</v>
      </c>
      <c r="H13" s="308"/>
      <c r="I13" s="117"/>
      <c r="J13" s="896" t="s">
        <v>124</v>
      </c>
      <c r="K13" s="897">
        <f>'3国時系列'!AW136</f>
        <v>102.1</v>
      </c>
      <c r="L13" s="898"/>
      <c r="M13" s="897">
        <f>'3国時系列'!AO136</f>
        <v>101.8</v>
      </c>
      <c r="N13" s="901">
        <f t="shared" si="0"/>
        <v>0.5928853754940655</v>
      </c>
      <c r="O13" s="317" t="s">
        <v>224</v>
      </c>
    </row>
    <row r="14" spans="1:17" ht="12.75">
      <c r="A14" s="742"/>
      <c r="B14" s="750" t="s">
        <v>111</v>
      </c>
      <c r="C14" s="902">
        <f>'10生産'!D42</f>
        <v>110.6</v>
      </c>
      <c r="D14" s="903"/>
      <c r="E14" s="902">
        <f>'10生産'!D211</f>
        <v>105.4</v>
      </c>
      <c r="F14" s="820">
        <f t="shared" si="1"/>
        <v>0.47664442326024781</v>
      </c>
      <c r="G14" s="124" t="s">
        <v>224</v>
      </c>
      <c r="H14" s="308"/>
      <c r="I14" s="117"/>
      <c r="J14" s="896" t="s">
        <v>111</v>
      </c>
      <c r="K14" s="897">
        <f>'3国時系列'!AW137</f>
        <v>102.6</v>
      </c>
      <c r="L14" s="898"/>
      <c r="M14" s="897">
        <f>'3国時系列'!AO137</f>
        <v>101.8</v>
      </c>
      <c r="N14" s="901">
        <f t="shared" si="0"/>
        <v>0</v>
      </c>
      <c r="O14" s="317" t="s">
        <v>224</v>
      </c>
    </row>
    <row r="15" spans="1:17" ht="12.75">
      <c r="A15" s="736" t="s">
        <v>69</v>
      </c>
      <c r="B15" s="749" t="s">
        <v>113</v>
      </c>
      <c r="C15" s="900">
        <f>'10生産'!D43</f>
        <v>98.9</v>
      </c>
      <c r="D15" s="172">
        <f>(C15-C3)/C3*100</f>
        <v>10.133630289532304</v>
      </c>
      <c r="E15" s="900">
        <f>'10生産'!D212</f>
        <v>105.7</v>
      </c>
      <c r="F15" s="817">
        <f t="shared" si="1"/>
        <v>0.28462998102466525</v>
      </c>
      <c r="G15" s="125" t="s">
        <v>224</v>
      </c>
      <c r="H15" s="308"/>
      <c r="I15" s="904" t="s">
        <v>69</v>
      </c>
      <c r="J15" s="905" t="s">
        <v>113</v>
      </c>
      <c r="K15" s="906">
        <f>'3国時系列'!AW138</f>
        <v>98</v>
      </c>
      <c r="L15" s="907">
        <f>(K15-K3)/K3*100</f>
        <v>9.9887766554433295</v>
      </c>
      <c r="M15" s="906">
        <f>'3国時系列'!AO138</f>
        <v>103.8</v>
      </c>
      <c r="N15" s="908">
        <f t="shared" si="0"/>
        <v>1.9646365422396856</v>
      </c>
      <c r="O15" s="325" t="s">
        <v>224</v>
      </c>
    </row>
    <row r="16" spans="1:17" ht="12.75">
      <c r="A16" s="736"/>
      <c r="B16" s="749" t="s">
        <v>115</v>
      </c>
      <c r="C16" s="900">
        <f>'10生産'!D44</f>
        <v>100.3</v>
      </c>
      <c r="D16" s="172">
        <f t="shared" ref="D16:D23" si="2">(C16-C4)/C4*100</f>
        <v>6.7021276595744652</v>
      </c>
      <c r="E16" s="900">
        <f>'10生産'!D213</f>
        <v>102.3</v>
      </c>
      <c r="F16" s="817">
        <f t="shared" ref="F16:F23" si="3">(E16-E15)/E15*100</f>
        <v>-3.216650898770109</v>
      </c>
      <c r="G16" s="125" t="s">
        <v>131</v>
      </c>
      <c r="H16" s="308"/>
      <c r="I16" s="895"/>
      <c r="J16" s="896" t="s">
        <v>115</v>
      </c>
      <c r="K16" s="897">
        <f>'3国時系列'!AW139</f>
        <v>100.2</v>
      </c>
      <c r="L16" s="909">
        <f>(K16-K4)/K4*100</f>
        <v>6.595744680851066</v>
      </c>
      <c r="M16" s="897">
        <f>'3国時系列'!AO139</f>
        <v>102.7</v>
      </c>
      <c r="N16" s="901">
        <f t="shared" si="0"/>
        <v>-1.0597302504816901</v>
      </c>
      <c r="O16" s="317" t="s">
        <v>224</v>
      </c>
    </row>
    <row r="17" spans="1:16" ht="12.75">
      <c r="A17" s="736"/>
      <c r="B17" s="749" t="s">
        <v>116</v>
      </c>
      <c r="C17" s="900">
        <f>'10生産'!D45</f>
        <v>120.2</v>
      </c>
      <c r="D17" s="172">
        <f t="shared" si="2"/>
        <v>4.1594454072790272</v>
      </c>
      <c r="E17" s="900">
        <f>'10生産'!D214</f>
        <v>103.8</v>
      </c>
      <c r="F17" s="817">
        <f t="shared" si="3"/>
        <v>1.466275659824047</v>
      </c>
      <c r="G17" s="125" t="s">
        <v>131</v>
      </c>
      <c r="H17" s="308"/>
      <c r="I17" s="895"/>
      <c r="J17" s="896" t="s">
        <v>116</v>
      </c>
      <c r="K17" s="897">
        <f>'3国時系列'!AW140</f>
        <v>112.7</v>
      </c>
      <c r="L17" s="909">
        <f>(K17-K5)/K5*100</f>
        <v>6.7234848484848566</v>
      </c>
      <c r="M17" s="897">
        <f>'3国時系列'!AO140</f>
        <v>104.2</v>
      </c>
      <c r="N17" s="901">
        <f t="shared" si="0"/>
        <v>1.4605647517039921</v>
      </c>
      <c r="O17" s="317" t="s">
        <v>224</v>
      </c>
    </row>
    <row r="18" spans="1:16" ht="12.75">
      <c r="A18" s="117"/>
      <c r="B18" s="749" t="s">
        <v>117</v>
      </c>
      <c r="C18" s="900">
        <f>'10生産'!D46</f>
        <v>97.8</v>
      </c>
      <c r="D18" s="172">
        <f t="shared" si="2"/>
        <v>4.2643923240938166</v>
      </c>
      <c r="E18" s="900">
        <f>'10生産'!D215</f>
        <v>101.6</v>
      </c>
      <c r="F18" s="817">
        <f t="shared" si="3"/>
        <v>-2.1194605009633936</v>
      </c>
      <c r="G18" s="125" t="s">
        <v>219</v>
      </c>
      <c r="H18" s="308"/>
      <c r="I18" s="117"/>
      <c r="J18" s="896" t="s">
        <v>117</v>
      </c>
      <c r="K18" s="897">
        <f>'3国時系列'!AW141</f>
        <v>98.1</v>
      </c>
      <c r="L18" s="909">
        <f t="shared" ref="L18:L26" si="4">(K18-K6)/K6*100</f>
        <v>1.86915887850467</v>
      </c>
      <c r="M18" s="897">
        <f>'3国時系列'!AO141</f>
        <v>99.6</v>
      </c>
      <c r="N18" s="901">
        <f t="shared" ref="N18:N26" si="5">(M18-M17)/M17*100</f>
        <v>-4.4145873320537508</v>
      </c>
      <c r="O18" s="317" t="s">
        <v>131</v>
      </c>
      <c r="P18" s="302" t="s">
        <v>2</v>
      </c>
    </row>
    <row r="19" spans="1:16" ht="12.75">
      <c r="A19" s="117"/>
      <c r="B19" s="749" t="s">
        <v>118</v>
      </c>
      <c r="C19" s="900">
        <f>'10生産'!D47</f>
        <v>94.7</v>
      </c>
      <c r="D19" s="172">
        <f t="shared" si="2"/>
        <v>2.267818574514048</v>
      </c>
      <c r="E19" s="900">
        <f>'10生産'!D216</f>
        <v>101.5</v>
      </c>
      <c r="F19" s="817">
        <f t="shared" si="3"/>
        <v>-9.84251968503881E-2</v>
      </c>
      <c r="G19" s="125" t="s">
        <v>219</v>
      </c>
      <c r="H19" s="308"/>
      <c r="I19" s="117"/>
      <c r="J19" s="896" t="s">
        <v>118</v>
      </c>
      <c r="K19" s="897">
        <f>'3国時系列'!AW142</f>
        <v>96.3</v>
      </c>
      <c r="L19" s="909">
        <f t="shared" si="4"/>
        <v>0.52192066805845516</v>
      </c>
      <c r="M19" s="897">
        <f>'3国時系列'!AO142</f>
        <v>101.9</v>
      </c>
      <c r="N19" s="901">
        <f t="shared" si="5"/>
        <v>2.3092369477911765</v>
      </c>
      <c r="O19" s="317" t="s">
        <v>131</v>
      </c>
    </row>
    <row r="20" spans="1:16" ht="12.75">
      <c r="A20" s="117"/>
      <c r="B20" s="749" t="s">
        <v>119</v>
      </c>
      <c r="C20" s="900">
        <f>'10生産'!D48</f>
        <v>103.7</v>
      </c>
      <c r="D20" s="172">
        <f t="shared" si="2"/>
        <v>3.0815109343936471</v>
      </c>
      <c r="E20" s="900">
        <f>'10生産'!D217</f>
        <v>99.5</v>
      </c>
      <c r="F20" s="817">
        <f t="shared" si="3"/>
        <v>-1.9704433497536946</v>
      </c>
      <c r="G20" s="125" t="s">
        <v>219</v>
      </c>
      <c r="H20" s="308"/>
      <c r="I20" s="117"/>
      <c r="J20" s="896" t="s">
        <v>119</v>
      </c>
      <c r="K20" s="897">
        <f>'3国時系列'!AW143</f>
        <v>102.4</v>
      </c>
      <c r="L20" s="909">
        <f t="shared" si="4"/>
        <v>3.6437246963562839</v>
      </c>
      <c r="M20" s="897">
        <f>'3国時系列'!AO143</f>
        <v>100.3</v>
      </c>
      <c r="N20" s="901">
        <f t="shared" si="5"/>
        <v>-1.5701668302257197</v>
      </c>
      <c r="O20" s="317" t="s">
        <v>478</v>
      </c>
    </row>
    <row r="21" spans="1:16" ht="12.75">
      <c r="A21" s="117"/>
      <c r="B21" s="749" t="s">
        <v>120</v>
      </c>
      <c r="C21" s="900">
        <f>'10生産'!D49</f>
        <v>99.6</v>
      </c>
      <c r="D21" s="172">
        <f t="shared" si="2"/>
        <v>-2.0648967551622501</v>
      </c>
      <c r="E21" s="900">
        <f>'10生産'!D218</f>
        <v>98.9</v>
      </c>
      <c r="F21" s="817">
        <f t="shared" si="3"/>
        <v>-0.60301507537687871</v>
      </c>
      <c r="G21" s="125" t="s">
        <v>219</v>
      </c>
      <c r="H21" s="308"/>
      <c r="I21" s="117"/>
      <c r="J21" s="896" t="s">
        <v>120</v>
      </c>
      <c r="K21" s="897">
        <f>'3国時系列'!AW144</f>
        <v>105.5</v>
      </c>
      <c r="L21" s="909">
        <f t="shared" si="4"/>
        <v>0</v>
      </c>
      <c r="M21" s="897">
        <f>'3国時系列'!AO144</f>
        <v>100.1</v>
      </c>
      <c r="N21" s="901">
        <f t="shared" si="5"/>
        <v>-0.1994017946161544</v>
      </c>
      <c r="O21" s="317" t="s">
        <v>478</v>
      </c>
    </row>
    <row r="22" spans="1:16" ht="12.75">
      <c r="A22" s="117"/>
      <c r="B22" s="749" t="s">
        <v>121</v>
      </c>
      <c r="C22" s="900">
        <f>'10生産'!D50</f>
        <v>86.9</v>
      </c>
      <c r="D22" s="172">
        <f t="shared" si="2"/>
        <v>-5.7483731019522741</v>
      </c>
      <c r="E22" s="900">
        <f>'10生産'!D219</f>
        <v>97.7</v>
      </c>
      <c r="F22" s="817">
        <f t="shared" si="3"/>
        <v>-1.2133468149646136</v>
      </c>
      <c r="G22" s="125" t="s">
        <v>220</v>
      </c>
      <c r="H22" s="308"/>
      <c r="I22" s="117"/>
      <c r="J22" s="896" t="s">
        <v>121</v>
      </c>
      <c r="K22" s="897">
        <f>'3国時系列'!AW145</f>
        <v>90.9</v>
      </c>
      <c r="L22" s="909">
        <f t="shared" si="4"/>
        <v>-2.3630504833512234</v>
      </c>
      <c r="M22" s="897">
        <f>'3国時系列'!AO145</f>
        <v>99.5</v>
      </c>
      <c r="N22" s="901">
        <f t="shared" si="5"/>
        <v>-0.59940059940059376</v>
      </c>
      <c r="O22" s="317" t="s">
        <v>478</v>
      </c>
    </row>
    <row r="23" spans="1:16" ht="12.75">
      <c r="A23" s="117"/>
      <c r="B23" s="749" t="s">
        <v>122</v>
      </c>
      <c r="C23" s="900">
        <f>'10生産'!D51</f>
        <v>103.5</v>
      </c>
      <c r="D23" s="172">
        <f t="shared" si="2"/>
        <v>-0.86206896551724677</v>
      </c>
      <c r="E23" s="900">
        <f>'10生産'!D220</f>
        <v>99.8</v>
      </c>
      <c r="F23" s="817">
        <f t="shared" si="3"/>
        <v>2.1494370522006081</v>
      </c>
      <c r="G23" s="125" t="s">
        <v>220</v>
      </c>
      <c r="H23" s="308"/>
      <c r="I23" s="117"/>
      <c r="J23" s="896" t="s">
        <v>122</v>
      </c>
      <c r="K23" s="897">
        <f>'3国時系列'!AW146</f>
        <v>105</v>
      </c>
      <c r="L23" s="909">
        <f t="shared" si="4"/>
        <v>1.4492753623188406</v>
      </c>
      <c r="M23" s="897">
        <f>'3国時系列'!AO146</f>
        <v>100.7</v>
      </c>
      <c r="N23" s="901">
        <f t="shared" si="5"/>
        <v>1.2060301507537718</v>
      </c>
      <c r="O23" s="317" t="s">
        <v>228</v>
      </c>
    </row>
    <row r="24" spans="1:16" ht="12.75">
      <c r="A24" s="117"/>
      <c r="B24" s="749" t="s">
        <v>123</v>
      </c>
      <c r="C24" s="900">
        <f>'10生産'!D52</f>
        <v>104.2</v>
      </c>
      <c r="D24" s="172">
        <f t="shared" ref="D24:D38" si="6">(C24-C12)/C12*100</f>
        <v>0.87124878993224164</v>
      </c>
      <c r="E24" s="900">
        <f>'10生産'!D221</f>
        <v>104.3</v>
      </c>
      <c r="F24" s="817">
        <f t="shared" ref="F24:F38" si="7">(E24-E23)/E23*100</f>
        <v>4.5090180360721446</v>
      </c>
      <c r="G24" s="125" t="s">
        <v>224</v>
      </c>
      <c r="H24" s="308"/>
      <c r="I24" s="117"/>
      <c r="J24" s="896" t="s">
        <v>123</v>
      </c>
      <c r="K24" s="897">
        <f>'3国時系列'!AW147</f>
        <v>103.7</v>
      </c>
      <c r="L24" s="909">
        <f t="shared" si="4"/>
        <v>-0.6704980842911904</v>
      </c>
      <c r="M24" s="897">
        <f>'3国時系列'!AO147</f>
        <v>100.4</v>
      </c>
      <c r="N24" s="901">
        <f t="shared" si="5"/>
        <v>-0.29791459781529012</v>
      </c>
      <c r="O24" s="317" t="s">
        <v>228</v>
      </c>
    </row>
    <row r="25" spans="1:16" ht="12.75">
      <c r="A25" s="117"/>
      <c r="B25" s="749" t="s">
        <v>124</v>
      </c>
      <c r="C25" s="900">
        <f>'10生産'!D53</f>
        <v>97.9</v>
      </c>
      <c r="D25" s="172">
        <f t="shared" si="6"/>
        <v>-6.6730219256434697</v>
      </c>
      <c r="E25" s="900">
        <f>'10生産'!D222</f>
        <v>100.7</v>
      </c>
      <c r="F25" s="817">
        <f t="shared" si="7"/>
        <v>-3.4515819750719023</v>
      </c>
      <c r="G25" s="125" t="s">
        <v>224</v>
      </c>
      <c r="H25" s="308"/>
      <c r="I25" s="117"/>
      <c r="J25" s="896" t="s">
        <v>124</v>
      </c>
      <c r="K25" s="897">
        <f>'3国時系列'!AW148</f>
        <v>98.6</v>
      </c>
      <c r="L25" s="909">
        <f t="shared" si="4"/>
        <v>-3.4280117531831542</v>
      </c>
      <c r="M25" s="897">
        <f>'3国時系列'!AO148</f>
        <v>100.4</v>
      </c>
      <c r="N25" s="901">
        <f t="shared" si="5"/>
        <v>0</v>
      </c>
      <c r="O25" s="317" t="s">
        <v>228</v>
      </c>
    </row>
    <row r="26" spans="1:16" ht="12.75">
      <c r="A26" s="117"/>
      <c r="B26" s="749" t="s">
        <v>111</v>
      </c>
      <c r="C26" s="900">
        <f>'10生産'!D54</f>
        <v>107.7</v>
      </c>
      <c r="D26" s="172">
        <f t="shared" si="6"/>
        <v>-2.622061482820969</v>
      </c>
      <c r="E26" s="900">
        <f>'10生産'!D223</f>
        <v>101.1</v>
      </c>
      <c r="F26" s="817">
        <f t="shared" si="7"/>
        <v>0.39721946375371542</v>
      </c>
      <c r="G26" s="125" t="s">
        <v>131</v>
      </c>
      <c r="H26" s="308"/>
      <c r="I26" s="742"/>
      <c r="J26" s="910" t="s">
        <v>111</v>
      </c>
      <c r="K26" s="911">
        <f>'3国時系列'!AW149</f>
        <v>102.5</v>
      </c>
      <c r="L26" s="912">
        <f t="shared" si="4"/>
        <v>-9.7465886939565621E-2</v>
      </c>
      <c r="M26" s="911">
        <f>'3国時系列'!AO149</f>
        <v>99.9</v>
      </c>
      <c r="N26" s="913">
        <f t="shared" si="5"/>
        <v>-0.49800796812749004</v>
      </c>
      <c r="O26" s="326" t="s">
        <v>41</v>
      </c>
    </row>
    <row r="27" spans="1:16" ht="12.75">
      <c r="A27" s="730" t="s">
        <v>70</v>
      </c>
      <c r="B27" s="894" t="s">
        <v>113</v>
      </c>
      <c r="C27" s="814">
        <f>'10生産'!D55</f>
        <v>97.2</v>
      </c>
      <c r="D27" s="815">
        <f t="shared" si="6"/>
        <v>-1.7189079878665345</v>
      </c>
      <c r="E27" s="814">
        <f>'10生産'!D224</f>
        <v>105.3</v>
      </c>
      <c r="F27" s="816">
        <f t="shared" si="7"/>
        <v>4.1543026706231485</v>
      </c>
      <c r="G27" s="123" t="s">
        <v>224</v>
      </c>
      <c r="H27" s="308"/>
      <c r="I27" s="895" t="s">
        <v>70</v>
      </c>
      <c r="J27" s="896" t="s">
        <v>113</v>
      </c>
      <c r="K27" s="897">
        <f>'3国時系列'!AW150</f>
        <v>95.9</v>
      </c>
      <c r="L27" s="909">
        <f t="shared" ref="L27:L32" si="8">(K27-K15)/K15*100</f>
        <v>-2.142857142857137</v>
      </c>
      <c r="M27" s="897">
        <f>'3国時系列'!AO150</f>
        <v>102.9</v>
      </c>
      <c r="N27" s="901">
        <f t="shared" ref="N27:N32" si="9">(M27-M26)/M26*100</f>
        <v>3.0030030030030028</v>
      </c>
      <c r="O27" s="317" t="s">
        <v>41</v>
      </c>
    </row>
    <row r="28" spans="1:16" ht="12.75">
      <c r="A28" s="736"/>
      <c r="B28" s="749" t="s">
        <v>115</v>
      </c>
      <c r="C28" s="900">
        <f>'10生産'!D56</f>
        <v>99.9</v>
      </c>
      <c r="D28" s="172">
        <f t="shared" si="6"/>
        <v>-0.39880358923229453</v>
      </c>
      <c r="E28" s="900">
        <f>'10生産'!D225</f>
        <v>101.6</v>
      </c>
      <c r="F28" s="817">
        <f t="shared" si="7"/>
        <v>-3.5137701804368495</v>
      </c>
      <c r="G28" s="125" t="s">
        <v>224</v>
      </c>
      <c r="H28" s="308"/>
      <c r="I28" s="895"/>
      <c r="J28" s="896" t="s">
        <v>115</v>
      </c>
      <c r="K28" s="897">
        <f>'3国時系列'!AW151</f>
        <v>97.4</v>
      </c>
      <c r="L28" s="909">
        <f t="shared" si="8"/>
        <v>-2.7944111776447076</v>
      </c>
      <c r="M28" s="897">
        <f>'3国時系列'!AO151</f>
        <v>99.8</v>
      </c>
      <c r="N28" s="901">
        <f t="shared" si="9"/>
        <v>-3.0126336248785308</v>
      </c>
      <c r="O28" s="317" t="s">
        <v>41</v>
      </c>
    </row>
    <row r="29" spans="1:16" ht="12.75">
      <c r="A29" s="736"/>
      <c r="B29" s="749" t="s">
        <v>116</v>
      </c>
      <c r="C29" s="900">
        <f>'10生産'!D57</f>
        <v>121.4</v>
      </c>
      <c r="D29" s="172">
        <f t="shared" si="6"/>
        <v>0.99833610648918714</v>
      </c>
      <c r="E29" s="900">
        <f>'10生産'!D226</f>
        <v>101.4</v>
      </c>
      <c r="F29" s="817">
        <f t="shared" si="7"/>
        <v>-0.1968503937007762</v>
      </c>
      <c r="G29" s="125" t="s">
        <v>224</v>
      </c>
      <c r="H29" s="308"/>
      <c r="I29" s="895"/>
      <c r="J29" s="896" t="s">
        <v>116</v>
      </c>
      <c r="K29" s="897">
        <f>'3国時系列'!AW152</f>
        <v>110</v>
      </c>
      <c r="L29" s="909">
        <f t="shared" si="8"/>
        <v>-2.3957409050576777</v>
      </c>
      <c r="M29" s="897">
        <f>'3国時系列'!AO152</f>
        <v>99.3</v>
      </c>
      <c r="N29" s="901">
        <f t="shared" si="9"/>
        <v>-0.50100200400801598</v>
      </c>
      <c r="O29" s="317" t="s">
        <v>41</v>
      </c>
    </row>
    <row r="30" spans="1:16" ht="12.75">
      <c r="A30" s="117"/>
      <c r="B30" s="749" t="s">
        <v>117</v>
      </c>
      <c r="C30" s="900">
        <f>'10生産'!D58</f>
        <v>95.5</v>
      </c>
      <c r="D30" s="172">
        <f t="shared" si="6"/>
        <v>-2.3517382413087908</v>
      </c>
      <c r="E30" s="900">
        <f>'10生産'!D227</f>
        <v>99</v>
      </c>
      <c r="F30" s="817">
        <f t="shared" si="7"/>
        <v>-2.3668639053254492</v>
      </c>
      <c r="G30" s="125" t="s">
        <v>224</v>
      </c>
      <c r="H30" s="308"/>
      <c r="I30" s="117"/>
      <c r="J30" s="896" t="s">
        <v>117</v>
      </c>
      <c r="K30" s="897">
        <f>'3国時系列'!AW153</f>
        <v>97.9</v>
      </c>
      <c r="L30" s="909">
        <f t="shared" si="8"/>
        <v>-0.20387359836899965</v>
      </c>
      <c r="M30" s="897">
        <f>'3国時系列'!AO153</f>
        <v>99.5</v>
      </c>
      <c r="N30" s="901">
        <f t="shared" si="9"/>
        <v>0.20140986908358796</v>
      </c>
      <c r="O30" s="317" t="s">
        <v>41</v>
      </c>
    </row>
    <row r="31" spans="1:16" ht="12.75">
      <c r="A31" s="117"/>
      <c r="B31" s="749" t="s">
        <v>118</v>
      </c>
      <c r="C31" s="900">
        <f>'10生産'!D59</f>
        <v>91.3</v>
      </c>
      <c r="D31" s="172">
        <f t="shared" si="6"/>
        <v>-3.590285110876458</v>
      </c>
      <c r="E31" s="900">
        <f>'10生産'!D228</f>
        <v>100.8</v>
      </c>
      <c r="F31" s="817">
        <f t="shared" si="7"/>
        <v>1.8181818181818152</v>
      </c>
      <c r="G31" s="125" t="s">
        <v>131</v>
      </c>
      <c r="H31" s="308"/>
      <c r="I31" s="117"/>
      <c r="J31" s="896" t="s">
        <v>118</v>
      </c>
      <c r="K31" s="897">
        <f>'3国時系列'!AW154</f>
        <v>91.4</v>
      </c>
      <c r="L31" s="909">
        <f t="shared" si="8"/>
        <v>-5.0882658359293789</v>
      </c>
      <c r="M31" s="897">
        <f>'3国時系列'!AO154</f>
        <v>99.5</v>
      </c>
      <c r="N31" s="901">
        <f t="shared" si="9"/>
        <v>0</v>
      </c>
      <c r="O31" s="317" t="s">
        <v>228</v>
      </c>
    </row>
    <row r="32" spans="1:16" ht="12.75">
      <c r="A32" s="117" t="s">
        <v>2</v>
      </c>
      <c r="B32" s="749" t="s">
        <v>119</v>
      </c>
      <c r="C32" s="900">
        <f>'10生産'!D60</f>
        <v>103.2</v>
      </c>
      <c r="D32" s="172">
        <f t="shared" si="6"/>
        <v>-0.48216007714561238</v>
      </c>
      <c r="E32" s="900">
        <f>'10生産'!D229</f>
        <v>97.7</v>
      </c>
      <c r="F32" s="817">
        <f t="shared" si="7"/>
        <v>-3.0753968253968198</v>
      </c>
      <c r="G32" s="125" t="s">
        <v>147</v>
      </c>
      <c r="H32" s="308"/>
      <c r="I32" s="117" t="s">
        <v>2</v>
      </c>
      <c r="J32" s="896" t="s">
        <v>119</v>
      </c>
      <c r="K32" s="897">
        <f>'3国時系列'!AW155</f>
        <v>104.1</v>
      </c>
      <c r="L32" s="909">
        <f t="shared" si="8"/>
        <v>1.6601562499999889</v>
      </c>
      <c r="M32" s="897">
        <f>'3国時系列'!AO155</f>
        <v>100.4</v>
      </c>
      <c r="N32" s="901">
        <f t="shared" si="9"/>
        <v>0.90452261306533233</v>
      </c>
      <c r="O32" s="317" t="s">
        <v>228</v>
      </c>
    </row>
    <row r="33" spans="1:15" ht="12.75">
      <c r="A33" s="117"/>
      <c r="B33" s="749" t="s">
        <v>120</v>
      </c>
      <c r="C33" s="900">
        <f>'10生産'!D61</f>
        <v>101.8</v>
      </c>
      <c r="D33" s="172">
        <f t="shared" si="6"/>
        <v>2.2088353413654649</v>
      </c>
      <c r="E33" s="900">
        <f>'10生産'!D230</f>
        <v>101.4</v>
      </c>
      <c r="F33" s="817">
        <f t="shared" si="7"/>
        <v>3.7871033776867993</v>
      </c>
      <c r="G33" s="125" t="s">
        <v>131</v>
      </c>
      <c r="H33" s="308"/>
      <c r="I33" s="117"/>
      <c r="J33" s="896" t="s">
        <v>120</v>
      </c>
      <c r="K33" s="897">
        <f>'3国時系列'!AW156</f>
        <v>105.3</v>
      </c>
      <c r="L33" s="909">
        <f t="shared" ref="L33:L38" si="10">(K33-K21)/K21*100</f>
        <v>-0.18957345971564252</v>
      </c>
      <c r="M33" s="897">
        <f>'3国時系列'!AO156</f>
        <v>100.3</v>
      </c>
      <c r="N33" s="901">
        <f t="shared" ref="N33:N38" si="11">(M33-M32)/M32*100</f>
        <v>-9.9601593625506482E-2</v>
      </c>
      <c r="O33" s="317" t="s">
        <v>228</v>
      </c>
    </row>
    <row r="34" spans="1:15" ht="12.75">
      <c r="A34" s="117"/>
      <c r="B34" s="749" t="s">
        <v>121</v>
      </c>
      <c r="C34" s="900">
        <f>'10生産'!D62</f>
        <v>88.4</v>
      </c>
      <c r="D34" s="172">
        <f t="shared" si="6"/>
        <v>1.7261219792865361</v>
      </c>
      <c r="E34" s="900">
        <f>'10生産'!D231</f>
        <v>99.5</v>
      </c>
      <c r="F34" s="817">
        <f t="shared" si="7"/>
        <v>-1.8737672583826483</v>
      </c>
      <c r="G34" s="125" t="s">
        <v>131</v>
      </c>
      <c r="H34" s="308"/>
      <c r="I34" s="117"/>
      <c r="J34" s="896" t="s">
        <v>121</v>
      </c>
      <c r="K34" s="897">
        <f>'3国時系列'!AW157</f>
        <v>90.1</v>
      </c>
      <c r="L34" s="909">
        <f t="shared" si="10"/>
        <v>-0.88008800880089255</v>
      </c>
      <c r="M34" s="897">
        <f>'3国時系列'!AO157</f>
        <v>98.6</v>
      </c>
      <c r="N34" s="901">
        <f t="shared" si="11"/>
        <v>-1.6949152542372909</v>
      </c>
      <c r="O34" s="317" t="s">
        <v>503</v>
      </c>
    </row>
    <row r="35" spans="1:15" ht="12.75">
      <c r="A35" s="117"/>
      <c r="B35" s="749" t="s">
        <v>122</v>
      </c>
      <c r="C35" s="900">
        <f>'10生産'!D63</f>
        <v>102.7</v>
      </c>
      <c r="D35" s="172">
        <f t="shared" si="6"/>
        <v>-0.77294685990337897</v>
      </c>
      <c r="E35" s="900">
        <f>'10生産'!D232</f>
        <v>100.6</v>
      </c>
      <c r="F35" s="817">
        <f t="shared" si="7"/>
        <v>1.1055276381909491</v>
      </c>
      <c r="G35" s="125" t="s">
        <v>131</v>
      </c>
      <c r="H35" s="308"/>
      <c r="I35" s="117"/>
      <c r="J35" s="896" t="s">
        <v>122</v>
      </c>
      <c r="K35" s="897">
        <f>'3国時系列'!AW158</f>
        <v>104.1</v>
      </c>
      <c r="L35" s="909">
        <f t="shared" si="10"/>
        <v>-0.85714285714286254</v>
      </c>
      <c r="M35" s="897">
        <f>'3国時系列'!AO158</f>
        <v>100.6</v>
      </c>
      <c r="N35" s="901">
        <f t="shared" si="11"/>
        <v>2.028397565922921</v>
      </c>
      <c r="O35" s="317" t="s">
        <v>228</v>
      </c>
    </row>
    <row r="36" spans="1:15" ht="12.75">
      <c r="A36" s="117"/>
      <c r="B36" s="749" t="s">
        <v>123</v>
      </c>
      <c r="C36" s="900">
        <f>'10生産'!D64</f>
        <v>98.2</v>
      </c>
      <c r="D36" s="172">
        <f t="shared" si="6"/>
        <v>-5.7581573896353166</v>
      </c>
      <c r="E36" s="900">
        <f>'10生産'!D233</f>
        <v>99.9</v>
      </c>
      <c r="F36" s="817">
        <f t="shared" si="7"/>
        <v>-0.69582504970177805</v>
      </c>
      <c r="G36" s="125" t="s">
        <v>147</v>
      </c>
      <c r="H36" s="308"/>
      <c r="I36" s="117"/>
      <c r="J36" s="896" t="s">
        <v>123</v>
      </c>
      <c r="K36" s="897">
        <f>'3国時系列'!AW159</f>
        <v>102.3</v>
      </c>
      <c r="L36" s="909">
        <f t="shared" si="10"/>
        <v>-1.3500482160077201</v>
      </c>
      <c r="M36" s="897">
        <f>'3国時系列'!AO159</f>
        <v>100.7</v>
      </c>
      <c r="N36" s="901">
        <f t="shared" si="11"/>
        <v>9.9403578528835523E-2</v>
      </c>
      <c r="O36" s="317" t="s">
        <v>228</v>
      </c>
    </row>
    <row r="37" spans="1:15" ht="12.75">
      <c r="A37" s="117"/>
      <c r="B37" s="749" t="s">
        <v>124</v>
      </c>
      <c r="C37" s="900">
        <f>'10生産'!D65</f>
        <v>97.1</v>
      </c>
      <c r="D37" s="172">
        <f t="shared" si="6"/>
        <v>-0.81716036772217715</v>
      </c>
      <c r="E37" s="900">
        <f>'10生産'!D234</f>
        <v>98.1</v>
      </c>
      <c r="F37" s="817">
        <f t="shared" si="7"/>
        <v>-1.8018018018018132</v>
      </c>
      <c r="G37" s="125" t="s">
        <v>131</v>
      </c>
      <c r="H37" s="308"/>
      <c r="I37" s="117"/>
      <c r="J37" s="896" t="s">
        <v>124</v>
      </c>
      <c r="K37" s="897">
        <f>'3国時系列'!AW160</f>
        <v>100.2</v>
      </c>
      <c r="L37" s="909">
        <f t="shared" si="10"/>
        <v>1.6227180527383454</v>
      </c>
      <c r="M37" s="897">
        <f>'3国時系列'!AO160</f>
        <v>99.9</v>
      </c>
      <c r="N37" s="901">
        <f t="shared" si="11"/>
        <v>-0.79443892750744505</v>
      </c>
      <c r="O37" s="317" t="s">
        <v>228</v>
      </c>
    </row>
    <row r="38" spans="1:15" ht="12.75">
      <c r="A38" s="742"/>
      <c r="B38" s="750" t="s">
        <v>111</v>
      </c>
      <c r="C38" s="902">
        <f>'10生産'!D66</f>
        <v>103.2</v>
      </c>
      <c r="D38" s="903">
        <f t="shared" si="6"/>
        <v>-4.1782729805013927</v>
      </c>
      <c r="E38" s="902">
        <f>'10生産'!D235</f>
        <v>97.2</v>
      </c>
      <c r="F38" s="820">
        <f t="shared" si="7"/>
        <v>-0.91743119266054185</v>
      </c>
      <c r="G38" s="914" t="s">
        <v>228</v>
      </c>
      <c r="H38" s="308"/>
      <c r="I38" s="117"/>
      <c r="J38" s="896" t="s">
        <v>111</v>
      </c>
      <c r="K38" s="897">
        <f>'3国時系列'!AW161</f>
        <v>101.3</v>
      </c>
      <c r="L38" s="909">
        <f t="shared" si="10"/>
        <v>-1.170731707317076</v>
      </c>
      <c r="M38" s="897">
        <f>'3国時系列'!AO161</f>
        <v>98.5</v>
      </c>
      <c r="N38" s="901">
        <f t="shared" si="11"/>
        <v>-1.4014014014014069</v>
      </c>
      <c r="O38" s="317" t="s">
        <v>228</v>
      </c>
    </row>
    <row r="39" spans="1:15" ht="12.75">
      <c r="A39" s="736" t="s">
        <v>226</v>
      </c>
      <c r="B39" s="749" t="s">
        <v>113</v>
      </c>
      <c r="C39" s="900">
        <f>'10生産'!D67</f>
        <v>90.1</v>
      </c>
      <c r="D39" s="172">
        <f t="shared" ref="D39:D44" si="12">(C39-C27)/C27*100</f>
        <v>-7.3045267489712016</v>
      </c>
      <c r="E39" s="900">
        <f>'10生産'!D236</f>
        <v>99.2</v>
      </c>
      <c r="F39" s="817">
        <f t="shared" ref="F39:F46" si="13">(E39-E38)/E38*100</f>
        <v>2.0576131687242798</v>
      </c>
      <c r="G39" s="122" t="s">
        <v>228</v>
      </c>
      <c r="H39" s="308"/>
      <c r="I39" s="904" t="s">
        <v>226</v>
      </c>
      <c r="J39" s="905" t="s">
        <v>113</v>
      </c>
      <c r="K39" s="906">
        <f>'3国時系列'!AW162</f>
        <v>91.9</v>
      </c>
      <c r="L39" s="907">
        <f t="shared" ref="L39:L44" si="14">(K39-K27)/K27*100</f>
        <v>-4.1710114702815426</v>
      </c>
      <c r="M39" s="906">
        <f>'3国時系列'!AO162</f>
        <v>100.1</v>
      </c>
      <c r="N39" s="908">
        <f t="shared" ref="N39:N52" si="15">(M39-M38)/M38*100</f>
        <v>1.6243654822334967</v>
      </c>
      <c r="O39" s="325" t="s">
        <v>228</v>
      </c>
    </row>
    <row r="40" spans="1:15" ht="12.75">
      <c r="A40" s="117"/>
      <c r="B40" s="749" t="s">
        <v>115</v>
      </c>
      <c r="C40" s="900">
        <f>'10生産'!D68</f>
        <v>102.3</v>
      </c>
      <c r="D40" s="172">
        <f t="shared" si="12"/>
        <v>2.4024024024023936</v>
      </c>
      <c r="E40" s="900">
        <f>'10生産'!D237</f>
        <v>98.9</v>
      </c>
      <c r="F40" s="817">
        <f t="shared" si="13"/>
        <v>-0.3024193548387068</v>
      </c>
      <c r="G40" s="122" t="s">
        <v>224</v>
      </c>
      <c r="H40" s="308"/>
      <c r="I40" s="117"/>
      <c r="J40" s="896" t="s">
        <v>115</v>
      </c>
      <c r="K40" s="897">
        <f>'3国時系列'!AW163</f>
        <v>97.3</v>
      </c>
      <c r="L40" s="909">
        <f t="shared" si="14"/>
        <v>-0.10266940451746254</v>
      </c>
      <c r="M40" s="897">
        <f>'3国時系列'!AO163</f>
        <v>99.2</v>
      </c>
      <c r="N40" s="901">
        <f t="shared" si="15"/>
        <v>-0.89910089910089064</v>
      </c>
      <c r="O40" s="317" t="s">
        <v>228</v>
      </c>
    </row>
    <row r="41" spans="1:15" ht="12.75">
      <c r="A41" s="117"/>
      <c r="B41" s="749" t="s">
        <v>116</v>
      </c>
      <c r="C41" s="900">
        <f>'10生産'!D69</f>
        <v>118.9</v>
      </c>
      <c r="D41" s="172">
        <f t="shared" si="12"/>
        <v>-2.059308072487644</v>
      </c>
      <c r="E41" s="900">
        <f>'10生産'!D238</f>
        <v>98.8</v>
      </c>
      <c r="F41" s="817">
        <f t="shared" si="13"/>
        <v>-0.10111223458039284</v>
      </c>
      <c r="G41" s="122" t="s">
        <v>41</v>
      </c>
      <c r="H41" s="308"/>
      <c r="I41" s="117"/>
      <c r="J41" s="896" t="s">
        <v>116</v>
      </c>
      <c r="K41" s="897">
        <f>'3国時系列'!AW164</f>
        <v>111.2</v>
      </c>
      <c r="L41" s="909">
        <f t="shared" si="14"/>
        <v>1.0909090909090935</v>
      </c>
      <c r="M41" s="897">
        <f>'3国時系列'!AO164</f>
        <v>99.7</v>
      </c>
      <c r="N41" s="901">
        <f t="shared" si="15"/>
        <v>0.50403225806451613</v>
      </c>
      <c r="O41" s="317" t="s">
        <v>228</v>
      </c>
    </row>
    <row r="42" spans="1:15" ht="12.75">
      <c r="A42" s="117"/>
      <c r="B42" s="749" t="s">
        <v>117</v>
      </c>
      <c r="C42" s="900">
        <f>'10生産'!D70</f>
        <v>94.9</v>
      </c>
      <c r="D42" s="172">
        <f t="shared" si="12"/>
        <v>-0.62827225130889452</v>
      </c>
      <c r="E42" s="900">
        <f>'10生産'!D239</f>
        <v>99.8</v>
      </c>
      <c r="F42" s="817">
        <f t="shared" si="13"/>
        <v>1.0121457489878543</v>
      </c>
      <c r="G42" s="122" t="s">
        <v>41</v>
      </c>
      <c r="H42" s="308"/>
      <c r="I42" s="117"/>
      <c r="J42" s="896" t="s">
        <v>117</v>
      </c>
      <c r="K42" s="897">
        <f>'3国時系列'!AW165</f>
        <v>96</v>
      </c>
      <c r="L42" s="909">
        <f t="shared" si="14"/>
        <v>-1.9407558733401487</v>
      </c>
      <c r="M42" s="897">
        <f>'3国時系列'!AO165</f>
        <v>99.3</v>
      </c>
      <c r="N42" s="901">
        <f t="shared" si="15"/>
        <v>-0.40120361083250322</v>
      </c>
      <c r="O42" s="317" t="s">
        <v>228</v>
      </c>
    </row>
    <row r="43" spans="1:15" ht="12.75">
      <c r="A43" s="117"/>
      <c r="B43" s="749" t="s">
        <v>118</v>
      </c>
      <c r="C43" s="900">
        <f>'10生産'!D71</f>
        <v>91.9</v>
      </c>
      <c r="D43" s="172">
        <f t="shared" si="12"/>
        <v>0.65717415115006417</v>
      </c>
      <c r="E43" s="900">
        <f>'10生産'!D240</f>
        <v>99.8</v>
      </c>
      <c r="F43" s="817">
        <f t="shared" si="13"/>
        <v>0</v>
      </c>
      <c r="G43" s="122" t="s">
        <v>131</v>
      </c>
      <c r="H43" s="308"/>
      <c r="I43" s="117"/>
      <c r="J43" s="896" t="s">
        <v>118</v>
      </c>
      <c r="K43" s="897">
        <f>'3国時系列'!AW166</f>
        <v>91.6</v>
      </c>
      <c r="L43" s="909">
        <f t="shared" si="14"/>
        <v>0.21881838074397003</v>
      </c>
      <c r="M43" s="897">
        <f>'3国時系列'!AO166</f>
        <v>98.5</v>
      </c>
      <c r="N43" s="901">
        <f t="shared" si="15"/>
        <v>-0.80563947633433763</v>
      </c>
      <c r="O43" s="317" t="s">
        <v>228</v>
      </c>
    </row>
    <row r="44" spans="1:15" ht="12.75">
      <c r="A44" s="117"/>
      <c r="B44" s="749" t="s">
        <v>119</v>
      </c>
      <c r="C44" s="900">
        <f>'10生産'!D72</f>
        <v>105.3</v>
      </c>
      <c r="D44" s="172">
        <f t="shared" si="12"/>
        <v>2.0348837209302273</v>
      </c>
      <c r="E44" s="900">
        <f>'10生産'!D241</f>
        <v>99.7</v>
      </c>
      <c r="F44" s="817">
        <f t="shared" si="13"/>
        <v>-0.10020040080159752</v>
      </c>
      <c r="G44" s="122" t="s">
        <v>131</v>
      </c>
      <c r="H44" s="308"/>
      <c r="I44" s="117"/>
      <c r="J44" s="896" t="s">
        <v>119</v>
      </c>
      <c r="K44" s="897">
        <f>'3国時系列'!AW167</f>
        <v>102.8</v>
      </c>
      <c r="L44" s="909">
        <f t="shared" si="14"/>
        <v>-1.2487992315081626</v>
      </c>
      <c r="M44" s="897">
        <f>'3国時系列'!AO167</f>
        <v>99.2</v>
      </c>
      <c r="N44" s="901">
        <f t="shared" si="15"/>
        <v>0.71065989847716027</v>
      </c>
      <c r="O44" s="317" t="s">
        <v>504</v>
      </c>
    </row>
    <row r="45" spans="1:15" ht="12.75">
      <c r="A45" s="117"/>
      <c r="B45" s="749" t="s">
        <v>120</v>
      </c>
      <c r="C45" s="900">
        <f>'10生産'!D73</f>
        <v>95.3</v>
      </c>
      <c r="D45" s="172">
        <f t="shared" ref="D45:D52" si="16">(C45-C33)/C33*100</f>
        <v>-6.3850687622789781</v>
      </c>
      <c r="E45" s="900">
        <f>'10生産'!D242</f>
        <v>98.4</v>
      </c>
      <c r="F45" s="817">
        <f t="shared" si="13"/>
        <v>-1.303911735205614</v>
      </c>
      <c r="G45" s="122" t="s">
        <v>131</v>
      </c>
      <c r="H45" s="308"/>
      <c r="I45" s="117"/>
      <c r="J45" s="896" t="s">
        <v>120</v>
      </c>
      <c r="K45" s="897">
        <f>'3国時系列'!AW168</f>
        <v>101.1</v>
      </c>
      <c r="L45" s="909">
        <f t="shared" ref="L45:L52" si="17">(K45-K33)/K33*100</f>
        <v>-3.9886039886039915</v>
      </c>
      <c r="M45" s="897">
        <f>'3国時系列'!AO168</f>
        <v>99.8</v>
      </c>
      <c r="N45" s="901">
        <f t="shared" si="15"/>
        <v>0.6048387096774136</v>
      </c>
      <c r="O45" s="317" t="s">
        <v>504</v>
      </c>
    </row>
    <row r="46" spans="1:15" ht="12.75">
      <c r="A46" s="117"/>
      <c r="B46" s="749" t="s">
        <v>121</v>
      </c>
      <c r="C46" s="900">
        <f>'10生産'!D74</f>
        <v>88.7</v>
      </c>
      <c r="D46" s="172">
        <f t="shared" si="16"/>
        <v>0.33936651583710081</v>
      </c>
      <c r="E46" s="900">
        <f>'10生産'!D243</f>
        <v>97.8</v>
      </c>
      <c r="F46" s="817">
        <f t="shared" si="13"/>
        <v>-0.60975609756098426</v>
      </c>
      <c r="G46" s="122" t="s">
        <v>131</v>
      </c>
      <c r="H46" s="308"/>
      <c r="I46" s="117"/>
      <c r="J46" s="896" t="s">
        <v>121</v>
      </c>
      <c r="K46" s="897">
        <f>'3国時系列'!AW169</f>
        <v>94.2</v>
      </c>
      <c r="L46" s="909">
        <f t="shared" si="17"/>
        <v>4.5504994450610532</v>
      </c>
      <c r="M46" s="897">
        <f>'3国時系列'!AO169</f>
        <v>100.5</v>
      </c>
      <c r="N46" s="901">
        <f t="shared" si="15"/>
        <v>0.70140280561122537</v>
      </c>
      <c r="O46" s="317" t="s">
        <v>476</v>
      </c>
    </row>
    <row r="47" spans="1:15" ht="12.75">
      <c r="A47" s="117"/>
      <c r="B47" s="749" t="s">
        <v>122</v>
      </c>
      <c r="C47" s="900">
        <f>'10生産'!D75</f>
        <v>105.8</v>
      </c>
      <c r="D47" s="172">
        <f t="shared" si="16"/>
        <v>3.0185004868549115</v>
      </c>
      <c r="E47" s="900">
        <f>'10生産'!D244</f>
        <v>102.6</v>
      </c>
      <c r="F47" s="817">
        <f t="shared" ref="F47:F52" si="18">(E47-E46)/E46*100</f>
        <v>4.9079754601226968</v>
      </c>
      <c r="G47" s="122" t="s">
        <v>41</v>
      </c>
      <c r="H47" s="308"/>
      <c r="I47" s="117"/>
      <c r="J47" s="896" t="s">
        <v>122</v>
      </c>
      <c r="K47" s="897">
        <f>'3国時系列'!AW170</f>
        <v>105.1</v>
      </c>
      <c r="L47" s="909">
        <f t="shared" si="17"/>
        <v>0.96061479346781953</v>
      </c>
      <c r="M47" s="897">
        <f>'3国時系列'!AO170</f>
        <v>100.7</v>
      </c>
      <c r="N47" s="901">
        <f t="shared" si="15"/>
        <v>0.19900497512438092</v>
      </c>
      <c r="O47" s="317" t="s">
        <v>476</v>
      </c>
    </row>
    <row r="48" spans="1:15" ht="12.75">
      <c r="A48" s="117"/>
      <c r="B48" s="749" t="s">
        <v>123</v>
      </c>
      <c r="C48" s="900">
        <f>'10生産'!D76</f>
        <v>95</v>
      </c>
      <c r="D48" s="172">
        <f t="shared" si="16"/>
        <v>-3.2586558044806542</v>
      </c>
      <c r="E48" s="900">
        <f>'10生産'!D245</f>
        <v>98.1</v>
      </c>
      <c r="F48" s="817">
        <f t="shared" si="18"/>
        <v>-4.3859649122807021</v>
      </c>
      <c r="G48" s="122" t="s">
        <v>41</v>
      </c>
      <c r="H48" s="308"/>
      <c r="I48" s="117"/>
      <c r="J48" s="896" t="s">
        <v>123</v>
      </c>
      <c r="K48" s="897">
        <f>'3国時系列'!AW171</f>
        <v>101</v>
      </c>
      <c r="L48" s="909">
        <f t="shared" si="17"/>
        <v>-1.2707722385141713</v>
      </c>
      <c r="M48" s="897">
        <f>'3国時系列'!AO171</f>
        <v>101</v>
      </c>
      <c r="N48" s="901">
        <f t="shared" si="15"/>
        <v>0.29791459781529012</v>
      </c>
      <c r="O48" s="317" t="s">
        <v>476</v>
      </c>
    </row>
    <row r="49" spans="1:15" ht="12.75">
      <c r="A49" s="117"/>
      <c r="B49" s="749" t="s">
        <v>124</v>
      </c>
      <c r="C49" s="900">
        <f>'10生産'!D77</f>
        <v>100.4</v>
      </c>
      <c r="D49" s="172">
        <f t="shared" si="16"/>
        <v>3.3985581874356456</v>
      </c>
      <c r="E49" s="900">
        <f>'10生産'!D246</f>
        <v>99.6</v>
      </c>
      <c r="F49" s="817">
        <f t="shared" si="18"/>
        <v>1.5290519877675843</v>
      </c>
      <c r="G49" s="122" t="s">
        <v>41</v>
      </c>
      <c r="H49" s="308"/>
      <c r="I49" s="117"/>
      <c r="J49" s="896" t="s">
        <v>124</v>
      </c>
      <c r="K49" s="897">
        <f>'3国時系列'!AW172</f>
        <v>104.3</v>
      </c>
      <c r="L49" s="909">
        <f t="shared" si="17"/>
        <v>4.0918163672654631</v>
      </c>
      <c r="M49" s="897">
        <f>'3国時系列'!AO172</f>
        <v>102</v>
      </c>
      <c r="N49" s="901">
        <f t="shared" si="15"/>
        <v>0.99009900990099009</v>
      </c>
      <c r="O49" s="317" t="s">
        <v>477</v>
      </c>
    </row>
    <row r="50" spans="1:15" ht="12.75">
      <c r="A50" s="117"/>
      <c r="B50" s="749" t="s">
        <v>111</v>
      </c>
      <c r="C50" s="900">
        <f>'10生産'!D78</f>
        <v>103.9</v>
      </c>
      <c r="D50" s="172">
        <f t="shared" si="16"/>
        <v>0.67829457364341361</v>
      </c>
      <c r="E50" s="900">
        <f>'10生産'!D247</f>
        <v>99.8</v>
      </c>
      <c r="F50" s="817">
        <f t="shared" si="18"/>
        <v>0.20080321285140845</v>
      </c>
      <c r="G50" s="122" t="s">
        <v>41</v>
      </c>
      <c r="H50" s="308"/>
      <c r="I50" s="742"/>
      <c r="J50" s="910" t="s">
        <v>111</v>
      </c>
      <c r="K50" s="911">
        <f>'3国時系列'!AW173</f>
        <v>103.4</v>
      </c>
      <c r="L50" s="912">
        <f t="shared" si="17"/>
        <v>2.0730503455083995</v>
      </c>
      <c r="M50" s="911">
        <f>'3国時系列'!AO173</f>
        <v>102</v>
      </c>
      <c r="N50" s="913">
        <f t="shared" si="15"/>
        <v>0</v>
      </c>
      <c r="O50" s="326" t="s">
        <v>477</v>
      </c>
    </row>
    <row r="51" spans="1:15" ht="12.75">
      <c r="A51" s="730" t="s">
        <v>232</v>
      </c>
      <c r="B51" s="731" t="s">
        <v>113</v>
      </c>
      <c r="C51" s="814">
        <f>'10生産'!D79</f>
        <v>89</v>
      </c>
      <c r="D51" s="815">
        <f t="shared" si="16"/>
        <v>-1.2208657047724689</v>
      </c>
      <c r="E51" s="814">
        <f>'10生産'!D248</f>
        <v>96.5</v>
      </c>
      <c r="F51" s="816">
        <f t="shared" si="18"/>
        <v>-3.3066132264529027</v>
      </c>
      <c r="G51" s="121" t="s">
        <v>228</v>
      </c>
      <c r="H51" s="308"/>
      <c r="I51" s="895" t="s">
        <v>232</v>
      </c>
      <c r="J51" s="915" t="s">
        <v>113</v>
      </c>
      <c r="K51" s="897">
        <f>'3国時系列'!AW174</f>
        <v>94.3</v>
      </c>
      <c r="L51" s="909">
        <f t="shared" si="17"/>
        <v>2.6115342763873683</v>
      </c>
      <c r="M51" s="897">
        <f>'3国時系列'!AO174</f>
        <v>100.9</v>
      </c>
      <c r="N51" s="901">
        <f t="shared" si="15"/>
        <v>-1.078431372549014</v>
      </c>
      <c r="O51" s="317" t="s">
        <v>477</v>
      </c>
    </row>
    <row r="52" spans="1:15" ht="12.75">
      <c r="A52" s="117"/>
      <c r="B52" s="737" t="s">
        <v>115</v>
      </c>
      <c r="C52" s="900">
        <f>'10生産'!D80</f>
        <v>101.7</v>
      </c>
      <c r="D52" s="172">
        <f t="shared" si="16"/>
        <v>-0.58651026392961325</v>
      </c>
      <c r="E52" s="900">
        <f>'10生産'!D249</f>
        <v>101.3</v>
      </c>
      <c r="F52" s="817">
        <f t="shared" si="18"/>
        <v>4.9740932642487019</v>
      </c>
      <c r="G52" s="122" t="s">
        <v>228</v>
      </c>
      <c r="H52" s="308"/>
      <c r="I52" s="117"/>
      <c r="J52" s="915" t="s">
        <v>115</v>
      </c>
      <c r="K52" s="897">
        <f>'3国時系列'!AW175</f>
        <v>100.1</v>
      </c>
      <c r="L52" s="909">
        <f t="shared" si="17"/>
        <v>2.8776978417266159</v>
      </c>
      <c r="M52" s="897">
        <f>'3国時系列'!AO175</f>
        <v>101.6</v>
      </c>
      <c r="N52" s="901">
        <f t="shared" si="15"/>
        <v>0.69375619425172308</v>
      </c>
      <c r="O52" s="317" t="s">
        <v>477</v>
      </c>
    </row>
    <row r="53" spans="1:15" ht="12.75">
      <c r="A53" s="117"/>
      <c r="B53" s="737" t="s">
        <v>116</v>
      </c>
      <c r="C53" s="900">
        <f>'10生産'!D81</f>
        <v>121.5</v>
      </c>
      <c r="D53" s="172">
        <f t="shared" ref="D53:D58" si="19">(C53-C41)/C41*100</f>
        <v>2.1867115222876317</v>
      </c>
      <c r="E53" s="900">
        <f>'10生産'!D250</f>
        <v>101</v>
      </c>
      <c r="F53" s="817">
        <f t="shared" ref="F53:F58" si="20">(E53-E52)/E52*100</f>
        <v>-0.29615004935833872</v>
      </c>
      <c r="G53" s="122" t="s">
        <v>41</v>
      </c>
      <c r="H53" s="308"/>
      <c r="I53" s="117"/>
      <c r="J53" s="915" t="s">
        <v>116</v>
      </c>
      <c r="K53" s="897">
        <f>'3国時系列'!AW176</f>
        <v>113.1</v>
      </c>
      <c r="L53" s="909">
        <f t="shared" ref="L53:L58" si="21">(K53-K41)/K41*100</f>
        <v>1.7086330935251719</v>
      </c>
      <c r="M53" s="897">
        <f>'3国時系列'!AO176</f>
        <v>101.5</v>
      </c>
      <c r="N53" s="901">
        <f t="shared" ref="N53:N58" si="22">(M53-M52)/M52*100</f>
        <v>-9.84251968503881E-2</v>
      </c>
      <c r="O53" s="317" t="s">
        <v>477</v>
      </c>
    </row>
    <row r="54" spans="1:15" ht="12.75">
      <c r="A54" s="117"/>
      <c r="B54" s="737" t="s">
        <v>117</v>
      </c>
      <c r="C54" s="900">
        <f>'10生産'!D82</f>
        <v>97.3</v>
      </c>
      <c r="D54" s="172">
        <f t="shared" si="19"/>
        <v>2.5289778714436157</v>
      </c>
      <c r="E54" s="900">
        <f>'10生産'!D251</f>
        <v>102.3</v>
      </c>
      <c r="F54" s="817">
        <f t="shared" si="20"/>
        <v>1.2871287128712843</v>
      </c>
      <c r="G54" s="122" t="s">
        <v>224</v>
      </c>
      <c r="H54" s="308"/>
      <c r="I54" s="117"/>
      <c r="J54" s="915" t="s">
        <v>117</v>
      </c>
      <c r="K54" s="897">
        <f>'3国時系列'!AW177</f>
        <v>99.8</v>
      </c>
      <c r="L54" s="909">
        <f t="shared" si="21"/>
        <v>3.9583333333333304</v>
      </c>
      <c r="M54" s="897">
        <f>'3国時系列'!AO177</f>
        <v>104.1</v>
      </c>
      <c r="N54" s="901">
        <f t="shared" si="22"/>
        <v>2.5615763546797976</v>
      </c>
      <c r="O54" s="317" t="s">
        <v>477</v>
      </c>
    </row>
    <row r="55" spans="1:15" ht="12.75">
      <c r="A55" s="117"/>
      <c r="B55" s="737" t="s">
        <v>118</v>
      </c>
      <c r="C55" s="900">
        <f>'10生産'!D83</f>
        <v>94.3</v>
      </c>
      <c r="D55" s="172">
        <f t="shared" si="19"/>
        <v>2.6115342763873683</v>
      </c>
      <c r="E55" s="900">
        <f>'10生産'!D252</f>
        <v>100.8</v>
      </c>
      <c r="F55" s="817">
        <f t="shared" si="20"/>
        <v>-1.466275659824047</v>
      </c>
      <c r="G55" s="122" t="s">
        <v>224</v>
      </c>
      <c r="H55" s="308"/>
      <c r="I55" s="117"/>
      <c r="J55" s="915" t="s">
        <v>118</v>
      </c>
      <c r="K55" s="897">
        <f>'3国時系列'!AW178</f>
        <v>96.5</v>
      </c>
      <c r="L55" s="909">
        <f t="shared" si="21"/>
        <v>5.349344978165945</v>
      </c>
      <c r="M55" s="897">
        <f>'3国時系列'!AO178</f>
        <v>102.3</v>
      </c>
      <c r="N55" s="901">
        <f t="shared" si="22"/>
        <v>-1.7291066282420724</v>
      </c>
      <c r="O55" s="317" t="s">
        <v>477</v>
      </c>
    </row>
    <row r="56" spans="1:15" ht="12.75">
      <c r="A56" s="117"/>
      <c r="B56" s="737" t="s">
        <v>119</v>
      </c>
      <c r="C56" s="900">
        <f>'10生産'!D84</f>
        <v>107.7</v>
      </c>
      <c r="D56" s="172">
        <f t="shared" si="19"/>
        <v>2.2792022792022846</v>
      </c>
      <c r="E56" s="900">
        <f>'10生産'!D253</f>
        <v>101.9</v>
      </c>
      <c r="F56" s="817">
        <f t="shared" si="20"/>
        <v>1.0912698412698496</v>
      </c>
      <c r="G56" s="122" t="s">
        <v>224</v>
      </c>
      <c r="H56" s="308"/>
      <c r="I56" s="117"/>
      <c r="J56" s="915" t="s">
        <v>119</v>
      </c>
      <c r="K56" s="897">
        <f>'3国時系列'!AW179</f>
        <v>107.1</v>
      </c>
      <c r="L56" s="909">
        <f t="shared" si="21"/>
        <v>4.1828793774319042</v>
      </c>
      <c r="M56" s="897">
        <f>'3国時系列'!AO179</f>
        <v>103.3</v>
      </c>
      <c r="N56" s="901">
        <f t="shared" si="22"/>
        <v>0.97751710654936463</v>
      </c>
      <c r="O56" s="317" t="s">
        <v>477</v>
      </c>
    </row>
    <row r="57" spans="1:15" ht="12.75">
      <c r="A57" s="117"/>
      <c r="B57" s="737" t="s">
        <v>120</v>
      </c>
      <c r="C57" s="900">
        <f>'10生産'!D85</f>
        <v>98.1</v>
      </c>
      <c r="D57" s="172">
        <f t="shared" si="19"/>
        <v>2.938090241343124</v>
      </c>
      <c r="E57" s="900">
        <f>'10生産'!D254</f>
        <v>101.5</v>
      </c>
      <c r="F57" s="817">
        <f t="shared" si="20"/>
        <v>-0.39254170755643342</v>
      </c>
      <c r="G57" s="122" t="s">
        <v>224</v>
      </c>
      <c r="H57" s="308"/>
      <c r="I57" s="117"/>
      <c r="J57" s="915" t="s">
        <v>120</v>
      </c>
      <c r="K57" s="897">
        <f>'3国時系列'!AW180</f>
        <v>103.7</v>
      </c>
      <c r="L57" s="909">
        <f t="shared" si="21"/>
        <v>2.5717111770524319</v>
      </c>
      <c r="M57" s="897">
        <f>'3国時系列'!AO180</f>
        <v>102.5</v>
      </c>
      <c r="N57" s="901">
        <f t="shared" si="22"/>
        <v>-0.77444336882865161</v>
      </c>
      <c r="O57" s="317" t="s">
        <v>477</v>
      </c>
    </row>
    <row r="58" spans="1:15" ht="12.75">
      <c r="A58" s="117"/>
      <c r="B58" s="737" t="s">
        <v>121</v>
      </c>
      <c r="C58" s="900">
        <f>'10生産'!D86</f>
        <v>95.1</v>
      </c>
      <c r="D58" s="172">
        <f t="shared" si="19"/>
        <v>7.2153325817361793</v>
      </c>
      <c r="E58" s="900">
        <f>'10生産'!D255</f>
        <v>104.6</v>
      </c>
      <c r="F58" s="817">
        <f t="shared" si="20"/>
        <v>3.0541871921182207</v>
      </c>
      <c r="G58" s="122" t="s">
        <v>224</v>
      </c>
      <c r="H58" s="308"/>
      <c r="I58" s="117"/>
      <c r="J58" s="915" t="s">
        <v>121</v>
      </c>
      <c r="K58" s="897">
        <f>'3国時系列'!AW181</f>
        <v>97.6</v>
      </c>
      <c r="L58" s="909">
        <f t="shared" si="21"/>
        <v>3.6093418259023262</v>
      </c>
      <c r="M58" s="897">
        <f>'3国時系列'!AO181</f>
        <v>104</v>
      </c>
      <c r="N58" s="901">
        <f t="shared" si="22"/>
        <v>1.4634146341463417</v>
      </c>
      <c r="O58" s="317" t="s">
        <v>477</v>
      </c>
    </row>
    <row r="59" spans="1:15" ht="12.75">
      <c r="A59" s="916" t="s">
        <v>2</v>
      </c>
      <c r="B59" s="737" t="s">
        <v>122</v>
      </c>
      <c r="C59" s="900">
        <f>'10生産'!D87</f>
        <v>103.8</v>
      </c>
      <c r="D59" s="172">
        <f t="shared" ref="D59:D65" si="23">(C59-C47)/C47*100</f>
        <v>-1.890359168241966</v>
      </c>
      <c r="E59" s="900">
        <f>'10生産'!D256</f>
        <v>101.3</v>
      </c>
      <c r="F59" s="817">
        <f t="shared" ref="F59:F65" si="24">(E59-E58)/E58*100</f>
        <v>-3.1548757170172061</v>
      </c>
      <c r="G59" s="122" t="s">
        <v>224</v>
      </c>
      <c r="H59" s="308"/>
      <c r="I59" s="916" t="s">
        <v>2</v>
      </c>
      <c r="J59" s="915" t="s">
        <v>122</v>
      </c>
      <c r="K59" s="897">
        <f>'3国時系列'!AW182</f>
        <v>106.5</v>
      </c>
      <c r="L59" s="909">
        <f t="shared" ref="L59:L65" si="25">(K59-K47)/K47*100</f>
        <v>1.3320647002854478</v>
      </c>
      <c r="M59" s="897">
        <f>'3国時系列'!AO182</f>
        <v>103</v>
      </c>
      <c r="N59" s="901">
        <f t="shared" ref="N59:N65" si="26">(M59-M58)/M58*100</f>
        <v>-0.96153846153846156</v>
      </c>
      <c r="O59" s="317" t="s">
        <v>477</v>
      </c>
    </row>
    <row r="60" spans="1:15" ht="12.75">
      <c r="A60" s="117"/>
      <c r="B60" s="737" t="s">
        <v>123</v>
      </c>
      <c r="C60" s="900">
        <f>'10生産'!D88</f>
        <v>102</v>
      </c>
      <c r="D60" s="172">
        <f t="shared" si="23"/>
        <v>7.3684210526315779</v>
      </c>
      <c r="E60" s="900">
        <f>'10生産'!D257</f>
        <v>103.6</v>
      </c>
      <c r="F60" s="817">
        <f t="shared" si="24"/>
        <v>2.2704837117472825</v>
      </c>
      <c r="G60" s="122" t="s">
        <v>224</v>
      </c>
      <c r="H60" s="308"/>
      <c r="I60" s="757"/>
      <c r="J60" s="915" t="s">
        <v>123</v>
      </c>
      <c r="K60" s="897">
        <f>'3国時系列'!AW183</f>
        <v>105</v>
      </c>
      <c r="L60" s="909">
        <f t="shared" si="25"/>
        <v>3.9603960396039604</v>
      </c>
      <c r="M60" s="897">
        <f>'3国時系列'!AO183</f>
        <v>103.3</v>
      </c>
      <c r="N60" s="901">
        <f t="shared" si="26"/>
        <v>0.2912621359223273</v>
      </c>
      <c r="O60" s="317" t="s">
        <v>477</v>
      </c>
    </row>
    <row r="61" spans="1:15" ht="12.75">
      <c r="A61" s="117"/>
      <c r="B61" s="737" t="s">
        <v>124</v>
      </c>
      <c r="C61" s="900">
        <f>'10生産'!D89</f>
        <v>105</v>
      </c>
      <c r="D61" s="172">
        <f t="shared" si="23"/>
        <v>4.5816733067729025</v>
      </c>
      <c r="E61" s="900">
        <f>'10生産'!D258</f>
        <v>104.1</v>
      </c>
      <c r="F61" s="817">
        <f t="shared" si="24"/>
        <v>0.4826254826254826</v>
      </c>
      <c r="G61" s="122" t="s">
        <v>224</v>
      </c>
      <c r="H61" s="308"/>
      <c r="I61" s="757"/>
      <c r="J61" s="915" t="s">
        <v>124</v>
      </c>
      <c r="K61" s="897">
        <f>'3国時系列'!AW184</f>
        <v>106.6</v>
      </c>
      <c r="L61" s="909">
        <f t="shared" si="25"/>
        <v>2.2051773729626052</v>
      </c>
      <c r="M61" s="897">
        <f>'3国時系列'!AO184</f>
        <v>104.2</v>
      </c>
      <c r="N61" s="901">
        <f t="shared" si="26"/>
        <v>0.87124878993224164</v>
      </c>
      <c r="O61" s="317" t="s">
        <v>505</v>
      </c>
    </row>
    <row r="62" spans="1:15" ht="12.75">
      <c r="A62" s="742" t="s">
        <v>5</v>
      </c>
      <c r="B62" s="743" t="s">
        <v>111</v>
      </c>
      <c r="C62" s="902">
        <f>'10生産'!D90</f>
        <v>107.5</v>
      </c>
      <c r="D62" s="903">
        <f t="shared" si="23"/>
        <v>3.4648700673724679</v>
      </c>
      <c r="E62" s="902">
        <f>'10生産'!D259</f>
        <v>103.7</v>
      </c>
      <c r="F62" s="820">
        <f t="shared" si="24"/>
        <v>-0.38424591738711961</v>
      </c>
      <c r="G62" s="124" t="s">
        <v>224</v>
      </c>
      <c r="H62" s="308"/>
      <c r="I62" s="117" t="s">
        <v>5</v>
      </c>
      <c r="J62" s="915" t="s">
        <v>111</v>
      </c>
      <c r="K62" s="897">
        <f>'3国時系列'!AW185</f>
        <v>106.7</v>
      </c>
      <c r="L62" s="909">
        <f t="shared" si="25"/>
        <v>3.1914893617021245</v>
      </c>
      <c r="M62" s="897">
        <f>'3国時系列'!AO185</f>
        <v>105.8</v>
      </c>
      <c r="N62" s="901">
        <f t="shared" si="26"/>
        <v>1.5355086372360791</v>
      </c>
      <c r="O62" s="317" t="s">
        <v>505</v>
      </c>
    </row>
    <row r="63" spans="1:15" ht="12.75">
      <c r="A63" s="736" t="s">
        <v>245</v>
      </c>
      <c r="B63" s="749" t="s">
        <v>113</v>
      </c>
      <c r="C63" s="900">
        <f>'10生産'!D91</f>
        <v>94.2</v>
      </c>
      <c r="D63" s="172">
        <f t="shared" si="23"/>
        <v>5.8426966292134859</v>
      </c>
      <c r="E63" s="900">
        <f>'10生産'!D260</f>
        <v>100.6</v>
      </c>
      <c r="F63" s="817">
        <f t="shared" si="24"/>
        <v>-2.989392478302805</v>
      </c>
      <c r="G63" s="125" t="s">
        <v>224</v>
      </c>
      <c r="H63" s="308"/>
      <c r="I63" s="904" t="s">
        <v>245</v>
      </c>
      <c r="J63" s="905" t="s">
        <v>113</v>
      </c>
      <c r="K63" s="906">
        <f>'3国時系列'!AW186</f>
        <v>95.6</v>
      </c>
      <c r="L63" s="908">
        <f t="shared" si="25"/>
        <v>1.3785790031813332</v>
      </c>
      <c r="M63" s="906">
        <f>'3国時系列'!AO186</f>
        <v>101.4</v>
      </c>
      <c r="N63" s="908">
        <f t="shared" si="26"/>
        <v>-4.1587901701323169</v>
      </c>
      <c r="O63" s="325" t="s">
        <v>506</v>
      </c>
    </row>
    <row r="64" spans="1:15" ht="12.75">
      <c r="A64" s="117"/>
      <c r="B64" s="749" t="s">
        <v>115</v>
      </c>
      <c r="C64" s="900">
        <f>'10生産'!D92</f>
        <v>104.5</v>
      </c>
      <c r="D64" s="172">
        <f t="shared" si="23"/>
        <v>2.7531956735496528</v>
      </c>
      <c r="E64" s="900">
        <f>'10生産'!D261</f>
        <v>104.9</v>
      </c>
      <c r="F64" s="817">
        <f t="shared" si="24"/>
        <v>4.2743538767395739</v>
      </c>
      <c r="G64" s="125" t="s">
        <v>224</v>
      </c>
      <c r="H64" s="308"/>
      <c r="I64" s="117"/>
      <c r="J64" s="896" t="s">
        <v>115</v>
      </c>
      <c r="K64" s="897">
        <f>'3国時系列'!AW187</f>
        <v>101</v>
      </c>
      <c r="L64" s="901">
        <f t="shared" si="25"/>
        <v>0.89910089910090496</v>
      </c>
      <c r="M64" s="897">
        <f>'3国時系列'!AO187</f>
        <v>104</v>
      </c>
      <c r="N64" s="901">
        <f t="shared" si="26"/>
        <v>2.5641025641025585</v>
      </c>
      <c r="O64" s="317" t="s">
        <v>506</v>
      </c>
    </row>
    <row r="65" spans="1:15" ht="12.75">
      <c r="A65" s="117"/>
      <c r="B65" s="749" t="s">
        <v>116</v>
      </c>
      <c r="C65" s="900">
        <f>'10生産'!D93</f>
        <v>128.5</v>
      </c>
      <c r="D65" s="172">
        <f t="shared" si="23"/>
        <v>5.761316872427984</v>
      </c>
      <c r="E65" s="900">
        <f>'10生産'!D262</f>
        <v>107.8</v>
      </c>
      <c r="F65" s="817">
        <f t="shared" si="24"/>
        <v>2.7645376549094292</v>
      </c>
      <c r="G65" s="125" t="s">
        <v>224</v>
      </c>
      <c r="H65" s="308"/>
      <c r="I65" s="117"/>
      <c r="J65" s="896" t="s">
        <v>116</v>
      </c>
      <c r="K65" s="897">
        <f>'3国時系列'!AW188</f>
        <v>115.9</v>
      </c>
      <c r="L65" s="901">
        <f t="shared" si="25"/>
        <v>2.4756852343059341</v>
      </c>
      <c r="M65" s="897">
        <f>'3国時系列'!AO188</f>
        <v>105.1</v>
      </c>
      <c r="N65" s="901">
        <f t="shared" si="26"/>
        <v>1.0576923076923022</v>
      </c>
      <c r="O65" s="317" t="s">
        <v>506</v>
      </c>
    </row>
    <row r="66" spans="1:15" ht="12.75">
      <c r="A66" s="117"/>
      <c r="B66" s="749" t="s">
        <v>117</v>
      </c>
      <c r="C66" s="900">
        <f>'10生産'!D94</f>
        <v>101.1</v>
      </c>
      <c r="D66" s="172">
        <f t="shared" ref="D66:D71" si="27">(C66-C54)/C54*100</f>
        <v>3.9054470709146942</v>
      </c>
      <c r="E66" s="900">
        <f>'10生産'!D263</f>
        <v>105.2</v>
      </c>
      <c r="F66" s="817">
        <f t="shared" ref="F66:F71" si="28">(E66-E65)/E65*100</f>
        <v>-2.411873840445264</v>
      </c>
      <c r="G66" s="125" t="s">
        <v>224</v>
      </c>
      <c r="H66" s="308"/>
      <c r="I66" s="117"/>
      <c r="J66" s="896" t="s">
        <v>117</v>
      </c>
      <c r="K66" s="897">
        <f>'3国時系列'!AW189</f>
        <v>101.7</v>
      </c>
      <c r="L66" s="901">
        <f t="shared" ref="L66:L71" si="29">(K66-K54)/K54*100</f>
        <v>1.9038076152304666</v>
      </c>
      <c r="M66" s="897">
        <f>'3国時系列'!AO189</f>
        <v>104.5</v>
      </c>
      <c r="N66" s="901">
        <f t="shared" ref="N66:N71" si="30">(M66-M65)/M65*100</f>
        <v>-0.57088487155089851</v>
      </c>
      <c r="O66" s="317" t="s">
        <v>506</v>
      </c>
    </row>
    <row r="67" spans="1:15" ht="12.75">
      <c r="A67" s="117"/>
      <c r="B67" s="749" t="s">
        <v>118</v>
      </c>
      <c r="C67" s="900">
        <f>'10生産'!D95</f>
        <v>99.2</v>
      </c>
      <c r="D67" s="172">
        <f t="shared" si="27"/>
        <v>5.1961823966065808</v>
      </c>
      <c r="E67" s="900">
        <f>'10生産'!D264</f>
        <v>104.6</v>
      </c>
      <c r="F67" s="817">
        <f t="shared" si="28"/>
        <v>-0.57034220532320201</v>
      </c>
      <c r="G67" s="125" t="s">
        <v>224</v>
      </c>
      <c r="H67" s="308"/>
      <c r="I67" s="117"/>
      <c r="J67" s="896" t="s">
        <v>118</v>
      </c>
      <c r="K67" s="897">
        <f>'3国時系列'!AW190</f>
        <v>99.9</v>
      </c>
      <c r="L67" s="901">
        <f t="shared" si="29"/>
        <v>3.5233160621761717</v>
      </c>
      <c r="M67" s="897">
        <f>'3国時系列'!AO190</f>
        <v>104.8</v>
      </c>
      <c r="N67" s="901">
        <f t="shared" si="30"/>
        <v>0.28708133971291594</v>
      </c>
      <c r="O67" s="317" t="s">
        <v>506</v>
      </c>
    </row>
    <row r="68" spans="1:15" ht="12.75">
      <c r="A68" s="117"/>
      <c r="B68" s="749" t="s">
        <v>119</v>
      </c>
      <c r="C68" s="900">
        <f>'10生産'!D96</f>
        <v>106.2</v>
      </c>
      <c r="D68" s="172">
        <f t="shared" si="27"/>
        <v>-1.392757660167131</v>
      </c>
      <c r="E68" s="900">
        <f>'10生産'!D265</f>
        <v>103.1</v>
      </c>
      <c r="F68" s="817">
        <f t="shared" si="28"/>
        <v>-1.434034416826004</v>
      </c>
      <c r="G68" s="125" t="s">
        <v>41</v>
      </c>
      <c r="H68" s="308"/>
      <c r="I68" s="117"/>
      <c r="J68" s="896" t="s">
        <v>119</v>
      </c>
      <c r="K68" s="897">
        <f>'3国時系列'!AW191</f>
        <v>105.5</v>
      </c>
      <c r="L68" s="901">
        <f t="shared" si="29"/>
        <v>-1.4939309056956063</v>
      </c>
      <c r="M68" s="897">
        <f>'3国時系列'!AO191</f>
        <v>103.7</v>
      </c>
      <c r="N68" s="901">
        <f t="shared" si="30"/>
        <v>-1.0496183206106817</v>
      </c>
      <c r="O68" s="317" t="s">
        <v>506</v>
      </c>
    </row>
    <row r="69" spans="1:15" ht="12.75">
      <c r="A69" s="117"/>
      <c r="B69" s="749" t="s">
        <v>120</v>
      </c>
      <c r="C69" s="900">
        <f>'10生産'!D97</f>
        <v>100.3</v>
      </c>
      <c r="D69" s="172">
        <f t="shared" si="27"/>
        <v>2.2426095820591265</v>
      </c>
      <c r="E69" s="900">
        <f>'10生産'!D266</f>
        <v>103.2</v>
      </c>
      <c r="F69" s="817">
        <f t="shared" si="28"/>
        <v>9.699321047527501E-2</v>
      </c>
      <c r="G69" s="125" t="s">
        <v>228</v>
      </c>
      <c r="H69" s="308"/>
      <c r="I69" s="117"/>
      <c r="J69" s="896" t="s">
        <v>120</v>
      </c>
      <c r="K69" s="897">
        <f>'3国時系列'!AW192</f>
        <v>106.2</v>
      </c>
      <c r="L69" s="901">
        <f t="shared" si="29"/>
        <v>2.4108003857280615</v>
      </c>
      <c r="M69" s="897">
        <f>'3国時系列'!AO192</f>
        <v>103.8</v>
      </c>
      <c r="N69" s="901">
        <f t="shared" si="30"/>
        <v>9.6432015429116988E-2</v>
      </c>
      <c r="O69" s="317" t="s">
        <v>517</v>
      </c>
    </row>
    <row r="70" spans="1:15" ht="12.75">
      <c r="A70" s="117"/>
      <c r="B70" s="749" t="s">
        <v>121</v>
      </c>
      <c r="C70" s="900">
        <f>'10生産'!D98</f>
        <v>96.4</v>
      </c>
      <c r="D70" s="172">
        <f t="shared" si="27"/>
        <v>1.3669821240799278</v>
      </c>
      <c r="E70" s="900">
        <f>'10生産'!D267</f>
        <v>105</v>
      </c>
      <c r="F70" s="817">
        <f t="shared" si="28"/>
        <v>1.744186046511625</v>
      </c>
      <c r="G70" s="125" t="s">
        <v>228</v>
      </c>
      <c r="H70" s="308"/>
      <c r="I70" s="117"/>
      <c r="J70" s="896" t="s">
        <v>121</v>
      </c>
      <c r="K70" s="897">
        <f>'3国時系列'!AW193</f>
        <v>98.2</v>
      </c>
      <c r="L70" s="901">
        <f t="shared" si="29"/>
        <v>0.61475409836066452</v>
      </c>
      <c r="M70" s="897">
        <f>'3国時系列'!AO193</f>
        <v>103.6</v>
      </c>
      <c r="N70" s="901">
        <f t="shared" si="30"/>
        <v>-0.19267822736031104</v>
      </c>
      <c r="O70" s="317" t="s">
        <v>517</v>
      </c>
    </row>
    <row r="71" spans="1:15" ht="12.75">
      <c r="A71" s="916" t="s">
        <v>2</v>
      </c>
      <c r="B71" s="749" t="s">
        <v>122</v>
      </c>
      <c r="C71" s="900">
        <f>'10生産'!D99</f>
        <v>103.5</v>
      </c>
      <c r="D71" s="172">
        <f t="shared" si="27"/>
        <v>-0.28901734104045967</v>
      </c>
      <c r="E71" s="900">
        <f>'10生産'!D268</f>
        <v>104.2</v>
      </c>
      <c r="F71" s="817">
        <f t="shared" si="28"/>
        <v>-0.7619047619047592</v>
      </c>
      <c r="G71" s="125" t="s">
        <v>228</v>
      </c>
      <c r="H71" s="308"/>
      <c r="I71" s="916" t="s">
        <v>2</v>
      </c>
      <c r="J71" s="896" t="s">
        <v>122</v>
      </c>
      <c r="K71" s="897">
        <f>'3国時系列'!AW194</f>
        <v>103.8</v>
      </c>
      <c r="L71" s="901">
        <f t="shared" si="29"/>
        <v>-2.5352112676056362</v>
      </c>
      <c r="M71" s="897">
        <f>'3国時系列'!AO194</f>
        <v>103.5</v>
      </c>
      <c r="N71" s="901">
        <f t="shared" si="30"/>
        <v>-9.6525096525091045E-2</v>
      </c>
      <c r="O71" s="317" t="s">
        <v>517</v>
      </c>
    </row>
    <row r="72" spans="1:15" ht="12.75">
      <c r="A72" s="117" t="s">
        <v>2</v>
      </c>
      <c r="B72" s="749" t="s">
        <v>123</v>
      </c>
      <c r="C72" s="900">
        <f>'10生産'!D100</f>
        <v>107.1</v>
      </c>
      <c r="D72" s="172">
        <f t="shared" ref="D72:D77" si="31">(C72-C60)/C60*100</f>
        <v>4.9999999999999947</v>
      </c>
      <c r="E72" s="900">
        <f>'10生産'!D269</f>
        <v>106.5</v>
      </c>
      <c r="F72" s="817">
        <f t="shared" ref="F72:F77" si="32">(E72-E71)/E71*100</f>
        <v>2.2072936660268683</v>
      </c>
      <c r="G72" s="125" t="s">
        <v>228</v>
      </c>
      <c r="H72" s="308"/>
      <c r="I72" s="757" t="s">
        <v>2</v>
      </c>
      <c r="J72" s="896" t="s">
        <v>123</v>
      </c>
      <c r="K72" s="897">
        <f>'3国時系列'!AW195</f>
        <v>109.4</v>
      </c>
      <c r="L72" s="901">
        <f t="shared" ref="L72:L77" si="33">(K72-K60)/K60*100</f>
        <v>4.190476190476196</v>
      </c>
      <c r="M72" s="897">
        <f>'3国時系列'!AO195</f>
        <v>105.6</v>
      </c>
      <c r="N72" s="901">
        <f t="shared" ref="N72:N77" si="34">(M72-M71)/M71*100</f>
        <v>2.0289855072463716</v>
      </c>
      <c r="O72" s="317" t="s">
        <v>506</v>
      </c>
    </row>
    <row r="73" spans="1:15" ht="12.75">
      <c r="A73" s="117" t="s">
        <v>2</v>
      </c>
      <c r="B73" s="749" t="s">
        <v>124</v>
      </c>
      <c r="C73" s="900">
        <f>'10生産'!D101</f>
        <v>107.6</v>
      </c>
      <c r="D73" s="172">
        <f t="shared" si="31"/>
        <v>2.4761904761904709</v>
      </c>
      <c r="E73" s="900">
        <f>'10生産'!D270</f>
        <v>105.4</v>
      </c>
      <c r="F73" s="817">
        <f t="shared" si="32"/>
        <v>-1.0328638497652527</v>
      </c>
      <c r="G73" s="125" t="s">
        <v>41</v>
      </c>
      <c r="H73" s="308" t="s">
        <v>255</v>
      </c>
      <c r="I73" s="117" t="s">
        <v>2</v>
      </c>
      <c r="J73" s="896" t="s">
        <v>124</v>
      </c>
      <c r="K73" s="897">
        <f>'3国時系列'!AW196</f>
        <v>108.6</v>
      </c>
      <c r="L73" s="901">
        <f t="shared" si="33"/>
        <v>1.876172607879925</v>
      </c>
      <c r="M73" s="897">
        <f>'3国時系列'!AO196</f>
        <v>104.6</v>
      </c>
      <c r="N73" s="901">
        <f t="shared" si="34"/>
        <v>-0.94696969696969702</v>
      </c>
      <c r="O73" s="317" t="s">
        <v>506</v>
      </c>
    </row>
    <row r="74" spans="1:15" ht="12.75">
      <c r="A74" s="117" t="s">
        <v>2</v>
      </c>
      <c r="B74" s="749" t="s">
        <v>111</v>
      </c>
      <c r="C74" s="900">
        <f>'10生産'!D102</f>
        <v>107.6</v>
      </c>
      <c r="D74" s="172">
        <f t="shared" si="31"/>
        <v>9.30232558139482E-2</v>
      </c>
      <c r="E74" s="900">
        <f>'10生産'!D271</f>
        <v>105.3</v>
      </c>
      <c r="F74" s="817">
        <f t="shared" si="32"/>
        <v>-9.4876660341564056E-2</v>
      </c>
      <c r="G74" s="125" t="s">
        <v>41</v>
      </c>
      <c r="H74" s="308"/>
      <c r="I74" s="742" t="s">
        <v>2</v>
      </c>
      <c r="J74" s="910" t="s">
        <v>111</v>
      </c>
      <c r="K74" s="911">
        <f>'3国時系列'!AW197</f>
        <v>104.6</v>
      </c>
      <c r="L74" s="913">
        <f t="shared" si="33"/>
        <v>-1.9681349578256873</v>
      </c>
      <c r="M74" s="911">
        <f>'3国時系列'!AO197</f>
        <v>104.7</v>
      </c>
      <c r="N74" s="913">
        <f t="shared" si="34"/>
        <v>9.5602294455075079E-2</v>
      </c>
      <c r="O74" s="326" t="s">
        <v>506</v>
      </c>
    </row>
    <row r="75" spans="1:15" ht="12.75">
      <c r="A75" s="730" t="s">
        <v>256</v>
      </c>
      <c r="B75" s="894" t="s">
        <v>113</v>
      </c>
      <c r="C75" s="814">
        <f>'10生産'!D103</f>
        <v>95.3</v>
      </c>
      <c r="D75" s="815">
        <f t="shared" si="31"/>
        <v>1.167728237791926</v>
      </c>
      <c r="E75" s="814">
        <f>'10生産'!D272</f>
        <v>103.8</v>
      </c>
      <c r="F75" s="815">
        <f t="shared" si="32"/>
        <v>-1.4245014245014245</v>
      </c>
      <c r="G75" s="121" t="s">
        <v>257</v>
      </c>
      <c r="H75" s="308"/>
      <c r="I75" s="895" t="s">
        <v>256</v>
      </c>
      <c r="J75" s="915" t="s">
        <v>113</v>
      </c>
      <c r="K75" s="897">
        <f>'3国時系列'!AW198</f>
        <v>95.8</v>
      </c>
      <c r="L75" s="901">
        <f t="shared" si="33"/>
        <v>0.20920502092050508</v>
      </c>
      <c r="M75" s="897">
        <f>'3国時系列'!AO198</f>
        <v>102.3</v>
      </c>
      <c r="N75" s="901">
        <f t="shared" si="34"/>
        <v>-2.2922636103151919</v>
      </c>
      <c r="O75" s="317" t="s">
        <v>257</v>
      </c>
    </row>
    <row r="76" spans="1:15" ht="12.75">
      <c r="A76" s="117"/>
      <c r="B76" s="749" t="s">
        <v>115</v>
      </c>
      <c r="C76" s="900">
        <f>'10生産'!D104</f>
        <v>104.1</v>
      </c>
      <c r="D76" s="172">
        <f t="shared" si="31"/>
        <v>-0.38277511961723032</v>
      </c>
      <c r="E76" s="900">
        <f>'10生産'!D273</f>
        <v>104.2</v>
      </c>
      <c r="F76" s="172">
        <f t="shared" si="32"/>
        <v>0.38535645472062208</v>
      </c>
      <c r="G76" s="122" t="s">
        <v>257</v>
      </c>
      <c r="H76" s="308"/>
      <c r="I76" s="117"/>
      <c r="J76" s="915" t="s">
        <v>115</v>
      </c>
      <c r="K76" s="897">
        <f>'3国時系列'!AW199</f>
        <v>100.3</v>
      </c>
      <c r="L76" s="901">
        <f t="shared" si="33"/>
        <v>-0.69306930693069591</v>
      </c>
      <c r="M76" s="897">
        <f>'3国時系列'!AO199</f>
        <v>103.3</v>
      </c>
      <c r="N76" s="901">
        <f t="shared" si="34"/>
        <v>0.97751710654936463</v>
      </c>
      <c r="O76" s="317" t="s">
        <v>257</v>
      </c>
    </row>
    <row r="77" spans="1:15" ht="12.75">
      <c r="A77" s="117"/>
      <c r="B77" s="749" t="s">
        <v>116</v>
      </c>
      <c r="C77" s="900">
        <f>'10生産'!D105</f>
        <v>119.1</v>
      </c>
      <c r="D77" s="172">
        <f t="shared" si="31"/>
        <v>-7.3151750972762688</v>
      </c>
      <c r="E77" s="900">
        <f>'10生産'!D274</f>
        <v>103.1</v>
      </c>
      <c r="F77" s="172">
        <f t="shared" si="32"/>
        <v>-1.0556621880998163</v>
      </c>
      <c r="G77" s="122" t="s">
        <v>147</v>
      </c>
      <c r="H77" s="308"/>
      <c r="I77" s="117"/>
      <c r="J77" s="915" t="s">
        <v>116</v>
      </c>
      <c r="K77" s="897">
        <f>'3国時系列'!AW200</f>
        <v>111.1</v>
      </c>
      <c r="L77" s="901">
        <f t="shared" si="33"/>
        <v>-4.1415012942191636</v>
      </c>
      <c r="M77" s="897">
        <f>'3国時系列'!AO200</f>
        <v>102.8</v>
      </c>
      <c r="N77" s="901">
        <f t="shared" si="34"/>
        <v>-0.48402710551790895</v>
      </c>
      <c r="O77" s="317" t="s">
        <v>518</v>
      </c>
    </row>
    <row r="78" spans="1:15" ht="12.75">
      <c r="A78" s="117"/>
      <c r="B78" s="749" t="s">
        <v>117</v>
      </c>
      <c r="C78" s="900">
        <f>'10生産'!D106</f>
        <v>101.5</v>
      </c>
      <c r="D78" s="172">
        <f t="shared" ref="D78:D83" si="35">(C78-C66)/C66*100</f>
        <v>0.39564787339268614</v>
      </c>
      <c r="E78" s="900">
        <f>'10生産'!D275</f>
        <v>104</v>
      </c>
      <c r="F78" s="172">
        <f t="shared" ref="F78:F83" si="36">(E78-E77)/E77*100</f>
        <v>0.87293889427740612</v>
      </c>
      <c r="G78" s="122" t="s">
        <v>228</v>
      </c>
      <c r="H78" s="308"/>
      <c r="I78" s="117"/>
      <c r="J78" s="915" t="s">
        <v>117</v>
      </c>
      <c r="K78" s="897">
        <f>'3国時系列'!AW201</f>
        <v>101</v>
      </c>
      <c r="L78" s="901">
        <f t="shared" ref="L78:L84" si="37">(K78-K66)/K66*100</f>
        <v>-0.68829891838741675</v>
      </c>
      <c r="M78" s="897">
        <f>'3国時系列'!AO201</f>
        <v>102.7</v>
      </c>
      <c r="N78" s="901">
        <f t="shared" ref="N78:N84" si="38">(M78-M77)/M77*100</f>
        <v>-9.7276264591434167E-2</v>
      </c>
      <c r="O78" s="317" t="s">
        <v>507</v>
      </c>
    </row>
    <row r="79" spans="1:15" ht="12.75">
      <c r="A79" s="916" t="s">
        <v>285</v>
      </c>
      <c r="B79" s="749" t="s">
        <v>118</v>
      </c>
      <c r="C79" s="900">
        <f>'10生産'!D107</f>
        <v>97.2</v>
      </c>
      <c r="D79" s="172">
        <f t="shared" si="35"/>
        <v>-2.0161290322580645</v>
      </c>
      <c r="E79" s="900">
        <f>'10生産'!D276</f>
        <v>104.3</v>
      </c>
      <c r="F79" s="172">
        <f t="shared" si="36"/>
        <v>0.28846153846153577</v>
      </c>
      <c r="G79" s="122" t="s">
        <v>228</v>
      </c>
      <c r="H79" s="308"/>
      <c r="I79" s="916" t="s">
        <v>285</v>
      </c>
      <c r="J79" s="915" t="s">
        <v>118</v>
      </c>
      <c r="K79" s="897">
        <f>'3国時系列'!AW202</f>
        <v>98</v>
      </c>
      <c r="L79" s="901">
        <f t="shared" si="37"/>
        <v>-1.9019019019019077</v>
      </c>
      <c r="M79" s="897">
        <f>'3国時系列'!AO202</f>
        <v>104.2</v>
      </c>
      <c r="N79" s="901">
        <f t="shared" si="38"/>
        <v>1.4605647517039921</v>
      </c>
      <c r="O79" s="317" t="s">
        <v>228</v>
      </c>
    </row>
    <row r="80" spans="1:15" ht="12.75">
      <c r="A80" s="117" t="s">
        <v>2</v>
      </c>
      <c r="B80" s="749" t="s">
        <v>119</v>
      </c>
      <c r="C80" s="900">
        <f>'10生産'!D108</f>
        <v>106.6</v>
      </c>
      <c r="D80" s="172">
        <f t="shared" si="35"/>
        <v>0.37664783427494486</v>
      </c>
      <c r="E80" s="900">
        <f>'10生産'!D277</f>
        <v>105.1</v>
      </c>
      <c r="F80" s="172">
        <f t="shared" si="36"/>
        <v>0.76701821668264347</v>
      </c>
      <c r="G80" s="122" t="s">
        <v>228</v>
      </c>
      <c r="H80" s="308"/>
      <c r="I80" s="117" t="s">
        <v>2</v>
      </c>
      <c r="J80" s="915" t="s">
        <v>119</v>
      </c>
      <c r="K80" s="897">
        <f>'3国時系列'!AW203</f>
        <v>101.4</v>
      </c>
      <c r="L80" s="901">
        <f t="shared" si="37"/>
        <v>-3.8862559241706105</v>
      </c>
      <c r="M80" s="897">
        <f>'3国時系列'!AO203</f>
        <v>101.5</v>
      </c>
      <c r="N80" s="901">
        <f t="shared" si="38"/>
        <v>-2.5911708253358952</v>
      </c>
      <c r="O80" s="317" t="s">
        <v>228</v>
      </c>
    </row>
    <row r="81" spans="1:17" ht="12.75">
      <c r="A81" s="117"/>
      <c r="B81" s="749" t="s">
        <v>120</v>
      </c>
      <c r="C81" s="900">
        <f>'10生産'!D109</f>
        <v>109.8</v>
      </c>
      <c r="D81" s="172">
        <f t="shared" si="35"/>
        <v>9.4715852442671977</v>
      </c>
      <c r="E81" s="900">
        <f>'10生産'!D278</f>
        <v>109.1</v>
      </c>
      <c r="F81" s="172">
        <f t="shared" si="36"/>
        <v>3.8058991436726926</v>
      </c>
      <c r="G81" s="122" t="s">
        <v>41</v>
      </c>
      <c r="H81" s="308"/>
      <c r="I81" s="117"/>
      <c r="J81" s="915" t="s">
        <v>120</v>
      </c>
      <c r="K81" s="897">
        <f>'3国時系列'!AW204</f>
        <v>107</v>
      </c>
      <c r="L81" s="901">
        <f t="shared" si="37"/>
        <v>0.75329566854990315</v>
      </c>
      <c r="M81" s="897">
        <f>'3国時系列'!AO204</f>
        <v>102.2</v>
      </c>
      <c r="N81" s="901">
        <f t="shared" si="38"/>
        <v>0.68965517241379581</v>
      </c>
      <c r="O81" s="317" t="s">
        <v>228</v>
      </c>
    </row>
    <row r="82" spans="1:17" ht="12.75">
      <c r="A82" s="117"/>
      <c r="B82" s="749" t="s">
        <v>121</v>
      </c>
      <c r="C82" s="900">
        <f>'10生産'!D110</f>
        <v>92.3</v>
      </c>
      <c r="D82" s="172">
        <f t="shared" si="35"/>
        <v>-4.2531120331950296</v>
      </c>
      <c r="E82" s="900">
        <f>'10生産'!D279</f>
        <v>103</v>
      </c>
      <c r="F82" s="172">
        <f t="shared" si="36"/>
        <v>-5.5912007332722222</v>
      </c>
      <c r="G82" s="122" t="s">
        <v>228</v>
      </c>
      <c r="H82" s="308"/>
      <c r="I82" s="117"/>
      <c r="J82" s="915" t="s">
        <v>121</v>
      </c>
      <c r="K82" s="897">
        <f>'3国時系列'!AW205</f>
        <v>92.8</v>
      </c>
      <c r="L82" s="901">
        <f t="shared" si="37"/>
        <v>-5.4989816700611049</v>
      </c>
      <c r="M82" s="897">
        <f>'3国時系列'!AO205</f>
        <v>100.5</v>
      </c>
      <c r="N82" s="901">
        <f t="shared" si="38"/>
        <v>-1.663405088062625</v>
      </c>
      <c r="O82" s="317" t="s">
        <v>518</v>
      </c>
    </row>
    <row r="83" spans="1:17" ht="12.75">
      <c r="A83" s="916" t="s">
        <v>2</v>
      </c>
      <c r="B83" s="749" t="s">
        <v>122</v>
      </c>
      <c r="C83" s="900">
        <f>'10生産'!D111</f>
        <v>103.5</v>
      </c>
      <c r="D83" s="172">
        <f t="shared" si="35"/>
        <v>0</v>
      </c>
      <c r="E83" s="900">
        <f>'10生産'!D280</f>
        <v>102.9</v>
      </c>
      <c r="F83" s="172">
        <f t="shared" si="36"/>
        <v>-9.7087378640771174E-2</v>
      </c>
      <c r="G83" s="122" t="s">
        <v>228</v>
      </c>
      <c r="H83" s="308"/>
      <c r="I83" s="916" t="s">
        <v>2</v>
      </c>
      <c r="J83" s="915" t="s">
        <v>122</v>
      </c>
      <c r="K83" s="897">
        <f>'3国時系列'!AW206</f>
        <v>105</v>
      </c>
      <c r="L83" s="901">
        <f t="shared" si="37"/>
        <v>1.1560693641618525</v>
      </c>
      <c r="M83" s="897">
        <f>'3国時系列'!AO206</f>
        <v>102.4</v>
      </c>
      <c r="N83" s="901">
        <f t="shared" si="38"/>
        <v>1.8905472636815979</v>
      </c>
      <c r="O83" s="317" t="s">
        <v>518</v>
      </c>
    </row>
    <row r="84" spans="1:17" ht="12.75">
      <c r="A84" s="117" t="s">
        <v>2</v>
      </c>
      <c r="B84" s="749" t="s">
        <v>123</v>
      </c>
      <c r="C84" s="900">
        <f>'10生産'!D112</f>
        <v>112.8</v>
      </c>
      <c r="D84" s="172">
        <f t="shared" ref="D84:D90" si="39">(C84-C72)/C72*100</f>
        <v>5.3221288515406187</v>
      </c>
      <c r="E84" s="900">
        <f>'10生産'!D281</f>
        <v>110.8</v>
      </c>
      <c r="F84" s="172">
        <f t="shared" ref="F84:F90" si="40">(E84-E83)/E83*100</f>
        <v>7.6773566569484846</v>
      </c>
      <c r="G84" s="122" t="s">
        <v>510</v>
      </c>
      <c r="H84" s="308"/>
      <c r="I84" s="117" t="s">
        <v>2</v>
      </c>
      <c r="J84" s="915" t="s">
        <v>123</v>
      </c>
      <c r="K84" s="897">
        <f>'3国時系列'!AW207</f>
        <v>100.4</v>
      </c>
      <c r="L84" s="901">
        <f t="shared" si="37"/>
        <v>-8.2266910420475323</v>
      </c>
      <c r="M84" s="897">
        <f>'3国時系列'!AO207</f>
        <v>98.3</v>
      </c>
      <c r="N84" s="901">
        <f t="shared" si="38"/>
        <v>-4.003906250000008</v>
      </c>
      <c r="O84" s="317" t="s">
        <v>519</v>
      </c>
    </row>
    <row r="85" spans="1:17" ht="12.75">
      <c r="A85" s="117" t="s">
        <v>2</v>
      </c>
      <c r="B85" s="749" t="s">
        <v>124</v>
      </c>
      <c r="C85" s="900">
        <f>'10生産'!D113</f>
        <v>101.2</v>
      </c>
      <c r="D85" s="172">
        <f t="shared" si="39"/>
        <v>-5.947955390334565</v>
      </c>
      <c r="E85" s="900">
        <f>'10生産'!D282</f>
        <v>101.5</v>
      </c>
      <c r="F85" s="172">
        <f t="shared" si="40"/>
        <v>-8.3935018050541483</v>
      </c>
      <c r="G85" s="122" t="s">
        <v>228</v>
      </c>
      <c r="H85" s="308"/>
      <c r="I85" s="117" t="s">
        <v>2</v>
      </c>
      <c r="J85" s="915" t="s">
        <v>124</v>
      </c>
      <c r="K85" s="897">
        <f>'3国時系列'!AW208</f>
        <v>99.4</v>
      </c>
      <c r="L85" s="901">
        <f t="shared" ref="L85:L90" si="41">(K85-K73)/K73*100</f>
        <v>-8.4714548802946492</v>
      </c>
      <c r="M85" s="897">
        <f>'3国時系列'!AO208</f>
        <v>97.7</v>
      </c>
      <c r="N85" s="901">
        <f t="shared" ref="N85:N90" si="42">(M85-M84)/M84*100</f>
        <v>-0.61037639877924144</v>
      </c>
      <c r="O85" s="317" t="s">
        <v>519</v>
      </c>
    </row>
    <row r="86" spans="1:17" ht="12.75">
      <c r="A86" s="742" t="s">
        <v>2</v>
      </c>
      <c r="B86" s="750" t="s">
        <v>111</v>
      </c>
      <c r="C86" s="902">
        <f>'10生産'!D114</f>
        <v>105.5</v>
      </c>
      <c r="D86" s="903">
        <f t="shared" si="39"/>
        <v>-1.9516728624535264</v>
      </c>
      <c r="E86" s="902">
        <f>'10生産'!D283</f>
        <v>100.8</v>
      </c>
      <c r="F86" s="820">
        <f t="shared" si="40"/>
        <v>-0.68965517241379581</v>
      </c>
      <c r="G86" s="124" t="s">
        <v>228</v>
      </c>
      <c r="H86" s="308"/>
      <c r="I86" s="117" t="s">
        <v>2</v>
      </c>
      <c r="J86" s="915" t="s">
        <v>111</v>
      </c>
      <c r="K86" s="897">
        <f>'3国時系列'!AW209</f>
        <v>100.7</v>
      </c>
      <c r="L86" s="901">
        <f t="shared" si="41"/>
        <v>-3.7284894837476017</v>
      </c>
      <c r="M86" s="897">
        <f>'3国時系列'!AO209</f>
        <v>97.9</v>
      </c>
      <c r="N86" s="901">
        <f t="shared" si="42"/>
        <v>0.20470829068577567</v>
      </c>
      <c r="O86" s="317" t="s">
        <v>519</v>
      </c>
    </row>
    <row r="87" spans="1:17" ht="12.75">
      <c r="A87" s="730" t="s">
        <v>286</v>
      </c>
      <c r="B87" s="894" t="s">
        <v>113</v>
      </c>
      <c r="C87" s="814">
        <f>'10生産'!D115</f>
        <v>96.9</v>
      </c>
      <c r="D87" s="815">
        <f t="shared" si="39"/>
        <v>1.6789087093389388</v>
      </c>
      <c r="E87" s="814">
        <f>'10生産'!D284</f>
        <v>102.3</v>
      </c>
      <c r="F87" s="815">
        <f t="shared" si="40"/>
        <v>1.4880952380952381</v>
      </c>
      <c r="G87" s="121" t="s">
        <v>228</v>
      </c>
      <c r="I87" s="904" t="s">
        <v>286</v>
      </c>
      <c r="J87" s="905" t="s">
        <v>113</v>
      </c>
      <c r="K87" s="906">
        <f>'3国時系列'!AW210</f>
        <v>93.3</v>
      </c>
      <c r="L87" s="907">
        <f t="shared" si="41"/>
        <v>-2.6096033402922756</v>
      </c>
      <c r="M87" s="906">
        <f>'3国時系列'!AO210</f>
        <v>99.1</v>
      </c>
      <c r="N87" s="906">
        <f t="shared" si="42"/>
        <v>1.2257405515832365</v>
      </c>
      <c r="O87" s="331" t="s">
        <v>535</v>
      </c>
    </row>
    <row r="88" spans="1:17" ht="12.75">
      <c r="A88" s="117"/>
      <c r="B88" s="749" t="s">
        <v>115</v>
      </c>
      <c r="C88" s="900">
        <f>'10生産'!D116</f>
        <v>97.9</v>
      </c>
      <c r="D88" s="172">
        <f t="shared" si="39"/>
        <v>-5.9558117195004705</v>
      </c>
      <c r="E88" s="900">
        <f>'10生産'!D285</f>
        <v>97</v>
      </c>
      <c r="F88" s="172">
        <f t="shared" si="40"/>
        <v>-5.1808406647116296</v>
      </c>
      <c r="G88" s="917" t="s">
        <v>147</v>
      </c>
      <c r="I88" s="117"/>
      <c r="J88" s="896" t="s">
        <v>115</v>
      </c>
      <c r="K88" s="897">
        <f>'3国時系列'!AW211</f>
        <v>94.5</v>
      </c>
      <c r="L88" s="909">
        <f t="shared" si="41"/>
        <v>-5.7826520438683922</v>
      </c>
      <c r="M88" s="897">
        <f>'3国時系列'!AO211</f>
        <v>98.7</v>
      </c>
      <c r="N88" s="897">
        <f t="shared" si="42"/>
        <v>-0.40363269424822551</v>
      </c>
      <c r="O88" s="319" t="s">
        <v>535</v>
      </c>
    </row>
    <row r="89" spans="1:17" ht="12.75">
      <c r="A89" s="117"/>
      <c r="B89" s="749" t="s">
        <v>116</v>
      </c>
      <c r="C89" s="900">
        <f>'10生産'!D117</f>
        <v>118</v>
      </c>
      <c r="D89" s="172">
        <f t="shared" si="39"/>
        <v>-0.92359361880771984</v>
      </c>
      <c r="E89" s="900">
        <f>'10生産'!D286</f>
        <v>98.5</v>
      </c>
      <c r="F89" s="172">
        <f t="shared" si="40"/>
        <v>1.5463917525773196</v>
      </c>
      <c r="G89" s="917" t="s">
        <v>147</v>
      </c>
      <c r="I89" s="117"/>
      <c r="J89" s="896" t="s">
        <v>116</v>
      </c>
      <c r="K89" s="897">
        <f>'3国時系列'!AW212</f>
        <v>105.1</v>
      </c>
      <c r="L89" s="909">
        <f t="shared" si="41"/>
        <v>-5.4005400540054014</v>
      </c>
      <c r="M89" s="897">
        <f>'3国時系列'!AO212</f>
        <v>96.2</v>
      </c>
      <c r="N89" s="897">
        <f t="shared" si="42"/>
        <v>-2.5329280648429582</v>
      </c>
      <c r="O89" s="319" t="s">
        <v>541</v>
      </c>
      <c r="Q89" s="302" t="s">
        <v>2</v>
      </c>
    </row>
    <row r="90" spans="1:17" ht="12.75">
      <c r="A90" s="117"/>
      <c r="B90" s="749" t="s">
        <v>117</v>
      </c>
      <c r="C90" s="900">
        <f>'10生産'!D118</f>
        <v>87.9</v>
      </c>
      <c r="D90" s="172">
        <f t="shared" si="39"/>
        <v>-13.399014778325116</v>
      </c>
      <c r="E90" s="900">
        <f>'10生産'!D287</f>
        <v>91</v>
      </c>
      <c r="F90" s="172">
        <f t="shared" si="40"/>
        <v>-7.6142131979695442</v>
      </c>
      <c r="G90" s="122" t="s">
        <v>542</v>
      </c>
      <c r="I90" s="117"/>
      <c r="J90" s="896" t="s">
        <v>117</v>
      </c>
      <c r="K90" s="897">
        <f>'3国時系列'!AW213</f>
        <v>85.3</v>
      </c>
      <c r="L90" s="909">
        <f t="shared" si="41"/>
        <v>-15.544554455445548</v>
      </c>
      <c r="M90" s="897">
        <f>'3国時系列'!AO213</f>
        <v>86.3</v>
      </c>
      <c r="N90" s="897">
        <f t="shared" si="42"/>
        <v>-10.291060291060298</v>
      </c>
      <c r="O90" s="319" t="s">
        <v>542</v>
      </c>
    </row>
    <row r="91" spans="1:17" ht="12.75">
      <c r="A91" s="916" t="s">
        <v>2</v>
      </c>
      <c r="B91" s="749" t="s">
        <v>118</v>
      </c>
      <c r="C91" s="900">
        <f>'10生産'!D119</f>
        <v>76.599999999999994</v>
      </c>
      <c r="D91" s="172">
        <f t="shared" ref="D91:D96" si="43">(C91-C79)/C79*100</f>
        <v>-21.193415637860092</v>
      </c>
      <c r="E91" s="900">
        <f>'10生産'!D288</f>
        <v>86.7</v>
      </c>
      <c r="F91" s="172">
        <f t="shared" ref="F91:F96" si="44">(E91-E90)/E90*100</f>
        <v>-4.7252747252747227</v>
      </c>
      <c r="G91" s="122" t="s">
        <v>542</v>
      </c>
      <c r="I91" s="916" t="s">
        <v>2</v>
      </c>
      <c r="J91" s="896" t="s">
        <v>118</v>
      </c>
      <c r="K91" s="897">
        <f>'3国時系列'!AW214</f>
        <v>71.5</v>
      </c>
      <c r="L91" s="909">
        <f t="shared" ref="L91:L96" si="45">(K91-K79)/K79*100</f>
        <v>-27.040816326530614</v>
      </c>
      <c r="M91" s="897">
        <f>'3国時系列'!AO214</f>
        <v>77.2</v>
      </c>
      <c r="N91" s="897">
        <f t="shared" ref="N91:N96" si="46">(M91-M90)/M90*100</f>
        <v>-10.54461181923522</v>
      </c>
      <c r="O91" s="319" t="s">
        <v>542</v>
      </c>
    </row>
    <row r="92" spans="1:17" ht="12.75">
      <c r="A92" s="117" t="s">
        <v>2</v>
      </c>
      <c r="B92" s="749" t="s">
        <v>119</v>
      </c>
      <c r="C92" s="900">
        <f>'10生産'!D120</f>
        <v>92.2</v>
      </c>
      <c r="D92" s="172">
        <f t="shared" si="43"/>
        <v>-13.508442776735452</v>
      </c>
      <c r="E92" s="900">
        <f>'10生産'!D289</f>
        <v>89.3</v>
      </c>
      <c r="F92" s="172">
        <f t="shared" si="44"/>
        <v>2.9988465974625078</v>
      </c>
      <c r="G92" s="917" t="s">
        <v>582</v>
      </c>
      <c r="I92" s="117" t="s">
        <v>2</v>
      </c>
      <c r="J92" s="896" t="s">
        <v>119</v>
      </c>
      <c r="K92" s="897">
        <f>'3国時系列'!AW215</f>
        <v>82.7</v>
      </c>
      <c r="L92" s="909">
        <f t="shared" si="45"/>
        <v>-18.441814595660752</v>
      </c>
      <c r="M92" s="897">
        <f>'3国時系列'!AO215</f>
        <v>81</v>
      </c>
      <c r="N92" s="897">
        <f t="shared" si="46"/>
        <v>4.9222797927461102</v>
      </c>
      <c r="O92" s="319" t="s">
        <v>582</v>
      </c>
    </row>
    <row r="93" spans="1:17" ht="12.75">
      <c r="A93" s="117"/>
      <c r="B93" s="749" t="s">
        <v>120</v>
      </c>
      <c r="C93" s="900">
        <f>'10生産'!D121</f>
        <v>89.9</v>
      </c>
      <c r="D93" s="172">
        <f t="shared" si="43"/>
        <v>-18.123861566484507</v>
      </c>
      <c r="E93" s="900">
        <f>'10生産'!D290</f>
        <v>90.6</v>
      </c>
      <c r="F93" s="172">
        <f t="shared" si="44"/>
        <v>1.4557670772676339</v>
      </c>
      <c r="G93" s="917" t="s">
        <v>224</v>
      </c>
      <c r="I93" s="117"/>
      <c r="J93" s="896" t="s">
        <v>120</v>
      </c>
      <c r="K93" s="897">
        <f>'3国時系列'!AW216</f>
        <v>90</v>
      </c>
      <c r="L93" s="909">
        <f t="shared" si="45"/>
        <v>-15.887850467289718</v>
      </c>
      <c r="M93" s="897">
        <f>'3国時系列'!AO216</f>
        <v>86.6</v>
      </c>
      <c r="N93" s="897">
        <f t="shared" si="46"/>
        <v>6.9135802469135728</v>
      </c>
      <c r="O93" s="319" t="s">
        <v>224</v>
      </c>
    </row>
    <row r="94" spans="1:17" ht="12.75">
      <c r="A94" s="117"/>
      <c r="B94" s="749" t="s">
        <v>121</v>
      </c>
      <c r="C94" s="900">
        <f>'10生産'!D122</f>
        <v>79.2</v>
      </c>
      <c r="D94" s="172">
        <f t="shared" si="43"/>
        <v>-14.192849404117002</v>
      </c>
      <c r="E94" s="900">
        <f>'10生産'!D291</f>
        <v>91.3</v>
      </c>
      <c r="F94" s="172">
        <f t="shared" si="44"/>
        <v>0.77262693156733209</v>
      </c>
      <c r="G94" s="917" t="s">
        <v>224</v>
      </c>
      <c r="I94" s="117"/>
      <c r="J94" s="749" t="s">
        <v>121</v>
      </c>
      <c r="K94" s="897">
        <f>'3国時系列'!AW217</f>
        <v>79.8</v>
      </c>
      <c r="L94" s="909">
        <f t="shared" si="45"/>
        <v>-14.008620689655174</v>
      </c>
      <c r="M94" s="897">
        <f>'3国時系列'!AO217</f>
        <v>88.3</v>
      </c>
      <c r="N94" s="897">
        <f t="shared" si="46"/>
        <v>1.9630484988452692</v>
      </c>
      <c r="O94" s="319" t="s">
        <v>505</v>
      </c>
    </row>
    <row r="95" spans="1:17" ht="12.75">
      <c r="A95" s="916" t="s">
        <v>2</v>
      </c>
      <c r="B95" s="749" t="s">
        <v>122</v>
      </c>
      <c r="C95" s="900">
        <f>'10生産'!D123</f>
        <v>92.6</v>
      </c>
      <c r="D95" s="172">
        <f t="shared" si="43"/>
        <v>-10.531400966183581</v>
      </c>
      <c r="E95" s="900">
        <f>'10生産'!D292</f>
        <v>90.8</v>
      </c>
      <c r="F95" s="172">
        <f t="shared" si="44"/>
        <v>-0.547645125958379</v>
      </c>
      <c r="G95" s="917" t="s">
        <v>635</v>
      </c>
      <c r="I95" s="916" t="s">
        <v>2</v>
      </c>
      <c r="J95" s="749" t="s">
        <v>122</v>
      </c>
      <c r="K95" s="897">
        <f>'3国時系列'!AW218</f>
        <v>95.4</v>
      </c>
      <c r="L95" s="909">
        <f t="shared" si="45"/>
        <v>-9.142857142857137</v>
      </c>
      <c r="M95" s="897">
        <f>'3国時系列'!AO218</f>
        <v>91.6</v>
      </c>
      <c r="N95" s="897">
        <f t="shared" si="46"/>
        <v>3.7372593431483545</v>
      </c>
      <c r="O95" s="319" t="s">
        <v>505</v>
      </c>
    </row>
    <row r="96" spans="1:17" ht="12.75">
      <c r="A96" s="117" t="s">
        <v>2</v>
      </c>
      <c r="B96" s="749" t="s">
        <v>123</v>
      </c>
      <c r="C96" s="900">
        <f>'10生産'!D124</f>
        <v>94.4</v>
      </c>
      <c r="D96" s="172">
        <f t="shared" si="43"/>
        <v>-16.312056737588644</v>
      </c>
      <c r="E96" s="900">
        <f>'10生産'!D293</f>
        <v>93.4</v>
      </c>
      <c r="F96" s="172">
        <f t="shared" si="44"/>
        <v>2.863436123348027</v>
      </c>
      <c r="G96" s="917" t="s">
        <v>635</v>
      </c>
      <c r="I96" s="117" t="s">
        <v>2</v>
      </c>
      <c r="J96" s="749" t="s">
        <v>123</v>
      </c>
      <c r="K96" s="897">
        <f>'3国時系列'!AW219</f>
        <v>97</v>
      </c>
      <c r="L96" s="909">
        <f t="shared" si="45"/>
        <v>-3.3864541832669377</v>
      </c>
      <c r="M96" s="897">
        <f>'3国時系列'!AO219</f>
        <v>93.5</v>
      </c>
      <c r="N96" s="897">
        <f t="shared" si="46"/>
        <v>2.0742358078602683</v>
      </c>
      <c r="O96" s="319" t="s">
        <v>505</v>
      </c>
    </row>
    <row r="97" spans="1:16" ht="12.75">
      <c r="A97" s="117" t="s">
        <v>2</v>
      </c>
      <c r="B97" s="749" t="s">
        <v>124</v>
      </c>
      <c r="C97" s="900">
        <f>'10生産'!D125</f>
        <v>95.7</v>
      </c>
      <c r="D97" s="172">
        <f t="shared" ref="D97:D102" si="47">(C97-C85)/C85*100</f>
        <v>-5.4347826086956523</v>
      </c>
      <c r="E97" s="900">
        <f>'10生産'!D294</f>
        <v>95.2</v>
      </c>
      <c r="F97" s="172">
        <f t="shared" ref="F97:F102" si="48">(E97-E96)/E96*100</f>
        <v>1.9271948608137013</v>
      </c>
      <c r="G97" s="917" t="s">
        <v>635</v>
      </c>
      <c r="I97" s="117" t="s">
        <v>2</v>
      </c>
      <c r="J97" s="749" t="s">
        <v>124</v>
      </c>
      <c r="K97" s="897">
        <f>'3国時系列'!AW220</f>
        <v>95.3</v>
      </c>
      <c r="L97" s="909">
        <f t="shared" ref="L97:L102" si="49">(K97-K85)/K85*100</f>
        <v>-4.1247484909456826</v>
      </c>
      <c r="M97" s="897">
        <f>'3国時系列'!AO220</f>
        <v>94.2</v>
      </c>
      <c r="N97" s="897">
        <f t="shared" ref="N97:N102" si="50">(M97-M96)/M96*100</f>
        <v>0.74866310160428107</v>
      </c>
      <c r="O97" s="319" t="s">
        <v>505</v>
      </c>
    </row>
    <row r="98" spans="1:16" ht="12.75">
      <c r="A98" s="742" t="s">
        <v>2</v>
      </c>
      <c r="B98" s="750" t="s">
        <v>111</v>
      </c>
      <c r="C98" s="900">
        <f>'10生産'!D126</f>
        <v>107</v>
      </c>
      <c r="D98" s="172">
        <f t="shared" si="47"/>
        <v>1.4218009478672986</v>
      </c>
      <c r="E98" s="900">
        <f>'10生産'!D295</f>
        <v>97.3</v>
      </c>
      <c r="F98" s="172">
        <f t="shared" si="48"/>
        <v>2.2058823529411704</v>
      </c>
      <c r="G98" s="918" t="s">
        <v>635</v>
      </c>
      <c r="I98" s="742" t="s">
        <v>2</v>
      </c>
      <c r="J98" s="750" t="s">
        <v>111</v>
      </c>
      <c r="K98" s="897">
        <f>'3国時系列'!AW221</f>
        <v>97.8</v>
      </c>
      <c r="L98" s="909">
        <f t="shared" si="49"/>
        <v>-2.8798411122145042</v>
      </c>
      <c r="M98" s="897">
        <f>'3国時系列'!AO221</f>
        <v>94</v>
      </c>
      <c r="N98" s="897">
        <f t="shared" si="50"/>
        <v>-0.21231422505308159</v>
      </c>
      <c r="O98" s="324" t="s">
        <v>505</v>
      </c>
    </row>
    <row r="99" spans="1:16" ht="12.75">
      <c r="A99" s="730" t="s">
        <v>287</v>
      </c>
      <c r="B99" s="894" t="s">
        <v>113</v>
      </c>
      <c r="C99" s="732">
        <f>'10生産'!D127</f>
        <v>85.4</v>
      </c>
      <c r="D99" s="733">
        <f t="shared" si="47"/>
        <v>-11.867905056759545</v>
      </c>
      <c r="E99" s="735">
        <f>'10生産'!D296</f>
        <v>95.8</v>
      </c>
      <c r="F99" s="733">
        <f t="shared" si="48"/>
        <v>-1.5416238437821173</v>
      </c>
      <c r="G99" s="919" t="s">
        <v>635</v>
      </c>
      <c r="I99" s="904" t="s">
        <v>287</v>
      </c>
      <c r="J99" s="905" t="s">
        <v>113</v>
      </c>
      <c r="K99" s="920">
        <f>'3国時系列'!AW222</f>
        <v>88.4</v>
      </c>
      <c r="L99" s="906">
        <f t="shared" si="49"/>
        <v>-5.2518756698820921</v>
      </c>
      <c r="M99" s="906">
        <f>'3国時系列'!AO222</f>
        <v>95.8</v>
      </c>
      <c r="N99" s="908">
        <f t="shared" si="50"/>
        <v>1.9148936170212734</v>
      </c>
      <c r="O99" s="921" t="s">
        <v>505</v>
      </c>
    </row>
    <row r="100" spans="1:16" ht="12.75">
      <c r="A100" s="117"/>
      <c r="B100" s="749" t="s">
        <v>115</v>
      </c>
      <c r="C100" s="738">
        <f>'10生産'!D128</f>
        <v>94.2</v>
      </c>
      <c r="D100" s="739">
        <f t="shared" si="47"/>
        <v>-3.779366700715018</v>
      </c>
      <c r="E100" s="741">
        <f>'10生産'!D297</f>
        <v>95.2</v>
      </c>
      <c r="F100" s="739">
        <f t="shared" si="48"/>
        <v>-0.62630480167014024</v>
      </c>
      <c r="G100" s="922" t="s">
        <v>635</v>
      </c>
      <c r="I100" s="117"/>
      <c r="J100" s="896" t="s">
        <v>115</v>
      </c>
      <c r="K100" s="923">
        <f>'3国時系列'!AW223</f>
        <v>92</v>
      </c>
      <c r="L100" s="897">
        <f t="shared" si="49"/>
        <v>-2.6455026455026456</v>
      </c>
      <c r="M100" s="897">
        <f>'3国時系列'!AO223</f>
        <v>95.7</v>
      </c>
      <c r="N100" s="901">
        <f t="shared" si="50"/>
        <v>-0.1043841336116851</v>
      </c>
      <c r="O100" s="283" t="s">
        <v>505</v>
      </c>
    </row>
    <row r="101" spans="1:16" ht="12.75">
      <c r="A101" s="117"/>
      <c r="B101" s="749" t="s">
        <v>116</v>
      </c>
      <c r="C101" s="738">
        <f>'10生産'!D129</f>
        <v>121.7</v>
      </c>
      <c r="D101" s="739">
        <f t="shared" si="47"/>
        <v>3.1355932203389858</v>
      </c>
      <c r="E101" s="741">
        <f>'10生産'!D298</f>
        <v>97.7</v>
      </c>
      <c r="F101" s="739">
        <f t="shared" si="48"/>
        <v>2.6260504201680672</v>
      </c>
      <c r="G101" s="922" t="s">
        <v>635</v>
      </c>
      <c r="I101" s="117"/>
      <c r="J101" s="896" t="s">
        <v>116</v>
      </c>
      <c r="K101" s="923">
        <f>'3国時系列'!AW224</f>
        <v>108.9</v>
      </c>
      <c r="L101" s="897">
        <f t="shared" si="49"/>
        <v>3.6156041864890693</v>
      </c>
      <c r="M101" s="897">
        <f>'3国時系列'!AO224</f>
        <v>97.3</v>
      </c>
      <c r="N101" s="901">
        <f t="shared" si="50"/>
        <v>1.6718913270637348</v>
      </c>
      <c r="O101" s="283" t="s">
        <v>505</v>
      </c>
    </row>
    <row r="102" spans="1:16" ht="12.75">
      <c r="A102" s="117"/>
      <c r="B102" s="749" t="s">
        <v>117</v>
      </c>
      <c r="C102" s="738">
        <f>'10生産'!D130</f>
        <v>95.3</v>
      </c>
      <c r="D102" s="739">
        <f t="shared" si="47"/>
        <v>8.4186575654152342</v>
      </c>
      <c r="E102" s="741">
        <f>'10生産'!D299</f>
        <v>98</v>
      </c>
      <c r="F102" s="739">
        <f t="shared" si="48"/>
        <v>0.30706243602865624</v>
      </c>
      <c r="G102" s="922" t="s">
        <v>635</v>
      </c>
      <c r="I102" s="117"/>
      <c r="J102" s="896" t="s">
        <v>117</v>
      </c>
      <c r="K102" s="923">
        <f>'3国時系列'!AW225</f>
        <v>98.6</v>
      </c>
      <c r="L102" s="897">
        <f t="shared" si="49"/>
        <v>15.592028135990619</v>
      </c>
      <c r="M102" s="897">
        <f>'3国時系列'!AO225</f>
        <v>98.4</v>
      </c>
      <c r="N102" s="901">
        <f t="shared" si="50"/>
        <v>1.1305241521068947</v>
      </c>
      <c r="O102" s="283" t="s">
        <v>505</v>
      </c>
    </row>
    <row r="103" spans="1:16" ht="12.75">
      <c r="A103" s="916" t="s">
        <v>2</v>
      </c>
      <c r="B103" s="749" t="s">
        <v>118</v>
      </c>
      <c r="C103" s="738">
        <f>'10生産'!D131</f>
        <v>85.5</v>
      </c>
      <c r="D103" s="739">
        <f t="shared" ref="D103:D108" si="51">(C103-C91)/C91*100</f>
        <v>11.618798955613585</v>
      </c>
      <c r="E103" s="741">
        <f>'10生産'!D300</f>
        <v>96.9</v>
      </c>
      <c r="F103" s="739">
        <f t="shared" ref="F103:F108" si="52">(E103-E102)/E102*100</f>
        <v>-1.1224489795918309</v>
      </c>
      <c r="G103" s="922" t="s">
        <v>635</v>
      </c>
      <c r="I103" s="916" t="s">
        <v>2</v>
      </c>
      <c r="J103" s="896" t="s">
        <v>118</v>
      </c>
      <c r="K103" s="923">
        <f>'3国時系列'!AW226</f>
        <v>86.5</v>
      </c>
      <c r="L103" s="897">
        <f t="shared" ref="L103:L108" si="53">(K103-K91)/K91*100</f>
        <v>20.97902097902098</v>
      </c>
      <c r="M103" s="897">
        <f>'3国時系列'!AO226</f>
        <v>92.3</v>
      </c>
      <c r="N103" s="901">
        <f t="shared" ref="N103:N108" si="54">(M103-M102)/M102*100</f>
        <v>-6.1991869918699267</v>
      </c>
      <c r="O103" s="283" t="s">
        <v>505</v>
      </c>
    </row>
    <row r="104" spans="1:16" ht="12.75">
      <c r="A104" s="117" t="s">
        <v>2</v>
      </c>
      <c r="B104" s="749" t="s">
        <v>119</v>
      </c>
      <c r="C104" s="738">
        <f>'10生産'!D132</f>
        <v>101.1</v>
      </c>
      <c r="D104" s="739">
        <f t="shared" si="51"/>
        <v>9.6529284164858904</v>
      </c>
      <c r="E104" s="741">
        <f>'10生産'!D301</f>
        <v>97.3</v>
      </c>
      <c r="F104" s="739">
        <f t="shared" si="52"/>
        <v>0.41279669762641019</v>
      </c>
      <c r="G104" s="922" t="s">
        <v>131</v>
      </c>
      <c r="I104" s="117" t="s">
        <v>2</v>
      </c>
      <c r="J104" s="896" t="s">
        <v>119</v>
      </c>
      <c r="K104" s="923">
        <f>'3国時系列'!AW227</f>
        <v>101.6</v>
      </c>
      <c r="L104" s="897">
        <f t="shared" si="53"/>
        <v>22.853688029020542</v>
      </c>
      <c r="M104" s="897">
        <f>'3国時系列'!AO227</f>
        <v>98.9</v>
      </c>
      <c r="N104" s="901">
        <f t="shared" si="54"/>
        <v>7.1505958829902587</v>
      </c>
      <c r="O104" s="283" t="s">
        <v>505</v>
      </c>
      <c r="P104" s="302" t="s">
        <v>670</v>
      </c>
    </row>
    <row r="105" spans="1:16" ht="12.75">
      <c r="A105" s="117"/>
      <c r="B105" s="749" t="s">
        <v>120</v>
      </c>
      <c r="C105" s="738">
        <f>'10生産'!D133</f>
        <v>92.6</v>
      </c>
      <c r="D105" s="739">
        <f t="shared" si="51"/>
        <v>3.0033370411568279</v>
      </c>
      <c r="E105" s="741">
        <f>'10生産'!D302</f>
        <v>95.1</v>
      </c>
      <c r="F105" s="739">
        <f t="shared" si="52"/>
        <v>-2.2610483042137748</v>
      </c>
      <c r="G105" s="922" t="s">
        <v>131</v>
      </c>
      <c r="I105" s="117"/>
      <c r="J105" s="896" t="s">
        <v>120</v>
      </c>
      <c r="K105" s="923">
        <f>'3国時系列'!AW228</f>
        <v>100</v>
      </c>
      <c r="L105" s="897">
        <f t="shared" si="53"/>
        <v>11.111111111111111</v>
      </c>
      <c r="M105" s="897">
        <f>'3国時系列'!AO228</f>
        <v>98.1</v>
      </c>
      <c r="N105" s="901">
        <f t="shared" si="54"/>
        <v>-0.80889787664308532</v>
      </c>
      <c r="O105" s="283" t="s">
        <v>505</v>
      </c>
    </row>
    <row r="106" spans="1:16" ht="12.75">
      <c r="A106" s="117"/>
      <c r="B106" s="749" t="s">
        <v>121</v>
      </c>
      <c r="C106" s="738">
        <f>'10生産'!D134</f>
        <v>85.4</v>
      </c>
      <c r="D106" s="739">
        <f t="shared" si="51"/>
        <v>7.8282828282828314</v>
      </c>
      <c r="E106" s="741">
        <f>'10生産'!D303</f>
        <v>95.8</v>
      </c>
      <c r="F106" s="739">
        <f t="shared" si="52"/>
        <v>0.73606729758149625</v>
      </c>
      <c r="G106" s="922" t="s">
        <v>131</v>
      </c>
      <c r="I106" s="117"/>
      <c r="J106" s="749" t="s">
        <v>121</v>
      </c>
      <c r="K106" s="923">
        <f>'3国時系列'!AW229</f>
        <v>86.5</v>
      </c>
      <c r="L106" s="897">
        <f t="shared" si="53"/>
        <v>8.395989974937347</v>
      </c>
      <c r="M106" s="897">
        <f>'3国時系列'!AO229</f>
        <v>96.2</v>
      </c>
      <c r="N106" s="901">
        <f t="shared" si="54"/>
        <v>-1.9367991845055981</v>
      </c>
      <c r="O106" s="122" t="s">
        <v>257</v>
      </c>
    </row>
    <row r="107" spans="1:16" ht="12.75">
      <c r="A107" s="916" t="s">
        <v>2</v>
      </c>
      <c r="B107" s="749" t="s">
        <v>122</v>
      </c>
      <c r="C107" s="738">
        <f>'10生産'!D135</f>
        <v>94.8</v>
      </c>
      <c r="D107" s="739">
        <f t="shared" si="51"/>
        <v>2.3758099352051869</v>
      </c>
      <c r="E107" s="741">
        <f>'10生産'!D304</f>
        <v>93.4</v>
      </c>
      <c r="F107" s="739">
        <f t="shared" si="52"/>
        <v>-2.5052192066805756</v>
      </c>
      <c r="G107" s="922" t="s">
        <v>131</v>
      </c>
      <c r="I107" s="916" t="s">
        <v>2</v>
      </c>
      <c r="J107" s="749" t="s">
        <v>122</v>
      </c>
      <c r="K107" s="923">
        <f>'3国時系列'!AW230</f>
        <v>93</v>
      </c>
      <c r="L107" s="897">
        <f t="shared" si="53"/>
        <v>-2.5157232704402572</v>
      </c>
      <c r="M107" s="897">
        <f>'3国時系列'!AO230</f>
        <v>89.9</v>
      </c>
      <c r="N107" s="901">
        <f t="shared" si="54"/>
        <v>-6.5488565488565449</v>
      </c>
      <c r="O107" s="122" t="s">
        <v>257</v>
      </c>
    </row>
    <row r="108" spans="1:16" ht="12.75">
      <c r="A108" s="117" t="s">
        <v>2</v>
      </c>
      <c r="B108" s="749" t="s">
        <v>123</v>
      </c>
      <c r="C108" s="738">
        <f>'10生産'!D136</f>
        <v>93.1</v>
      </c>
      <c r="D108" s="739">
        <f t="shared" si="51"/>
        <v>-1.3771186440678085</v>
      </c>
      <c r="E108" s="741">
        <f>'10生産'!D305</f>
        <v>93.5</v>
      </c>
      <c r="F108" s="739">
        <f t="shared" si="52"/>
        <v>0.10706638115631083</v>
      </c>
      <c r="G108" s="922" t="s">
        <v>131</v>
      </c>
      <c r="I108" s="117" t="s">
        <v>2</v>
      </c>
      <c r="J108" s="749" t="s">
        <v>123</v>
      </c>
      <c r="K108" s="923">
        <f>'3国時系列'!AW231</f>
        <v>92.8</v>
      </c>
      <c r="L108" s="897">
        <f t="shared" si="53"/>
        <v>-4.3298969072164972</v>
      </c>
      <c r="M108" s="897">
        <f>'3国時系列'!AO231</f>
        <v>91.8</v>
      </c>
      <c r="N108" s="901">
        <f t="shared" si="54"/>
        <v>2.1134593993325823</v>
      </c>
      <c r="O108" s="122" t="s">
        <v>257</v>
      </c>
    </row>
    <row r="109" spans="1:16" ht="12.75">
      <c r="A109" s="117" t="s">
        <v>2</v>
      </c>
      <c r="B109" s="749" t="s">
        <v>124</v>
      </c>
      <c r="C109" s="738">
        <f>'10生産'!D137</f>
        <v>92.8</v>
      </c>
      <c r="D109" s="739">
        <f t="shared" ref="D109" si="55">(C109-C97)/C97*100</f>
        <v>-3.0303030303030365</v>
      </c>
      <c r="E109" s="741">
        <f>'10生産'!D306</f>
        <v>90.9</v>
      </c>
      <c r="F109" s="739">
        <f t="shared" ref="F109" si="56">(E109-E108)/E108*100</f>
        <v>-2.7807486631015981</v>
      </c>
      <c r="G109" s="922" t="s">
        <v>650</v>
      </c>
      <c r="I109" s="117" t="s">
        <v>2</v>
      </c>
      <c r="J109" s="749" t="s">
        <v>124</v>
      </c>
      <c r="K109" s="923">
        <f>'3国時系列'!AW232</f>
        <v>99.9</v>
      </c>
      <c r="L109" s="897">
        <f t="shared" ref="L109" si="57">(K109-K97)/K97*100</f>
        <v>4.826862539349432</v>
      </c>
      <c r="M109" s="897">
        <f>'3国時系列'!AO232</f>
        <v>96.4</v>
      </c>
      <c r="N109" s="901">
        <f t="shared" ref="N109" si="58">(M109-M108)/M108*100</f>
        <v>5.0108932461873739</v>
      </c>
      <c r="O109" s="283" t="s">
        <v>224</v>
      </c>
      <c r="P109" s="302" t="s">
        <v>651</v>
      </c>
    </row>
    <row r="110" spans="1:16" ht="12.75">
      <c r="A110" s="742" t="s">
        <v>2</v>
      </c>
      <c r="B110" s="750" t="s">
        <v>111</v>
      </c>
      <c r="C110" s="738">
        <f>'10生産'!D138</f>
        <v>98.7</v>
      </c>
      <c r="D110" s="739">
        <f t="shared" ref="D110" si="59">(C110-C98)/C98*100</f>
        <v>-7.7570093457943896</v>
      </c>
      <c r="E110" s="741">
        <f>'10生産'!D307</f>
        <v>90.3</v>
      </c>
      <c r="F110" s="739">
        <f t="shared" ref="F110" si="60">(E110-E109)/E109*100</f>
        <v>-0.66006600660066939</v>
      </c>
      <c r="G110" s="918" t="s">
        <v>228</v>
      </c>
      <c r="I110" s="742" t="s">
        <v>2</v>
      </c>
      <c r="J110" s="750" t="s">
        <v>111</v>
      </c>
      <c r="K110" s="924">
        <f>'3国時系列'!AW233</f>
        <v>100</v>
      </c>
      <c r="L110" s="911">
        <f t="shared" ref="L110" si="61">(K110-K98)/K98*100</f>
        <v>2.2494887525562399</v>
      </c>
      <c r="M110" s="911">
        <f>'3国時系列'!AO233</f>
        <v>96.6</v>
      </c>
      <c r="N110" s="913">
        <f t="shared" ref="N110" si="62">(M110-M109)/M109*100</f>
        <v>0.20746887966803801</v>
      </c>
      <c r="O110" s="925" t="s">
        <v>224</v>
      </c>
    </row>
    <row r="111" spans="1:16" ht="12.75">
      <c r="A111" s="730" t="s">
        <v>288</v>
      </c>
      <c r="B111" s="894" t="s">
        <v>113</v>
      </c>
      <c r="C111" s="732">
        <f>'10生産'!D139</f>
        <v>86.5</v>
      </c>
      <c r="D111" s="733">
        <f t="shared" ref="D111" si="63">(C111-C99)/C99*100</f>
        <v>1.2880562060889862</v>
      </c>
      <c r="E111" s="735">
        <f>'10生産'!D308</f>
        <v>96.2</v>
      </c>
      <c r="F111" s="733">
        <f t="shared" ref="F111" si="64">(E111-E110)/E110*100</f>
        <v>6.5337763012181682</v>
      </c>
      <c r="G111" s="919" t="s">
        <v>673</v>
      </c>
      <c r="I111" s="736" t="s">
        <v>288</v>
      </c>
      <c r="J111" s="749" t="s">
        <v>113</v>
      </c>
      <c r="K111" s="923">
        <f>'3国時系列'!AW234</f>
        <v>87.7</v>
      </c>
      <c r="L111" s="897">
        <f t="shared" ref="L111:L114" si="65">(K111-K99)/K99*100</f>
        <v>-0.79185520361991257</v>
      </c>
      <c r="M111" s="897">
        <f>'3国時系列'!AO234</f>
        <v>94.3</v>
      </c>
      <c r="N111" s="901">
        <f t="shared" ref="N111:N114" si="66">(M111-M110)/M110*100</f>
        <v>-2.3809523809523778</v>
      </c>
      <c r="O111" s="283" t="s">
        <v>224</v>
      </c>
    </row>
    <row r="112" spans="1:16" ht="12.75">
      <c r="A112" s="117"/>
      <c r="B112" s="749" t="s">
        <v>115</v>
      </c>
      <c r="C112" s="738">
        <f>'10生産'!D140</f>
        <v>92.2</v>
      </c>
      <c r="D112" s="739">
        <f t="shared" ref="D112" si="67">(C112-C100)/C100*100</f>
        <v>-2.1231422505307855</v>
      </c>
      <c r="E112" s="741">
        <f>'10生産'!D309</f>
        <v>93.2</v>
      </c>
      <c r="F112" s="739">
        <f t="shared" ref="F112" si="68">(E112-E111)/E111*100</f>
        <v>-3.1185031185031185</v>
      </c>
      <c r="G112" s="922" t="s">
        <v>228</v>
      </c>
      <c r="I112" s="117"/>
      <c r="J112" s="749" t="s">
        <v>115</v>
      </c>
      <c r="K112" s="923">
        <f>'3国時系列'!AW235</f>
        <v>92.5</v>
      </c>
      <c r="L112" s="897">
        <f t="shared" si="65"/>
        <v>0.54347826086956519</v>
      </c>
      <c r="M112" s="897">
        <f>'3国時系列'!AO235</f>
        <v>96.2</v>
      </c>
      <c r="N112" s="901">
        <f t="shared" si="66"/>
        <v>2.0148462354188821</v>
      </c>
      <c r="O112" s="283" t="s">
        <v>224</v>
      </c>
    </row>
    <row r="113" spans="1:15" ht="12.75">
      <c r="A113" s="117"/>
      <c r="B113" s="749" t="s">
        <v>116</v>
      </c>
      <c r="C113" s="738">
        <f>'10生産'!D141</f>
        <v>108.5</v>
      </c>
      <c r="D113" s="739">
        <f t="shared" ref="D113" si="69">(C113-C101)/C101*100</f>
        <v>-10.846343467543139</v>
      </c>
      <c r="E113" s="741">
        <f>'10生産'!D310</f>
        <v>87.9</v>
      </c>
      <c r="F113" s="739">
        <f t="shared" ref="F113" si="70">(E113-E112)/E112*100</f>
        <v>-5.6866952789699541</v>
      </c>
      <c r="G113" s="922" t="s">
        <v>228</v>
      </c>
      <c r="I113" s="117"/>
      <c r="J113" s="749" t="s">
        <v>116</v>
      </c>
      <c r="K113" s="923">
        <f>'3国時系列'!AW236</f>
        <v>107.1</v>
      </c>
      <c r="L113" s="897">
        <f t="shared" si="65"/>
        <v>-1.6528925619834816</v>
      </c>
      <c r="M113" s="897">
        <f>'3国時系列'!AO236</f>
        <v>96.5</v>
      </c>
      <c r="N113" s="901">
        <f t="shared" si="66"/>
        <v>0.31185031185030887</v>
      </c>
      <c r="O113" s="283" t="s">
        <v>224</v>
      </c>
    </row>
    <row r="114" spans="1:15" ht="12.75">
      <c r="A114" s="117"/>
      <c r="B114" s="749" t="s">
        <v>117</v>
      </c>
      <c r="C114" s="738">
        <f>'10生産'!D142</f>
        <v>94</v>
      </c>
      <c r="D114" s="739">
        <f t="shared" ref="D114" si="71">(C114-C102)/C102*100</f>
        <v>-1.3641133263378775</v>
      </c>
      <c r="E114" s="741">
        <f>'10生産'!D311</f>
        <v>98.9</v>
      </c>
      <c r="F114" s="739">
        <f t="shared" ref="F114" si="72">(E114-E113)/E113*100</f>
        <v>12.514220705346984</v>
      </c>
      <c r="G114" s="922" t="s">
        <v>228</v>
      </c>
      <c r="I114" s="117"/>
      <c r="J114" s="749" t="s">
        <v>117</v>
      </c>
      <c r="K114" s="923">
        <f>'3国時系列'!AW237</f>
        <v>93.8</v>
      </c>
      <c r="L114" s="897">
        <f t="shared" si="65"/>
        <v>-4.868154158215007</v>
      </c>
      <c r="M114" s="897">
        <f>'3国時系列'!AO237</f>
        <v>95.1</v>
      </c>
      <c r="N114" s="901">
        <f t="shared" si="66"/>
        <v>-1.4507772020725447</v>
      </c>
      <c r="O114" s="122" t="s">
        <v>257</v>
      </c>
    </row>
    <row r="115" spans="1:15" ht="12.75">
      <c r="A115" s="916" t="s">
        <v>2</v>
      </c>
      <c r="B115" s="749" t="s">
        <v>118</v>
      </c>
      <c r="C115" s="738">
        <f>'10生産'!D143</f>
        <v>84.1</v>
      </c>
      <c r="D115" s="739">
        <f t="shared" ref="D115" si="73">(C115-C103)/C103*100</f>
        <v>-1.6374269005848021</v>
      </c>
      <c r="E115" s="741">
        <f>'10生産'!D312</f>
        <v>93.1</v>
      </c>
      <c r="F115" s="739">
        <f t="shared" ref="F115" si="74">(E115-E114)/E114*100</f>
        <v>-5.8645096056622963</v>
      </c>
      <c r="G115" s="922" t="s">
        <v>228</v>
      </c>
      <c r="I115" s="916" t="s">
        <v>2</v>
      </c>
      <c r="J115" s="749" t="s">
        <v>118</v>
      </c>
      <c r="K115" s="923">
        <f>'3国時系列'!AW238</f>
        <v>83.8</v>
      </c>
      <c r="L115" s="897">
        <f t="shared" ref="L115" si="75">(K115-K103)/K103*100</f>
        <v>-3.1213872832369973</v>
      </c>
      <c r="M115" s="897">
        <f>'3国時系列'!AO238</f>
        <v>88</v>
      </c>
      <c r="N115" s="901">
        <f t="shared" ref="N115" si="76">(M115-M114)/M114*100</f>
        <v>-7.4658254468979957</v>
      </c>
      <c r="O115" s="283" t="s">
        <v>681</v>
      </c>
    </row>
    <row r="116" spans="1:15" ht="12.75">
      <c r="A116" s="117" t="s">
        <v>2</v>
      </c>
      <c r="B116" s="749" t="s">
        <v>119</v>
      </c>
      <c r="C116" s="738">
        <f>'10生産'!D144</f>
        <v>100.6</v>
      </c>
      <c r="D116" s="739">
        <f t="shared" ref="D116" si="77">(C116-C104)/C104*100</f>
        <v>-0.49455984174085071</v>
      </c>
      <c r="E116" s="741">
        <f>'10生産'!D313</f>
        <v>96.8</v>
      </c>
      <c r="F116" s="739">
        <f t="shared" ref="F116" si="78">(E116-E115)/E115*100</f>
        <v>3.9742212674543529</v>
      </c>
      <c r="G116" s="922" t="s">
        <v>228</v>
      </c>
      <c r="I116" s="117" t="s">
        <v>2</v>
      </c>
      <c r="J116" s="749" t="s">
        <v>119</v>
      </c>
      <c r="K116" s="923">
        <f>'3国時系列'!AW239</f>
        <v>98.8</v>
      </c>
      <c r="L116" s="897">
        <f t="shared" ref="L116" si="79">(K116-K104)/K104*100</f>
        <v>-2.7559055118110209</v>
      </c>
      <c r="M116" s="897">
        <f>'3国時系列'!AO239</f>
        <v>96.1</v>
      </c>
      <c r="N116" s="901">
        <f t="shared" ref="N116" si="80">(M116-M115)/M115*100</f>
        <v>9.2045454545454479</v>
      </c>
      <c r="O116" s="283" t="s">
        <v>682</v>
      </c>
    </row>
    <row r="117" spans="1:15" ht="12.75">
      <c r="A117" s="117"/>
      <c r="B117" s="749" t="s">
        <v>120</v>
      </c>
      <c r="C117" s="738">
        <f>'10生産'!D145</f>
        <v>92.2</v>
      </c>
      <c r="D117" s="739">
        <f t="shared" ref="D117:D119" si="81">(C117-C105)/C105*100</f>
        <v>-0.43196544276456966</v>
      </c>
      <c r="E117" s="741">
        <f>'10生産'!D314</f>
        <v>96.1</v>
      </c>
      <c r="F117" s="739">
        <f t="shared" ref="F117:F119" si="82">(E117-E116)/E116*100</f>
        <v>-0.72314049586777152</v>
      </c>
      <c r="G117" s="922" t="s">
        <v>228</v>
      </c>
      <c r="I117" s="117"/>
      <c r="J117" s="749" t="s">
        <v>120</v>
      </c>
      <c r="K117" s="923">
        <f>'3国時系列'!AW240</f>
        <v>98</v>
      </c>
      <c r="L117" s="897">
        <f t="shared" ref="L117" si="83">(K117-K105)/K105*100</f>
        <v>-2</v>
      </c>
      <c r="M117" s="897">
        <f>'3国時系列'!AO240</f>
        <v>96.9</v>
      </c>
      <c r="N117" s="901">
        <f t="shared" ref="N117" si="84">(M117-M116)/M116*100</f>
        <v>0.83246618106140624</v>
      </c>
      <c r="O117" s="283" t="s">
        <v>228</v>
      </c>
    </row>
    <row r="118" spans="1:15" ht="12.75">
      <c r="A118" s="117"/>
      <c r="B118" s="749" t="s">
        <v>121</v>
      </c>
      <c r="C118" s="738">
        <f>'10生産'!D146</f>
        <v>88.8</v>
      </c>
      <c r="D118" s="739">
        <f t="shared" si="81"/>
        <v>3.9812646370023317</v>
      </c>
      <c r="E118" s="741">
        <f>'10生産'!D315</f>
        <v>97.3</v>
      </c>
      <c r="F118" s="739">
        <f t="shared" si="82"/>
        <v>1.2486992715920946</v>
      </c>
      <c r="G118" s="922" t="s">
        <v>41</v>
      </c>
      <c r="I118" s="117"/>
      <c r="J118" s="749" t="s">
        <v>121</v>
      </c>
      <c r="K118" s="923">
        <f>'3国時系列'!AW241</f>
        <v>91.5</v>
      </c>
      <c r="L118" s="897">
        <f t="shared" ref="L118" si="85">(K118-K106)/K106*100</f>
        <v>5.7803468208092488</v>
      </c>
      <c r="M118" s="897">
        <f>'3国時系列'!AO241</f>
        <v>100.2</v>
      </c>
      <c r="N118" s="901">
        <f t="shared" ref="N118" si="86">(M118-M117)/M117*100</f>
        <v>3.4055727554179538</v>
      </c>
      <c r="O118" s="922" t="s">
        <v>224</v>
      </c>
    </row>
    <row r="119" spans="1:15" ht="12.75">
      <c r="A119" s="916" t="s">
        <v>2</v>
      </c>
      <c r="B119" s="749" t="s">
        <v>122</v>
      </c>
      <c r="C119" s="738">
        <f>'10生産'!D147</f>
        <v>99.7</v>
      </c>
      <c r="D119" s="739">
        <f t="shared" si="81"/>
        <v>5.1687763713080228</v>
      </c>
      <c r="E119" s="741">
        <f>'10生産'!D316</f>
        <v>98.3</v>
      </c>
      <c r="F119" s="739">
        <f t="shared" si="82"/>
        <v>1.0277492291880781</v>
      </c>
      <c r="G119" s="922" t="s">
        <v>41</v>
      </c>
      <c r="I119" s="916" t="s">
        <v>2</v>
      </c>
      <c r="J119" s="749" t="s">
        <v>122</v>
      </c>
      <c r="K119" s="923">
        <f>'3国時系列'!AW242</f>
        <v>101.9</v>
      </c>
      <c r="L119" s="897">
        <f t="shared" ref="L119" si="87">(K119-K107)/K107*100</f>
        <v>9.5698924731182853</v>
      </c>
      <c r="M119" s="897">
        <f>'3国時系列'!AO242</f>
        <v>98.5</v>
      </c>
      <c r="N119" s="901">
        <f t="shared" ref="N119" si="88">(M119-M118)/M118*100</f>
        <v>-1.6966067864271486</v>
      </c>
      <c r="O119" s="922" t="s">
        <v>224</v>
      </c>
    </row>
    <row r="120" spans="1:15" ht="12.75">
      <c r="A120" s="117" t="s">
        <v>2</v>
      </c>
      <c r="B120" s="749" t="s">
        <v>123</v>
      </c>
      <c r="C120" s="738">
        <f>'10生産'!D148</f>
        <v>98.7</v>
      </c>
      <c r="D120" s="739">
        <f t="shared" ref="D120" si="89">(C120-C108)/C108*100</f>
        <v>6.0150375939849718</v>
      </c>
      <c r="E120" s="741">
        <f>'10生産'!D317</f>
        <v>100</v>
      </c>
      <c r="F120" s="739">
        <f t="shared" ref="F120" si="90">(E120-E119)/E119*100</f>
        <v>1.7293997965412033</v>
      </c>
      <c r="G120" s="922" t="s">
        <v>41</v>
      </c>
      <c r="I120" s="117" t="s">
        <v>2</v>
      </c>
      <c r="J120" s="749" t="s">
        <v>123</v>
      </c>
      <c r="K120" s="923">
        <f>'3国時系列'!AW243</f>
        <v>95.6</v>
      </c>
      <c r="L120" s="897">
        <f t="shared" ref="L120" si="91">(K120-K108)/K108*100</f>
        <v>3.0172413793103416</v>
      </c>
      <c r="M120" s="897">
        <f>'3国時系列'!AO243</f>
        <v>95.3</v>
      </c>
      <c r="N120" s="901">
        <f t="shared" ref="N120" si="92">(M120-M119)/M119*100</f>
        <v>-3.2487309644670082</v>
      </c>
      <c r="O120" s="922" t="s">
        <v>684</v>
      </c>
    </row>
    <row r="121" spans="1:15" ht="12.75">
      <c r="A121" s="117" t="s">
        <v>2</v>
      </c>
      <c r="B121" s="749" t="s">
        <v>124</v>
      </c>
      <c r="C121" s="738">
        <f>'10生産'!D149</f>
        <v>98.9</v>
      </c>
      <c r="D121" s="739">
        <f t="shared" ref="D121" si="93">(C121-C109)/C109*100</f>
        <v>6.5732758620689751</v>
      </c>
      <c r="E121" s="741">
        <f>'10生産'!D318</f>
        <v>96.9</v>
      </c>
      <c r="F121" s="739">
        <f t="shared" ref="F121" si="94">(E121-E120)/E120*100</f>
        <v>-3.0999999999999943</v>
      </c>
      <c r="G121" s="922" t="s">
        <v>41</v>
      </c>
      <c r="I121" s="117" t="s">
        <v>2</v>
      </c>
      <c r="J121" s="749" t="s">
        <v>124</v>
      </c>
      <c r="K121" s="923">
        <f>'3国時系列'!AW244</f>
        <v>99</v>
      </c>
      <c r="L121" s="897">
        <f t="shared" ref="L121" si="95">(K121-K109)/K109*100</f>
        <v>-0.90090090090090658</v>
      </c>
      <c r="M121" s="897">
        <f>'3国時系列'!AO244</f>
        <v>95.5</v>
      </c>
      <c r="N121" s="901">
        <f t="shared" ref="N121" si="96">(M121-M120)/M120*100</f>
        <v>0.20986358866736921</v>
      </c>
      <c r="O121" s="283" t="s">
        <v>683</v>
      </c>
    </row>
    <row r="122" spans="1:15" ht="12.75">
      <c r="A122" s="742" t="s">
        <v>2</v>
      </c>
      <c r="B122" s="750" t="s">
        <v>111</v>
      </c>
      <c r="C122" s="744">
        <f>'10生産'!D150</f>
        <v>101.7</v>
      </c>
      <c r="D122" s="745">
        <f t="shared" ref="D122" si="97">(C122-C110)/C110*100</f>
        <v>3.0395136778115504</v>
      </c>
      <c r="E122" s="747">
        <f>'10生産'!D319</f>
        <v>95.2</v>
      </c>
      <c r="F122" s="745">
        <f t="shared" ref="F122" si="98">(E122-E121)/E121*100</f>
        <v>-1.7543859649122835</v>
      </c>
      <c r="G122" s="926" t="s">
        <v>257</v>
      </c>
      <c r="I122" s="742" t="s">
        <v>2</v>
      </c>
      <c r="J122" s="750" t="s">
        <v>111</v>
      </c>
      <c r="K122" s="924">
        <f>'3国時系列'!AW245</f>
        <v>97.6</v>
      </c>
      <c r="L122" s="911">
        <f t="shared" ref="L122" si="99">(K122-K110)/K110*100</f>
        <v>-2.4000000000000057</v>
      </c>
      <c r="M122" s="911">
        <f>'3国時系列'!AO245</f>
        <v>95.8</v>
      </c>
      <c r="N122" s="913">
        <f t="shared" ref="N122" si="100">(M122-M121)/M121*100</f>
        <v>0.31413612565444726</v>
      </c>
      <c r="O122" s="925" t="s">
        <v>685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</sheetPr>
  <dimension ref="A1:U63"/>
  <sheetViews>
    <sheetView view="pageBreakPreview" zoomScaleNormal="100" workbookViewId="0">
      <selection activeCell="I12" sqref="I12"/>
    </sheetView>
  </sheetViews>
  <sheetFormatPr defaultColWidth="9.33203125" defaultRowHeight="12"/>
  <cols>
    <col min="1" max="1" width="3" style="4" customWidth="1"/>
    <col min="2" max="2" width="10.83203125" style="4" customWidth="1"/>
    <col min="3" max="3" width="6.33203125" style="4" customWidth="1"/>
    <col min="4" max="5" width="10.5" style="4" bestFit="1" customWidth="1"/>
    <col min="6" max="6" width="5" style="4" customWidth="1"/>
    <col min="7" max="7" width="4.33203125" style="4" customWidth="1"/>
    <col min="8" max="8" width="29.33203125" style="4" customWidth="1"/>
    <col min="9" max="9" width="61.33203125" style="4" customWidth="1"/>
    <col min="10" max="10" width="5.1640625" style="4" customWidth="1"/>
    <col min="11" max="11" width="11.1640625" style="302" customWidth="1"/>
    <col min="12" max="20" width="10.83203125" style="302" customWidth="1"/>
    <col min="21" max="16384" width="9.33203125" style="4"/>
  </cols>
  <sheetData>
    <row r="1" spans="1:21" ht="15.75" customHeight="1">
      <c r="A1" s="37"/>
      <c r="B1" s="69"/>
      <c r="C1" s="69"/>
      <c r="D1" s="69"/>
      <c r="E1" s="69"/>
      <c r="F1" s="171"/>
      <c r="G1" s="69"/>
      <c r="H1" s="69" t="s">
        <v>0</v>
      </c>
      <c r="I1" s="69"/>
      <c r="J1" s="69"/>
      <c r="K1" s="674" t="s">
        <v>399</v>
      </c>
      <c r="L1" s="37"/>
      <c r="M1" s="37"/>
      <c r="N1" s="37"/>
      <c r="O1" s="37"/>
      <c r="P1" s="37"/>
      <c r="Q1" s="37"/>
      <c r="R1" s="37"/>
      <c r="S1" s="37"/>
      <c r="T1" s="37"/>
      <c r="U1" s="69"/>
    </row>
    <row r="2" spans="1:21" ht="13.5" customHeight="1">
      <c r="A2" s="37"/>
      <c r="B2" s="451" t="s">
        <v>688</v>
      </c>
      <c r="C2" s="69"/>
      <c r="D2" s="69"/>
      <c r="E2" s="69"/>
      <c r="F2" s="37"/>
      <c r="G2" s="69"/>
      <c r="H2" s="69"/>
      <c r="I2" s="69"/>
      <c r="J2" s="69"/>
      <c r="K2" s="675" t="s">
        <v>480</v>
      </c>
      <c r="L2" s="387"/>
      <c r="M2" s="387"/>
      <c r="N2" s="37"/>
      <c r="O2" s="37"/>
      <c r="P2" s="37"/>
      <c r="Q2" s="37"/>
      <c r="R2" s="37"/>
      <c r="S2" s="37"/>
      <c r="T2" s="37"/>
      <c r="U2" s="69"/>
    </row>
    <row r="3" spans="1:21" ht="13.5" customHeight="1">
      <c r="A3" s="37"/>
      <c r="B3" s="69"/>
      <c r="C3" s="69"/>
      <c r="D3" s="69"/>
      <c r="E3" s="69"/>
      <c r="F3" s="37"/>
      <c r="G3" s="69"/>
      <c r="H3" s="69"/>
      <c r="I3" s="69"/>
      <c r="J3" s="69"/>
      <c r="K3" s="676" t="s">
        <v>474</v>
      </c>
      <c r="L3" s="677" t="s">
        <v>202</v>
      </c>
      <c r="M3" s="678" t="s">
        <v>203</v>
      </c>
      <c r="N3" s="679" t="s">
        <v>350</v>
      </c>
      <c r="O3" s="678" t="s">
        <v>349</v>
      </c>
      <c r="P3" s="679" t="s">
        <v>344</v>
      </c>
      <c r="Q3" s="678" t="s">
        <v>345</v>
      </c>
      <c r="R3" s="679" t="s">
        <v>346</v>
      </c>
      <c r="S3" s="679" t="s">
        <v>347</v>
      </c>
      <c r="T3" s="679" t="s">
        <v>348</v>
      </c>
    </row>
    <row r="4" spans="1:21" ht="12.75" customHeight="1">
      <c r="A4" s="37"/>
      <c r="B4" s="19" t="s">
        <v>370</v>
      </c>
      <c r="C4" s="20"/>
      <c r="D4" s="184"/>
      <c r="E4" s="184"/>
      <c r="F4" s="37"/>
      <c r="G4" s="69"/>
      <c r="H4" s="19" t="s">
        <v>199</v>
      </c>
      <c r="I4" s="37"/>
      <c r="J4" s="69"/>
      <c r="K4" s="680"/>
      <c r="L4" s="326">
        <v>2014</v>
      </c>
      <c r="M4" s="612">
        <v>2015</v>
      </c>
      <c r="N4" s="681">
        <v>2016</v>
      </c>
      <c r="O4" s="612">
        <v>2017</v>
      </c>
      <c r="P4" s="681">
        <v>2018</v>
      </c>
      <c r="Q4" s="612">
        <v>2019</v>
      </c>
      <c r="R4" s="681">
        <v>2020</v>
      </c>
      <c r="S4" s="681">
        <v>2021</v>
      </c>
      <c r="T4" s="682">
        <v>2022</v>
      </c>
    </row>
    <row r="5" spans="1:21" ht="12.75" customHeight="1">
      <c r="A5" s="37"/>
      <c r="B5" s="938" t="s">
        <v>182</v>
      </c>
      <c r="C5" s="939"/>
      <c r="D5" s="169" t="s">
        <v>195</v>
      </c>
      <c r="E5" s="177" t="s">
        <v>196</v>
      </c>
      <c r="F5" s="37"/>
      <c r="G5" s="967" t="s">
        <v>71</v>
      </c>
      <c r="H5" s="69"/>
      <c r="I5" s="37"/>
      <c r="J5" s="69"/>
      <c r="K5" s="683" t="s">
        <v>169</v>
      </c>
      <c r="L5" s="684">
        <f>'10生産'!D43</f>
        <v>98.9</v>
      </c>
      <c r="M5" s="685">
        <f>'10生産'!D55</f>
        <v>97.2</v>
      </c>
      <c r="N5" s="686">
        <f>'10生産'!D67</f>
        <v>90.1</v>
      </c>
      <c r="O5" s="685">
        <f>'10生産'!D79</f>
        <v>89</v>
      </c>
      <c r="P5" s="686">
        <f>'10生産'!D91</f>
        <v>94.2</v>
      </c>
      <c r="Q5" s="685">
        <f>'10生産'!D103</f>
        <v>95.3</v>
      </c>
      <c r="R5" s="687">
        <f>'10生産'!D115</f>
        <v>96.9</v>
      </c>
      <c r="S5" s="688">
        <f>'10生産'!D127</f>
        <v>85.4</v>
      </c>
      <c r="T5" s="689">
        <f>'10生産'!D139</f>
        <v>86.5</v>
      </c>
    </row>
    <row r="6" spans="1:21" ht="12.75" customHeight="1">
      <c r="A6" s="37"/>
      <c r="B6" s="45" t="s">
        <v>350</v>
      </c>
      <c r="C6" s="185" t="s">
        <v>186</v>
      </c>
      <c r="D6" s="186">
        <f>'15在庫循環図'!N25</f>
        <v>-2.2999999999999998</v>
      </c>
      <c r="E6" s="187">
        <f>'15在庫循環図'!N53</f>
        <v>2.5</v>
      </c>
      <c r="F6" s="37"/>
      <c r="G6" s="967"/>
      <c r="H6" s="37"/>
      <c r="I6" s="37"/>
      <c r="J6" s="69"/>
      <c r="K6" s="683" t="s">
        <v>170</v>
      </c>
      <c r="L6" s="684">
        <f>'10生産'!D44</f>
        <v>100.3</v>
      </c>
      <c r="M6" s="685">
        <f>'10生産'!D56</f>
        <v>99.9</v>
      </c>
      <c r="N6" s="686">
        <f>'10生産'!D68</f>
        <v>102.3</v>
      </c>
      <c r="O6" s="685">
        <f>'10生産'!D80</f>
        <v>101.7</v>
      </c>
      <c r="P6" s="686">
        <f>'10生産'!D92</f>
        <v>104.5</v>
      </c>
      <c r="Q6" s="685">
        <f>'10生産'!D104</f>
        <v>104.1</v>
      </c>
      <c r="R6" s="687">
        <f>'10生産'!D116</f>
        <v>97.9</v>
      </c>
      <c r="S6" s="688">
        <f>'10生産'!D128</f>
        <v>94.2</v>
      </c>
      <c r="T6" s="687">
        <f>'10生産'!D140</f>
        <v>92.2</v>
      </c>
    </row>
    <row r="7" spans="1:21" ht="12.75" customHeight="1">
      <c r="A7" s="37"/>
      <c r="B7" s="192" t="s">
        <v>371</v>
      </c>
      <c r="C7" s="188" t="s">
        <v>187</v>
      </c>
      <c r="D7" s="189">
        <f>'15在庫循環図'!N26</f>
        <v>0.7</v>
      </c>
      <c r="E7" s="50">
        <f>'15在庫循環図'!N54</f>
        <v>7.8</v>
      </c>
      <c r="F7" s="37"/>
      <c r="G7" s="967"/>
      <c r="H7" s="37"/>
      <c r="I7" s="37"/>
      <c r="J7" s="69"/>
      <c r="K7" s="683" t="s">
        <v>171</v>
      </c>
      <c r="L7" s="684">
        <f>'10生産'!D45</f>
        <v>120.2</v>
      </c>
      <c r="M7" s="685">
        <f>'10生産'!D57</f>
        <v>121.4</v>
      </c>
      <c r="N7" s="686">
        <f>'10生産'!D69</f>
        <v>118.9</v>
      </c>
      <c r="O7" s="685">
        <f>'10生産'!D81</f>
        <v>121.5</v>
      </c>
      <c r="P7" s="686">
        <f>'10生産'!D93</f>
        <v>128.5</v>
      </c>
      <c r="Q7" s="685">
        <f>'10生産'!D105</f>
        <v>119.1</v>
      </c>
      <c r="R7" s="687">
        <f>'10生産'!D117</f>
        <v>118</v>
      </c>
      <c r="S7" s="688">
        <f>'10生産'!D129</f>
        <v>121.7</v>
      </c>
      <c r="T7" s="687">
        <f>'10生産'!D141</f>
        <v>108.5</v>
      </c>
    </row>
    <row r="8" spans="1:21" ht="12.75" customHeight="1">
      <c r="A8" s="37"/>
      <c r="B8" s="25" t="s">
        <v>46</v>
      </c>
      <c r="C8" s="188" t="s">
        <v>188</v>
      </c>
      <c r="D8" s="189">
        <f>'15在庫循環図'!N27</f>
        <v>-1</v>
      </c>
      <c r="E8" s="50">
        <f>'15在庫循環図'!N55</f>
        <v>9.4</v>
      </c>
      <c r="F8" s="37"/>
      <c r="G8" s="967"/>
      <c r="H8" s="37"/>
      <c r="I8" s="37"/>
      <c r="J8" s="69"/>
      <c r="K8" s="690" t="s">
        <v>165</v>
      </c>
      <c r="L8" s="691">
        <f t="shared" ref="L8:T8" si="0">ROUND(AVERAGE(L5:L7),1)</f>
        <v>106.5</v>
      </c>
      <c r="M8" s="553">
        <f t="shared" si="0"/>
        <v>106.2</v>
      </c>
      <c r="N8" s="691">
        <f t="shared" si="0"/>
        <v>103.8</v>
      </c>
      <c r="O8" s="553">
        <f t="shared" si="0"/>
        <v>104.1</v>
      </c>
      <c r="P8" s="691">
        <f t="shared" si="0"/>
        <v>109.1</v>
      </c>
      <c r="Q8" s="553">
        <f t="shared" si="0"/>
        <v>106.2</v>
      </c>
      <c r="R8" s="691">
        <f t="shared" si="0"/>
        <v>104.3</v>
      </c>
      <c r="S8" s="692">
        <f t="shared" si="0"/>
        <v>100.4</v>
      </c>
      <c r="T8" s="691">
        <f t="shared" si="0"/>
        <v>95.7</v>
      </c>
    </row>
    <row r="9" spans="1:21" ht="12.75" customHeight="1">
      <c r="A9" s="37"/>
      <c r="B9" s="48" t="s">
        <v>46</v>
      </c>
      <c r="C9" s="103" t="s">
        <v>189</v>
      </c>
      <c r="D9" s="190">
        <f>'15在庫循環図'!N28</f>
        <v>0.3</v>
      </c>
      <c r="E9" s="191">
        <f>'15在庫循環図'!N56</f>
        <v>-0.7</v>
      </c>
      <c r="F9" s="37"/>
      <c r="G9" s="967"/>
      <c r="H9" s="37"/>
      <c r="I9" s="37"/>
      <c r="J9" s="69"/>
      <c r="K9" s="683" t="s">
        <v>172</v>
      </c>
      <c r="L9" s="684">
        <f>'10生産'!D46</f>
        <v>97.8</v>
      </c>
      <c r="M9" s="685">
        <f>'10生産'!D58</f>
        <v>95.5</v>
      </c>
      <c r="N9" s="686">
        <f>'10生産'!D70</f>
        <v>94.9</v>
      </c>
      <c r="O9" s="685">
        <f>'10生産'!D82</f>
        <v>97.3</v>
      </c>
      <c r="P9" s="687">
        <f>'10生産'!D94</f>
        <v>101.1</v>
      </c>
      <c r="Q9" s="567">
        <f>'10生産'!D106</f>
        <v>101.5</v>
      </c>
      <c r="R9" s="687">
        <f>'10生産'!D118</f>
        <v>87.9</v>
      </c>
      <c r="S9" s="688">
        <f>'10生産'!D130</f>
        <v>95.3</v>
      </c>
      <c r="T9" s="687">
        <f>'10生産'!D142</f>
        <v>94</v>
      </c>
    </row>
    <row r="10" spans="1:21" ht="12.75" customHeight="1">
      <c r="A10" s="37"/>
      <c r="B10" s="45" t="s">
        <v>349</v>
      </c>
      <c r="C10" s="185" t="s">
        <v>186</v>
      </c>
      <c r="D10" s="186">
        <f>'15在庫循環図'!O25</f>
        <v>0.3</v>
      </c>
      <c r="E10" s="187">
        <f>'15在庫循環図'!O53</f>
        <v>-1.2</v>
      </c>
      <c r="F10" s="37"/>
      <c r="G10" s="967"/>
      <c r="H10" s="37"/>
      <c r="I10" s="37"/>
      <c r="J10" s="69"/>
      <c r="K10" s="683" t="s">
        <v>173</v>
      </c>
      <c r="L10" s="684">
        <f>'10生産'!D47</f>
        <v>94.7</v>
      </c>
      <c r="M10" s="685">
        <f>'10生産'!D59</f>
        <v>91.3</v>
      </c>
      <c r="N10" s="686">
        <f>'10生産'!D71</f>
        <v>91.9</v>
      </c>
      <c r="O10" s="685">
        <f>'10生産'!D83</f>
        <v>94.3</v>
      </c>
      <c r="P10" s="687">
        <f>'10生産'!D95</f>
        <v>99.2</v>
      </c>
      <c r="Q10" s="567">
        <f>'10生産'!D107</f>
        <v>97.2</v>
      </c>
      <c r="R10" s="687">
        <f>'10生産'!D119</f>
        <v>76.599999999999994</v>
      </c>
      <c r="S10" s="688">
        <f>'10生産'!D131</f>
        <v>85.5</v>
      </c>
      <c r="T10" s="687">
        <f>'10生産'!D143</f>
        <v>84.1</v>
      </c>
    </row>
    <row r="11" spans="1:21" ht="12.75" customHeight="1">
      <c r="A11" s="37"/>
      <c r="B11" s="192" t="s">
        <v>372</v>
      </c>
      <c r="C11" s="188" t="s">
        <v>187</v>
      </c>
      <c r="D11" s="189">
        <f>'15在庫循環図'!O26</f>
        <v>2.5</v>
      </c>
      <c r="E11" s="50">
        <f>'15在庫循環図'!O54</f>
        <v>-2.2000000000000002</v>
      </c>
      <c r="F11" s="37"/>
      <c r="G11" s="967"/>
      <c r="H11" s="37"/>
      <c r="I11" s="37"/>
      <c r="J11" s="69"/>
      <c r="K11" s="683" t="s">
        <v>174</v>
      </c>
      <c r="L11" s="684">
        <f>'10生産'!D48</f>
        <v>103.7</v>
      </c>
      <c r="M11" s="685">
        <f>'10生産'!D60</f>
        <v>103.2</v>
      </c>
      <c r="N11" s="686">
        <f>'10生産'!D72</f>
        <v>105.3</v>
      </c>
      <c r="O11" s="685">
        <f>'10生産'!D84</f>
        <v>107.7</v>
      </c>
      <c r="P11" s="687">
        <f>'10生産'!D96</f>
        <v>106.2</v>
      </c>
      <c r="Q11" s="567">
        <f>'10生産'!D108</f>
        <v>106.6</v>
      </c>
      <c r="R11" s="687">
        <f>'10生産'!D120</f>
        <v>92.2</v>
      </c>
      <c r="S11" s="688">
        <f>'10生産'!D132</f>
        <v>101.1</v>
      </c>
      <c r="T11" s="687">
        <f>'10生産'!D144</f>
        <v>100.6</v>
      </c>
    </row>
    <row r="12" spans="1:21" ht="12.75" customHeight="1">
      <c r="A12" s="37"/>
      <c r="B12" s="25" t="s">
        <v>46</v>
      </c>
      <c r="C12" s="188" t="s">
        <v>188</v>
      </c>
      <c r="D12" s="189">
        <f>'15在庫循環図'!O27</f>
        <v>2.5</v>
      </c>
      <c r="E12" s="50">
        <f>'15在庫循環図'!O55</f>
        <v>-2.2999999999999998</v>
      </c>
      <c r="F12" s="37"/>
      <c r="G12" s="967"/>
      <c r="H12" s="37"/>
      <c r="I12" s="37"/>
      <c r="J12" s="69"/>
      <c r="K12" s="690" t="s">
        <v>166</v>
      </c>
      <c r="L12" s="691">
        <f t="shared" ref="L12:T12" si="1">ROUND(AVERAGE(L9:L11),1)</f>
        <v>98.7</v>
      </c>
      <c r="M12" s="553">
        <f t="shared" si="1"/>
        <v>96.7</v>
      </c>
      <c r="N12" s="691">
        <f t="shared" si="1"/>
        <v>97.4</v>
      </c>
      <c r="O12" s="553">
        <f t="shared" si="1"/>
        <v>99.8</v>
      </c>
      <c r="P12" s="691">
        <f t="shared" si="1"/>
        <v>102.2</v>
      </c>
      <c r="Q12" s="553">
        <f t="shared" si="1"/>
        <v>101.8</v>
      </c>
      <c r="R12" s="691">
        <f t="shared" si="1"/>
        <v>85.6</v>
      </c>
      <c r="S12" s="692">
        <f t="shared" si="1"/>
        <v>94</v>
      </c>
      <c r="T12" s="691">
        <f t="shared" si="1"/>
        <v>92.9</v>
      </c>
    </row>
    <row r="13" spans="1:21" ht="12.75" customHeight="1">
      <c r="A13" s="37"/>
      <c r="B13" s="48" t="s">
        <v>46</v>
      </c>
      <c r="C13" s="103" t="s">
        <v>189</v>
      </c>
      <c r="D13" s="190">
        <f>'15在庫循環図'!O28</f>
        <v>5</v>
      </c>
      <c r="E13" s="191">
        <f>'15在庫循環図'!O56</f>
        <v>6.2</v>
      </c>
      <c r="F13" s="37"/>
      <c r="G13" s="967"/>
      <c r="H13" s="37"/>
      <c r="I13" s="37"/>
      <c r="J13" s="69"/>
      <c r="K13" s="683" t="s">
        <v>175</v>
      </c>
      <c r="L13" s="684">
        <f>'10生産'!D49</f>
        <v>99.6</v>
      </c>
      <c r="M13" s="685">
        <f>'10生産'!D61</f>
        <v>101.8</v>
      </c>
      <c r="N13" s="686">
        <f>'10生産'!D73</f>
        <v>95.3</v>
      </c>
      <c r="O13" s="685">
        <f>'10生産'!D85</f>
        <v>98.1</v>
      </c>
      <c r="P13" s="687">
        <f>'10生産'!D97</f>
        <v>100.3</v>
      </c>
      <c r="Q13" s="567">
        <f>'10生産'!D109</f>
        <v>109.8</v>
      </c>
      <c r="R13" s="687">
        <f>'10生産'!D121</f>
        <v>89.9</v>
      </c>
      <c r="S13" s="688">
        <f>'10生産'!D133</f>
        <v>92.6</v>
      </c>
      <c r="T13" s="687">
        <f>'10生産'!D145</f>
        <v>92.2</v>
      </c>
    </row>
    <row r="14" spans="1:21" ht="12.75" customHeight="1">
      <c r="A14" s="37"/>
      <c r="B14" s="45" t="s">
        <v>344</v>
      </c>
      <c r="C14" s="185" t="s">
        <v>186</v>
      </c>
      <c r="D14" s="186">
        <f>'15在庫循環図'!P25</f>
        <v>4.8</v>
      </c>
      <c r="E14" s="187">
        <f>'15在庫循環図'!P53</f>
        <v>5</v>
      </c>
      <c r="F14" s="37"/>
      <c r="G14" s="967"/>
      <c r="H14" s="37"/>
      <c r="I14" s="37"/>
      <c r="J14" s="69"/>
      <c r="K14" s="683" t="s">
        <v>176</v>
      </c>
      <c r="L14" s="684">
        <f>'10生産'!D50</f>
        <v>86.9</v>
      </c>
      <c r="M14" s="685">
        <f>'10生産'!D62</f>
        <v>88.4</v>
      </c>
      <c r="N14" s="686">
        <f>'10生産'!D74</f>
        <v>88.7</v>
      </c>
      <c r="O14" s="685">
        <f>'10生産'!D86</f>
        <v>95.1</v>
      </c>
      <c r="P14" s="687">
        <f>'10生産'!D98</f>
        <v>96.4</v>
      </c>
      <c r="Q14" s="567">
        <f>'10生産'!D110</f>
        <v>92.3</v>
      </c>
      <c r="R14" s="687">
        <f>'10生産'!D122</f>
        <v>79.2</v>
      </c>
      <c r="S14" s="688">
        <f>'10生産'!D134</f>
        <v>85.4</v>
      </c>
      <c r="T14" s="687">
        <f>'10生産'!D146</f>
        <v>88.8</v>
      </c>
    </row>
    <row r="15" spans="1:21" ht="12.75" customHeight="1">
      <c r="A15" s="37"/>
      <c r="B15" s="192" t="s">
        <v>373</v>
      </c>
      <c r="C15" s="188" t="s">
        <v>187</v>
      </c>
      <c r="D15" s="189">
        <f>'15在庫循環図'!P26</f>
        <v>2.4</v>
      </c>
      <c r="E15" s="50">
        <f>'15在庫循環図'!P54</f>
        <v>4.5</v>
      </c>
      <c r="F15" s="37"/>
      <c r="G15" s="967"/>
      <c r="H15" s="37"/>
      <c r="I15" s="37"/>
      <c r="J15" s="69"/>
      <c r="K15" s="683" t="s">
        <v>177</v>
      </c>
      <c r="L15" s="684">
        <f>'10生産'!D51</f>
        <v>103.5</v>
      </c>
      <c r="M15" s="685">
        <f>'10生産'!D63</f>
        <v>102.7</v>
      </c>
      <c r="N15" s="686">
        <f>'10生産'!D75</f>
        <v>105.8</v>
      </c>
      <c r="O15" s="685">
        <f>'10生産'!D87</f>
        <v>103.8</v>
      </c>
      <c r="P15" s="687">
        <f>'10生産'!D99</f>
        <v>103.5</v>
      </c>
      <c r="Q15" s="567">
        <f>'10生産'!D111</f>
        <v>103.5</v>
      </c>
      <c r="R15" s="687">
        <f>'10生産'!D123</f>
        <v>92.6</v>
      </c>
      <c r="S15" s="688">
        <f>'10生産'!D135</f>
        <v>94.8</v>
      </c>
      <c r="T15" s="687">
        <f>'10生産'!D147</f>
        <v>99.7</v>
      </c>
    </row>
    <row r="16" spans="1:21" ht="12.75" customHeight="1">
      <c r="A16" s="37"/>
      <c r="B16" s="25"/>
      <c r="C16" s="188" t="s">
        <v>188</v>
      </c>
      <c r="D16" s="189">
        <f>'15在庫循環図'!P27</f>
        <v>1.1000000000000001</v>
      </c>
      <c r="E16" s="50">
        <f>'15在庫循環図'!P55</f>
        <v>3</v>
      </c>
      <c r="F16" s="37"/>
      <c r="G16" s="967"/>
      <c r="H16" s="37"/>
      <c r="I16" s="37"/>
      <c r="J16" s="69"/>
      <c r="K16" s="690" t="s">
        <v>167</v>
      </c>
      <c r="L16" s="691">
        <f t="shared" ref="L16:T16" si="2">ROUND(AVERAGE(L13:L15),1)</f>
        <v>96.7</v>
      </c>
      <c r="M16" s="553">
        <f t="shared" si="2"/>
        <v>97.6</v>
      </c>
      <c r="N16" s="691">
        <f t="shared" si="2"/>
        <v>96.6</v>
      </c>
      <c r="O16" s="553">
        <f t="shared" si="2"/>
        <v>99</v>
      </c>
      <c r="P16" s="691">
        <f t="shared" si="2"/>
        <v>100.1</v>
      </c>
      <c r="Q16" s="553">
        <f t="shared" si="2"/>
        <v>101.9</v>
      </c>
      <c r="R16" s="691">
        <f t="shared" si="2"/>
        <v>87.2</v>
      </c>
      <c r="S16" s="692">
        <f t="shared" si="2"/>
        <v>90.9</v>
      </c>
      <c r="T16" s="691">
        <f t="shared" si="2"/>
        <v>93.6</v>
      </c>
    </row>
    <row r="17" spans="1:21" ht="12.75" customHeight="1">
      <c r="A17" s="69"/>
      <c r="B17" s="25"/>
      <c r="C17" s="188" t="s">
        <v>189</v>
      </c>
      <c r="D17" s="189">
        <f>'15在庫循環図'!P28</f>
        <v>2.5</v>
      </c>
      <c r="E17" s="50">
        <f>'15在庫循環図'!P56</f>
        <v>1.3</v>
      </c>
      <c r="F17" s="69"/>
      <c r="G17" s="967"/>
      <c r="H17" s="37"/>
      <c r="I17" s="37"/>
      <c r="J17" s="69"/>
      <c r="K17" s="683" t="s">
        <v>178</v>
      </c>
      <c r="L17" s="684">
        <f>'10生産'!D52</f>
        <v>104.2</v>
      </c>
      <c r="M17" s="685">
        <f>'10生産'!D64</f>
        <v>98.2</v>
      </c>
      <c r="N17" s="686">
        <f>'10生産'!D76</f>
        <v>95</v>
      </c>
      <c r="O17" s="685">
        <f>'10生産'!D88</f>
        <v>102</v>
      </c>
      <c r="P17" s="687">
        <f>'10生産'!D100</f>
        <v>107.1</v>
      </c>
      <c r="Q17" s="687">
        <f>'10生産'!D112</f>
        <v>112.8</v>
      </c>
      <c r="R17" s="687">
        <f>'10生産'!D124</f>
        <v>94.4</v>
      </c>
      <c r="S17" s="688">
        <f>'10生産'!D136</f>
        <v>93.1</v>
      </c>
      <c r="T17" s="687">
        <f>'10生産'!D148</f>
        <v>98.7</v>
      </c>
    </row>
    <row r="18" spans="1:21" ht="12.75" customHeight="1">
      <c r="A18" s="69"/>
      <c r="B18" s="45" t="s">
        <v>345</v>
      </c>
      <c r="C18" s="185" t="s">
        <v>186</v>
      </c>
      <c r="D18" s="186">
        <f>'15在庫循環図'!Q25</f>
        <v>-2.7</v>
      </c>
      <c r="E18" s="187">
        <f>'15在庫循環図'!Q53</f>
        <v>0.8</v>
      </c>
      <c r="F18" s="69"/>
      <c r="G18" s="967"/>
      <c r="H18" s="37"/>
      <c r="I18" s="37"/>
      <c r="J18" s="69"/>
      <c r="K18" s="683" t="s">
        <v>179</v>
      </c>
      <c r="L18" s="684">
        <f>'10生産'!D53</f>
        <v>97.9</v>
      </c>
      <c r="M18" s="685">
        <f>'10生産'!D65</f>
        <v>97.1</v>
      </c>
      <c r="N18" s="686">
        <f>'10生産'!D77</f>
        <v>100.4</v>
      </c>
      <c r="O18" s="685">
        <f>'10生産'!D89</f>
        <v>105</v>
      </c>
      <c r="P18" s="687">
        <f>'10生産'!D101</f>
        <v>107.6</v>
      </c>
      <c r="Q18" s="687">
        <f>'10生産'!D113</f>
        <v>101.2</v>
      </c>
      <c r="R18" s="687">
        <f>'10生産'!D125</f>
        <v>95.7</v>
      </c>
      <c r="S18" s="688">
        <f>'10生産'!D137</f>
        <v>92.8</v>
      </c>
      <c r="T18" s="687">
        <f>'10生産'!D149</f>
        <v>98.9</v>
      </c>
    </row>
    <row r="19" spans="1:21" ht="12.75" customHeight="1">
      <c r="A19" s="69"/>
      <c r="B19" s="25" t="s">
        <v>374</v>
      </c>
      <c r="C19" s="188" t="s">
        <v>187</v>
      </c>
      <c r="D19" s="189">
        <f>'15在庫循環図'!Q26</f>
        <v>-0.4</v>
      </c>
      <c r="E19" s="50">
        <f>'15在庫循環図'!Q54</f>
        <v>3.8</v>
      </c>
      <c r="F19" s="69"/>
      <c r="G19" s="967"/>
      <c r="H19" s="37"/>
      <c r="I19" s="37"/>
      <c r="J19" s="69"/>
      <c r="K19" s="683" t="s">
        <v>180</v>
      </c>
      <c r="L19" s="684">
        <f>'10生産'!D54</f>
        <v>107.7</v>
      </c>
      <c r="M19" s="685">
        <f>'10生産'!D66</f>
        <v>103.2</v>
      </c>
      <c r="N19" s="686">
        <f>'10生産'!D78</f>
        <v>103.9</v>
      </c>
      <c r="O19" s="685">
        <f>'10生産'!D90</f>
        <v>107.5</v>
      </c>
      <c r="P19" s="687">
        <f>'10生産'!D102</f>
        <v>107.6</v>
      </c>
      <c r="Q19" s="687">
        <f>'10生産'!D114</f>
        <v>105.5</v>
      </c>
      <c r="R19" s="687">
        <f>'10生産'!D126</f>
        <v>107</v>
      </c>
      <c r="S19" s="688">
        <f>'10生産'!D138</f>
        <v>98.7</v>
      </c>
      <c r="T19" s="687">
        <f>'10生産'!D150</f>
        <v>101.7</v>
      </c>
    </row>
    <row r="20" spans="1:21" ht="12.75" customHeight="1">
      <c r="A20" s="69"/>
      <c r="B20" s="192" t="s">
        <v>375</v>
      </c>
      <c r="C20" s="188" t="s">
        <v>188</v>
      </c>
      <c r="D20" s="189">
        <f>'15在庫循環図'!Q27</f>
        <v>1.8</v>
      </c>
      <c r="E20" s="50">
        <f>'15在庫循環図'!Q55</f>
        <v>2.8</v>
      </c>
      <c r="F20" s="69"/>
      <c r="G20" s="967"/>
      <c r="H20" s="37"/>
      <c r="I20" s="37"/>
      <c r="J20" s="69"/>
      <c r="K20" s="693" t="s">
        <v>168</v>
      </c>
      <c r="L20" s="694">
        <f t="shared" ref="L20:T20" si="3">ROUND(AVERAGE(L17:L19),1)</f>
        <v>103.3</v>
      </c>
      <c r="M20" s="555">
        <f t="shared" si="3"/>
        <v>99.5</v>
      </c>
      <c r="N20" s="694">
        <f t="shared" si="3"/>
        <v>99.8</v>
      </c>
      <c r="O20" s="555">
        <f t="shared" si="3"/>
        <v>104.8</v>
      </c>
      <c r="P20" s="694">
        <f t="shared" si="3"/>
        <v>107.4</v>
      </c>
      <c r="Q20" s="555">
        <f t="shared" si="3"/>
        <v>106.5</v>
      </c>
      <c r="R20" s="694">
        <f t="shared" si="3"/>
        <v>99</v>
      </c>
      <c r="S20" s="695">
        <f t="shared" si="3"/>
        <v>94.9</v>
      </c>
      <c r="T20" s="694">
        <f t="shared" si="3"/>
        <v>99.8</v>
      </c>
    </row>
    <row r="21" spans="1:21" ht="12.75" customHeight="1">
      <c r="A21" s="69"/>
      <c r="B21" s="48"/>
      <c r="C21" s="103" t="s">
        <v>189</v>
      </c>
      <c r="D21" s="189">
        <f>'15在庫循環図'!Q28</f>
        <v>-0.8</v>
      </c>
      <c r="E21" s="50">
        <f>'15在庫循環図'!Q56</f>
        <v>1.5</v>
      </c>
      <c r="F21" s="69"/>
      <c r="G21" s="967"/>
      <c r="H21" s="37"/>
      <c r="I21" s="37"/>
      <c r="J21" s="69"/>
      <c r="K21" s="37"/>
      <c r="L21" s="696"/>
      <c r="M21" s="696"/>
      <c r="N21" s="696"/>
      <c r="O21" s="696"/>
      <c r="P21" s="696"/>
      <c r="Q21" s="696"/>
      <c r="R21" s="37"/>
      <c r="S21" s="37"/>
      <c r="T21" s="37"/>
      <c r="U21" s="69"/>
    </row>
    <row r="22" spans="1:21" ht="12.75" customHeight="1">
      <c r="A22" s="69"/>
      <c r="B22" s="25" t="s">
        <v>346</v>
      </c>
      <c r="C22" s="433" t="s">
        <v>186</v>
      </c>
      <c r="D22" s="75">
        <f>R25</f>
        <v>-1.8</v>
      </c>
      <c r="E22" s="187">
        <f>R53</f>
        <v>5</v>
      </c>
      <c r="F22" s="69"/>
      <c r="G22" s="967"/>
      <c r="H22" s="37"/>
      <c r="I22" s="37"/>
      <c r="J22" s="69"/>
      <c r="K22" s="697" t="s">
        <v>184</v>
      </c>
      <c r="L22" s="37"/>
      <c r="M22" s="37"/>
      <c r="N22" s="37"/>
      <c r="O22" s="37"/>
      <c r="Q22" s="37"/>
      <c r="R22" s="37" t="s">
        <v>190</v>
      </c>
      <c r="S22" s="698"/>
      <c r="T22" s="698"/>
      <c r="U22" s="69"/>
    </row>
    <row r="23" spans="1:21" ht="12.75" customHeight="1">
      <c r="A23" s="69"/>
      <c r="B23" s="192" t="s">
        <v>376</v>
      </c>
      <c r="C23" s="433" t="s">
        <v>187</v>
      </c>
      <c r="D23" s="74">
        <f>R26</f>
        <v>-15.9</v>
      </c>
      <c r="E23" s="50">
        <f>R54</f>
        <v>0.2</v>
      </c>
      <c r="F23" s="69"/>
      <c r="G23" s="967"/>
      <c r="H23" s="37"/>
      <c r="I23" s="37"/>
      <c r="J23" s="69"/>
      <c r="K23" s="108" t="s">
        <v>182</v>
      </c>
      <c r="L23" s="699" t="s">
        <v>185</v>
      </c>
      <c r="M23" s="700"/>
      <c r="N23" s="701"/>
      <c r="O23" s="700"/>
      <c r="P23" s="701"/>
      <c r="Q23" s="137"/>
      <c r="R23" s="121"/>
      <c r="S23" s="121"/>
      <c r="T23" s="121"/>
    </row>
    <row r="24" spans="1:21" ht="12.75" customHeight="1">
      <c r="A24" s="69"/>
      <c r="B24" s="25"/>
      <c r="C24" s="433" t="s">
        <v>188</v>
      </c>
      <c r="D24" s="74">
        <f>R27</f>
        <v>-14.4</v>
      </c>
      <c r="E24" s="50">
        <f>R55</f>
        <v>-2.6</v>
      </c>
      <c r="F24" s="69"/>
      <c r="G24" s="967"/>
      <c r="H24" s="37"/>
      <c r="I24" s="69"/>
      <c r="J24" s="69"/>
      <c r="K24" s="702"/>
      <c r="L24" s="703" t="s">
        <v>351</v>
      </c>
      <c r="M24" s="704" t="s">
        <v>352</v>
      </c>
      <c r="N24" s="705" t="s">
        <v>353</v>
      </c>
      <c r="O24" s="704" t="s">
        <v>354</v>
      </c>
      <c r="P24" s="705" t="s">
        <v>355</v>
      </c>
      <c r="Q24" s="704" t="s">
        <v>356</v>
      </c>
      <c r="R24" s="136" t="s">
        <v>357</v>
      </c>
      <c r="S24" s="706" t="s">
        <v>643</v>
      </c>
      <c r="T24" s="706" t="s">
        <v>674</v>
      </c>
    </row>
    <row r="25" spans="1:21" ht="12.75" customHeight="1">
      <c r="A25" s="69"/>
      <c r="B25" s="25"/>
      <c r="C25" s="433" t="s">
        <v>189</v>
      </c>
      <c r="D25" s="74">
        <f>R28</f>
        <v>-7</v>
      </c>
      <c r="E25" s="50">
        <f>R56</f>
        <v>-5.0999999999999996</v>
      </c>
      <c r="F25" s="69"/>
      <c r="G25" s="967"/>
      <c r="H25" s="37"/>
      <c r="I25" s="37"/>
      <c r="J25" s="69"/>
      <c r="K25" s="36" t="s">
        <v>165</v>
      </c>
      <c r="L25" s="707"/>
      <c r="M25" s="171">
        <v>7.9</v>
      </c>
      <c r="N25" s="708">
        <f t="shared" ref="N25:T28" si="4">ROUND((N8/M8-1)*100,1)</f>
        <v>-2.2999999999999998</v>
      </c>
      <c r="O25" s="171">
        <f t="shared" si="4"/>
        <v>0.3</v>
      </c>
      <c r="P25" s="708">
        <f t="shared" si="4"/>
        <v>4.8</v>
      </c>
      <c r="Q25" s="171">
        <f t="shared" si="4"/>
        <v>-2.7</v>
      </c>
      <c r="R25" s="708">
        <f t="shared" si="4"/>
        <v>-1.8</v>
      </c>
      <c r="S25" s="708">
        <f t="shared" si="4"/>
        <v>-3.7</v>
      </c>
      <c r="T25" s="709">
        <f t="shared" si="4"/>
        <v>-4.7</v>
      </c>
    </row>
    <row r="26" spans="1:21" ht="12.75" customHeight="1">
      <c r="A26" s="69"/>
      <c r="B26" s="45" t="s">
        <v>347</v>
      </c>
      <c r="C26" s="42" t="s">
        <v>186</v>
      </c>
      <c r="D26" s="75">
        <f>S25</f>
        <v>-3.7</v>
      </c>
      <c r="E26" s="187">
        <f>S53</f>
        <v>-8.6</v>
      </c>
      <c r="F26" s="69"/>
      <c r="G26" s="967"/>
      <c r="H26" s="37"/>
      <c r="I26" s="37"/>
      <c r="J26" s="69"/>
      <c r="K26" s="36" t="s">
        <v>166</v>
      </c>
      <c r="L26" s="707"/>
      <c r="M26" s="171">
        <v>7.9</v>
      </c>
      <c r="N26" s="708">
        <f>ROUND((N12/M12-1)*100,1)</f>
        <v>0.7</v>
      </c>
      <c r="O26" s="171">
        <f>ROUND((O12/N12-1)*100,1)</f>
        <v>2.5</v>
      </c>
      <c r="P26" s="708">
        <f>ROUND((P12/O12-1)*100,1)</f>
        <v>2.4</v>
      </c>
      <c r="Q26" s="171">
        <f>ROUND((Q12/P12-1)*100,1)</f>
        <v>-0.4</v>
      </c>
      <c r="R26" s="708">
        <f>ROUND((R12/Q12-1)*100,1)</f>
        <v>-15.9</v>
      </c>
      <c r="S26" s="708">
        <f>ROUND((S9/R9-1)*100,1)</f>
        <v>8.4</v>
      </c>
      <c r="T26" s="708">
        <f t="shared" si="4"/>
        <v>-1.4</v>
      </c>
    </row>
    <row r="27" spans="1:21" ht="12.75" customHeight="1">
      <c r="A27" s="69"/>
      <c r="B27" s="192" t="s">
        <v>377</v>
      </c>
      <c r="C27" s="433" t="s">
        <v>187</v>
      </c>
      <c r="D27" s="74">
        <f>S26</f>
        <v>8.4</v>
      </c>
      <c r="E27" s="50">
        <f>S54</f>
        <v>-7</v>
      </c>
      <c r="F27" s="69"/>
      <c r="G27" s="967"/>
      <c r="H27" s="37"/>
      <c r="I27" s="37"/>
      <c r="J27" s="69"/>
      <c r="K27" s="36" t="s">
        <v>167</v>
      </c>
      <c r="L27" s="707"/>
      <c r="M27" s="171">
        <v>5.9</v>
      </c>
      <c r="N27" s="708">
        <f>ROUND((N16/M16-1)*100,1)</f>
        <v>-1</v>
      </c>
      <c r="O27" s="171">
        <f>ROUND((O16/N16-1)*100,1)</f>
        <v>2.5</v>
      </c>
      <c r="P27" s="708">
        <f>ROUND((P16/O16-1)*100,1)</f>
        <v>1.1000000000000001</v>
      </c>
      <c r="Q27" s="171">
        <f>ROUND((Q16/P16-1)*100,1)</f>
        <v>1.8</v>
      </c>
      <c r="R27" s="708">
        <f>ROUND((R16/Q16-1)*100,1)</f>
        <v>-14.4</v>
      </c>
      <c r="S27" s="708">
        <f>ROUND((S10/R10-1)*100,1)</f>
        <v>11.6</v>
      </c>
      <c r="T27" s="708">
        <f t="shared" si="4"/>
        <v>-1.6</v>
      </c>
    </row>
    <row r="28" spans="1:21" ht="12.75" customHeight="1">
      <c r="A28" s="69"/>
      <c r="B28" s="25"/>
      <c r="C28" s="433" t="s">
        <v>188</v>
      </c>
      <c r="D28" s="74">
        <f>S27</f>
        <v>11.6</v>
      </c>
      <c r="E28" s="50">
        <f>S55</f>
        <v>-5.8</v>
      </c>
      <c r="F28" s="69"/>
      <c r="G28" s="174"/>
      <c r="H28" s="37"/>
      <c r="I28" s="37"/>
      <c r="J28" s="69"/>
      <c r="K28" s="33" t="s">
        <v>168</v>
      </c>
      <c r="L28" s="710"/>
      <c r="M28" s="711">
        <v>8.6</v>
      </c>
      <c r="N28" s="712">
        <f>ROUND((N20/M20-1)*100,1)</f>
        <v>0.3</v>
      </c>
      <c r="O28" s="711">
        <f>ROUND((O20/N20-1)*100,1)</f>
        <v>5</v>
      </c>
      <c r="P28" s="712">
        <f>ROUND((P20/O20-1)*100,1)</f>
        <v>2.5</v>
      </c>
      <c r="Q28" s="711">
        <f>ROUND((Q20/P20-1)*100,1)</f>
        <v>-0.8</v>
      </c>
      <c r="R28" s="712">
        <f>ROUND((R20/Q20-1)*100,1)</f>
        <v>-7</v>
      </c>
      <c r="S28" s="712">
        <f>ROUND((S11/R11-1)*100,1)</f>
        <v>9.6999999999999993</v>
      </c>
      <c r="T28" s="712">
        <f t="shared" si="4"/>
        <v>-0.5</v>
      </c>
    </row>
    <row r="29" spans="1:21" ht="12.75" customHeight="1">
      <c r="A29" s="69"/>
      <c r="B29" s="48"/>
      <c r="C29" s="102" t="s">
        <v>189</v>
      </c>
      <c r="D29" s="74">
        <f>S28</f>
        <v>9.6999999999999993</v>
      </c>
      <c r="E29" s="50">
        <f>S56</f>
        <v>-7.2</v>
      </c>
      <c r="F29" s="69"/>
      <c r="G29" s="37"/>
      <c r="H29" s="69"/>
      <c r="I29" s="69"/>
      <c r="J29" s="69"/>
      <c r="K29" s="37"/>
      <c r="L29" s="37"/>
      <c r="M29" s="37"/>
      <c r="N29" s="37"/>
      <c r="O29" s="37"/>
      <c r="P29" s="37"/>
      <c r="Q29" s="37"/>
      <c r="R29" s="37"/>
      <c r="S29" s="37"/>
      <c r="T29" s="37"/>
    </row>
    <row r="30" spans="1:21" ht="12.75" customHeight="1">
      <c r="A30" s="69"/>
      <c r="B30" s="45" t="s">
        <v>348</v>
      </c>
      <c r="C30" s="42" t="s">
        <v>186</v>
      </c>
      <c r="D30" s="75">
        <f>T25</f>
        <v>-4.7</v>
      </c>
      <c r="E30" s="187">
        <f>T53</f>
        <v>6.2</v>
      </c>
      <c r="F30" s="69"/>
      <c r="G30" s="37"/>
      <c r="H30" s="69"/>
      <c r="I30" s="69"/>
      <c r="J30" s="69"/>
      <c r="K30" s="675" t="s">
        <v>481</v>
      </c>
      <c r="L30" s="387"/>
      <c r="M30" s="387"/>
      <c r="N30" s="37"/>
      <c r="O30" s="37"/>
      <c r="P30" s="37"/>
      <c r="Q30" s="37"/>
      <c r="R30" s="37"/>
      <c r="S30" s="37"/>
      <c r="T30" s="37"/>
    </row>
    <row r="31" spans="1:21" ht="12.75" customHeight="1">
      <c r="A31" s="69"/>
      <c r="B31" s="192" t="s">
        <v>378</v>
      </c>
      <c r="C31" s="433" t="s">
        <v>187</v>
      </c>
      <c r="D31" s="74">
        <f>T26</f>
        <v>-1.4</v>
      </c>
      <c r="E31" s="50">
        <f>T54</f>
        <v>1.8</v>
      </c>
      <c r="F31" s="69"/>
      <c r="G31" s="37"/>
      <c r="H31" s="69"/>
      <c r="I31" s="69"/>
      <c r="J31" s="302"/>
      <c r="K31" s="676" t="s">
        <v>474</v>
      </c>
      <c r="L31" s="713" t="s">
        <v>202</v>
      </c>
      <c r="M31" s="679" t="s">
        <v>203</v>
      </c>
      <c r="N31" s="678" t="s">
        <v>350</v>
      </c>
      <c r="O31" s="679" t="s">
        <v>349</v>
      </c>
      <c r="P31" s="678" t="s">
        <v>344</v>
      </c>
      <c r="Q31" s="679" t="s">
        <v>345</v>
      </c>
      <c r="R31" s="678" t="s">
        <v>346</v>
      </c>
      <c r="S31" s="679" t="s">
        <v>347</v>
      </c>
      <c r="T31" s="679" t="s">
        <v>348</v>
      </c>
    </row>
    <row r="32" spans="1:21" ht="14.25" customHeight="1">
      <c r="A32" s="69"/>
      <c r="B32" s="25"/>
      <c r="C32" s="433" t="s">
        <v>188</v>
      </c>
      <c r="D32" s="74">
        <f>T27</f>
        <v>-1.6</v>
      </c>
      <c r="E32" s="50">
        <f>T55</f>
        <v>1.8</v>
      </c>
      <c r="F32" s="69"/>
      <c r="G32" s="69"/>
      <c r="H32" s="19" t="s">
        <v>98</v>
      </c>
      <c r="I32" s="176"/>
      <c r="J32" s="69"/>
      <c r="K32" s="680"/>
      <c r="L32" s="714">
        <v>2014</v>
      </c>
      <c r="M32" s="682">
        <v>2015</v>
      </c>
      <c r="N32" s="302">
        <v>2016</v>
      </c>
      <c r="O32" s="682">
        <v>2017</v>
      </c>
      <c r="P32" s="302">
        <v>2018</v>
      </c>
      <c r="Q32" s="682">
        <v>2019</v>
      </c>
      <c r="R32" s="302">
        <v>2020</v>
      </c>
      <c r="S32" s="681">
        <v>2021</v>
      </c>
      <c r="T32" s="715">
        <v>2022</v>
      </c>
    </row>
    <row r="33" spans="1:21" ht="14.25" customHeight="1">
      <c r="A33" s="69"/>
      <c r="B33" s="48"/>
      <c r="C33" s="102" t="s">
        <v>189</v>
      </c>
      <c r="D33" s="452">
        <f>T28</f>
        <v>-0.5</v>
      </c>
      <c r="E33" s="191">
        <f>T56</f>
        <v>2.5</v>
      </c>
      <c r="F33" s="69"/>
      <c r="G33" s="69"/>
      <c r="H33" s="177" t="s">
        <v>197</v>
      </c>
      <c r="I33" s="170" t="s">
        <v>198</v>
      </c>
      <c r="J33" s="69"/>
      <c r="K33" s="683" t="s">
        <v>169</v>
      </c>
      <c r="L33" s="716">
        <f>'12在庫'!D43</f>
        <v>101.3</v>
      </c>
      <c r="M33" s="717">
        <f>'12在庫'!D55</f>
        <v>103.1</v>
      </c>
      <c r="N33" s="718">
        <f>'12在庫'!D67</f>
        <v>102.9</v>
      </c>
      <c r="O33" s="717">
        <f>'12在庫'!D79</f>
        <v>102.4</v>
      </c>
      <c r="P33" s="718">
        <f>'12在庫'!D91</f>
        <v>109.3</v>
      </c>
      <c r="Q33" s="719">
        <f>'12在庫'!D103</f>
        <v>108.4</v>
      </c>
      <c r="R33" s="689">
        <f>'12在庫'!D115</f>
        <v>114.7</v>
      </c>
      <c r="S33" s="688">
        <f>'12在庫'!D127</f>
        <v>104</v>
      </c>
      <c r="T33" s="689">
        <f>'12在庫'!D139</f>
        <v>112</v>
      </c>
    </row>
    <row r="34" spans="1:21" ht="14.25" customHeight="1">
      <c r="A34" s="69"/>
      <c r="B34" s="69"/>
      <c r="C34" s="69"/>
      <c r="D34" s="69"/>
      <c r="E34" s="69"/>
      <c r="F34" s="20"/>
      <c r="G34" s="20"/>
      <c r="H34" s="178" t="s">
        <v>211</v>
      </c>
      <c r="I34" s="179" t="s">
        <v>212</v>
      </c>
      <c r="J34" s="69"/>
      <c r="K34" s="683" t="s">
        <v>170</v>
      </c>
      <c r="L34" s="720">
        <f>'12在庫'!D44</f>
        <v>97.3</v>
      </c>
      <c r="M34" s="686">
        <f>'12在庫'!D56</f>
        <v>101.7</v>
      </c>
      <c r="N34" s="685">
        <f>'12在庫'!D68</f>
        <v>104.4</v>
      </c>
      <c r="O34" s="686">
        <f>'12在庫'!D80</f>
        <v>102.9</v>
      </c>
      <c r="P34" s="685">
        <f>'12在庫'!D92</f>
        <v>107.1</v>
      </c>
      <c r="Q34" s="721">
        <f>'12在庫'!D104</f>
        <v>110</v>
      </c>
      <c r="R34" s="687">
        <f>'12在庫'!D116</f>
        <v>113.9</v>
      </c>
      <c r="S34" s="688">
        <f>'12在庫'!D128</f>
        <v>103.9</v>
      </c>
      <c r="T34" s="687">
        <f>'12在庫'!D140</f>
        <v>112</v>
      </c>
    </row>
    <row r="35" spans="1:21" ht="14.25" customHeight="1">
      <c r="A35" s="69"/>
      <c r="B35" s="34"/>
      <c r="C35" s="175"/>
      <c r="D35" s="173"/>
      <c r="E35" s="173"/>
      <c r="F35" s="69"/>
      <c r="G35" s="69"/>
      <c r="H35" s="180" t="s">
        <v>213</v>
      </c>
      <c r="I35" s="181" t="s">
        <v>214</v>
      </c>
      <c r="J35" s="69"/>
      <c r="K35" s="683" t="s">
        <v>171</v>
      </c>
      <c r="L35" s="720">
        <f>'12在庫'!D45</f>
        <v>91.5</v>
      </c>
      <c r="M35" s="686">
        <f>'12在庫'!D57</f>
        <v>95.8</v>
      </c>
      <c r="N35" s="685">
        <f>'12在庫'!D69</f>
        <v>100.8</v>
      </c>
      <c r="O35" s="686">
        <f>'12在庫'!D81</f>
        <v>99.1</v>
      </c>
      <c r="P35" s="685">
        <f>'12在庫'!D93</f>
        <v>103.4</v>
      </c>
      <c r="Q35" s="721">
        <f>'12在庫'!D105</f>
        <v>103.7</v>
      </c>
      <c r="R35" s="687">
        <f>'12在庫'!D117</f>
        <v>109.7</v>
      </c>
      <c r="S35" s="688">
        <f>'12在庫'!D129</f>
        <v>101.5</v>
      </c>
      <c r="T35" s="687">
        <f>'12在庫'!D141</f>
        <v>104.6</v>
      </c>
    </row>
    <row r="36" spans="1:21" ht="14.25" customHeight="1">
      <c r="A36" s="69"/>
      <c r="B36" s="34"/>
      <c r="C36" s="175"/>
      <c r="D36" s="172"/>
      <c r="E36" s="172"/>
      <c r="F36" s="69"/>
      <c r="G36" s="69"/>
      <c r="H36" s="180" t="s">
        <v>215</v>
      </c>
      <c r="I36" s="181" t="s">
        <v>216</v>
      </c>
      <c r="J36" s="69"/>
      <c r="K36" s="690" t="s">
        <v>165</v>
      </c>
      <c r="L36" s="692">
        <f t="shared" ref="L36:T36" si="5">ROUND(AVERAGE(L33:L35),1)</f>
        <v>96.7</v>
      </c>
      <c r="M36" s="691">
        <f t="shared" si="5"/>
        <v>100.2</v>
      </c>
      <c r="N36" s="553">
        <f t="shared" si="5"/>
        <v>102.7</v>
      </c>
      <c r="O36" s="691">
        <f t="shared" si="5"/>
        <v>101.5</v>
      </c>
      <c r="P36" s="553">
        <f t="shared" si="5"/>
        <v>106.6</v>
      </c>
      <c r="Q36" s="692">
        <f t="shared" si="5"/>
        <v>107.4</v>
      </c>
      <c r="R36" s="691">
        <f t="shared" si="5"/>
        <v>112.8</v>
      </c>
      <c r="S36" s="692">
        <f t="shared" si="5"/>
        <v>103.1</v>
      </c>
      <c r="T36" s="691">
        <f t="shared" si="5"/>
        <v>109.5</v>
      </c>
    </row>
    <row r="37" spans="1:21" ht="27">
      <c r="A37" s="69"/>
      <c r="B37" s="34"/>
      <c r="C37" s="175"/>
      <c r="D37" s="172"/>
      <c r="E37" s="172"/>
      <c r="F37" s="69"/>
      <c r="G37" s="69"/>
      <c r="H37" s="182" t="s">
        <v>217</v>
      </c>
      <c r="I37" s="183" t="s">
        <v>218</v>
      </c>
      <c r="J37" s="69"/>
      <c r="K37" s="683" t="s">
        <v>172</v>
      </c>
      <c r="L37" s="720">
        <f>'12在庫'!D46</f>
        <v>95.5</v>
      </c>
      <c r="M37" s="686">
        <f>'12在庫'!D58</f>
        <v>95.7</v>
      </c>
      <c r="N37" s="685">
        <f>'12在庫'!D70</f>
        <v>101.4</v>
      </c>
      <c r="O37" s="686">
        <f>'12在庫'!D82</f>
        <v>101.2</v>
      </c>
      <c r="P37" s="567">
        <f>'12在庫'!D94</f>
        <v>106.2</v>
      </c>
      <c r="Q37" s="688">
        <f>'12在庫'!D106</f>
        <v>109.1</v>
      </c>
      <c r="R37" s="687">
        <f>'12在庫'!D118</f>
        <v>110.7</v>
      </c>
      <c r="S37" s="688">
        <f>'12在庫'!D130</f>
        <v>103</v>
      </c>
      <c r="T37" s="687">
        <f>'12在庫'!D142</f>
        <v>104.9</v>
      </c>
    </row>
    <row r="38" spans="1:21" ht="12.75">
      <c r="A38" s="69"/>
      <c r="B38" s="34"/>
      <c r="C38" s="175"/>
      <c r="D38" s="172"/>
      <c r="E38" s="172"/>
      <c r="F38" s="69"/>
      <c r="G38" s="69"/>
      <c r="H38" s="69"/>
      <c r="I38" s="69"/>
      <c r="J38" s="69"/>
      <c r="K38" s="683" t="s">
        <v>173</v>
      </c>
      <c r="L38" s="720">
        <f>'12在庫'!D47</f>
        <v>97.2</v>
      </c>
      <c r="M38" s="686">
        <f>'12在庫'!D59</f>
        <v>98.1</v>
      </c>
      <c r="N38" s="685">
        <f>'12在庫'!D71</f>
        <v>105.5</v>
      </c>
      <c r="O38" s="686">
        <f>'12在庫'!D83</f>
        <v>103.8</v>
      </c>
      <c r="P38" s="567">
        <f>'12在庫'!D95</f>
        <v>108.7</v>
      </c>
      <c r="Q38" s="688">
        <f>'12在庫'!D107</f>
        <v>110.4</v>
      </c>
      <c r="R38" s="687">
        <f>'12在庫'!D119</f>
        <v>111.8</v>
      </c>
      <c r="S38" s="688">
        <f>'12在庫'!D131</f>
        <v>105.3</v>
      </c>
      <c r="T38" s="687">
        <f>'12在庫'!D143</f>
        <v>107.2</v>
      </c>
    </row>
    <row r="39" spans="1:21" ht="12.75">
      <c r="A39" s="69"/>
      <c r="B39" s="34"/>
      <c r="C39" s="175"/>
      <c r="D39" s="173"/>
      <c r="E39" s="173"/>
      <c r="F39" s="69"/>
      <c r="G39" s="69"/>
      <c r="H39" s="69"/>
      <c r="I39" s="69"/>
      <c r="J39" s="69"/>
      <c r="K39" s="683" t="s">
        <v>174</v>
      </c>
      <c r="L39" s="720">
        <f>'12在庫'!D48</f>
        <v>98.7</v>
      </c>
      <c r="M39" s="686">
        <f>'12在庫'!D60</f>
        <v>99</v>
      </c>
      <c r="N39" s="685">
        <f>'12在庫'!D72</f>
        <v>108.6</v>
      </c>
      <c r="O39" s="686">
        <f>'12在庫'!D84</f>
        <v>103.6</v>
      </c>
      <c r="P39" s="567">
        <f>'12在庫'!D96</f>
        <v>107.6</v>
      </c>
      <c r="Q39" s="688">
        <f>'12在庫'!D108</f>
        <v>115.4</v>
      </c>
      <c r="R39" s="687">
        <f>'12在庫'!D120</f>
        <v>113</v>
      </c>
      <c r="S39" s="688">
        <f>'12在庫'!D132</f>
        <v>104.9</v>
      </c>
      <c r="T39" s="687">
        <f>'12在庫'!D144</f>
        <v>107.5</v>
      </c>
    </row>
    <row r="40" spans="1:21" ht="12.75">
      <c r="A40" s="69"/>
      <c r="B40" s="34"/>
      <c r="C40" s="175"/>
      <c r="D40" s="173"/>
      <c r="E40" s="173"/>
      <c r="F40" s="69"/>
      <c r="G40" s="69"/>
      <c r="H40" s="69"/>
      <c r="I40" s="69"/>
      <c r="J40" s="69"/>
      <c r="K40" s="690" t="s">
        <v>166</v>
      </c>
      <c r="L40" s="692">
        <f t="shared" ref="L40:T40" si="6">ROUND(AVERAGE(L37:L39),1)</f>
        <v>97.1</v>
      </c>
      <c r="M40" s="691">
        <f t="shared" si="6"/>
        <v>97.6</v>
      </c>
      <c r="N40" s="553">
        <f t="shared" si="6"/>
        <v>105.2</v>
      </c>
      <c r="O40" s="691">
        <f t="shared" si="6"/>
        <v>102.9</v>
      </c>
      <c r="P40" s="553">
        <f t="shared" si="6"/>
        <v>107.5</v>
      </c>
      <c r="Q40" s="692">
        <f t="shared" si="6"/>
        <v>111.6</v>
      </c>
      <c r="R40" s="691">
        <f t="shared" si="6"/>
        <v>111.8</v>
      </c>
      <c r="S40" s="692">
        <f t="shared" si="6"/>
        <v>104.4</v>
      </c>
      <c r="T40" s="691">
        <f t="shared" si="6"/>
        <v>106.5</v>
      </c>
    </row>
    <row r="41" spans="1:21" ht="12.75">
      <c r="A41" s="37"/>
      <c r="B41" s="34"/>
      <c r="C41" s="175"/>
      <c r="D41" s="173"/>
      <c r="E41" s="173"/>
      <c r="F41" s="69"/>
      <c r="G41" s="69"/>
      <c r="H41" s="69"/>
      <c r="I41" s="69"/>
      <c r="J41" s="69"/>
      <c r="K41" s="683" t="s">
        <v>175</v>
      </c>
      <c r="L41" s="720">
        <f>'12在庫'!D49</f>
        <v>101.4</v>
      </c>
      <c r="M41" s="686">
        <f>'12在庫'!D61</f>
        <v>100.7</v>
      </c>
      <c r="N41" s="685">
        <f>'12在庫'!D73</f>
        <v>110.2</v>
      </c>
      <c r="O41" s="686">
        <f>'12在庫'!D85</f>
        <v>107.7</v>
      </c>
      <c r="P41" s="567">
        <f>'12在庫'!D97</f>
        <v>110.8</v>
      </c>
      <c r="Q41" s="688">
        <f>'12在庫'!D109</f>
        <v>116.5</v>
      </c>
      <c r="R41" s="687">
        <f>'12在庫'!D121</f>
        <v>113.7</v>
      </c>
      <c r="S41" s="688">
        <f>'12在庫'!D133</f>
        <v>107.9</v>
      </c>
      <c r="T41" s="687">
        <f>'12在庫'!D145</f>
        <v>109.5</v>
      </c>
      <c r="U41" s="69"/>
    </row>
    <row r="42" spans="1:21" ht="12.75">
      <c r="A42" s="37"/>
      <c r="B42" s="34"/>
      <c r="C42" s="175"/>
      <c r="D42" s="173"/>
      <c r="E42" s="173"/>
      <c r="F42" s="34"/>
      <c r="G42" s="34"/>
      <c r="H42" s="34"/>
      <c r="I42" s="34"/>
      <c r="J42" s="69"/>
      <c r="K42" s="683" t="s">
        <v>176</v>
      </c>
      <c r="L42" s="720">
        <f>'12在庫'!D50</f>
        <v>101</v>
      </c>
      <c r="M42" s="686">
        <f>'12在庫'!D62</f>
        <v>101.7</v>
      </c>
      <c r="N42" s="685">
        <f>'12在庫'!D74</f>
        <v>111.3</v>
      </c>
      <c r="O42" s="686">
        <f>'12在庫'!D86</f>
        <v>107.9</v>
      </c>
      <c r="P42" s="567">
        <f>'12在庫'!D98</f>
        <v>110.2</v>
      </c>
      <c r="Q42" s="688">
        <f>'12在庫'!D110</f>
        <v>114.8</v>
      </c>
      <c r="R42" s="687">
        <f>'12在庫'!D122</f>
        <v>111.6</v>
      </c>
      <c r="S42" s="688">
        <f>'12在庫'!D134</f>
        <v>107.2</v>
      </c>
      <c r="T42" s="687">
        <f>'12在庫'!D146</f>
        <v>110.6</v>
      </c>
      <c r="U42" s="69"/>
    </row>
    <row r="43" spans="1:21" ht="12.75">
      <c r="A43" s="37"/>
      <c r="B43" s="34"/>
      <c r="C43" s="175"/>
      <c r="D43" s="173"/>
      <c r="E43" s="173"/>
      <c r="F43" s="34"/>
      <c r="G43" s="34"/>
      <c r="H43" s="34"/>
      <c r="I43" s="34"/>
      <c r="J43" s="69"/>
      <c r="K43" s="683" t="s">
        <v>177</v>
      </c>
      <c r="L43" s="720">
        <f>'12在庫'!D51</f>
        <v>100.6</v>
      </c>
      <c r="M43" s="686">
        <f>'12在庫'!D63</f>
        <v>99.2</v>
      </c>
      <c r="N43" s="685">
        <f>'12在庫'!D75</f>
        <v>108.1</v>
      </c>
      <c r="O43" s="686">
        <f>'12在庫'!D87</f>
        <v>106.5</v>
      </c>
      <c r="P43" s="567">
        <f>'12在庫'!D99</f>
        <v>110.7</v>
      </c>
      <c r="Q43" s="688">
        <f>'12在庫'!D111</f>
        <v>109.9</v>
      </c>
      <c r="R43" s="687">
        <f>'12在庫'!D123</f>
        <v>106.9</v>
      </c>
      <c r="S43" s="688">
        <f>'12在庫'!D135</f>
        <v>107.3</v>
      </c>
      <c r="T43" s="687">
        <f>'12在庫'!D147</f>
        <v>109.9</v>
      </c>
    </row>
    <row r="44" spans="1:21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0" t="s">
        <v>167</v>
      </c>
      <c r="L44" s="692">
        <f t="shared" ref="L44:T44" si="7">ROUND(AVERAGE(L41:L43),1)</f>
        <v>101</v>
      </c>
      <c r="M44" s="691">
        <f t="shared" si="7"/>
        <v>100.5</v>
      </c>
      <c r="N44" s="553">
        <f t="shared" si="7"/>
        <v>109.9</v>
      </c>
      <c r="O44" s="691">
        <f t="shared" si="7"/>
        <v>107.4</v>
      </c>
      <c r="P44" s="553">
        <f t="shared" si="7"/>
        <v>110.6</v>
      </c>
      <c r="Q44" s="692">
        <f t="shared" si="7"/>
        <v>113.7</v>
      </c>
      <c r="R44" s="691">
        <f t="shared" si="7"/>
        <v>110.7</v>
      </c>
      <c r="S44" s="692">
        <f t="shared" si="7"/>
        <v>107.5</v>
      </c>
      <c r="T44" s="691">
        <f t="shared" si="7"/>
        <v>110</v>
      </c>
    </row>
    <row r="45" spans="1:21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83" t="s">
        <v>178</v>
      </c>
      <c r="L45" s="720">
        <f>'12在庫'!D52</f>
        <v>100.2</v>
      </c>
      <c r="M45" s="686">
        <f>'12在庫'!D64</f>
        <v>101</v>
      </c>
      <c r="N45" s="685">
        <f>'12在庫'!D76</f>
        <v>105.2</v>
      </c>
      <c r="O45" s="686">
        <f>'12在庫'!D88</f>
        <v>109.7</v>
      </c>
      <c r="P45" s="567">
        <f>'12在庫'!D100</f>
        <v>110.1</v>
      </c>
      <c r="Q45" s="688">
        <f>'12在庫'!D112</f>
        <v>112.1</v>
      </c>
      <c r="R45" s="687">
        <f>'12在庫'!D124</f>
        <v>107.2</v>
      </c>
      <c r="S45" s="688">
        <f>'12在庫'!D136</f>
        <v>109.8</v>
      </c>
      <c r="T45" s="687">
        <f>'12在庫'!D148</f>
        <v>111.5</v>
      </c>
    </row>
    <row r="46" spans="1:2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83" t="s">
        <v>179</v>
      </c>
      <c r="L46" s="720">
        <f>'12在庫'!D53</f>
        <v>100.7</v>
      </c>
      <c r="M46" s="686">
        <f>'12在庫'!D65</f>
        <v>103.1</v>
      </c>
      <c r="N46" s="685">
        <f>'12在庫'!D77</f>
        <v>99.7</v>
      </c>
      <c r="O46" s="686">
        <f>'12在庫'!D89</f>
        <v>106</v>
      </c>
      <c r="P46" s="567">
        <f>'12在庫'!D101</f>
        <v>108.4</v>
      </c>
      <c r="Q46" s="688">
        <f>'12在庫'!D113</f>
        <v>110.5</v>
      </c>
      <c r="R46" s="687">
        <f>'12在庫'!D125</f>
        <v>103.7</v>
      </c>
      <c r="S46" s="688">
        <f>'12在庫'!D137</f>
        <v>108</v>
      </c>
      <c r="T46" s="687">
        <f>'12在庫'!D149</f>
        <v>108.9</v>
      </c>
    </row>
    <row r="47" spans="1:21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83" t="s">
        <v>180</v>
      </c>
      <c r="L47" s="720">
        <f>'12在庫'!D54</f>
        <v>100</v>
      </c>
      <c r="M47" s="686">
        <f>'12在庫'!D66</f>
        <v>100.9</v>
      </c>
      <c r="N47" s="685">
        <f>'12在庫'!D78</f>
        <v>98.2</v>
      </c>
      <c r="O47" s="686">
        <f>'12在庫'!D90</f>
        <v>106.3</v>
      </c>
      <c r="P47" s="567">
        <f>'12在庫'!D102</f>
        <v>107.5</v>
      </c>
      <c r="Q47" s="688">
        <f>'12在庫'!D114</f>
        <v>108.2</v>
      </c>
      <c r="R47" s="687">
        <f>'12在庫'!D126</f>
        <v>103.3</v>
      </c>
      <c r="S47" s="688">
        <f>'12在庫'!D138</f>
        <v>108.7</v>
      </c>
      <c r="T47" s="687">
        <f>'12在庫'!D150</f>
        <v>104.9</v>
      </c>
    </row>
    <row r="48" spans="1:2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3" t="s">
        <v>168</v>
      </c>
      <c r="L48" s="695">
        <f t="shared" ref="L48:T48" si="8">ROUND(AVERAGE(L45:L47),1)</f>
        <v>100.3</v>
      </c>
      <c r="M48" s="694">
        <f t="shared" si="8"/>
        <v>101.7</v>
      </c>
      <c r="N48" s="555">
        <f t="shared" si="8"/>
        <v>101</v>
      </c>
      <c r="O48" s="694">
        <f t="shared" si="8"/>
        <v>107.3</v>
      </c>
      <c r="P48" s="555">
        <f t="shared" si="8"/>
        <v>108.7</v>
      </c>
      <c r="Q48" s="695">
        <f t="shared" si="8"/>
        <v>110.3</v>
      </c>
      <c r="R48" s="694">
        <f t="shared" si="8"/>
        <v>104.7</v>
      </c>
      <c r="S48" s="695">
        <f t="shared" si="8"/>
        <v>108.8</v>
      </c>
      <c r="T48" s="694">
        <f t="shared" si="8"/>
        <v>108.4</v>
      </c>
    </row>
    <row r="49" spans="1:21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37"/>
      <c r="L49" s="37"/>
      <c r="M49" s="37"/>
      <c r="N49" s="37"/>
      <c r="O49" s="37"/>
      <c r="P49" s="37"/>
      <c r="Q49" s="37"/>
      <c r="R49" s="698"/>
      <c r="S49" s="698"/>
      <c r="T49" s="698"/>
      <c r="U49" s="69"/>
    </row>
    <row r="50" spans="1:2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7" t="s">
        <v>183</v>
      </c>
      <c r="L50" s="37"/>
      <c r="M50" s="37"/>
      <c r="N50" s="37"/>
      <c r="O50" s="37"/>
      <c r="Q50" s="37"/>
      <c r="R50" s="37" t="s">
        <v>190</v>
      </c>
      <c r="S50" s="698"/>
      <c r="T50" s="698"/>
      <c r="U50" s="69"/>
    </row>
    <row r="51" spans="1:21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108" t="s">
        <v>182</v>
      </c>
      <c r="L51" s="699" t="s">
        <v>0</v>
      </c>
      <c r="M51" s="700"/>
      <c r="N51" s="701"/>
      <c r="O51" s="700"/>
      <c r="P51" s="701"/>
      <c r="Q51" s="137"/>
      <c r="R51" s="121"/>
      <c r="S51" s="121"/>
      <c r="T51" s="121"/>
    </row>
    <row r="52" spans="1:21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702"/>
      <c r="L52" s="703" t="s">
        <v>351</v>
      </c>
      <c r="M52" s="704" t="s">
        <v>352</v>
      </c>
      <c r="N52" s="705" t="s">
        <v>353</v>
      </c>
      <c r="O52" s="704" t="s">
        <v>354</v>
      </c>
      <c r="P52" s="705" t="s">
        <v>355</v>
      </c>
      <c r="Q52" s="704" t="s">
        <v>356</v>
      </c>
      <c r="R52" s="136" t="s">
        <v>357</v>
      </c>
      <c r="S52" s="706" t="s">
        <v>643</v>
      </c>
      <c r="T52" s="706" t="s">
        <v>674</v>
      </c>
    </row>
    <row r="53" spans="1:2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122" t="s">
        <v>165</v>
      </c>
      <c r="L53" s="707"/>
      <c r="M53" s="171">
        <v>3.2</v>
      </c>
      <c r="N53" s="708">
        <f t="shared" ref="N53:T56" si="9">ROUND((N36/M36-1)*100,1)</f>
        <v>2.5</v>
      </c>
      <c r="O53" s="171">
        <f t="shared" si="9"/>
        <v>-1.2</v>
      </c>
      <c r="P53" s="708">
        <f t="shared" si="9"/>
        <v>5</v>
      </c>
      <c r="Q53" s="171">
        <f t="shared" si="9"/>
        <v>0.8</v>
      </c>
      <c r="R53" s="708">
        <f t="shared" si="9"/>
        <v>5</v>
      </c>
      <c r="S53" s="708">
        <f t="shared" si="9"/>
        <v>-8.6</v>
      </c>
      <c r="T53" s="708">
        <f t="shared" si="9"/>
        <v>6.2</v>
      </c>
    </row>
    <row r="54" spans="1:21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122" t="s">
        <v>166</v>
      </c>
      <c r="L54" s="707"/>
      <c r="M54" s="171">
        <v>6.9</v>
      </c>
      <c r="N54" s="708">
        <f>ROUND((N40/M40-1)*100,1)</f>
        <v>7.8</v>
      </c>
      <c r="O54" s="171">
        <f>ROUND((O40/N40-1)*100,1)</f>
        <v>-2.2000000000000002</v>
      </c>
      <c r="P54" s="708">
        <f>ROUND((P40/O40-1)*100,1)</f>
        <v>4.5</v>
      </c>
      <c r="Q54" s="171">
        <f>ROUND((Q40/P40-1)*100,1)</f>
        <v>3.8</v>
      </c>
      <c r="R54" s="708">
        <f>ROUND((R40/Q40-1)*100,1)</f>
        <v>0.2</v>
      </c>
      <c r="S54" s="708">
        <f>ROUND((S37/R37-1)*100,1)</f>
        <v>-7</v>
      </c>
      <c r="T54" s="708">
        <f t="shared" si="9"/>
        <v>1.8</v>
      </c>
    </row>
    <row r="55" spans="1:2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122" t="s">
        <v>167</v>
      </c>
      <c r="L55" s="707"/>
      <c r="M55" s="171">
        <v>10.8</v>
      </c>
      <c r="N55" s="708">
        <f>ROUND((N44/M44-1)*100,1)</f>
        <v>9.4</v>
      </c>
      <c r="O55" s="171">
        <f>ROUND((O44/N44-1)*100,1)</f>
        <v>-2.2999999999999998</v>
      </c>
      <c r="P55" s="708">
        <f>ROUND((P44/O44-1)*100,1)</f>
        <v>3</v>
      </c>
      <c r="Q55" s="171">
        <f>ROUND((Q44/P44-1)*100,1)</f>
        <v>2.8</v>
      </c>
      <c r="R55" s="708">
        <f>ROUND((R44/Q44-1)*100,1)</f>
        <v>-2.6</v>
      </c>
      <c r="S55" s="708">
        <f>ROUND((S38/R38-1)*100,1)</f>
        <v>-5.8</v>
      </c>
      <c r="T55" s="708">
        <f t="shared" si="9"/>
        <v>1.8</v>
      </c>
    </row>
    <row r="56" spans="1:2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124" t="s">
        <v>168</v>
      </c>
      <c r="L56" s="710"/>
      <c r="M56" s="711">
        <v>12.5</v>
      </c>
      <c r="N56" s="712">
        <f>ROUND((N48/M48-1)*100,1)</f>
        <v>-0.7</v>
      </c>
      <c r="O56" s="711">
        <f>ROUND((O48/N48-1)*100,1)</f>
        <v>6.2</v>
      </c>
      <c r="P56" s="712">
        <f>ROUND((P48/O48-1)*100,1)</f>
        <v>1.3</v>
      </c>
      <c r="Q56" s="711">
        <f>ROUND((Q48/P48-1)*100,1)</f>
        <v>1.5</v>
      </c>
      <c r="R56" s="712">
        <f>ROUND((R48/Q48-1)*100,1)</f>
        <v>-5.0999999999999996</v>
      </c>
      <c r="S56" s="708">
        <f>ROUND((S39/R39-1)*100,1)</f>
        <v>-7.2</v>
      </c>
      <c r="T56" s="712">
        <f t="shared" si="9"/>
        <v>2.5</v>
      </c>
    </row>
    <row r="57" spans="1:21" ht="11.25"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1" ht="11.25"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1" ht="11.25"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1" ht="11.25"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1" ht="11.25"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1" ht="11.25"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1" ht="11.25">
      <c r="K63" s="4"/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G5:G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20" sqref="G20"/>
    </sheetView>
  </sheetViews>
  <sheetFormatPr defaultColWidth="10.1640625" defaultRowHeight="12"/>
  <cols>
    <col min="1" max="2" width="7.33203125" style="302" customWidth="1"/>
    <col min="3" max="3" width="12.83203125" style="302" customWidth="1"/>
    <col min="4" max="4" width="11.6640625" style="302" customWidth="1"/>
    <col min="5" max="5" width="12.83203125" style="302" customWidth="1"/>
    <col min="6" max="6" width="11.6640625" style="302" customWidth="1"/>
    <col min="7" max="7" width="65" style="4" customWidth="1"/>
    <col min="8" max="9" width="6.33203125" style="302" customWidth="1"/>
    <col min="10" max="10" width="7" style="302" customWidth="1"/>
    <col min="11" max="14" width="11.6640625" style="302" customWidth="1"/>
    <col min="15" max="15" width="76" style="302" customWidth="1"/>
    <col min="16" max="16384" width="10.1640625" style="302"/>
  </cols>
  <sheetData>
    <row r="1" spans="1:15" ht="13.5">
      <c r="A1" s="301" t="s">
        <v>543</v>
      </c>
      <c r="B1" s="37"/>
      <c r="C1" s="37"/>
      <c r="D1" s="37"/>
      <c r="E1" s="37"/>
      <c r="F1" s="37"/>
      <c r="G1" s="69"/>
      <c r="I1" s="1" t="s">
        <v>544</v>
      </c>
    </row>
    <row r="2" spans="1:15" ht="25.5">
      <c r="A2" s="303"/>
      <c r="B2" s="304"/>
      <c r="C2" s="305" t="s">
        <v>191</v>
      </c>
      <c r="D2" s="306" t="s">
        <v>193</v>
      </c>
      <c r="E2" s="306" t="s">
        <v>192</v>
      </c>
      <c r="F2" s="306" t="s">
        <v>67</v>
      </c>
      <c r="G2" s="307" t="s">
        <v>148</v>
      </c>
      <c r="H2" s="308"/>
      <c r="I2" s="303"/>
      <c r="J2" s="304"/>
      <c r="K2" s="305" t="s">
        <v>191</v>
      </c>
      <c r="L2" s="306" t="s">
        <v>193</v>
      </c>
      <c r="M2" s="305" t="s">
        <v>192</v>
      </c>
      <c r="N2" s="306" t="s">
        <v>67</v>
      </c>
      <c r="O2" s="309" t="s">
        <v>148</v>
      </c>
    </row>
    <row r="3" spans="1:15" ht="12.75">
      <c r="A3" s="310" t="s">
        <v>547</v>
      </c>
      <c r="B3" s="338"/>
      <c r="C3" s="339"/>
      <c r="D3" s="340"/>
      <c r="E3" s="341"/>
      <c r="F3" s="340"/>
      <c r="G3" s="342"/>
      <c r="H3" s="308"/>
      <c r="I3" s="310" t="s">
        <v>547</v>
      </c>
      <c r="J3" s="343"/>
      <c r="K3" s="339"/>
      <c r="L3" s="340"/>
      <c r="M3" s="341"/>
      <c r="N3" s="340"/>
      <c r="O3" s="342"/>
    </row>
    <row r="4" spans="1:15" ht="12.75">
      <c r="A4" s="327">
        <v>2005</v>
      </c>
      <c r="B4" s="333" t="s">
        <v>113</v>
      </c>
      <c r="C4" s="344">
        <v>89.6</v>
      </c>
      <c r="D4" s="313"/>
      <c r="E4" s="314">
        <v>95.2</v>
      </c>
      <c r="F4" s="313"/>
      <c r="G4" s="319"/>
      <c r="H4" s="308"/>
      <c r="I4" s="327">
        <v>2005</v>
      </c>
      <c r="J4" s="328" t="s">
        <v>113</v>
      </c>
      <c r="K4" s="345">
        <v>92.3</v>
      </c>
      <c r="L4" s="313"/>
      <c r="M4" s="346">
        <v>99.8</v>
      </c>
      <c r="N4" s="313"/>
      <c r="O4" s="325"/>
    </row>
    <row r="5" spans="1:15" ht="12.75">
      <c r="A5" s="318"/>
      <c r="B5" s="335" t="s">
        <v>115</v>
      </c>
      <c r="C5" s="344">
        <v>92.6</v>
      </c>
      <c r="D5" s="313"/>
      <c r="E5" s="314">
        <v>94.7</v>
      </c>
      <c r="F5" s="315">
        <f>ROUND((E5-E4)/E4*100,1)</f>
        <v>-0.5</v>
      </c>
      <c r="G5" s="319"/>
      <c r="H5" s="308"/>
      <c r="I5" s="318"/>
      <c r="J5" s="312" t="s">
        <v>115</v>
      </c>
      <c r="K5" s="347">
        <v>97.5</v>
      </c>
      <c r="L5" s="313"/>
      <c r="M5" s="348">
        <v>99.7</v>
      </c>
      <c r="N5" s="315">
        <f>ROUND((M5-M4)/M4*100,1)</f>
        <v>-0.1</v>
      </c>
      <c r="O5" s="317"/>
    </row>
    <row r="6" spans="1:15" ht="12.75">
      <c r="A6" s="318"/>
      <c r="B6" s="335" t="s">
        <v>116</v>
      </c>
      <c r="C6" s="344">
        <v>116.9</v>
      </c>
      <c r="D6" s="313"/>
      <c r="E6" s="314">
        <v>96</v>
      </c>
      <c r="F6" s="315">
        <f t="shared" ref="F6:F69" si="0">ROUND((E6-E5)/E5*100,1)</f>
        <v>1.4</v>
      </c>
      <c r="G6" s="319"/>
      <c r="H6" s="308"/>
      <c r="I6" s="318"/>
      <c r="J6" s="312" t="s">
        <v>116</v>
      </c>
      <c r="K6" s="347">
        <v>112.4</v>
      </c>
      <c r="L6" s="313"/>
      <c r="M6" s="348">
        <v>100</v>
      </c>
      <c r="N6" s="315">
        <f t="shared" ref="N6:N69" si="1">ROUND((M6-M5)/M5*100,1)</f>
        <v>0.3</v>
      </c>
      <c r="O6" s="317"/>
    </row>
    <row r="7" spans="1:15" ht="12.75">
      <c r="A7" s="318"/>
      <c r="B7" s="335" t="s">
        <v>117</v>
      </c>
      <c r="C7" s="344">
        <v>89.1</v>
      </c>
      <c r="D7" s="313"/>
      <c r="E7" s="314">
        <v>92.6</v>
      </c>
      <c r="F7" s="315">
        <f t="shared" si="0"/>
        <v>-3.5</v>
      </c>
      <c r="G7" s="319"/>
      <c r="H7" s="308"/>
      <c r="I7" s="318"/>
      <c r="J7" s="312" t="s">
        <v>117</v>
      </c>
      <c r="K7" s="347">
        <v>97.5</v>
      </c>
      <c r="L7" s="313"/>
      <c r="M7" s="348">
        <v>100.5</v>
      </c>
      <c r="N7" s="315">
        <f t="shared" si="1"/>
        <v>0.5</v>
      </c>
      <c r="O7" s="317"/>
    </row>
    <row r="8" spans="1:15" ht="12.75">
      <c r="A8" s="318"/>
      <c r="B8" s="335" t="s">
        <v>118</v>
      </c>
      <c r="C8" s="344">
        <v>88.2</v>
      </c>
      <c r="D8" s="313"/>
      <c r="E8" s="314">
        <v>94.6</v>
      </c>
      <c r="F8" s="315">
        <f t="shared" si="0"/>
        <v>2.2000000000000002</v>
      </c>
      <c r="G8" s="319"/>
      <c r="H8" s="308"/>
      <c r="I8" s="318"/>
      <c r="J8" s="312" t="s">
        <v>118</v>
      </c>
      <c r="K8" s="347">
        <v>92.8</v>
      </c>
      <c r="L8" s="313"/>
      <c r="M8" s="348">
        <v>99.8</v>
      </c>
      <c r="N8" s="315">
        <f t="shared" si="1"/>
        <v>-0.7</v>
      </c>
      <c r="O8" s="317"/>
    </row>
    <row r="9" spans="1:15" ht="12.75">
      <c r="A9" s="318"/>
      <c r="B9" s="335" t="s">
        <v>119</v>
      </c>
      <c r="C9" s="344">
        <v>94.7</v>
      </c>
      <c r="D9" s="313"/>
      <c r="E9" s="314">
        <v>95.3</v>
      </c>
      <c r="F9" s="315">
        <f t="shared" si="0"/>
        <v>0.7</v>
      </c>
      <c r="G9" s="319"/>
      <c r="H9" s="308"/>
      <c r="I9" s="318"/>
      <c r="J9" s="312" t="s">
        <v>119</v>
      </c>
      <c r="K9" s="347">
        <v>103.1</v>
      </c>
      <c r="L9" s="313"/>
      <c r="M9" s="348">
        <v>100.1</v>
      </c>
      <c r="N9" s="315">
        <f t="shared" si="1"/>
        <v>0.3</v>
      </c>
      <c r="O9" s="317"/>
    </row>
    <row r="10" spans="1:15" ht="12.75">
      <c r="A10" s="318"/>
      <c r="B10" s="335" t="s">
        <v>120</v>
      </c>
      <c r="C10" s="344">
        <v>93.3</v>
      </c>
      <c r="D10" s="313"/>
      <c r="E10" s="314">
        <v>94</v>
      </c>
      <c r="F10" s="315">
        <f t="shared" si="0"/>
        <v>-1.4</v>
      </c>
      <c r="G10" s="319"/>
      <c r="H10" s="308"/>
      <c r="I10" s="318"/>
      <c r="J10" s="312" t="s">
        <v>120</v>
      </c>
      <c r="K10" s="347">
        <v>99.7</v>
      </c>
      <c r="L10" s="313"/>
      <c r="M10" s="348">
        <v>99.3</v>
      </c>
      <c r="N10" s="315">
        <f t="shared" si="1"/>
        <v>-0.8</v>
      </c>
      <c r="O10" s="317"/>
    </row>
    <row r="11" spans="1:15" ht="12.75">
      <c r="A11" s="318"/>
      <c r="B11" s="335" t="s">
        <v>121</v>
      </c>
      <c r="C11" s="344">
        <v>81.7</v>
      </c>
      <c r="D11" s="313"/>
      <c r="E11" s="314">
        <v>91.9</v>
      </c>
      <c r="F11" s="315">
        <f t="shared" si="0"/>
        <v>-2.2000000000000002</v>
      </c>
      <c r="G11" s="319"/>
      <c r="H11" s="308"/>
      <c r="I11" s="318"/>
      <c r="J11" s="312" t="s">
        <v>121</v>
      </c>
      <c r="K11" s="347">
        <v>93</v>
      </c>
      <c r="L11" s="313"/>
      <c r="M11" s="348">
        <v>99.4</v>
      </c>
      <c r="N11" s="315">
        <f t="shared" si="1"/>
        <v>0.1</v>
      </c>
      <c r="O11" s="317"/>
    </row>
    <row r="12" spans="1:15" ht="12.75">
      <c r="A12" s="336" t="s">
        <v>545</v>
      </c>
      <c r="B12" s="335" t="s">
        <v>122</v>
      </c>
      <c r="C12" s="344">
        <v>95</v>
      </c>
      <c r="D12" s="313"/>
      <c r="E12" s="314">
        <v>93.3</v>
      </c>
      <c r="F12" s="315">
        <f t="shared" si="0"/>
        <v>1.5</v>
      </c>
      <c r="G12" s="319"/>
      <c r="H12" s="308"/>
      <c r="I12" s="336" t="s">
        <v>545</v>
      </c>
      <c r="J12" s="312" t="s">
        <v>122</v>
      </c>
      <c r="K12" s="347">
        <v>104.6</v>
      </c>
      <c r="L12" s="313"/>
      <c r="M12" s="348">
        <v>100.3</v>
      </c>
      <c r="N12" s="315">
        <f t="shared" si="1"/>
        <v>0.9</v>
      </c>
      <c r="O12" s="317"/>
    </row>
    <row r="13" spans="1:15" ht="12.75">
      <c r="A13" s="318" t="s">
        <v>545</v>
      </c>
      <c r="B13" s="335" t="s">
        <v>123</v>
      </c>
      <c r="C13" s="344">
        <v>98.8</v>
      </c>
      <c r="D13" s="313"/>
      <c r="E13" s="314">
        <v>98.2</v>
      </c>
      <c r="F13" s="315">
        <f t="shared" si="0"/>
        <v>5.3</v>
      </c>
      <c r="G13" s="319"/>
      <c r="H13" s="308"/>
      <c r="I13" s="318" t="s">
        <v>545</v>
      </c>
      <c r="J13" s="312" t="s">
        <v>123</v>
      </c>
      <c r="K13" s="347">
        <v>100.2</v>
      </c>
      <c r="L13" s="313"/>
      <c r="M13" s="348">
        <v>99.8</v>
      </c>
      <c r="N13" s="315">
        <f t="shared" si="1"/>
        <v>-0.5</v>
      </c>
      <c r="O13" s="317"/>
    </row>
    <row r="14" spans="1:15" ht="12.75">
      <c r="A14" s="318" t="s">
        <v>545</v>
      </c>
      <c r="B14" s="335" t="s">
        <v>124</v>
      </c>
      <c r="C14" s="344">
        <v>95.1</v>
      </c>
      <c r="D14" s="313"/>
      <c r="E14" s="314">
        <v>95.7</v>
      </c>
      <c r="F14" s="315">
        <f t="shared" si="0"/>
        <v>-2.5</v>
      </c>
      <c r="G14" s="319"/>
      <c r="H14" s="308" t="s">
        <v>546</v>
      </c>
      <c r="I14" s="318" t="s">
        <v>545</v>
      </c>
      <c r="J14" s="312" t="s">
        <v>124</v>
      </c>
      <c r="K14" s="347">
        <v>104.3</v>
      </c>
      <c r="L14" s="313"/>
      <c r="M14" s="348">
        <v>101.4</v>
      </c>
      <c r="N14" s="315">
        <f t="shared" si="1"/>
        <v>1.6</v>
      </c>
      <c r="O14" s="317"/>
    </row>
    <row r="15" spans="1:15" ht="12.75">
      <c r="A15" s="318" t="s">
        <v>545</v>
      </c>
      <c r="B15" s="335" t="s">
        <v>111</v>
      </c>
      <c r="C15" s="344">
        <v>102.3</v>
      </c>
      <c r="D15" s="313"/>
      <c r="E15" s="314">
        <v>96.7</v>
      </c>
      <c r="F15" s="315">
        <f t="shared" si="0"/>
        <v>1</v>
      </c>
      <c r="G15" s="319"/>
      <c r="H15" s="308"/>
      <c r="I15" s="318" t="s">
        <v>545</v>
      </c>
      <c r="J15" s="312" t="s">
        <v>111</v>
      </c>
      <c r="K15" s="347">
        <v>102.6</v>
      </c>
      <c r="L15" s="313"/>
      <c r="M15" s="348">
        <v>101.6</v>
      </c>
      <c r="N15" s="315">
        <f t="shared" si="1"/>
        <v>0.2</v>
      </c>
      <c r="O15" s="326"/>
    </row>
    <row r="16" spans="1:15" ht="12.75">
      <c r="A16" s="327">
        <v>2006</v>
      </c>
      <c r="B16" s="333" t="s">
        <v>113</v>
      </c>
      <c r="C16" s="349">
        <v>90.6</v>
      </c>
      <c r="D16" s="329">
        <f>ROUND((C16-C4)/C4*100,1)</f>
        <v>1.1000000000000001</v>
      </c>
      <c r="E16" s="330">
        <v>97.4</v>
      </c>
      <c r="F16" s="329">
        <f t="shared" si="0"/>
        <v>0.7</v>
      </c>
      <c r="G16" s="331"/>
      <c r="H16" s="308"/>
      <c r="I16" s="327">
        <v>2006</v>
      </c>
      <c r="J16" s="328" t="s">
        <v>113</v>
      </c>
      <c r="K16" s="345">
        <v>94.3</v>
      </c>
      <c r="L16" s="329">
        <f>ROUND((K16-K4)/K4*100,1)</f>
        <v>2.2000000000000002</v>
      </c>
      <c r="M16" s="345">
        <v>102</v>
      </c>
      <c r="N16" s="329">
        <f t="shared" si="1"/>
        <v>0.4</v>
      </c>
      <c r="O16" s="317"/>
    </row>
    <row r="17" spans="1:15" ht="12.75">
      <c r="A17" s="318"/>
      <c r="B17" s="335" t="s">
        <v>115</v>
      </c>
      <c r="C17" s="344">
        <v>97.6</v>
      </c>
      <c r="D17" s="315">
        <f t="shared" ref="D17:D80" si="2">ROUND((C17-C5)/C5*100,1)</f>
        <v>5.4</v>
      </c>
      <c r="E17" s="314">
        <v>97.6</v>
      </c>
      <c r="F17" s="315">
        <f t="shared" si="0"/>
        <v>0.2</v>
      </c>
      <c r="G17" s="319"/>
      <c r="H17" s="308"/>
      <c r="I17" s="318"/>
      <c r="J17" s="312" t="s">
        <v>115</v>
      </c>
      <c r="K17" s="347">
        <v>100.7</v>
      </c>
      <c r="L17" s="315">
        <f t="shared" ref="L17:L80" si="3">ROUND((K17-K5)/K5*100,1)</f>
        <v>3.3</v>
      </c>
      <c r="M17" s="347">
        <v>101.9</v>
      </c>
      <c r="N17" s="315">
        <f t="shared" si="1"/>
        <v>-0.1</v>
      </c>
      <c r="O17" s="317"/>
    </row>
    <row r="18" spans="1:15" ht="12.75">
      <c r="A18" s="318"/>
      <c r="B18" s="335" t="s">
        <v>116</v>
      </c>
      <c r="C18" s="344">
        <v>120.2</v>
      </c>
      <c r="D18" s="315">
        <f t="shared" si="2"/>
        <v>2.8</v>
      </c>
      <c r="E18" s="314">
        <v>94.8</v>
      </c>
      <c r="F18" s="315">
        <f t="shared" si="0"/>
        <v>-2.9</v>
      </c>
      <c r="G18" s="319"/>
      <c r="H18" s="308"/>
      <c r="I18" s="318"/>
      <c r="J18" s="312" t="s">
        <v>116</v>
      </c>
      <c r="K18" s="347">
        <v>115</v>
      </c>
      <c r="L18" s="315">
        <f t="shared" si="3"/>
        <v>2.2999999999999998</v>
      </c>
      <c r="M18" s="347">
        <v>102.5</v>
      </c>
      <c r="N18" s="315">
        <f t="shared" si="1"/>
        <v>0.6</v>
      </c>
      <c r="O18" s="317"/>
    </row>
    <row r="19" spans="1:15" ht="12.75">
      <c r="A19" s="318"/>
      <c r="B19" s="335" t="s">
        <v>117</v>
      </c>
      <c r="C19" s="344">
        <v>94.3</v>
      </c>
      <c r="D19" s="315">
        <f t="shared" si="2"/>
        <v>5.8</v>
      </c>
      <c r="E19" s="314">
        <v>98</v>
      </c>
      <c r="F19" s="315">
        <f t="shared" si="0"/>
        <v>3.4</v>
      </c>
      <c r="G19" s="319"/>
      <c r="H19" s="308"/>
      <c r="I19" s="318"/>
      <c r="J19" s="312" t="s">
        <v>117</v>
      </c>
      <c r="K19" s="347">
        <v>101.4</v>
      </c>
      <c r="L19" s="315">
        <f t="shared" si="3"/>
        <v>4</v>
      </c>
      <c r="M19" s="347">
        <v>104.5</v>
      </c>
      <c r="N19" s="315">
        <f t="shared" si="1"/>
        <v>2</v>
      </c>
      <c r="O19" s="317"/>
    </row>
    <row r="20" spans="1:15" ht="12.75">
      <c r="A20" s="336" t="s">
        <v>546</v>
      </c>
      <c r="B20" s="335" t="s">
        <v>118</v>
      </c>
      <c r="C20" s="344">
        <v>88.1</v>
      </c>
      <c r="D20" s="315">
        <f t="shared" si="2"/>
        <v>-0.1</v>
      </c>
      <c r="E20" s="314">
        <v>98.8</v>
      </c>
      <c r="F20" s="315">
        <f t="shared" si="0"/>
        <v>0.8</v>
      </c>
      <c r="G20" s="319"/>
      <c r="H20" s="308"/>
      <c r="I20" s="336" t="s">
        <v>546</v>
      </c>
      <c r="J20" s="312" t="s">
        <v>118</v>
      </c>
      <c r="K20" s="347">
        <v>96.7</v>
      </c>
      <c r="L20" s="315">
        <f t="shared" si="3"/>
        <v>4.2</v>
      </c>
      <c r="M20" s="347">
        <v>103</v>
      </c>
      <c r="N20" s="315">
        <f t="shared" si="1"/>
        <v>-1.4</v>
      </c>
      <c r="O20" s="317"/>
    </row>
    <row r="21" spans="1:15" ht="12.75">
      <c r="A21" s="318" t="s">
        <v>545</v>
      </c>
      <c r="B21" s="335" t="s">
        <v>119</v>
      </c>
      <c r="C21" s="344">
        <v>98.3</v>
      </c>
      <c r="D21" s="315">
        <f t="shared" si="2"/>
        <v>3.8</v>
      </c>
      <c r="E21" s="314">
        <v>97.1</v>
      </c>
      <c r="F21" s="315">
        <f t="shared" si="0"/>
        <v>-1.7</v>
      </c>
      <c r="G21" s="319"/>
      <c r="H21" s="308"/>
      <c r="I21" s="318" t="s">
        <v>545</v>
      </c>
      <c r="J21" s="312" t="s">
        <v>119</v>
      </c>
      <c r="K21" s="347">
        <v>107.5</v>
      </c>
      <c r="L21" s="315">
        <f t="shared" si="3"/>
        <v>4.3</v>
      </c>
      <c r="M21" s="347">
        <v>104.3</v>
      </c>
      <c r="N21" s="315">
        <f t="shared" si="1"/>
        <v>1.3</v>
      </c>
      <c r="O21" s="317"/>
    </row>
    <row r="22" spans="1:15" ht="12.75">
      <c r="A22" s="318"/>
      <c r="B22" s="335" t="s">
        <v>120</v>
      </c>
      <c r="C22" s="344">
        <v>99.1</v>
      </c>
      <c r="D22" s="315">
        <f t="shared" si="2"/>
        <v>6.2</v>
      </c>
      <c r="E22" s="314">
        <v>101.4</v>
      </c>
      <c r="F22" s="315">
        <f t="shared" si="0"/>
        <v>4.4000000000000004</v>
      </c>
      <c r="G22" s="319"/>
      <c r="H22" s="308"/>
      <c r="I22" s="318"/>
      <c r="J22" s="312" t="s">
        <v>120</v>
      </c>
      <c r="K22" s="347">
        <v>104.8</v>
      </c>
      <c r="L22" s="315">
        <f t="shared" si="3"/>
        <v>5.0999999999999996</v>
      </c>
      <c r="M22" s="347">
        <v>104.7</v>
      </c>
      <c r="N22" s="315">
        <f t="shared" si="1"/>
        <v>0.4</v>
      </c>
      <c r="O22" s="317"/>
    </row>
    <row r="23" spans="1:15" ht="12.75">
      <c r="A23" s="318"/>
      <c r="B23" s="335" t="s">
        <v>121</v>
      </c>
      <c r="C23" s="344">
        <v>86.8</v>
      </c>
      <c r="D23" s="315">
        <f t="shared" si="2"/>
        <v>6.2</v>
      </c>
      <c r="E23" s="314">
        <v>96.6</v>
      </c>
      <c r="F23" s="315">
        <f t="shared" si="0"/>
        <v>-4.7</v>
      </c>
      <c r="G23" s="319"/>
      <c r="H23" s="308"/>
      <c r="I23" s="318"/>
      <c r="J23" s="312" t="s">
        <v>121</v>
      </c>
      <c r="K23" s="347">
        <v>98.4</v>
      </c>
      <c r="L23" s="315">
        <f t="shared" si="3"/>
        <v>5.8</v>
      </c>
      <c r="M23" s="347">
        <v>105.1</v>
      </c>
      <c r="N23" s="315">
        <f t="shared" si="1"/>
        <v>0.4</v>
      </c>
      <c r="O23" s="317"/>
    </row>
    <row r="24" spans="1:15" ht="12.75">
      <c r="A24" s="336" t="s">
        <v>545</v>
      </c>
      <c r="B24" s="335" t="s">
        <v>122</v>
      </c>
      <c r="C24" s="344">
        <v>98.9</v>
      </c>
      <c r="D24" s="315">
        <f t="shared" si="2"/>
        <v>4.0999999999999996</v>
      </c>
      <c r="E24" s="314">
        <v>97.4</v>
      </c>
      <c r="F24" s="315">
        <f t="shared" si="0"/>
        <v>0.8</v>
      </c>
      <c r="G24" s="319"/>
      <c r="H24" s="308"/>
      <c r="I24" s="336" t="s">
        <v>545</v>
      </c>
      <c r="J24" s="312" t="s">
        <v>122</v>
      </c>
      <c r="K24" s="347">
        <v>109.4</v>
      </c>
      <c r="L24" s="315">
        <f t="shared" si="3"/>
        <v>4.5999999999999996</v>
      </c>
      <c r="M24" s="347">
        <v>105.1</v>
      </c>
      <c r="N24" s="315">
        <f t="shared" si="1"/>
        <v>0</v>
      </c>
      <c r="O24" s="317"/>
    </row>
    <row r="25" spans="1:15" ht="12.75">
      <c r="A25" s="318" t="s">
        <v>545</v>
      </c>
      <c r="B25" s="335" t="s">
        <v>123</v>
      </c>
      <c r="C25" s="344">
        <v>96.4</v>
      </c>
      <c r="D25" s="315">
        <f t="shared" si="2"/>
        <v>-2.4</v>
      </c>
      <c r="E25" s="314">
        <v>98.8</v>
      </c>
      <c r="F25" s="315">
        <f t="shared" si="0"/>
        <v>1.4</v>
      </c>
      <c r="G25" s="319"/>
      <c r="H25" s="308"/>
      <c r="I25" s="318" t="s">
        <v>545</v>
      </c>
      <c r="J25" s="312" t="s">
        <v>123</v>
      </c>
      <c r="K25" s="347">
        <v>107.7</v>
      </c>
      <c r="L25" s="315">
        <f t="shared" si="3"/>
        <v>7.5</v>
      </c>
      <c r="M25" s="347">
        <v>105.9</v>
      </c>
      <c r="N25" s="315">
        <f t="shared" si="1"/>
        <v>0.8</v>
      </c>
      <c r="O25" s="317"/>
    </row>
    <row r="26" spans="1:15" ht="12.75">
      <c r="A26" s="318" t="s">
        <v>545</v>
      </c>
      <c r="B26" s="335" t="s">
        <v>124</v>
      </c>
      <c r="C26" s="344">
        <v>103.1</v>
      </c>
      <c r="D26" s="315">
        <f t="shared" si="2"/>
        <v>8.4</v>
      </c>
      <c r="E26" s="314">
        <v>100.4</v>
      </c>
      <c r="F26" s="315">
        <f t="shared" si="0"/>
        <v>1.6</v>
      </c>
      <c r="G26" s="319"/>
      <c r="H26" s="308"/>
      <c r="I26" s="318" t="s">
        <v>545</v>
      </c>
      <c r="J26" s="312" t="s">
        <v>124</v>
      </c>
      <c r="K26" s="347">
        <v>109.6</v>
      </c>
      <c r="L26" s="315">
        <f t="shared" si="3"/>
        <v>5.0999999999999996</v>
      </c>
      <c r="M26" s="347">
        <v>106.3</v>
      </c>
      <c r="N26" s="315">
        <f t="shared" si="1"/>
        <v>0.4</v>
      </c>
      <c r="O26" s="317"/>
    </row>
    <row r="27" spans="1:15" ht="12.75">
      <c r="A27" s="320" t="s">
        <v>545</v>
      </c>
      <c r="B27" s="337" t="s">
        <v>111</v>
      </c>
      <c r="C27" s="350">
        <v>105.9</v>
      </c>
      <c r="D27" s="323">
        <f t="shared" si="2"/>
        <v>3.5</v>
      </c>
      <c r="E27" s="322">
        <v>99.5</v>
      </c>
      <c r="F27" s="323">
        <f t="shared" si="0"/>
        <v>-0.9</v>
      </c>
      <c r="G27" s="324"/>
      <c r="H27" s="308"/>
      <c r="I27" s="320" t="s">
        <v>545</v>
      </c>
      <c r="J27" s="321" t="s">
        <v>111</v>
      </c>
      <c r="K27" s="351">
        <v>108.1</v>
      </c>
      <c r="L27" s="323">
        <f t="shared" si="3"/>
        <v>5.4</v>
      </c>
      <c r="M27" s="351">
        <v>106.6</v>
      </c>
      <c r="N27" s="323">
        <f t="shared" si="1"/>
        <v>0.3</v>
      </c>
      <c r="O27" s="326"/>
    </row>
    <row r="28" spans="1:15" ht="12.75">
      <c r="A28" s="311">
        <v>2007</v>
      </c>
      <c r="B28" s="335" t="s">
        <v>113</v>
      </c>
      <c r="C28" s="344">
        <v>91.3</v>
      </c>
      <c r="D28" s="315">
        <f t="shared" si="2"/>
        <v>0.8</v>
      </c>
      <c r="E28" s="314">
        <v>97.9</v>
      </c>
      <c r="F28" s="315">
        <f t="shared" si="0"/>
        <v>-1.6</v>
      </c>
      <c r="G28" s="316"/>
      <c r="H28" s="308"/>
      <c r="I28" s="311">
        <v>2007</v>
      </c>
      <c r="J28" s="312" t="s">
        <v>113</v>
      </c>
      <c r="K28" s="347">
        <v>98.5</v>
      </c>
      <c r="L28" s="315">
        <f t="shared" si="3"/>
        <v>4.5</v>
      </c>
      <c r="M28" s="347">
        <v>105.4</v>
      </c>
      <c r="N28" s="315">
        <f t="shared" si="1"/>
        <v>-1.1000000000000001</v>
      </c>
      <c r="O28" s="317"/>
    </row>
    <row r="29" spans="1:15" ht="12.75">
      <c r="A29" s="311"/>
      <c r="B29" s="335" t="s">
        <v>115</v>
      </c>
      <c r="C29" s="344">
        <v>95.7</v>
      </c>
      <c r="D29" s="315">
        <f t="shared" si="2"/>
        <v>-1.9</v>
      </c>
      <c r="E29" s="314">
        <v>98.1</v>
      </c>
      <c r="F29" s="315">
        <f t="shared" si="0"/>
        <v>0.2</v>
      </c>
      <c r="G29" s="316"/>
      <c r="H29" s="308"/>
      <c r="I29" s="311"/>
      <c r="J29" s="312" t="s">
        <v>115</v>
      </c>
      <c r="K29" s="347">
        <v>103.6</v>
      </c>
      <c r="L29" s="315">
        <f t="shared" si="3"/>
        <v>2.9</v>
      </c>
      <c r="M29" s="347">
        <v>106</v>
      </c>
      <c r="N29" s="315">
        <f t="shared" si="1"/>
        <v>0.6</v>
      </c>
      <c r="O29" s="317"/>
    </row>
    <row r="30" spans="1:15" ht="12.75">
      <c r="A30" s="311"/>
      <c r="B30" s="335" t="s">
        <v>116</v>
      </c>
      <c r="C30" s="344">
        <v>120.5</v>
      </c>
      <c r="D30" s="315">
        <f t="shared" si="2"/>
        <v>0.2</v>
      </c>
      <c r="E30" s="314">
        <v>97.4</v>
      </c>
      <c r="F30" s="315">
        <f t="shared" si="0"/>
        <v>-0.7</v>
      </c>
      <c r="G30" s="316"/>
      <c r="H30" s="308"/>
      <c r="I30" s="311"/>
      <c r="J30" s="312" t="s">
        <v>116</v>
      </c>
      <c r="K30" s="347">
        <v>117.3</v>
      </c>
      <c r="L30" s="315">
        <f t="shared" si="3"/>
        <v>2</v>
      </c>
      <c r="M30" s="347">
        <v>106</v>
      </c>
      <c r="N30" s="315">
        <f t="shared" si="1"/>
        <v>0</v>
      </c>
      <c r="O30" s="317"/>
    </row>
    <row r="31" spans="1:15" ht="12.75">
      <c r="A31" s="318"/>
      <c r="B31" s="335" t="s">
        <v>117</v>
      </c>
      <c r="C31" s="344">
        <v>98.6</v>
      </c>
      <c r="D31" s="315">
        <f t="shared" si="2"/>
        <v>4.5999999999999996</v>
      </c>
      <c r="E31" s="314">
        <v>103.8</v>
      </c>
      <c r="F31" s="315">
        <f t="shared" si="0"/>
        <v>6.6</v>
      </c>
      <c r="G31" s="316"/>
      <c r="H31" s="308"/>
      <c r="I31" s="318"/>
      <c r="J31" s="312" t="s">
        <v>117</v>
      </c>
      <c r="K31" s="347">
        <v>102.4</v>
      </c>
      <c r="L31" s="315">
        <f t="shared" si="3"/>
        <v>1</v>
      </c>
      <c r="M31" s="347">
        <v>105.6</v>
      </c>
      <c r="N31" s="315">
        <f t="shared" si="1"/>
        <v>-0.4</v>
      </c>
      <c r="O31" s="317"/>
    </row>
    <row r="32" spans="1:15" ht="12.75">
      <c r="A32" s="318"/>
      <c r="B32" s="335" t="s">
        <v>118</v>
      </c>
      <c r="C32" s="344">
        <v>88.2</v>
      </c>
      <c r="D32" s="315">
        <f t="shared" si="2"/>
        <v>0.1</v>
      </c>
      <c r="E32" s="314">
        <v>97.1</v>
      </c>
      <c r="F32" s="315">
        <f t="shared" si="0"/>
        <v>-6.5</v>
      </c>
      <c r="G32" s="316"/>
      <c r="H32" s="308"/>
      <c r="I32" s="318"/>
      <c r="J32" s="312" t="s">
        <v>118</v>
      </c>
      <c r="K32" s="347">
        <v>101.3</v>
      </c>
      <c r="L32" s="315">
        <f t="shared" si="3"/>
        <v>4.8</v>
      </c>
      <c r="M32" s="347">
        <v>106.8</v>
      </c>
      <c r="N32" s="315">
        <f t="shared" si="1"/>
        <v>1.1000000000000001</v>
      </c>
      <c r="O32" s="317"/>
    </row>
    <row r="33" spans="1:15" ht="12.75">
      <c r="A33" s="318"/>
      <c r="B33" s="335" t="s">
        <v>119</v>
      </c>
      <c r="C33" s="344">
        <v>100.1</v>
      </c>
      <c r="D33" s="315">
        <f t="shared" si="2"/>
        <v>1.8</v>
      </c>
      <c r="E33" s="314">
        <v>98.8</v>
      </c>
      <c r="F33" s="315">
        <f t="shared" si="0"/>
        <v>1.8</v>
      </c>
      <c r="G33" s="316"/>
      <c r="H33" s="308"/>
      <c r="I33" s="318"/>
      <c r="J33" s="312" t="s">
        <v>119</v>
      </c>
      <c r="K33" s="347">
        <v>108.9</v>
      </c>
      <c r="L33" s="315">
        <f t="shared" si="3"/>
        <v>1.3</v>
      </c>
      <c r="M33" s="347">
        <v>106.9</v>
      </c>
      <c r="N33" s="315">
        <f t="shared" si="1"/>
        <v>0.1</v>
      </c>
      <c r="O33" s="317"/>
    </row>
    <row r="34" spans="1:15" ht="12.75">
      <c r="A34" s="318"/>
      <c r="B34" s="335" t="s">
        <v>120</v>
      </c>
      <c r="C34" s="344">
        <v>95</v>
      </c>
      <c r="D34" s="315">
        <f t="shared" si="2"/>
        <v>-4.0999999999999996</v>
      </c>
      <c r="E34" s="314">
        <v>98.9</v>
      </c>
      <c r="F34" s="315">
        <f t="shared" si="0"/>
        <v>0.1</v>
      </c>
      <c r="G34" s="319"/>
      <c r="H34" s="308"/>
      <c r="I34" s="318"/>
      <c r="J34" s="312" t="s">
        <v>120</v>
      </c>
      <c r="K34" s="347">
        <v>108.1</v>
      </c>
      <c r="L34" s="315">
        <f t="shared" si="3"/>
        <v>3.1</v>
      </c>
      <c r="M34" s="347">
        <v>107</v>
      </c>
      <c r="N34" s="315">
        <f t="shared" si="1"/>
        <v>0.1</v>
      </c>
      <c r="O34" s="317"/>
    </row>
    <row r="35" spans="1:15" ht="12.75">
      <c r="A35" s="318"/>
      <c r="B35" s="335" t="s">
        <v>121</v>
      </c>
      <c r="C35" s="344">
        <v>96.6</v>
      </c>
      <c r="D35" s="315">
        <f t="shared" si="2"/>
        <v>11.3</v>
      </c>
      <c r="E35" s="314">
        <v>106</v>
      </c>
      <c r="F35" s="315">
        <f t="shared" si="0"/>
        <v>7.2</v>
      </c>
      <c r="G35" s="319"/>
      <c r="H35" s="308"/>
      <c r="I35" s="318"/>
      <c r="J35" s="312" t="s">
        <v>121</v>
      </c>
      <c r="K35" s="347">
        <v>102.9</v>
      </c>
      <c r="L35" s="315">
        <f t="shared" si="3"/>
        <v>4.5999999999999996</v>
      </c>
      <c r="M35" s="347">
        <v>109.7</v>
      </c>
      <c r="N35" s="315">
        <f t="shared" si="1"/>
        <v>2.5</v>
      </c>
      <c r="O35" s="317"/>
    </row>
    <row r="36" spans="1:15" ht="12.75">
      <c r="A36" s="318"/>
      <c r="B36" s="335" t="s">
        <v>122</v>
      </c>
      <c r="C36" s="344">
        <v>101.9</v>
      </c>
      <c r="D36" s="315">
        <f t="shared" si="2"/>
        <v>3</v>
      </c>
      <c r="E36" s="314">
        <v>100.5</v>
      </c>
      <c r="F36" s="315">
        <f t="shared" si="0"/>
        <v>-5.2</v>
      </c>
      <c r="G36" s="319"/>
      <c r="H36" s="308"/>
      <c r="I36" s="318"/>
      <c r="J36" s="312" t="s">
        <v>122</v>
      </c>
      <c r="K36" s="347">
        <v>109.6</v>
      </c>
      <c r="L36" s="315">
        <f t="shared" si="3"/>
        <v>0.2</v>
      </c>
      <c r="M36" s="347">
        <v>107.9</v>
      </c>
      <c r="N36" s="315">
        <f t="shared" si="1"/>
        <v>-1.6</v>
      </c>
      <c r="O36" s="317"/>
    </row>
    <row r="37" spans="1:15" ht="12.75">
      <c r="A37" s="318"/>
      <c r="B37" s="335" t="s">
        <v>123</v>
      </c>
      <c r="C37" s="344">
        <v>98.8</v>
      </c>
      <c r="D37" s="315">
        <f t="shared" si="2"/>
        <v>2.5</v>
      </c>
      <c r="E37" s="314">
        <v>101.4</v>
      </c>
      <c r="F37" s="315">
        <f t="shared" si="0"/>
        <v>0.9</v>
      </c>
      <c r="G37" s="319"/>
      <c r="H37" s="308"/>
      <c r="I37" s="318"/>
      <c r="J37" s="312" t="s">
        <v>123</v>
      </c>
      <c r="K37" s="347">
        <v>113.4</v>
      </c>
      <c r="L37" s="315">
        <f t="shared" si="3"/>
        <v>5.3</v>
      </c>
      <c r="M37" s="347">
        <v>110</v>
      </c>
      <c r="N37" s="315">
        <f t="shared" si="1"/>
        <v>1.9</v>
      </c>
      <c r="O37" s="317"/>
    </row>
    <row r="38" spans="1:15" ht="12.75">
      <c r="A38" s="318"/>
      <c r="B38" s="335" t="s">
        <v>124</v>
      </c>
      <c r="C38" s="344">
        <v>105.3</v>
      </c>
      <c r="D38" s="315">
        <f t="shared" si="2"/>
        <v>2.1</v>
      </c>
      <c r="E38" s="314">
        <v>102.3</v>
      </c>
      <c r="F38" s="315">
        <f t="shared" si="0"/>
        <v>0.9</v>
      </c>
      <c r="G38" s="319"/>
      <c r="H38" s="308"/>
      <c r="I38" s="318"/>
      <c r="J38" s="312" t="s">
        <v>124</v>
      </c>
      <c r="K38" s="347">
        <v>113.1</v>
      </c>
      <c r="L38" s="315">
        <f t="shared" si="3"/>
        <v>3.2</v>
      </c>
      <c r="M38" s="347">
        <v>108.4</v>
      </c>
      <c r="N38" s="315">
        <f t="shared" si="1"/>
        <v>-1.5</v>
      </c>
      <c r="O38" s="317"/>
    </row>
    <row r="39" spans="1:15" ht="12.75">
      <c r="A39" s="318"/>
      <c r="B39" s="335" t="s">
        <v>111</v>
      </c>
      <c r="C39" s="344">
        <v>108</v>
      </c>
      <c r="D39" s="315">
        <f t="shared" si="2"/>
        <v>2</v>
      </c>
      <c r="E39" s="314">
        <v>102.6</v>
      </c>
      <c r="F39" s="315">
        <f t="shared" si="0"/>
        <v>0.3</v>
      </c>
      <c r="G39" s="319"/>
      <c r="H39" s="308"/>
      <c r="I39" s="318"/>
      <c r="J39" s="312" t="s">
        <v>111</v>
      </c>
      <c r="K39" s="347">
        <v>109.7</v>
      </c>
      <c r="L39" s="315">
        <f t="shared" si="3"/>
        <v>1.5</v>
      </c>
      <c r="M39" s="347">
        <v>109.1</v>
      </c>
      <c r="N39" s="315">
        <f t="shared" si="1"/>
        <v>0.6</v>
      </c>
      <c r="O39" s="317"/>
    </row>
    <row r="40" spans="1:15" ht="12.75">
      <c r="A40" s="327">
        <v>2008</v>
      </c>
      <c r="B40" s="333" t="s">
        <v>113</v>
      </c>
      <c r="C40" s="349">
        <v>96.4</v>
      </c>
      <c r="D40" s="329">
        <f t="shared" si="2"/>
        <v>5.6</v>
      </c>
      <c r="E40" s="330">
        <v>103.5</v>
      </c>
      <c r="F40" s="329">
        <f t="shared" si="0"/>
        <v>0.9</v>
      </c>
      <c r="G40" s="331"/>
      <c r="H40" s="308"/>
      <c r="I40" s="327">
        <v>2008</v>
      </c>
      <c r="J40" s="328" t="s">
        <v>113</v>
      </c>
      <c r="K40" s="345">
        <v>101.6</v>
      </c>
      <c r="L40" s="329">
        <f t="shared" si="3"/>
        <v>3.1</v>
      </c>
      <c r="M40" s="345">
        <v>109.6</v>
      </c>
      <c r="N40" s="329">
        <f t="shared" si="1"/>
        <v>0.5</v>
      </c>
      <c r="O40" s="325"/>
    </row>
    <row r="41" spans="1:15" ht="12.75">
      <c r="A41" s="311"/>
      <c r="B41" s="335" t="s">
        <v>115</v>
      </c>
      <c r="C41" s="344">
        <v>102.9</v>
      </c>
      <c r="D41" s="315">
        <f t="shared" si="2"/>
        <v>7.5</v>
      </c>
      <c r="E41" s="314">
        <v>103.9</v>
      </c>
      <c r="F41" s="315">
        <f t="shared" si="0"/>
        <v>0.4</v>
      </c>
      <c r="G41" s="319"/>
      <c r="H41" s="308"/>
      <c r="I41" s="311"/>
      <c r="J41" s="312" t="s">
        <v>115</v>
      </c>
      <c r="K41" s="347">
        <v>109.1</v>
      </c>
      <c r="L41" s="315">
        <f t="shared" si="3"/>
        <v>5.3</v>
      </c>
      <c r="M41" s="347">
        <v>110.1</v>
      </c>
      <c r="N41" s="315">
        <f t="shared" si="1"/>
        <v>0.5</v>
      </c>
      <c r="O41" s="317"/>
    </row>
    <row r="42" spans="1:15" ht="12.75">
      <c r="A42" s="311"/>
      <c r="B42" s="335" t="s">
        <v>116</v>
      </c>
      <c r="C42" s="344">
        <v>129.9</v>
      </c>
      <c r="D42" s="315">
        <f t="shared" si="2"/>
        <v>7.8</v>
      </c>
      <c r="E42" s="314">
        <v>105.5</v>
      </c>
      <c r="F42" s="315">
        <f t="shared" si="0"/>
        <v>1.5</v>
      </c>
      <c r="G42" s="319"/>
      <c r="H42" s="308"/>
      <c r="I42" s="311"/>
      <c r="J42" s="312" t="s">
        <v>116</v>
      </c>
      <c r="K42" s="347">
        <v>116.5</v>
      </c>
      <c r="L42" s="315">
        <f t="shared" si="3"/>
        <v>-0.7</v>
      </c>
      <c r="M42" s="347">
        <v>108.7</v>
      </c>
      <c r="N42" s="315">
        <f t="shared" si="1"/>
        <v>-1.3</v>
      </c>
      <c r="O42" s="317"/>
    </row>
    <row r="43" spans="1:15" ht="12.75">
      <c r="A43" s="318"/>
      <c r="B43" s="335" t="s">
        <v>117</v>
      </c>
      <c r="C43" s="344">
        <v>104.1</v>
      </c>
      <c r="D43" s="315">
        <f t="shared" si="2"/>
        <v>5.6</v>
      </c>
      <c r="E43" s="314">
        <v>109.2</v>
      </c>
      <c r="F43" s="315">
        <f t="shared" si="0"/>
        <v>3.5</v>
      </c>
      <c r="G43" s="319"/>
      <c r="H43" s="308"/>
      <c r="I43" s="318"/>
      <c r="J43" s="312" t="s">
        <v>117</v>
      </c>
      <c r="K43" s="347">
        <v>104.2</v>
      </c>
      <c r="L43" s="315">
        <f t="shared" si="3"/>
        <v>1.8</v>
      </c>
      <c r="M43" s="347">
        <v>108</v>
      </c>
      <c r="N43" s="315">
        <f t="shared" si="1"/>
        <v>-0.6</v>
      </c>
      <c r="O43" s="317"/>
    </row>
    <row r="44" spans="1:15" ht="12.75">
      <c r="A44" s="318"/>
      <c r="B44" s="335" t="s">
        <v>118</v>
      </c>
      <c r="C44" s="344">
        <v>102.7</v>
      </c>
      <c r="D44" s="315">
        <f t="shared" si="2"/>
        <v>16.399999999999999</v>
      </c>
      <c r="E44" s="314">
        <v>111.1</v>
      </c>
      <c r="F44" s="315">
        <f t="shared" si="0"/>
        <v>1.7</v>
      </c>
      <c r="G44" s="319"/>
      <c r="H44" s="308"/>
      <c r="I44" s="318"/>
      <c r="J44" s="312" t="s">
        <v>118</v>
      </c>
      <c r="K44" s="347">
        <v>102.2</v>
      </c>
      <c r="L44" s="315">
        <f t="shared" si="3"/>
        <v>0.9</v>
      </c>
      <c r="M44" s="347">
        <v>109.3</v>
      </c>
      <c r="N44" s="315">
        <f t="shared" si="1"/>
        <v>1.2</v>
      </c>
      <c r="O44" s="317"/>
    </row>
    <row r="45" spans="1:15" ht="12.75">
      <c r="A45" s="318"/>
      <c r="B45" s="335" t="s">
        <v>119</v>
      </c>
      <c r="C45" s="344">
        <v>116.8</v>
      </c>
      <c r="D45" s="315">
        <f t="shared" si="2"/>
        <v>16.7</v>
      </c>
      <c r="E45" s="314">
        <v>115.2</v>
      </c>
      <c r="F45" s="315">
        <f t="shared" si="0"/>
        <v>3.7</v>
      </c>
      <c r="G45" s="319"/>
      <c r="H45" s="308"/>
      <c r="I45" s="318"/>
      <c r="J45" s="312" t="s">
        <v>119</v>
      </c>
      <c r="K45" s="347">
        <v>108.7</v>
      </c>
      <c r="L45" s="315">
        <f t="shared" si="3"/>
        <v>-0.2</v>
      </c>
      <c r="M45" s="347">
        <v>107.1</v>
      </c>
      <c r="N45" s="315">
        <f t="shared" si="1"/>
        <v>-2</v>
      </c>
      <c r="O45" s="317"/>
    </row>
    <row r="46" spans="1:15" ht="12.75">
      <c r="A46" s="318"/>
      <c r="B46" s="335" t="s">
        <v>120</v>
      </c>
      <c r="C46" s="344">
        <v>107.1</v>
      </c>
      <c r="D46" s="315">
        <f t="shared" si="2"/>
        <v>12.7</v>
      </c>
      <c r="E46" s="314">
        <v>111.6</v>
      </c>
      <c r="F46" s="315">
        <f t="shared" si="0"/>
        <v>-3.1</v>
      </c>
      <c r="G46" s="319"/>
      <c r="H46" s="308"/>
      <c r="I46" s="318"/>
      <c r="J46" s="312" t="s">
        <v>120</v>
      </c>
      <c r="K46" s="347">
        <v>110.6</v>
      </c>
      <c r="L46" s="315">
        <f t="shared" si="3"/>
        <v>2.2999999999999998</v>
      </c>
      <c r="M46" s="347">
        <v>106.8</v>
      </c>
      <c r="N46" s="315">
        <f t="shared" si="1"/>
        <v>-0.3</v>
      </c>
      <c r="O46" s="317"/>
    </row>
    <row r="47" spans="1:15" ht="12.75">
      <c r="A47" s="318"/>
      <c r="B47" s="335" t="s">
        <v>121</v>
      </c>
      <c r="C47" s="344">
        <v>102.6</v>
      </c>
      <c r="D47" s="315">
        <f t="shared" si="2"/>
        <v>6.2</v>
      </c>
      <c r="E47" s="314">
        <v>112.7</v>
      </c>
      <c r="F47" s="315">
        <f t="shared" si="0"/>
        <v>1</v>
      </c>
      <c r="G47" s="319"/>
      <c r="H47" s="308"/>
      <c r="I47" s="318"/>
      <c r="J47" s="312" t="s">
        <v>121</v>
      </c>
      <c r="K47" s="347">
        <v>95.5</v>
      </c>
      <c r="L47" s="315">
        <f t="shared" si="3"/>
        <v>-7.2</v>
      </c>
      <c r="M47" s="347">
        <v>103.5</v>
      </c>
      <c r="N47" s="315">
        <f t="shared" si="1"/>
        <v>-3.1</v>
      </c>
      <c r="O47" s="317"/>
    </row>
    <row r="48" spans="1:15" ht="12.75">
      <c r="A48" s="318"/>
      <c r="B48" s="335" t="s">
        <v>122</v>
      </c>
      <c r="C48" s="344">
        <v>114.3</v>
      </c>
      <c r="D48" s="315">
        <f t="shared" si="2"/>
        <v>12.2</v>
      </c>
      <c r="E48" s="314">
        <v>112.7</v>
      </c>
      <c r="F48" s="315">
        <f t="shared" si="0"/>
        <v>0</v>
      </c>
      <c r="G48" s="319"/>
      <c r="H48" s="308"/>
      <c r="I48" s="318"/>
      <c r="J48" s="312" t="s">
        <v>122</v>
      </c>
      <c r="K48" s="347">
        <v>110</v>
      </c>
      <c r="L48" s="315">
        <f t="shared" si="3"/>
        <v>0.4</v>
      </c>
      <c r="M48" s="347">
        <v>103.6</v>
      </c>
      <c r="N48" s="315">
        <f t="shared" si="1"/>
        <v>0.1</v>
      </c>
      <c r="O48" s="317"/>
    </row>
    <row r="49" spans="1:15" ht="12.75">
      <c r="A49" s="318"/>
      <c r="B49" s="335" t="s">
        <v>123</v>
      </c>
      <c r="C49" s="344">
        <v>108.5</v>
      </c>
      <c r="D49" s="315">
        <f t="shared" si="2"/>
        <v>9.8000000000000007</v>
      </c>
      <c r="E49" s="314">
        <v>109.7</v>
      </c>
      <c r="F49" s="315">
        <f t="shared" si="0"/>
        <v>-2.7</v>
      </c>
      <c r="G49" s="319"/>
      <c r="H49" s="308"/>
      <c r="I49" s="318"/>
      <c r="J49" s="312" t="s">
        <v>123</v>
      </c>
      <c r="K49" s="347">
        <v>105.9</v>
      </c>
      <c r="L49" s="315">
        <f t="shared" si="3"/>
        <v>-6.6</v>
      </c>
      <c r="M49" s="347">
        <v>100.1</v>
      </c>
      <c r="N49" s="315">
        <f t="shared" si="1"/>
        <v>-3.4</v>
      </c>
      <c r="O49" s="317"/>
    </row>
    <row r="50" spans="1:15" ht="12.75">
      <c r="A50" s="318"/>
      <c r="B50" s="335" t="s">
        <v>124</v>
      </c>
      <c r="C50" s="344">
        <v>112.5</v>
      </c>
      <c r="D50" s="315">
        <f t="shared" si="2"/>
        <v>6.8</v>
      </c>
      <c r="E50" s="314">
        <v>109</v>
      </c>
      <c r="F50" s="315">
        <f t="shared" si="0"/>
        <v>-0.6</v>
      </c>
      <c r="G50" s="319"/>
      <c r="H50" s="308"/>
      <c r="I50" s="318"/>
      <c r="J50" s="312" t="s">
        <v>124</v>
      </c>
      <c r="K50" s="347">
        <v>94.4</v>
      </c>
      <c r="L50" s="315">
        <f t="shared" si="3"/>
        <v>-16.5</v>
      </c>
      <c r="M50" s="347">
        <v>93.1</v>
      </c>
      <c r="N50" s="315">
        <f t="shared" si="1"/>
        <v>-7</v>
      </c>
      <c r="O50" s="317"/>
    </row>
    <row r="51" spans="1:15" ht="12.75">
      <c r="A51" s="320"/>
      <c r="B51" s="337" t="s">
        <v>111</v>
      </c>
      <c r="C51" s="350">
        <v>115.8</v>
      </c>
      <c r="D51" s="323">
        <f t="shared" si="2"/>
        <v>7.2</v>
      </c>
      <c r="E51" s="322">
        <v>109.7</v>
      </c>
      <c r="F51" s="323">
        <f t="shared" si="0"/>
        <v>0.6</v>
      </c>
      <c r="G51" s="324"/>
      <c r="H51" s="308"/>
      <c r="I51" s="318"/>
      <c r="J51" s="312" t="s">
        <v>111</v>
      </c>
      <c r="K51" s="351">
        <v>87</v>
      </c>
      <c r="L51" s="323">
        <f t="shared" si="3"/>
        <v>-20.7</v>
      </c>
      <c r="M51" s="351">
        <v>85.3</v>
      </c>
      <c r="N51" s="323">
        <f t="shared" si="1"/>
        <v>-8.4</v>
      </c>
      <c r="O51" s="326"/>
    </row>
    <row r="52" spans="1:15" ht="12.75">
      <c r="A52" s="311">
        <v>2009</v>
      </c>
      <c r="B52" s="335" t="s">
        <v>113</v>
      </c>
      <c r="C52" s="344">
        <v>100.1</v>
      </c>
      <c r="D52" s="315">
        <f t="shared" si="2"/>
        <v>3.8</v>
      </c>
      <c r="E52" s="314">
        <v>106</v>
      </c>
      <c r="F52" s="315">
        <f t="shared" si="0"/>
        <v>-3.4</v>
      </c>
      <c r="G52" s="332" t="s">
        <v>548</v>
      </c>
      <c r="H52" s="308"/>
      <c r="I52" s="327">
        <v>2009</v>
      </c>
      <c r="J52" s="328" t="s">
        <v>113</v>
      </c>
      <c r="K52" s="347">
        <v>70.2</v>
      </c>
      <c r="L52" s="315">
        <f t="shared" si="3"/>
        <v>-30.9</v>
      </c>
      <c r="M52" s="347">
        <v>78.099999999999994</v>
      </c>
      <c r="N52" s="315">
        <f t="shared" si="1"/>
        <v>-8.4</v>
      </c>
      <c r="O52" s="352" t="s">
        <v>549</v>
      </c>
    </row>
    <row r="53" spans="1:15" ht="12.75">
      <c r="A53" s="311"/>
      <c r="B53" s="335" t="s">
        <v>115</v>
      </c>
      <c r="C53" s="344">
        <v>112.1</v>
      </c>
      <c r="D53" s="315">
        <f t="shared" si="2"/>
        <v>8.9</v>
      </c>
      <c r="E53" s="314">
        <v>115.4</v>
      </c>
      <c r="F53" s="315">
        <f t="shared" si="0"/>
        <v>8.9</v>
      </c>
      <c r="G53" s="332" t="s">
        <v>548</v>
      </c>
      <c r="H53" s="308"/>
      <c r="I53" s="311"/>
      <c r="J53" s="312" t="s">
        <v>115</v>
      </c>
      <c r="K53" s="347">
        <v>67</v>
      </c>
      <c r="L53" s="315">
        <f t="shared" si="3"/>
        <v>-38.6</v>
      </c>
      <c r="M53" s="347">
        <v>71.400000000000006</v>
      </c>
      <c r="N53" s="315">
        <f t="shared" si="1"/>
        <v>-8.6</v>
      </c>
      <c r="O53" s="352" t="s">
        <v>549</v>
      </c>
    </row>
    <row r="54" spans="1:15" ht="12.75">
      <c r="A54" s="311"/>
      <c r="B54" s="335" t="s">
        <v>116</v>
      </c>
      <c r="C54" s="344">
        <v>128.5</v>
      </c>
      <c r="D54" s="315">
        <f t="shared" si="2"/>
        <v>-1.1000000000000001</v>
      </c>
      <c r="E54" s="314">
        <v>107.5</v>
      </c>
      <c r="F54" s="315">
        <f t="shared" si="0"/>
        <v>-6.8</v>
      </c>
      <c r="G54" s="332" t="s">
        <v>550</v>
      </c>
      <c r="H54" s="308"/>
      <c r="I54" s="311"/>
      <c r="J54" s="312" t="s">
        <v>116</v>
      </c>
      <c r="K54" s="347">
        <v>77.099999999999994</v>
      </c>
      <c r="L54" s="315">
        <f t="shared" si="3"/>
        <v>-33.799999999999997</v>
      </c>
      <c r="M54" s="347">
        <v>73</v>
      </c>
      <c r="N54" s="315">
        <f t="shared" si="1"/>
        <v>2.2000000000000002</v>
      </c>
      <c r="O54" s="352" t="s">
        <v>550</v>
      </c>
    </row>
    <row r="55" spans="1:15" ht="12.75">
      <c r="A55" s="318"/>
      <c r="B55" s="335" t="s">
        <v>117</v>
      </c>
      <c r="C55" s="344">
        <v>108.6</v>
      </c>
      <c r="D55" s="315">
        <f t="shared" si="2"/>
        <v>4.3</v>
      </c>
      <c r="E55" s="314">
        <v>112</v>
      </c>
      <c r="F55" s="315">
        <f t="shared" si="0"/>
        <v>4.2</v>
      </c>
      <c r="G55" s="332" t="s">
        <v>551</v>
      </c>
      <c r="H55" s="308"/>
      <c r="I55" s="318"/>
      <c r="J55" s="312" t="s">
        <v>117</v>
      </c>
      <c r="K55" s="347">
        <v>71.900000000000006</v>
      </c>
      <c r="L55" s="315">
        <f t="shared" si="3"/>
        <v>-31</v>
      </c>
      <c r="M55" s="347">
        <v>76.3</v>
      </c>
      <c r="N55" s="315">
        <f t="shared" si="1"/>
        <v>4.5</v>
      </c>
      <c r="O55" s="352" t="s">
        <v>552</v>
      </c>
    </row>
    <row r="56" spans="1:15" ht="12.75">
      <c r="A56" s="318"/>
      <c r="B56" s="335" t="s">
        <v>118</v>
      </c>
      <c r="C56" s="344">
        <v>103.2</v>
      </c>
      <c r="D56" s="315">
        <f t="shared" si="2"/>
        <v>0.5</v>
      </c>
      <c r="E56" s="314">
        <v>109.5</v>
      </c>
      <c r="F56" s="315">
        <f t="shared" si="0"/>
        <v>-2.2000000000000002</v>
      </c>
      <c r="G56" s="332" t="s">
        <v>553</v>
      </c>
      <c r="H56" s="308"/>
      <c r="I56" s="318"/>
      <c r="J56" s="312" t="s">
        <v>118</v>
      </c>
      <c r="K56" s="347">
        <v>72.599999999999994</v>
      </c>
      <c r="L56" s="315">
        <f t="shared" si="3"/>
        <v>-29</v>
      </c>
      <c r="M56" s="347">
        <v>79.8</v>
      </c>
      <c r="N56" s="315">
        <f t="shared" si="1"/>
        <v>4.5999999999999996</v>
      </c>
      <c r="O56" s="352" t="s">
        <v>552</v>
      </c>
    </row>
    <row r="57" spans="1:15" ht="12.75">
      <c r="A57" s="318" t="s">
        <v>545</v>
      </c>
      <c r="B57" s="335" t="s">
        <v>119</v>
      </c>
      <c r="C57" s="344">
        <v>107.1</v>
      </c>
      <c r="D57" s="315">
        <f t="shared" si="2"/>
        <v>-8.3000000000000007</v>
      </c>
      <c r="E57" s="314">
        <v>108</v>
      </c>
      <c r="F57" s="315">
        <f t="shared" si="0"/>
        <v>-1.4</v>
      </c>
      <c r="G57" s="332" t="s">
        <v>554</v>
      </c>
      <c r="H57" s="308"/>
      <c r="I57" s="318" t="s">
        <v>545</v>
      </c>
      <c r="J57" s="312" t="s">
        <v>119</v>
      </c>
      <c r="K57" s="347">
        <v>84.2</v>
      </c>
      <c r="L57" s="315">
        <f t="shared" si="3"/>
        <v>-22.5</v>
      </c>
      <c r="M57" s="347">
        <v>81</v>
      </c>
      <c r="N57" s="315">
        <f t="shared" si="1"/>
        <v>1.5</v>
      </c>
      <c r="O57" s="352" t="s">
        <v>554</v>
      </c>
    </row>
    <row r="58" spans="1:15" ht="12.75">
      <c r="A58" s="318"/>
      <c r="B58" s="335" t="s">
        <v>120</v>
      </c>
      <c r="C58" s="344">
        <v>107.4</v>
      </c>
      <c r="D58" s="315">
        <f t="shared" si="2"/>
        <v>0.3</v>
      </c>
      <c r="E58" s="314">
        <v>109.5</v>
      </c>
      <c r="F58" s="315">
        <f t="shared" si="0"/>
        <v>1.4</v>
      </c>
      <c r="G58" s="332" t="s">
        <v>554</v>
      </c>
      <c r="H58" s="308"/>
      <c r="I58" s="318"/>
      <c r="J58" s="312" t="s">
        <v>120</v>
      </c>
      <c r="K58" s="347">
        <v>85.9</v>
      </c>
      <c r="L58" s="315">
        <f t="shared" si="3"/>
        <v>-22.3</v>
      </c>
      <c r="M58" s="347">
        <v>81.900000000000006</v>
      </c>
      <c r="N58" s="315">
        <f t="shared" si="1"/>
        <v>1.1000000000000001</v>
      </c>
      <c r="O58" s="352" t="s">
        <v>554</v>
      </c>
    </row>
    <row r="59" spans="1:15" ht="12.75">
      <c r="A59" s="318"/>
      <c r="B59" s="335" t="s">
        <v>121</v>
      </c>
      <c r="C59" s="344">
        <v>103.9</v>
      </c>
      <c r="D59" s="315">
        <f t="shared" si="2"/>
        <v>1.3</v>
      </c>
      <c r="E59" s="314">
        <v>112.4</v>
      </c>
      <c r="F59" s="315">
        <f t="shared" si="0"/>
        <v>2.6</v>
      </c>
      <c r="G59" s="332" t="s">
        <v>554</v>
      </c>
      <c r="H59" s="308"/>
      <c r="I59" s="318"/>
      <c r="J59" s="312" t="s">
        <v>121</v>
      </c>
      <c r="K59" s="347">
        <v>78</v>
      </c>
      <c r="L59" s="315">
        <f t="shared" si="3"/>
        <v>-18.3</v>
      </c>
      <c r="M59" s="347">
        <v>83.1</v>
      </c>
      <c r="N59" s="315">
        <f t="shared" si="1"/>
        <v>1.5</v>
      </c>
      <c r="O59" s="352" t="s">
        <v>554</v>
      </c>
    </row>
    <row r="60" spans="1:15" ht="12.75">
      <c r="A60" s="318"/>
      <c r="B60" s="335" t="s">
        <v>122</v>
      </c>
      <c r="C60" s="344">
        <v>105.8</v>
      </c>
      <c r="D60" s="315">
        <f t="shared" si="2"/>
        <v>-7.4</v>
      </c>
      <c r="E60" s="314">
        <v>107.4</v>
      </c>
      <c r="F60" s="315">
        <f t="shared" si="0"/>
        <v>-4.4000000000000004</v>
      </c>
      <c r="G60" s="332" t="s">
        <v>554</v>
      </c>
      <c r="H60" s="308"/>
      <c r="I60" s="318"/>
      <c r="J60" s="312" t="s">
        <v>122</v>
      </c>
      <c r="K60" s="347">
        <v>90.8</v>
      </c>
      <c r="L60" s="315">
        <f t="shared" si="3"/>
        <v>-17.5</v>
      </c>
      <c r="M60" s="347">
        <v>84.6</v>
      </c>
      <c r="N60" s="315">
        <f t="shared" si="1"/>
        <v>1.8</v>
      </c>
      <c r="O60" s="352" t="s">
        <v>554</v>
      </c>
    </row>
    <row r="61" spans="1:15" ht="12.75">
      <c r="A61" s="318"/>
      <c r="B61" s="335" t="s">
        <v>123</v>
      </c>
      <c r="C61" s="344">
        <v>108.1</v>
      </c>
      <c r="D61" s="315">
        <f t="shared" si="2"/>
        <v>-0.4</v>
      </c>
      <c r="E61" s="314">
        <v>107.6</v>
      </c>
      <c r="F61" s="315">
        <f t="shared" si="0"/>
        <v>0.2</v>
      </c>
      <c r="G61" s="332" t="s">
        <v>554</v>
      </c>
      <c r="H61" s="308"/>
      <c r="I61" s="318"/>
      <c r="J61" s="312" t="s">
        <v>123</v>
      </c>
      <c r="K61" s="347">
        <v>90.7</v>
      </c>
      <c r="L61" s="315">
        <f t="shared" si="3"/>
        <v>-14.4</v>
      </c>
      <c r="M61" s="347">
        <v>85.9</v>
      </c>
      <c r="N61" s="315">
        <f t="shared" si="1"/>
        <v>1.5</v>
      </c>
      <c r="O61" s="352" t="s">
        <v>554</v>
      </c>
    </row>
    <row r="62" spans="1:15" ht="12.75">
      <c r="A62" s="318"/>
      <c r="B62" s="335" t="s">
        <v>124</v>
      </c>
      <c r="C62" s="344">
        <v>109.9</v>
      </c>
      <c r="D62" s="315">
        <f t="shared" si="2"/>
        <v>-2.2999999999999998</v>
      </c>
      <c r="E62" s="314">
        <v>105.5</v>
      </c>
      <c r="F62" s="315">
        <f t="shared" si="0"/>
        <v>-2</v>
      </c>
      <c r="G62" s="332" t="s">
        <v>555</v>
      </c>
      <c r="H62" s="308"/>
      <c r="I62" s="318"/>
      <c r="J62" s="312" t="s">
        <v>124</v>
      </c>
      <c r="K62" s="347">
        <v>91.7</v>
      </c>
      <c r="L62" s="315">
        <f t="shared" si="3"/>
        <v>-2.9</v>
      </c>
      <c r="M62" s="347">
        <v>88.1</v>
      </c>
      <c r="N62" s="315">
        <f t="shared" si="1"/>
        <v>2.6</v>
      </c>
      <c r="O62" s="352" t="s">
        <v>554</v>
      </c>
    </row>
    <row r="63" spans="1:15" ht="12.75">
      <c r="A63" s="318"/>
      <c r="B63" s="335" t="s">
        <v>111</v>
      </c>
      <c r="C63" s="344">
        <v>108.9</v>
      </c>
      <c r="D63" s="315">
        <f t="shared" si="2"/>
        <v>-6</v>
      </c>
      <c r="E63" s="314">
        <v>105.4</v>
      </c>
      <c r="F63" s="315">
        <f t="shared" si="0"/>
        <v>-0.1</v>
      </c>
      <c r="G63" s="332" t="s">
        <v>555</v>
      </c>
      <c r="H63" s="308"/>
      <c r="I63" s="318"/>
      <c r="J63" s="312" t="s">
        <v>111</v>
      </c>
      <c r="K63" s="347">
        <v>92.6</v>
      </c>
      <c r="L63" s="315">
        <f t="shared" si="3"/>
        <v>6.4</v>
      </c>
      <c r="M63" s="347">
        <v>90.4</v>
      </c>
      <c r="N63" s="315">
        <f t="shared" si="1"/>
        <v>2.6</v>
      </c>
      <c r="O63" s="352" t="s">
        <v>554</v>
      </c>
    </row>
    <row r="64" spans="1:15" ht="12.75">
      <c r="A64" s="327">
        <v>2010</v>
      </c>
      <c r="B64" s="333" t="s">
        <v>113</v>
      </c>
      <c r="C64" s="349">
        <v>98</v>
      </c>
      <c r="D64" s="329">
        <f t="shared" si="2"/>
        <v>-2.1</v>
      </c>
      <c r="E64" s="330">
        <v>104.4</v>
      </c>
      <c r="F64" s="329">
        <f t="shared" si="0"/>
        <v>-0.9</v>
      </c>
      <c r="G64" s="334" t="s">
        <v>556</v>
      </c>
      <c r="H64" s="308"/>
      <c r="I64" s="327">
        <v>2010</v>
      </c>
      <c r="J64" s="328" t="s">
        <v>113</v>
      </c>
      <c r="K64" s="345">
        <v>83</v>
      </c>
      <c r="L64" s="329">
        <f t="shared" si="3"/>
        <v>18.2</v>
      </c>
      <c r="M64" s="345">
        <v>93.5</v>
      </c>
      <c r="N64" s="329">
        <f t="shared" si="1"/>
        <v>3.4</v>
      </c>
      <c r="O64" s="353" t="s">
        <v>554</v>
      </c>
    </row>
    <row r="65" spans="1:15" ht="12.75">
      <c r="A65" s="318"/>
      <c r="B65" s="335" t="s">
        <v>115</v>
      </c>
      <c r="C65" s="344">
        <v>105.9</v>
      </c>
      <c r="D65" s="315">
        <f t="shared" si="2"/>
        <v>-5.5</v>
      </c>
      <c r="E65" s="314">
        <v>105</v>
      </c>
      <c r="F65" s="315">
        <f t="shared" si="0"/>
        <v>0.6</v>
      </c>
      <c r="G65" s="332" t="s">
        <v>556</v>
      </c>
      <c r="H65" s="308"/>
      <c r="I65" s="318"/>
      <c r="J65" s="312" t="s">
        <v>115</v>
      </c>
      <c r="K65" s="347">
        <v>89.2</v>
      </c>
      <c r="L65" s="315">
        <f t="shared" si="3"/>
        <v>33.1</v>
      </c>
      <c r="M65" s="347">
        <v>95.1</v>
      </c>
      <c r="N65" s="315">
        <f t="shared" si="1"/>
        <v>1.7</v>
      </c>
      <c r="O65" s="352" t="s">
        <v>554</v>
      </c>
    </row>
    <row r="66" spans="1:15" ht="12.75">
      <c r="A66" s="318"/>
      <c r="B66" s="335" t="s">
        <v>116</v>
      </c>
      <c r="C66" s="344">
        <v>118.1</v>
      </c>
      <c r="D66" s="315">
        <f t="shared" si="2"/>
        <v>-8.1</v>
      </c>
      <c r="E66" s="314">
        <v>102.4</v>
      </c>
      <c r="F66" s="315">
        <f t="shared" si="0"/>
        <v>-2.5</v>
      </c>
      <c r="G66" s="332" t="s">
        <v>556</v>
      </c>
      <c r="H66" s="308"/>
      <c r="I66" s="318"/>
      <c r="J66" s="312" t="s">
        <v>116</v>
      </c>
      <c r="K66" s="347">
        <v>102.1</v>
      </c>
      <c r="L66" s="315">
        <f t="shared" si="3"/>
        <v>32.4</v>
      </c>
      <c r="M66" s="347">
        <v>95.2</v>
      </c>
      <c r="N66" s="315">
        <f t="shared" si="1"/>
        <v>0.1</v>
      </c>
      <c r="O66" s="352" t="s">
        <v>554</v>
      </c>
    </row>
    <row r="67" spans="1:15" ht="12.75">
      <c r="A67" s="318"/>
      <c r="B67" s="335" t="s">
        <v>117</v>
      </c>
      <c r="C67" s="344">
        <v>103.2</v>
      </c>
      <c r="D67" s="315">
        <f t="shared" si="2"/>
        <v>-5</v>
      </c>
      <c r="E67" s="314">
        <v>104.4</v>
      </c>
      <c r="F67" s="315">
        <f t="shared" si="0"/>
        <v>2</v>
      </c>
      <c r="G67" s="332" t="s">
        <v>556</v>
      </c>
      <c r="H67" s="308"/>
      <c r="I67" s="318"/>
      <c r="J67" s="312" t="s">
        <v>117</v>
      </c>
      <c r="K67" s="347">
        <v>91.3</v>
      </c>
      <c r="L67" s="315">
        <f t="shared" si="3"/>
        <v>27</v>
      </c>
      <c r="M67" s="347">
        <v>95.8</v>
      </c>
      <c r="N67" s="315">
        <f t="shared" si="1"/>
        <v>0.6</v>
      </c>
      <c r="O67" s="352" t="s">
        <v>554</v>
      </c>
    </row>
    <row r="68" spans="1:15" ht="12.75">
      <c r="A68" s="318"/>
      <c r="B68" s="335" t="s">
        <v>118</v>
      </c>
      <c r="C68" s="344">
        <v>98.6</v>
      </c>
      <c r="D68" s="315">
        <f t="shared" si="2"/>
        <v>-4.5</v>
      </c>
      <c r="E68" s="314">
        <v>106</v>
      </c>
      <c r="F68" s="315">
        <f t="shared" si="0"/>
        <v>1.5</v>
      </c>
      <c r="G68" s="332" t="s">
        <v>556</v>
      </c>
      <c r="H68" s="308"/>
      <c r="I68" s="318"/>
      <c r="J68" s="312" t="s">
        <v>118</v>
      </c>
      <c r="K68" s="347">
        <v>87.6</v>
      </c>
      <c r="L68" s="315">
        <f t="shared" si="3"/>
        <v>20.7</v>
      </c>
      <c r="M68" s="347">
        <v>95.7</v>
      </c>
      <c r="N68" s="315">
        <f t="shared" si="1"/>
        <v>-0.1</v>
      </c>
      <c r="O68" s="352" t="s">
        <v>554</v>
      </c>
    </row>
    <row r="69" spans="1:15" ht="12.75">
      <c r="A69" s="318"/>
      <c r="B69" s="335" t="s">
        <v>119</v>
      </c>
      <c r="C69" s="344">
        <v>108</v>
      </c>
      <c r="D69" s="315">
        <f t="shared" si="2"/>
        <v>0.8</v>
      </c>
      <c r="E69" s="314">
        <v>107.6</v>
      </c>
      <c r="F69" s="315">
        <f t="shared" si="0"/>
        <v>1.5</v>
      </c>
      <c r="G69" s="332" t="s">
        <v>556</v>
      </c>
      <c r="H69" s="308"/>
      <c r="I69" s="318"/>
      <c r="J69" s="312" t="s">
        <v>119</v>
      </c>
      <c r="K69" s="347">
        <v>98.2</v>
      </c>
      <c r="L69" s="315">
        <f t="shared" si="3"/>
        <v>16.600000000000001</v>
      </c>
      <c r="M69" s="347">
        <v>94.3</v>
      </c>
      <c r="N69" s="315">
        <f t="shared" si="1"/>
        <v>-1.5</v>
      </c>
      <c r="O69" s="352" t="s">
        <v>554</v>
      </c>
    </row>
    <row r="70" spans="1:15" ht="12.75">
      <c r="A70" s="318"/>
      <c r="B70" s="335" t="s">
        <v>120</v>
      </c>
      <c r="C70" s="344">
        <v>106.1</v>
      </c>
      <c r="D70" s="315">
        <f t="shared" si="2"/>
        <v>-1.2</v>
      </c>
      <c r="E70" s="314">
        <v>105.6</v>
      </c>
      <c r="F70" s="315">
        <f t="shared" ref="F70:F99" si="4">ROUND((E70-E69)/E69*100,1)</f>
        <v>-1.9</v>
      </c>
      <c r="G70" s="332" t="s">
        <v>557</v>
      </c>
      <c r="H70" s="308"/>
      <c r="I70" s="318"/>
      <c r="J70" s="312" t="s">
        <v>120</v>
      </c>
      <c r="K70" s="347">
        <v>98.4</v>
      </c>
      <c r="L70" s="315">
        <f t="shared" si="3"/>
        <v>14.6</v>
      </c>
      <c r="M70" s="347">
        <v>94.6</v>
      </c>
      <c r="N70" s="315">
        <f t="shared" ref="N70:N99" si="5">ROUND((M70-M69)/M69*100,1)</f>
        <v>0.3</v>
      </c>
      <c r="O70" s="352" t="s">
        <v>558</v>
      </c>
    </row>
    <row r="71" spans="1:15" ht="12.75">
      <c r="A71" s="318"/>
      <c r="B71" s="335" t="s">
        <v>121</v>
      </c>
      <c r="C71" s="344">
        <v>94.3</v>
      </c>
      <c r="D71" s="315">
        <f t="shared" si="2"/>
        <v>-9.1999999999999993</v>
      </c>
      <c r="E71" s="314">
        <v>103.2</v>
      </c>
      <c r="F71" s="315">
        <f t="shared" si="4"/>
        <v>-2.2999999999999998</v>
      </c>
      <c r="G71" s="332" t="s">
        <v>559</v>
      </c>
      <c r="H71" s="308"/>
      <c r="I71" s="318"/>
      <c r="J71" s="312" t="s">
        <v>121</v>
      </c>
      <c r="K71" s="347">
        <v>90.1</v>
      </c>
      <c r="L71" s="315">
        <f t="shared" si="3"/>
        <v>15.5</v>
      </c>
      <c r="M71" s="347">
        <v>94.5</v>
      </c>
      <c r="N71" s="315">
        <f t="shared" si="5"/>
        <v>-0.1</v>
      </c>
      <c r="O71" s="352" t="s">
        <v>560</v>
      </c>
    </row>
    <row r="72" spans="1:15" ht="12.75">
      <c r="A72" s="318"/>
      <c r="B72" s="335" t="s">
        <v>122</v>
      </c>
      <c r="C72" s="344">
        <v>107.6</v>
      </c>
      <c r="D72" s="315">
        <f t="shared" si="2"/>
        <v>1.7</v>
      </c>
      <c r="E72" s="314">
        <v>104.3</v>
      </c>
      <c r="F72" s="315">
        <f t="shared" si="4"/>
        <v>1.1000000000000001</v>
      </c>
      <c r="G72" s="332" t="s">
        <v>561</v>
      </c>
      <c r="H72" s="308"/>
      <c r="I72" s="318"/>
      <c r="J72" s="312" t="s">
        <v>122</v>
      </c>
      <c r="K72" s="347">
        <v>101.8</v>
      </c>
      <c r="L72" s="315">
        <f t="shared" si="3"/>
        <v>12.1</v>
      </c>
      <c r="M72" s="347">
        <v>93.7</v>
      </c>
      <c r="N72" s="315">
        <f t="shared" si="5"/>
        <v>-0.8</v>
      </c>
      <c r="O72" s="352" t="s">
        <v>562</v>
      </c>
    </row>
    <row r="73" spans="1:15" ht="12.75">
      <c r="A73" s="318"/>
      <c r="B73" s="335" t="s">
        <v>123</v>
      </c>
      <c r="C73" s="344">
        <v>105.4</v>
      </c>
      <c r="D73" s="315">
        <f t="shared" si="2"/>
        <v>-2.5</v>
      </c>
      <c r="E73" s="314">
        <v>104.9</v>
      </c>
      <c r="F73" s="315">
        <f t="shared" si="4"/>
        <v>0.6</v>
      </c>
      <c r="G73" s="332" t="s">
        <v>562</v>
      </c>
      <c r="H73" s="308"/>
      <c r="I73" s="318"/>
      <c r="J73" s="312" t="s">
        <v>123</v>
      </c>
      <c r="K73" s="347">
        <v>95.2</v>
      </c>
      <c r="L73" s="315">
        <f t="shared" si="3"/>
        <v>5</v>
      </c>
      <c r="M73" s="347">
        <v>92.4</v>
      </c>
      <c r="N73" s="315">
        <f t="shared" si="5"/>
        <v>-1.4</v>
      </c>
      <c r="O73" s="352" t="s">
        <v>563</v>
      </c>
    </row>
    <row r="74" spans="1:15" ht="12.75">
      <c r="A74" s="318"/>
      <c r="B74" s="335" t="s">
        <v>124</v>
      </c>
      <c r="C74" s="344">
        <v>95.1</v>
      </c>
      <c r="D74" s="315">
        <f t="shared" si="2"/>
        <v>-13.5</v>
      </c>
      <c r="E74" s="314">
        <v>97.2</v>
      </c>
      <c r="F74" s="315">
        <f t="shared" si="4"/>
        <v>-7.3</v>
      </c>
      <c r="G74" s="332" t="s">
        <v>562</v>
      </c>
      <c r="H74" s="308"/>
      <c r="I74" s="318"/>
      <c r="J74" s="312" t="s">
        <v>124</v>
      </c>
      <c r="K74" s="347">
        <v>98.1</v>
      </c>
      <c r="L74" s="315">
        <f t="shared" si="3"/>
        <v>7</v>
      </c>
      <c r="M74" s="347">
        <v>93.9</v>
      </c>
      <c r="N74" s="315">
        <f t="shared" si="5"/>
        <v>1.6</v>
      </c>
      <c r="O74" s="352" t="s">
        <v>563</v>
      </c>
    </row>
    <row r="75" spans="1:15" ht="12.75">
      <c r="A75" s="320"/>
      <c r="B75" s="337" t="s">
        <v>111</v>
      </c>
      <c r="C75" s="350">
        <v>96.4</v>
      </c>
      <c r="D75" s="323">
        <f t="shared" si="2"/>
        <v>-11.5</v>
      </c>
      <c r="E75" s="322">
        <v>90.7</v>
      </c>
      <c r="F75" s="323">
        <f t="shared" si="4"/>
        <v>-6.7</v>
      </c>
      <c r="G75" s="354" t="s">
        <v>562</v>
      </c>
      <c r="H75" s="308"/>
      <c r="I75" s="318"/>
      <c r="J75" s="312" t="s">
        <v>111</v>
      </c>
      <c r="K75" s="351">
        <v>98.1</v>
      </c>
      <c r="L75" s="323">
        <f t="shared" si="3"/>
        <v>5.9</v>
      </c>
      <c r="M75" s="351">
        <v>96.2</v>
      </c>
      <c r="N75" s="323">
        <f t="shared" si="5"/>
        <v>2.4</v>
      </c>
      <c r="O75" s="355" t="s">
        <v>564</v>
      </c>
    </row>
    <row r="76" spans="1:15" ht="12.75">
      <c r="A76" s="311">
        <v>2011</v>
      </c>
      <c r="B76" s="335" t="s">
        <v>113</v>
      </c>
      <c r="C76" s="344">
        <v>76.3</v>
      </c>
      <c r="D76" s="315">
        <f t="shared" si="2"/>
        <v>-22.1</v>
      </c>
      <c r="E76" s="314">
        <v>84.7</v>
      </c>
      <c r="F76" s="315">
        <f t="shared" si="4"/>
        <v>-6.6</v>
      </c>
      <c r="G76" s="332" t="s">
        <v>565</v>
      </c>
      <c r="H76" s="308"/>
      <c r="I76" s="327">
        <v>2011</v>
      </c>
      <c r="J76" s="333" t="s">
        <v>113</v>
      </c>
      <c r="K76" s="347">
        <v>88.1</v>
      </c>
      <c r="L76" s="315">
        <f t="shared" si="3"/>
        <v>6.1</v>
      </c>
      <c r="M76" s="347">
        <v>97.4</v>
      </c>
      <c r="N76" s="315">
        <f t="shared" si="5"/>
        <v>1.2</v>
      </c>
      <c r="O76" s="352" t="s">
        <v>554</v>
      </c>
    </row>
    <row r="77" spans="1:15" ht="12.75">
      <c r="A77" s="318"/>
      <c r="B77" s="335" t="s">
        <v>115</v>
      </c>
      <c r="C77" s="344">
        <v>76</v>
      </c>
      <c r="D77" s="315">
        <f t="shared" si="2"/>
        <v>-28.2</v>
      </c>
      <c r="E77" s="314">
        <v>79.400000000000006</v>
      </c>
      <c r="F77" s="315">
        <f t="shared" si="4"/>
        <v>-6.3</v>
      </c>
      <c r="G77" s="332" t="s">
        <v>566</v>
      </c>
      <c r="H77" s="308"/>
      <c r="I77" s="318"/>
      <c r="J77" s="335" t="s">
        <v>115</v>
      </c>
      <c r="K77" s="347">
        <v>93.2</v>
      </c>
      <c r="L77" s="315">
        <f t="shared" si="3"/>
        <v>4.5</v>
      </c>
      <c r="M77" s="347">
        <v>98.5</v>
      </c>
      <c r="N77" s="315">
        <f t="shared" si="5"/>
        <v>1.1000000000000001</v>
      </c>
      <c r="O77" s="352" t="s">
        <v>567</v>
      </c>
    </row>
    <row r="78" spans="1:15" ht="12.75">
      <c r="A78" s="318"/>
      <c r="B78" s="335" t="s">
        <v>116</v>
      </c>
      <c r="C78" s="344">
        <v>95</v>
      </c>
      <c r="D78" s="315">
        <f t="shared" si="2"/>
        <v>-19.600000000000001</v>
      </c>
      <c r="E78" s="314">
        <v>82.5</v>
      </c>
      <c r="F78" s="315">
        <f t="shared" si="4"/>
        <v>3.9</v>
      </c>
      <c r="G78" s="332" t="s">
        <v>568</v>
      </c>
      <c r="H78" s="308"/>
      <c r="I78" s="318"/>
      <c r="J78" s="335" t="s">
        <v>116</v>
      </c>
      <c r="K78" s="347">
        <v>89.4</v>
      </c>
      <c r="L78" s="315">
        <f t="shared" si="3"/>
        <v>-12.4</v>
      </c>
      <c r="M78" s="347">
        <v>82.5</v>
      </c>
      <c r="N78" s="315">
        <f t="shared" si="5"/>
        <v>-16.2</v>
      </c>
      <c r="O78" s="352" t="s">
        <v>569</v>
      </c>
    </row>
    <row r="79" spans="1:15" ht="12.75">
      <c r="A79" s="318"/>
      <c r="B79" s="335" t="s">
        <v>117</v>
      </c>
      <c r="C79" s="344">
        <v>77.900000000000006</v>
      </c>
      <c r="D79" s="315">
        <f t="shared" si="2"/>
        <v>-24.5</v>
      </c>
      <c r="E79" s="314">
        <v>79.900000000000006</v>
      </c>
      <c r="F79" s="315">
        <f t="shared" si="4"/>
        <v>-3.2</v>
      </c>
      <c r="G79" s="332" t="s">
        <v>570</v>
      </c>
      <c r="H79" s="308"/>
      <c r="I79" s="318"/>
      <c r="J79" s="335" t="s">
        <v>117</v>
      </c>
      <c r="K79" s="347">
        <v>79.7</v>
      </c>
      <c r="L79" s="315">
        <f t="shared" si="3"/>
        <v>-12.7</v>
      </c>
      <c r="M79" s="347">
        <v>84.5</v>
      </c>
      <c r="N79" s="315">
        <f t="shared" si="5"/>
        <v>2.4</v>
      </c>
      <c r="O79" s="352" t="s">
        <v>571</v>
      </c>
    </row>
    <row r="80" spans="1:15" ht="12.75">
      <c r="A80" s="318"/>
      <c r="B80" s="335" t="s">
        <v>118</v>
      </c>
      <c r="C80" s="344">
        <v>72.400000000000006</v>
      </c>
      <c r="D80" s="315">
        <f t="shared" si="2"/>
        <v>-26.6</v>
      </c>
      <c r="E80" s="314">
        <v>81</v>
      </c>
      <c r="F80" s="315">
        <f t="shared" si="4"/>
        <v>1.4</v>
      </c>
      <c r="G80" s="332" t="s">
        <v>572</v>
      </c>
      <c r="H80" s="308"/>
      <c r="I80" s="318"/>
      <c r="J80" s="335" t="s">
        <v>118</v>
      </c>
      <c r="K80" s="347">
        <v>83.6</v>
      </c>
      <c r="L80" s="315">
        <f t="shared" si="3"/>
        <v>-4.5999999999999996</v>
      </c>
      <c r="M80" s="347">
        <v>89.4</v>
      </c>
      <c r="N80" s="315">
        <f t="shared" si="5"/>
        <v>5.8</v>
      </c>
      <c r="O80" s="352" t="s">
        <v>573</v>
      </c>
    </row>
    <row r="81" spans="1:15" ht="12.75">
      <c r="A81" s="318"/>
      <c r="B81" s="335" t="s">
        <v>119</v>
      </c>
      <c r="C81" s="344">
        <v>85.8</v>
      </c>
      <c r="D81" s="315">
        <f t="shared" ref="D81:D99" si="6">ROUND((C81-C69)/C69*100,1)</f>
        <v>-20.6</v>
      </c>
      <c r="E81" s="314">
        <v>82.7</v>
      </c>
      <c r="F81" s="315">
        <f t="shared" si="4"/>
        <v>2.1</v>
      </c>
      <c r="G81" s="332" t="s">
        <v>570</v>
      </c>
      <c r="H81" s="308"/>
      <c r="I81" s="318"/>
      <c r="J81" s="335" t="s">
        <v>119</v>
      </c>
      <c r="K81" s="347">
        <v>97.6</v>
      </c>
      <c r="L81" s="315">
        <f t="shared" ref="L81:L99" si="7">ROUND((K81-K69)/K69*100,1)</f>
        <v>-0.6</v>
      </c>
      <c r="M81" s="347">
        <v>92.8</v>
      </c>
      <c r="N81" s="315">
        <f t="shared" si="5"/>
        <v>3.8</v>
      </c>
      <c r="O81" s="352" t="s">
        <v>574</v>
      </c>
    </row>
    <row r="82" spans="1:15" ht="12.75">
      <c r="A82" s="318"/>
      <c r="B82" s="335" t="s">
        <v>120</v>
      </c>
      <c r="C82" s="344">
        <v>82.8</v>
      </c>
      <c r="D82" s="315">
        <f t="shared" si="6"/>
        <v>-22</v>
      </c>
      <c r="E82" s="314">
        <v>81.7</v>
      </c>
      <c r="F82" s="315">
        <f t="shared" si="4"/>
        <v>-1.2</v>
      </c>
      <c r="G82" s="332" t="s">
        <v>570</v>
      </c>
      <c r="H82" s="308"/>
      <c r="I82" s="318"/>
      <c r="J82" s="335" t="s">
        <v>120</v>
      </c>
      <c r="K82" s="347">
        <v>96.7</v>
      </c>
      <c r="L82" s="315">
        <f t="shared" si="7"/>
        <v>-1.7</v>
      </c>
      <c r="M82" s="347">
        <v>93.8</v>
      </c>
      <c r="N82" s="315">
        <f t="shared" si="5"/>
        <v>1.1000000000000001</v>
      </c>
      <c r="O82" s="352" t="s">
        <v>574</v>
      </c>
    </row>
    <row r="83" spans="1:15" ht="12.75">
      <c r="A83" s="318"/>
      <c r="B83" s="335" t="s">
        <v>121</v>
      </c>
      <c r="C83" s="344">
        <v>76.8</v>
      </c>
      <c r="D83" s="315">
        <f t="shared" si="6"/>
        <v>-18.600000000000001</v>
      </c>
      <c r="E83" s="314">
        <v>84.3</v>
      </c>
      <c r="F83" s="315">
        <f t="shared" si="4"/>
        <v>3.2</v>
      </c>
      <c r="G83" s="332" t="s">
        <v>575</v>
      </c>
      <c r="H83" s="308"/>
      <c r="I83" s="318"/>
      <c r="J83" s="335" t="s">
        <v>121</v>
      </c>
      <c r="K83" s="347">
        <v>91.5</v>
      </c>
      <c r="L83" s="315">
        <f t="shared" si="7"/>
        <v>1.6</v>
      </c>
      <c r="M83" s="347">
        <v>94.6</v>
      </c>
      <c r="N83" s="315">
        <f t="shared" si="5"/>
        <v>0.9</v>
      </c>
      <c r="O83" s="352" t="s">
        <v>576</v>
      </c>
    </row>
    <row r="84" spans="1:15" ht="12.75">
      <c r="A84" s="336" t="s">
        <v>545</v>
      </c>
      <c r="B84" s="335" t="s">
        <v>122</v>
      </c>
      <c r="C84" s="344">
        <v>88.4</v>
      </c>
      <c r="D84" s="315">
        <f t="shared" si="6"/>
        <v>-17.8</v>
      </c>
      <c r="E84" s="314">
        <v>85.5</v>
      </c>
      <c r="F84" s="315">
        <f t="shared" si="4"/>
        <v>1.4</v>
      </c>
      <c r="G84" s="332" t="s">
        <v>575</v>
      </c>
      <c r="H84" s="308"/>
      <c r="I84" s="336" t="s">
        <v>545</v>
      </c>
      <c r="J84" s="335" t="s">
        <v>122</v>
      </c>
      <c r="K84" s="347">
        <v>99.4</v>
      </c>
      <c r="L84" s="315">
        <f t="shared" si="7"/>
        <v>-2.4</v>
      </c>
      <c r="M84" s="347">
        <v>92.8</v>
      </c>
      <c r="N84" s="315">
        <f t="shared" si="5"/>
        <v>-1.9</v>
      </c>
      <c r="O84" s="352" t="s">
        <v>577</v>
      </c>
    </row>
    <row r="85" spans="1:15" ht="12.75">
      <c r="A85" s="318"/>
      <c r="B85" s="335" t="s">
        <v>123</v>
      </c>
      <c r="C85" s="344">
        <v>87.2</v>
      </c>
      <c r="D85" s="315">
        <f t="shared" si="6"/>
        <v>-17.3</v>
      </c>
      <c r="E85" s="314">
        <v>87</v>
      </c>
      <c r="F85" s="315">
        <f t="shared" si="4"/>
        <v>1.8</v>
      </c>
      <c r="G85" s="332" t="s">
        <v>570</v>
      </c>
      <c r="H85" s="308"/>
      <c r="I85" s="318"/>
      <c r="J85" s="335" t="s">
        <v>123</v>
      </c>
      <c r="K85" s="347">
        <v>96.1</v>
      </c>
      <c r="L85" s="315">
        <f t="shared" si="7"/>
        <v>0.9</v>
      </c>
      <c r="M85" s="347">
        <v>94.5</v>
      </c>
      <c r="N85" s="315">
        <f t="shared" si="5"/>
        <v>1.8</v>
      </c>
      <c r="O85" s="352" t="s">
        <v>577</v>
      </c>
    </row>
    <row r="86" spans="1:15" ht="12.75">
      <c r="A86" s="318"/>
      <c r="B86" s="335" t="s">
        <v>124</v>
      </c>
      <c r="C86" s="344">
        <v>90.3</v>
      </c>
      <c r="D86" s="315">
        <f t="shared" si="6"/>
        <v>-5</v>
      </c>
      <c r="E86" s="314">
        <v>89</v>
      </c>
      <c r="F86" s="315">
        <f t="shared" si="4"/>
        <v>2.2999999999999998</v>
      </c>
      <c r="G86" s="332" t="s">
        <v>570</v>
      </c>
      <c r="H86" s="308"/>
      <c r="I86" s="318"/>
      <c r="J86" s="335" t="s">
        <v>124</v>
      </c>
      <c r="K86" s="347">
        <v>95.3</v>
      </c>
      <c r="L86" s="315">
        <f t="shared" si="7"/>
        <v>-2.9</v>
      </c>
      <c r="M86" s="347">
        <v>92.9</v>
      </c>
      <c r="N86" s="315">
        <f t="shared" si="5"/>
        <v>-1.7</v>
      </c>
      <c r="O86" s="352" t="s">
        <v>577</v>
      </c>
    </row>
    <row r="87" spans="1:15" ht="12.75">
      <c r="A87" s="318" t="s">
        <v>546</v>
      </c>
      <c r="B87" s="335" t="s">
        <v>111</v>
      </c>
      <c r="C87" s="344">
        <v>96.7</v>
      </c>
      <c r="D87" s="315">
        <f t="shared" si="6"/>
        <v>0.3</v>
      </c>
      <c r="E87" s="314">
        <v>90.5</v>
      </c>
      <c r="F87" s="315">
        <f t="shared" si="4"/>
        <v>1.7</v>
      </c>
      <c r="G87" s="332" t="s">
        <v>570</v>
      </c>
      <c r="H87" s="308"/>
      <c r="I87" s="318" t="s">
        <v>546</v>
      </c>
      <c r="J87" s="335" t="s">
        <v>111</v>
      </c>
      <c r="K87" s="347">
        <v>95.2</v>
      </c>
      <c r="L87" s="315">
        <f t="shared" si="7"/>
        <v>-3</v>
      </c>
      <c r="M87" s="347">
        <v>95</v>
      </c>
      <c r="N87" s="315">
        <f t="shared" si="5"/>
        <v>2.2999999999999998</v>
      </c>
      <c r="O87" s="352" t="s">
        <v>577</v>
      </c>
    </row>
    <row r="88" spans="1:15" ht="12.75">
      <c r="A88" s="327">
        <v>2012</v>
      </c>
      <c r="B88" s="333" t="s">
        <v>113</v>
      </c>
      <c r="C88" s="349">
        <v>84.5</v>
      </c>
      <c r="D88" s="329">
        <f t="shared" si="6"/>
        <v>10.7</v>
      </c>
      <c r="E88" s="330">
        <v>94.1</v>
      </c>
      <c r="F88" s="329">
        <f t="shared" si="4"/>
        <v>4</v>
      </c>
      <c r="G88" s="334" t="s">
        <v>570</v>
      </c>
      <c r="H88" s="308"/>
      <c r="I88" s="327">
        <v>2012</v>
      </c>
      <c r="J88" s="328" t="s">
        <v>113</v>
      </c>
      <c r="K88" s="345">
        <v>86.7</v>
      </c>
      <c r="L88" s="329">
        <f t="shared" si="7"/>
        <v>-1.6</v>
      </c>
      <c r="M88" s="346">
        <v>95.9</v>
      </c>
      <c r="N88" s="329">
        <f t="shared" si="5"/>
        <v>0.9</v>
      </c>
      <c r="O88" s="353" t="s">
        <v>564</v>
      </c>
    </row>
    <row r="89" spans="1:15" ht="12.75">
      <c r="A89" s="318"/>
      <c r="B89" s="335" t="s">
        <v>115</v>
      </c>
      <c r="C89" s="344">
        <v>88.8</v>
      </c>
      <c r="D89" s="315">
        <f t="shared" si="6"/>
        <v>16.8</v>
      </c>
      <c r="E89" s="314">
        <v>93.6</v>
      </c>
      <c r="F89" s="315">
        <f t="shared" si="4"/>
        <v>-0.5</v>
      </c>
      <c r="G89" s="332" t="s">
        <v>570</v>
      </c>
      <c r="H89" s="308"/>
      <c r="I89" s="318"/>
      <c r="J89" s="312" t="s">
        <v>115</v>
      </c>
      <c r="K89" s="347">
        <v>94.6</v>
      </c>
      <c r="L89" s="315">
        <f t="shared" si="7"/>
        <v>1.5</v>
      </c>
      <c r="M89" s="348">
        <v>94.4</v>
      </c>
      <c r="N89" s="315">
        <f t="shared" si="5"/>
        <v>-1.6</v>
      </c>
      <c r="O89" s="352" t="s">
        <v>564</v>
      </c>
    </row>
    <row r="90" spans="1:15" ht="12.75">
      <c r="A90" s="318"/>
      <c r="B90" s="335" t="s">
        <v>116</v>
      </c>
      <c r="C90" s="344">
        <v>107.4</v>
      </c>
      <c r="D90" s="315">
        <f t="shared" si="6"/>
        <v>13.1</v>
      </c>
      <c r="E90" s="314">
        <v>92.4</v>
      </c>
      <c r="F90" s="315">
        <f t="shared" si="4"/>
        <v>-1.3</v>
      </c>
      <c r="G90" s="332" t="s">
        <v>578</v>
      </c>
      <c r="H90" s="308"/>
      <c r="I90" s="318"/>
      <c r="J90" s="312" t="s">
        <v>116</v>
      </c>
      <c r="K90" s="347">
        <v>102.1</v>
      </c>
      <c r="L90" s="315">
        <f t="shared" si="7"/>
        <v>14.2</v>
      </c>
      <c r="M90" s="348">
        <v>95.6</v>
      </c>
      <c r="N90" s="315">
        <f t="shared" si="5"/>
        <v>1.3</v>
      </c>
      <c r="O90" s="352" t="s">
        <v>564</v>
      </c>
    </row>
    <row r="91" spans="1:15" ht="12.75">
      <c r="A91" s="318"/>
      <c r="B91" s="335" t="s">
        <v>117</v>
      </c>
      <c r="C91" s="344">
        <v>92</v>
      </c>
      <c r="D91" s="315">
        <f t="shared" si="6"/>
        <v>18.100000000000001</v>
      </c>
      <c r="E91" s="314">
        <v>95.4</v>
      </c>
      <c r="F91" s="315">
        <f t="shared" si="4"/>
        <v>3.2</v>
      </c>
      <c r="G91" s="332" t="s">
        <v>570</v>
      </c>
      <c r="H91" s="308"/>
      <c r="I91" s="318"/>
      <c r="J91" s="312" t="s">
        <v>117</v>
      </c>
      <c r="K91" s="347">
        <v>90</v>
      </c>
      <c r="L91" s="315">
        <f t="shared" si="7"/>
        <v>12.9</v>
      </c>
      <c r="M91" s="348">
        <v>95.4</v>
      </c>
      <c r="N91" s="315">
        <f t="shared" si="5"/>
        <v>-0.2</v>
      </c>
      <c r="O91" s="352" t="s">
        <v>564</v>
      </c>
    </row>
    <row r="92" spans="1:15" ht="12.75">
      <c r="A92" s="318"/>
      <c r="B92" s="335" t="s">
        <v>118</v>
      </c>
      <c r="C92" s="344">
        <v>86.6</v>
      </c>
      <c r="D92" s="315">
        <f t="shared" si="6"/>
        <v>19.600000000000001</v>
      </c>
      <c r="E92" s="314">
        <v>97.5</v>
      </c>
      <c r="F92" s="315">
        <f t="shared" si="4"/>
        <v>2.2000000000000002</v>
      </c>
      <c r="G92" s="332" t="s">
        <v>570</v>
      </c>
      <c r="H92" s="308"/>
      <c r="I92" s="318"/>
      <c r="J92" s="312" t="s">
        <v>118</v>
      </c>
      <c r="K92" s="347">
        <v>88.6</v>
      </c>
      <c r="L92" s="315">
        <f t="shared" si="7"/>
        <v>6</v>
      </c>
      <c r="M92" s="348">
        <v>92.2</v>
      </c>
      <c r="N92" s="315">
        <f t="shared" si="5"/>
        <v>-3.4</v>
      </c>
      <c r="O92" s="352" t="s">
        <v>564</v>
      </c>
    </row>
    <row r="93" spans="1:15" ht="12.75">
      <c r="A93" s="318"/>
      <c r="B93" s="335" t="s">
        <v>119</v>
      </c>
      <c r="C93" s="344">
        <v>102</v>
      </c>
      <c r="D93" s="315">
        <f t="shared" si="6"/>
        <v>18.899999999999999</v>
      </c>
      <c r="E93" s="314">
        <v>97.5</v>
      </c>
      <c r="F93" s="315">
        <f t="shared" si="4"/>
        <v>0</v>
      </c>
      <c r="G93" s="332" t="s">
        <v>578</v>
      </c>
      <c r="H93" s="308"/>
      <c r="I93" s="318"/>
      <c r="J93" s="312" t="s">
        <v>119</v>
      </c>
      <c r="K93" s="347">
        <v>96.1</v>
      </c>
      <c r="L93" s="315">
        <f t="shared" si="7"/>
        <v>-1.5</v>
      </c>
      <c r="M93" s="348">
        <v>92.6</v>
      </c>
      <c r="N93" s="315">
        <f t="shared" si="5"/>
        <v>0.4</v>
      </c>
      <c r="O93" s="352" t="s">
        <v>577</v>
      </c>
    </row>
    <row r="94" spans="1:15" ht="12.75">
      <c r="A94" s="318"/>
      <c r="B94" s="335" t="s">
        <v>120</v>
      </c>
      <c r="C94" s="344">
        <v>94.6</v>
      </c>
      <c r="D94" s="315">
        <f t="shared" si="6"/>
        <v>14.3</v>
      </c>
      <c r="E94" s="314">
        <v>95.6</v>
      </c>
      <c r="F94" s="315">
        <f t="shared" si="4"/>
        <v>-1.9</v>
      </c>
      <c r="G94" s="332" t="s">
        <v>578</v>
      </c>
      <c r="H94" s="308"/>
      <c r="I94" s="318"/>
      <c r="J94" s="312" t="s">
        <v>120</v>
      </c>
      <c r="K94" s="347">
        <v>95.9</v>
      </c>
      <c r="L94" s="315">
        <f t="shared" si="7"/>
        <v>-0.8</v>
      </c>
      <c r="M94" s="348">
        <v>91.7</v>
      </c>
      <c r="N94" s="315">
        <f t="shared" si="5"/>
        <v>-1</v>
      </c>
      <c r="O94" s="352" t="s">
        <v>577</v>
      </c>
    </row>
    <row r="95" spans="1:15" ht="12.75">
      <c r="A95" s="318"/>
      <c r="B95" s="335" t="s">
        <v>121</v>
      </c>
      <c r="C95" s="344">
        <v>91</v>
      </c>
      <c r="D95" s="315">
        <f t="shared" si="6"/>
        <v>18.5</v>
      </c>
      <c r="E95" s="314">
        <v>96.5</v>
      </c>
      <c r="F95" s="315">
        <f t="shared" si="4"/>
        <v>0.9</v>
      </c>
      <c r="G95" s="332" t="s">
        <v>578</v>
      </c>
      <c r="H95" s="308"/>
      <c r="I95" s="318"/>
      <c r="J95" s="312" t="s">
        <v>121</v>
      </c>
      <c r="K95" s="347">
        <v>87.3</v>
      </c>
      <c r="L95" s="315">
        <f t="shared" si="7"/>
        <v>-4.5999999999999996</v>
      </c>
      <c r="M95" s="348">
        <v>90.2</v>
      </c>
      <c r="N95" s="315">
        <f t="shared" si="5"/>
        <v>-1.6</v>
      </c>
      <c r="O95" s="352" t="s">
        <v>562</v>
      </c>
    </row>
    <row r="96" spans="1:15" ht="12.75">
      <c r="A96" s="336" t="s">
        <v>545</v>
      </c>
      <c r="B96" s="335" t="s">
        <v>122</v>
      </c>
      <c r="C96" s="344">
        <v>100.9</v>
      </c>
      <c r="D96" s="315">
        <f t="shared" si="6"/>
        <v>14.1</v>
      </c>
      <c r="E96" s="314">
        <v>95.4</v>
      </c>
      <c r="F96" s="315">
        <f t="shared" si="4"/>
        <v>-1.1000000000000001</v>
      </c>
      <c r="G96" s="332" t="s">
        <v>579</v>
      </c>
      <c r="H96" s="308"/>
      <c r="I96" s="336" t="s">
        <v>545</v>
      </c>
      <c r="J96" s="312" t="s">
        <v>122</v>
      </c>
      <c r="K96" s="347">
        <v>91.3</v>
      </c>
      <c r="L96" s="315">
        <f t="shared" si="7"/>
        <v>-8.1</v>
      </c>
      <c r="M96" s="348">
        <v>86.5</v>
      </c>
      <c r="N96" s="315">
        <f t="shared" si="5"/>
        <v>-4.0999999999999996</v>
      </c>
      <c r="O96" s="352" t="s">
        <v>580</v>
      </c>
    </row>
    <row r="97" spans="1:15" ht="12.75">
      <c r="A97" s="318" t="s">
        <v>545</v>
      </c>
      <c r="B97" s="335" t="s">
        <v>123</v>
      </c>
      <c r="C97" s="344">
        <v>93.9</v>
      </c>
      <c r="D97" s="315">
        <f t="shared" si="6"/>
        <v>7.7</v>
      </c>
      <c r="E97" s="314">
        <v>95.3</v>
      </c>
      <c r="F97" s="315">
        <f t="shared" si="4"/>
        <v>-0.1</v>
      </c>
      <c r="G97" s="332" t="s">
        <v>580</v>
      </c>
      <c r="H97" s="308"/>
      <c r="I97" s="318" t="s">
        <v>545</v>
      </c>
      <c r="J97" s="312" t="s">
        <v>123</v>
      </c>
      <c r="K97" s="347">
        <v>91.8</v>
      </c>
      <c r="L97" s="315">
        <f t="shared" si="7"/>
        <v>-4.5</v>
      </c>
      <c r="M97" s="348">
        <v>87.9</v>
      </c>
      <c r="N97" s="315">
        <f t="shared" si="5"/>
        <v>1.6</v>
      </c>
      <c r="O97" s="352" t="s">
        <v>580</v>
      </c>
    </row>
    <row r="98" spans="1:15" ht="12.75">
      <c r="A98" s="318" t="s">
        <v>545</v>
      </c>
      <c r="B98" s="335" t="s">
        <v>124</v>
      </c>
      <c r="C98" s="344">
        <v>96.4</v>
      </c>
      <c r="D98" s="315">
        <f t="shared" si="6"/>
        <v>6.8</v>
      </c>
      <c r="E98" s="314">
        <v>93.5</v>
      </c>
      <c r="F98" s="315">
        <f t="shared" si="4"/>
        <v>-1.9</v>
      </c>
      <c r="G98" s="332" t="s">
        <v>580</v>
      </c>
      <c r="H98" s="308" t="s">
        <v>546</v>
      </c>
      <c r="I98" s="318" t="s">
        <v>545</v>
      </c>
      <c r="J98" s="312" t="s">
        <v>124</v>
      </c>
      <c r="K98" s="347">
        <v>90.1</v>
      </c>
      <c r="L98" s="315">
        <f t="shared" si="7"/>
        <v>-5.5</v>
      </c>
      <c r="M98" s="348">
        <v>86.7</v>
      </c>
      <c r="N98" s="315">
        <f t="shared" si="5"/>
        <v>-1.4</v>
      </c>
      <c r="O98" s="352" t="s">
        <v>580</v>
      </c>
    </row>
    <row r="99" spans="1:15" ht="12.75">
      <c r="A99" s="320" t="s">
        <v>545</v>
      </c>
      <c r="B99" s="337" t="s">
        <v>111</v>
      </c>
      <c r="C99" s="350">
        <v>103.5</v>
      </c>
      <c r="D99" s="323">
        <f t="shared" si="6"/>
        <v>7</v>
      </c>
      <c r="E99" s="322">
        <v>96.7</v>
      </c>
      <c r="F99" s="323">
        <f t="shared" si="4"/>
        <v>3.4</v>
      </c>
      <c r="G99" s="354" t="s">
        <v>581</v>
      </c>
      <c r="H99" s="308"/>
      <c r="I99" s="320" t="s">
        <v>545</v>
      </c>
      <c r="J99" s="321" t="s">
        <v>111</v>
      </c>
      <c r="K99" s="351">
        <v>87.7</v>
      </c>
      <c r="L99" s="323">
        <f t="shared" si="7"/>
        <v>-7.9</v>
      </c>
      <c r="M99" s="356">
        <v>88.8</v>
      </c>
      <c r="N99" s="323">
        <f t="shared" si="5"/>
        <v>2.4</v>
      </c>
      <c r="O99" s="355" t="s">
        <v>581</v>
      </c>
    </row>
  </sheetData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T128"/>
  <sheetViews>
    <sheetView workbookViewId="0">
      <pane xSplit="2" ySplit="4" topLeftCell="C115" activePane="bottomRight" state="frozen"/>
      <selection pane="topRight" activeCell="C1" sqref="C1"/>
      <selection pane="bottomLeft" activeCell="A5" sqref="A5"/>
      <selection pane="bottomRight" activeCell="L130" sqref="L130"/>
    </sheetView>
  </sheetViews>
  <sheetFormatPr defaultColWidth="8.83203125" defaultRowHeight="12.75"/>
  <cols>
    <col min="1" max="1" width="6.5" style="308" customWidth="1"/>
    <col min="2" max="2" width="8" style="308" customWidth="1"/>
    <col min="3" max="18" width="10.33203125" style="308" customWidth="1"/>
    <col min="19" max="19" width="8.83203125" style="4"/>
    <col min="20" max="20" width="11.5" style="4" bestFit="1" customWidth="1"/>
    <col min="21" max="16384" width="8.83203125" style="4"/>
  </cols>
  <sheetData>
    <row r="1" spans="1:20">
      <c r="A1" s="34"/>
      <c r="B1" s="722" t="s">
        <v>235</v>
      </c>
      <c r="C1" s="34"/>
      <c r="D1" s="34"/>
      <c r="E1" s="723" t="s">
        <v>253</v>
      </c>
      <c r="F1" s="723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T1" s="353" t="s">
        <v>634</v>
      </c>
    </row>
    <row r="2" spans="1:20">
      <c r="A2" s="119"/>
      <c r="B2" s="120"/>
      <c r="C2" s="35" t="s">
        <v>192</v>
      </c>
      <c r="D2" s="35"/>
      <c r="E2" s="35"/>
      <c r="F2" s="35"/>
      <c r="G2" s="35"/>
      <c r="H2" s="35"/>
      <c r="I2" s="35"/>
      <c r="J2" s="35"/>
      <c r="K2" s="119" t="s">
        <v>191</v>
      </c>
      <c r="L2" s="35"/>
      <c r="M2" s="35"/>
      <c r="N2" s="35"/>
      <c r="O2" s="35"/>
      <c r="P2" s="35"/>
      <c r="Q2" s="35"/>
      <c r="R2" s="120"/>
      <c r="T2" s="724">
        <v>44981</v>
      </c>
    </row>
    <row r="3" spans="1:20">
      <c r="A3" s="117"/>
      <c r="B3" s="118"/>
      <c r="C3" s="119" t="s">
        <v>99</v>
      </c>
      <c r="D3" s="120"/>
      <c r="E3" s="119" t="s">
        <v>100</v>
      </c>
      <c r="F3" s="120"/>
      <c r="G3" s="119" t="s">
        <v>146</v>
      </c>
      <c r="H3" s="120"/>
      <c r="I3" s="119" t="s">
        <v>8</v>
      </c>
      <c r="J3" s="120"/>
      <c r="K3" s="119" t="s">
        <v>99</v>
      </c>
      <c r="L3" s="120"/>
      <c r="M3" s="35" t="s">
        <v>100</v>
      </c>
      <c r="N3" s="35"/>
      <c r="O3" s="119" t="s">
        <v>146</v>
      </c>
      <c r="P3" s="120"/>
      <c r="Q3" s="35" t="s">
        <v>161</v>
      </c>
      <c r="R3" s="120"/>
    </row>
    <row r="4" spans="1:20" ht="22.5">
      <c r="A4" s="725"/>
      <c r="B4" s="726"/>
      <c r="C4" s="725" t="s">
        <v>103</v>
      </c>
      <c r="D4" s="727" t="s">
        <v>10</v>
      </c>
      <c r="E4" s="725" t="s">
        <v>103</v>
      </c>
      <c r="F4" s="727" t="s">
        <v>10</v>
      </c>
      <c r="G4" s="725" t="s">
        <v>103</v>
      </c>
      <c r="H4" s="727" t="s">
        <v>10</v>
      </c>
      <c r="I4" s="725" t="s">
        <v>103</v>
      </c>
      <c r="J4" s="727" t="s">
        <v>10</v>
      </c>
      <c r="K4" s="725" t="s">
        <v>103</v>
      </c>
      <c r="L4" s="728" t="s">
        <v>9</v>
      </c>
      <c r="M4" s="729" t="s">
        <v>103</v>
      </c>
      <c r="N4" s="728" t="s">
        <v>9</v>
      </c>
      <c r="O4" s="725" t="s">
        <v>103</v>
      </c>
      <c r="P4" s="728" t="s">
        <v>9</v>
      </c>
      <c r="Q4" s="729" t="s">
        <v>103</v>
      </c>
      <c r="R4" s="728" t="s">
        <v>9</v>
      </c>
    </row>
    <row r="5" spans="1:20">
      <c r="A5" s="730" t="s">
        <v>3</v>
      </c>
      <c r="B5" s="731" t="s">
        <v>113</v>
      </c>
      <c r="C5" s="732">
        <f>'10生産'!D200</f>
        <v>96.3</v>
      </c>
      <c r="D5" s="733" t="s">
        <v>2</v>
      </c>
      <c r="E5" s="732">
        <f>'11出荷'!D200</f>
        <v>95.6</v>
      </c>
      <c r="F5" s="733" t="s">
        <v>2</v>
      </c>
      <c r="G5" s="732">
        <f>'12在庫'!D200</f>
        <v>95.3</v>
      </c>
      <c r="H5" s="733" t="s">
        <v>2</v>
      </c>
      <c r="I5" s="732">
        <v>102.8</v>
      </c>
      <c r="J5" s="733" t="s">
        <v>2</v>
      </c>
      <c r="K5" s="732">
        <f>'10生産'!D31</f>
        <v>89.8</v>
      </c>
      <c r="L5" s="734" t="s">
        <v>2</v>
      </c>
      <c r="M5" s="735">
        <f>'11出荷'!D31</f>
        <v>88.7</v>
      </c>
      <c r="N5" s="734" t="s">
        <v>2</v>
      </c>
      <c r="O5" s="732">
        <f>'12在庫'!D31</f>
        <v>97</v>
      </c>
      <c r="P5" s="734" t="s">
        <v>2</v>
      </c>
      <c r="Q5" s="735">
        <f>'13在庫率'!D31</f>
        <v>110.8</v>
      </c>
      <c r="R5" s="734" t="s">
        <v>2</v>
      </c>
    </row>
    <row r="6" spans="1:20">
      <c r="A6" s="736"/>
      <c r="B6" s="737" t="s">
        <v>115</v>
      </c>
      <c r="C6" s="738">
        <f>'10生産'!D201</f>
        <v>96.1</v>
      </c>
      <c r="D6" s="739">
        <f t="shared" ref="D6:D35" si="0">ROUND((C6-C5)/C5*100,1)</f>
        <v>-0.2</v>
      </c>
      <c r="E6" s="738">
        <f>'11出荷'!D201</f>
        <v>94</v>
      </c>
      <c r="F6" s="739">
        <f t="shared" ref="F6:F35" si="1">ROUND((E6-E5)/E5*100,1)</f>
        <v>-1.7</v>
      </c>
      <c r="G6" s="738">
        <f>'12在庫'!D201</f>
        <v>96.1</v>
      </c>
      <c r="H6" s="739">
        <f t="shared" ref="H6:H13" si="2">ROUND((G6-G5)/G5*100,1)</f>
        <v>0.8</v>
      </c>
      <c r="I6" s="738">
        <v>102.1</v>
      </c>
      <c r="J6" s="739">
        <f t="shared" ref="J6:J13" si="3">ROUND((I6-I5)/I5*100,1)</f>
        <v>-0.7</v>
      </c>
      <c r="K6" s="738">
        <f>'10生産'!D32</f>
        <v>94</v>
      </c>
      <c r="L6" s="740" t="s">
        <v>2</v>
      </c>
      <c r="M6" s="741">
        <f>'11出荷'!D32</f>
        <v>91.3</v>
      </c>
      <c r="N6" s="740" t="s">
        <v>2</v>
      </c>
      <c r="O6" s="738">
        <f>'12在庫'!D32</f>
        <v>96.7</v>
      </c>
      <c r="P6" s="740" t="s">
        <v>2</v>
      </c>
      <c r="Q6" s="741">
        <f>'13在庫率'!D32</f>
        <v>102.7</v>
      </c>
      <c r="R6" s="740" t="s">
        <v>2</v>
      </c>
    </row>
    <row r="7" spans="1:20">
      <c r="A7" s="736"/>
      <c r="B7" s="737" t="s">
        <v>116</v>
      </c>
      <c r="C7" s="738">
        <f>'10生産'!D202</f>
        <v>100.1</v>
      </c>
      <c r="D7" s="739">
        <f t="shared" si="0"/>
        <v>4.2</v>
      </c>
      <c r="E7" s="738">
        <f>'11出荷'!D202</f>
        <v>97.6</v>
      </c>
      <c r="F7" s="739">
        <f t="shared" si="1"/>
        <v>3.8</v>
      </c>
      <c r="G7" s="738">
        <f>'12在庫'!D202</f>
        <v>94.2</v>
      </c>
      <c r="H7" s="739">
        <f t="shared" si="2"/>
        <v>-2</v>
      </c>
      <c r="I7" s="738">
        <v>100.3</v>
      </c>
      <c r="J7" s="739">
        <f t="shared" si="3"/>
        <v>-1.8</v>
      </c>
      <c r="K7" s="738">
        <f>'10生産'!D33</f>
        <v>115.4</v>
      </c>
      <c r="L7" s="740" t="s">
        <v>2</v>
      </c>
      <c r="M7" s="741">
        <f>'11出荷'!D33</f>
        <v>113.6</v>
      </c>
      <c r="N7" s="740" t="s">
        <v>2</v>
      </c>
      <c r="O7" s="738">
        <f>'12在庫'!D33</f>
        <v>88.8</v>
      </c>
      <c r="P7" s="740" t="s">
        <v>2</v>
      </c>
      <c r="Q7" s="741">
        <f>'13在庫率'!D33</f>
        <v>84.4</v>
      </c>
      <c r="R7" s="740" t="s">
        <v>2</v>
      </c>
    </row>
    <row r="8" spans="1:20">
      <c r="A8" s="117"/>
      <c r="B8" s="737" t="s">
        <v>117</v>
      </c>
      <c r="C8" s="738">
        <f>'10生産'!D203</f>
        <v>97.5</v>
      </c>
      <c r="D8" s="739">
        <f t="shared" si="0"/>
        <v>-2.6</v>
      </c>
      <c r="E8" s="738">
        <f>'11出荷'!D203</f>
        <v>95.4</v>
      </c>
      <c r="F8" s="739">
        <f t="shared" si="1"/>
        <v>-2.2999999999999998</v>
      </c>
      <c r="G8" s="738">
        <f>'12在庫'!D203</f>
        <v>95.5</v>
      </c>
      <c r="H8" s="739">
        <f t="shared" si="2"/>
        <v>1.4</v>
      </c>
      <c r="I8" s="738">
        <v>95.7</v>
      </c>
      <c r="J8" s="739">
        <f t="shared" si="3"/>
        <v>-4.5999999999999996</v>
      </c>
      <c r="K8" s="738">
        <f>'10生産'!D34</f>
        <v>93.8</v>
      </c>
      <c r="L8" s="740" t="s">
        <v>2</v>
      </c>
      <c r="M8" s="741">
        <f>'11出荷'!D34</f>
        <v>91.1</v>
      </c>
      <c r="N8" s="740" t="s">
        <v>2</v>
      </c>
      <c r="O8" s="738">
        <f>'12在庫'!D34</f>
        <v>91.4</v>
      </c>
      <c r="P8" s="740" t="s">
        <v>2</v>
      </c>
      <c r="Q8" s="741">
        <f>'13在庫率'!D34</f>
        <v>94.9</v>
      </c>
      <c r="R8" s="740" t="s">
        <v>2</v>
      </c>
    </row>
    <row r="9" spans="1:20">
      <c r="A9" s="117"/>
      <c r="B9" s="737" t="s">
        <v>118</v>
      </c>
      <c r="C9" s="738">
        <f>'10生産'!D204</f>
        <v>97.6</v>
      </c>
      <c r="D9" s="739">
        <f t="shared" si="0"/>
        <v>0.1</v>
      </c>
      <c r="E9" s="738">
        <f>'11出荷'!D204</f>
        <v>95.9</v>
      </c>
      <c r="F9" s="739">
        <f t="shared" si="1"/>
        <v>0.5</v>
      </c>
      <c r="G9" s="738">
        <f>'12在庫'!D204</f>
        <v>96</v>
      </c>
      <c r="H9" s="739">
        <f t="shared" si="2"/>
        <v>0.5</v>
      </c>
      <c r="I9" s="738">
        <v>92.3</v>
      </c>
      <c r="J9" s="739">
        <f t="shared" si="3"/>
        <v>-3.6</v>
      </c>
      <c r="K9" s="738">
        <f>'10生産'!D35</f>
        <v>92.6</v>
      </c>
      <c r="L9" s="740" t="s">
        <v>2</v>
      </c>
      <c r="M9" s="741">
        <f>'11出荷'!D35</f>
        <v>90</v>
      </c>
      <c r="N9" s="740" t="s">
        <v>2</v>
      </c>
      <c r="O9" s="738">
        <f>'12在庫'!D35</f>
        <v>94.5</v>
      </c>
      <c r="P9" s="740" t="s">
        <v>2</v>
      </c>
      <c r="Q9" s="741">
        <f>'13在庫率'!D35</f>
        <v>96.5</v>
      </c>
      <c r="R9" s="740" t="s">
        <v>333</v>
      </c>
    </row>
    <row r="10" spans="1:20">
      <c r="A10" s="117"/>
      <c r="B10" s="737" t="s">
        <v>119</v>
      </c>
      <c r="C10" s="738">
        <f>'10生産'!D205</f>
        <v>97.8</v>
      </c>
      <c r="D10" s="739">
        <f t="shared" si="0"/>
        <v>0.2</v>
      </c>
      <c r="E10" s="738">
        <f>'11出荷'!D205</f>
        <v>95.9</v>
      </c>
      <c r="F10" s="739">
        <f t="shared" si="1"/>
        <v>0</v>
      </c>
      <c r="G10" s="738">
        <f>'12在庫'!D205</f>
        <v>95.7</v>
      </c>
      <c r="H10" s="739">
        <f t="shared" si="2"/>
        <v>-0.3</v>
      </c>
      <c r="I10" s="738">
        <v>96.8</v>
      </c>
      <c r="J10" s="739">
        <f t="shared" si="3"/>
        <v>4.9000000000000004</v>
      </c>
      <c r="K10" s="738">
        <f>'10生産'!D36</f>
        <v>100.6</v>
      </c>
      <c r="L10" s="740" t="s">
        <v>2</v>
      </c>
      <c r="M10" s="741">
        <f>'11出荷'!D36</f>
        <v>96.3</v>
      </c>
      <c r="N10" s="740" t="s">
        <v>2</v>
      </c>
      <c r="O10" s="738">
        <f>'12在庫'!D36</f>
        <v>95.7</v>
      </c>
      <c r="P10" s="740" t="s">
        <v>2</v>
      </c>
      <c r="Q10" s="741">
        <f>'13在庫率'!D36</f>
        <v>96.6</v>
      </c>
      <c r="R10" s="740" t="s">
        <v>2</v>
      </c>
    </row>
    <row r="11" spans="1:20">
      <c r="A11" s="117"/>
      <c r="B11" s="737" t="s">
        <v>120</v>
      </c>
      <c r="C11" s="738">
        <f>'10生産'!D206</f>
        <v>100.9</v>
      </c>
      <c r="D11" s="739">
        <f t="shared" si="0"/>
        <v>3.2</v>
      </c>
      <c r="E11" s="738">
        <f>'11出荷'!D206</f>
        <v>99.2</v>
      </c>
      <c r="F11" s="739">
        <f t="shared" si="1"/>
        <v>3.4</v>
      </c>
      <c r="G11" s="738">
        <f>'12在庫'!D206</f>
        <v>95.1</v>
      </c>
      <c r="H11" s="739">
        <f t="shared" si="2"/>
        <v>-0.6</v>
      </c>
      <c r="I11" s="738">
        <v>96.3</v>
      </c>
      <c r="J11" s="739">
        <f t="shared" si="3"/>
        <v>-0.5</v>
      </c>
      <c r="K11" s="738">
        <f>'10生産'!D37</f>
        <v>101.7</v>
      </c>
      <c r="L11" s="740" t="s">
        <v>2</v>
      </c>
      <c r="M11" s="741">
        <f>'11出荷'!D37</f>
        <v>99.4</v>
      </c>
      <c r="N11" s="740" t="s">
        <v>2</v>
      </c>
      <c r="O11" s="738">
        <f>'12在庫'!D37</f>
        <v>96.2</v>
      </c>
      <c r="P11" s="740" t="s">
        <v>2</v>
      </c>
      <c r="Q11" s="741">
        <f>'13在庫率'!D37</f>
        <v>97</v>
      </c>
      <c r="R11" s="740" t="s">
        <v>333</v>
      </c>
    </row>
    <row r="12" spans="1:20">
      <c r="A12" s="117"/>
      <c r="B12" s="737" t="s">
        <v>121</v>
      </c>
      <c r="C12" s="738">
        <f>'10生産'!D207</f>
        <v>101.5</v>
      </c>
      <c r="D12" s="739">
        <f t="shared" si="0"/>
        <v>0.6</v>
      </c>
      <c r="E12" s="738">
        <f>'11出荷'!D207</f>
        <v>99.2</v>
      </c>
      <c r="F12" s="739">
        <f t="shared" si="1"/>
        <v>0</v>
      </c>
      <c r="G12" s="738">
        <f>'12在庫'!D207</f>
        <v>95.3</v>
      </c>
      <c r="H12" s="739">
        <f t="shared" si="2"/>
        <v>0.2</v>
      </c>
      <c r="I12" s="738">
        <v>92.5</v>
      </c>
      <c r="J12" s="739">
        <f t="shared" si="3"/>
        <v>-3.9</v>
      </c>
      <c r="K12" s="738">
        <f>'10生産'!D38</f>
        <v>92.2</v>
      </c>
      <c r="L12" s="740" t="s">
        <v>2</v>
      </c>
      <c r="M12" s="741">
        <f>'11出荷'!D38</f>
        <v>92.2</v>
      </c>
      <c r="N12" s="740" t="s">
        <v>2</v>
      </c>
      <c r="O12" s="738">
        <f>'12在庫'!D38</f>
        <v>97.1</v>
      </c>
      <c r="P12" s="740" t="s">
        <v>2</v>
      </c>
      <c r="Q12" s="741">
        <f>'13在庫率'!D38</f>
        <v>99.1</v>
      </c>
      <c r="R12" s="740" t="s">
        <v>333</v>
      </c>
    </row>
    <row r="13" spans="1:20">
      <c r="A13" s="117"/>
      <c r="B13" s="737" t="s">
        <v>122</v>
      </c>
      <c r="C13" s="738">
        <f>'10生産'!D208</f>
        <v>102.1</v>
      </c>
      <c r="D13" s="739">
        <f t="shared" si="0"/>
        <v>0.6</v>
      </c>
      <c r="E13" s="738">
        <f>'11出荷'!D208</f>
        <v>99</v>
      </c>
      <c r="F13" s="739">
        <f t="shared" si="1"/>
        <v>-0.2</v>
      </c>
      <c r="G13" s="738">
        <f>'12在庫'!D208</f>
        <v>97.5</v>
      </c>
      <c r="H13" s="739">
        <f t="shared" si="2"/>
        <v>2.2999999999999998</v>
      </c>
      <c r="I13" s="738">
        <v>93.3</v>
      </c>
      <c r="J13" s="739">
        <f t="shared" si="3"/>
        <v>0.9</v>
      </c>
      <c r="K13" s="738">
        <f>'10生産'!D39</f>
        <v>104.4</v>
      </c>
      <c r="L13" s="740" t="s">
        <v>2</v>
      </c>
      <c r="M13" s="741">
        <f>'11出荷'!D39</f>
        <v>102.5</v>
      </c>
      <c r="N13" s="740" t="s">
        <v>2</v>
      </c>
      <c r="O13" s="738">
        <f>'12在庫'!D39</f>
        <v>98.4</v>
      </c>
      <c r="P13" s="740" t="s">
        <v>2</v>
      </c>
      <c r="Q13" s="741">
        <f>'13在庫率'!D39</f>
        <v>92</v>
      </c>
      <c r="R13" s="740" t="s">
        <v>333</v>
      </c>
    </row>
    <row r="14" spans="1:20">
      <c r="A14" s="117"/>
      <c r="B14" s="737" t="s">
        <v>123</v>
      </c>
      <c r="C14" s="738">
        <f>'10生産'!D209</f>
        <v>103.4</v>
      </c>
      <c r="D14" s="739">
        <f t="shared" si="0"/>
        <v>1.3</v>
      </c>
      <c r="E14" s="738">
        <f>'11出荷'!D209</f>
        <v>101.2</v>
      </c>
      <c r="F14" s="739">
        <f t="shared" si="1"/>
        <v>2.2000000000000002</v>
      </c>
      <c r="G14" s="738">
        <f>'12在庫'!D209</f>
        <v>98.3</v>
      </c>
      <c r="H14" s="739">
        <f t="shared" ref="H14:H55" si="4">ROUND((G14-G13)/G13*100,1)</f>
        <v>0.8</v>
      </c>
      <c r="I14" s="738">
        <v>92.7</v>
      </c>
      <c r="J14" s="739">
        <f t="shared" ref="J14:J55" si="5">ROUND((I14-I13)/I13*100,1)</f>
        <v>-0.6</v>
      </c>
      <c r="K14" s="738">
        <f>'10生産'!D40</f>
        <v>103.3</v>
      </c>
      <c r="L14" s="740" t="s">
        <v>2</v>
      </c>
      <c r="M14" s="741">
        <f>'11出荷'!D40</f>
        <v>101.2</v>
      </c>
      <c r="N14" s="740" t="s">
        <v>333</v>
      </c>
      <c r="O14" s="738">
        <f>'12在庫'!D40</f>
        <v>100.3</v>
      </c>
      <c r="P14" s="740" t="s">
        <v>2</v>
      </c>
      <c r="Q14" s="741">
        <f>'13在庫率'!D40</f>
        <v>91.3</v>
      </c>
      <c r="R14" s="740" t="s">
        <v>333</v>
      </c>
    </row>
    <row r="15" spans="1:20">
      <c r="A15" s="117"/>
      <c r="B15" s="737" t="s">
        <v>124</v>
      </c>
      <c r="C15" s="738">
        <f>'10生産'!D210</f>
        <v>104.9</v>
      </c>
      <c r="D15" s="739">
        <f t="shared" si="0"/>
        <v>1.5</v>
      </c>
      <c r="E15" s="738">
        <f>'11出荷'!D210</f>
        <v>104.5</v>
      </c>
      <c r="F15" s="739">
        <f t="shared" si="1"/>
        <v>3.3</v>
      </c>
      <c r="G15" s="738">
        <f>'12在庫'!D210</f>
        <v>96.7</v>
      </c>
      <c r="H15" s="739">
        <f t="shared" si="4"/>
        <v>-1.6</v>
      </c>
      <c r="I15" s="738">
        <v>91.3</v>
      </c>
      <c r="J15" s="739">
        <f t="shared" si="5"/>
        <v>-1.5</v>
      </c>
      <c r="K15" s="738">
        <f>'10生産'!D41</f>
        <v>104.9</v>
      </c>
      <c r="L15" s="740" t="s">
        <v>2</v>
      </c>
      <c r="M15" s="741">
        <f>'11出荷'!D41</f>
        <v>103.7</v>
      </c>
      <c r="N15" s="740" t="s">
        <v>2</v>
      </c>
      <c r="O15" s="738">
        <f>'12在庫'!D41</f>
        <v>98.4</v>
      </c>
      <c r="P15" s="740" t="s">
        <v>2</v>
      </c>
      <c r="Q15" s="741">
        <f>'13在庫率'!D41</f>
        <v>91.7</v>
      </c>
      <c r="R15" s="740" t="s">
        <v>334</v>
      </c>
    </row>
    <row r="16" spans="1:20">
      <c r="A16" s="742"/>
      <c r="B16" s="743" t="s">
        <v>111</v>
      </c>
      <c r="C16" s="744">
        <f>'10生産'!D211</f>
        <v>105.4</v>
      </c>
      <c r="D16" s="745">
        <f t="shared" si="0"/>
        <v>0.5</v>
      </c>
      <c r="E16" s="744">
        <f>'11出荷'!D211</f>
        <v>103.2</v>
      </c>
      <c r="F16" s="745">
        <f t="shared" si="1"/>
        <v>-1.2</v>
      </c>
      <c r="G16" s="744">
        <f>'12在庫'!D211</f>
        <v>97.6</v>
      </c>
      <c r="H16" s="745">
        <f t="shared" si="4"/>
        <v>0.9</v>
      </c>
      <c r="I16" s="744">
        <v>93.5</v>
      </c>
      <c r="J16" s="745">
        <f t="shared" si="5"/>
        <v>2.4</v>
      </c>
      <c r="K16" s="744">
        <f>'10生産'!D42</f>
        <v>110.6</v>
      </c>
      <c r="L16" s="746" t="s">
        <v>2</v>
      </c>
      <c r="M16" s="747">
        <f>'11出荷'!D42</f>
        <v>110.5</v>
      </c>
      <c r="N16" s="746" t="s">
        <v>2</v>
      </c>
      <c r="O16" s="744">
        <f>'12在庫'!D42</f>
        <v>98.2</v>
      </c>
      <c r="P16" s="746" t="s">
        <v>2</v>
      </c>
      <c r="Q16" s="747">
        <f>'13在庫率'!D42</f>
        <v>92.1</v>
      </c>
      <c r="R16" s="746" t="s">
        <v>333</v>
      </c>
    </row>
    <row r="17" spans="1:18">
      <c r="A17" s="736" t="s">
        <v>69</v>
      </c>
      <c r="B17" s="737" t="s">
        <v>113</v>
      </c>
      <c r="C17" s="738">
        <f>'10生産'!D212</f>
        <v>105.7</v>
      </c>
      <c r="D17" s="739">
        <f t="shared" si="0"/>
        <v>0.3</v>
      </c>
      <c r="E17" s="738">
        <f>'11出荷'!D212</f>
        <v>102.1</v>
      </c>
      <c r="F17" s="739">
        <f t="shared" si="1"/>
        <v>-1.1000000000000001</v>
      </c>
      <c r="G17" s="738">
        <f>'12在庫'!D212</f>
        <v>99.7</v>
      </c>
      <c r="H17" s="739">
        <f t="shared" si="4"/>
        <v>2.2000000000000002</v>
      </c>
      <c r="I17" s="738">
        <v>91.7</v>
      </c>
      <c r="J17" s="739">
        <f t="shared" si="5"/>
        <v>-1.9</v>
      </c>
      <c r="K17" s="738">
        <f>'10生産'!D43</f>
        <v>98.9</v>
      </c>
      <c r="L17" s="739">
        <f t="shared" ref="L17:L25" si="6">ROUND((K17-K5)/K5*100,1)</f>
        <v>10.1</v>
      </c>
      <c r="M17" s="741">
        <f>'11出荷'!D43</f>
        <v>95.2</v>
      </c>
      <c r="N17" s="739">
        <f t="shared" ref="N17:N25" si="7">ROUND((M17-M5)/M5*100,1)</f>
        <v>7.3</v>
      </c>
      <c r="O17" s="738">
        <f>'12在庫'!D43</f>
        <v>101.3</v>
      </c>
      <c r="P17" s="739">
        <f t="shared" ref="P17:P24" si="8">ROUND((O17-O5)/O5*100,1)</f>
        <v>4.4000000000000004</v>
      </c>
      <c r="Q17" s="741">
        <f>'13在庫率'!D43</f>
        <v>97.9</v>
      </c>
      <c r="R17" s="739">
        <f t="shared" ref="R17:R24" si="9">ROUND((Q17-Q5)/Q5*100,1)</f>
        <v>-11.6</v>
      </c>
    </row>
    <row r="18" spans="1:18">
      <c r="A18" s="736"/>
      <c r="B18" s="737" t="s">
        <v>115</v>
      </c>
      <c r="C18" s="738">
        <f>'10生産'!D213</f>
        <v>102.3</v>
      </c>
      <c r="D18" s="739">
        <f t="shared" si="0"/>
        <v>-3.2</v>
      </c>
      <c r="E18" s="738">
        <f>'11出荷'!D213</f>
        <v>102.3</v>
      </c>
      <c r="F18" s="739">
        <f t="shared" si="1"/>
        <v>0.2</v>
      </c>
      <c r="G18" s="738">
        <f>'12在庫'!D213</f>
        <v>96.7</v>
      </c>
      <c r="H18" s="739">
        <f t="shared" si="4"/>
        <v>-3</v>
      </c>
      <c r="I18" s="738">
        <v>89.5</v>
      </c>
      <c r="J18" s="739">
        <f t="shared" si="5"/>
        <v>-2.4</v>
      </c>
      <c r="K18" s="738">
        <f>'10生産'!D44</f>
        <v>100.3</v>
      </c>
      <c r="L18" s="739">
        <f t="shared" si="6"/>
        <v>6.7</v>
      </c>
      <c r="M18" s="741">
        <f>'11出荷'!D44</f>
        <v>99.4</v>
      </c>
      <c r="N18" s="739">
        <f t="shared" si="7"/>
        <v>8.9</v>
      </c>
      <c r="O18" s="738">
        <f>'12在庫'!D44</f>
        <v>97.3</v>
      </c>
      <c r="P18" s="739">
        <f t="shared" si="8"/>
        <v>0.6</v>
      </c>
      <c r="Q18" s="741">
        <f>'13在庫率'!D44</f>
        <v>89.8</v>
      </c>
      <c r="R18" s="739">
        <f t="shared" si="9"/>
        <v>-12.6</v>
      </c>
    </row>
    <row r="19" spans="1:18">
      <c r="A19" s="736"/>
      <c r="B19" s="737" t="s">
        <v>116</v>
      </c>
      <c r="C19" s="738">
        <f>'10生産'!D214</f>
        <v>103.8</v>
      </c>
      <c r="D19" s="739">
        <f t="shared" si="0"/>
        <v>1.5</v>
      </c>
      <c r="E19" s="738">
        <f>'11出荷'!D214</f>
        <v>103.1</v>
      </c>
      <c r="F19" s="739">
        <f t="shared" si="1"/>
        <v>0.8</v>
      </c>
      <c r="G19" s="738">
        <f>'12在庫'!D214</f>
        <v>96.8</v>
      </c>
      <c r="H19" s="739">
        <f t="shared" si="4"/>
        <v>0.1</v>
      </c>
      <c r="I19" s="738">
        <v>93</v>
      </c>
      <c r="J19" s="739">
        <f t="shared" si="5"/>
        <v>3.9</v>
      </c>
      <c r="K19" s="738">
        <f>'10生産'!D45</f>
        <v>120.2</v>
      </c>
      <c r="L19" s="739">
        <f t="shared" si="6"/>
        <v>4.2</v>
      </c>
      <c r="M19" s="741">
        <f>'11出荷'!D45</f>
        <v>120.7</v>
      </c>
      <c r="N19" s="739">
        <f t="shared" si="7"/>
        <v>6.3</v>
      </c>
      <c r="O19" s="738">
        <f>'12在庫'!D45</f>
        <v>91.5</v>
      </c>
      <c r="P19" s="739">
        <f t="shared" si="8"/>
        <v>3</v>
      </c>
      <c r="Q19" s="741">
        <f>'13在庫率'!D45</f>
        <v>78.2</v>
      </c>
      <c r="R19" s="739">
        <f t="shared" si="9"/>
        <v>-7.3</v>
      </c>
    </row>
    <row r="20" spans="1:18">
      <c r="A20" s="117"/>
      <c r="B20" s="737" t="s">
        <v>117</v>
      </c>
      <c r="C20" s="738">
        <f>'10生産'!D215</f>
        <v>101.6</v>
      </c>
      <c r="D20" s="739">
        <f t="shared" si="0"/>
        <v>-2.1</v>
      </c>
      <c r="E20" s="738">
        <f>'11出荷'!D215</f>
        <v>99.4</v>
      </c>
      <c r="F20" s="739">
        <f t="shared" si="1"/>
        <v>-3.6</v>
      </c>
      <c r="G20" s="738">
        <f>'12在庫'!D215</f>
        <v>99.4</v>
      </c>
      <c r="H20" s="739">
        <f t="shared" si="4"/>
        <v>2.7</v>
      </c>
      <c r="I20" s="738">
        <v>96.1</v>
      </c>
      <c r="J20" s="739">
        <f t="shared" si="5"/>
        <v>3.3</v>
      </c>
      <c r="K20" s="738">
        <f>'10生産'!D46</f>
        <v>97.8</v>
      </c>
      <c r="L20" s="739">
        <f t="shared" si="6"/>
        <v>4.3</v>
      </c>
      <c r="M20" s="741">
        <f>'11出荷'!D46</f>
        <v>94.7</v>
      </c>
      <c r="N20" s="739">
        <f t="shared" si="7"/>
        <v>4</v>
      </c>
      <c r="O20" s="738">
        <f>'12在庫'!D46</f>
        <v>95.5</v>
      </c>
      <c r="P20" s="739">
        <f t="shared" si="8"/>
        <v>4.5</v>
      </c>
      <c r="Q20" s="741">
        <f>'13在庫率'!D46</f>
        <v>95.4</v>
      </c>
      <c r="R20" s="739">
        <f t="shared" si="9"/>
        <v>0.5</v>
      </c>
    </row>
    <row r="21" spans="1:18">
      <c r="A21" s="117"/>
      <c r="B21" s="737" t="s">
        <v>118</v>
      </c>
      <c r="C21" s="738">
        <f>'10生産'!D216</f>
        <v>101.5</v>
      </c>
      <c r="D21" s="739">
        <f t="shared" si="0"/>
        <v>-0.1</v>
      </c>
      <c r="E21" s="738">
        <f>'11出荷'!D216</f>
        <v>101.7</v>
      </c>
      <c r="F21" s="739">
        <f t="shared" si="1"/>
        <v>2.2999999999999998</v>
      </c>
      <c r="G21" s="738">
        <f>'12在庫'!D216</f>
        <v>98.4</v>
      </c>
      <c r="H21" s="739">
        <f t="shared" si="4"/>
        <v>-1</v>
      </c>
      <c r="I21" s="738">
        <v>99.8</v>
      </c>
      <c r="J21" s="739">
        <f t="shared" si="5"/>
        <v>3.9</v>
      </c>
      <c r="K21" s="738">
        <f>'10生産'!D47</f>
        <v>94.7</v>
      </c>
      <c r="L21" s="739">
        <f t="shared" si="6"/>
        <v>2.2999999999999998</v>
      </c>
      <c r="M21" s="741">
        <f>'11出荷'!D47</f>
        <v>94</v>
      </c>
      <c r="N21" s="739">
        <f t="shared" si="7"/>
        <v>4.4000000000000004</v>
      </c>
      <c r="O21" s="738">
        <f>'12在庫'!D47</f>
        <v>97.2</v>
      </c>
      <c r="P21" s="739">
        <f t="shared" si="8"/>
        <v>2.9</v>
      </c>
      <c r="Q21" s="741">
        <f>'13在庫率'!D47</f>
        <v>104.6</v>
      </c>
      <c r="R21" s="739">
        <f t="shared" si="9"/>
        <v>8.4</v>
      </c>
    </row>
    <row r="22" spans="1:18">
      <c r="A22" s="117"/>
      <c r="B22" s="737" t="s">
        <v>119</v>
      </c>
      <c r="C22" s="738">
        <f>'10生産'!D217</f>
        <v>99.5</v>
      </c>
      <c r="D22" s="739">
        <f t="shared" si="0"/>
        <v>-2</v>
      </c>
      <c r="E22" s="738">
        <f>'11出荷'!D217</f>
        <v>99.8</v>
      </c>
      <c r="F22" s="739">
        <f t="shared" si="1"/>
        <v>-1.9</v>
      </c>
      <c r="G22" s="738">
        <f>'12在庫'!D217</f>
        <v>98.6</v>
      </c>
      <c r="H22" s="739">
        <f t="shared" si="4"/>
        <v>0.2</v>
      </c>
      <c r="I22" s="738">
        <v>100.8</v>
      </c>
      <c r="J22" s="739">
        <f t="shared" si="5"/>
        <v>1</v>
      </c>
      <c r="K22" s="738">
        <f>'10生産'!D48</f>
        <v>103.7</v>
      </c>
      <c r="L22" s="739">
        <f t="shared" si="6"/>
        <v>3.1</v>
      </c>
      <c r="M22" s="741">
        <f>'11出荷'!D48</f>
        <v>101.6</v>
      </c>
      <c r="N22" s="739">
        <f t="shared" si="7"/>
        <v>5.5</v>
      </c>
      <c r="O22" s="738">
        <f>'12在庫'!D48</f>
        <v>98.7</v>
      </c>
      <c r="P22" s="739">
        <f t="shared" si="8"/>
        <v>3.1</v>
      </c>
      <c r="Q22" s="741">
        <f>'13在庫率'!D48</f>
        <v>100.9</v>
      </c>
      <c r="R22" s="739">
        <f t="shared" si="9"/>
        <v>4.5</v>
      </c>
    </row>
    <row r="23" spans="1:18">
      <c r="A23" s="117"/>
      <c r="B23" s="737" t="s">
        <v>120</v>
      </c>
      <c r="C23" s="738">
        <f>'10生産'!D218</f>
        <v>98.9</v>
      </c>
      <c r="D23" s="739">
        <f t="shared" si="0"/>
        <v>-0.6</v>
      </c>
      <c r="E23" s="738">
        <f>'11出荷'!D218</f>
        <v>97.4</v>
      </c>
      <c r="F23" s="739">
        <f t="shared" si="1"/>
        <v>-2.4</v>
      </c>
      <c r="G23" s="738">
        <f>'12在庫'!D218</f>
        <v>99.8</v>
      </c>
      <c r="H23" s="739">
        <f t="shared" si="4"/>
        <v>1.2</v>
      </c>
      <c r="I23" s="738">
        <v>101.4</v>
      </c>
      <c r="J23" s="739">
        <f t="shared" si="5"/>
        <v>0.6</v>
      </c>
      <c r="K23" s="738">
        <f>'10生産'!D49</f>
        <v>99.6</v>
      </c>
      <c r="L23" s="739">
        <f t="shared" si="6"/>
        <v>-2.1</v>
      </c>
      <c r="M23" s="741">
        <f>'11出荷'!D49</f>
        <v>97.3</v>
      </c>
      <c r="N23" s="739">
        <f t="shared" si="7"/>
        <v>-2.1</v>
      </c>
      <c r="O23" s="738">
        <f>'12在庫'!D49</f>
        <v>101.4</v>
      </c>
      <c r="P23" s="739">
        <f t="shared" si="8"/>
        <v>5.4</v>
      </c>
      <c r="Q23" s="741">
        <f>'13在庫率'!D49</f>
        <v>103.4</v>
      </c>
      <c r="R23" s="739">
        <f t="shared" si="9"/>
        <v>6.6</v>
      </c>
    </row>
    <row r="24" spans="1:18">
      <c r="A24" s="117"/>
      <c r="B24" s="737" t="s">
        <v>121</v>
      </c>
      <c r="C24" s="738">
        <f>'10生産'!D219</f>
        <v>97.7</v>
      </c>
      <c r="D24" s="739">
        <f t="shared" si="0"/>
        <v>-1.2</v>
      </c>
      <c r="E24" s="738">
        <f>'11出荷'!D219</f>
        <v>97.5</v>
      </c>
      <c r="F24" s="739">
        <f t="shared" si="1"/>
        <v>0.1</v>
      </c>
      <c r="G24" s="738">
        <f>'12在庫'!D219</f>
        <v>98.7</v>
      </c>
      <c r="H24" s="739">
        <f t="shared" si="4"/>
        <v>-1.1000000000000001</v>
      </c>
      <c r="I24" s="738">
        <v>100.7</v>
      </c>
      <c r="J24" s="739">
        <f t="shared" si="5"/>
        <v>-0.7</v>
      </c>
      <c r="K24" s="738">
        <f>'10生産'!D50</f>
        <v>86.9</v>
      </c>
      <c r="L24" s="739">
        <f t="shared" si="6"/>
        <v>-5.7</v>
      </c>
      <c r="M24" s="741">
        <f>'11出荷'!D50</f>
        <v>88.8</v>
      </c>
      <c r="N24" s="739">
        <f t="shared" si="7"/>
        <v>-3.7</v>
      </c>
      <c r="O24" s="738">
        <f>'12在庫'!D50</f>
        <v>101</v>
      </c>
      <c r="P24" s="739">
        <f t="shared" si="8"/>
        <v>4</v>
      </c>
      <c r="Q24" s="741">
        <f>'13在庫率'!D50</f>
        <v>108.9</v>
      </c>
      <c r="R24" s="739">
        <f t="shared" si="9"/>
        <v>9.9</v>
      </c>
    </row>
    <row r="25" spans="1:18">
      <c r="A25" s="117"/>
      <c r="B25" s="737" t="s">
        <v>122</v>
      </c>
      <c r="C25" s="738">
        <f>'10生産'!D220</f>
        <v>99.8</v>
      </c>
      <c r="D25" s="739">
        <f t="shared" si="0"/>
        <v>2.1</v>
      </c>
      <c r="E25" s="738">
        <f>'11出荷'!D220</f>
        <v>98.9</v>
      </c>
      <c r="F25" s="739">
        <f t="shared" si="1"/>
        <v>1.4</v>
      </c>
      <c r="G25" s="738">
        <f>'12在庫'!D220</f>
        <v>99.5</v>
      </c>
      <c r="H25" s="739">
        <f t="shared" si="4"/>
        <v>0.8</v>
      </c>
      <c r="I25" s="738">
        <v>101.9</v>
      </c>
      <c r="J25" s="739">
        <f t="shared" si="5"/>
        <v>1.2</v>
      </c>
      <c r="K25" s="738">
        <f>'10生産'!D51</f>
        <v>103.5</v>
      </c>
      <c r="L25" s="739">
        <f t="shared" si="6"/>
        <v>-0.9</v>
      </c>
      <c r="M25" s="741">
        <f>'11出荷'!D51</f>
        <v>104.1</v>
      </c>
      <c r="N25" s="739">
        <f t="shared" si="7"/>
        <v>1.6</v>
      </c>
      <c r="O25" s="738">
        <f>'12在庫'!D51</f>
        <v>100.6</v>
      </c>
      <c r="P25" s="739">
        <f t="shared" ref="P25:P55" si="10">ROUND((O25-O13)/O13*100,1)</f>
        <v>2.2000000000000002</v>
      </c>
      <c r="Q25" s="741">
        <f>'13在庫率'!D51</f>
        <v>100.9</v>
      </c>
      <c r="R25" s="739">
        <f t="shared" ref="R25:R55" si="11">ROUND((Q25-Q13)/Q13*100,1)</f>
        <v>9.6999999999999993</v>
      </c>
    </row>
    <row r="26" spans="1:18">
      <c r="A26" s="117"/>
      <c r="B26" s="737" t="s">
        <v>123</v>
      </c>
      <c r="C26" s="738">
        <f>'10生産'!D221</f>
        <v>104.3</v>
      </c>
      <c r="D26" s="739">
        <f t="shared" si="0"/>
        <v>4.5</v>
      </c>
      <c r="E26" s="738">
        <f>'11出荷'!D221</f>
        <v>102.8</v>
      </c>
      <c r="F26" s="739">
        <f t="shared" si="1"/>
        <v>3.9</v>
      </c>
      <c r="G26" s="738">
        <f>'12在庫'!D221</f>
        <v>98.5</v>
      </c>
      <c r="H26" s="739">
        <f t="shared" si="4"/>
        <v>-1</v>
      </c>
      <c r="I26" s="738">
        <v>99.6</v>
      </c>
      <c r="J26" s="739">
        <f t="shared" si="5"/>
        <v>-2.2999999999999998</v>
      </c>
      <c r="K26" s="738">
        <f>'10生産'!D52</f>
        <v>104.2</v>
      </c>
      <c r="L26" s="739">
        <f t="shared" ref="L26:L55" si="12">ROUND((K26-K14)/K14*100,1)</f>
        <v>0.9</v>
      </c>
      <c r="M26" s="741">
        <f>'11出荷'!D52</f>
        <v>103</v>
      </c>
      <c r="N26" s="739">
        <f t="shared" ref="N26:N55" si="13">ROUND((M26-M14)/M14*100,1)</f>
        <v>1.8</v>
      </c>
      <c r="O26" s="738">
        <f>'12在庫'!D52</f>
        <v>100.2</v>
      </c>
      <c r="P26" s="739">
        <f t="shared" si="10"/>
        <v>-0.1</v>
      </c>
      <c r="Q26" s="741">
        <f>'13在庫率'!D52</f>
        <v>98</v>
      </c>
      <c r="R26" s="739">
        <f t="shared" si="11"/>
        <v>7.3</v>
      </c>
    </row>
    <row r="27" spans="1:18">
      <c r="A27" s="117"/>
      <c r="B27" s="737" t="s">
        <v>124</v>
      </c>
      <c r="C27" s="738">
        <f>'10生産'!D222</f>
        <v>100.7</v>
      </c>
      <c r="D27" s="739">
        <f t="shared" si="0"/>
        <v>-3.5</v>
      </c>
      <c r="E27" s="738">
        <f>'11出荷'!D222</f>
        <v>99.4</v>
      </c>
      <c r="F27" s="739">
        <f t="shared" si="1"/>
        <v>-3.3</v>
      </c>
      <c r="G27" s="738">
        <f>'12在庫'!D222</f>
        <v>99.8</v>
      </c>
      <c r="H27" s="739">
        <f t="shared" si="4"/>
        <v>1.3</v>
      </c>
      <c r="I27" s="738">
        <v>99.3</v>
      </c>
      <c r="J27" s="739">
        <f t="shared" si="5"/>
        <v>-0.3</v>
      </c>
      <c r="K27" s="738">
        <f>'10生産'!D53</f>
        <v>97.9</v>
      </c>
      <c r="L27" s="739">
        <f t="shared" si="12"/>
        <v>-6.7</v>
      </c>
      <c r="M27" s="741">
        <f>'11出荷'!D53</f>
        <v>96.5</v>
      </c>
      <c r="N27" s="739">
        <f t="shared" si="13"/>
        <v>-6.9</v>
      </c>
      <c r="O27" s="738">
        <f>'12在庫'!D53</f>
        <v>100.7</v>
      </c>
      <c r="P27" s="739">
        <f t="shared" si="10"/>
        <v>2.2999999999999998</v>
      </c>
      <c r="Q27" s="741">
        <f>'13在庫率'!D53</f>
        <v>98.6</v>
      </c>
      <c r="R27" s="739">
        <f t="shared" si="11"/>
        <v>7.5</v>
      </c>
    </row>
    <row r="28" spans="1:18">
      <c r="A28" s="117" t="s">
        <v>2</v>
      </c>
      <c r="B28" s="737" t="s">
        <v>111</v>
      </c>
      <c r="C28" s="738">
        <f>'10生産'!D223</f>
        <v>101.1</v>
      </c>
      <c r="D28" s="739">
        <f t="shared" si="0"/>
        <v>0.4</v>
      </c>
      <c r="E28" s="738">
        <f>'11出荷'!D223</f>
        <v>100</v>
      </c>
      <c r="F28" s="739">
        <f t="shared" si="1"/>
        <v>0.6</v>
      </c>
      <c r="G28" s="738">
        <f>'12在庫'!D223</f>
        <v>100.1</v>
      </c>
      <c r="H28" s="739">
        <f t="shared" si="4"/>
        <v>0.3</v>
      </c>
      <c r="I28" s="738">
        <v>100.5</v>
      </c>
      <c r="J28" s="739">
        <f t="shared" si="5"/>
        <v>1.2</v>
      </c>
      <c r="K28" s="738">
        <f>'10生産'!D54</f>
        <v>107.7</v>
      </c>
      <c r="L28" s="739">
        <f t="shared" si="12"/>
        <v>-2.6</v>
      </c>
      <c r="M28" s="741">
        <f>'11出荷'!D54</f>
        <v>108.6</v>
      </c>
      <c r="N28" s="739">
        <f t="shared" si="13"/>
        <v>-1.7</v>
      </c>
      <c r="O28" s="738">
        <f>'12在庫'!D54</f>
        <v>100</v>
      </c>
      <c r="P28" s="739">
        <f t="shared" si="10"/>
        <v>1.8</v>
      </c>
      <c r="Q28" s="741">
        <f>'13在庫率'!D54</f>
        <v>97.8</v>
      </c>
      <c r="R28" s="739">
        <f t="shared" si="11"/>
        <v>6.2</v>
      </c>
    </row>
    <row r="29" spans="1:18">
      <c r="A29" s="730" t="s">
        <v>70</v>
      </c>
      <c r="B29" s="731" t="s">
        <v>113</v>
      </c>
      <c r="C29" s="732">
        <f>'10生産'!D224</f>
        <v>105.3</v>
      </c>
      <c r="D29" s="733">
        <f t="shared" si="0"/>
        <v>4.2</v>
      </c>
      <c r="E29" s="732">
        <f>'11出荷'!D224</f>
        <v>103.1</v>
      </c>
      <c r="F29" s="733">
        <f t="shared" si="1"/>
        <v>3.1</v>
      </c>
      <c r="G29" s="732">
        <f>'12在庫'!D224</f>
        <v>101.7</v>
      </c>
      <c r="H29" s="733">
        <f t="shared" si="4"/>
        <v>1.6</v>
      </c>
      <c r="I29" s="732">
        <v>96.4</v>
      </c>
      <c r="J29" s="733">
        <f t="shared" si="5"/>
        <v>-4.0999999999999996</v>
      </c>
      <c r="K29" s="732">
        <f>'10生産'!D55</f>
        <v>97.2</v>
      </c>
      <c r="L29" s="733">
        <f t="shared" si="12"/>
        <v>-1.7</v>
      </c>
      <c r="M29" s="735">
        <f>'11出荷'!D55</f>
        <v>94.7</v>
      </c>
      <c r="N29" s="733">
        <f t="shared" si="13"/>
        <v>-0.5</v>
      </c>
      <c r="O29" s="732">
        <f>'12在庫'!D55</f>
        <v>103.1</v>
      </c>
      <c r="P29" s="733">
        <f t="shared" si="10"/>
        <v>1.8</v>
      </c>
      <c r="Q29" s="735">
        <f>'13在庫率'!D55</f>
        <v>102.4</v>
      </c>
      <c r="R29" s="733">
        <f t="shared" si="11"/>
        <v>4.5999999999999996</v>
      </c>
    </row>
    <row r="30" spans="1:18">
      <c r="A30" s="736"/>
      <c r="B30" s="737" t="s">
        <v>115</v>
      </c>
      <c r="C30" s="738">
        <f>'10生産'!D225</f>
        <v>101.6</v>
      </c>
      <c r="D30" s="739">
        <f t="shared" si="0"/>
        <v>-3.5</v>
      </c>
      <c r="E30" s="738">
        <f>'11出荷'!D225</f>
        <v>101.5</v>
      </c>
      <c r="F30" s="739">
        <f t="shared" si="1"/>
        <v>-1.6</v>
      </c>
      <c r="G30" s="738">
        <f>'12在庫'!D225</f>
        <v>101.2</v>
      </c>
      <c r="H30" s="739">
        <f t="shared" si="4"/>
        <v>-0.5</v>
      </c>
      <c r="I30" s="738">
        <v>99.8</v>
      </c>
      <c r="J30" s="739">
        <f t="shared" si="5"/>
        <v>3.5</v>
      </c>
      <c r="K30" s="738">
        <f>'10生産'!D56</f>
        <v>99.9</v>
      </c>
      <c r="L30" s="739">
        <f t="shared" si="12"/>
        <v>-0.4</v>
      </c>
      <c r="M30" s="741">
        <f>'11出荷'!D56</f>
        <v>98.5</v>
      </c>
      <c r="N30" s="739">
        <f t="shared" si="13"/>
        <v>-0.9</v>
      </c>
      <c r="O30" s="738">
        <f>'12在庫'!D56</f>
        <v>101.7</v>
      </c>
      <c r="P30" s="739">
        <f t="shared" si="10"/>
        <v>4.5</v>
      </c>
      <c r="Q30" s="741">
        <f>'13在庫率'!D56</f>
        <v>99.9</v>
      </c>
      <c r="R30" s="739">
        <f t="shared" si="11"/>
        <v>11.2</v>
      </c>
    </row>
    <row r="31" spans="1:18">
      <c r="A31" s="736"/>
      <c r="B31" s="737" t="s">
        <v>116</v>
      </c>
      <c r="C31" s="738">
        <f>'10生産'!D226</f>
        <v>101.4</v>
      </c>
      <c r="D31" s="739">
        <f t="shared" si="0"/>
        <v>-0.2</v>
      </c>
      <c r="E31" s="738">
        <f>'11出荷'!D226</f>
        <v>102</v>
      </c>
      <c r="F31" s="739">
        <f t="shared" si="1"/>
        <v>0.5</v>
      </c>
      <c r="G31" s="738">
        <f>'12在庫'!D226</f>
        <v>100.9</v>
      </c>
      <c r="H31" s="739">
        <f t="shared" si="4"/>
        <v>-0.3</v>
      </c>
      <c r="I31" s="738">
        <v>99.6</v>
      </c>
      <c r="J31" s="739">
        <f t="shared" si="5"/>
        <v>-0.2</v>
      </c>
      <c r="K31" s="738">
        <f>'10生産'!D57</f>
        <v>121.4</v>
      </c>
      <c r="L31" s="739">
        <f t="shared" si="12"/>
        <v>1</v>
      </c>
      <c r="M31" s="741">
        <f>'11出荷'!D57</f>
        <v>122.8</v>
      </c>
      <c r="N31" s="739">
        <f t="shared" si="13"/>
        <v>1.7</v>
      </c>
      <c r="O31" s="738">
        <f>'12在庫'!D57</f>
        <v>95.8</v>
      </c>
      <c r="P31" s="739">
        <f t="shared" si="10"/>
        <v>4.7</v>
      </c>
      <c r="Q31" s="741">
        <f>'13在庫率'!D57</f>
        <v>83.8</v>
      </c>
      <c r="R31" s="739">
        <f t="shared" si="11"/>
        <v>7.2</v>
      </c>
    </row>
    <row r="32" spans="1:18">
      <c r="A32" s="117"/>
      <c r="B32" s="737" t="s">
        <v>117</v>
      </c>
      <c r="C32" s="738">
        <f>'10生産'!D227</f>
        <v>99</v>
      </c>
      <c r="D32" s="739">
        <f t="shared" si="0"/>
        <v>-2.4</v>
      </c>
      <c r="E32" s="738">
        <f>'11出荷'!D227</f>
        <v>98.8</v>
      </c>
      <c r="F32" s="739">
        <f t="shared" si="1"/>
        <v>-3.1</v>
      </c>
      <c r="G32" s="738">
        <f>'12在庫'!D227</f>
        <v>99.3</v>
      </c>
      <c r="H32" s="739">
        <f t="shared" si="4"/>
        <v>-1.6</v>
      </c>
      <c r="I32" s="738">
        <v>97.9</v>
      </c>
      <c r="J32" s="739">
        <f t="shared" si="5"/>
        <v>-1.7</v>
      </c>
      <c r="K32" s="738">
        <f>'10生産'!D58</f>
        <v>95.5</v>
      </c>
      <c r="L32" s="739">
        <f t="shared" si="12"/>
        <v>-2.4</v>
      </c>
      <c r="M32" s="741">
        <f>'11出荷'!D58</f>
        <v>94.1</v>
      </c>
      <c r="N32" s="739">
        <f t="shared" si="13"/>
        <v>-0.6</v>
      </c>
      <c r="O32" s="738">
        <f>'12在庫'!D58</f>
        <v>95.7</v>
      </c>
      <c r="P32" s="739">
        <f t="shared" si="10"/>
        <v>0.2</v>
      </c>
      <c r="Q32" s="741">
        <f>'13在庫率'!D58</f>
        <v>97.5</v>
      </c>
      <c r="R32" s="739">
        <f t="shared" si="11"/>
        <v>2.2000000000000002</v>
      </c>
    </row>
    <row r="33" spans="1:18">
      <c r="A33" s="117"/>
      <c r="B33" s="737" t="s">
        <v>118</v>
      </c>
      <c r="C33" s="738">
        <f>'10生産'!D228</f>
        <v>100.8</v>
      </c>
      <c r="D33" s="739">
        <f t="shared" si="0"/>
        <v>1.8</v>
      </c>
      <c r="E33" s="738">
        <f>'11出荷'!D228</f>
        <v>100.3</v>
      </c>
      <c r="F33" s="739">
        <f t="shared" si="1"/>
        <v>1.5</v>
      </c>
      <c r="G33" s="738">
        <f>'12在庫'!D228</f>
        <v>99.1</v>
      </c>
      <c r="H33" s="739">
        <f t="shared" si="4"/>
        <v>-0.2</v>
      </c>
      <c r="I33" s="738">
        <v>100.3</v>
      </c>
      <c r="J33" s="739">
        <f t="shared" si="5"/>
        <v>2.5</v>
      </c>
      <c r="K33" s="738">
        <f>'10生産'!D59</f>
        <v>91.3</v>
      </c>
      <c r="L33" s="739">
        <f t="shared" si="12"/>
        <v>-3.6</v>
      </c>
      <c r="M33" s="741">
        <f>'11出荷'!D59</f>
        <v>90.4</v>
      </c>
      <c r="N33" s="739">
        <f t="shared" si="13"/>
        <v>-3.8</v>
      </c>
      <c r="O33" s="738">
        <f>'12在庫'!D59</f>
        <v>98.1</v>
      </c>
      <c r="P33" s="739">
        <f t="shared" si="10"/>
        <v>0.9</v>
      </c>
      <c r="Q33" s="741">
        <f>'13在庫率'!D59</f>
        <v>105.6</v>
      </c>
      <c r="R33" s="739">
        <f t="shared" si="11"/>
        <v>1</v>
      </c>
    </row>
    <row r="34" spans="1:18">
      <c r="A34" s="117"/>
      <c r="B34" s="737" t="s">
        <v>119</v>
      </c>
      <c r="C34" s="738">
        <f>'10生産'!D229</f>
        <v>97.7</v>
      </c>
      <c r="D34" s="739">
        <f t="shared" si="0"/>
        <v>-3.1</v>
      </c>
      <c r="E34" s="738">
        <f>'11出荷'!D229</f>
        <v>97.7</v>
      </c>
      <c r="F34" s="739">
        <f t="shared" si="1"/>
        <v>-2.6</v>
      </c>
      <c r="G34" s="738">
        <f>'12在庫'!D229</f>
        <v>98.7</v>
      </c>
      <c r="H34" s="739">
        <f t="shared" si="4"/>
        <v>-0.4</v>
      </c>
      <c r="I34" s="738">
        <v>102</v>
      </c>
      <c r="J34" s="739">
        <f t="shared" si="5"/>
        <v>1.7</v>
      </c>
      <c r="K34" s="738">
        <f>'10生産'!D60</f>
        <v>103.2</v>
      </c>
      <c r="L34" s="739">
        <f t="shared" si="12"/>
        <v>-0.5</v>
      </c>
      <c r="M34" s="741">
        <f>'11出荷'!D60</f>
        <v>101</v>
      </c>
      <c r="N34" s="739">
        <f t="shared" si="13"/>
        <v>-0.6</v>
      </c>
      <c r="O34" s="738">
        <f>'12在庫'!D60</f>
        <v>99</v>
      </c>
      <c r="P34" s="739">
        <f t="shared" si="10"/>
        <v>0.3</v>
      </c>
      <c r="Q34" s="741">
        <f>'13在庫率'!D60</f>
        <v>101.7</v>
      </c>
      <c r="R34" s="739">
        <f t="shared" si="11"/>
        <v>0.8</v>
      </c>
    </row>
    <row r="35" spans="1:18">
      <c r="A35" s="117"/>
      <c r="B35" s="737" t="s">
        <v>120</v>
      </c>
      <c r="C35" s="738">
        <f>'10生産'!D230</f>
        <v>101.4</v>
      </c>
      <c r="D35" s="739">
        <f t="shared" si="0"/>
        <v>3.8</v>
      </c>
      <c r="E35" s="738">
        <f>'11出荷'!D230</f>
        <v>101.7</v>
      </c>
      <c r="F35" s="739">
        <f t="shared" si="1"/>
        <v>4.0999999999999996</v>
      </c>
      <c r="G35" s="738">
        <f>'12在庫'!D230</f>
        <v>98.5</v>
      </c>
      <c r="H35" s="739">
        <f t="shared" si="4"/>
        <v>-0.2</v>
      </c>
      <c r="I35" s="738">
        <v>95.4</v>
      </c>
      <c r="J35" s="739">
        <f t="shared" si="5"/>
        <v>-6.5</v>
      </c>
      <c r="K35" s="738">
        <f>'10生産'!D61</f>
        <v>101.8</v>
      </c>
      <c r="L35" s="739">
        <f t="shared" si="12"/>
        <v>2.2000000000000002</v>
      </c>
      <c r="M35" s="741">
        <f>'11出荷'!D61</f>
        <v>101.1</v>
      </c>
      <c r="N35" s="739">
        <f t="shared" si="13"/>
        <v>3.9</v>
      </c>
      <c r="O35" s="738">
        <f>'12在庫'!D61</f>
        <v>100.7</v>
      </c>
      <c r="P35" s="739">
        <f t="shared" si="10"/>
        <v>-0.7</v>
      </c>
      <c r="Q35" s="741">
        <f>'13在庫率'!D61</f>
        <v>98.5</v>
      </c>
      <c r="R35" s="739">
        <f t="shared" si="11"/>
        <v>-4.7</v>
      </c>
    </row>
    <row r="36" spans="1:18">
      <c r="A36" s="117"/>
      <c r="B36" s="737" t="s">
        <v>121</v>
      </c>
      <c r="C36" s="738">
        <f>'10生産'!D231</f>
        <v>99.5</v>
      </c>
      <c r="D36" s="739">
        <f t="shared" ref="D36:D55" si="14">ROUND((C36-C35)/C35*100,1)</f>
        <v>-1.9</v>
      </c>
      <c r="E36" s="738">
        <f>'11出荷'!D231</f>
        <v>99.5</v>
      </c>
      <c r="F36" s="739">
        <f t="shared" ref="F36:F55" si="15">ROUND((E36-E35)/E35*100,1)</f>
        <v>-2.2000000000000002</v>
      </c>
      <c r="G36" s="738">
        <f>'12在庫'!D231</f>
        <v>99.1</v>
      </c>
      <c r="H36" s="739">
        <f t="shared" si="4"/>
        <v>0.6</v>
      </c>
      <c r="I36" s="738">
        <v>101.9</v>
      </c>
      <c r="J36" s="739">
        <f t="shared" si="5"/>
        <v>6.8</v>
      </c>
      <c r="K36" s="738">
        <f>'10生産'!D62</f>
        <v>88.4</v>
      </c>
      <c r="L36" s="739">
        <f t="shared" si="12"/>
        <v>1.7</v>
      </c>
      <c r="M36" s="741">
        <f>'11出荷'!D62</f>
        <v>90.3</v>
      </c>
      <c r="N36" s="739">
        <f t="shared" si="13"/>
        <v>1.7</v>
      </c>
      <c r="O36" s="738">
        <f>'12在庫'!D62</f>
        <v>101.7</v>
      </c>
      <c r="P36" s="739">
        <f t="shared" si="10"/>
        <v>0.7</v>
      </c>
      <c r="Q36" s="741">
        <f>'13在庫率'!D62</f>
        <v>111.4</v>
      </c>
      <c r="R36" s="739">
        <f t="shared" si="11"/>
        <v>2.2999999999999998</v>
      </c>
    </row>
    <row r="37" spans="1:18">
      <c r="A37" s="117"/>
      <c r="B37" s="737" t="s">
        <v>122</v>
      </c>
      <c r="C37" s="738">
        <f>'10生産'!D232</f>
        <v>100.6</v>
      </c>
      <c r="D37" s="739">
        <f t="shared" si="14"/>
        <v>1.1000000000000001</v>
      </c>
      <c r="E37" s="738">
        <f>'11出荷'!D232</f>
        <v>101.5</v>
      </c>
      <c r="F37" s="739">
        <f t="shared" si="15"/>
        <v>2</v>
      </c>
      <c r="G37" s="738">
        <f>'12在庫'!D232</f>
        <v>98</v>
      </c>
      <c r="H37" s="739">
        <f t="shared" si="4"/>
        <v>-1.1000000000000001</v>
      </c>
      <c r="I37" s="738">
        <v>100.5</v>
      </c>
      <c r="J37" s="739">
        <f t="shared" si="5"/>
        <v>-1.4</v>
      </c>
      <c r="K37" s="738">
        <f>'10生産'!D63</f>
        <v>102.7</v>
      </c>
      <c r="L37" s="739">
        <f t="shared" si="12"/>
        <v>-0.8</v>
      </c>
      <c r="M37" s="741">
        <f>'11出荷'!D63</f>
        <v>105.7</v>
      </c>
      <c r="N37" s="739">
        <f t="shared" si="13"/>
        <v>1.5</v>
      </c>
      <c r="O37" s="738">
        <f>'12在庫'!D63</f>
        <v>99.2</v>
      </c>
      <c r="P37" s="739">
        <f t="shared" si="10"/>
        <v>-1.4</v>
      </c>
      <c r="Q37" s="741">
        <f>'13在庫率'!D63</f>
        <v>99.6</v>
      </c>
      <c r="R37" s="739">
        <f t="shared" si="11"/>
        <v>-1.3</v>
      </c>
    </row>
    <row r="38" spans="1:18">
      <c r="A38" s="117"/>
      <c r="B38" s="737" t="s">
        <v>123</v>
      </c>
      <c r="C38" s="738">
        <f>'10生産'!D233</f>
        <v>99.9</v>
      </c>
      <c r="D38" s="739">
        <f t="shared" si="14"/>
        <v>-0.7</v>
      </c>
      <c r="E38" s="738">
        <f>'11出荷'!D233</f>
        <v>100.1</v>
      </c>
      <c r="F38" s="739">
        <f t="shared" si="15"/>
        <v>-1.4</v>
      </c>
      <c r="G38" s="738">
        <f>'12在庫'!D233</f>
        <v>99.6</v>
      </c>
      <c r="H38" s="739">
        <f t="shared" si="4"/>
        <v>1.6</v>
      </c>
      <c r="I38" s="738">
        <v>99</v>
      </c>
      <c r="J38" s="739">
        <f t="shared" si="5"/>
        <v>-1.5</v>
      </c>
      <c r="K38" s="738">
        <f>'10生産'!D64</f>
        <v>98.2</v>
      </c>
      <c r="L38" s="739">
        <f t="shared" si="12"/>
        <v>-5.8</v>
      </c>
      <c r="M38" s="741">
        <f>'11出荷'!D64</f>
        <v>98.8</v>
      </c>
      <c r="N38" s="739">
        <f t="shared" si="13"/>
        <v>-4.0999999999999996</v>
      </c>
      <c r="O38" s="738">
        <f>'12在庫'!D64</f>
        <v>101</v>
      </c>
      <c r="P38" s="739">
        <f t="shared" si="10"/>
        <v>0.8</v>
      </c>
      <c r="Q38" s="741">
        <f>'13在庫率'!D64</f>
        <v>97.7</v>
      </c>
      <c r="R38" s="739">
        <f t="shared" si="11"/>
        <v>-0.3</v>
      </c>
    </row>
    <row r="39" spans="1:18">
      <c r="A39" s="117"/>
      <c r="B39" s="737" t="s">
        <v>124</v>
      </c>
      <c r="C39" s="738">
        <f>'10生産'!D234</f>
        <v>98.1</v>
      </c>
      <c r="D39" s="739">
        <f t="shared" si="14"/>
        <v>-1.8</v>
      </c>
      <c r="E39" s="738">
        <f>'11出荷'!D234</f>
        <v>97.4</v>
      </c>
      <c r="F39" s="739">
        <f t="shared" si="15"/>
        <v>-2.7</v>
      </c>
      <c r="G39" s="738">
        <f>'12在庫'!D234</f>
        <v>102.9</v>
      </c>
      <c r="H39" s="739">
        <f t="shared" si="4"/>
        <v>3.3</v>
      </c>
      <c r="I39" s="738">
        <v>106</v>
      </c>
      <c r="J39" s="739">
        <f t="shared" si="5"/>
        <v>7.1</v>
      </c>
      <c r="K39" s="738">
        <f>'10生産'!D65</f>
        <v>97.1</v>
      </c>
      <c r="L39" s="739">
        <f t="shared" si="12"/>
        <v>-0.8</v>
      </c>
      <c r="M39" s="741">
        <f>'11出荷'!D65</f>
        <v>96.6</v>
      </c>
      <c r="N39" s="739">
        <f t="shared" si="13"/>
        <v>0.1</v>
      </c>
      <c r="O39" s="738">
        <f>'12在庫'!D65</f>
        <v>103.1</v>
      </c>
      <c r="P39" s="739">
        <f t="shared" si="10"/>
        <v>2.4</v>
      </c>
      <c r="Q39" s="741">
        <f>'13在庫率'!D65</f>
        <v>103.8</v>
      </c>
      <c r="R39" s="739">
        <f t="shared" si="11"/>
        <v>5.3</v>
      </c>
    </row>
    <row r="40" spans="1:18">
      <c r="A40" s="742"/>
      <c r="B40" s="743" t="s">
        <v>111</v>
      </c>
      <c r="C40" s="744">
        <f>'10生産'!D235</f>
        <v>97.2</v>
      </c>
      <c r="D40" s="745">
        <f t="shared" si="14"/>
        <v>-0.9</v>
      </c>
      <c r="E40" s="744">
        <f>'11出荷'!D235</f>
        <v>98.1</v>
      </c>
      <c r="F40" s="745">
        <f t="shared" si="15"/>
        <v>0.7</v>
      </c>
      <c r="G40" s="744">
        <f>'12在庫'!D235</f>
        <v>101.7</v>
      </c>
      <c r="H40" s="745">
        <f t="shared" si="4"/>
        <v>-1.2</v>
      </c>
      <c r="I40" s="744">
        <v>101.9</v>
      </c>
      <c r="J40" s="745">
        <f t="shared" si="5"/>
        <v>-3.9</v>
      </c>
      <c r="K40" s="744">
        <f>'10生産'!D66</f>
        <v>103.2</v>
      </c>
      <c r="L40" s="745">
        <f t="shared" si="12"/>
        <v>-4.2</v>
      </c>
      <c r="M40" s="747">
        <f>'11出荷'!D66</f>
        <v>106.3</v>
      </c>
      <c r="N40" s="745">
        <f t="shared" si="13"/>
        <v>-2.1</v>
      </c>
      <c r="O40" s="744">
        <f>'12在庫'!D66</f>
        <v>100.9</v>
      </c>
      <c r="P40" s="745">
        <f t="shared" si="10"/>
        <v>0.9</v>
      </c>
      <c r="Q40" s="747">
        <f>'13在庫率'!D66</f>
        <v>98.2</v>
      </c>
      <c r="R40" s="745">
        <f t="shared" si="11"/>
        <v>0.4</v>
      </c>
    </row>
    <row r="41" spans="1:18">
      <c r="A41" s="736" t="s">
        <v>226</v>
      </c>
      <c r="B41" s="737" t="s">
        <v>113</v>
      </c>
      <c r="C41" s="738">
        <f>'10生産'!D236</f>
        <v>99.2</v>
      </c>
      <c r="D41" s="739">
        <f t="shared" si="14"/>
        <v>2.1</v>
      </c>
      <c r="E41" s="738">
        <f>'11出荷'!D236</f>
        <v>98.5</v>
      </c>
      <c r="F41" s="739">
        <f t="shared" si="15"/>
        <v>0.4</v>
      </c>
      <c r="G41" s="738">
        <f>'12在庫'!D236</f>
        <v>101.8</v>
      </c>
      <c r="H41" s="739">
        <f t="shared" si="4"/>
        <v>0.1</v>
      </c>
      <c r="I41" s="738">
        <v>104.2</v>
      </c>
      <c r="J41" s="739">
        <f t="shared" si="5"/>
        <v>2.2999999999999998</v>
      </c>
      <c r="K41" s="738">
        <f>'10生産'!D67</f>
        <v>90.1</v>
      </c>
      <c r="L41" s="739">
        <f t="shared" si="12"/>
        <v>-7.3</v>
      </c>
      <c r="M41" s="741">
        <f>'11出荷'!D67</f>
        <v>89.1</v>
      </c>
      <c r="N41" s="739">
        <f t="shared" si="13"/>
        <v>-5.9</v>
      </c>
      <c r="O41" s="738">
        <f>'12在庫'!D67</f>
        <v>102.9</v>
      </c>
      <c r="P41" s="739">
        <f t="shared" si="10"/>
        <v>-0.2</v>
      </c>
      <c r="Q41" s="741">
        <f>'13在庫率'!D67</f>
        <v>110.3</v>
      </c>
      <c r="R41" s="739">
        <f t="shared" si="11"/>
        <v>7.7</v>
      </c>
    </row>
    <row r="42" spans="1:18">
      <c r="A42" s="736"/>
      <c r="B42" s="737" t="s">
        <v>115</v>
      </c>
      <c r="C42" s="738">
        <f>'10生産'!D237</f>
        <v>98.9</v>
      </c>
      <c r="D42" s="739">
        <f t="shared" si="14"/>
        <v>-0.3</v>
      </c>
      <c r="E42" s="738">
        <f>'11出荷'!D237</f>
        <v>97.8</v>
      </c>
      <c r="F42" s="739">
        <f t="shared" si="15"/>
        <v>-0.7</v>
      </c>
      <c r="G42" s="738">
        <f>'12在庫'!D237</f>
        <v>103.9</v>
      </c>
      <c r="H42" s="739">
        <f t="shared" si="4"/>
        <v>2.1</v>
      </c>
      <c r="I42" s="738">
        <v>110.1</v>
      </c>
      <c r="J42" s="739">
        <f t="shared" si="5"/>
        <v>5.7</v>
      </c>
      <c r="K42" s="738">
        <f>'10生産'!D68</f>
        <v>102.3</v>
      </c>
      <c r="L42" s="739">
        <f t="shared" si="12"/>
        <v>2.4</v>
      </c>
      <c r="M42" s="741">
        <f>'11出荷'!D68</f>
        <v>99.4</v>
      </c>
      <c r="N42" s="739">
        <f t="shared" si="13"/>
        <v>0.9</v>
      </c>
      <c r="O42" s="738">
        <f>'12在庫'!D68</f>
        <v>104.4</v>
      </c>
      <c r="P42" s="739">
        <f t="shared" si="10"/>
        <v>2.7</v>
      </c>
      <c r="Q42" s="741">
        <f>'13在庫率'!D68</f>
        <v>110.1</v>
      </c>
      <c r="R42" s="739">
        <f t="shared" si="11"/>
        <v>10.199999999999999</v>
      </c>
    </row>
    <row r="43" spans="1:18">
      <c r="A43" s="736"/>
      <c r="B43" s="737" t="s">
        <v>116</v>
      </c>
      <c r="C43" s="738">
        <f>'10生産'!D238</f>
        <v>98.8</v>
      </c>
      <c r="D43" s="739">
        <f t="shared" si="14"/>
        <v>-0.1</v>
      </c>
      <c r="E43" s="738">
        <f>'11出荷'!D238</f>
        <v>97</v>
      </c>
      <c r="F43" s="739">
        <f t="shared" si="15"/>
        <v>-0.8</v>
      </c>
      <c r="G43" s="738">
        <f>'12在庫'!D238</f>
        <v>105.8</v>
      </c>
      <c r="H43" s="739">
        <f t="shared" si="4"/>
        <v>1.8</v>
      </c>
      <c r="I43" s="738">
        <v>107.8</v>
      </c>
      <c r="J43" s="739">
        <f t="shared" si="5"/>
        <v>-2.1</v>
      </c>
      <c r="K43" s="738">
        <f>'10生産'!D69</f>
        <v>118.9</v>
      </c>
      <c r="L43" s="739">
        <f t="shared" si="12"/>
        <v>-2.1</v>
      </c>
      <c r="M43" s="741">
        <f>'11出荷'!D69</f>
        <v>117.3</v>
      </c>
      <c r="N43" s="739">
        <f t="shared" si="13"/>
        <v>-4.5</v>
      </c>
      <c r="O43" s="738">
        <f>'12在庫'!D69</f>
        <v>100.8</v>
      </c>
      <c r="P43" s="739">
        <f t="shared" si="10"/>
        <v>5.2</v>
      </c>
      <c r="Q43" s="741">
        <f>'13在庫率'!D69</f>
        <v>90.7</v>
      </c>
      <c r="R43" s="739">
        <f t="shared" si="11"/>
        <v>8.1999999999999993</v>
      </c>
    </row>
    <row r="44" spans="1:18">
      <c r="A44" s="117"/>
      <c r="B44" s="737" t="s">
        <v>117</v>
      </c>
      <c r="C44" s="738">
        <f>'10生産'!D239</f>
        <v>99.8</v>
      </c>
      <c r="D44" s="739">
        <f t="shared" si="14"/>
        <v>1</v>
      </c>
      <c r="E44" s="738">
        <f>'11出荷'!D239</f>
        <v>101.2</v>
      </c>
      <c r="F44" s="739">
        <f t="shared" si="15"/>
        <v>4.3</v>
      </c>
      <c r="G44" s="738">
        <f>'12在庫'!D239</f>
        <v>105</v>
      </c>
      <c r="H44" s="739">
        <f t="shared" si="4"/>
        <v>-0.8</v>
      </c>
      <c r="I44" s="738">
        <v>110.8</v>
      </c>
      <c r="J44" s="739">
        <f t="shared" si="5"/>
        <v>2.8</v>
      </c>
      <c r="K44" s="738">
        <f>'10生産'!D70</f>
        <v>94.9</v>
      </c>
      <c r="L44" s="739">
        <f t="shared" si="12"/>
        <v>-0.6</v>
      </c>
      <c r="M44" s="741">
        <f>'11出荷'!D70</f>
        <v>95.1</v>
      </c>
      <c r="N44" s="739">
        <f t="shared" si="13"/>
        <v>1.1000000000000001</v>
      </c>
      <c r="O44" s="738">
        <f>'12在庫'!D70</f>
        <v>101.4</v>
      </c>
      <c r="P44" s="739">
        <f t="shared" si="10"/>
        <v>6</v>
      </c>
      <c r="Q44" s="741">
        <f>'13在庫率'!D70</f>
        <v>110.7</v>
      </c>
      <c r="R44" s="739">
        <f t="shared" si="11"/>
        <v>13.5</v>
      </c>
    </row>
    <row r="45" spans="1:18">
      <c r="A45" s="117"/>
      <c r="B45" s="737" t="s">
        <v>118</v>
      </c>
      <c r="C45" s="738">
        <f>'10生産'!D240</f>
        <v>99.8</v>
      </c>
      <c r="D45" s="739">
        <f t="shared" si="14"/>
        <v>0</v>
      </c>
      <c r="E45" s="738">
        <f>'11出荷'!D240</f>
        <v>98.4</v>
      </c>
      <c r="F45" s="739">
        <f t="shared" si="15"/>
        <v>-2.8</v>
      </c>
      <c r="G45" s="738">
        <f>'12在庫'!D240</f>
        <v>106.3</v>
      </c>
      <c r="H45" s="739">
        <f t="shared" si="4"/>
        <v>1.2</v>
      </c>
      <c r="I45" s="738">
        <v>113.2</v>
      </c>
      <c r="J45" s="739">
        <f t="shared" si="5"/>
        <v>2.2000000000000002</v>
      </c>
      <c r="K45" s="738">
        <f>'10生産'!D71</f>
        <v>91.9</v>
      </c>
      <c r="L45" s="739">
        <f t="shared" si="12"/>
        <v>0.7</v>
      </c>
      <c r="M45" s="741">
        <f>'11出荷'!D71</f>
        <v>90.1</v>
      </c>
      <c r="N45" s="739">
        <f t="shared" si="13"/>
        <v>-0.3</v>
      </c>
      <c r="O45" s="738">
        <f>'12在庫'!D71</f>
        <v>105.5</v>
      </c>
      <c r="P45" s="739">
        <f t="shared" si="10"/>
        <v>7.5</v>
      </c>
      <c r="Q45" s="741">
        <f>'13在庫率'!D71</f>
        <v>119.5</v>
      </c>
      <c r="R45" s="739">
        <f t="shared" si="11"/>
        <v>13.2</v>
      </c>
    </row>
    <row r="46" spans="1:18">
      <c r="A46" s="117"/>
      <c r="B46" s="737" t="s">
        <v>119</v>
      </c>
      <c r="C46" s="738">
        <f>'10生産'!D241</f>
        <v>99.7</v>
      </c>
      <c r="D46" s="739">
        <f t="shared" si="14"/>
        <v>-0.1</v>
      </c>
      <c r="E46" s="738">
        <f>'11出荷'!D241</f>
        <v>99.8</v>
      </c>
      <c r="F46" s="739">
        <f t="shared" si="15"/>
        <v>1.4</v>
      </c>
      <c r="G46" s="738">
        <f>'12在庫'!D241</f>
        <v>108.1</v>
      </c>
      <c r="H46" s="739">
        <f t="shared" si="4"/>
        <v>1.7</v>
      </c>
      <c r="I46" s="738">
        <v>106.2</v>
      </c>
      <c r="J46" s="739">
        <f t="shared" si="5"/>
        <v>-6.2</v>
      </c>
      <c r="K46" s="738">
        <f>'10生産'!D72</f>
        <v>105.3</v>
      </c>
      <c r="L46" s="739">
        <f t="shared" si="12"/>
        <v>2</v>
      </c>
      <c r="M46" s="741">
        <f>'11出荷'!D72</f>
        <v>103.2</v>
      </c>
      <c r="N46" s="739">
        <f t="shared" si="13"/>
        <v>2.2000000000000002</v>
      </c>
      <c r="O46" s="738">
        <f>'12在庫'!D72</f>
        <v>108.6</v>
      </c>
      <c r="P46" s="739">
        <f t="shared" si="10"/>
        <v>9.6999999999999993</v>
      </c>
      <c r="Q46" s="741">
        <f>'13在庫率'!D72</f>
        <v>105.1</v>
      </c>
      <c r="R46" s="739">
        <f t="shared" si="11"/>
        <v>3.3</v>
      </c>
    </row>
    <row r="47" spans="1:18">
      <c r="A47" s="117"/>
      <c r="B47" s="737" t="s">
        <v>120</v>
      </c>
      <c r="C47" s="738">
        <f>'10生産'!D242</f>
        <v>98.4</v>
      </c>
      <c r="D47" s="739">
        <f t="shared" si="14"/>
        <v>-1.3</v>
      </c>
      <c r="E47" s="738">
        <f>'11出荷'!D242</f>
        <v>99.1</v>
      </c>
      <c r="F47" s="739">
        <f t="shared" si="15"/>
        <v>-0.7</v>
      </c>
      <c r="G47" s="738">
        <f>'12在庫'!D242</f>
        <v>107.4</v>
      </c>
      <c r="H47" s="739">
        <f t="shared" si="4"/>
        <v>-0.6</v>
      </c>
      <c r="I47" s="738">
        <v>109.5</v>
      </c>
      <c r="J47" s="739">
        <f t="shared" si="5"/>
        <v>3.1</v>
      </c>
      <c r="K47" s="738">
        <f>'10生産'!D73</f>
        <v>95.3</v>
      </c>
      <c r="L47" s="739">
        <f t="shared" si="12"/>
        <v>-6.4</v>
      </c>
      <c r="M47" s="741">
        <f>'11出荷'!D73</f>
        <v>95</v>
      </c>
      <c r="N47" s="739">
        <f t="shared" si="13"/>
        <v>-6</v>
      </c>
      <c r="O47" s="738">
        <f>'12在庫'!D73</f>
        <v>110.2</v>
      </c>
      <c r="P47" s="739">
        <f t="shared" si="10"/>
        <v>9.4</v>
      </c>
      <c r="Q47" s="741">
        <f>'13在庫率'!D73</f>
        <v>114.3</v>
      </c>
      <c r="R47" s="739">
        <f t="shared" si="11"/>
        <v>16</v>
      </c>
    </row>
    <row r="48" spans="1:18">
      <c r="A48" s="117"/>
      <c r="B48" s="737" t="s">
        <v>121</v>
      </c>
      <c r="C48" s="738">
        <f>'10生産'!D243</f>
        <v>97.8</v>
      </c>
      <c r="D48" s="739">
        <f t="shared" si="14"/>
        <v>-0.6</v>
      </c>
      <c r="E48" s="738">
        <f>'11出荷'!D243</f>
        <v>97.6</v>
      </c>
      <c r="F48" s="739">
        <f t="shared" si="15"/>
        <v>-1.5</v>
      </c>
      <c r="G48" s="738">
        <f>'12在庫'!D243</f>
        <v>108.1</v>
      </c>
      <c r="H48" s="739">
        <f t="shared" si="4"/>
        <v>0.7</v>
      </c>
      <c r="I48" s="738">
        <v>104.6</v>
      </c>
      <c r="J48" s="739">
        <f t="shared" si="5"/>
        <v>-4.5</v>
      </c>
      <c r="K48" s="738">
        <f>'10生産'!D74</f>
        <v>88.7</v>
      </c>
      <c r="L48" s="739">
        <f t="shared" si="12"/>
        <v>0.3</v>
      </c>
      <c r="M48" s="741">
        <f>'11出荷'!D74</f>
        <v>90.4</v>
      </c>
      <c r="N48" s="739">
        <f t="shared" si="13"/>
        <v>0.1</v>
      </c>
      <c r="O48" s="738">
        <f>'12在庫'!D74</f>
        <v>111.3</v>
      </c>
      <c r="P48" s="739">
        <f t="shared" si="10"/>
        <v>9.4</v>
      </c>
      <c r="Q48" s="741">
        <f>'13在庫率'!D74</f>
        <v>115.6</v>
      </c>
      <c r="R48" s="739">
        <f t="shared" si="11"/>
        <v>3.8</v>
      </c>
    </row>
    <row r="49" spans="1:18">
      <c r="A49" s="117"/>
      <c r="B49" s="737" t="s">
        <v>122</v>
      </c>
      <c r="C49" s="738">
        <f>'10生産'!D244</f>
        <v>102.6</v>
      </c>
      <c r="D49" s="739">
        <f t="shared" si="14"/>
        <v>4.9000000000000004</v>
      </c>
      <c r="E49" s="738">
        <f>'11出荷'!D244</f>
        <v>102.3</v>
      </c>
      <c r="F49" s="739">
        <f t="shared" si="15"/>
        <v>4.8</v>
      </c>
      <c r="G49" s="738">
        <f>'12在庫'!D244</f>
        <v>106.9</v>
      </c>
      <c r="H49" s="739">
        <f t="shared" si="4"/>
        <v>-1.1000000000000001</v>
      </c>
      <c r="I49" s="738">
        <v>109.7</v>
      </c>
      <c r="J49" s="739">
        <f t="shared" si="5"/>
        <v>4.9000000000000004</v>
      </c>
      <c r="K49" s="738">
        <f>'10生産'!D75</f>
        <v>105.8</v>
      </c>
      <c r="L49" s="739">
        <f t="shared" si="12"/>
        <v>3</v>
      </c>
      <c r="M49" s="741">
        <f>'11出荷'!D75</f>
        <v>107.7</v>
      </c>
      <c r="N49" s="739">
        <f t="shared" si="13"/>
        <v>1.9</v>
      </c>
      <c r="O49" s="738">
        <f>'12在庫'!D75</f>
        <v>108.1</v>
      </c>
      <c r="P49" s="739">
        <f t="shared" si="10"/>
        <v>9</v>
      </c>
      <c r="Q49" s="741">
        <f>'13在庫率'!D75</f>
        <v>108.2</v>
      </c>
      <c r="R49" s="739">
        <f t="shared" si="11"/>
        <v>8.6</v>
      </c>
    </row>
    <row r="50" spans="1:18">
      <c r="A50" s="117"/>
      <c r="B50" s="737" t="s">
        <v>123</v>
      </c>
      <c r="C50" s="738">
        <f>'10生産'!D245</f>
        <v>98.1</v>
      </c>
      <c r="D50" s="739">
        <f t="shared" si="14"/>
        <v>-4.4000000000000004</v>
      </c>
      <c r="E50" s="738">
        <f>'11出荷'!D245</f>
        <v>99.6</v>
      </c>
      <c r="F50" s="739">
        <f t="shared" si="15"/>
        <v>-2.6</v>
      </c>
      <c r="G50" s="738">
        <f>'12在庫'!D245</f>
        <v>103.8</v>
      </c>
      <c r="H50" s="739">
        <f t="shared" si="4"/>
        <v>-2.9</v>
      </c>
      <c r="I50" s="738">
        <v>112.7</v>
      </c>
      <c r="J50" s="739">
        <f t="shared" si="5"/>
        <v>2.7</v>
      </c>
      <c r="K50" s="738">
        <f>'10生産'!D76</f>
        <v>95</v>
      </c>
      <c r="L50" s="739">
        <f t="shared" si="12"/>
        <v>-3.3</v>
      </c>
      <c r="M50" s="741">
        <f>'11出荷'!D76</f>
        <v>96.9</v>
      </c>
      <c r="N50" s="739">
        <f t="shared" si="13"/>
        <v>-1.9</v>
      </c>
      <c r="O50" s="738">
        <f>'12在庫'!D76</f>
        <v>105.2</v>
      </c>
      <c r="P50" s="739">
        <f t="shared" si="10"/>
        <v>4.2</v>
      </c>
      <c r="Q50" s="741">
        <f>'13在庫率'!D76</f>
        <v>111.6</v>
      </c>
      <c r="R50" s="739">
        <f t="shared" si="11"/>
        <v>14.2</v>
      </c>
    </row>
    <row r="51" spans="1:18">
      <c r="A51" s="117"/>
      <c r="B51" s="737" t="s">
        <v>124</v>
      </c>
      <c r="C51" s="738">
        <f>'10生産'!D246</f>
        <v>99.6</v>
      </c>
      <c r="D51" s="739">
        <f t="shared" si="14"/>
        <v>1.5</v>
      </c>
      <c r="E51" s="738">
        <f>'11出荷'!D246</f>
        <v>101.1</v>
      </c>
      <c r="F51" s="739">
        <f t="shared" si="15"/>
        <v>1.5</v>
      </c>
      <c r="G51" s="738">
        <f>'12在庫'!D246</f>
        <v>100</v>
      </c>
      <c r="H51" s="739">
        <f t="shared" si="4"/>
        <v>-3.7</v>
      </c>
      <c r="I51" s="738">
        <v>105</v>
      </c>
      <c r="J51" s="739">
        <f t="shared" si="5"/>
        <v>-6.8</v>
      </c>
      <c r="K51" s="738">
        <f>'10生産'!D77</f>
        <v>100.4</v>
      </c>
      <c r="L51" s="739">
        <f t="shared" si="12"/>
        <v>3.4</v>
      </c>
      <c r="M51" s="741">
        <f>'11出荷'!D77</f>
        <v>102.3</v>
      </c>
      <c r="N51" s="739">
        <f t="shared" si="13"/>
        <v>5.9</v>
      </c>
      <c r="O51" s="738">
        <f>'12在庫'!D77</f>
        <v>99.7</v>
      </c>
      <c r="P51" s="739">
        <f t="shared" si="10"/>
        <v>-3.3</v>
      </c>
      <c r="Q51" s="741">
        <f>'13在庫率'!D77</f>
        <v>101.8</v>
      </c>
      <c r="R51" s="739">
        <f t="shared" si="11"/>
        <v>-1.9</v>
      </c>
    </row>
    <row r="52" spans="1:18">
      <c r="A52" s="117"/>
      <c r="B52" s="737" t="s">
        <v>111</v>
      </c>
      <c r="C52" s="738">
        <f>'10生産'!D247</f>
        <v>99.8</v>
      </c>
      <c r="D52" s="739">
        <f t="shared" si="14"/>
        <v>0.2</v>
      </c>
      <c r="E52" s="738">
        <f>'11出荷'!D247</f>
        <v>99.3</v>
      </c>
      <c r="F52" s="739">
        <f t="shared" si="15"/>
        <v>-1.8</v>
      </c>
      <c r="G52" s="738">
        <f>'12在庫'!D247</f>
        <v>99.4</v>
      </c>
      <c r="H52" s="739">
        <f t="shared" si="4"/>
        <v>-0.6</v>
      </c>
      <c r="I52" s="738">
        <v>102.9</v>
      </c>
      <c r="J52" s="739">
        <f t="shared" si="5"/>
        <v>-2</v>
      </c>
      <c r="K52" s="738">
        <f>'10生産'!D78</f>
        <v>103.9</v>
      </c>
      <c r="L52" s="739">
        <f t="shared" si="12"/>
        <v>0.7</v>
      </c>
      <c r="M52" s="741">
        <f>'11出荷'!D78</f>
        <v>105.8</v>
      </c>
      <c r="N52" s="739">
        <f t="shared" si="13"/>
        <v>-0.5</v>
      </c>
      <c r="O52" s="738">
        <f>'12在庫'!D78</f>
        <v>98.2</v>
      </c>
      <c r="P52" s="739">
        <f t="shared" si="10"/>
        <v>-2.7</v>
      </c>
      <c r="Q52" s="741">
        <f>'13在庫率'!D78</f>
        <v>98.2</v>
      </c>
      <c r="R52" s="739">
        <f t="shared" si="11"/>
        <v>0</v>
      </c>
    </row>
    <row r="53" spans="1:18">
      <c r="A53" s="730" t="s">
        <v>232</v>
      </c>
      <c r="B53" s="731" t="s">
        <v>113</v>
      </c>
      <c r="C53" s="732">
        <f>'10生産'!D248</f>
        <v>96.5</v>
      </c>
      <c r="D53" s="733">
        <f t="shared" si="14"/>
        <v>-3.3</v>
      </c>
      <c r="E53" s="732">
        <f>'11出荷'!D248</f>
        <v>94.9</v>
      </c>
      <c r="F53" s="733">
        <f t="shared" si="15"/>
        <v>-4.4000000000000004</v>
      </c>
      <c r="G53" s="732">
        <f>'12在庫'!D248</f>
        <v>101.6</v>
      </c>
      <c r="H53" s="733">
        <f t="shared" si="4"/>
        <v>2.2000000000000002</v>
      </c>
      <c r="I53" s="732">
        <v>111.7</v>
      </c>
      <c r="J53" s="733">
        <f t="shared" si="5"/>
        <v>8.6</v>
      </c>
      <c r="K53" s="732">
        <f>'10生産'!D79</f>
        <v>89</v>
      </c>
      <c r="L53" s="733">
        <f t="shared" si="12"/>
        <v>-1.2</v>
      </c>
      <c r="M53" s="735">
        <f>'11出荷'!D79</f>
        <v>87</v>
      </c>
      <c r="N53" s="733">
        <f t="shared" si="13"/>
        <v>-2.4</v>
      </c>
      <c r="O53" s="732">
        <f>'12在庫'!D79</f>
        <v>102.4</v>
      </c>
      <c r="P53" s="733">
        <f t="shared" si="10"/>
        <v>-0.5</v>
      </c>
      <c r="Q53" s="735">
        <f>'13在庫率'!D79</f>
        <v>118.2</v>
      </c>
      <c r="R53" s="733">
        <f t="shared" si="11"/>
        <v>7.2</v>
      </c>
    </row>
    <row r="54" spans="1:18">
      <c r="A54" s="736"/>
      <c r="B54" s="737" t="s">
        <v>115</v>
      </c>
      <c r="C54" s="738">
        <f>'10生産'!D249</f>
        <v>101.3</v>
      </c>
      <c r="D54" s="739">
        <f t="shared" si="14"/>
        <v>5</v>
      </c>
      <c r="E54" s="738">
        <f>'11出荷'!D249</f>
        <v>99.7</v>
      </c>
      <c r="F54" s="739">
        <f t="shared" si="15"/>
        <v>5.0999999999999996</v>
      </c>
      <c r="G54" s="738">
        <f>'12在庫'!D249</f>
        <v>102.5</v>
      </c>
      <c r="H54" s="739">
        <f t="shared" si="4"/>
        <v>0.9</v>
      </c>
      <c r="I54" s="738">
        <v>104.3</v>
      </c>
      <c r="J54" s="739">
        <f t="shared" si="5"/>
        <v>-6.6</v>
      </c>
      <c r="K54" s="738">
        <f>'10生産'!D80</f>
        <v>101.7</v>
      </c>
      <c r="L54" s="739">
        <f t="shared" si="12"/>
        <v>-0.6</v>
      </c>
      <c r="M54" s="741">
        <f>'11出荷'!D80</f>
        <v>97.9</v>
      </c>
      <c r="N54" s="739">
        <f t="shared" si="13"/>
        <v>-1.5</v>
      </c>
      <c r="O54" s="738">
        <f>'12在庫'!D80</f>
        <v>102.9</v>
      </c>
      <c r="P54" s="739">
        <f t="shared" si="10"/>
        <v>-1.4</v>
      </c>
      <c r="Q54" s="741">
        <f>'13在庫率'!D80</f>
        <v>104.4</v>
      </c>
      <c r="R54" s="739">
        <f t="shared" si="11"/>
        <v>-5.2</v>
      </c>
    </row>
    <row r="55" spans="1:18">
      <c r="A55" s="736"/>
      <c r="B55" s="737" t="s">
        <v>116</v>
      </c>
      <c r="C55" s="738">
        <f>'10生産'!D250</f>
        <v>101</v>
      </c>
      <c r="D55" s="739">
        <f t="shared" si="14"/>
        <v>-0.3</v>
      </c>
      <c r="E55" s="738">
        <f>'11出荷'!D250</f>
        <v>100.3</v>
      </c>
      <c r="F55" s="739">
        <f t="shared" si="15"/>
        <v>0.6</v>
      </c>
      <c r="G55" s="738">
        <f>'12在庫'!D250</f>
        <v>103.6</v>
      </c>
      <c r="H55" s="739">
        <f t="shared" si="4"/>
        <v>1.1000000000000001</v>
      </c>
      <c r="I55" s="738">
        <v>106.7</v>
      </c>
      <c r="J55" s="739">
        <f t="shared" si="5"/>
        <v>2.2999999999999998</v>
      </c>
      <c r="K55" s="738">
        <f>'10生産'!D81</f>
        <v>121.5</v>
      </c>
      <c r="L55" s="739">
        <f t="shared" si="12"/>
        <v>2.2000000000000002</v>
      </c>
      <c r="M55" s="741">
        <f>'11出荷'!D81</f>
        <v>120.9</v>
      </c>
      <c r="N55" s="739">
        <f t="shared" si="13"/>
        <v>3.1</v>
      </c>
      <c r="O55" s="738">
        <f>'12在庫'!D81</f>
        <v>99.1</v>
      </c>
      <c r="P55" s="739">
        <f t="shared" si="10"/>
        <v>-1.7</v>
      </c>
      <c r="Q55" s="741">
        <f>'13在庫率'!D81</f>
        <v>89.9</v>
      </c>
      <c r="R55" s="739">
        <f t="shared" si="11"/>
        <v>-0.9</v>
      </c>
    </row>
    <row r="56" spans="1:18">
      <c r="A56" s="117"/>
      <c r="B56" s="737" t="s">
        <v>117</v>
      </c>
      <c r="C56" s="738">
        <f>'10生産'!D251</f>
        <v>102.3</v>
      </c>
      <c r="D56" s="739">
        <f t="shared" ref="D56:D67" si="16">ROUND((C56-C55)/C55*100,1)</f>
        <v>1.3</v>
      </c>
      <c r="E56" s="738">
        <f>'11出荷'!D251</f>
        <v>102.2</v>
      </c>
      <c r="F56" s="739">
        <f t="shared" ref="F56:F67" si="17">ROUND((E56-E55)/E55*100,1)</f>
        <v>1.9</v>
      </c>
      <c r="G56" s="738">
        <f>'12在庫'!D251</f>
        <v>104.7</v>
      </c>
      <c r="H56" s="739">
        <f t="shared" ref="H56:H67" si="18">ROUND((G56-G55)/G55*100,1)</f>
        <v>1.1000000000000001</v>
      </c>
      <c r="I56" s="738">
        <v>106.8</v>
      </c>
      <c r="J56" s="739">
        <f t="shared" ref="J56:J67" si="19">ROUND((I56-I55)/I55*100,1)</f>
        <v>0.1</v>
      </c>
      <c r="K56" s="738">
        <f>'10生産'!D82</f>
        <v>97.3</v>
      </c>
      <c r="L56" s="739">
        <f t="shared" ref="L56:L67" si="20">ROUND((K56-K44)/K44*100,1)</f>
        <v>2.5</v>
      </c>
      <c r="M56" s="741">
        <f>'11出荷'!D82</f>
        <v>95.9</v>
      </c>
      <c r="N56" s="739">
        <f t="shared" ref="N56:N67" si="21">ROUND((M56-M44)/M44*100,1)</f>
        <v>0.8</v>
      </c>
      <c r="O56" s="738">
        <f>'12在庫'!D82</f>
        <v>101.2</v>
      </c>
      <c r="P56" s="739">
        <f t="shared" ref="P56:P67" si="22">ROUND((O56-O44)/O44*100,1)</f>
        <v>-0.2</v>
      </c>
      <c r="Q56" s="741">
        <f>'13在庫率'!D82</f>
        <v>107.2</v>
      </c>
      <c r="R56" s="739">
        <f t="shared" ref="R56:R67" si="23">ROUND((Q56-Q44)/Q44*100,1)</f>
        <v>-3.2</v>
      </c>
    </row>
    <row r="57" spans="1:18">
      <c r="A57" s="117"/>
      <c r="B57" s="737" t="s">
        <v>118</v>
      </c>
      <c r="C57" s="738">
        <f>'10生産'!D252</f>
        <v>100.8</v>
      </c>
      <c r="D57" s="739">
        <f t="shared" si="16"/>
        <v>-1.5</v>
      </c>
      <c r="E57" s="738">
        <f>'11出荷'!D252</f>
        <v>101.4</v>
      </c>
      <c r="F57" s="739">
        <f t="shared" si="17"/>
        <v>-0.8</v>
      </c>
      <c r="G57" s="738">
        <f>'12在庫'!D252</f>
        <v>104.4</v>
      </c>
      <c r="H57" s="739">
        <f t="shared" si="18"/>
        <v>-0.3</v>
      </c>
      <c r="I57" s="738">
        <v>103.8</v>
      </c>
      <c r="J57" s="739">
        <f t="shared" si="19"/>
        <v>-2.8</v>
      </c>
      <c r="K57" s="738">
        <f>'10生産'!D83</f>
        <v>94.3</v>
      </c>
      <c r="L57" s="739">
        <f t="shared" si="20"/>
        <v>2.6</v>
      </c>
      <c r="M57" s="741">
        <f>'11出荷'!D83</f>
        <v>94.3</v>
      </c>
      <c r="N57" s="739">
        <f t="shared" si="21"/>
        <v>4.7</v>
      </c>
      <c r="O57" s="738">
        <f>'12在庫'!D83</f>
        <v>103.8</v>
      </c>
      <c r="P57" s="739">
        <f t="shared" si="22"/>
        <v>-1.6</v>
      </c>
      <c r="Q57" s="741">
        <f>'13在庫率'!D83</f>
        <v>109.7</v>
      </c>
      <c r="R57" s="739">
        <f t="shared" si="23"/>
        <v>-8.1999999999999993</v>
      </c>
    </row>
    <row r="58" spans="1:18">
      <c r="A58" s="117"/>
      <c r="B58" s="737" t="s">
        <v>119</v>
      </c>
      <c r="C58" s="738">
        <f>'10生産'!D253</f>
        <v>101.9</v>
      </c>
      <c r="D58" s="739">
        <f t="shared" si="16"/>
        <v>1.1000000000000001</v>
      </c>
      <c r="E58" s="738">
        <f>'11出荷'!D253</f>
        <v>101.9</v>
      </c>
      <c r="F58" s="739">
        <f t="shared" si="17"/>
        <v>0.5</v>
      </c>
      <c r="G58" s="738">
        <f>'12在庫'!D253</f>
        <v>103</v>
      </c>
      <c r="H58" s="739">
        <f t="shared" si="18"/>
        <v>-1.3</v>
      </c>
      <c r="I58" s="738">
        <v>103.6</v>
      </c>
      <c r="J58" s="739">
        <f t="shared" si="19"/>
        <v>-0.2</v>
      </c>
      <c r="K58" s="738">
        <f>'10生産'!D84</f>
        <v>107.7</v>
      </c>
      <c r="L58" s="739">
        <f t="shared" si="20"/>
        <v>2.2999999999999998</v>
      </c>
      <c r="M58" s="741">
        <f>'11出荷'!D84</f>
        <v>105.6</v>
      </c>
      <c r="N58" s="739">
        <f t="shared" si="21"/>
        <v>2.2999999999999998</v>
      </c>
      <c r="O58" s="738">
        <f>'12在庫'!D84</f>
        <v>103.6</v>
      </c>
      <c r="P58" s="739">
        <f t="shared" si="22"/>
        <v>-4.5999999999999996</v>
      </c>
      <c r="Q58" s="741">
        <f>'13在庫率'!D84</f>
        <v>101.8</v>
      </c>
      <c r="R58" s="739">
        <f t="shared" si="23"/>
        <v>-3.1</v>
      </c>
    </row>
    <row r="59" spans="1:18">
      <c r="A59" s="117"/>
      <c r="B59" s="737" t="s">
        <v>120</v>
      </c>
      <c r="C59" s="738">
        <f>'10生産'!D254</f>
        <v>101.5</v>
      </c>
      <c r="D59" s="739">
        <f t="shared" si="16"/>
        <v>-0.4</v>
      </c>
      <c r="E59" s="738">
        <f>'11出荷'!D254</f>
        <v>99.9</v>
      </c>
      <c r="F59" s="739">
        <f t="shared" si="17"/>
        <v>-2</v>
      </c>
      <c r="G59" s="738">
        <f>'12在庫'!D254</f>
        <v>104.7</v>
      </c>
      <c r="H59" s="739">
        <f t="shared" si="18"/>
        <v>1.7</v>
      </c>
      <c r="I59" s="738">
        <v>114.3</v>
      </c>
      <c r="J59" s="739">
        <f t="shared" si="19"/>
        <v>10.3</v>
      </c>
      <c r="K59" s="738">
        <f>'10生産'!D85</f>
        <v>98.1</v>
      </c>
      <c r="L59" s="739">
        <f t="shared" si="20"/>
        <v>2.9</v>
      </c>
      <c r="M59" s="741">
        <f>'11出荷'!D85</f>
        <v>95.6</v>
      </c>
      <c r="N59" s="739">
        <f t="shared" si="21"/>
        <v>0.6</v>
      </c>
      <c r="O59" s="738">
        <f>'12在庫'!D85</f>
        <v>107.7</v>
      </c>
      <c r="P59" s="739">
        <f t="shared" si="22"/>
        <v>-2.2999999999999998</v>
      </c>
      <c r="Q59" s="741">
        <f>'13在庫率'!D85</f>
        <v>120</v>
      </c>
      <c r="R59" s="739">
        <f t="shared" si="23"/>
        <v>5</v>
      </c>
    </row>
    <row r="60" spans="1:18">
      <c r="A60" s="117"/>
      <c r="B60" s="737" t="s">
        <v>121</v>
      </c>
      <c r="C60" s="738">
        <f>'10生産'!D255</f>
        <v>104.6</v>
      </c>
      <c r="D60" s="739">
        <f t="shared" si="16"/>
        <v>3.1</v>
      </c>
      <c r="E60" s="738">
        <f>'11出荷'!D255</f>
        <v>103.6</v>
      </c>
      <c r="F60" s="739">
        <f t="shared" si="17"/>
        <v>3.7</v>
      </c>
      <c r="G60" s="738">
        <f>'12在庫'!D255</f>
        <v>104.6</v>
      </c>
      <c r="H60" s="739">
        <f t="shared" si="18"/>
        <v>-0.1</v>
      </c>
      <c r="I60" s="738">
        <v>113.8</v>
      </c>
      <c r="J60" s="739">
        <f t="shared" si="19"/>
        <v>-0.4</v>
      </c>
      <c r="K60" s="738">
        <f>'10生産'!D86</f>
        <v>95.1</v>
      </c>
      <c r="L60" s="739">
        <f t="shared" si="20"/>
        <v>7.2</v>
      </c>
      <c r="M60" s="741">
        <f>'11出荷'!D86</f>
        <v>96.1</v>
      </c>
      <c r="N60" s="739">
        <f t="shared" si="21"/>
        <v>6.3</v>
      </c>
      <c r="O60" s="738">
        <f>'12在庫'!D86</f>
        <v>107.9</v>
      </c>
      <c r="P60" s="739">
        <f t="shared" si="22"/>
        <v>-3.1</v>
      </c>
      <c r="Q60" s="741">
        <f>'13在庫率'!D86</f>
        <v>126.4</v>
      </c>
      <c r="R60" s="739">
        <f t="shared" si="23"/>
        <v>9.3000000000000007</v>
      </c>
    </row>
    <row r="61" spans="1:18">
      <c r="A61" s="117"/>
      <c r="B61" s="737" t="s">
        <v>122</v>
      </c>
      <c r="C61" s="738">
        <f>'10生産'!D256</f>
        <v>101.3</v>
      </c>
      <c r="D61" s="739">
        <f t="shared" si="16"/>
        <v>-3.2</v>
      </c>
      <c r="E61" s="738">
        <f>'11出荷'!D256</f>
        <v>99.9</v>
      </c>
      <c r="F61" s="739">
        <f t="shared" si="17"/>
        <v>-3.6</v>
      </c>
      <c r="G61" s="738">
        <f>'12在庫'!D256</f>
        <v>105.3</v>
      </c>
      <c r="H61" s="739">
        <f t="shared" si="18"/>
        <v>0.7</v>
      </c>
      <c r="I61" s="738">
        <v>105.2</v>
      </c>
      <c r="J61" s="739">
        <f t="shared" si="19"/>
        <v>-7.6</v>
      </c>
      <c r="K61" s="738">
        <f>'10生産'!D87</f>
        <v>103.8</v>
      </c>
      <c r="L61" s="739">
        <f t="shared" si="20"/>
        <v>-1.9</v>
      </c>
      <c r="M61" s="741">
        <f>'11出荷'!D87</f>
        <v>104.7</v>
      </c>
      <c r="N61" s="739">
        <f t="shared" si="21"/>
        <v>-2.8</v>
      </c>
      <c r="O61" s="738">
        <f>'12在庫'!D87</f>
        <v>106.5</v>
      </c>
      <c r="P61" s="739">
        <f t="shared" si="22"/>
        <v>-1.5</v>
      </c>
      <c r="Q61" s="741">
        <f>'13在庫率'!D87</f>
        <v>103.5</v>
      </c>
      <c r="R61" s="739">
        <f t="shared" si="23"/>
        <v>-4.3</v>
      </c>
    </row>
    <row r="62" spans="1:18">
      <c r="A62" s="117"/>
      <c r="B62" s="737" t="s">
        <v>123</v>
      </c>
      <c r="C62" s="738">
        <f>'10生産'!D257</f>
        <v>103.6</v>
      </c>
      <c r="D62" s="739">
        <f t="shared" si="16"/>
        <v>2.2999999999999998</v>
      </c>
      <c r="E62" s="738">
        <f>'11出荷'!D257</f>
        <v>102</v>
      </c>
      <c r="F62" s="739">
        <f t="shared" si="17"/>
        <v>2.1</v>
      </c>
      <c r="G62" s="738">
        <f>'12在庫'!D257</f>
        <v>108.3</v>
      </c>
      <c r="H62" s="739">
        <f t="shared" si="18"/>
        <v>2.8</v>
      </c>
      <c r="I62" s="738">
        <v>109.4</v>
      </c>
      <c r="J62" s="739">
        <f t="shared" si="19"/>
        <v>4</v>
      </c>
      <c r="K62" s="738">
        <f>'10生産'!D88</f>
        <v>102</v>
      </c>
      <c r="L62" s="739">
        <f t="shared" si="20"/>
        <v>7.4</v>
      </c>
      <c r="M62" s="741">
        <f>'11出荷'!D88</f>
        <v>100.8</v>
      </c>
      <c r="N62" s="739">
        <f t="shared" si="21"/>
        <v>4</v>
      </c>
      <c r="O62" s="738">
        <f>'12在庫'!D88</f>
        <v>109.7</v>
      </c>
      <c r="P62" s="739">
        <f t="shared" si="22"/>
        <v>4.3</v>
      </c>
      <c r="Q62" s="741">
        <f>'13在庫率'!D88</f>
        <v>108.8</v>
      </c>
      <c r="R62" s="739">
        <f t="shared" si="23"/>
        <v>-2.5</v>
      </c>
    </row>
    <row r="63" spans="1:18">
      <c r="A63" s="117"/>
      <c r="B63" s="737" t="s">
        <v>124</v>
      </c>
      <c r="C63" s="738">
        <f>'10生産'!D258</f>
        <v>104.1</v>
      </c>
      <c r="D63" s="739">
        <f t="shared" si="16"/>
        <v>0.5</v>
      </c>
      <c r="E63" s="738">
        <f>'11出荷'!D258</f>
        <v>105.1</v>
      </c>
      <c r="F63" s="739">
        <f t="shared" si="17"/>
        <v>3</v>
      </c>
      <c r="G63" s="738">
        <f>'12在庫'!D258</f>
        <v>106.6</v>
      </c>
      <c r="H63" s="739">
        <f t="shared" si="18"/>
        <v>-1.6</v>
      </c>
      <c r="I63" s="738">
        <v>104.7</v>
      </c>
      <c r="J63" s="739">
        <f t="shared" si="19"/>
        <v>-4.3</v>
      </c>
      <c r="K63" s="738">
        <f>'10生産'!D89</f>
        <v>105</v>
      </c>
      <c r="L63" s="739">
        <f t="shared" si="20"/>
        <v>4.5999999999999996</v>
      </c>
      <c r="M63" s="741">
        <f>'11出荷'!D89</f>
        <v>106.6</v>
      </c>
      <c r="N63" s="739">
        <f t="shared" si="21"/>
        <v>4.2</v>
      </c>
      <c r="O63" s="738">
        <f>'12在庫'!D89</f>
        <v>106</v>
      </c>
      <c r="P63" s="739">
        <f t="shared" si="22"/>
        <v>6.3</v>
      </c>
      <c r="Q63" s="741">
        <f>'13在庫率'!D89</f>
        <v>100.8</v>
      </c>
      <c r="R63" s="739">
        <f t="shared" si="23"/>
        <v>-1</v>
      </c>
    </row>
    <row r="64" spans="1:18">
      <c r="A64" s="742"/>
      <c r="B64" s="743" t="s">
        <v>111</v>
      </c>
      <c r="C64" s="744">
        <f>'10生産'!D259</f>
        <v>103.7</v>
      </c>
      <c r="D64" s="745">
        <f t="shared" si="16"/>
        <v>-0.4</v>
      </c>
      <c r="E64" s="744">
        <f>'11出荷'!D259</f>
        <v>103.5</v>
      </c>
      <c r="F64" s="745">
        <f t="shared" si="17"/>
        <v>-1.5</v>
      </c>
      <c r="G64" s="744">
        <f>'12在庫'!D259</f>
        <v>107.9</v>
      </c>
      <c r="H64" s="745">
        <f t="shared" si="18"/>
        <v>1.2</v>
      </c>
      <c r="I64" s="744">
        <v>108.8</v>
      </c>
      <c r="J64" s="745">
        <f t="shared" si="19"/>
        <v>3.9</v>
      </c>
      <c r="K64" s="744">
        <f>'10生産'!D90</f>
        <v>107.5</v>
      </c>
      <c r="L64" s="745">
        <f t="shared" si="20"/>
        <v>3.5</v>
      </c>
      <c r="M64" s="747">
        <f>'11出荷'!D90</f>
        <v>109.7</v>
      </c>
      <c r="N64" s="745">
        <f t="shared" si="21"/>
        <v>3.7</v>
      </c>
      <c r="O64" s="744">
        <f>'12在庫'!D90</f>
        <v>106.3</v>
      </c>
      <c r="P64" s="745">
        <f t="shared" si="22"/>
        <v>8.1999999999999993</v>
      </c>
      <c r="Q64" s="747">
        <f>'13在庫率'!D90</f>
        <v>103.3</v>
      </c>
      <c r="R64" s="745">
        <f t="shared" si="23"/>
        <v>5.2</v>
      </c>
    </row>
    <row r="65" spans="1:18">
      <c r="A65" s="736" t="s">
        <v>245</v>
      </c>
      <c r="B65" s="737" t="s">
        <v>113</v>
      </c>
      <c r="C65" s="738">
        <f>'10生産'!D260</f>
        <v>100.6</v>
      </c>
      <c r="D65" s="739">
        <f t="shared" si="16"/>
        <v>-3</v>
      </c>
      <c r="E65" s="738">
        <f>'11出荷'!D260</f>
        <v>100.8</v>
      </c>
      <c r="F65" s="739">
        <f t="shared" si="17"/>
        <v>-2.6</v>
      </c>
      <c r="G65" s="738">
        <f>'12在庫'!D260</f>
        <v>108.6</v>
      </c>
      <c r="H65" s="739">
        <f t="shared" si="18"/>
        <v>0.6</v>
      </c>
      <c r="I65" s="738">
        <v>111.9</v>
      </c>
      <c r="J65" s="739">
        <f t="shared" si="19"/>
        <v>2.8</v>
      </c>
      <c r="K65" s="738">
        <f>'10生産'!D91</f>
        <v>94.2</v>
      </c>
      <c r="L65" s="739">
        <f t="shared" si="20"/>
        <v>5.8</v>
      </c>
      <c r="M65" s="741">
        <f>'11出荷'!D91</f>
        <v>93.6</v>
      </c>
      <c r="N65" s="739">
        <f t="shared" si="21"/>
        <v>7.6</v>
      </c>
      <c r="O65" s="738">
        <f>'12在庫'!D91</f>
        <v>109.3</v>
      </c>
      <c r="P65" s="739">
        <f t="shared" si="22"/>
        <v>6.7</v>
      </c>
      <c r="Q65" s="741">
        <f>'13在庫率'!D91</f>
        <v>117.1</v>
      </c>
      <c r="R65" s="739">
        <f t="shared" si="23"/>
        <v>-0.9</v>
      </c>
    </row>
    <row r="66" spans="1:18">
      <c r="A66" s="736"/>
      <c r="B66" s="737" t="s">
        <v>115</v>
      </c>
      <c r="C66" s="738">
        <f>'10生産'!D261</f>
        <v>104.9</v>
      </c>
      <c r="D66" s="739">
        <f t="shared" si="16"/>
        <v>4.3</v>
      </c>
      <c r="E66" s="738">
        <f>'11出荷'!D261</f>
        <v>106</v>
      </c>
      <c r="F66" s="739">
        <f t="shared" si="17"/>
        <v>5.2</v>
      </c>
      <c r="G66" s="738">
        <f>'12在庫'!D261</f>
        <v>107</v>
      </c>
      <c r="H66" s="739">
        <f t="shared" si="18"/>
        <v>-1.5</v>
      </c>
      <c r="I66" s="738">
        <v>125.9</v>
      </c>
      <c r="J66" s="739">
        <f t="shared" si="19"/>
        <v>12.5</v>
      </c>
      <c r="K66" s="738">
        <f>'10生産'!D92</f>
        <v>104.5</v>
      </c>
      <c r="L66" s="739">
        <f t="shared" si="20"/>
        <v>2.8</v>
      </c>
      <c r="M66" s="741">
        <f>'11出荷'!D92</f>
        <v>103.5</v>
      </c>
      <c r="N66" s="739">
        <f t="shared" si="21"/>
        <v>5.7</v>
      </c>
      <c r="O66" s="738">
        <f>'12在庫'!D92</f>
        <v>107.1</v>
      </c>
      <c r="P66" s="739">
        <f t="shared" si="22"/>
        <v>4.0999999999999996</v>
      </c>
      <c r="Q66" s="741">
        <f>'13在庫率'!D92</f>
        <v>127.6</v>
      </c>
      <c r="R66" s="739">
        <f t="shared" si="23"/>
        <v>22.2</v>
      </c>
    </row>
    <row r="67" spans="1:18">
      <c r="A67" s="736"/>
      <c r="B67" s="737" t="s">
        <v>116</v>
      </c>
      <c r="C67" s="738">
        <f>'10生産'!D262</f>
        <v>107.8</v>
      </c>
      <c r="D67" s="739">
        <f t="shared" si="16"/>
        <v>2.8</v>
      </c>
      <c r="E67" s="738">
        <f>'11出荷'!D262</f>
        <v>109.7</v>
      </c>
      <c r="F67" s="739">
        <f t="shared" si="17"/>
        <v>3.5</v>
      </c>
      <c r="G67" s="738">
        <f>'12在庫'!D262</f>
        <v>107.9</v>
      </c>
      <c r="H67" s="739">
        <f t="shared" si="18"/>
        <v>0.8</v>
      </c>
      <c r="I67" s="738">
        <v>111.6</v>
      </c>
      <c r="J67" s="739">
        <f t="shared" si="19"/>
        <v>-11.4</v>
      </c>
      <c r="K67" s="738">
        <f>'10生産'!D93</f>
        <v>128.5</v>
      </c>
      <c r="L67" s="739">
        <f t="shared" si="20"/>
        <v>5.8</v>
      </c>
      <c r="M67" s="741">
        <f>'11出荷'!D93</f>
        <v>131.4</v>
      </c>
      <c r="N67" s="739">
        <f t="shared" si="21"/>
        <v>8.6999999999999993</v>
      </c>
      <c r="O67" s="738">
        <f>'12在庫'!D93</f>
        <v>103.4</v>
      </c>
      <c r="P67" s="739">
        <f t="shared" si="22"/>
        <v>4.3</v>
      </c>
      <c r="Q67" s="741">
        <f>'13在庫率'!D93</f>
        <v>92.6</v>
      </c>
      <c r="R67" s="739">
        <f t="shared" si="23"/>
        <v>3</v>
      </c>
    </row>
    <row r="68" spans="1:18">
      <c r="A68" s="117"/>
      <c r="B68" s="737" t="s">
        <v>117</v>
      </c>
      <c r="C68" s="738">
        <f>'10生産'!D263</f>
        <v>105.2</v>
      </c>
      <c r="D68" s="739">
        <f t="shared" ref="D68:D73" si="24">ROUND((C68-C67)/C67*100,1)</f>
        <v>-2.4</v>
      </c>
      <c r="E68" s="738">
        <f>'11出荷'!D263</f>
        <v>105</v>
      </c>
      <c r="F68" s="739">
        <f t="shared" ref="F68:F73" si="25">ROUND((E68-E67)/E67*100,1)</f>
        <v>-4.3</v>
      </c>
      <c r="G68" s="738">
        <f>'12在庫'!D263</f>
        <v>109.1</v>
      </c>
      <c r="H68" s="739">
        <f t="shared" ref="H68:H73" si="26">ROUND((G68-G67)/G67*100,1)</f>
        <v>1.1000000000000001</v>
      </c>
      <c r="I68" s="738">
        <v>112.6</v>
      </c>
      <c r="J68" s="739">
        <f t="shared" ref="J68:J73" si="27">ROUND((I68-I67)/I67*100,1)</f>
        <v>0.9</v>
      </c>
      <c r="K68" s="738">
        <f>'10生産'!D94</f>
        <v>101.1</v>
      </c>
      <c r="L68" s="739">
        <f t="shared" ref="L68:L73" si="28">ROUND((K68-K56)/K56*100,1)</f>
        <v>3.9</v>
      </c>
      <c r="M68" s="741">
        <f>'11出荷'!D94</f>
        <v>100</v>
      </c>
      <c r="N68" s="739">
        <f t="shared" ref="N68:N73" si="29">ROUND((M68-M56)/M56*100,1)</f>
        <v>4.3</v>
      </c>
      <c r="O68" s="738">
        <f>'12在庫'!D94</f>
        <v>106.2</v>
      </c>
      <c r="P68" s="739">
        <f t="shared" ref="P68:P73" si="30">ROUND((O68-O56)/O56*100,1)</f>
        <v>4.9000000000000004</v>
      </c>
      <c r="Q68" s="741">
        <f>'13在庫率'!D94</f>
        <v>112.2</v>
      </c>
      <c r="R68" s="739">
        <f t="shared" ref="R68:R73" si="31">ROUND((Q68-Q56)/Q56*100,1)</f>
        <v>4.7</v>
      </c>
    </row>
    <row r="69" spans="1:18">
      <c r="A69" s="117"/>
      <c r="B69" s="737" t="s">
        <v>118</v>
      </c>
      <c r="C69" s="738">
        <f>'10生産'!D264</f>
        <v>104.6</v>
      </c>
      <c r="D69" s="739">
        <f t="shared" si="24"/>
        <v>-0.6</v>
      </c>
      <c r="E69" s="738">
        <f>'11出荷'!D264</f>
        <v>104.1</v>
      </c>
      <c r="F69" s="739">
        <f t="shared" si="25"/>
        <v>-0.9</v>
      </c>
      <c r="G69" s="738">
        <f>'12在庫'!D264</f>
        <v>108.9</v>
      </c>
      <c r="H69" s="739">
        <f t="shared" si="26"/>
        <v>-0.2</v>
      </c>
      <c r="I69" s="738">
        <v>119.3</v>
      </c>
      <c r="J69" s="739">
        <f t="shared" si="27"/>
        <v>6</v>
      </c>
      <c r="K69" s="738">
        <f>'10生産'!D95</f>
        <v>99.2</v>
      </c>
      <c r="L69" s="739">
        <f t="shared" si="28"/>
        <v>5.2</v>
      </c>
      <c r="M69" s="741">
        <f>'11出荷'!D95</f>
        <v>97.3</v>
      </c>
      <c r="N69" s="739">
        <f t="shared" si="29"/>
        <v>3.2</v>
      </c>
      <c r="O69" s="738">
        <f>'12在庫'!D95</f>
        <v>108.7</v>
      </c>
      <c r="P69" s="739">
        <f t="shared" si="30"/>
        <v>4.7</v>
      </c>
      <c r="Q69" s="741">
        <f>'13在庫率'!D95</f>
        <v>129.6</v>
      </c>
      <c r="R69" s="739">
        <f t="shared" si="31"/>
        <v>18.100000000000001</v>
      </c>
    </row>
    <row r="70" spans="1:18">
      <c r="A70" s="117"/>
      <c r="B70" s="737" t="s">
        <v>119</v>
      </c>
      <c r="C70" s="738">
        <f>'10生産'!D265</f>
        <v>103.1</v>
      </c>
      <c r="D70" s="739">
        <f t="shared" si="24"/>
        <v>-1.4</v>
      </c>
      <c r="E70" s="738">
        <f>'11出荷'!D265</f>
        <v>104.6</v>
      </c>
      <c r="F70" s="739">
        <f t="shared" si="25"/>
        <v>0.5</v>
      </c>
      <c r="G70" s="738">
        <f>'12在庫'!D265</f>
        <v>107.4</v>
      </c>
      <c r="H70" s="739">
        <f t="shared" si="26"/>
        <v>-1.4</v>
      </c>
      <c r="I70" s="738">
        <v>117.2</v>
      </c>
      <c r="J70" s="739">
        <f t="shared" si="27"/>
        <v>-1.8</v>
      </c>
      <c r="K70" s="738">
        <f>'10生産'!D96</f>
        <v>106.2</v>
      </c>
      <c r="L70" s="739">
        <f t="shared" si="28"/>
        <v>-1.4</v>
      </c>
      <c r="M70" s="741">
        <f>'11出荷'!D96</f>
        <v>106.2</v>
      </c>
      <c r="N70" s="739">
        <f t="shared" si="29"/>
        <v>0.6</v>
      </c>
      <c r="O70" s="738">
        <f>'12在庫'!D96</f>
        <v>107.6</v>
      </c>
      <c r="P70" s="739">
        <f t="shared" si="30"/>
        <v>3.9</v>
      </c>
      <c r="Q70" s="741">
        <f>'13在庫率'!D96</f>
        <v>114.3</v>
      </c>
      <c r="R70" s="739">
        <f t="shared" si="31"/>
        <v>12.3</v>
      </c>
    </row>
    <row r="71" spans="1:18">
      <c r="A71" s="117"/>
      <c r="B71" s="737" t="s">
        <v>120</v>
      </c>
      <c r="C71" s="738">
        <f>'10生産'!D266</f>
        <v>103.2</v>
      </c>
      <c r="D71" s="739">
        <f t="shared" si="24"/>
        <v>0.1</v>
      </c>
      <c r="E71" s="738">
        <f>'11出荷'!D266</f>
        <v>103.6</v>
      </c>
      <c r="F71" s="739">
        <f t="shared" si="25"/>
        <v>-1</v>
      </c>
      <c r="G71" s="738">
        <f>'12在庫'!D266</f>
        <v>107.9</v>
      </c>
      <c r="H71" s="739">
        <f t="shared" si="26"/>
        <v>0.5</v>
      </c>
      <c r="I71" s="738">
        <v>117.8</v>
      </c>
      <c r="J71" s="739">
        <f t="shared" si="27"/>
        <v>0.5</v>
      </c>
      <c r="K71" s="738">
        <f>'10生産'!D97</f>
        <v>100.3</v>
      </c>
      <c r="L71" s="739">
        <f t="shared" si="28"/>
        <v>2.2000000000000002</v>
      </c>
      <c r="M71" s="741">
        <f>'11出荷'!D97</f>
        <v>99.6</v>
      </c>
      <c r="N71" s="739">
        <f t="shared" si="29"/>
        <v>4.2</v>
      </c>
      <c r="O71" s="738">
        <f>'12在庫'!D97</f>
        <v>110.8</v>
      </c>
      <c r="P71" s="739">
        <f t="shared" si="30"/>
        <v>2.9</v>
      </c>
      <c r="Q71" s="741">
        <f>'13在庫率'!D97</f>
        <v>128.4</v>
      </c>
      <c r="R71" s="739">
        <f t="shared" si="31"/>
        <v>7</v>
      </c>
    </row>
    <row r="72" spans="1:18">
      <c r="A72" s="117"/>
      <c r="B72" s="737" t="s">
        <v>121</v>
      </c>
      <c r="C72" s="738">
        <f>'10生産'!D267</f>
        <v>105</v>
      </c>
      <c r="D72" s="739">
        <f t="shared" si="24"/>
        <v>1.7</v>
      </c>
      <c r="E72" s="738">
        <f>'11出荷'!D267</f>
        <v>105.8</v>
      </c>
      <c r="F72" s="739">
        <f t="shared" si="25"/>
        <v>2.1</v>
      </c>
      <c r="G72" s="738">
        <f>'12在庫'!D267</f>
        <v>107.4</v>
      </c>
      <c r="H72" s="739">
        <f t="shared" si="26"/>
        <v>-0.5</v>
      </c>
      <c r="I72" s="738">
        <v>117.8</v>
      </c>
      <c r="J72" s="739">
        <f t="shared" si="27"/>
        <v>0</v>
      </c>
      <c r="K72" s="738">
        <f>'10生産'!D98</f>
        <v>96.4</v>
      </c>
      <c r="L72" s="739">
        <f t="shared" si="28"/>
        <v>1.4</v>
      </c>
      <c r="M72" s="741">
        <f>'11出荷'!D98</f>
        <v>99.6</v>
      </c>
      <c r="N72" s="739">
        <f t="shared" si="29"/>
        <v>3.6</v>
      </c>
      <c r="O72" s="738">
        <f>'12在庫'!D98</f>
        <v>110.2</v>
      </c>
      <c r="P72" s="739">
        <f t="shared" si="30"/>
        <v>2.1</v>
      </c>
      <c r="Q72" s="741">
        <f>'13在庫率'!D98</f>
        <v>133.80000000000001</v>
      </c>
      <c r="R72" s="739">
        <f t="shared" si="31"/>
        <v>5.9</v>
      </c>
    </row>
    <row r="73" spans="1:18">
      <c r="A73" s="117"/>
      <c r="B73" s="737" t="s">
        <v>122</v>
      </c>
      <c r="C73" s="738">
        <f>'10生産'!D268</f>
        <v>104.2</v>
      </c>
      <c r="D73" s="739">
        <f t="shared" si="24"/>
        <v>-0.8</v>
      </c>
      <c r="E73" s="738">
        <f>'11出荷'!D268</f>
        <v>104</v>
      </c>
      <c r="F73" s="739">
        <f t="shared" si="25"/>
        <v>-1.7</v>
      </c>
      <c r="G73" s="738">
        <f>'12在庫'!D268</f>
        <v>109.1</v>
      </c>
      <c r="H73" s="739">
        <f t="shared" si="26"/>
        <v>1.6</v>
      </c>
      <c r="I73" s="738">
        <v>115.3</v>
      </c>
      <c r="J73" s="739">
        <f t="shared" si="27"/>
        <v>-2.1</v>
      </c>
      <c r="K73" s="738">
        <f>'10生産'!D99</f>
        <v>103.5</v>
      </c>
      <c r="L73" s="739">
        <f t="shared" si="28"/>
        <v>-0.3</v>
      </c>
      <c r="M73" s="741">
        <f>'11出荷'!D99</f>
        <v>104.3</v>
      </c>
      <c r="N73" s="739">
        <f t="shared" si="29"/>
        <v>-0.4</v>
      </c>
      <c r="O73" s="738">
        <f>'12在庫'!D99</f>
        <v>110.7</v>
      </c>
      <c r="P73" s="739">
        <f t="shared" si="30"/>
        <v>3.9</v>
      </c>
      <c r="Q73" s="741">
        <f>'13在庫率'!D99</f>
        <v>111.6</v>
      </c>
      <c r="R73" s="739">
        <f t="shared" si="31"/>
        <v>7.8</v>
      </c>
    </row>
    <row r="74" spans="1:18">
      <c r="A74" s="117"/>
      <c r="B74" s="737" t="s">
        <v>123</v>
      </c>
      <c r="C74" s="738">
        <f>'10生産'!D269</f>
        <v>106.5</v>
      </c>
      <c r="D74" s="739">
        <f t="shared" ref="D74:D79" si="32">ROUND((C74-C73)/C73*100,1)</f>
        <v>2.2000000000000002</v>
      </c>
      <c r="E74" s="738">
        <f>'11出荷'!D269</f>
        <v>107.8</v>
      </c>
      <c r="F74" s="739">
        <f t="shared" ref="F74:F79" si="33">ROUND((E74-E73)/E73*100,1)</f>
        <v>3.7</v>
      </c>
      <c r="G74" s="738">
        <f>'12在庫'!D269</f>
        <v>108.7</v>
      </c>
      <c r="H74" s="739">
        <f t="shared" ref="H74:H79" si="34">ROUND((G74-G73)/G73*100,1)</f>
        <v>-0.4</v>
      </c>
      <c r="I74" s="738">
        <v>108.7</v>
      </c>
      <c r="J74" s="739">
        <f t="shared" ref="J74:J79" si="35">ROUND((I74-I73)/I73*100,1)</f>
        <v>-5.7</v>
      </c>
      <c r="K74" s="738">
        <f>'10生産'!D100</f>
        <v>107.1</v>
      </c>
      <c r="L74" s="739">
        <f t="shared" ref="L74:L79" si="36">ROUND((K74-K62)/K62*100,1)</f>
        <v>5</v>
      </c>
      <c r="M74" s="741">
        <f>'11出荷'!D100</f>
        <v>109.3</v>
      </c>
      <c r="N74" s="739">
        <f t="shared" ref="N74:N79" si="37">ROUND((M74-M62)/M62*100,1)</f>
        <v>8.4</v>
      </c>
      <c r="O74" s="738">
        <f>'12在庫'!D100</f>
        <v>110.1</v>
      </c>
      <c r="P74" s="739">
        <f t="shared" ref="P74:P79" si="38">ROUND((O74-O62)/O62*100,1)</f>
        <v>0.4</v>
      </c>
      <c r="Q74" s="741">
        <f>'13在庫率'!D100</f>
        <v>106</v>
      </c>
      <c r="R74" s="739">
        <f t="shared" ref="R74:R79" si="39">ROUND((Q74-Q62)/Q62*100,1)</f>
        <v>-2.6</v>
      </c>
    </row>
    <row r="75" spans="1:18">
      <c r="A75" s="117"/>
      <c r="B75" s="737" t="s">
        <v>124</v>
      </c>
      <c r="C75" s="738">
        <f>'10生産'!D270</f>
        <v>105.4</v>
      </c>
      <c r="D75" s="739">
        <f t="shared" si="32"/>
        <v>-1</v>
      </c>
      <c r="E75" s="738">
        <f>'11出荷'!D270</f>
        <v>105.4</v>
      </c>
      <c r="F75" s="739">
        <f t="shared" si="33"/>
        <v>-2.2000000000000002</v>
      </c>
      <c r="G75" s="738">
        <f>'12在庫'!D270</f>
        <v>109.1</v>
      </c>
      <c r="H75" s="739">
        <f t="shared" si="34"/>
        <v>0.4</v>
      </c>
      <c r="I75" s="738">
        <v>118</v>
      </c>
      <c r="J75" s="739">
        <f t="shared" si="35"/>
        <v>8.6</v>
      </c>
      <c r="K75" s="738">
        <f>'10生産'!D101</f>
        <v>107.6</v>
      </c>
      <c r="L75" s="739">
        <f t="shared" si="36"/>
        <v>2.5</v>
      </c>
      <c r="M75" s="741">
        <f>'11出荷'!D101</f>
        <v>108.6</v>
      </c>
      <c r="N75" s="739">
        <f t="shared" si="37"/>
        <v>1.9</v>
      </c>
      <c r="O75" s="738">
        <f>'12在庫'!D101</f>
        <v>108.4</v>
      </c>
      <c r="P75" s="739">
        <f t="shared" si="38"/>
        <v>2.2999999999999998</v>
      </c>
      <c r="Q75" s="741">
        <f>'13在庫率'!D101</f>
        <v>110.9</v>
      </c>
      <c r="R75" s="739">
        <f t="shared" si="39"/>
        <v>10</v>
      </c>
    </row>
    <row r="76" spans="1:18">
      <c r="A76" s="117"/>
      <c r="B76" s="737" t="s">
        <v>111</v>
      </c>
      <c r="C76" s="738">
        <f>'10生産'!D271</f>
        <v>105.3</v>
      </c>
      <c r="D76" s="739">
        <f t="shared" si="32"/>
        <v>-0.1</v>
      </c>
      <c r="E76" s="738">
        <f>'11出荷'!D271</f>
        <v>105.1</v>
      </c>
      <c r="F76" s="739">
        <f t="shared" si="33"/>
        <v>-0.3</v>
      </c>
      <c r="G76" s="738">
        <f>'12在庫'!D271</f>
        <v>109.1</v>
      </c>
      <c r="H76" s="739">
        <f t="shared" si="34"/>
        <v>0</v>
      </c>
      <c r="I76" s="738">
        <v>121.6</v>
      </c>
      <c r="J76" s="739">
        <f t="shared" si="35"/>
        <v>3.1</v>
      </c>
      <c r="K76" s="738">
        <f>'10生産'!D102</f>
        <v>107.6</v>
      </c>
      <c r="L76" s="739">
        <f t="shared" si="36"/>
        <v>0.1</v>
      </c>
      <c r="M76" s="741">
        <f>'11出荷'!D102</f>
        <v>109.3</v>
      </c>
      <c r="N76" s="739">
        <f t="shared" si="37"/>
        <v>-0.4</v>
      </c>
      <c r="O76" s="738">
        <f>'12在庫'!D102</f>
        <v>107.5</v>
      </c>
      <c r="P76" s="739">
        <f t="shared" si="38"/>
        <v>1.1000000000000001</v>
      </c>
      <c r="Q76" s="741">
        <f>'13在庫率'!D102</f>
        <v>114.5</v>
      </c>
      <c r="R76" s="739">
        <f t="shared" si="39"/>
        <v>10.8</v>
      </c>
    </row>
    <row r="77" spans="1:18">
      <c r="A77" s="730" t="s">
        <v>256</v>
      </c>
      <c r="B77" s="731" t="s">
        <v>113</v>
      </c>
      <c r="C77" s="732">
        <f>'10生産'!D272</f>
        <v>103.8</v>
      </c>
      <c r="D77" s="733">
        <f t="shared" si="32"/>
        <v>-1.4</v>
      </c>
      <c r="E77" s="732">
        <f>'11出荷'!D272</f>
        <v>104.4</v>
      </c>
      <c r="F77" s="733">
        <f t="shared" si="33"/>
        <v>-0.7</v>
      </c>
      <c r="G77" s="732">
        <f>'12在庫'!D272</f>
        <v>108.3</v>
      </c>
      <c r="H77" s="733">
        <f t="shared" si="34"/>
        <v>-0.7</v>
      </c>
      <c r="I77" s="732">
        <v>117.5</v>
      </c>
      <c r="J77" s="733">
        <f t="shared" si="35"/>
        <v>-3.4</v>
      </c>
      <c r="K77" s="732">
        <f>'10生産'!D103</f>
        <v>95.3</v>
      </c>
      <c r="L77" s="733">
        <f t="shared" si="36"/>
        <v>1.2</v>
      </c>
      <c r="M77" s="735">
        <f>'11出荷'!D103</f>
        <v>95.8</v>
      </c>
      <c r="N77" s="733">
        <f t="shared" si="37"/>
        <v>2.4</v>
      </c>
      <c r="O77" s="732">
        <f>'12在庫'!D103</f>
        <v>108.4</v>
      </c>
      <c r="P77" s="733">
        <f t="shared" si="38"/>
        <v>-0.8</v>
      </c>
      <c r="Q77" s="735">
        <f>'13在庫率'!D103</f>
        <v>123.3</v>
      </c>
      <c r="R77" s="733">
        <f t="shared" si="39"/>
        <v>5.3</v>
      </c>
    </row>
    <row r="78" spans="1:18">
      <c r="A78" s="736"/>
      <c r="B78" s="737" t="s">
        <v>115</v>
      </c>
      <c r="C78" s="738">
        <f>'10生産'!D273</f>
        <v>104.2</v>
      </c>
      <c r="D78" s="739">
        <f t="shared" si="32"/>
        <v>0.4</v>
      </c>
      <c r="E78" s="738">
        <f>'11出荷'!D273</f>
        <v>105.8</v>
      </c>
      <c r="F78" s="739">
        <f t="shared" si="33"/>
        <v>1.3</v>
      </c>
      <c r="G78" s="738">
        <f>'12在庫'!D273</f>
        <v>110</v>
      </c>
      <c r="H78" s="739">
        <f t="shared" si="34"/>
        <v>1.6</v>
      </c>
      <c r="I78" s="738">
        <v>118</v>
      </c>
      <c r="J78" s="739">
        <f t="shared" si="35"/>
        <v>0.4</v>
      </c>
      <c r="K78" s="738">
        <f>'10生産'!D104</f>
        <v>104.1</v>
      </c>
      <c r="L78" s="739">
        <f t="shared" si="36"/>
        <v>-0.4</v>
      </c>
      <c r="M78" s="741">
        <f>'11出荷'!D104</f>
        <v>103.6</v>
      </c>
      <c r="N78" s="739">
        <f t="shared" si="37"/>
        <v>0.1</v>
      </c>
      <c r="O78" s="738">
        <f>'12在庫'!D104</f>
        <v>110</v>
      </c>
      <c r="P78" s="739">
        <f t="shared" si="38"/>
        <v>2.7</v>
      </c>
      <c r="Q78" s="741">
        <f>'13在庫率'!D104</f>
        <v>119.1</v>
      </c>
      <c r="R78" s="739">
        <f t="shared" si="39"/>
        <v>-6.7</v>
      </c>
    </row>
    <row r="79" spans="1:18">
      <c r="A79" s="736"/>
      <c r="B79" s="737" t="s">
        <v>116</v>
      </c>
      <c r="C79" s="738">
        <f>'10生産'!D274</f>
        <v>103.1</v>
      </c>
      <c r="D79" s="739">
        <f t="shared" si="32"/>
        <v>-1.1000000000000001</v>
      </c>
      <c r="E79" s="738">
        <f>'11出荷'!D274</f>
        <v>105.3</v>
      </c>
      <c r="F79" s="739">
        <f t="shared" si="33"/>
        <v>-0.5</v>
      </c>
      <c r="G79" s="738">
        <f>'12在庫'!D274</f>
        <v>108.9</v>
      </c>
      <c r="H79" s="739">
        <f t="shared" si="34"/>
        <v>-1</v>
      </c>
      <c r="I79" s="738">
        <v>120.1</v>
      </c>
      <c r="J79" s="739">
        <f t="shared" si="35"/>
        <v>1.8</v>
      </c>
      <c r="K79" s="738">
        <f>'10生産'!D105</f>
        <v>119.1</v>
      </c>
      <c r="L79" s="739">
        <f t="shared" si="36"/>
        <v>-7.3</v>
      </c>
      <c r="M79" s="741">
        <f>'11出荷'!D105</f>
        <v>123</v>
      </c>
      <c r="N79" s="739">
        <f t="shared" si="37"/>
        <v>-6.4</v>
      </c>
      <c r="O79" s="738">
        <f>'12在庫'!D105</f>
        <v>103.7</v>
      </c>
      <c r="P79" s="739">
        <f t="shared" si="38"/>
        <v>0.3</v>
      </c>
      <c r="Q79" s="741">
        <f>'13在庫率'!D105</f>
        <v>99.4</v>
      </c>
      <c r="R79" s="739">
        <f t="shared" si="39"/>
        <v>7.3</v>
      </c>
    </row>
    <row r="80" spans="1:18">
      <c r="A80" s="117"/>
      <c r="B80" s="737" t="s">
        <v>117</v>
      </c>
      <c r="C80" s="738">
        <f>'10生産'!D275</f>
        <v>104</v>
      </c>
      <c r="D80" s="739">
        <f t="shared" ref="D80:D86" si="40">ROUND((C80-C79)/C79*100,1)</f>
        <v>0.9</v>
      </c>
      <c r="E80" s="738">
        <f>'11出荷'!D275</f>
        <v>103.4</v>
      </c>
      <c r="F80" s="739">
        <f t="shared" ref="F80:F86" si="41">ROUND((E80-E79)/E79*100,1)</f>
        <v>-1.8</v>
      </c>
      <c r="G80" s="738">
        <f>'12在庫'!D275</f>
        <v>111.4</v>
      </c>
      <c r="H80" s="739">
        <f t="shared" ref="H80:H86" si="42">ROUND((G80-G79)/G79*100,1)</f>
        <v>2.2999999999999998</v>
      </c>
      <c r="I80" s="738">
        <v>119.6</v>
      </c>
      <c r="J80" s="739">
        <f t="shared" ref="J80:J86" si="43">ROUND((I80-I79)/I79*100,1)</f>
        <v>-0.4</v>
      </c>
      <c r="K80" s="738">
        <f>'10生産'!D106</f>
        <v>101.5</v>
      </c>
      <c r="L80" s="739">
        <f t="shared" ref="L80:L86" si="44">ROUND((K80-K68)/K68*100,1)</f>
        <v>0.4</v>
      </c>
      <c r="M80" s="741">
        <f>'11出荷'!D106</f>
        <v>98.5</v>
      </c>
      <c r="N80" s="739">
        <f t="shared" ref="N80:N86" si="45">ROUND((M80-M68)/M68*100,1)</f>
        <v>-1.5</v>
      </c>
      <c r="O80" s="738">
        <f>'12在庫'!D106</f>
        <v>109.1</v>
      </c>
      <c r="P80" s="739">
        <f t="shared" ref="P80:P86" si="46">ROUND((O80-O68)/O68*100,1)</f>
        <v>2.7</v>
      </c>
      <c r="Q80" s="741">
        <f>'13在庫率'!D106</f>
        <v>118.2</v>
      </c>
      <c r="R80" s="739">
        <f t="shared" ref="R80:R86" si="47">ROUND((Q80-Q68)/Q68*100,1)</f>
        <v>5.3</v>
      </c>
    </row>
    <row r="81" spans="1:18">
      <c r="A81" s="748" t="s">
        <v>285</v>
      </c>
      <c r="B81" s="737" t="s">
        <v>118</v>
      </c>
      <c r="C81" s="738">
        <f>'10生産'!D276</f>
        <v>104.3</v>
      </c>
      <c r="D81" s="739">
        <f t="shared" si="40"/>
        <v>0.3</v>
      </c>
      <c r="E81" s="738">
        <f>'11出荷'!D276</f>
        <v>105.4</v>
      </c>
      <c r="F81" s="739">
        <f t="shared" si="41"/>
        <v>1.9</v>
      </c>
      <c r="G81" s="738">
        <f>'12在庫'!D276</f>
        <v>110.6</v>
      </c>
      <c r="H81" s="739">
        <f t="shared" si="42"/>
        <v>-0.7</v>
      </c>
      <c r="I81" s="738">
        <v>111.4</v>
      </c>
      <c r="J81" s="739">
        <f t="shared" si="43"/>
        <v>-6.9</v>
      </c>
      <c r="K81" s="738">
        <f>'10生産'!D107</f>
        <v>97.2</v>
      </c>
      <c r="L81" s="739">
        <f t="shared" si="44"/>
        <v>-2</v>
      </c>
      <c r="M81" s="741">
        <f>'11出荷'!D107</f>
        <v>96.8</v>
      </c>
      <c r="N81" s="739">
        <f t="shared" si="45"/>
        <v>-0.5</v>
      </c>
      <c r="O81" s="738">
        <f>'12在庫'!D107</f>
        <v>110.4</v>
      </c>
      <c r="P81" s="739">
        <f t="shared" si="46"/>
        <v>1.6</v>
      </c>
      <c r="Q81" s="741">
        <f>'13在庫率'!D107</f>
        <v>118.7</v>
      </c>
      <c r="R81" s="739">
        <f t="shared" si="47"/>
        <v>-8.4</v>
      </c>
    </row>
    <row r="82" spans="1:18">
      <c r="A82" s="117"/>
      <c r="B82" s="737" t="s">
        <v>119</v>
      </c>
      <c r="C82" s="738">
        <f>'10生産'!D277</f>
        <v>105.1</v>
      </c>
      <c r="D82" s="739">
        <f t="shared" si="40"/>
        <v>0.8</v>
      </c>
      <c r="E82" s="738">
        <f>'11出荷'!D277</f>
        <v>104.5</v>
      </c>
      <c r="F82" s="739">
        <f t="shared" si="41"/>
        <v>-0.9</v>
      </c>
      <c r="G82" s="738">
        <f>'12在庫'!D277</f>
        <v>115</v>
      </c>
      <c r="H82" s="739">
        <f t="shared" si="42"/>
        <v>4</v>
      </c>
      <c r="I82" s="738">
        <v>132.1</v>
      </c>
      <c r="J82" s="739">
        <f t="shared" si="43"/>
        <v>18.600000000000001</v>
      </c>
      <c r="K82" s="738">
        <f>'10生産'!D108</f>
        <v>106.6</v>
      </c>
      <c r="L82" s="739">
        <f t="shared" si="44"/>
        <v>0.4</v>
      </c>
      <c r="M82" s="741">
        <f>'11出荷'!D108</f>
        <v>103.9</v>
      </c>
      <c r="N82" s="739">
        <f t="shared" si="45"/>
        <v>-2.2000000000000002</v>
      </c>
      <c r="O82" s="738">
        <f>'12在庫'!D108</f>
        <v>115.4</v>
      </c>
      <c r="P82" s="739">
        <f t="shared" si="46"/>
        <v>7.2</v>
      </c>
      <c r="Q82" s="741">
        <f>'13在庫率'!D108</f>
        <v>129.6</v>
      </c>
      <c r="R82" s="739">
        <f t="shared" si="47"/>
        <v>13.4</v>
      </c>
    </row>
    <row r="83" spans="1:18">
      <c r="A83" s="117"/>
      <c r="B83" s="737" t="s">
        <v>120</v>
      </c>
      <c r="C83" s="738">
        <f>'10生産'!D278</f>
        <v>109.1</v>
      </c>
      <c r="D83" s="739">
        <f t="shared" si="40"/>
        <v>3.8</v>
      </c>
      <c r="E83" s="738">
        <f>'11出荷'!D278</f>
        <v>109.4</v>
      </c>
      <c r="F83" s="739">
        <f t="shared" si="41"/>
        <v>4.7</v>
      </c>
      <c r="G83" s="738">
        <f>'12在庫'!D278</f>
        <v>112.8</v>
      </c>
      <c r="H83" s="739">
        <f t="shared" si="42"/>
        <v>-1.9</v>
      </c>
      <c r="I83" s="738">
        <v>120.1</v>
      </c>
      <c r="J83" s="739">
        <f t="shared" si="43"/>
        <v>-9.1</v>
      </c>
      <c r="K83" s="738">
        <f>'10生産'!D109</f>
        <v>109.8</v>
      </c>
      <c r="L83" s="739">
        <f t="shared" si="44"/>
        <v>9.5</v>
      </c>
      <c r="M83" s="741">
        <f>'11出荷'!D109</f>
        <v>108.3</v>
      </c>
      <c r="N83" s="739">
        <f t="shared" si="45"/>
        <v>8.6999999999999993</v>
      </c>
      <c r="O83" s="738">
        <f>'12在庫'!D109</f>
        <v>116.5</v>
      </c>
      <c r="P83" s="739">
        <f t="shared" si="46"/>
        <v>5.0999999999999996</v>
      </c>
      <c r="Q83" s="741">
        <f>'13在庫率'!D109</f>
        <v>130.4</v>
      </c>
      <c r="R83" s="739">
        <f t="shared" si="47"/>
        <v>1.6</v>
      </c>
    </row>
    <row r="84" spans="1:18">
      <c r="A84" s="117"/>
      <c r="B84" s="737" t="s">
        <v>121</v>
      </c>
      <c r="C84" s="738">
        <f>'10生産'!D279</f>
        <v>103</v>
      </c>
      <c r="D84" s="739">
        <f t="shared" si="40"/>
        <v>-5.6</v>
      </c>
      <c r="E84" s="738">
        <f>'11出荷'!D279</f>
        <v>103.2</v>
      </c>
      <c r="F84" s="739">
        <f t="shared" si="41"/>
        <v>-5.7</v>
      </c>
      <c r="G84" s="738">
        <f>'12在庫'!D279</f>
        <v>111.8</v>
      </c>
      <c r="H84" s="739">
        <f t="shared" si="42"/>
        <v>-0.9</v>
      </c>
      <c r="I84" s="738">
        <v>127</v>
      </c>
      <c r="J84" s="739">
        <f t="shared" si="43"/>
        <v>5.7</v>
      </c>
      <c r="K84" s="738">
        <f>'10生産'!D110</f>
        <v>92.3</v>
      </c>
      <c r="L84" s="739">
        <f t="shared" si="44"/>
        <v>-4.3</v>
      </c>
      <c r="M84" s="741">
        <f>'11出荷'!D110</f>
        <v>94.4</v>
      </c>
      <c r="N84" s="739">
        <f t="shared" si="45"/>
        <v>-5.2</v>
      </c>
      <c r="O84" s="738">
        <f>'12在庫'!D110</f>
        <v>114.8</v>
      </c>
      <c r="P84" s="739">
        <f t="shared" si="46"/>
        <v>4.2</v>
      </c>
      <c r="Q84" s="741">
        <f>'13在庫率'!D110</f>
        <v>147.69999999999999</v>
      </c>
      <c r="R84" s="739">
        <f t="shared" si="47"/>
        <v>10.4</v>
      </c>
    </row>
    <row r="85" spans="1:18">
      <c r="A85" s="117"/>
      <c r="B85" s="737" t="s">
        <v>122</v>
      </c>
      <c r="C85" s="738">
        <f>'10生産'!D280</f>
        <v>102.9</v>
      </c>
      <c r="D85" s="739">
        <f t="shared" si="40"/>
        <v>-0.1</v>
      </c>
      <c r="E85" s="738">
        <f>'11出荷'!D280</f>
        <v>104.6</v>
      </c>
      <c r="F85" s="739">
        <f t="shared" si="41"/>
        <v>1.4</v>
      </c>
      <c r="G85" s="738">
        <f>'12在庫'!D280</f>
        <v>108.4</v>
      </c>
      <c r="H85" s="739">
        <f t="shared" si="42"/>
        <v>-3</v>
      </c>
      <c r="I85" s="738">
        <v>124.9</v>
      </c>
      <c r="J85" s="739">
        <f t="shared" si="43"/>
        <v>-1.7</v>
      </c>
      <c r="K85" s="738">
        <f>'10生産'!D111</f>
        <v>103.5</v>
      </c>
      <c r="L85" s="739">
        <f t="shared" si="44"/>
        <v>0</v>
      </c>
      <c r="M85" s="741">
        <f>'11出荷'!D111</f>
        <v>107.3</v>
      </c>
      <c r="N85" s="739">
        <f t="shared" si="45"/>
        <v>2.9</v>
      </c>
      <c r="O85" s="738">
        <f>'12在庫'!D111</f>
        <v>109.9</v>
      </c>
      <c r="P85" s="739">
        <f t="shared" si="46"/>
        <v>-0.7</v>
      </c>
      <c r="Q85" s="741">
        <f>'13在庫率'!D111</f>
        <v>120</v>
      </c>
      <c r="R85" s="739">
        <f t="shared" si="47"/>
        <v>7.5</v>
      </c>
    </row>
    <row r="86" spans="1:18">
      <c r="A86" s="117"/>
      <c r="B86" s="737" t="s">
        <v>123</v>
      </c>
      <c r="C86" s="738">
        <f>'10生産'!D281</f>
        <v>110.8</v>
      </c>
      <c r="D86" s="739">
        <f t="shared" si="40"/>
        <v>7.7</v>
      </c>
      <c r="E86" s="738">
        <f>'11出荷'!D281</f>
        <v>105.5</v>
      </c>
      <c r="F86" s="739">
        <f t="shared" si="41"/>
        <v>0.9</v>
      </c>
      <c r="G86" s="738">
        <f>'12在庫'!D281</f>
        <v>110.4</v>
      </c>
      <c r="H86" s="739">
        <f t="shared" si="42"/>
        <v>1.8</v>
      </c>
      <c r="I86" s="738">
        <v>127.1</v>
      </c>
      <c r="J86" s="739">
        <f t="shared" si="43"/>
        <v>1.8</v>
      </c>
      <c r="K86" s="738">
        <f>'10生産'!D112</f>
        <v>112.8</v>
      </c>
      <c r="L86" s="739">
        <f t="shared" si="44"/>
        <v>5.3</v>
      </c>
      <c r="M86" s="741">
        <f>'11出荷'!D112</f>
        <v>107.6</v>
      </c>
      <c r="N86" s="739">
        <f t="shared" si="45"/>
        <v>-1.6</v>
      </c>
      <c r="O86" s="738">
        <f>'12在庫'!D112</f>
        <v>112.1</v>
      </c>
      <c r="P86" s="739">
        <f t="shared" si="46"/>
        <v>1.8</v>
      </c>
      <c r="Q86" s="741">
        <f>'13在庫率'!D112</f>
        <v>125.5</v>
      </c>
      <c r="R86" s="739">
        <f t="shared" si="47"/>
        <v>18.399999999999999</v>
      </c>
    </row>
    <row r="87" spans="1:18">
      <c r="A87" s="117"/>
      <c r="B87" s="737" t="s">
        <v>124</v>
      </c>
      <c r="C87" s="738">
        <f>'10生産'!D282</f>
        <v>101.5</v>
      </c>
      <c r="D87" s="739">
        <f t="shared" ref="D87:D92" si="48">ROUND((C87-C86)/C86*100,1)</f>
        <v>-8.4</v>
      </c>
      <c r="E87" s="738">
        <f>'11出荷'!D282</f>
        <v>101</v>
      </c>
      <c r="F87" s="739">
        <f t="shared" ref="F87:F92" si="49">ROUND((E87-E86)/E86*100,1)</f>
        <v>-4.3</v>
      </c>
      <c r="G87" s="738">
        <f>'12在庫'!D282</f>
        <v>111</v>
      </c>
      <c r="H87" s="739">
        <f t="shared" ref="H87:H92" si="50">ROUND((G87-G86)/G86*100,1)</f>
        <v>0.5</v>
      </c>
      <c r="I87" s="738">
        <v>127.9</v>
      </c>
      <c r="J87" s="739">
        <f t="shared" ref="J87:J92" si="51">ROUND((I87-I86)/I86*100,1)</f>
        <v>0.6</v>
      </c>
      <c r="K87" s="738">
        <f>'10生産'!D113</f>
        <v>101.2</v>
      </c>
      <c r="L87" s="739">
        <f t="shared" ref="L87:L92" si="52">ROUND((K87-K75)/K75*100,1)</f>
        <v>-5.9</v>
      </c>
      <c r="M87" s="741">
        <f>'11出荷'!D113</f>
        <v>101.7</v>
      </c>
      <c r="N87" s="739">
        <f t="shared" ref="N87:N92" si="53">ROUND((M87-M75)/M75*100,1)</f>
        <v>-6.4</v>
      </c>
      <c r="O87" s="738">
        <f>'12在庫'!D113</f>
        <v>110.5</v>
      </c>
      <c r="P87" s="739">
        <f t="shared" ref="P87:P92" si="54">ROUND((O87-O75)/O75*100,1)</f>
        <v>1.9</v>
      </c>
      <c r="Q87" s="741">
        <f>'13在庫率'!D113</f>
        <v>120.6</v>
      </c>
      <c r="R87" s="739">
        <f t="shared" ref="R87:R92" si="55">ROUND((Q87-Q75)/Q75*100,1)</f>
        <v>8.6999999999999993</v>
      </c>
    </row>
    <row r="88" spans="1:18">
      <c r="A88" s="742"/>
      <c r="B88" s="743" t="s">
        <v>111</v>
      </c>
      <c r="C88" s="744">
        <f>'10生産'!D283</f>
        <v>100.8</v>
      </c>
      <c r="D88" s="745">
        <f t="shared" si="48"/>
        <v>-0.7</v>
      </c>
      <c r="E88" s="744">
        <f>'11出荷'!D283</f>
        <v>100.6</v>
      </c>
      <c r="F88" s="745">
        <f t="shared" si="49"/>
        <v>-0.4</v>
      </c>
      <c r="G88" s="744">
        <f>'12在庫'!D283</f>
        <v>110</v>
      </c>
      <c r="H88" s="745">
        <f t="shared" si="50"/>
        <v>-0.9</v>
      </c>
      <c r="I88" s="744">
        <v>124.7</v>
      </c>
      <c r="J88" s="745">
        <f t="shared" si="51"/>
        <v>-2.5</v>
      </c>
      <c r="K88" s="744">
        <f>'10生産'!D114</f>
        <v>105.5</v>
      </c>
      <c r="L88" s="745">
        <f t="shared" si="52"/>
        <v>-2</v>
      </c>
      <c r="M88" s="747">
        <f>'11出荷'!D114</f>
        <v>107.4</v>
      </c>
      <c r="N88" s="745">
        <f t="shared" si="53"/>
        <v>-1.7</v>
      </c>
      <c r="O88" s="744">
        <f>'12在庫'!D114</f>
        <v>108.2</v>
      </c>
      <c r="P88" s="745">
        <f t="shared" si="54"/>
        <v>0.7</v>
      </c>
      <c r="Q88" s="747">
        <f>'13在庫率'!D114</f>
        <v>117.2</v>
      </c>
      <c r="R88" s="745">
        <f t="shared" si="55"/>
        <v>2.4</v>
      </c>
    </row>
    <row r="89" spans="1:18">
      <c r="A89" s="730" t="s">
        <v>286</v>
      </c>
      <c r="B89" s="731" t="s">
        <v>113</v>
      </c>
      <c r="C89" s="732">
        <f>'10生産'!D284</f>
        <v>102.3</v>
      </c>
      <c r="D89" s="733">
        <f t="shared" si="48"/>
        <v>1.5</v>
      </c>
      <c r="E89" s="732">
        <f>'11出荷'!D284</f>
        <v>99.2</v>
      </c>
      <c r="F89" s="733">
        <f t="shared" si="49"/>
        <v>-1.4</v>
      </c>
      <c r="G89" s="732">
        <f>'12在庫'!D284</f>
        <v>113.6</v>
      </c>
      <c r="H89" s="733">
        <f t="shared" si="50"/>
        <v>3.3</v>
      </c>
      <c r="I89" s="732">
        <v>122.5</v>
      </c>
      <c r="J89" s="733">
        <f t="shared" si="51"/>
        <v>-1.8</v>
      </c>
      <c r="K89" s="732">
        <f>'10生産'!D115</f>
        <v>96.9</v>
      </c>
      <c r="L89" s="733">
        <f t="shared" si="52"/>
        <v>1.7</v>
      </c>
      <c r="M89" s="735">
        <f>'11出荷'!D115</f>
        <v>92.4</v>
      </c>
      <c r="N89" s="733">
        <f t="shared" si="53"/>
        <v>-3.5</v>
      </c>
      <c r="O89" s="732">
        <f>'12在庫'!D115</f>
        <v>114.7</v>
      </c>
      <c r="P89" s="733">
        <f t="shared" si="54"/>
        <v>5.8</v>
      </c>
      <c r="Q89" s="735">
        <f>'13在庫率'!D115</f>
        <v>128.69999999999999</v>
      </c>
      <c r="R89" s="733">
        <f t="shared" si="55"/>
        <v>4.4000000000000004</v>
      </c>
    </row>
    <row r="90" spans="1:18">
      <c r="A90" s="736"/>
      <c r="B90" s="737" t="s">
        <v>115</v>
      </c>
      <c r="C90" s="738">
        <f>'10生産'!D285</f>
        <v>97</v>
      </c>
      <c r="D90" s="739">
        <f t="shared" si="48"/>
        <v>-5.2</v>
      </c>
      <c r="E90" s="738">
        <f>'11出荷'!D285</f>
        <v>97.4</v>
      </c>
      <c r="F90" s="739">
        <f t="shared" si="49"/>
        <v>-1.8</v>
      </c>
      <c r="G90" s="738">
        <f>'12在庫'!D285</f>
        <v>113.6</v>
      </c>
      <c r="H90" s="739">
        <f t="shared" si="50"/>
        <v>0</v>
      </c>
      <c r="I90" s="738">
        <v>129.6</v>
      </c>
      <c r="J90" s="739">
        <f t="shared" si="51"/>
        <v>5.8</v>
      </c>
      <c r="K90" s="738">
        <f>'10生産'!D116</f>
        <v>97.9</v>
      </c>
      <c r="L90" s="739">
        <f t="shared" si="52"/>
        <v>-6</v>
      </c>
      <c r="M90" s="741">
        <f>'11出荷'!D116</f>
        <v>96.9</v>
      </c>
      <c r="N90" s="739">
        <f t="shared" si="53"/>
        <v>-6.5</v>
      </c>
      <c r="O90" s="738">
        <f>'12在庫'!D116</f>
        <v>113.9</v>
      </c>
      <c r="P90" s="739">
        <f t="shared" si="54"/>
        <v>3.5</v>
      </c>
      <c r="Q90" s="741">
        <f>'13在庫率'!D116</f>
        <v>130.9</v>
      </c>
      <c r="R90" s="739">
        <f t="shared" si="55"/>
        <v>9.9</v>
      </c>
    </row>
    <row r="91" spans="1:18">
      <c r="A91" s="736"/>
      <c r="B91" s="737" t="s">
        <v>116</v>
      </c>
      <c r="C91" s="738">
        <f>'10生産'!D286</f>
        <v>98.5</v>
      </c>
      <c r="D91" s="739">
        <f t="shared" si="48"/>
        <v>1.5</v>
      </c>
      <c r="E91" s="738">
        <f>'11出荷'!D286</f>
        <v>98</v>
      </c>
      <c r="F91" s="739">
        <f t="shared" si="49"/>
        <v>0.6</v>
      </c>
      <c r="G91" s="738">
        <f>'12在庫'!D286</f>
        <v>114</v>
      </c>
      <c r="H91" s="739">
        <f t="shared" si="50"/>
        <v>0.4</v>
      </c>
      <c r="I91" s="738">
        <v>138</v>
      </c>
      <c r="J91" s="739">
        <f t="shared" si="51"/>
        <v>6.5</v>
      </c>
      <c r="K91" s="738">
        <f>'10生産'!D117</f>
        <v>118</v>
      </c>
      <c r="L91" s="739">
        <f t="shared" si="52"/>
        <v>-0.9</v>
      </c>
      <c r="M91" s="741">
        <f>'11出荷'!D117</f>
        <v>118.7</v>
      </c>
      <c r="N91" s="739">
        <f t="shared" si="53"/>
        <v>-3.5</v>
      </c>
      <c r="O91" s="738">
        <f>'12在庫'!D117</f>
        <v>109.7</v>
      </c>
      <c r="P91" s="739">
        <f t="shared" si="54"/>
        <v>5.8</v>
      </c>
      <c r="Q91" s="741">
        <f>'13在庫率'!D117</f>
        <v>113.9</v>
      </c>
      <c r="R91" s="739">
        <f t="shared" si="55"/>
        <v>14.6</v>
      </c>
    </row>
    <row r="92" spans="1:18">
      <c r="A92" s="117"/>
      <c r="B92" s="737" t="s">
        <v>117</v>
      </c>
      <c r="C92" s="738">
        <f>'10生産'!D287</f>
        <v>91</v>
      </c>
      <c r="D92" s="739">
        <f t="shared" si="48"/>
        <v>-7.6</v>
      </c>
      <c r="E92" s="738">
        <f>'11出荷'!D287</f>
        <v>92.5</v>
      </c>
      <c r="F92" s="739">
        <f t="shared" si="49"/>
        <v>-5.6</v>
      </c>
      <c r="G92" s="738">
        <f>'12在庫'!D287</f>
        <v>112.4</v>
      </c>
      <c r="H92" s="739">
        <f t="shared" si="50"/>
        <v>-1.4</v>
      </c>
      <c r="I92" s="738">
        <v>154.6</v>
      </c>
      <c r="J92" s="739">
        <f t="shared" si="51"/>
        <v>12</v>
      </c>
      <c r="K92" s="738">
        <f>'10生産'!D118</f>
        <v>87.9</v>
      </c>
      <c r="L92" s="739">
        <f t="shared" si="52"/>
        <v>-13.4</v>
      </c>
      <c r="M92" s="741">
        <f>'11出荷'!D118</f>
        <v>87.6</v>
      </c>
      <c r="N92" s="739">
        <f t="shared" si="53"/>
        <v>-11.1</v>
      </c>
      <c r="O92" s="738">
        <f>'12在庫'!D118</f>
        <v>110.7</v>
      </c>
      <c r="P92" s="739">
        <f t="shared" si="54"/>
        <v>1.5</v>
      </c>
      <c r="Q92" s="741">
        <f>'13在庫率'!D118</f>
        <v>152.9</v>
      </c>
      <c r="R92" s="739">
        <f t="shared" si="55"/>
        <v>29.4</v>
      </c>
    </row>
    <row r="93" spans="1:18">
      <c r="A93" s="748" t="s">
        <v>2</v>
      </c>
      <c r="B93" s="737" t="s">
        <v>118</v>
      </c>
      <c r="C93" s="738">
        <f>'10生産'!D288</f>
        <v>86.7</v>
      </c>
      <c r="D93" s="739">
        <f t="shared" ref="D93:D99" si="56">ROUND((C93-C92)/C92*100,1)</f>
        <v>-4.7</v>
      </c>
      <c r="E93" s="738">
        <f>'11出荷'!D288</f>
        <v>85.9</v>
      </c>
      <c r="F93" s="739">
        <f t="shared" ref="F93:F99" si="57">ROUND((E93-E92)/E92*100,1)</f>
        <v>-7.1</v>
      </c>
      <c r="G93" s="738">
        <f>'12在庫'!D288</f>
        <v>111.5</v>
      </c>
      <c r="H93" s="739">
        <f t="shared" ref="H93:H99" si="58">ROUND((G93-G92)/G92*100,1)</f>
        <v>-0.8</v>
      </c>
      <c r="I93" s="738">
        <v>162.80000000000001</v>
      </c>
      <c r="J93" s="739">
        <f t="shared" ref="J93:J99" si="59">ROUND((I93-I92)/I92*100,1)</f>
        <v>5.3</v>
      </c>
      <c r="K93" s="738">
        <f>'10生産'!D119</f>
        <v>76.599999999999994</v>
      </c>
      <c r="L93" s="739">
        <f t="shared" ref="L93:L99" si="60">ROUND((K93-K81)/K81*100,1)</f>
        <v>-21.2</v>
      </c>
      <c r="M93" s="741">
        <f>'11出荷'!D119</f>
        <v>74.599999999999994</v>
      </c>
      <c r="N93" s="739">
        <f t="shared" ref="N93:N99" si="61">ROUND((M93-M81)/M81*100,1)</f>
        <v>-22.9</v>
      </c>
      <c r="O93" s="738">
        <f>'12在庫'!D119</f>
        <v>111.8</v>
      </c>
      <c r="P93" s="739">
        <f t="shared" ref="P93:P99" si="62">ROUND((O93-O81)/O81*100,1)</f>
        <v>1.3</v>
      </c>
      <c r="Q93" s="741">
        <f>'13在庫率'!D119</f>
        <v>174</v>
      </c>
      <c r="R93" s="739">
        <f t="shared" ref="R93:R99" si="63">ROUND((Q93-Q81)/Q81*100,1)</f>
        <v>46.6</v>
      </c>
    </row>
    <row r="94" spans="1:18">
      <c r="A94" s="117"/>
      <c r="B94" s="737" t="s">
        <v>119</v>
      </c>
      <c r="C94" s="738">
        <f>'10生産'!D289</f>
        <v>89.3</v>
      </c>
      <c r="D94" s="739">
        <f t="shared" si="56"/>
        <v>3</v>
      </c>
      <c r="E94" s="738">
        <f>'11出荷'!D289</f>
        <v>89</v>
      </c>
      <c r="F94" s="739">
        <f t="shared" si="57"/>
        <v>3.6</v>
      </c>
      <c r="G94" s="738">
        <f>'12在庫'!D289</f>
        <v>111.7</v>
      </c>
      <c r="H94" s="739">
        <f t="shared" si="58"/>
        <v>0.2</v>
      </c>
      <c r="I94" s="738">
        <v>165.4</v>
      </c>
      <c r="J94" s="739">
        <f t="shared" si="59"/>
        <v>1.6</v>
      </c>
      <c r="K94" s="738">
        <f>'10生産'!D120</f>
        <v>92.2</v>
      </c>
      <c r="L94" s="739">
        <f t="shared" si="60"/>
        <v>-13.5</v>
      </c>
      <c r="M94" s="741">
        <f>'11出荷'!D120</f>
        <v>89.8</v>
      </c>
      <c r="N94" s="739">
        <f t="shared" si="61"/>
        <v>-13.6</v>
      </c>
      <c r="O94" s="738">
        <f>'12在庫'!D120</f>
        <v>113</v>
      </c>
      <c r="P94" s="739">
        <f t="shared" si="62"/>
        <v>-2.1</v>
      </c>
      <c r="Q94" s="741">
        <f>'13在庫率'!D120</f>
        <v>162.4</v>
      </c>
      <c r="R94" s="739">
        <f t="shared" si="63"/>
        <v>25.3</v>
      </c>
    </row>
    <row r="95" spans="1:18">
      <c r="A95" s="117"/>
      <c r="B95" s="737" t="s">
        <v>120</v>
      </c>
      <c r="C95" s="738">
        <f>'10生産'!D290</f>
        <v>90.6</v>
      </c>
      <c r="D95" s="739">
        <f t="shared" si="56"/>
        <v>1.5</v>
      </c>
      <c r="E95" s="738">
        <f>'11出荷'!D290</f>
        <v>91.3</v>
      </c>
      <c r="F95" s="739">
        <f t="shared" si="57"/>
        <v>2.6</v>
      </c>
      <c r="G95" s="738">
        <f>'12在庫'!D290</f>
        <v>109.8</v>
      </c>
      <c r="H95" s="739">
        <f t="shared" si="58"/>
        <v>-1.7</v>
      </c>
      <c r="I95" s="738">
        <v>140.9</v>
      </c>
      <c r="J95" s="739">
        <f t="shared" si="59"/>
        <v>-14.8</v>
      </c>
      <c r="K95" s="738">
        <f>'10生産'!D121</f>
        <v>89.9</v>
      </c>
      <c r="L95" s="739">
        <f t="shared" si="60"/>
        <v>-18.100000000000001</v>
      </c>
      <c r="M95" s="741">
        <f>'11出荷'!D121</f>
        <v>89.1</v>
      </c>
      <c r="N95" s="739">
        <f t="shared" si="61"/>
        <v>-17.7</v>
      </c>
      <c r="O95" s="738">
        <f>'12在庫'!D121</f>
        <v>113.7</v>
      </c>
      <c r="P95" s="739">
        <f t="shared" si="62"/>
        <v>-2.4</v>
      </c>
      <c r="Q95" s="741">
        <f>'13在庫率'!D121</f>
        <v>153.19999999999999</v>
      </c>
      <c r="R95" s="739">
        <f t="shared" si="63"/>
        <v>17.5</v>
      </c>
    </row>
    <row r="96" spans="1:18">
      <c r="A96" s="117"/>
      <c r="B96" s="737" t="s">
        <v>121</v>
      </c>
      <c r="C96" s="738">
        <f>'10生産'!D291</f>
        <v>91.3</v>
      </c>
      <c r="D96" s="739">
        <f t="shared" si="56"/>
        <v>0.8</v>
      </c>
      <c r="E96" s="738">
        <f>'11出荷'!D291</f>
        <v>92.5</v>
      </c>
      <c r="F96" s="739">
        <f t="shared" si="57"/>
        <v>1.3</v>
      </c>
      <c r="G96" s="738">
        <f>'12在庫'!D291</f>
        <v>108.9</v>
      </c>
      <c r="H96" s="739">
        <f t="shared" si="58"/>
        <v>-0.8</v>
      </c>
      <c r="I96" s="738">
        <v>141.9</v>
      </c>
      <c r="J96" s="739">
        <f t="shared" si="59"/>
        <v>0.7</v>
      </c>
      <c r="K96" s="738">
        <f>'10生産'!D122</f>
        <v>79.2</v>
      </c>
      <c r="L96" s="739">
        <f t="shared" si="60"/>
        <v>-14.2</v>
      </c>
      <c r="M96" s="741">
        <f>'11出荷'!D122</f>
        <v>82.8</v>
      </c>
      <c r="N96" s="739">
        <f t="shared" si="61"/>
        <v>-12.3</v>
      </c>
      <c r="O96" s="738">
        <f>'12在庫'!D122</f>
        <v>111.6</v>
      </c>
      <c r="P96" s="739">
        <f t="shared" si="62"/>
        <v>-2.8</v>
      </c>
      <c r="Q96" s="741">
        <f>'13在庫率'!D122</f>
        <v>161.1</v>
      </c>
      <c r="R96" s="739">
        <f t="shared" si="63"/>
        <v>9.1</v>
      </c>
    </row>
    <row r="97" spans="1:18">
      <c r="A97" s="117"/>
      <c r="B97" s="737" t="s">
        <v>122</v>
      </c>
      <c r="C97" s="738">
        <f>'10生産'!D292</f>
        <v>90.8</v>
      </c>
      <c r="D97" s="739">
        <f t="shared" si="56"/>
        <v>-0.5</v>
      </c>
      <c r="E97" s="738">
        <f>'11出荷'!D292</f>
        <v>92.2</v>
      </c>
      <c r="F97" s="739">
        <f t="shared" si="57"/>
        <v>-0.3</v>
      </c>
      <c r="G97" s="738">
        <f>'12在庫'!D292</f>
        <v>106.8</v>
      </c>
      <c r="H97" s="739">
        <f t="shared" si="58"/>
        <v>-1.9</v>
      </c>
      <c r="I97" s="738">
        <v>142.9</v>
      </c>
      <c r="J97" s="739">
        <f t="shared" si="59"/>
        <v>0.7</v>
      </c>
      <c r="K97" s="738">
        <f>'10生産'!D123</f>
        <v>92.6</v>
      </c>
      <c r="L97" s="739">
        <f t="shared" si="60"/>
        <v>-10.5</v>
      </c>
      <c r="M97" s="741">
        <f>'11出荷'!D123</f>
        <v>96.2</v>
      </c>
      <c r="N97" s="739">
        <f t="shared" si="61"/>
        <v>-10.3</v>
      </c>
      <c r="O97" s="738">
        <f>'12在庫'!D123</f>
        <v>106.9</v>
      </c>
      <c r="P97" s="739">
        <f t="shared" si="62"/>
        <v>-2.7</v>
      </c>
      <c r="Q97" s="741">
        <f>'13在庫率'!D123</f>
        <v>128.19999999999999</v>
      </c>
      <c r="R97" s="739">
        <f t="shared" si="63"/>
        <v>6.8</v>
      </c>
    </row>
    <row r="98" spans="1:18">
      <c r="A98" s="117"/>
      <c r="B98" s="737" t="s">
        <v>123</v>
      </c>
      <c r="C98" s="738">
        <f>'10生産'!D293</f>
        <v>93.4</v>
      </c>
      <c r="D98" s="739">
        <f t="shared" si="56"/>
        <v>2.9</v>
      </c>
      <c r="E98" s="738">
        <f>'11出荷'!D293</f>
        <v>93.4</v>
      </c>
      <c r="F98" s="739">
        <f t="shared" si="57"/>
        <v>1.3</v>
      </c>
      <c r="G98" s="738">
        <f>'12在庫'!D293</f>
        <v>106.8</v>
      </c>
      <c r="H98" s="739">
        <f t="shared" si="58"/>
        <v>0</v>
      </c>
      <c r="I98" s="738">
        <v>143.9</v>
      </c>
      <c r="J98" s="739">
        <f t="shared" si="59"/>
        <v>0.7</v>
      </c>
      <c r="K98" s="738">
        <f>'10生産'!D124</f>
        <v>94.4</v>
      </c>
      <c r="L98" s="739">
        <f t="shared" si="60"/>
        <v>-16.3</v>
      </c>
      <c r="M98" s="741">
        <f>'11出荷'!D124</f>
        <v>95.9</v>
      </c>
      <c r="N98" s="739">
        <f t="shared" si="61"/>
        <v>-10.9</v>
      </c>
      <c r="O98" s="738">
        <f>'12在庫'!D124</f>
        <v>107.2</v>
      </c>
      <c r="P98" s="739">
        <f t="shared" si="62"/>
        <v>-4.4000000000000004</v>
      </c>
      <c r="Q98" s="741">
        <f>'13在庫率'!D124</f>
        <v>126.3</v>
      </c>
      <c r="R98" s="739">
        <f t="shared" si="63"/>
        <v>0.6</v>
      </c>
    </row>
    <row r="99" spans="1:18">
      <c r="A99" s="117"/>
      <c r="B99" s="737" t="s">
        <v>124</v>
      </c>
      <c r="C99" s="738">
        <f>'10生産'!D294</f>
        <v>95.2</v>
      </c>
      <c r="D99" s="739">
        <f t="shared" si="56"/>
        <v>1.9</v>
      </c>
      <c r="E99" s="738">
        <f>'11出荷'!D294</f>
        <v>95.7</v>
      </c>
      <c r="F99" s="739">
        <f t="shared" si="57"/>
        <v>2.5</v>
      </c>
      <c r="G99" s="738">
        <f>'12在庫'!D294</f>
        <v>105.6</v>
      </c>
      <c r="H99" s="739">
        <f t="shared" si="58"/>
        <v>-1.1000000000000001</v>
      </c>
      <c r="I99" s="738">
        <v>144.9</v>
      </c>
      <c r="J99" s="739">
        <f t="shared" si="59"/>
        <v>0.7</v>
      </c>
      <c r="K99" s="738">
        <f>'10生産'!D125</f>
        <v>95.7</v>
      </c>
      <c r="L99" s="739">
        <f t="shared" si="60"/>
        <v>-5.4</v>
      </c>
      <c r="M99" s="741">
        <f>'11出荷'!D125</f>
        <v>96.8</v>
      </c>
      <c r="N99" s="739">
        <f t="shared" si="61"/>
        <v>-4.8</v>
      </c>
      <c r="O99" s="738">
        <f>'12在庫'!D125</f>
        <v>103.7</v>
      </c>
      <c r="P99" s="739">
        <f t="shared" si="62"/>
        <v>-6.2</v>
      </c>
      <c r="Q99" s="741">
        <f>'13在庫率'!D125</f>
        <v>128.19999999999999</v>
      </c>
      <c r="R99" s="739">
        <f t="shared" si="63"/>
        <v>6.3</v>
      </c>
    </row>
    <row r="100" spans="1:18">
      <c r="A100" s="742"/>
      <c r="B100" s="743" t="s">
        <v>111</v>
      </c>
      <c r="C100" s="744">
        <f>'10生産'!D295</f>
        <v>97.3</v>
      </c>
      <c r="D100" s="745">
        <f t="shared" ref="D100:D105" si="64">ROUND((C100-C99)/C99*100,1)</f>
        <v>2.2000000000000002</v>
      </c>
      <c r="E100" s="744">
        <f>'11出荷'!D295</f>
        <v>96.5</v>
      </c>
      <c r="F100" s="745">
        <f t="shared" ref="F100:F105" si="65">ROUND((E100-E99)/E99*100,1)</f>
        <v>0.8</v>
      </c>
      <c r="G100" s="744">
        <f>'12在庫'!D295</f>
        <v>106.1</v>
      </c>
      <c r="H100" s="745">
        <f t="shared" ref="H100:H105" si="66">ROUND((G100-G99)/G99*100,1)</f>
        <v>0.5</v>
      </c>
      <c r="I100" s="744">
        <v>145.9</v>
      </c>
      <c r="J100" s="745">
        <f t="shared" ref="J100:J105" si="67">ROUND((I100-I99)/I99*100,1)</f>
        <v>0.7</v>
      </c>
      <c r="K100" s="744">
        <f>'10生産'!D126</f>
        <v>107</v>
      </c>
      <c r="L100" s="745">
        <f t="shared" ref="L100:L105" si="68">ROUND((K100-K88)/K88*100,1)</f>
        <v>1.4</v>
      </c>
      <c r="M100" s="747">
        <f>'11出荷'!D126</f>
        <v>107.6</v>
      </c>
      <c r="N100" s="745">
        <f t="shared" ref="N100:N105" si="69">ROUND((M100-M88)/M88*100,1)</f>
        <v>0.2</v>
      </c>
      <c r="O100" s="744">
        <f>'12在庫'!D126</f>
        <v>103.3</v>
      </c>
      <c r="P100" s="745">
        <f t="shared" ref="P100:P105" si="70">ROUND((O100-O88)/O88*100,1)</f>
        <v>-4.5</v>
      </c>
      <c r="Q100" s="747">
        <f>'13在庫率'!D126</f>
        <v>124.7</v>
      </c>
      <c r="R100" s="745">
        <f t="shared" ref="R100:R105" si="71">ROUND((Q100-Q88)/Q88*100,1)</f>
        <v>6.4</v>
      </c>
    </row>
    <row r="101" spans="1:18">
      <c r="A101" s="730" t="s">
        <v>287</v>
      </c>
      <c r="B101" s="749" t="s">
        <v>113</v>
      </c>
      <c r="C101" s="738">
        <f>'10生産'!D296</f>
        <v>95.8</v>
      </c>
      <c r="D101" s="739">
        <f t="shared" si="64"/>
        <v>-1.5</v>
      </c>
      <c r="E101" s="738">
        <f>'11出荷'!D296</f>
        <v>96.3</v>
      </c>
      <c r="F101" s="739">
        <f t="shared" si="65"/>
        <v>-0.2</v>
      </c>
      <c r="G101" s="738">
        <f>'12在庫'!D296</f>
        <v>103.8</v>
      </c>
      <c r="H101" s="739">
        <f t="shared" si="66"/>
        <v>-2.2000000000000002</v>
      </c>
      <c r="I101" s="738">
        <v>145.9</v>
      </c>
      <c r="J101" s="739">
        <f t="shared" si="67"/>
        <v>0</v>
      </c>
      <c r="K101" s="738">
        <f>'10生産'!D127</f>
        <v>85.4</v>
      </c>
      <c r="L101" s="739">
        <f t="shared" si="68"/>
        <v>-11.9</v>
      </c>
      <c r="M101" s="741">
        <f>'11出荷'!D127</f>
        <v>85.9</v>
      </c>
      <c r="N101" s="739">
        <f t="shared" si="69"/>
        <v>-7</v>
      </c>
      <c r="O101" s="738">
        <f>'12在庫'!D127</f>
        <v>104</v>
      </c>
      <c r="P101" s="739">
        <f t="shared" si="70"/>
        <v>-9.3000000000000007</v>
      </c>
      <c r="Q101" s="741">
        <f>'13在庫率'!D127</f>
        <v>138.19999999999999</v>
      </c>
      <c r="R101" s="739">
        <f t="shared" si="71"/>
        <v>7.4</v>
      </c>
    </row>
    <row r="102" spans="1:18">
      <c r="A102" s="736"/>
      <c r="B102" s="749" t="s">
        <v>115</v>
      </c>
      <c r="C102" s="738">
        <f>'10生産'!D297</f>
        <v>95.2</v>
      </c>
      <c r="D102" s="739">
        <f t="shared" si="64"/>
        <v>-0.6</v>
      </c>
      <c r="E102" s="738">
        <f>'11出荷'!D297</f>
        <v>95.8</v>
      </c>
      <c r="F102" s="739">
        <f t="shared" si="65"/>
        <v>-0.5</v>
      </c>
      <c r="G102" s="738">
        <f>'12在庫'!D297</f>
        <v>103.6</v>
      </c>
      <c r="H102" s="739">
        <f t="shared" si="66"/>
        <v>-0.2</v>
      </c>
      <c r="I102" s="738">
        <v>146.9</v>
      </c>
      <c r="J102" s="739">
        <f t="shared" si="67"/>
        <v>0.7</v>
      </c>
      <c r="K102" s="738">
        <f>'10生産'!D128</f>
        <v>94.2</v>
      </c>
      <c r="L102" s="739">
        <f t="shared" si="68"/>
        <v>-3.8</v>
      </c>
      <c r="M102" s="741">
        <f>'11出荷'!D128</f>
        <v>93.7</v>
      </c>
      <c r="N102" s="739">
        <f t="shared" si="69"/>
        <v>-3.3</v>
      </c>
      <c r="O102" s="738">
        <f>'12在庫'!D128</f>
        <v>103.9</v>
      </c>
      <c r="P102" s="739">
        <f t="shared" si="70"/>
        <v>-8.8000000000000007</v>
      </c>
      <c r="Q102" s="741">
        <f>'13在庫率'!D128</f>
        <v>136</v>
      </c>
      <c r="R102" s="739">
        <f t="shared" si="71"/>
        <v>3.9</v>
      </c>
    </row>
    <row r="103" spans="1:18">
      <c r="A103" s="736"/>
      <c r="B103" s="749" t="s">
        <v>116</v>
      </c>
      <c r="C103" s="738">
        <f>'10生産'!D298</f>
        <v>97.7</v>
      </c>
      <c r="D103" s="739">
        <f t="shared" si="64"/>
        <v>2.6</v>
      </c>
      <c r="E103" s="738">
        <f>'11出荷'!D298</f>
        <v>96.8</v>
      </c>
      <c r="F103" s="739">
        <f t="shared" si="65"/>
        <v>1</v>
      </c>
      <c r="G103" s="738">
        <f>'12在庫'!D298</f>
        <v>104.8</v>
      </c>
      <c r="H103" s="739">
        <f t="shared" si="66"/>
        <v>1.2</v>
      </c>
      <c r="I103" s="738">
        <v>147.9</v>
      </c>
      <c r="J103" s="739">
        <f t="shared" si="67"/>
        <v>0.7</v>
      </c>
      <c r="K103" s="738">
        <f>'10生産'!D129</f>
        <v>121.7</v>
      </c>
      <c r="L103" s="739">
        <f t="shared" si="68"/>
        <v>3.1</v>
      </c>
      <c r="M103" s="741">
        <f>'11出荷'!D129</f>
        <v>119.4</v>
      </c>
      <c r="N103" s="739">
        <f t="shared" si="69"/>
        <v>0.6</v>
      </c>
      <c r="O103" s="738">
        <f>'12在庫'!D129</f>
        <v>101.5</v>
      </c>
      <c r="P103" s="739">
        <f t="shared" si="70"/>
        <v>-7.5</v>
      </c>
      <c r="Q103" s="741">
        <f>'13在庫率'!D129</f>
        <v>112</v>
      </c>
      <c r="R103" s="739">
        <f t="shared" si="71"/>
        <v>-1.7</v>
      </c>
    </row>
    <row r="104" spans="1:18">
      <c r="A104" s="117"/>
      <c r="B104" s="749" t="s">
        <v>117</v>
      </c>
      <c r="C104" s="738">
        <f>'10生産'!D299</f>
        <v>98</v>
      </c>
      <c r="D104" s="739">
        <f t="shared" si="64"/>
        <v>0.3</v>
      </c>
      <c r="E104" s="738">
        <f>'11出荷'!D299</f>
        <v>101.3</v>
      </c>
      <c r="F104" s="739">
        <f t="shared" si="65"/>
        <v>4.5999999999999996</v>
      </c>
      <c r="G104" s="738">
        <f>'12在庫'!D299</f>
        <v>104.4</v>
      </c>
      <c r="H104" s="739">
        <f t="shared" si="66"/>
        <v>-0.4</v>
      </c>
      <c r="I104" s="738">
        <v>148.9</v>
      </c>
      <c r="J104" s="739">
        <f t="shared" si="67"/>
        <v>0.7</v>
      </c>
      <c r="K104" s="738">
        <f>'10生産'!D130</f>
        <v>95.3</v>
      </c>
      <c r="L104" s="739">
        <f t="shared" si="68"/>
        <v>8.4</v>
      </c>
      <c r="M104" s="741">
        <f>'11出荷'!D130</f>
        <v>96.9</v>
      </c>
      <c r="N104" s="739">
        <f t="shared" si="69"/>
        <v>10.6</v>
      </c>
      <c r="O104" s="738">
        <f>'12在庫'!D130</f>
        <v>103</v>
      </c>
      <c r="P104" s="739">
        <f t="shared" si="70"/>
        <v>-7</v>
      </c>
      <c r="Q104" s="741">
        <f>'13在庫率'!D130</f>
        <v>130.80000000000001</v>
      </c>
      <c r="R104" s="739">
        <f t="shared" si="71"/>
        <v>-14.5</v>
      </c>
    </row>
    <row r="105" spans="1:18">
      <c r="A105" s="748" t="s">
        <v>2</v>
      </c>
      <c r="B105" s="749" t="s">
        <v>118</v>
      </c>
      <c r="C105" s="738">
        <f>'10生産'!D300</f>
        <v>96.9</v>
      </c>
      <c r="D105" s="739">
        <f t="shared" si="64"/>
        <v>-1.1000000000000001</v>
      </c>
      <c r="E105" s="738">
        <f>'11出荷'!D300</f>
        <v>98.1</v>
      </c>
      <c r="F105" s="739">
        <f t="shared" si="65"/>
        <v>-3.2</v>
      </c>
      <c r="G105" s="738">
        <f>'12在庫'!D300</f>
        <v>105.1</v>
      </c>
      <c r="H105" s="739">
        <f t="shared" si="66"/>
        <v>0.7</v>
      </c>
      <c r="I105" s="738">
        <v>149.9</v>
      </c>
      <c r="J105" s="739">
        <f t="shared" si="67"/>
        <v>0.7</v>
      </c>
      <c r="K105" s="738">
        <f>'10生産'!D131</f>
        <v>85.5</v>
      </c>
      <c r="L105" s="739">
        <f t="shared" si="68"/>
        <v>11.6</v>
      </c>
      <c r="M105" s="741">
        <f>'11出荷'!D131</f>
        <v>86</v>
      </c>
      <c r="N105" s="739">
        <f t="shared" si="69"/>
        <v>15.3</v>
      </c>
      <c r="O105" s="738">
        <f>'12在庫'!D131</f>
        <v>105.3</v>
      </c>
      <c r="P105" s="739">
        <f t="shared" si="70"/>
        <v>-5.8</v>
      </c>
      <c r="Q105" s="741">
        <f>'13在庫率'!D131</f>
        <v>151</v>
      </c>
      <c r="R105" s="739">
        <f t="shared" si="71"/>
        <v>-13.2</v>
      </c>
    </row>
    <row r="106" spans="1:18">
      <c r="A106" s="117"/>
      <c r="B106" s="749" t="s">
        <v>119</v>
      </c>
      <c r="C106" s="738">
        <f>'10生産'!D301</f>
        <v>97.3</v>
      </c>
      <c r="D106" s="739">
        <f>ROUND((C106-C105)/C105*100,1)</f>
        <v>0.4</v>
      </c>
      <c r="E106" s="738">
        <f>'11出荷'!D301</f>
        <v>98.6</v>
      </c>
      <c r="F106" s="739">
        <f>ROUND((E106-E105)/E105*100,1)</f>
        <v>0.5</v>
      </c>
      <c r="G106" s="738">
        <f>'12在庫'!D301</f>
        <v>104</v>
      </c>
      <c r="H106" s="739">
        <f>ROUND((G106-G105)/G105*100,1)</f>
        <v>-1</v>
      </c>
      <c r="I106" s="738">
        <v>150.9</v>
      </c>
      <c r="J106" s="739">
        <f>ROUND((I106-I105)/I105*100,1)</f>
        <v>0.7</v>
      </c>
      <c r="K106" s="738">
        <f>'10生産'!D132</f>
        <v>101.1</v>
      </c>
      <c r="L106" s="739">
        <f>ROUND((K106-K94)/K94*100,1)</f>
        <v>9.6999999999999993</v>
      </c>
      <c r="M106" s="741">
        <f>'11出荷'!D132</f>
        <v>100.1</v>
      </c>
      <c r="N106" s="739">
        <f>ROUND((M106-M94)/M94*100,1)</f>
        <v>11.5</v>
      </c>
      <c r="O106" s="738">
        <f>'12在庫'!D132</f>
        <v>104.9</v>
      </c>
      <c r="P106" s="739">
        <f>ROUND((O106-O94)/O94*100,1)</f>
        <v>-7.2</v>
      </c>
      <c r="Q106" s="741">
        <f>'13在庫率'!D132</f>
        <v>129.5</v>
      </c>
      <c r="R106" s="739">
        <f>ROUND((Q106-Q94)/Q94*100,1)</f>
        <v>-20.3</v>
      </c>
    </row>
    <row r="107" spans="1:18">
      <c r="A107" s="117"/>
      <c r="B107" s="749" t="s">
        <v>120</v>
      </c>
      <c r="C107" s="738">
        <f>'10生産'!D302</f>
        <v>95.1</v>
      </c>
      <c r="D107" s="739">
        <f>ROUND((C107-C106)/C106*100,1)</f>
        <v>-2.2999999999999998</v>
      </c>
      <c r="E107" s="738">
        <f>'11出荷'!D302</f>
        <v>97.5</v>
      </c>
      <c r="F107" s="739">
        <f>ROUND((E107-E106)/E106*100,1)</f>
        <v>-1.1000000000000001</v>
      </c>
      <c r="G107" s="738">
        <f>'12在庫'!D302</f>
        <v>104.6</v>
      </c>
      <c r="H107" s="739">
        <f>ROUND((G107-G106)/G106*100,1)</f>
        <v>0.6</v>
      </c>
      <c r="I107" s="738">
        <v>151.9</v>
      </c>
      <c r="J107" s="739">
        <f>ROUND((I107-I106)/I106*100,1)</f>
        <v>0.7</v>
      </c>
      <c r="K107" s="738">
        <f>'10生産'!D133</f>
        <v>92.6</v>
      </c>
      <c r="L107" s="739">
        <f>ROUND((K107-K95)/K95*100,1)</f>
        <v>3</v>
      </c>
      <c r="M107" s="741">
        <f>'11出荷'!D133</f>
        <v>94.2</v>
      </c>
      <c r="N107" s="739">
        <f>ROUND((M107-M95)/M95*100,1)</f>
        <v>5.7</v>
      </c>
      <c r="O107" s="738">
        <f>'12在庫'!D133</f>
        <v>107.9</v>
      </c>
      <c r="P107" s="739">
        <f>ROUND((O107-O95)/O95*100,1)</f>
        <v>-5.0999999999999996</v>
      </c>
      <c r="Q107" s="741">
        <f>'13在庫率'!D133</f>
        <v>145.30000000000001</v>
      </c>
      <c r="R107" s="739">
        <f>ROUND((Q107-Q95)/Q95*100,1)</f>
        <v>-5.2</v>
      </c>
    </row>
    <row r="108" spans="1:18">
      <c r="A108" s="117"/>
      <c r="B108" s="749" t="s">
        <v>121</v>
      </c>
      <c r="C108" s="738">
        <f>'10生産'!D303</f>
        <v>95.8</v>
      </c>
      <c r="D108" s="739">
        <f>ROUND((C108-C107)/C107*100,1)</f>
        <v>0.7</v>
      </c>
      <c r="E108" s="738">
        <f>'11出荷'!D303</f>
        <v>95.6</v>
      </c>
      <c r="F108" s="739">
        <f>ROUND((E108-E107)/E107*100,1)</f>
        <v>-1.9</v>
      </c>
      <c r="G108" s="738">
        <f>'12在庫'!D303</f>
        <v>105.1</v>
      </c>
      <c r="H108" s="739">
        <f>ROUND((G108-G107)/G107*100,1)</f>
        <v>0.5</v>
      </c>
      <c r="I108" s="738">
        <v>152.9</v>
      </c>
      <c r="J108" s="739">
        <f>ROUND((I108-I107)/I107*100,1)</f>
        <v>0.7</v>
      </c>
      <c r="K108" s="738">
        <f>'10生産'!D134</f>
        <v>85.4</v>
      </c>
      <c r="L108" s="739">
        <f>ROUND((K108-K96)/K96*100,1)</f>
        <v>7.8</v>
      </c>
      <c r="M108" s="741">
        <f>'11出荷'!D134</f>
        <v>87.4</v>
      </c>
      <c r="N108" s="739">
        <f>ROUND((M108-M96)/M96*100,1)</f>
        <v>5.6</v>
      </c>
      <c r="O108" s="738">
        <f>'12在庫'!D134</f>
        <v>107.2</v>
      </c>
      <c r="P108" s="739">
        <f>ROUND((O108-O96)/O96*100,1)</f>
        <v>-3.9</v>
      </c>
      <c r="Q108" s="741">
        <f>'13在庫率'!D134</f>
        <v>158.30000000000001</v>
      </c>
      <c r="R108" s="739">
        <f>ROUND((Q108-Q96)/Q96*100,1)</f>
        <v>-1.7</v>
      </c>
    </row>
    <row r="109" spans="1:18">
      <c r="A109" s="117"/>
      <c r="B109" s="749" t="s">
        <v>122</v>
      </c>
      <c r="C109" s="738">
        <f>'10生産'!D304</f>
        <v>93.4</v>
      </c>
      <c r="D109" s="739">
        <f>ROUND((C109-C108)/C108*100,1)</f>
        <v>-2.5</v>
      </c>
      <c r="E109" s="738">
        <f>'11出荷'!D304</f>
        <v>93.5</v>
      </c>
      <c r="F109" s="739">
        <f>ROUND((E109-E108)/E108*100,1)</f>
        <v>-2.2000000000000002</v>
      </c>
      <c r="G109" s="738">
        <f>'12在庫'!D304</f>
        <v>107.4</v>
      </c>
      <c r="H109" s="739">
        <f>ROUND((G109-G108)/G108*100,1)</f>
        <v>2.2000000000000002</v>
      </c>
      <c r="I109" s="738">
        <v>153.9</v>
      </c>
      <c r="J109" s="739">
        <f>ROUND((I109-I108)/I108*100,1)</f>
        <v>0.7</v>
      </c>
      <c r="K109" s="738">
        <f>'10生産'!D135</f>
        <v>94.8</v>
      </c>
      <c r="L109" s="739">
        <f>ROUND((K109-K97)/K97*100,1)</f>
        <v>2.4</v>
      </c>
      <c r="M109" s="741">
        <f>'11出荷'!D135</f>
        <v>96.9</v>
      </c>
      <c r="N109" s="739">
        <f>ROUND((M109-M97)/M97*100,1)</f>
        <v>0.7</v>
      </c>
      <c r="O109" s="738">
        <f>'12在庫'!D135</f>
        <v>107.3</v>
      </c>
      <c r="P109" s="739">
        <f>ROUND((O109-O97)/O97*100,1)</f>
        <v>0.4</v>
      </c>
      <c r="Q109" s="741">
        <f>'13在庫率'!D135</f>
        <v>154.30000000000001</v>
      </c>
      <c r="R109" s="739">
        <f>ROUND((Q109-Q97)/Q97*100,1)</f>
        <v>20.399999999999999</v>
      </c>
    </row>
    <row r="110" spans="1:18">
      <c r="A110" s="117"/>
      <c r="B110" s="749" t="s">
        <v>123</v>
      </c>
      <c r="C110" s="738">
        <f>'10生産'!D305</f>
        <v>93.5</v>
      </c>
      <c r="D110" s="739">
        <f t="shared" ref="D110:D111" si="72">ROUND((C110-C109)/C109*100,1)</f>
        <v>0.1</v>
      </c>
      <c r="E110" s="738">
        <f>'11出荷'!D305</f>
        <v>93.8</v>
      </c>
      <c r="F110" s="739">
        <f t="shared" ref="F110:F111" si="73">ROUND((E110-E109)/E109*100,1)</f>
        <v>0.3</v>
      </c>
      <c r="G110" s="738">
        <f>'12在庫'!D305</f>
        <v>109</v>
      </c>
      <c r="H110" s="739">
        <f t="shared" ref="H110:H111" si="74">ROUND((G110-G109)/G109*100,1)</f>
        <v>1.5</v>
      </c>
      <c r="I110" s="738">
        <v>154.9</v>
      </c>
      <c r="J110" s="739">
        <f t="shared" ref="J110:J111" si="75">ROUND((I110-I109)/I109*100,1)</f>
        <v>0.6</v>
      </c>
      <c r="K110" s="738">
        <f>'10生産'!D136</f>
        <v>93.1</v>
      </c>
      <c r="L110" s="739">
        <f t="shared" ref="L110:L111" si="76">ROUND((K110-K98)/K98*100,1)</f>
        <v>-1.4</v>
      </c>
      <c r="M110" s="741">
        <f>'11出荷'!D136</f>
        <v>94.2</v>
      </c>
      <c r="N110" s="739">
        <f t="shared" ref="N110:N111" si="77">ROUND((M110-M98)/M98*100,1)</f>
        <v>-1.8</v>
      </c>
      <c r="O110" s="738">
        <f>'12在庫'!D136</f>
        <v>109.8</v>
      </c>
      <c r="P110" s="739">
        <f t="shared" ref="P110:P111" si="78">ROUND((O110-O98)/O98*100,1)</f>
        <v>2.4</v>
      </c>
      <c r="Q110" s="741">
        <f>'13在庫率'!D136</f>
        <v>176.5</v>
      </c>
      <c r="R110" s="739">
        <f t="shared" ref="R110:R111" si="79">ROUND((Q110-Q98)/Q98*100,1)</f>
        <v>39.700000000000003</v>
      </c>
    </row>
    <row r="111" spans="1:18">
      <c r="A111" s="117"/>
      <c r="B111" s="749" t="s">
        <v>124</v>
      </c>
      <c r="C111" s="738">
        <f>'10生産'!D306</f>
        <v>90.9</v>
      </c>
      <c r="D111" s="739">
        <f t="shared" si="72"/>
        <v>-2.8</v>
      </c>
      <c r="E111" s="738">
        <f>'11出荷'!D306</f>
        <v>93.1</v>
      </c>
      <c r="F111" s="739">
        <f t="shared" si="73"/>
        <v>-0.7</v>
      </c>
      <c r="G111" s="738">
        <f>'12在庫'!D306</f>
        <v>109.6</v>
      </c>
      <c r="H111" s="739">
        <f t="shared" si="74"/>
        <v>0.6</v>
      </c>
      <c r="I111" s="738">
        <v>155.9</v>
      </c>
      <c r="J111" s="739">
        <f t="shared" si="75"/>
        <v>0.6</v>
      </c>
      <c r="K111" s="738">
        <f>'10生産'!D137</f>
        <v>92.8</v>
      </c>
      <c r="L111" s="739">
        <f t="shared" si="76"/>
        <v>-3</v>
      </c>
      <c r="M111" s="741">
        <f>'11出荷'!D137</f>
        <v>95.8</v>
      </c>
      <c r="N111" s="739">
        <f t="shared" si="77"/>
        <v>-1</v>
      </c>
      <c r="O111" s="738">
        <f>'12在庫'!D137</f>
        <v>108</v>
      </c>
      <c r="P111" s="739">
        <f t="shared" si="78"/>
        <v>4.0999999999999996</v>
      </c>
      <c r="Q111" s="741">
        <f>'13在庫率'!D137</f>
        <v>174.5</v>
      </c>
      <c r="R111" s="739">
        <f t="shared" si="79"/>
        <v>36.1</v>
      </c>
    </row>
    <row r="112" spans="1:18">
      <c r="A112" s="742"/>
      <c r="B112" s="750" t="s">
        <v>111</v>
      </c>
      <c r="C112" s="738">
        <f>'10生産'!D307</f>
        <v>90.3</v>
      </c>
      <c r="D112" s="739">
        <f t="shared" ref="D112" si="80">ROUND((C112-C111)/C111*100,1)</f>
        <v>-0.7</v>
      </c>
      <c r="E112" s="738">
        <f>'11出荷'!D307</f>
        <v>92.2</v>
      </c>
      <c r="F112" s="739">
        <f t="shared" ref="F112" si="81">ROUND((E112-E111)/E111*100,1)</f>
        <v>-1</v>
      </c>
      <c r="G112" s="738">
        <f>'12在庫'!D307</f>
        <v>110.5</v>
      </c>
      <c r="H112" s="739">
        <f t="shared" ref="H112" si="82">ROUND((G112-G111)/G111*100,1)</f>
        <v>0.8</v>
      </c>
      <c r="I112" s="738">
        <v>156.9</v>
      </c>
      <c r="J112" s="739">
        <f t="shared" ref="J112" si="83">ROUND((I112-I111)/I111*100,1)</f>
        <v>0.6</v>
      </c>
      <c r="K112" s="738">
        <f>'10生産'!D138</f>
        <v>98.7</v>
      </c>
      <c r="L112" s="739">
        <f t="shared" ref="L112" si="84">ROUND((K112-K100)/K100*100,1)</f>
        <v>-7.8</v>
      </c>
      <c r="M112" s="741">
        <f>'11出荷'!D138</f>
        <v>102</v>
      </c>
      <c r="N112" s="739">
        <f t="shared" ref="N112" si="85">ROUND((M112-M100)/M100*100,1)</f>
        <v>-5.2</v>
      </c>
      <c r="O112" s="738">
        <f>'12在庫'!D138</f>
        <v>108.7</v>
      </c>
      <c r="P112" s="739">
        <f t="shared" ref="P112" si="86">ROUND((O112-O100)/O100*100,1)</f>
        <v>5.2</v>
      </c>
      <c r="Q112" s="741">
        <f>'13在庫率'!D138</f>
        <v>208.1</v>
      </c>
      <c r="R112" s="739">
        <f t="shared" ref="R112" si="87">ROUND((Q112-Q100)/Q100*100,1)</f>
        <v>66.900000000000006</v>
      </c>
    </row>
    <row r="113" spans="1:18">
      <c r="A113" s="736" t="s">
        <v>288</v>
      </c>
      <c r="B113" s="749" t="s">
        <v>113</v>
      </c>
      <c r="C113" s="732">
        <f>'10生産'!D308</f>
        <v>96.2</v>
      </c>
      <c r="D113" s="733">
        <f t="shared" ref="D113" si="88">ROUND((C113-C112)/C112*100,1)</f>
        <v>6.5</v>
      </c>
      <c r="E113" s="735">
        <f>'11出荷'!D308</f>
        <v>96.6</v>
      </c>
      <c r="F113" s="733">
        <f t="shared" ref="F113" si="89">ROUND((E113-E112)/E112*100,1)</f>
        <v>4.8</v>
      </c>
      <c r="G113" s="735">
        <f>'12在庫'!D308</f>
        <v>111.7</v>
      </c>
      <c r="H113" s="733">
        <f t="shared" ref="H113" si="90">ROUND((G113-G112)/G112*100,1)</f>
        <v>1.1000000000000001</v>
      </c>
      <c r="I113" s="735">
        <v>157.9</v>
      </c>
      <c r="J113" s="733">
        <f t="shared" ref="J113" si="91">ROUND((I113-I112)/I112*100,1)</f>
        <v>0.6</v>
      </c>
      <c r="K113" s="735">
        <f>'10生産'!D139</f>
        <v>86.5</v>
      </c>
      <c r="L113" s="733">
        <f t="shared" ref="L113" si="92">ROUND((K113-K101)/K101*100,1)</f>
        <v>1.3</v>
      </c>
      <c r="M113" s="735">
        <f>'11出荷'!D139</f>
        <v>86.9</v>
      </c>
      <c r="N113" s="733">
        <f t="shared" ref="N113" si="93">ROUND((M113-M101)/M101*100,1)</f>
        <v>1.2</v>
      </c>
      <c r="O113" s="735">
        <f>'12在庫'!D139</f>
        <v>112</v>
      </c>
      <c r="P113" s="733">
        <f t="shared" ref="P113" si="94">ROUND((O113-O101)/O101*100,1)</f>
        <v>7.7</v>
      </c>
      <c r="Q113" s="735">
        <f>'13在庫率'!D139</f>
        <v>176.4</v>
      </c>
      <c r="R113" s="733">
        <f t="shared" ref="R113" si="95">ROUND((Q113-Q101)/Q101*100,1)</f>
        <v>27.6</v>
      </c>
    </row>
    <row r="114" spans="1:18">
      <c r="A114" s="736"/>
      <c r="B114" s="749" t="s">
        <v>115</v>
      </c>
      <c r="C114" s="738">
        <f>'10生産'!D309</f>
        <v>93.2</v>
      </c>
      <c r="D114" s="739">
        <f t="shared" ref="D114" si="96">ROUND((C114-C113)/C113*100,1)</f>
        <v>-3.1</v>
      </c>
      <c r="E114" s="741">
        <f>'11出荷'!D309</f>
        <v>92.7</v>
      </c>
      <c r="F114" s="739">
        <f t="shared" ref="F114" si="97">ROUND((E114-E113)/E113*100,1)</f>
        <v>-4</v>
      </c>
      <c r="G114" s="741">
        <f>'12在庫'!D309</f>
        <v>111.7</v>
      </c>
      <c r="H114" s="739">
        <f t="shared" ref="H114" si="98">ROUND((G114-G113)/G113*100,1)</f>
        <v>0</v>
      </c>
      <c r="I114" s="741">
        <v>158.9</v>
      </c>
      <c r="J114" s="739">
        <f t="shared" ref="J114" si="99">ROUND((I114-I113)/I113*100,1)</f>
        <v>0.6</v>
      </c>
      <c r="K114" s="741">
        <f>'10生産'!D140</f>
        <v>92.2</v>
      </c>
      <c r="L114" s="739">
        <f t="shared" ref="L114" si="100">ROUND((K114-K102)/K102*100,1)</f>
        <v>-2.1</v>
      </c>
      <c r="M114" s="741">
        <f>'11出荷'!D140</f>
        <v>90.7</v>
      </c>
      <c r="N114" s="739">
        <f t="shared" ref="N114" si="101">ROUND((M114-M102)/M102*100,1)</f>
        <v>-3.2</v>
      </c>
      <c r="O114" s="741">
        <f>'12在庫'!D140</f>
        <v>112</v>
      </c>
      <c r="P114" s="739">
        <f t="shared" ref="P114" si="102">ROUND((O114-O102)/O102*100,1)</f>
        <v>7.8</v>
      </c>
      <c r="Q114" s="741">
        <f>'13在庫率'!D140</f>
        <v>182.2</v>
      </c>
      <c r="R114" s="739">
        <f t="shared" ref="R114" si="103">ROUND((Q114-Q102)/Q102*100,1)</f>
        <v>34</v>
      </c>
    </row>
    <row r="115" spans="1:18">
      <c r="A115" s="736"/>
      <c r="B115" s="749" t="s">
        <v>116</v>
      </c>
      <c r="C115" s="738">
        <f>'10生産'!D310</f>
        <v>87.9</v>
      </c>
      <c r="D115" s="739">
        <f t="shared" ref="D115" si="104">ROUND((C115-C114)/C114*100,1)</f>
        <v>-5.7</v>
      </c>
      <c r="E115" s="741">
        <f>'11出荷'!D310</f>
        <v>89.2</v>
      </c>
      <c r="F115" s="739">
        <f t="shared" ref="F115" si="105">ROUND((E115-E114)/E114*100,1)</f>
        <v>-3.8</v>
      </c>
      <c r="G115" s="741">
        <f>'12在庫'!D310</f>
        <v>108</v>
      </c>
      <c r="H115" s="739">
        <f t="shared" ref="H115" si="106">ROUND((G115-G114)/G114*100,1)</f>
        <v>-3.3</v>
      </c>
      <c r="I115" s="741">
        <v>159.9</v>
      </c>
      <c r="J115" s="739">
        <f t="shared" ref="J115" si="107">ROUND((I115-I114)/I114*100,1)</f>
        <v>0.6</v>
      </c>
      <c r="K115" s="741">
        <f>'10生産'!D141</f>
        <v>108.5</v>
      </c>
      <c r="L115" s="739">
        <f t="shared" ref="L115" si="108">ROUND((K115-K103)/K103*100,1)</f>
        <v>-10.8</v>
      </c>
      <c r="M115" s="741">
        <f>'11出荷'!D141</f>
        <v>109.1</v>
      </c>
      <c r="N115" s="739">
        <f t="shared" ref="N115" si="109">ROUND((M115-M103)/M103*100,1)</f>
        <v>-8.6</v>
      </c>
      <c r="O115" s="741">
        <f>'12在庫'!D141</f>
        <v>104.6</v>
      </c>
      <c r="P115" s="739">
        <f t="shared" ref="P115" si="110">ROUND((O115-O103)/O103*100,1)</f>
        <v>3.1</v>
      </c>
      <c r="Q115" s="741">
        <f>'13在庫率'!D141</f>
        <v>154.80000000000001</v>
      </c>
      <c r="R115" s="739">
        <f t="shared" ref="R115" si="111">ROUND((Q115-Q103)/Q103*100,1)</f>
        <v>38.200000000000003</v>
      </c>
    </row>
    <row r="116" spans="1:18">
      <c r="A116" s="117"/>
      <c r="B116" s="749" t="s">
        <v>117</v>
      </c>
      <c r="C116" s="738">
        <f>'10生産'!D311</f>
        <v>98.9</v>
      </c>
      <c r="D116" s="739">
        <f t="shared" ref="D116" si="112">ROUND((C116-C115)/C115*100,1)</f>
        <v>12.5</v>
      </c>
      <c r="E116" s="741">
        <f>'11出荷'!D311</f>
        <v>96.7</v>
      </c>
      <c r="F116" s="739">
        <f t="shared" ref="F116" si="113">ROUND((E116-E115)/E115*100,1)</f>
        <v>8.4</v>
      </c>
      <c r="G116" s="741">
        <f>'12在庫'!D311</f>
        <v>106.4</v>
      </c>
      <c r="H116" s="739">
        <f t="shared" ref="H116" si="114">ROUND((G116-G115)/G115*100,1)</f>
        <v>-1.5</v>
      </c>
      <c r="I116" s="741">
        <v>160.9</v>
      </c>
      <c r="J116" s="739">
        <f t="shared" ref="J116" si="115">ROUND((I116-I115)/I115*100,1)</f>
        <v>0.6</v>
      </c>
      <c r="K116" s="741">
        <f>'10生産'!D142</f>
        <v>94</v>
      </c>
      <c r="L116" s="739">
        <f t="shared" ref="L116" si="116">ROUND((K116-K104)/K104*100,1)</f>
        <v>-1.4</v>
      </c>
      <c r="M116" s="741">
        <f>'11出荷'!D142</f>
        <v>90.6</v>
      </c>
      <c r="N116" s="739">
        <f t="shared" ref="N116" si="117">ROUND((M116-M104)/M104*100,1)</f>
        <v>-6.5</v>
      </c>
      <c r="O116" s="741">
        <f>'12在庫'!D142</f>
        <v>104.9</v>
      </c>
      <c r="P116" s="739">
        <f t="shared" ref="P116" si="118">ROUND((O116-O104)/O104*100,1)</f>
        <v>1.8</v>
      </c>
      <c r="Q116" s="741">
        <f>'13在庫率'!D142</f>
        <v>186.4</v>
      </c>
      <c r="R116" s="739">
        <f t="shared" ref="R116" si="119">ROUND((Q116-Q104)/Q104*100,1)</f>
        <v>42.5</v>
      </c>
    </row>
    <row r="117" spans="1:18">
      <c r="A117" s="748" t="s">
        <v>2</v>
      </c>
      <c r="B117" s="749" t="s">
        <v>118</v>
      </c>
      <c r="C117" s="738">
        <f>'10生産'!D312</f>
        <v>93.1</v>
      </c>
      <c r="D117" s="739">
        <f t="shared" ref="D117:D118" si="120">ROUND((C117-C116)/C116*100,1)</f>
        <v>-5.9</v>
      </c>
      <c r="E117" s="741">
        <f>'11出荷'!D312</f>
        <v>92.4</v>
      </c>
      <c r="F117" s="739">
        <f t="shared" ref="F117:F118" si="121">ROUND((E117-E116)/E116*100,1)</f>
        <v>-4.4000000000000004</v>
      </c>
      <c r="G117" s="741">
        <f>'12在庫'!D312</f>
        <v>106.9</v>
      </c>
      <c r="H117" s="739">
        <f t="shared" ref="H117:H118" si="122">ROUND((G117-G116)/G116*100,1)</f>
        <v>0.5</v>
      </c>
      <c r="I117" s="741">
        <v>161.9</v>
      </c>
      <c r="J117" s="739">
        <f t="shared" ref="J117:J118" si="123">ROUND((I117-I116)/I116*100,1)</f>
        <v>0.6</v>
      </c>
      <c r="K117" s="741">
        <f>'10生産'!D143</f>
        <v>84.1</v>
      </c>
      <c r="L117" s="739">
        <f t="shared" ref="L117:L118" si="124">ROUND((K117-K105)/K105*100,1)</f>
        <v>-1.6</v>
      </c>
      <c r="M117" s="741">
        <f>'11出荷'!D143</f>
        <v>82.7</v>
      </c>
      <c r="N117" s="739">
        <f t="shared" ref="N117:N118" si="125">ROUND((M117-M105)/M105*100,1)</f>
        <v>-3.8</v>
      </c>
      <c r="O117" s="741">
        <f>'12在庫'!D143</f>
        <v>107.2</v>
      </c>
      <c r="P117" s="739">
        <f t="shared" ref="P117:P118" si="126">ROUND((O117-O105)/O105*100,1)</f>
        <v>1.8</v>
      </c>
      <c r="Q117" s="741">
        <f>'13在庫率'!D143</f>
        <v>194.7</v>
      </c>
      <c r="R117" s="739">
        <f t="shared" ref="R117:R118" si="127">ROUND((Q117-Q105)/Q105*100,1)</f>
        <v>28.9</v>
      </c>
    </row>
    <row r="118" spans="1:18">
      <c r="A118" s="117"/>
      <c r="B118" s="749" t="s">
        <v>119</v>
      </c>
      <c r="C118" s="738">
        <f>'10生産'!D313</f>
        <v>96.8</v>
      </c>
      <c r="D118" s="739">
        <f t="shared" si="120"/>
        <v>4</v>
      </c>
      <c r="E118" s="741">
        <f>'11出荷'!D313</f>
        <v>95.5</v>
      </c>
      <c r="F118" s="739">
        <f t="shared" si="121"/>
        <v>3.4</v>
      </c>
      <c r="G118" s="741">
        <f>'12在庫'!D313</f>
        <v>106.5</v>
      </c>
      <c r="H118" s="739">
        <f t="shared" si="122"/>
        <v>-0.4</v>
      </c>
      <c r="I118" s="741">
        <v>162.9</v>
      </c>
      <c r="J118" s="739">
        <f t="shared" si="123"/>
        <v>0.6</v>
      </c>
      <c r="K118" s="741">
        <f>'10生産'!D144</f>
        <v>100.6</v>
      </c>
      <c r="L118" s="739">
        <f t="shared" si="124"/>
        <v>-0.5</v>
      </c>
      <c r="M118" s="741">
        <f>'11出荷'!D144</f>
        <v>97</v>
      </c>
      <c r="N118" s="739">
        <f t="shared" si="125"/>
        <v>-3.1</v>
      </c>
      <c r="O118" s="741">
        <f>'12在庫'!D144</f>
        <v>107.5</v>
      </c>
      <c r="P118" s="739">
        <f t="shared" si="126"/>
        <v>2.5</v>
      </c>
      <c r="Q118" s="741">
        <f>'13在庫率'!D144</f>
        <v>161.1</v>
      </c>
      <c r="R118" s="739">
        <f t="shared" si="127"/>
        <v>24.4</v>
      </c>
    </row>
    <row r="119" spans="1:18">
      <c r="A119" s="117"/>
      <c r="B119" s="749" t="s">
        <v>120</v>
      </c>
      <c r="C119" s="738">
        <f>'10生産'!D314</f>
        <v>96.1</v>
      </c>
      <c r="D119" s="739">
        <f t="shared" ref="D119:D120" si="128">ROUND((C119-C118)/C118*100,1)</f>
        <v>-0.7</v>
      </c>
      <c r="E119" s="741">
        <f>'11出荷'!D314</f>
        <v>94.2</v>
      </c>
      <c r="F119" s="739">
        <f t="shared" ref="F119:F120" si="129">ROUND((E119-E118)/E118*100,1)</f>
        <v>-1.4</v>
      </c>
      <c r="G119" s="741">
        <f>'12在庫'!D314</f>
        <v>106.2</v>
      </c>
      <c r="H119" s="739">
        <f t="shared" ref="H119:H120" si="130">ROUND((G119-G118)/G118*100,1)</f>
        <v>-0.3</v>
      </c>
      <c r="I119" s="741">
        <v>163.9</v>
      </c>
      <c r="J119" s="739">
        <f t="shared" ref="J119:J120" si="131">ROUND((I119-I118)/I118*100,1)</f>
        <v>0.6</v>
      </c>
      <c r="K119" s="741">
        <f>'10生産'!D145</f>
        <v>92.2</v>
      </c>
      <c r="L119" s="739">
        <f t="shared" ref="L119:L120" si="132">ROUND((K119-K107)/K107*100,1)</f>
        <v>-0.4</v>
      </c>
      <c r="M119" s="741">
        <f>'11出荷'!D145</f>
        <v>89.9</v>
      </c>
      <c r="N119" s="739">
        <f t="shared" ref="N119:N120" si="133">ROUND((M119-M107)/M107*100,1)</f>
        <v>-4.5999999999999996</v>
      </c>
      <c r="O119" s="741">
        <f>'12在庫'!D145</f>
        <v>109.5</v>
      </c>
      <c r="P119" s="739">
        <f t="shared" ref="P119:P120" si="134">ROUND((O119-O107)/O107*100,1)</f>
        <v>1.5</v>
      </c>
      <c r="Q119" s="741">
        <f>'13在庫率'!D145</f>
        <v>179.7</v>
      </c>
      <c r="R119" s="739">
        <f t="shared" ref="R119:R120" si="135">ROUND((Q119-Q107)/Q107*100,1)</f>
        <v>23.7</v>
      </c>
    </row>
    <row r="120" spans="1:18">
      <c r="A120" s="117"/>
      <c r="B120" s="749" t="s">
        <v>121</v>
      </c>
      <c r="C120" s="738">
        <f>'10生産'!D315</f>
        <v>97.3</v>
      </c>
      <c r="D120" s="739">
        <f t="shared" si="128"/>
        <v>1.2</v>
      </c>
      <c r="E120" s="741">
        <f>'11出荷'!D315</f>
        <v>94.4</v>
      </c>
      <c r="F120" s="739">
        <f t="shared" si="129"/>
        <v>0.2</v>
      </c>
      <c r="G120" s="741">
        <f>'12在庫'!D315</f>
        <v>108.4</v>
      </c>
      <c r="H120" s="739">
        <f t="shared" si="130"/>
        <v>2.1</v>
      </c>
      <c r="I120" s="741">
        <v>164.9</v>
      </c>
      <c r="J120" s="739">
        <f t="shared" si="131"/>
        <v>0.6</v>
      </c>
      <c r="K120" s="741">
        <f>'10生産'!D146</f>
        <v>88.8</v>
      </c>
      <c r="L120" s="739">
        <f t="shared" si="132"/>
        <v>4</v>
      </c>
      <c r="M120" s="741">
        <f>'11出荷'!D146</f>
        <v>88.1</v>
      </c>
      <c r="N120" s="739">
        <f t="shared" si="133"/>
        <v>0.8</v>
      </c>
      <c r="O120" s="741">
        <f>'12在庫'!D146</f>
        <v>110.6</v>
      </c>
      <c r="P120" s="739">
        <f t="shared" si="134"/>
        <v>3.2</v>
      </c>
      <c r="Q120" s="741">
        <f>'13在庫率'!D146</f>
        <v>176.5</v>
      </c>
      <c r="R120" s="739">
        <f t="shared" si="135"/>
        <v>11.5</v>
      </c>
    </row>
    <row r="121" spans="1:18">
      <c r="A121" s="117"/>
      <c r="B121" s="749" t="s">
        <v>122</v>
      </c>
      <c r="C121" s="738">
        <f>'10生産'!D316</f>
        <v>98.3</v>
      </c>
      <c r="D121" s="739">
        <f t="shared" ref="D121:D122" si="136">ROUND((C121-C120)/C120*100,1)</f>
        <v>1</v>
      </c>
      <c r="E121" s="741">
        <f>'11出荷'!D316</f>
        <v>94.3</v>
      </c>
      <c r="F121" s="739">
        <f t="shared" ref="F121:F122" si="137">ROUND((E121-E120)/E120*100,1)</f>
        <v>-0.1</v>
      </c>
      <c r="G121" s="741">
        <f>'12在庫'!D316</f>
        <v>110</v>
      </c>
      <c r="H121" s="739">
        <f t="shared" ref="H121:H122" si="138">ROUND((G121-G120)/G120*100,1)</f>
        <v>1.5</v>
      </c>
      <c r="I121" s="741">
        <v>165.9</v>
      </c>
      <c r="J121" s="739">
        <f t="shared" ref="J121:J122" si="139">ROUND((I121-I120)/I120*100,1)</f>
        <v>0.6</v>
      </c>
      <c r="K121" s="741">
        <f>'10生産'!D147</f>
        <v>99.7</v>
      </c>
      <c r="L121" s="739">
        <f t="shared" ref="L121:L122" si="140">ROUND((K121-K109)/K109*100,1)</f>
        <v>5.2</v>
      </c>
      <c r="M121" s="741">
        <f>'11出荷'!D147</f>
        <v>97.7</v>
      </c>
      <c r="N121" s="739">
        <f t="shared" ref="N121:N122" si="141">ROUND((M121-M109)/M109*100,1)</f>
        <v>0.8</v>
      </c>
      <c r="O121" s="741">
        <f>'12在庫'!D147</f>
        <v>109.9</v>
      </c>
      <c r="P121" s="739">
        <f t="shared" ref="P121:P122" si="142">ROUND((O121-O109)/O109*100,1)</f>
        <v>2.4</v>
      </c>
      <c r="Q121" s="741">
        <f>'13在庫率'!D147</f>
        <v>169.5</v>
      </c>
      <c r="R121" s="739">
        <f t="shared" ref="R121:R122" si="143">ROUND((Q121-Q109)/Q109*100,1)</f>
        <v>9.9</v>
      </c>
    </row>
    <row r="122" spans="1:18">
      <c r="A122" s="117"/>
      <c r="B122" s="749" t="s">
        <v>123</v>
      </c>
      <c r="C122" s="738">
        <f>'10生産'!D317</f>
        <v>100</v>
      </c>
      <c r="D122" s="739">
        <f t="shared" si="136"/>
        <v>1.7</v>
      </c>
      <c r="E122" s="741">
        <f>'11出荷'!D317</f>
        <v>95.9</v>
      </c>
      <c r="F122" s="739">
        <f t="shared" si="137"/>
        <v>1.7</v>
      </c>
      <c r="G122" s="741">
        <f>'12在庫'!D317</f>
        <v>110.7</v>
      </c>
      <c r="H122" s="739">
        <f t="shared" si="138"/>
        <v>0.6</v>
      </c>
      <c r="I122" s="741">
        <v>166.9</v>
      </c>
      <c r="J122" s="739">
        <f t="shared" si="139"/>
        <v>0.6</v>
      </c>
      <c r="K122" s="741">
        <f>'10生産'!D148</f>
        <v>98.7</v>
      </c>
      <c r="L122" s="739">
        <f t="shared" si="140"/>
        <v>6</v>
      </c>
      <c r="M122" s="741">
        <f>'11出荷'!D148</f>
        <v>95.6</v>
      </c>
      <c r="N122" s="739">
        <f t="shared" si="141"/>
        <v>1.5</v>
      </c>
      <c r="O122" s="741">
        <f>'12在庫'!D148</f>
        <v>111.5</v>
      </c>
      <c r="P122" s="739">
        <f t="shared" si="142"/>
        <v>1.5</v>
      </c>
      <c r="Q122" s="741">
        <f>'13在庫率'!D148</f>
        <v>171</v>
      </c>
      <c r="R122" s="739">
        <f t="shared" si="143"/>
        <v>-3.1</v>
      </c>
    </row>
    <row r="123" spans="1:18">
      <c r="A123" s="117"/>
      <c r="B123" s="749" t="s">
        <v>124</v>
      </c>
      <c r="C123" s="738">
        <f>'10生産'!D318</f>
        <v>96.9</v>
      </c>
      <c r="D123" s="739">
        <f t="shared" ref="D123" si="144">ROUND((C123-C122)/C122*100,1)</f>
        <v>-3.1</v>
      </c>
      <c r="E123" s="741">
        <f>'11出荷'!D318</f>
        <v>93.3</v>
      </c>
      <c r="F123" s="739">
        <f t="shared" ref="F123" si="145">ROUND((E123-E122)/E122*100,1)</f>
        <v>-2.7</v>
      </c>
      <c r="G123" s="741">
        <f>'12在庫'!D318</f>
        <v>110.5</v>
      </c>
      <c r="H123" s="739">
        <f t="shared" ref="H123" si="146">ROUND((G123-G122)/G122*100,1)</f>
        <v>-0.2</v>
      </c>
      <c r="I123" s="741">
        <v>167.9</v>
      </c>
      <c r="J123" s="739">
        <f t="shared" ref="J123" si="147">ROUND((I123-I122)/I122*100,1)</f>
        <v>0.6</v>
      </c>
      <c r="K123" s="741">
        <f>'10生産'!D149</f>
        <v>98.9</v>
      </c>
      <c r="L123" s="739">
        <f t="shared" ref="L123" si="148">ROUND((K123-K111)/K111*100,1)</f>
        <v>6.6</v>
      </c>
      <c r="M123" s="741">
        <f>'11出荷'!D149</f>
        <v>96</v>
      </c>
      <c r="N123" s="739">
        <f t="shared" ref="N123" si="149">ROUND((M123-M111)/M111*100,1)</f>
        <v>0.2</v>
      </c>
      <c r="O123" s="741">
        <f>'12在庫'!D149</f>
        <v>108.9</v>
      </c>
      <c r="P123" s="739">
        <f t="shared" ref="P123" si="150">ROUND((O123-O111)/O111*100,1)</f>
        <v>0.8</v>
      </c>
      <c r="Q123" s="741">
        <f>'13在庫率'!D149</f>
        <v>157.69999999999999</v>
      </c>
      <c r="R123" s="739">
        <f t="shared" ref="R123" si="151">ROUND((Q123-Q111)/Q111*100,1)</f>
        <v>-9.6</v>
      </c>
    </row>
    <row r="124" spans="1:18">
      <c r="A124" s="742"/>
      <c r="B124" s="750" t="s">
        <v>111</v>
      </c>
      <c r="C124" s="744">
        <f>'10生産'!D319</f>
        <v>95.2</v>
      </c>
      <c r="D124" s="745">
        <f t="shared" ref="D124" si="152">ROUND((C124-C123)/C123*100,1)</f>
        <v>-1.8</v>
      </c>
      <c r="E124" s="747">
        <f>'11出荷'!D319</f>
        <v>93</v>
      </c>
      <c r="F124" s="745">
        <f t="shared" ref="F124" si="153">ROUND((E124-E123)/E123*100,1)</f>
        <v>-0.3</v>
      </c>
      <c r="G124" s="747">
        <f>'12在庫'!D319</f>
        <v>106.6</v>
      </c>
      <c r="H124" s="745">
        <f t="shared" ref="H124" si="154">ROUND((G124-G123)/G123*100,1)</f>
        <v>-3.5</v>
      </c>
      <c r="I124" s="747">
        <v>168.9</v>
      </c>
      <c r="J124" s="745">
        <f t="shared" ref="J124" si="155">ROUND((I124-I123)/I123*100,1)</f>
        <v>0.6</v>
      </c>
      <c r="K124" s="747">
        <f>'10生産'!D150</f>
        <v>101.7</v>
      </c>
      <c r="L124" s="745">
        <f t="shared" ref="L124" si="156">ROUND((K124-K112)/K112*100,1)</f>
        <v>3</v>
      </c>
      <c r="M124" s="747">
        <f>'11出荷'!D150</f>
        <v>100.8</v>
      </c>
      <c r="N124" s="745">
        <f t="shared" ref="N124" si="157">ROUND((M124-M112)/M112*100,1)</f>
        <v>-1.2</v>
      </c>
      <c r="O124" s="747">
        <f>'12在庫'!D150</f>
        <v>104.9</v>
      </c>
      <c r="P124" s="745">
        <f t="shared" ref="P124" si="158">ROUND((O124-O112)/O112*100,1)</f>
        <v>-3.5</v>
      </c>
      <c r="Q124" s="747">
        <f>'13在庫率'!D150</f>
        <v>131.19999999999999</v>
      </c>
      <c r="R124" s="745">
        <f t="shared" ref="R124" si="159">ROUND((Q124-Q112)/Q112*100,1)</f>
        <v>-37</v>
      </c>
    </row>
    <row r="126" spans="1:18">
      <c r="A126" s="308" t="s">
        <v>637</v>
      </c>
      <c r="C126" s="751">
        <f>AVERAGE(C89:C100)</f>
        <v>93.61666666666666</v>
      </c>
      <c r="E126" s="751">
        <f>AVERAGE(E89:E100)</f>
        <v>93.633333333333326</v>
      </c>
      <c r="G126" s="751">
        <f>AVERAGE(G89:G100)</f>
        <v>110.06666666666665</v>
      </c>
      <c r="I126" s="751">
        <f>AVERAGE(I89:I100)</f>
        <v>144.44166666666669</v>
      </c>
      <c r="K126" s="751">
        <f>AVERAGE(K89:K100)</f>
        <v>94.02500000000002</v>
      </c>
      <c r="M126" s="751">
        <f>AVERAGE(M89:M100)</f>
        <v>94.033333333333317</v>
      </c>
      <c r="O126" s="751">
        <f>AVERAGE(O89:O100)</f>
        <v>110.01666666666667</v>
      </c>
      <c r="Q126" s="751">
        <f>AVERAGE(Q89:Q100)</f>
        <v>140.375</v>
      </c>
    </row>
    <row r="127" spans="1:18">
      <c r="A127" s="308" t="s">
        <v>638</v>
      </c>
      <c r="C127" s="751">
        <f>AVERAGE(C101:C112)</f>
        <v>94.99166666666666</v>
      </c>
      <c r="D127" s="308" t="s">
        <v>2</v>
      </c>
      <c r="E127" s="751">
        <f>AVERAGE(E101:E112)</f>
        <v>96.05</v>
      </c>
      <c r="G127" s="751">
        <f>AVERAGE(G101:G112)</f>
        <v>105.99166666666667</v>
      </c>
      <c r="I127" s="751">
        <f>AVERAGE(I101:I112)</f>
        <v>151.40000000000003</v>
      </c>
      <c r="K127" s="751">
        <f>AVERAGE(K101:K112)</f>
        <v>95.050000000000011</v>
      </c>
      <c r="M127" s="751">
        <f>AVERAGE(M101:M112)</f>
        <v>96.041666666666671</v>
      </c>
      <c r="O127" s="751">
        <f>AVERAGE(O101:O112)</f>
        <v>105.95833333333333</v>
      </c>
      <c r="Q127" s="751">
        <f>AVERAGE(Q101:Q112)</f>
        <v>151.20833333333331</v>
      </c>
    </row>
    <row r="128" spans="1:18">
      <c r="A128" s="308" t="s">
        <v>687</v>
      </c>
      <c r="C128" s="751">
        <f>AVERAGE(C113:C124)</f>
        <v>95.825000000000003</v>
      </c>
      <c r="E128" s="751">
        <f>AVERAGE(E113:E124)</f>
        <v>94.016666666666666</v>
      </c>
      <c r="G128" s="751">
        <f>AVERAGE(G113:G124)</f>
        <v>108.63333333333333</v>
      </c>
      <c r="I128" s="751">
        <f>AVERAGE(I113:I124)</f>
        <v>163.40000000000003</v>
      </c>
      <c r="K128" s="751">
        <f>AVERAGE(K113:K124)</f>
        <v>95.491666666666674</v>
      </c>
      <c r="M128" s="751">
        <f>AVERAGE(M113:M124)</f>
        <v>93.75833333333334</v>
      </c>
      <c r="O128" s="751">
        <f>AVERAGE(O113:O124)</f>
        <v>108.62500000000001</v>
      </c>
      <c r="Q128" s="751">
        <f>AVERAGE(Q113:Q124)</f>
        <v>170.1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48"/>
  <sheetViews>
    <sheetView topLeftCell="AM1" workbookViewId="0">
      <pane xSplit="2" ySplit="125" topLeftCell="AO233" activePane="bottomRight" state="frozen"/>
      <selection activeCell="AM1" sqref="AM1"/>
      <selection pane="topRight" activeCell="AO1" sqref="AO1"/>
      <selection pane="bottomLeft" activeCell="AM125" sqref="AM125"/>
      <selection pane="bottomRight" activeCell="AT251" sqref="AT251"/>
    </sheetView>
  </sheetViews>
  <sheetFormatPr defaultColWidth="9.33203125" defaultRowHeight="12.75"/>
  <cols>
    <col min="1" max="2" width="6" style="308" hidden="1" customWidth="1"/>
    <col min="3" max="3" width="9.5" style="308" hidden="1" customWidth="1"/>
    <col min="4" max="4" width="10.1640625" style="308" hidden="1" customWidth="1"/>
    <col min="5" max="5" width="9.5" style="308" hidden="1" customWidth="1"/>
    <col min="6" max="6" width="10.1640625" style="308" hidden="1" customWidth="1"/>
    <col min="7" max="9" width="9.5" style="308" hidden="1" customWidth="1"/>
    <col min="10" max="10" width="10.1640625" style="308" hidden="1" customWidth="1"/>
    <col min="11" max="11" width="9.5" style="308" hidden="1" customWidth="1"/>
    <col min="12" max="12" width="10.1640625" style="308" hidden="1" customWidth="1"/>
    <col min="13" max="13" width="9.5" style="308" hidden="1" customWidth="1"/>
    <col min="14" max="14" width="10.1640625" style="308" hidden="1" customWidth="1"/>
    <col min="15" max="15" width="9.5" style="308" hidden="1" customWidth="1"/>
    <col min="16" max="16" width="11.5" style="308" hidden="1" customWidth="1"/>
    <col min="17" max="17" width="9.5" style="308" hidden="1" customWidth="1"/>
    <col min="18" max="18" width="11.5" style="308" hidden="1" customWidth="1"/>
    <col min="19" max="19" width="5" style="308" hidden="1" customWidth="1"/>
    <col min="20" max="21" width="8" style="308" hidden="1" customWidth="1"/>
    <col min="22" max="22" width="9.6640625" style="308" hidden="1" customWidth="1"/>
    <col min="23" max="23" width="10.83203125" style="308" hidden="1" customWidth="1"/>
    <col min="24" max="24" width="9.6640625" style="308" hidden="1" customWidth="1"/>
    <col min="25" max="25" width="10.83203125" style="308" hidden="1" customWidth="1"/>
    <col min="26" max="26" width="9.6640625" style="308" hidden="1" customWidth="1"/>
    <col min="27" max="27" width="10.83203125" style="308" hidden="1" customWidth="1"/>
    <col min="28" max="28" width="9.6640625" style="308" hidden="1" customWidth="1"/>
    <col min="29" max="29" width="10.83203125" style="308" hidden="1" customWidth="1"/>
    <col min="30" max="30" width="9.6640625" style="308" hidden="1" customWidth="1"/>
    <col min="31" max="31" width="10.83203125" style="308" hidden="1" customWidth="1"/>
    <col min="32" max="32" width="9.6640625" style="308" hidden="1" customWidth="1"/>
    <col min="33" max="33" width="10.83203125" style="308" hidden="1" customWidth="1"/>
    <col min="34" max="34" width="9.6640625" style="308" hidden="1" customWidth="1"/>
    <col min="35" max="35" width="10.83203125" style="308" hidden="1" customWidth="1"/>
    <col min="36" max="36" width="9.6640625" style="308" hidden="1" customWidth="1"/>
    <col min="37" max="37" width="10.83203125" style="308" hidden="1" customWidth="1"/>
    <col min="38" max="38" width="0" style="308" hidden="1" customWidth="1"/>
    <col min="39" max="39" width="10.33203125" style="308" customWidth="1"/>
    <col min="40" max="40" width="8" style="308" customWidth="1"/>
    <col min="41" max="41" width="10.1640625" style="308" bestFit="1" customWidth="1"/>
    <col min="42" max="42" width="10.83203125" style="308" customWidth="1"/>
    <col min="43" max="43" width="9.6640625" style="308" bestFit="1" customWidth="1"/>
    <col min="44" max="44" width="10.83203125" style="308" customWidth="1"/>
    <col min="45" max="45" width="9.6640625" style="308" bestFit="1" customWidth="1"/>
    <col min="46" max="46" width="10.83203125" style="308" customWidth="1"/>
    <col min="47" max="47" width="9.6640625" style="308" bestFit="1" customWidth="1"/>
    <col min="48" max="48" width="10.83203125" style="308" customWidth="1"/>
    <col min="49" max="49" width="9.6640625" style="308" bestFit="1" customWidth="1"/>
    <col min="50" max="50" width="10.83203125" style="308" customWidth="1"/>
    <col min="51" max="51" width="9.6640625" style="308" bestFit="1" customWidth="1"/>
    <col min="52" max="52" width="10.83203125" style="308" customWidth="1"/>
    <col min="53" max="53" width="9.6640625" style="308" bestFit="1" customWidth="1"/>
    <col min="54" max="54" width="10.83203125" style="308" customWidth="1"/>
    <col min="55" max="55" width="9.6640625" style="308" bestFit="1" customWidth="1"/>
    <col min="56" max="56" width="10.83203125" style="308" customWidth="1"/>
    <col min="57" max="57" width="9.33203125" style="308"/>
    <col min="58" max="58" width="11.5" style="308" bestFit="1" customWidth="1"/>
    <col min="59" max="16384" width="9.33203125" style="308"/>
  </cols>
  <sheetData>
    <row r="1" spans="1:58">
      <c r="B1" s="752" t="s">
        <v>11</v>
      </c>
      <c r="F1" s="753" t="s">
        <v>51</v>
      </c>
      <c r="G1" s="753"/>
      <c r="U1" s="752" t="s">
        <v>11</v>
      </c>
      <c r="X1" s="753" t="s">
        <v>194</v>
      </c>
      <c r="Y1" s="753"/>
      <c r="AN1" s="752" t="s">
        <v>540</v>
      </c>
      <c r="AQ1" s="753" t="s">
        <v>253</v>
      </c>
      <c r="AR1" s="753"/>
      <c r="BF1" s="353" t="s">
        <v>634</v>
      </c>
    </row>
    <row r="2" spans="1:58">
      <c r="B2" s="752"/>
      <c r="F2" s="753"/>
      <c r="G2" s="753"/>
      <c r="U2" s="752"/>
      <c r="X2" s="753"/>
      <c r="Y2" s="753"/>
      <c r="AM2" s="308" t="s">
        <v>641</v>
      </c>
      <c r="AN2" s="752"/>
      <c r="AQ2" s="34"/>
      <c r="AR2" s="34"/>
      <c r="BF2" s="724">
        <v>44981</v>
      </c>
    </row>
    <row r="3" spans="1:58">
      <c r="A3" s="754"/>
      <c r="B3" s="755"/>
      <c r="C3" s="756" t="s">
        <v>192</v>
      </c>
      <c r="D3" s="756"/>
      <c r="E3" s="756"/>
      <c r="F3" s="756"/>
      <c r="G3" s="756"/>
      <c r="H3" s="756"/>
      <c r="I3" s="756"/>
      <c r="J3" s="756"/>
      <c r="K3" s="754" t="s">
        <v>191</v>
      </c>
      <c r="L3" s="756"/>
      <c r="M3" s="756"/>
      <c r="N3" s="756"/>
      <c r="O3" s="756"/>
      <c r="P3" s="756"/>
      <c r="Q3" s="756"/>
      <c r="R3" s="755"/>
      <c r="T3" s="754"/>
      <c r="U3" s="755"/>
      <c r="V3" s="756" t="s">
        <v>192</v>
      </c>
      <c r="W3" s="756"/>
      <c r="X3" s="756"/>
      <c r="Y3" s="756"/>
      <c r="Z3" s="756"/>
      <c r="AA3" s="756"/>
      <c r="AB3" s="756"/>
      <c r="AC3" s="756"/>
      <c r="AD3" s="754" t="s">
        <v>191</v>
      </c>
      <c r="AE3" s="756"/>
      <c r="AF3" s="756"/>
      <c r="AG3" s="756"/>
      <c r="AH3" s="756"/>
      <c r="AI3" s="756"/>
      <c r="AJ3" s="756"/>
      <c r="AK3" s="755"/>
      <c r="AM3" s="754"/>
      <c r="AN3" s="755"/>
      <c r="AO3" s="756" t="s">
        <v>192</v>
      </c>
      <c r="AP3" s="756"/>
      <c r="AQ3" s="756"/>
      <c r="AR3" s="756"/>
      <c r="AS3" s="756"/>
      <c r="AT3" s="756"/>
      <c r="AU3" s="756"/>
      <c r="AV3" s="756"/>
      <c r="AW3" s="754" t="s">
        <v>191</v>
      </c>
      <c r="AX3" s="756"/>
      <c r="AY3" s="756"/>
      <c r="AZ3" s="756"/>
      <c r="BA3" s="756"/>
      <c r="BB3" s="756"/>
      <c r="BC3" s="756"/>
      <c r="BD3" s="755"/>
    </row>
    <row r="4" spans="1:58">
      <c r="A4" s="757"/>
      <c r="B4" s="758"/>
      <c r="C4" s="756" t="s">
        <v>99</v>
      </c>
      <c r="D4" s="756"/>
      <c r="E4" s="754" t="s">
        <v>100</v>
      </c>
      <c r="F4" s="755"/>
      <c r="G4" s="756" t="s">
        <v>146</v>
      </c>
      <c r="H4" s="756"/>
      <c r="I4" s="754" t="s">
        <v>8</v>
      </c>
      <c r="J4" s="755"/>
      <c r="K4" s="754" t="s">
        <v>99</v>
      </c>
      <c r="L4" s="756"/>
      <c r="M4" s="754" t="s">
        <v>100</v>
      </c>
      <c r="N4" s="755"/>
      <c r="O4" s="756" t="s">
        <v>146</v>
      </c>
      <c r="P4" s="756"/>
      <c r="Q4" s="754" t="s">
        <v>161</v>
      </c>
      <c r="R4" s="755"/>
      <c r="T4" s="757"/>
      <c r="U4" s="758"/>
      <c r="V4" s="756" t="s">
        <v>99</v>
      </c>
      <c r="W4" s="756"/>
      <c r="X4" s="754" t="s">
        <v>100</v>
      </c>
      <c r="Y4" s="755"/>
      <c r="Z4" s="756" t="s">
        <v>146</v>
      </c>
      <c r="AA4" s="756"/>
      <c r="AB4" s="754" t="s">
        <v>8</v>
      </c>
      <c r="AC4" s="755"/>
      <c r="AD4" s="754" t="s">
        <v>99</v>
      </c>
      <c r="AE4" s="756"/>
      <c r="AF4" s="754" t="s">
        <v>100</v>
      </c>
      <c r="AG4" s="755"/>
      <c r="AH4" s="756" t="s">
        <v>146</v>
      </c>
      <c r="AI4" s="756"/>
      <c r="AJ4" s="754" t="s">
        <v>161</v>
      </c>
      <c r="AK4" s="755"/>
      <c r="AM4" s="757"/>
      <c r="AN4" s="758"/>
      <c r="AO4" s="756" t="s">
        <v>99</v>
      </c>
      <c r="AP4" s="756"/>
      <c r="AQ4" s="754" t="s">
        <v>100</v>
      </c>
      <c r="AR4" s="755"/>
      <c r="AS4" s="756" t="s">
        <v>146</v>
      </c>
      <c r="AT4" s="756"/>
      <c r="AU4" s="754" t="s">
        <v>8</v>
      </c>
      <c r="AV4" s="755"/>
      <c r="AW4" s="754" t="s">
        <v>99</v>
      </c>
      <c r="AX4" s="756"/>
      <c r="AY4" s="754" t="s">
        <v>100</v>
      </c>
      <c r="AZ4" s="755"/>
      <c r="BA4" s="756" t="s">
        <v>146</v>
      </c>
      <c r="BB4" s="756"/>
      <c r="BC4" s="754" t="s">
        <v>161</v>
      </c>
      <c r="BD4" s="755"/>
    </row>
    <row r="5" spans="1:58" ht="22.5">
      <c r="A5" s="759"/>
      <c r="B5" s="760"/>
      <c r="C5" s="761" t="s">
        <v>103</v>
      </c>
      <c r="D5" s="762" t="s">
        <v>10</v>
      </c>
      <c r="E5" s="759" t="s">
        <v>103</v>
      </c>
      <c r="F5" s="762" t="s">
        <v>10</v>
      </c>
      <c r="G5" s="761" t="s">
        <v>103</v>
      </c>
      <c r="H5" s="762" t="s">
        <v>10</v>
      </c>
      <c r="I5" s="759" t="s">
        <v>103</v>
      </c>
      <c r="J5" s="762" t="s">
        <v>10</v>
      </c>
      <c r="K5" s="759" t="s">
        <v>103</v>
      </c>
      <c r="L5" s="763" t="s">
        <v>9</v>
      </c>
      <c r="M5" s="759" t="s">
        <v>103</v>
      </c>
      <c r="N5" s="763" t="s">
        <v>9</v>
      </c>
      <c r="O5" s="761" t="s">
        <v>103</v>
      </c>
      <c r="P5" s="763" t="s">
        <v>9</v>
      </c>
      <c r="Q5" s="759" t="s">
        <v>103</v>
      </c>
      <c r="R5" s="763" t="s">
        <v>9</v>
      </c>
      <c r="T5" s="759"/>
      <c r="U5" s="760"/>
      <c r="V5" s="761" t="s">
        <v>103</v>
      </c>
      <c r="W5" s="762" t="s">
        <v>10</v>
      </c>
      <c r="X5" s="759" t="s">
        <v>103</v>
      </c>
      <c r="Y5" s="762" t="s">
        <v>10</v>
      </c>
      <c r="Z5" s="761" t="s">
        <v>103</v>
      </c>
      <c r="AA5" s="762" t="s">
        <v>10</v>
      </c>
      <c r="AB5" s="759" t="s">
        <v>103</v>
      </c>
      <c r="AC5" s="762" t="s">
        <v>10</v>
      </c>
      <c r="AD5" s="759" t="s">
        <v>103</v>
      </c>
      <c r="AE5" s="763" t="s">
        <v>9</v>
      </c>
      <c r="AF5" s="759" t="s">
        <v>103</v>
      </c>
      <c r="AG5" s="763" t="s">
        <v>9</v>
      </c>
      <c r="AH5" s="761" t="s">
        <v>103</v>
      </c>
      <c r="AI5" s="763" t="s">
        <v>9</v>
      </c>
      <c r="AJ5" s="759" t="s">
        <v>103</v>
      </c>
      <c r="AK5" s="763" t="s">
        <v>9</v>
      </c>
      <c r="AM5" s="759"/>
      <c r="AN5" s="760"/>
      <c r="AO5" s="761" t="s">
        <v>103</v>
      </c>
      <c r="AP5" s="762" t="s">
        <v>10</v>
      </c>
      <c r="AQ5" s="759" t="s">
        <v>103</v>
      </c>
      <c r="AR5" s="762" t="s">
        <v>10</v>
      </c>
      <c r="AS5" s="761" t="s">
        <v>103</v>
      </c>
      <c r="AT5" s="762" t="s">
        <v>10</v>
      </c>
      <c r="AU5" s="759" t="s">
        <v>103</v>
      </c>
      <c r="AV5" s="762" t="s">
        <v>10</v>
      </c>
      <c r="AW5" s="759" t="s">
        <v>103</v>
      </c>
      <c r="AX5" s="763" t="s">
        <v>9</v>
      </c>
      <c r="AY5" s="759" t="s">
        <v>103</v>
      </c>
      <c r="AZ5" s="763" t="s">
        <v>9</v>
      </c>
      <c r="BA5" s="761" t="s">
        <v>103</v>
      </c>
      <c r="BB5" s="763" t="s">
        <v>9</v>
      </c>
      <c r="BC5" s="759" t="s">
        <v>103</v>
      </c>
      <c r="BD5" s="763" t="s">
        <v>9</v>
      </c>
    </row>
    <row r="6" spans="1:58" hidden="1">
      <c r="A6" s="764" t="s">
        <v>112</v>
      </c>
      <c r="B6" s="765" t="s">
        <v>113</v>
      </c>
      <c r="C6" s="766">
        <v>93.4</v>
      </c>
      <c r="D6" s="767">
        <v>1.3</v>
      </c>
      <c r="E6" s="768">
        <v>93.3</v>
      </c>
      <c r="F6" s="767">
        <v>2</v>
      </c>
      <c r="G6" s="766">
        <v>100.9</v>
      </c>
      <c r="H6" s="767">
        <v>1.1000000000000001</v>
      </c>
      <c r="I6" s="768">
        <v>104.4</v>
      </c>
      <c r="J6" s="767">
        <v>-0.8</v>
      </c>
      <c r="K6" s="768">
        <v>87.2</v>
      </c>
      <c r="L6" s="767">
        <v>7.9</v>
      </c>
      <c r="M6" s="768">
        <v>85.7</v>
      </c>
      <c r="N6" s="767">
        <v>8.1</v>
      </c>
      <c r="O6" s="766">
        <v>102.7</v>
      </c>
      <c r="P6" s="767">
        <v>-5.5</v>
      </c>
      <c r="Q6" s="768">
        <v>118.1</v>
      </c>
      <c r="R6" s="767">
        <v>-9.6</v>
      </c>
      <c r="T6" s="764" t="s">
        <v>112</v>
      </c>
      <c r="U6" s="765" t="s">
        <v>113</v>
      </c>
      <c r="V6" s="766"/>
      <c r="W6" s="767"/>
      <c r="X6" s="768"/>
      <c r="Y6" s="767"/>
      <c r="Z6" s="766"/>
      <c r="AA6" s="767"/>
      <c r="AB6" s="768"/>
      <c r="AC6" s="767"/>
      <c r="AD6" s="768"/>
      <c r="AE6" s="767"/>
      <c r="AF6" s="768"/>
      <c r="AG6" s="767"/>
      <c r="AH6" s="766"/>
      <c r="AI6" s="767"/>
      <c r="AJ6" s="768"/>
      <c r="AK6" s="767"/>
      <c r="AM6" s="764" t="s">
        <v>112</v>
      </c>
      <c r="AN6" s="765" t="s">
        <v>113</v>
      </c>
      <c r="AO6" s="766"/>
      <c r="AP6" s="767"/>
      <c r="AQ6" s="768"/>
      <c r="AR6" s="767"/>
      <c r="AS6" s="766"/>
      <c r="AT6" s="767"/>
      <c r="AU6" s="768"/>
      <c r="AV6" s="767"/>
      <c r="AW6" s="768"/>
      <c r="AX6" s="767"/>
      <c r="AY6" s="768"/>
      <c r="AZ6" s="767"/>
      <c r="BA6" s="766"/>
      <c r="BB6" s="767"/>
      <c r="BC6" s="768"/>
      <c r="BD6" s="767"/>
    </row>
    <row r="7" spans="1:58" hidden="1">
      <c r="A7" s="769" t="s">
        <v>114</v>
      </c>
      <c r="B7" s="770" t="s">
        <v>115</v>
      </c>
      <c r="C7" s="771">
        <v>93</v>
      </c>
      <c r="D7" s="772">
        <f>ROUND((C7-C6)/C6*100,1)</f>
        <v>-0.4</v>
      </c>
      <c r="E7" s="773">
        <v>93.6</v>
      </c>
      <c r="F7" s="772">
        <f>ROUND((E7-E6)/E6*100,1)</f>
        <v>0.3</v>
      </c>
      <c r="G7" s="771">
        <v>98.4</v>
      </c>
      <c r="H7" s="772">
        <f t="shared" ref="H7:H70" si="0">ROUND((G7-G6)/G6*100,1)</f>
        <v>-2.5</v>
      </c>
      <c r="I7" s="773">
        <v>101.6</v>
      </c>
      <c r="J7" s="772">
        <f t="shared" ref="J7:J70" si="1">ROUND((I7-I6)/I6*100,1)</f>
        <v>-2.7</v>
      </c>
      <c r="K7" s="773">
        <v>91.1</v>
      </c>
      <c r="L7" s="772">
        <v>4.7</v>
      </c>
      <c r="M7" s="773">
        <v>92</v>
      </c>
      <c r="N7" s="772">
        <v>6.2</v>
      </c>
      <c r="O7" s="771">
        <v>100.7</v>
      </c>
      <c r="P7" s="772">
        <v>-6.6</v>
      </c>
      <c r="Q7" s="773">
        <v>105.7</v>
      </c>
      <c r="R7" s="772">
        <v>-10.199999999999999</v>
      </c>
      <c r="T7" s="769" t="s">
        <v>114</v>
      </c>
      <c r="U7" s="770" t="s">
        <v>115</v>
      </c>
      <c r="V7" s="771"/>
      <c r="W7" s="772"/>
      <c r="X7" s="773"/>
      <c r="Y7" s="772"/>
      <c r="Z7" s="771"/>
      <c r="AA7" s="772"/>
      <c r="AB7" s="773"/>
      <c r="AC7" s="772"/>
      <c r="AD7" s="773"/>
      <c r="AE7" s="772"/>
      <c r="AF7" s="773"/>
      <c r="AG7" s="772"/>
      <c r="AH7" s="771"/>
      <c r="AI7" s="772"/>
      <c r="AJ7" s="773"/>
      <c r="AK7" s="772"/>
      <c r="AM7" s="769" t="s">
        <v>114</v>
      </c>
      <c r="AN7" s="770" t="s">
        <v>115</v>
      </c>
      <c r="AO7" s="771"/>
      <c r="AP7" s="772"/>
      <c r="AQ7" s="773"/>
      <c r="AR7" s="772"/>
      <c r="AS7" s="771"/>
      <c r="AT7" s="772"/>
      <c r="AU7" s="773"/>
      <c r="AV7" s="772"/>
      <c r="AW7" s="773"/>
      <c r="AX7" s="772"/>
      <c r="AY7" s="773"/>
      <c r="AZ7" s="772"/>
      <c r="BA7" s="771"/>
      <c r="BB7" s="772"/>
      <c r="BC7" s="773"/>
      <c r="BD7" s="772"/>
    </row>
    <row r="8" spans="1:58" hidden="1">
      <c r="A8" s="769" t="s">
        <v>114</v>
      </c>
      <c r="B8" s="770" t="s">
        <v>116</v>
      </c>
      <c r="C8" s="771">
        <v>93.6</v>
      </c>
      <c r="D8" s="772">
        <f t="shared" ref="D8:F23" si="2">ROUND((C8-C7)/C7*100,1)</f>
        <v>0.6</v>
      </c>
      <c r="E8" s="773">
        <v>92.6</v>
      </c>
      <c r="F8" s="772">
        <f t="shared" si="2"/>
        <v>-1.1000000000000001</v>
      </c>
      <c r="G8" s="771">
        <v>98.3</v>
      </c>
      <c r="H8" s="772">
        <f t="shared" si="0"/>
        <v>-0.1</v>
      </c>
      <c r="I8" s="773">
        <v>103.7</v>
      </c>
      <c r="J8" s="772">
        <f t="shared" si="1"/>
        <v>2.1</v>
      </c>
      <c r="K8" s="773">
        <v>103.4</v>
      </c>
      <c r="L8" s="772">
        <v>4</v>
      </c>
      <c r="M8" s="773">
        <v>106.7</v>
      </c>
      <c r="N8" s="772">
        <v>3.3</v>
      </c>
      <c r="O8" s="771">
        <v>93.5</v>
      </c>
      <c r="P8" s="772">
        <v>-5.8</v>
      </c>
      <c r="Q8" s="773">
        <v>87.8</v>
      </c>
      <c r="R8" s="772">
        <v>-8.3000000000000007</v>
      </c>
      <c r="T8" s="769" t="s">
        <v>114</v>
      </c>
      <c r="U8" s="770" t="s">
        <v>116</v>
      </c>
      <c r="V8" s="771"/>
      <c r="W8" s="772"/>
      <c r="X8" s="773"/>
      <c r="Y8" s="772"/>
      <c r="Z8" s="771"/>
      <c r="AA8" s="772"/>
      <c r="AB8" s="773"/>
      <c r="AC8" s="772"/>
      <c r="AD8" s="773"/>
      <c r="AE8" s="772"/>
      <c r="AF8" s="773"/>
      <c r="AG8" s="772"/>
      <c r="AH8" s="771"/>
      <c r="AI8" s="772"/>
      <c r="AJ8" s="773"/>
      <c r="AK8" s="772"/>
      <c r="AM8" s="769" t="s">
        <v>114</v>
      </c>
      <c r="AN8" s="770" t="s">
        <v>116</v>
      </c>
      <c r="AO8" s="771"/>
      <c r="AP8" s="772"/>
      <c r="AQ8" s="773"/>
      <c r="AR8" s="772"/>
      <c r="AS8" s="771"/>
      <c r="AT8" s="772"/>
      <c r="AU8" s="773"/>
      <c r="AV8" s="772"/>
      <c r="AW8" s="773"/>
      <c r="AX8" s="772"/>
      <c r="AY8" s="773"/>
      <c r="AZ8" s="772"/>
      <c r="BA8" s="771"/>
      <c r="BB8" s="772"/>
      <c r="BC8" s="773"/>
      <c r="BD8" s="772"/>
    </row>
    <row r="9" spans="1:58" hidden="1">
      <c r="A9" s="769" t="s">
        <v>114</v>
      </c>
      <c r="B9" s="770" t="s">
        <v>117</v>
      </c>
      <c r="C9" s="771">
        <v>92.3</v>
      </c>
      <c r="D9" s="772">
        <f t="shared" si="2"/>
        <v>-1.4</v>
      </c>
      <c r="E9" s="773">
        <v>92.5</v>
      </c>
      <c r="F9" s="772">
        <f t="shared" si="2"/>
        <v>-0.1</v>
      </c>
      <c r="G9" s="771">
        <v>98.1</v>
      </c>
      <c r="H9" s="772">
        <f t="shared" si="0"/>
        <v>-0.2</v>
      </c>
      <c r="I9" s="773">
        <v>103</v>
      </c>
      <c r="J9" s="772">
        <f t="shared" si="1"/>
        <v>-0.7</v>
      </c>
      <c r="K9" s="773">
        <v>90.6</v>
      </c>
      <c r="L9" s="772">
        <v>3</v>
      </c>
      <c r="M9" s="773">
        <v>89</v>
      </c>
      <c r="N9" s="772">
        <v>3.3</v>
      </c>
      <c r="O9" s="771">
        <v>95.5</v>
      </c>
      <c r="P9" s="772">
        <v>-4.3</v>
      </c>
      <c r="Q9" s="773">
        <v>100.8</v>
      </c>
      <c r="R9" s="772">
        <v>-4.5</v>
      </c>
      <c r="T9" s="769" t="s">
        <v>114</v>
      </c>
      <c r="U9" s="770" t="s">
        <v>117</v>
      </c>
      <c r="V9" s="771"/>
      <c r="W9" s="772"/>
      <c r="X9" s="773"/>
      <c r="Y9" s="772"/>
      <c r="Z9" s="771"/>
      <c r="AA9" s="772"/>
      <c r="AB9" s="773"/>
      <c r="AC9" s="772"/>
      <c r="AD9" s="773"/>
      <c r="AE9" s="772"/>
      <c r="AF9" s="773"/>
      <c r="AG9" s="772"/>
      <c r="AH9" s="771"/>
      <c r="AI9" s="772"/>
      <c r="AJ9" s="773"/>
      <c r="AK9" s="772"/>
      <c r="AM9" s="769" t="s">
        <v>114</v>
      </c>
      <c r="AN9" s="770" t="s">
        <v>117</v>
      </c>
      <c r="AO9" s="771"/>
      <c r="AP9" s="772"/>
      <c r="AQ9" s="773"/>
      <c r="AR9" s="772"/>
      <c r="AS9" s="771"/>
      <c r="AT9" s="772"/>
      <c r="AU9" s="773"/>
      <c r="AV9" s="772"/>
      <c r="AW9" s="773"/>
      <c r="AX9" s="772"/>
      <c r="AY9" s="773"/>
      <c r="AZ9" s="772"/>
      <c r="BA9" s="771"/>
      <c r="BB9" s="772"/>
      <c r="BC9" s="773"/>
      <c r="BD9" s="772"/>
    </row>
    <row r="10" spans="1:58" hidden="1">
      <c r="A10" s="769" t="s">
        <v>114</v>
      </c>
      <c r="B10" s="770" t="s">
        <v>118</v>
      </c>
      <c r="C10" s="771">
        <v>93.7</v>
      </c>
      <c r="D10" s="772">
        <f t="shared" si="2"/>
        <v>1.5</v>
      </c>
      <c r="E10" s="773">
        <v>93.2</v>
      </c>
      <c r="F10" s="772">
        <f t="shared" si="2"/>
        <v>0.8</v>
      </c>
      <c r="G10" s="771">
        <v>98.6</v>
      </c>
      <c r="H10" s="772">
        <f t="shared" si="0"/>
        <v>0.5</v>
      </c>
      <c r="I10" s="773">
        <v>102.2</v>
      </c>
      <c r="J10" s="772">
        <f t="shared" si="1"/>
        <v>-0.8</v>
      </c>
      <c r="K10" s="773">
        <v>89.4</v>
      </c>
      <c r="L10" s="772">
        <v>1.1000000000000001</v>
      </c>
      <c r="M10" s="773">
        <v>87.6</v>
      </c>
      <c r="N10" s="772">
        <v>0.9</v>
      </c>
      <c r="O10" s="771">
        <v>99</v>
      </c>
      <c r="P10" s="772">
        <v>-3.4</v>
      </c>
      <c r="Q10" s="773">
        <v>106.6</v>
      </c>
      <c r="R10" s="772">
        <v>-2.5</v>
      </c>
      <c r="T10" s="769" t="s">
        <v>114</v>
      </c>
      <c r="U10" s="770" t="s">
        <v>118</v>
      </c>
      <c r="V10" s="771"/>
      <c r="W10" s="772"/>
      <c r="X10" s="773"/>
      <c r="Y10" s="772"/>
      <c r="Z10" s="771"/>
      <c r="AA10" s="772"/>
      <c r="AB10" s="773"/>
      <c r="AC10" s="772"/>
      <c r="AD10" s="773"/>
      <c r="AE10" s="772"/>
      <c r="AF10" s="773"/>
      <c r="AG10" s="772"/>
      <c r="AH10" s="771"/>
      <c r="AI10" s="772"/>
      <c r="AJ10" s="773"/>
      <c r="AK10" s="772"/>
      <c r="AM10" s="769" t="s">
        <v>114</v>
      </c>
      <c r="AN10" s="770" t="s">
        <v>118</v>
      </c>
      <c r="AO10" s="771"/>
      <c r="AP10" s="772"/>
      <c r="AQ10" s="773"/>
      <c r="AR10" s="772"/>
      <c r="AS10" s="771"/>
      <c r="AT10" s="772"/>
      <c r="AU10" s="773"/>
      <c r="AV10" s="772"/>
      <c r="AW10" s="773"/>
      <c r="AX10" s="772"/>
      <c r="AY10" s="773"/>
      <c r="AZ10" s="772"/>
      <c r="BA10" s="771"/>
      <c r="BB10" s="772"/>
      <c r="BC10" s="773"/>
      <c r="BD10" s="772"/>
    </row>
    <row r="11" spans="1:58" hidden="1">
      <c r="A11" s="769" t="s">
        <v>114</v>
      </c>
      <c r="B11" s="770" t="s">
        <v>119</v>
      </c>
      <c r="C11" s="771">
        <v>92.9</v>
      </c>
      <c r="D11" s="772">
        <f t="shared" si="2"/>
        <v>-0.9</v>
      </c>
      <c r="E11" s="773">
        <v>93.5</v>
      </c>
      <c r="F11" s="772">
        <f t="shared" si="2"/>
        <v>0.3</v>
      </c>
      <c r="G11" s="771">
        <v>98.1</v>
      </c>
      <c r="H11" s="772">
        <f t="shared" si="0"/>
        <v>-0.5</v>
      </c>
      <c r="I11" s="773">
        <v>103.5</v>
      </c>
      <c r="J11" s="772">
        <f t="shared" si="1"/>
        <v>1.3</v>
      </c>
      <c r="K11" s="773">
        <v>94.5</v>
      </c>
      <c r="L11" s="772">
        <v>2.6</v>
      </c>
      <c r="M11" s="773">
        <v>94.5</v>
      </c>
      <c r="N11" s="772">
        <v>4.5999999999999996</v>
      </c>
      <c r="O11" s="771">
        <v>98.9</v>
      </c>
      <c r="P11" s="772">
        <v>-2.8</v>
      </c>
      <c r="Q11" s="773">
        <v>102.7</v>
      </c>
      <c r="R11" s="772">
        <v>-3.1</v>
      </c>
      <c r="T11" s="769" t="s">
        <v>114</v>
      </c>
      <c r="U11" s="770" t="s">
        <v>119</v>
      </c>
      <c r="V11" s="771"/>
      <c r="W11" s="772"/>
      <c r="X11" s="773"/>
      <c r="Y11" s="772"/>
      <c r="Z11" s="771"/>
      <c r="AA11" s="772"/>
      <c r="AB11" s="773"/>
      <c r="AC11" s="772"/>
      <c r="AD11" s="773"/>
      <c r="AE11" s="772"/>
      <c r="AF11" s="773"/>
      <c r="AG11" s="772"/>
      <c r="AH11" s="771"/>
      <c r="AI11" s="772"/>
      <c r="AJ11" s="773"/>
      <c r="AK11" s="772"/>
      <c r="AM11" s="769" t="s">
        <v>114</v>
      </c>
      <c r="AN11" s="770" t="s">
        <v>119</v>
      </c>
      <c r="AO11" s="771"/>
      <c r="AP11" s="772"/>
      <c r="AQ11" s="773"/>
      <c r="AR11" s="772"/>
      <c r="AS11" s="771"/>
      <c r="AT11" s="772"/>
      <c r="AU11" s="773"/>
      <c r="AV11" s="772"/>
      <c r="AW11" s="773"/>
      <c r="AX11" s="772"/>
      <c r="AY11" s="773"/>
      <c r="AZ11" s="772"/>
      <c r="BA11" s="771"/>
      <c r="BB11" s="772"/>
      <c r="BC11" s="773"/>
      <c r="BD11" s="772"/>
    </row>
    <row r="12" spans="1:58" hidden="1">
      <c r="A12" s="769" t="s">
        <v>114</v>
      </c>
      <c r="B12" s="770" t="s">
        <v>120</v>
      </c>
      <c r="C12" s="771">
        <v>93.6</v>
      </c>
      <c r="D12" s="772">
        <f t="shared" si="2"/>
        <v>0.8</v>
      </c>
      <c r="E12" s="773">
        <v>93.1</v>
      </c>
      <c r="F12" s="772">
        <f t="shared" si="2"/>
        <v>-0.4</v>
      </c>
      <c r="G12" s="771">
        <v>99.2</v>
      </c>
      <c r="H12" s="772">
        <f t="shared" si="0"/>
        <v>1.1000000000000001</v>
      </c>
      <c r="I12" s="773">
        <v>102.3</v>
      </c>
      <c r="J12" s="772">
        <f t="shared" si="1"/>
        <v>-1.2</v>
      </c>
      <c r="K12" s="773">
        <v>96.8</v>
      </c>
      <c r="L12" s="772">
        <v>-0.1</v>
      </c>
      <c r="M12" s="773">
        <v>95.2</v>
      </c>
      <c r="N12" s="772">
        <v>0.8</v>
      </c>
      <c r="O12" s="771">
        <v>101.2</v>
      </c>
      <c r="P12" s="772">
        <v>-1.5</v>
      </c>
      <c r="Q12" s="773">
        <v>102.3</v>
      </c>
      <c r="R12" s="772">
        <v>0.5</v>
      </c>
      <c r="T12" s="769" t="s">
        <v>114</v>
      </c>
      <c r="U12" s="770" t="s">
        <v>120</v>
      </c>
      <c r="V12" s="771"/>
      <c r="W12" s="772"/>
      <c r="X12" s="773"/>
      <c r="Y12" s="772"/>
      <c r="Z12" s="771"/>
      <c r="AA12" s="772"/>
      <c r="AB12" s="773"/>
      <c r="AC12" s="772"/>
      <c r="AD12" s="773"/>
      <c r="AE12" s="772"/>
      <c r="AF12" s="773"/>
      <c r="AG12" s="772"/>
      <c r="AH12" s="771"/>
      <c r="AI12" s="772"/>
      <c r="AJ12" s="773"/>
      <c r="AK12" s="772"/>
      <c r="AM12" s="769" t="s">
        <v>114</v>
      </c>
      <c r="AN12" s="770" t="s">
        <v>120</v>
      </c>
      <c r="AO12" s="771"/>
      <c r="AP12" s="772"/>
      <c r="AQ12" s="773"/>
      <c r="AR12" s="772"/>
      <c r="AS12" s="771"/>
      <c r="AT12" s="772"/>
      <c r="AU12" s="773"/>
      <c r="AV12" s="772"/>
      <c r="AW12" s="773"/>
      <c r="AX12" s="772"/>
      <c r="AY12" s="773"/>
      <c r="AZ12" s="772"/>
      <c r="BA12" s="771"/>
      <c r="BB12" s="772"/>
      <c r="BC12" s="773"/>
      <c r="BD12" s="772"/>
    </row>
    <row r="13" spans="1:58" hidden="1">
      <c r="A13" s="769" t="s">
        <v>114</v>
      </c>
      <c r="B13" s="770" t="s">
        <v>121</v>
      </c>
      <c r="C13" s="771">
        <v>92.3</v>
      </c>
      <c r="D13" s="772">
        <f t="shared" si="2"/>
        <v>-1.4</v>
      </c>
      <c r="E13" s="773">
        <v>92.7</v>
      </c>
      <c r="F13" s="772">
        <f t="shared" si="2"/>
        <v>-0.4</v>
      </c>
      <c r="G13" s="771">
        <v>97.5</v>
      </c>
      <c r="H13" s="772">
        <f t="shared" si="0"/>
        <v>-1.7</v>
      </c>
      <c r="I13" s="773">
        <v>102.9</v>
      </c>
      <c r="J13" s="772">
        <f t="shared" si="1"/>
        <v>0.6</v>
      </c>
      <c r="K13" s="773">
        <v>84.3</v>
      </c>
      <c r="L13" s="772">
        <v>-1.3</v>
      </c>
      <c r="M13" s="773">
        <v>84.6</v>
      </c>
      <c r="N13" s="772">
        <v>-0.3</v>
      </c>
      <c r="O13" s="771">
        <v>99.3</v>
      </c>
      <c r="P13" s="772">
        <v>-1.8</v>
      </c>
      <c r="Q13" s="773">
        <v>111.2</v>
      </c>
      <c r="R13" s="772">
        <v>1.4</v>
      </c>
      <c r="T13" s="769" t="s">
        <v>114</v>
      </c>
      <c r="U13" s="770" t="s">
        <v>121</v>
      </c>
      <c r="V13" s="771"/>
      <c r="W13" s="772"/>
      <c r="X13" s="773"/>
      <c r="Y13" s="772"/>
      <c r="Z13" s="771"/>
      <c r="AA13" s="772"/>
      <c r="AB13" s="773"/>
      <c r="AC13" s="772"/>
      <c r="AD13" s="773"/>
      <c r="AE13" s="772"/>
      <c r="AF13" s="773"/>
      <c r="AG13" s="772"/>
      <c r="AH13" s="771"/>
      <c r="AI13" s="772"/>
      <c r="AJ13" s="773"/>
      <c r="AK13" s="772"/>
      <c r="AM13" s="769" t="s">
        <v>114</v>
      </c>
      <c r="AN13" s="770" t="s">
        <v>121</v>
      </c>
      <c r="AO13" s="771"/>
      <c r="AP13" s="772"/>
      <c r="AQ13" s="773"/>
      <c r="AR13" s="772"/>
      <c r="AS13" s="771"/>
      <c r="AT13" s="772"/>
      <c r="AU13" s="773"/>
      <c r="AV13" s="772"/>
      <c r="AW13" s="773"/>
      <c r="AX13" s="772"/>
      <c r="AY13" s="773"/>
      <c r="AZ13" s="772"/>
      <c r="BA13" s="771"/>
      <c r="BB13" s="772"/>
      <c r="BC13" s="773"/>
      <c r="BD13" s="772"/>
    </row>
    <row r="14" spans="1:58" hidden="1">
      <c r="A14" s="769" t="s">
        <v>114</v>
      </c>
      <c r="B14" s="770" t="s">
        <v>122</v>
      </c>
      <c r="C14" s="771">
        <v>95.1</v>
      </c>
      <c r="D14" s="772">
        <f t="shared" si="2"/>
        <v>3</v>
      </c>
      <c r="E14" s="773">
        <v>95.2</v>
      </c>
      <c r="F14" s="772">
        <f t="shared" si="2"/>
        <v>2.7</v>
      </c>
      <c r="G14" s="771">
        <v>97.5</v>
      </c>
      <c r="H14" s="772">
        <f t="shared" si="0"/>
        <v>0</v>
      </c>
      <c r="I14" s="773">
        <v>100.1</v>
      </c>
      <c r="J14" s="772">
        <f t="shared" si="1"/>
        <v>-2.7</v>
      </c>
      <c r="K14" s="773">
        <v>99.4</v>
      </c>
      <c r="L14" s="772">
        <v>4</v>
      </c>
      <c r="M14" s="773">
        <v>101.6</v>
      </c>
      <c r="N14" s="772">
        <v>5.2</v>
      </c>
      <c r="O14" s="771">
        <v>95.3</v>
      </c>
      <c r="P14" s="772">
        <v>-1.6</v>
      </c>
      <c r="Q14" s="773">
        <v>93.3</v>
      </c>
      <c r="R14" s="772">
        <v>-2.7</v>
      </c>
      <c r="T14" s="769" t="s">
        <v>114</v>
      </c>
      <c r="U14" s="770" t="s">
        <v>122</v>
      </c>
      <c r="V14" s="771"/>
      <c r="W14" s="772"/>
      <c r="X14" s="773"/>
      <c r="Y14" s="772"/>
      <c r="Z14" s="771"/>
      <c r="AA14" s="772"/>
      <c r="AB14" s="773"/>
      <c r="AC14" s="772"/>
      <c r="AD14" s="773"/>
      <c r="AE14" s="772"/>
      <c r="AF14" s="773"/>
      <c r="AG14" s="772"/>
      <c r="AH14" s="771"/>
      <c r="AI14" s="772"/>
      <c r="AJ14" s="773"/>
      <c r="AK14" s="772"/>
      <c r="AM14" s="769" t="s">
        <v>114</v>
      </c>
      <c r="AN14" s="770" t="s">
        <v>122</v>
      </c>
      <c r="AO14" s="771"/>
      <c r="AP14" s="772"/>
      <c r="AQ14" s="773"/>
      <c r="AR14" s="772"/>
      <c r="AS14" s="771"/>
      <c r="AT14" s="772"/>
      <c r="AU14" s="773"/>
      <c r="AV14" s="772"/>
      <c r="AW14" s="773"/>
      <c r="AX14" s="772"/>
      <c r="AY14" s="773"/>
      <c r="AZ14" s="772"/>
      <c r="BA14" s="771"/>
      <c r="BB14" s="772"/>
      <c r="BC14" s="773"/>
      <c r="BD14" s="772"/>
    </row>
    <row r="15" spans="1:58" hidden="1">
      <c r="A15" s="769" t="s">
        <v>114</v>
      </c>
      <c r="B15" s="770" t="s">
        <v>123</v>
      </c>
      <c r="C15" s="771">
        <v>96.7</v>
      </c>
      <c r="D15" s="772">
        <f t="shared" si="2"/>
        <v>1.7</v>
      </c>
      <c r="E15" s="773">
        <v>96.7</v>
      </c>
      <c r="F15" s="772">
        <f t="shared" si="2"/>
        <v>1.6</v>
      </c>
      <c r="G15" s="771">
        <v>97.5</v>
      </c>
      <c r="H15" s="772">
        <f t="shared" si="0"/>
        <v>0</v>
      </c>
      <c r="I15" s="773">
        <v>97.2</v>
      </c>
      <c r="J15" s="772">
        <f t="shared" si="1"/>
        <v>-2.9</v>
      </c>
      <c r="K15" s="773">
        <v>99.4</v>
      </c>
      <c r="L15" s="772">
        <v>3.9</v>
      </c>
      <c r="M15" s="773">
        <v>97.7</v>
      </c>
      <c r="N15" s="772">
        <v>5.6</v>
      </c>
      <c r="O15" s="771">
        <v>98.1</v>
      </c>
      <c r="P15" s="772">
        <v>-2.5</v>
      </c>
      <c r="Q15" s="773">
        <v>97</v>
      </c>
      <c r="R15" s="772">
        <v>-5.4</v>
      </c>
      <c r="T15" s="769" t="s">
        <v>114</v>
      </c>
      <c r="U15" s="770" t="s">
        <v>123</v>
      </c>
      <c r="V15" s="771"/>
      <c r="W15" s="772"/>
      <c r="X15" s="773"/>
      <c r="Y15" s="772"/>
      <c r="Z15" s="771"/>
      <c r="AA15" s="772"/>
      <c r="AB15" s="773"/>
      <c r="AC15" s="772"/>
      <c r="AD15" s="773"/>
      <c r="AE15" s="772"/>
      <c r="AF15" s="773"/>
      <c r="AG15" s="772"/>
      <c r="AH15" s="771"/>
      <c r="AI15" s="772"/>
      <c r="AJ15" s="773"/>
      <c r="AK15" s="772"/>
      <c r="AM15" s="769" t="s">
        <v>114</v>
      </c>
      <c r="AN15" s="770" t="s">
        <v>123</v>
      </c>
      <c r="AO15" s="771"/>
      <c r="AP15" s="772"/>
      <c r="AQ15" s="773"/>
      <c r="AR15" s="772"/>
      <c r="AS15" s="771"/>
      <c r="AT15" s="772"/>
      <c r="AU15" s="773"/>
      <c r="AV15" s="772"/>
      <c r="AW15" s="773"/>
      <c r="AX15" s="772"/>
      <c r="AY15" s="773"/>
      <c r="AZ15" s="772"/>
      <c r="BA15" s="771"/>
      <c r="BB15" s="772"/>
      <c r="BC15" s="773"/>
      <c r="BD15" s="772"/>
    </row>
    <row r="16" spans="1:58" hidden="1">
      <c r="A16" s="769" t="s">
        <v>114</v>
      </c>
      <c r="B16" s="770" t="s">
        <v>124</v>
      </c>
      <c r="C16" s="771">
        <v>96.5</v>
      </c>
      <c r="D16" s="772">
        <f t="shared" si="2"/>
        <v>-0.2</v>
      </c>
      <c r="E16" s="773">
        <v>95.4</v>
      </c>
      <c r="F16" s="772">
        <f t="shared" si="2"/>
        <v>-1.3</v>
      </c>
      <c r="G16" s="771">
        <v>98.2</v>
      </c>
      <c r="H16" s="772">
        <f t="shared" si="0"/>
        <v>0.7</v>
      </c>
      <c r="I16" s="773">
        <v>104.2</v>
      </c>
      <c r="J16" s="772">
        <f t="shared" si="1"/>
        <v>7.2</v>
      </c>
      <c r="K16" s="773">
        <v>96.2</v>
      </c>
      <c r="L16" s="772">
        <v>2.8</v>
      </c>
      <c r="M16" s="773">
        <v>94.8</v>
      </c>
      <c r="N16" s="772">
        <v>1.4</v>
      </c>
      <c r="O16" s="771">
        <v>99.9</v>
      </c>
      <c r="P16" s="772">
        <v>0.3</v>
      </c>
      <c r="Q16" s="773">
        <v>102.7</v>
      </c>
      <c r="R16" s="772">
        <v>3.1</v>
      </c>
      <c r="T16" s="769" t="s">
        <v>114</v>
      </c>
      <c r="U16" s="770" t="s">
        <v>124</v>
      </c>
      <c r="V16" s="771"/>
      <c r="W16" s="772"/>
      <c r="X16" s="773"/>
      <c r="Y16" s="772"/>
      <c r="Z16" s="771"/>
      <c r="AA16" s="772"/>
      <c r="AB16" s="773"/>
      <c r="AC16" s="772"/>
      <c r="AD16" s="773"/>
      <c r="AE16" s="772"/>
      <c r="AF16" s="773"/>
      <c r="AG16" s="772"/>
      <c r="AH16" s="771"/>
      <c r="AI16" s="772"/>
      <c r="AJ16" s="773"/>
      <c r="AK16" s="772"/>
      <c r="AM16" s="769" t="s">
        <v>114</v>
      </c>
      <c r="AN16" s="770" t="s">
        <v>124</v>
      </c>
      <c r="AO16" s="771"/>
      <c r="AP16" s="772"/>
      <c r="AQ16" s="773"/>
      <c r="AR16" s="772"/>
      <c r="AS16" s="771"/>
      <c r="AT16" s="772"/>
      <c r="AU16" s="773"/>
      <c r="AV16" s="772"/>
      <c r="AW16" s="773"/>
      <c r="AX16" s="772"/>
      <c r="AY16" s="773"/>
      <c r="AZ16" s="772"/>
      <c r="BA16" s="771"/>
      <c r="BB16" s="772"/>
      <c r="BC16" s="773"/>
      <c r="BD16" s="772"/>
    </row>
    <row r="17" spans="1:56" hidden="1">
      <c r="A17" s="774" t="s">
        <v>114</v>
      </c>
      <c r="B17" s="775" t="s">
        <v>111</v>
      </c>
      <c r="C17" s="776">
        <v>96.4</v>
      </c>
      <c r="D17" s="777">
        <f t="shared" si="2"/>
        <v>-0.1</v>
      </c>
      <c r="E17" s="778">
        <v>97.2</v>
      </c>
      <c r="F17" s="777">
        <f t="shared" si="2"/>
        <v>1.9</v>
      </c>
      <c r="G17" s="776">
        <v>96.6</v>
      </c>
      <c r="H17" s="777">
        <f t="shared" si="0"/>
        <v>-1.6</v>
      </c>
      <c r="I17" s="778">
        <v>96.7</v>
      </c>
      <c r="J17" s="777">
        <f t="shared" si="1"/>
        <v>-7.2</v>
      </c>
      <c r="K17" s="778">
        <v>97.4</v>
      </c>
      <c r="L17" s="777">
        <v>5.8</v>
      </c>
      <c r="M17" s="778">
        <v>99.7</v>
      </c>
      <c r="N17" s="777">
        <v>7.9</v>
      </c>
      <c r="O17" s="776">
        <v>94.8</v>
      </c>
      <c r="P17" s="777">
        <v>-2.4</v>
      </c>
      <c r="Q17" s="778">
        <v>94</v>
      </c>
      <c r="R17" s="777">
        <v>-4.9000000000000004</v>
      </c>
      <c r="T17" s="774" t="s">
        <v>114</v>
      </c>
      <c r="U17" s="775" t="s">
        <v>111</v>
      </c>
      <c r="V17" s="776"/>
      <c r="W17" s="777"/>
      <c r="X17" s="778"/>
      <c r="Y17" s="777"/>
      <c r="Z17" s="776"/>
      <c r="AA17" s="777"/>
      <c r="AB17" s="778"/>
      <c r="AC17" s="777"/>
      <c r="AD17" s="778"/>
      <c r="AE17" s="777"/>
      <c r="AF17" s="778"/>
      <c r="AG17" s="777"/>
      <c r="AH17" s="776"/>
      <c r="AI17" s="777"/>
      <c r="AJ17" s="778"/>
      <c r="AK17" s="777"/>
      <c r="AM17" s="774" t="s">
        <v>114</v>
      </c>
      <c r="AN17" s="775" t="s">
        <v>111</v>
      </c>
      <c r="AO17" s="776"/>
      <c r="AP17" s="777"/>
      <c r="AQ17" s="778"/>
      <c r="AR17" s="777"/>
      <c r="AS17" s="776"/>
      <c r="AT17" s="777"/>
      <c r="AU17" s="778"/>
      <c r="AV17" s="777"/>
      <c r="AW17" s="778"/>
      <c r="AX17" s="777"/>
      <c r="AY17" s="778"/>
      <c r="AZ17" s="777"/>
      <c r="BA17" s="776"/>
      <c r="BB17" s="777"/>
      <c r="BC17" s="778"/>
      <c r="BD17" s="777"/>
    </row>
    <row r="18" spans="1:56" hidden="1">
      <c r="A18" s="764" t="s">
        <v>159</v>
      </c>
      <c r="B18" s="765" t="s">
        <v>113</v>
      </c>
      <c r="C18" s="766">
        <v>97.9</v>
      </c>
      <c r="D18" s="767">
        <f t="shared" si="2"/>
        <v>1.6</v>
      </c>
      <c r="E18" s="768">
        <v>98.7</v>
      </c>
      <c r="F18" s="767">
        <f t="shared" si="2"/>
        <v>1.5</v>
      </c>
      <c r="G18" s="766">
        <v>96.1</v>
      </c>
      <c r="H18" s="767">
        <f t="shared" si="0"/>
        <v>-0.5</v>
      </c>
      <c r="I18" s="768">
        <v>94.7</v>
      </c>
      <c r="J18" s="767">
        <f t="shared" si="1"/>
        <v>-2.1</v>
      </c>
      <c r="K18" s="768">
        <v>90.5</v>
      </c>
      <c r="L18" s="767">
        <f>ROUND((K18-K6)/K6*100,1)</f>
        <v>3.8</v>
      </c>
      <c r="M18" s="768">
        <v>90</v>
      </c>
      <c r="N18" s="767">
        <f>ROUND((M18-M6)/M6*100,1)</f>
        <v>5</v>
      </c>
      <c r="O18" s="766">
        <v>97.8</v>
      </c>
      <c r="P18" s="767">
        <f t="shared" ref="P18:P81" si="3">ROUND((O18-O6)/O6*100,1)</f>
        <v>-4.8</v>
      </c>
      <c r="Q18" s="768">
        <v>106.8</v>
      </c>
      <c r="R18" s="767">
        <f t="shared" ref="R18:R81" si="4">ROUND((Q18-Q6)/Q6*100,1)</f>
        <v>-9.6</v>
      </c>
      <c r="T18" s="764" t="s">
        <v>159</v>
      </c>
      <c r="U18" s="765" t="s">
        <v>113</v>
      </c>
      <c r="V18" s="766"/>
      <c r="W18" s="767"/>
      <c r="X18" s="768"/>
      <c r="Y18" s="767"/>
      <c r="Z18" s="766"/>
      <c r="AA18" s="767"/>
      <c r="AB18" s="768"/>
      <c r="AC18" s="767"/>
      <c r="AD18" s="768"/>
      <c r="AE18" s="767"/>
      <c r="AF18" s="768"/>
      <c r="AG18" s="767"/>
      <c r="AH18" s="766"/>
      <c r="AI18" s="767"/>
      <c r="AJ18" s="768"/>
      <c r="AK18" s="767"/>
      <c r="AM18" s="764" t="s">
        <v>159</v>
      </c>
      <c r="AN18" s="765" t="s">
        <v>113</v>
      </c>
      <c r="AO18" s="766"/>
      <c r="AP18" s="767"/>
      <c r="AQ18" s="768"/>
      <c r="AR18" s="767"/>
      <c r="AS18" s="766"/>
      <c r="AT18" s="767"/>
      <c r="AU18" s="768"/>
      <c r="AV18" s="767"/>
      <c r="AW18" s="768"/>
      <c r="AX18" s="767"/>
      <c r="AY18" s="768"/>
      <c r="AZ18" s="767"/>
      <c r="BA18" s="766"/>
      <c r="BB18" s="767"/>
      <c r="BC18" s="768"/>
      <c r="BD18" s="767"/>
    </row>
    <row r="19" spans="1:56" hidden="1">
      <c r="A19" s="769"/>
      <c r="B19" s="770" t="s">
        <v>115</v>
      </c>
      <c r="C19" s="771">
        <v>97.7</v>
      </c>
      <c r="D19" s="772">
        <f t="shared" si="2"/>
        <v>-0.2</v>
      </c>
      <c r="E19" s="773">
        <v>97.7</v>
      </c>
      <c r="F19" s="772">
        <f t="shared" si="2"/>
        <v>-1</v>
      </c>
      <c r="G19" s="771">
        <v>96.3</v>
      </c>
      <c r="H19" s="772">
        <f t="shared" si="0"/>
        <v>0.2</v>
      </c>
      <c r="I19" s="773">
        <v>97.3</v>
      </c>
      <c r="J19" s="772">
        <f t="shared" si="1"/>
        <v>2.7</v>
      </c>
      <c r="K19" s="773">
        <v>95.6</v>
      </c>
      <c r="L19" s="772">
        <f t="shared" ref="L19:N34" si="5">ROUND((K19-K7)/K7*100,1)</f>
        <v>4.9000000000000004</v>
      </c>
      <c r="M19" s="773">
        <v>95.6</v>
      </c>
      <c r="N19" s="772">
        <f t="shared" si="5"/>
        <v>3.9</v>
      </c>
      <c r="O19" s="771">
        <v>98.7</v>
      </c>
      <c r="P19" s="772">
        <f t="shared" si="3"/>
        <v>-2</v>
      </c>
      <c r="Q19" s="773">
        <v>101.5</v>
      </c>
      <c r="R19" s="772">
        <f t="shared" si="4"/>
        <v>-4</v>
      </c>
      <c r="T19" s="769"/>
      <c r="U19" s="770" t="s">
        <v>115</v>
      </c>
      <c r="V19" s="771"/>
      <c r="W19" s="772"/>
      <c r="X19" s="773"/>
      <c r="Y19" s="772"/>
      <c r="Z19" s="771"/>
      <c r="AA19" s="772"/>
      <c r="AB19" s="773"/>
      <c r="AC19" s="772"/>
      <c r="AD19" s="773"/>
      <c r="AE19" s="772"/>
      <c r="AF19" s="773"/>
      <c r="AG19" s="772"/>
      <c r="AH19" s="771"/>
      <c r="AI19" s="772"/>
      <c r="AJ19" s="773"/>
      <c r="AK19" s="772"/>
      <c r="AM19" s="769"/>
      <c r="AN19" s="770" t="s">
        <v>115</v>
      </c>
      <c r="AO19" s="771"/>
      <c r="AP19" s="772"/>
      <c r="AQ19" s="773"/>
      <c r="AR19" s="772"/>
      <c r="AS19" s="771"/>
      <c r="AT19" s="772"/>
      <c r="AU19" s="773"/>
      <c r="AV19" s="772"/>
      <c r="AW19" s="773"/>
      <c r="AX19" s="772"/>
      <c r="AY19" s="773"/>
      <c r="AZ19" s="772"/>
      <c r="BA19" s="771"/>
      <c r="BB19" s="772"/>
      <c r="BC19" s="773"/>
      <c r="BD19" s="772"/>
    </row>
    <row r="20" spans="1:56" hidden="1">
      <c r="A20" s="769"/>
      <c r="B20" s="770" t="s">
        <v>116</v>
      </c>
      <c r="C20" s="771">
        <v>97.2</v>
      </c>
      <c r="D20" s="772">
        <f t="shared" si="2"/>
        <v>-0.5</v>
      </c>
      <c r="E20" s="773">
        <v>96.5</v>
      </c>
      <c r="F20" s="772">
        <f t="shared" si="2"/>
        <v>-1.2</v>
      </c>
      <c r="G20" s="771">
        <v>96.5</v>
      </c>
      <c r="H20" s="772">
        <f t="shared" si="0"/>
        <v>0.2</v>
      </c>
      <c r="I20" s="773">
        <v>96.7</v>
      </c>
      <c r="J20" s="772">
        <f t="shared" si="1"/>
        <v>-0.6</v>
      </c>
      <c r="K20" s="773">
        <v>110.8</v>
      </c>
      <c r="L20" s="772">
        <f t="shared" si="5"/>
        <v>7.2</v>
      </c>
      <c r="M20" s="773">
        <v>114.4</v>
      </c>
      <c r="N20" s="772">
        <f t="shared" si="5"/>
        <v>7.2</v>
      </c>
      <c r="O20" s="771">
        <v>91.9</v>
      </c>
      <c r="P20" s="772">
        <f t="shared" si="3"/>
        <v>-1.7</v>
      </c>
      <c r="Q20" s="773">
        <v>82.1</v>
      </c>
      <c r="R20" s="772">
        <f t="shared" si="4"/>
        <v>-6.5</v>
      </c>
      <c r="T20" s="769"/>
      <c r="U20" s="770" t="s">
        <v>116</v>
      </c>
      <c r="V20" s="771"/>
      <c r="W20" s="772"/>
      <c r="X20" s="773"/>
      <c r="Y20" s="772"/>
      <c r="Z20" s="771"/>
      <c r="AA20" s="772"/>
      <c r="AB20" s="773"/>
      <c r="AC20" s="772"/>
      <c r="AD20" s="773"/>
      <c r="AE20" s="772"/>
      <c r="AF20" s="773"/>
      <c r="AG20" s="772"/>
      <c r="AH20" s="771"/>
      <c r="AI20" s="772"/>
      <c r="AJ20" s="773"/>
      <c r="AK20" s="772"/>
      <c r="AM20" s="769"/>
      <c r="AN20" s="770" t="s">
        <v>116</v>
      </c>
      <c r="AO20" s="771"/>
      <c r="AP20" s="772"/>
      <c r="AQ20" s="773"/>
      <c r="AR20" s="772"/>
      <c r="AS20" s="771"/>
      <c r="AT20" s="772"/>
      <c r="AU20" s="773"/>
      <c r="AV20" s="772"/>
      <c r="AW20" s="773"/>
      <c r="AX20" s="772"/>
      <c r="AY20" s="773"/>
      <c r="AZ20" s="772"/>
      <c r="BA20" s="771"/>
      <c r="BB20" s="772"/>
      <c r="BC20" s="773"/>
      <c r="BD20" s="772"/>
    </row>
    <row r="21" spans="1:56" hidden="1">
      <c r="A21" s="757"/>
      <c r="B21" s="770" t="s">
        <v>117</v>
      </c>
      <c r="C21" s="771">
        <v>98.9</v>
      </c>
      <c r="D21" s="772">
        <f t="shared" si="2"/>
        <v>1.7</v>
      </c>
      <c r="E21" s="773">
        <v>98.6</v>
      </c>
      <c r="F21" s="772">
        <f t="shared" si="2"/>
        <v>2.2000000000000002</v>
      </c>
      <c r="G21" s="771">
        <v>97.5</v>
      </c>
      <c r="H21" s="772">
        <f t="shared" si="0"/>
        <v>1</v>
      </c>
      <c r="I21" s="773">
        <v>98.6</v>
      </c>
      <c r="J21" s="772">
        <f t="shared" si="1"/>
        <v>2</v>
      </c>
      <c r="K21" s="773">
        <v>97.1</v>
      </c>
      <c r="L21" s="772">
        <f t="shared" si="5"/>
        <v>7.2</v>
      </c>
      <c r="M21" s="773">
        <v>94.9</v>
      </c>
      <c r="N21" s="772">
        <f t="shared" si="5"/>
        <v>6.6</v>
      </c>
      <c r="O21" s="771">
        <v>95</v>
      </c>
      <c r="P21" s="772">
        <f t="shared" si="3"/>
        <v>-0.5</v>
      </c>
      <c r="Q21" s="773">
        <v>96.4</v>
      </c>
      <c r="R21" s="772">
        <f t="shared" si="4"/>
        <v>-4.4000000000000004</v>
      </c>
      <c r="T21" s="757"/>
      <c r="U21" s="770" t="s">
        <v>117</v>
      </c>
      <c r="V21" s="771"/>
      <c r="W21" s="772"/>
      <c r="X21" s="773"/>
      <c r="Y21" s="772"/>
      <c r="Z21" s="771"/>
      <c r="AA21" s="772"/>
      <c r="AB21" s="773"/>
      <c r="AC21" s="772"/>
      <c r="AD21" s="773"/>
      <c r="AE21" s="772"/>
      <c r="AF21" s="773"/>
      <c r="AG21" s="772"/>
      <c r="AH21" s="771"/>
      <c r="AI21" s="772"/>
      <c r="AJ21" s="773"/>
      <c r="AK21" s="772"/>
      <c r="AM21" s="757"/>
      <c r="AN21" s="770" t="s">
        <v>117</v>
      </c>
      <c r="AO21" s="771"/>
      <c r="AP21" s="772"/>
      <c r="AQ21" s="773"/>
      <c r="AR21" s="772"/>
      <c r="AS21" s="771"/>
      <c r="AT21" s="772"/>
      <c r="AU21" s="773"/>
      <c r="AV21" s="772"/>
      <c r="AW21" s="773"/>
      <c r="AX21" s="772"/>
      <c r="AY21" s="773"/>
      <c r="AZ21" s="772"/>
      <c r="BA21" s="771"/>
      <c r="BB21" s="772"/>
      <c r="BC21" s="773"/>
      <c r="BD21" s="772"/>
    </row>
    <row r="22" spans="1:56" hidden="1">
      <c r="A22" s="757"/>
      <c r="B22" s="770" t="s">
        <v>118</v>
      </c>
      <c r="C22" s="771">
        <v>98.9</v>
      </c>
      <c r="D22" s="772">
        <f t="shared" si="2"/>
        <v>0</v>
      </c>
      <c r="E22" s="773">
        <v>99</v>
      </c>
      <c r="F22" s="772">
        <f t="shared" si="2"/>
        <v>0.4</v>
      </c>
      <c r="G22" s="771">
        <v>97.1</v>
      </c>
      <c r="H22" s="772">
        <f t="shared" si="0"/>
        <v>-0.4</v>
      </c>
      <c r="I22" s="773">
        <v>100.1</v>
      </c>
      <c r="J22" s="772">
        <f t="shared" si="1"/>
        <v>1.5</v>
      </c>
      <c r="K22" s="773">
        <v>91.1</v>
      </c>
      <c r="L22" s="772">
        <f t="shared" si="5"/>
        <v>1.9</v>
      </c>
      <c r="M22" s="773">
        <v>90.1</v>
      </c>
      <c r="N22" s="772">
        <f t="shared" si="5"/>
        <v>2.9</v>
      </c>
      <c r="O22" s="771">
        <v>97.5</v>
      </c>
      <c r="P22" s="772">
        <f t="shared" si="3"/>
        <v>-1.5</v>
      </c>
      <c r="Q22" s="773">
        <v>104.6</v>
      </c>
      <c r="R22" s="772">
        <f t="shared" si="4"/>
        <v>-1.9</v>
      </c>
      <c r="T22" s="757"/>
      <c r="U22" s="770" t="s">
        <v>118</v>
      </c>
      <c r="V22" s="771"/>
      <c r="W22" s="772"/>
      <c r="X22" s="773"/>
      <c r="Y22" s="772"/>
      <c r="Z22" s="771"/>
      <c r="AA22" s="772"/>
      <c r="AB22" s="773"/>
      <c r="AC22" s="772"/>
      <c r="AD22" s="773"/>
      <c r="AE22" s="772"/>
      <c r="AF22" s="773"/>
      <c r="AG22" s="772"/>
      <c r="AH22" s="771"/>
      <c r="AI22" s="772"/>
      <c r="AJ22" s="773"/>
      <c r="AK22" s="772"/>
      <c r="AM22" s="757"/>
      <c r="AN22" s="770" t="s">
        <v>118</v>
      </c>
      <c r="AO22" s="771"/>
      <c r="AP22" s="772"/>
      <c r="AQ22" s="773"/>
      <c r="AR22" s="772"/>
      <c r="AS22" s="771"/>
      <c r="AT22" s="772"/>
      <c r="AU22" s="773"/>
      <c r="AV22" s="772"/>
      <c r="AW22" s="773"/>
      <c r="AX22" s="772"/>
      <c r="AY22" s="773"/>
      <c r="AZ22" s="772"/>
      <c r="BA22" s="771"/>
      <c r="BB22" s="772"/>
      <c r="BC22" s="773"/>
      <c r="BD22" s="772"/>
    </row>
    <row r="23" spans="1:56" hidden="1">
      <c r="A23" s="757"/>
      <c r="B23" s="770" t="s">
        <v>119</v>
      </c>
      <c r="C23" s="771">
        <v>99.2</v>
      </c>
      <c r="D23" s="772">
        <f t="shared" si="2"/>
        <v>0.3</v>
      </c>
      <c r="E23" s="773">
        <v>98.8</v>
      </c>
      <c r="F23" s="772">
        <f t="shared" si="2"/>
        <v>-0.2</v>
      </c>
      <c r="G23" s="771">
        <v>97.3</v>
      </c>
      <c r="H23" s="772">
        <f t="shared" si="0"/>
        <v>0.2</v>
      </c>
      <c r="I23" s="773">
        <v>97.4</v>
      </c>
      <c r="J23" s="772">
        <f t="shared" si="1"/>
        <v>-2.7</v>
      </c>
      <c r="K23" s="773">
        <v>102.1</v>
      </c>
      <c r="L23" s="772">
        <f t="shared" si="5"/>
        <v>8</v>
      </c>
      <c r="M23" s="773">
        <v>101.2</v>
      </c>
      <c r="N23" s="772">
        <f t="shared" si="5"/>
        <v>7.1</v>
      </c>
      <c r="O23" s="771">
        <v>98</v>
      </c>
      <c r="P23" s="772">
        <f t="shared" si="3"/>
        <v>-0.9</v>
      </c>
      <c r="Q23" s="773">
        <v>96.2</v>
      </c>
      <c r="R23" s="772">
        <f t="shared" si="4"/>
        <v>-6.3</v>
      </c>
      <c r="T23" s="757"/>
      <c r="U23" s="770" t="s">
        <v>119</v>
      </c>
      <c r="V23" s="771"/>
      <c r="W23" s="772"/>
      <c r="X23" s="773"/>
      <c r="Y23" s="772"/>
      <c r="Z23" s="771"/>
      <c r="AA23" s="772"/>
      <c r="AB23" s="773"/>
      <c r="AC23" s="772"/>
      <c r="AD23" s="773"/>
      <c r="AE23" s="772"/>
      <c r="AF23" s="773"/>
      <c r="AG23" s="772"/>
      <c r="AH23" s="771"/>
      <c r="AI23" s="772"/>
      <c r="AJ23" s="773"/>
      <c r="AK23" s="772"/>
      <c r="AM23" s="757"/>
      <c r="AN23" s="770" t="s">
        <v>119</v>
      </c>
      <c r="AO23" s="771"/>
      <c r="AP23" s="772"/>
      <c r="AQ23" s="773"/>
      <c r="AR23" s="772"/>
      <c r="AS23" s="771"/>
      <c r="AT23" s="772"/>
      <c r="AU23" s="773"/>
      <c r="AV23" s="772"/>
      <c r="AW23" s="773"/>
      <c r="AX23" s="772"/>
      <c r="AY23" s="773"/>
      <c r="AZ23" s="772"/>
      <c r="BA23" s="771"/>
      <c r="BB23" s="772"/>
      <c r="BC23" s="773"/>
      <c r="BD23" s="772"/>
    </row>
    <row r="24" spans="1:56" hidden="1">
      <c r="A24" s="757"/>
      <c r="B24" s="770" t="s">
        <v>120</v>
      </c>
      <c r="C24" s="771">
        <v>100.4</v>
      </c>
      <c r="D24" s="772">
        <f t="shared" ref="D24:F39" si="6">ROUND((C24-C23)/C23*100,1)</f>
        <v>1.2</v>
      </c>
      <c r="E24" s="773">
        <v>100.9</v>
      </c>
      <c r="F24" s="772">
        <f t="shared" si="6"/>
        <v>2.1</v>
      </c>
      <c r="G24" s="771">
        <v>95.7</v>
      </c>
      <c r="H24" s="772">
        <f t="shared" si="0"/>
        <v>-1.6</v>
      </c>
      <c r="I24" s="773">
        <v>94.6</v>
      </c>
      <c r="J24" s="772">
        <f t="shared" si="1"/>
        <v>-2.9</v>
      </c>
      <c r="K24" s="773">
        <v>102.3</v>
      </c>
      <c r="L24" s="772">
        <f t="shared" si="5"/>
        <v>5.7</v>
      </c>
      <c r="M24" s="773">
        <v>101.9</v>
      </c>
      <c r="N24" s="772">
        <f t="shared" si="5"/>
        <v>7</v>
      </c>
      <c r="O24" s="771">
        <v>97.5</v>
      </c>
      <c r="P24" s="772">
        <f t="shared" si="3"/>
        <v>-3.7</v>
      </c>
      <c r="Q24" s="773">
        <v>95</v>
      </c>
      <c r="R24" s="772">
        <f t="shared" si="4"/>
        <v>-7.1</v>
      </c>
      <c r="T24" s="757"/>
      <c r="U24" s="770" t="s">
        <v>120</v>
      </c>
      <c r="V24" s="771"/>
      <c r="W24" s="772"/>
      <c r="X24" s="773"/>
      <c r="Y24" s="772"/>
      <c r="Z24" s="771"/>
      <c r="AA24" s="772"/>
      <c r="AB24" s="773"/>
      <c r="AC24" s="772"/>
      <c r="AD24" s="773"/>
      <c r="AE24" s="772"/>
      <c r="AF24" s="773"/>
      <c r="AG24" s="772"/>
      <c r="AH24" s="771"/>
      <c r="AI24" s="772"/>
      <c r="AJ24" s="773"/>
      <c r="AK24" s="772"/>
      <c r="AM24" s="757"/>
      <c r="AN24" s="770" t="s">
        <v>120</v>
      </c>
      <c r="AO24" s="771"/>
      <c r="AP24" s="772"/>
      <c r="AQ24" s="773"/>
      <c r="AR24" s="772"/>
      <c r="AS24" s="771"/>
      <c r="AT24" s="772"/>
      <c r="AU24" s="773"/>
      <c r="AV24" s="772"/>
      <c r="AW24" s="773"/>
      <c r="AX24" s="772"/>
      <c r="AY24" s="773"/>
      <c r="AZ24" s="772"/>
      <c r="BA24" s="771"/>
      <c r="BB24" s="772"/>
      <c r="BC24" s="773"/>
      <c r="BD24" s="772"/>
    </row>
    <row r="25" spans="1:56" hidden="1">
      <c r="A25" s="757"/>
      <c r="B25" s="770" t="s">
        <v>121</v>
      </c>
      <c r="C25" s="771">
        <v>99.3</v>
      </c>
      <c r="D25" s="772">
        <f t="shared" si="6"/>
        <v>-1.1000000000000001</v>
      </c>
      <c r="E25" s="773">
        <v>98.5</v>
      </c>
      <c r="F25" s="772">
        <f t="shared" si="6"/>
        <v>-2.4</v>
      </c>
      <c r="G25" s="771">
        <v>97.7</v>
      </c>
      <c r="H25" s="772">
        <f t="shared" si="0"/>
        <v>2.1</v>
      </c>
      <c r="I25" s="773">
        <v>99.5</v>
      </c>
      <c r="J25" s="772">
        <f t="shared" si="1"/>
        <v>5.2</v>
      </c>
      <c r="K25" s="773">
        <v>91.7</v>
      </c>
      <c r="L25" s="772">
        <f t="shared" si="5"/>
        <v>8.8000000000000007</v>
      </c>
      <c r="M25" s="773">
        <v>90.9</v>
      </c>
      <c r="N25" s="772">
        <f t="shared" si="5"/>
        <v>7.4</v>
      </c>
      <c r="O25" s="771">
        <v>99.3</v>
      </c>
      <c r="P25" s="772">
        <f t="shared" si="3"/>
        <v>0</v>
      </c>
      <c r="Q25" s="773">
        <v>107.2</v>
      </c>
      <c r="R25" s="772">
        <f t="shared" si="4"/>
        <v>-3.6</v>
      </c>
      <c r="T25" s="757"/>
      <c r="U25" s="770" t="s">
        <v>121</v>
      </c>
      <c r="V25" s="771"/>
      <c r="W25" s="772"/>
      <c r="X25" s="773"/>
      <c r="Y25" s="772"/>
      <c r="Z25" s="771"/>
      <c r="AA25" s="772"/>
      <c r="AB25" s="773"/>
      <c r="AC25" s="772"/>
      <c r="AD25" s="773"/>
      <c r="AE25" s="772"/>
      <c r="AF25" s="773"/>
      <c r="AG25" s="772"/>
      <c r="AH25" s="771"/>
      <c r="AI25" s="772"/>
      <c r="AJ25" s="773"/>
      <c r="AK25" s="772"/>
      <c r="AM25" s="757"/>
      <c r="AN25" s="770" t="s">
        <v>121</v>
      </c>
      <c r="AO25" s="771"/>
      <c r="AP25" s="772"/>
      <c r="AQ25" s="773"/>
      <c r="AR25" s="772"/>
      <c r="AS25" s="771"/>
      <c r="AT25" s="772"/>
      <c r="AU25" s="773"/>
      <c r="AV25" s="772"/>
      <c r="AW25" s="773"/>
      <c r="AX25" s="772"/>
      <c r="AY25" s="773"/>
      <c r="AZ25" s="772"/>
      <c r="BA25" s="771"/>
      <c r="BB25" s="772"/>
      <c r="BC25" s="773"/>
      <c r="BD25" s="772"/>
    </row>
    <row r="26" spans="1:56" hidden="1">
      <c r="A26" s="757"/>
      <c r="B26" s="770" t="s">
        <v>122</v>
      </c>
      <c r="C26" s="771">
        <v>99.5</v>
      </c>
      <c r="D26" s="772">
        <f t="shared" si="6"/>
        <v>0.2</v>
      </c>
      <c r="E26" s="773">
        <v>99.1</v>
      </c>
      <c r="F26" s="772">
        <f t="shared" si="6"/>
        <v>0.6</v>
      </c>
      <c r="G26" s="771">
        <v>98.6</v>
      </c>
      <c r="H26" s="772">
        <f t="shared" si="0"/>
        <v>0.9</v>
      </c>
      <c r="I26" s="773">
        <v>98.6</v>
      </c>
      <c r="J26" s="772">
        <f t="shared" si="1"/>
        <v>-0.9</v>
      </c>
      <c r="K26" s="773">
        <v>103.9</v>
      </c>
      <c r="L26" s="772">
        <f t="shared" si="5"/>
        <v>4.5</v>
      </c>
      <c r="M26" s="773">
        <v>105.5</v>
      </c>
      <c r="N26" s="772">
        <f t="shared" si="5"/>
        <v>3.8</v>
      </c>
      <c r="O26" s="771">
        <v>96.3</v>
      </c>
      <c r="P26" s="772">
        <f t="shared" si="3"/>
        <v>1</v>
      </c>
      <c r="Q26" s="773">
        <v>92.1</v>
      </c>
      <c r="R26" s="772">
        <f t="shared" si="4"/>
        <v>-1.3</v>
      </c>
      <c r="T26" s="757"/>
      <c r="U26" s="770" t="s">
        <v>122</v>
      </c>
      <c r="V26" s="771"/>
      <c r="W26" s="772"/>
      <c r="X26" s="773"/>
      <c r="Y26" s="772"/>
      <c r="Z26" s="771"/>
      <c r="AA26" s="772"/>
      <c r="AB26" s="773"/>
      <c r="AC26" s="772"/>
      <c r="AD26" s="773"/>
      <c r="AE26" s="772"/>
      <c r="AF26" s="773"/>
      <c r="AG26" s="772"/>
      <c r="AH26" s="771"/>
      <c r="AI26" s="772"/>
      <c r="AJ26" s="773"/>
      <c r="AK26" s="772"/>
      <c r="AM26" s="757"/>
      <c r="AN26" s="770" t="s">
        <v>122</v>
      </c>
      <c r="AO26" s="771"/>
      <c r="AP26" s="772"/>
      <c r="AQ26" s="773"/>
      <c r="AR26" s="772"/>
      <c r="AS26" s="771"/>
      <c r="AT26" s="772"/>
      <c r="AU26" s="773"/>
      <c r="AV26" s="772"/>
      <c r="AW26" s="773"/>
      <c r="AX26" s="772"/>
      <c r="AY26" s="773"/>
      <c r="AZ26" s="772"/>
      <c r="BA26" s="771"/>
      <c r="BB26" s="772"/>
      <c r="BC26" s="773"/>
      <c r="BD26" s="772"/>
    </row>
    <row r="27" spans="1:56" hidden="1">
      <c r="A27" s="757"/>
      <c r="B27" s="770" t="s">
        <v>123</v>
      </c>
      <c r="C27" s="771">
        <v>98</v>
      </c>
      <c r="D27" s="772">
        <f t="shared" si="6"/>
        <v>-1.5</v>
      </c>
      <c r="E27" s="773">
        <v>98.3</v>
      </c>
      <c r="F27" s="772">
        <f t="shared" si="6"/>
        <v>-0.8</v>
      </c>
      <c r="G27" s="771">
        <v>97.6</v>
      </c>
      <c r="H27" s="772">
        <f t="shared" si="0"/>
        <v>-1</v>
      </c>
      <c r="I27" s="773">
        <v>98.9</v>
      </c>
      <c r="J27" s="772">
        <f t="shared" si="1"/>
        <v>0.3</v>
      </c>
      <c r="K27" s="773">
        <v>98.3</v>
      </c>
      <c r="L27" s="772">
        <f t="shared" si="5"/>
        <v>-1.1000000000000001</v>
      </c>
      <c r="M27" s="773">
        <v>97.2</v>
      </c>
      <c r="N27" s="772">
        <f t="shared" si="5"/>
        <v>-0.5</v>
      </c>
      <c r="O27" s="771">
        <v>98.1</v>
      </c>
      <c r="P27" s="772">
        <f t="shared" si="3"/>
        <v>0</v>
      </c>
      <c r="Q27" s="773">
        <v>98.5</v>
      </c>
      <c r="R27" s="772">
        <f t="shared" si="4"/>
        <v>1.5</v>
      </c>
      <c r="T27" s="757"/>
      <c r="U27" s="770" t="s">
        <v>123</v>
      </c>
      <c r="V27" s="771"/>
      <c r="W27" s="772"/>
      <c r="X27" s="773"/>
      <c r="Y27" s="772"/>
      <c r="Z27" s="771"/>
      <c r="AA27" s="772"/>
      <c r="AB27" s="773"/>
      <c r="AC27" s="772"/>
      <c r="AD27" s="773"/>
      <c r="AE27" s="772"/>
      <c r="AF27" s="773"/>
      <c r="AG27" s="772"/>
      <c r="AH27" s="771"/>
      <c r="AI27" s="772"/>
      <c r="AJ27" s="773"/>
      <c r="AK27" s="772"/>
      <c r="AM27" s="757"/>
      <c r="AN27" s="770" t="s">
        <v>123</v>
      </c>
      <c r="AO27" s="771"/>
      <c r="AP27" s="772"/>
      <c r="AQ27" s="773"/>
      <c r="AR27" s="772"/>
      <c r="AS27" s="771"/>
      <c r="AT27" s="772"/>
      <c r="AU27" s="773"/>
      <c r="AV27" s="772"/>
      <c r="AW27" s="773"/>
      <c r="AX27" s="772"/>
      <c r="AY27" s="773"/>
      <c r="AZ27" s="772"/>
      <c r="BA27" s="771"/>
      <c r="BB27" s="772"/>
      <c r="BC27" s="773"/>
      <c r="BD27" s="772"/>
    </row>
    <row r="28" spans="1:56" hidden="1">
      <c r="A28" s="757"/>
      <c r="B28" s="770" t="s">
        <v>124</v>
      </c>
      <c r="C28" s="771">
        <v>98.9</v>
      </c>
      <c r="D28" s="772">
        <f t="shared" si="6"/>
        <v>0.9</v>
      </c>
      <c r="E28" s="773">
        <v>98.7</v>
      </c>
      <c r="F28" s="772">
        <f t="shared" si="6"/>
        <v>0.4</v>
      </c>
      <c r="G28" s="771">
        <v>97.6</v>
      </c>
      <c r="H28" s="772">
        <f t="shared" si="0"/>
        <v>0</v>
      </c>
      <c r="I28" s="773">
        <v>97.9</v>
      </c>
      <c r="J28" s="772">
        <f t="shared" si="1"/>
        <v>-1</v>
      </c>
      <c r="K28" s="773">
        <v>101.4</v>
      </c>
      <c r="L28" s="772">
        <f t="shared" si="5"/>
        <v>5.4</v>
      </c>
      <c r="M28" s="773">
        <v>100.5</v>
      </c>
      <c r="N28" s="772">
        <f t="shared" si="5"/>
        <v>6</v>
      </c>
      <c r="O28" s="771">
        <v>99.4</v>
      </c>
      <c r="P28" s="772">
        <f t="shared" si="3"/>
        <v>-0.5</v>
      </c>
      <c r="Q28" s="773">
        <v>96.7</v>
      </c>
      <c r="R28" s="772">
        <f t="shared" si="4"/>
        <v>-5.8</v>
      </c>
      <c r="T28" s="757"/>
      <c r="U28" s="770" t="s">
        <v>124</v>
      </c>
      <c r="V28" s="771"/>
      <c r="W28" s="772"/>
      <c r="X28" s="773"/>
      <c r="Y28" s="772"/>
      <c r="Z28" s="771"/>
      <c r="AA28" s="772"/>
      <c r="AB28" s="773"/>
      <c r="AC28" s="772"/>
      <c r="AD28" s="773"/>
      <c r="AE28" s="772"/>
      <c r="AF28" s="773"/>
      <c r="AG28" s="772"/>
      <c r="AH28" s="771"/>
      <c r="AI28" s="772"/>
      <c r="AJ28" s="773"/>
      <c r="AK28" s="772"/>
      <c r="AM28" s="757"/>
      <c r="AN28" s="770" t="s">
        <v>124</v>
      </c>
      <c r="AO28" s="771"/>
      <c r="AP28" s="772"/>
      <c r="AQ28" s="773"/>
      <c r="AR28" s="772"/>
      <c r="AS28" s="771"/>
      <c r="AT28" s="772"/>
      <c r="AU28" s="773"/>
      <c r="AV28" s="772"/>
      <c r="AW28" s="773"/>
      <c r="AX28" s="772"/>
      <c r="AY28" s="773"/>
      <c r="AZ28" s="772"/>
      <c r="BA28" s="771"/>
      <c r="BB28" s="772"/>
      <c r="BC28" s="773"/>
      <c r="BD28" s="772"/>
    </row>
    <row r="29" spans="1:56" hidden="1">
      <c r="A29" s="779"/>
      <c r="B29" s="775" t="s">
        <v>111</v>
      </c>
      <c r="C29" s="776">
        <v>97.6</v>
      </c>
      <c r="D29" s="777">
        <f t="shared" si="6"/>
        <v>-1.3</v>
      </c>
      <c r="E29" s="778">
        <v>97.8</v>
      </c>
      <c r="F29" s="777">
        <f t="shared" si="6"/>
        <v>-0.9</v>
      </c>
      <c r="G29" s="776">
        <v>96.4</v>
      </c>
      <c r="H29" s="777">
        <f t="shared" si="0"/>
        <v>-1.2</v>
      </c>
      <c r="I29" s="778">
        <v>95.1</v>
      </c>
      <c r="J29" s="777">
        <f t="shared" si="1"/>
        <v>-2.9</v>
      </c>
      <c r="K29" s="778">
        <v>99.1</v>
      </c>
      <c r="L29" s="777">
        <f t="shared" si="5"/>
        <v>1.7</v>
      </c>
      <c r="M29" s="778">
        <v>100.8</v>
      </c>
      <c r="N29" s="777">
        <f t="shared" si="5"/>
        <v>1.1000000000000001</v>
      </c>
      <c r="O29" s="776">
        <v>94.7</v>
      </c>
      <c r="P29" s="777">
        <f t="shared" si="3"/>
        <v>-0.1</v>
      </c>
      <c r="Q29" s="778">
        <v>92.2</v>
      </c>
      <c r="R29" s="777">
        <f t="shared" si="4"/>
        <v>-1.9</v>
      </c>
      <c r="T29" s="779"/>
      <c r="U29" s="775" t="s">
        <v>111</v>
      </c>
      <c r="V29" s="776"/>
      <c r="W29" s="777"/>
      <c r="X29" s="778"/>
      <c r="Y29" s="777"/>
      <c r="Z29" s="776"/>
      <c r="AA29" s="777"/>
      <c r="AB29" s="778"/>
      <c r="AC29" s="777"/>
      <c r="AD29" s="778"/>
      <c r="AE29" s="777"/>
      <c r="AF29" s="778"/>
      <c r="AG29" s="777"/>
      <c r="AH29" s="776"/>
      <c r="AI29" s="777"/>
      <c r="AJ29" s="778"/>
      <c r="AK29" s="777"/>
      <c r="AM29" s="779"/>
      <c r="AN29" s="775" t="s">
        <v>111</v>
      </c>
      <c r="AO29" s="776"/>
      <c r="AP29" s="777"/>
      <c r="AQ29" s="778"/>
      <c r="AR29" s="777"/>
      <c r="AS29" s="776"/>
      <c r="AT29" s="777"/>
      <c r="AU29" s="778"/>
      <c r="AV29" s="777"/>
      <c r="AW29" s="778"/>
      <c r="AX29" s="777"/>
      <c r="AY29" s="778"/>
      <c r="AZ29" s="777"/>
      <c r="BA29" s="776"/>
      <c r="BB29" s="777"/>
      <c r="BC29" s="778"/>
      <c r="BD29" s="777"/>
    </row>
    <row r="30" spans="1:56" hidden="1">
      <c r="A30" s="764" t="s">
        <v>47</v>
      </c>
      <c r="B30" s="765" t="s">
        <v>113</v>
      </c>
      <c r="C30" s="780">
        <v>99.8</v>
      </c>
      <c r="D30" s="767">
        <f t="shared" si="6"/>
        <v>2.2999999999999998</v>
      </c>
      <c r="E30" s="781">
        <v>98.4</v>
      </c>
      <c r="F30" s="767">
        <f t="shared" si="6"/>
        <v>0.6</v>
      </c>
      <c r="G30" s="780">
        <v>98.3</v>
      </c>
      <c r="H30" s="767">
        <f t="shared" si="0"/>
        <v>2</v>
      </c>
      <c r="I30" s="781">
        <v>98.6</v>
      </c>
      <c r="J30" s="767">
        <f t="shared" si="1"/>
        <v>3.7</v>
      </c>
      <c r="K30" s="781">
        <v>92.3</v>
      </c>
      <c r="L30" s="767">
        <f t="shared" si="5"/>
        <v>2</v>
      </c>
      <c r="M30" s="781">
        <v>89.9</v>
      </c>
      <c r="N30" s="767">
        <f t="shared" si="5"/>
        <v>-0.1</v>
      </c>
      <c r="O30" s="780">
        <v>100.1</v>
      </c>
      <c r="P30" s="767">
        <f t="shared" si="3"/>
        <v>2.4</v>
      </c>
      <c r="Q30" s="781">
        <v>110.7</v>
      </c>
      <c r="R30" s="767">
        <f t="shared" si="4"/>
        <v>3.7</v>
      </c>
      <c r="S30" s="302" t="s">
        <v>149</v>
      </c>
      <c r="T30" s="764" t="s">
        <v>47</v>
      </c>
      <c r="U30" s="765" t="s">
        <v>113</v>
      </c>
      <c r="V30" s="780"/>
      <c r="W30" s="767"/>
      <c r="X30" s="781"/>
      <c r="Y30" s="767"/>
      <c r="Z30" s="780"/>
      <c r="AA30" s="767"/>
      <c r="AB30" s="781"/>
      <c r="AC30" s="767"/>
      <c r="AD30" s="781"/>
      <c r="AE30" s="767"/>
      <c r="AF30" s="781"/>
      <c r="AG30" s="767"/>
      <c r="AH30" s="780"/>
      <c r="AI30" s="767"/>
      <c r="AJ30" s="781"/>
      <c r="AK30" s="767"/>
      <c r="AM30" s="764" t="s">
        <v>47</v>
      </c>
      <c r="AN30" s="765" t="s">
        <v>113</v>
      </c>
      <c r="AO30" s="780"/>
      <c r="AP30" s="767"/>
      <c r="AQ30" s="781"/>
      <c r="AR30" s="767"/>
      <c r="AS30" s="780"/>
      <c r="AT30" s="767"/>
      <c r="AU30" s="781"/>
      <c r="AV30" s="767"/>
      <c r="AW30" s="781"/>
      <c r="AX30" s="767"/>
      <c r="AY30" s="781"/>
      <c r="AZ30" s="767"/>
      <c r="BA30" s="780"/>
      <c r="BB30" s="767"/>
      <c r="BC30" s="781"/>
      <c r="BD30" s="767"/>
    </row>
    <row r="31" spans="1:56" hidden="1">
      <c r="A31" s="769"/>
      <c r="B31" s="770" t="s">
        <v>115</v>
      </c>
      <c r="C31" s="782">
        <v>99.7</v>
      </c>
      <c r="D31" s="772">
        <f t="shared" si="6"/>
        <v>-0.1</v>
      </c>
      <c r="E31" s="783">
        <v>98.6</v>
      </c>
      <c r="F31" s="772">
        <f t="shared" si="6"/>
        <v>0.2</v>
      </c>
      <c r="G31" s="782">
        <v>99.1</v>
      </c>
      <c r="H31" s="772">
        <f t="shared" si="0"/>
        <v>0.8</v>
      </c>
      <c r="I31" s="783">
        <v>100.6</v>
      </c>
      <c r="J31" s="772">
        <f t="shared" si="1"/>
        <v>2</v>
      </c>
      <c r="K31" s="783">
        <v>97.5</v>
      </c>
      <c r="L31" s="772">
        <f t="shared" si="5"/>
        <v>2</v>
      </c>
      <c r="M31" s="783">
        <v>96.4</v>
      </c>
      <c r="N31" s="772">
        <f t="shared" si="5"/>
        <v>0.8</v>
      </c>
      <c r="O31" s="782">
        <v>101.8</v>
      </c>
      <c r="P31" s="772">
        <f t="shared" si="3"/>
        <v>3.1</v>
      </c>
      <c r="Q31" s="783">
        <v>105.3</v>
      </c>
      <c r="R31" s="772">
        <f t="shared" si="4"/>
        <v>3.7</v>
      </c>
      <c r="T31" s="769"/>
      <c r="U31" s="770" t="s">
        <v>115</v>
      </c>
      <c r="V31" s="782"/>
      <c r="W31" s="772"/>
      <c r="X31" s="783"/>
      <c r="Y31" s="772"/>
      <c r="Z31" s="782"/>
      <c r="AA31" s="772"/>
      <c r="AB31" s="783"/>
      <c r="AC31" s="772"/>
      <c r="AD31" s="783"/>
      <c r="AE31" s="772"/>
      <c r="AF31" s="783"/>
      <c r="AG31" s="772"/>
      <c r="AH31" s="782"/>
      <c r="AI31" s="772"/>
      <c r="AJ31" s="783"/>
      <c r="AK31" s="772"/>
      <c r="AM31" s="769"/>
      <c r="AN31" s="770" t="s">
        <v>115</v>
      </c>
      <c r="AO31" s="782"/>
      <c r="AP31" s="772"/>
      <c r="AQ31" s="783"/>
      <c r="AR31" s="772"/>
      <c r="AS31" s="782"/>
      <c r="AT31" s="772"/>
      <c r="AU31" s="783"/>
      <c r="AV31" s="772"/>
      <c r="AW31" s="783"/>
      <c r="AX31" s="772"/>
      <c r="AY31" s="783"/>
      <c r="AZ31" s="772"/>
      <c r="BA31" s="782"/>
      <c r="BB31" s="772"/>
      <c r="BC31" s="783"/>
      <c r="BD31" s="772"/>
    </row>
    <row r="32" spans="1:56" hidden="1">
      <c r="A32" s="769"/>
      <c r="B32" s="770" t="s">
        <v>116</v>
      </c>
      <c r="C32" s="782">
        <v>100</v>
      </c>
      <c r="D32" s="772">
        <f t="shared" si="6"/>
        <v>0.3</v>
      </c>
      <c r="E32" s="783">
        <v>99.3</v>
      </c>
      <c r="F32" s="772">
        <f t="shared" si="6"/>
        <v>0.7</v>
      </c>
      <c r="G32" s="782">
        <v>99.2</v>
      </c>
      <c r="H32" s="772">
        <f t="shared" si="0"/>
        <v>0.1</v>
      </c>
      <c r="I32" s="783">
        <v>99.2</v>
      </c>
      <c r="J32" s="772">
        <f t="shared" si="1"/>
        <v>-1.4</v>
      </c>
      <c r="K32" s="783">
        <v>112.4</v>
      </c>
      <c r="L32" s="772">
        <f t="shared" si="5"/>
        <v>1.4</v>
      </c>
      <c r="M32" s="783">
        <v>116.2</v>
      </c>
      <c r="N32" s="772">
        <f t="shared" si="5"/>
        <v>1.6</v>
      </c>
      <c r="O32" s="782">
        <v>94.6</v>
      </c>
      <c r="P32" s="772">
        <f t="shared" si="3"/>
        <v>2.9</v>
      </c>
      <c r="Q32" s="783">
        <v>84.4</v>
      </c>
      <c r="R32" s="772">
        <f t="shared" si="4"/>
        <v>2.8</v>
      </c>
      <c r="T32" s="769"/>
      <c r="U32" s="770" t="s">
        <v>116</v>
      </c>
      <c r="V32" s="782"/>
      <c r="W32" s="772"/>
      <c r="X32" s="783"/>
      <c r="Y32" s="772"/>
      <c r="Z32" s="782"/>
      <c r="AA32" s="772"/>
      <c r="AB32" s="783"/>
      <c r="AC32" s="772"/>
      <c r="AD32" s="783"/>
      <c r="AE32" s="772"/>
      <c r="AF32" s="783"/>
      <c r="AG32" s="772"/>
      <c r="AH32" s="782"/>
      <c r="AI32" s="772"/>
      <c r="AJ32" s="783"/>
      <c r="AK32" s="772"/>
      <c r="AM32" s="769"/>
      <c r="AN32" s="770" t="s">
        <v>116</v>
      </c>
      <c r="AO32" s="782"/>
      <c r="AP32" s="772"/>
      <c r="AQ32" s="783"/>
      <c r="AR32" s="772"/>
      <c r="AS32" s="782"/>
      <c r="AT32" s="772"/>
      <c r="AU32" s="783"/>
      <c r="AV32" s="772"/>
      <c r="AW32" s="783"/>
      <c r="AX32" s="772"/>
      <c r="AY32" s="783"/>
      <c r="AZ32" s="772"/>
      <c r="BA32" s="782"/>
      <c r="BB32" s="772"/>
      <c r="BC32" s="783"/>
      <c r="BD32" s="772"/>
    </row>
    <row r="33" spans="1:56" hidden="1">
      <c r="A33" s="757"/>
      <c r="B33" s="770" t="s">
        <v>117</v>
      </c>
      <c r="C33" s="782">
        <v>100.5</v>
      </c>
      <c r="D33" s="772">
        <f t="shared" si="6"/>
        <v>0.5</v>
      </c>
      <c r="E33" s="783">
        <v>101.3</v>
      </c>
      <c r="F33" s="772">
        <f t="shared" si="6"/>
        <v>2</v>
      </c>
      <c r="G33" s="782">
        <v>98.6</v>
      </c>
      <c r="H33" s="772">
        <f t="shared" si="0"/>
        <v>-0.6</v>
      </c>
      <c r="I33" s="783">
        <v>97.7</v>
      </c>
      <c r="J33" s="772">
        <f t="shared" si="1"/>
        <v>-1.5</v>
      </c>
      <c r="K33" s="783">
        <v>97.5</v>
      </c>
      <c r="L33" s="772">
        <f t="shared" si="5"/>
        <v>0.4</v>
      </c>
      <c r="M33" s="783">
        <v>96.5</v>
      </c>
      <c r="N33" s="772">
        <f t="shared" si="5"/>
        <v>1.7</v>
      </c>
      <c r="O33" s="782">
        <v>96.2</v>
      </c>
      <c r="P33" s="772">
        <f t="shared" si="3"/>
        <v>1.3</v>
      </c>
      <c r="Q33" s="783">
        <v>95.6</v>
      </c>
      <c r="R33" s="772">
        <f t="shared" si="4"/>
        <v>-0.8</v>
      </c>
      <c r="T33" s="757"/>
      <c r="U33" s="770" t="s">
        <v>117</v>
      </c>
      <c r="V33" s="782"/>
      <c r="W33" s="772"/>
      <c r="X33" s="783"/>
      <c r="Y33" s="772"/>
      <c r="Z33" s="782"/>
      <c r="AA33" s="772"/>
      <c r="AB33" s="783"/>
      <c r="AC33" s="772"/>
      <c r="AD33" s="783"/>
      <c r="AE33" s="772"/>
      <c r="AF33" s="783"/>
      <c r="AG33" s="772"/>
      <c r="AH33" s="782"/>
      <c r="AI33" s="772"/>
      <c r="AJ33" s="783"/>
      <c r="AK33" s="772"/>
      <c r="AM33" s="757"/>
      <c r="AN33" s="770" t="s">
        <v>117</v>
      </c>
      <c r="AO33" s="782"/>
      <c r="AP33" s="772"/>
      <c r="AQ33" s="783"/>
      <c r="AR33" s="772"/>
      <c r="AS33" s="782"/>
      <c r="AT33" s="772"/>
      <c r="AU33" s="783"/>
      <c r="AV33" s="772"/>
      <c r="AW33" s="783"/>
      <c r="AX33" s="772"/>
      <c r="AY33" s="783"/>
      <c r="AZ33" s="772"/>
      <c r="BA33" s="782"/>
      <c r="BB33" s="772"/>
      <c r="BC33" s="783"/>
      <c r="BD33" s="772"/>
    </row>
    <row r="34" spans="1:56" hidden="1">
      <c r="A34" s="757"/>
      <c r="B34" s="770" t="s">
        <v>118</v>
      </c>
      <c r="C34" s="782">
        <v>99.8</v>
      </c>
      <c r="D34" s="772">
        <f t="shared" si="6"/>
        <v>-0.7</v>
      </c>
      <c r="E34" s="783">
        <v>98.6</v>
      </c>
      <c r="F34" s="772">
        <f t="shared" si="6"/>
        <v>-2.7</v>
      </c>
      <c r="G34" s="782">
        <v>99.6</v>
      </c>
      <c r="H34" s="772">
        <f t="shared" si="0"/>
        <v>1</v>
      </c>
      <c r="I34" s="783">
        <v>101.5</v>
      </c>
      <c r="J34" s="772">
        <f t="shared" si="1"/>
        <v>3.9</v>
      </c>
      <c r="K34" s="783">
        <v>92.8</v>
      </c>
      <c r="L34" s="772">
        <f t="shared" si="5"/>
        <v>1.9</v>
      </c>
      <c r="M34" s="783">
        <v>90.5</v>
      </c>
      <c r="N34" s="772">
        <f t="shared" si="5"/>
        <v>0.4</v>
      </c>
      <c r="O34" s="782">
        <v>99.9</v>
      </c>
      <c r="P34" s="772">
        <f t="shared" si="3"/>
        <v>2.5</v>
      </c>
      <c r="Q34" s="783">
        <v>106.3</v>
      </c>
      <c r="R34" s="772">
        <f t="shared" si="4"/>
        <v>1.6</v>
      </c>
      <c r="T34" s="757"/>
      <c r="U34" s="770" t="s">
        <v>118</v>
      </c>
      <c r="V34" s="782"/>
      <c r="W34" s="772"/>
      <c r="X34" s="783"/>
      <c r="Y34" s="772"/>
      <c r="Z34" s="782"/>
      <c r="AA34" s="772"/>
      <c r="AB34" s="783"/>
      <c r="AC34" s="772"/>
      <c r="AD34" s="783"/>
      <c r="AE34" s="772"/>
      <c r="AF34" s="783"/>
      <c r="AG34" s="772"/>
      <c r="AH34" s="782"/>
      <c r="AI34" s="772"/>
      <c r="AJ34" s="783"/>
      <c r="AK34" s="772"/>
      <c r="AM34" s="757"/>
      <c r="AN34" s="770" t="s">
        <v>118</v>
      </c>
      <c r="AO34" s="782"/>
      <c r="AP34" s="772"/>
      <c r="AQ34" s="783"/>
      <c r="AR34" s="772"/>
      <c r="AS34" s="782"/>
      <c r="AT34" s="772"/>
      <c r="AU34" s="783"/>
      <c r="AV34" s="772"/>
      <c r="AW34" s="783"/>
      <c r="AX34" s="772"/>
      <c r="AY34" s="783"/>
      <c r="AZ34" s="772"/>
      <c r="BA34" s="782"/>
      <c r="BB34" s="772"/>
      <c r="BC34" s="783"/>
      <c r="BD34" s="772"/>
    </row>
    <row r="35" spans="1:56" hidden="1">
      <c r="A35" s="757"/>
      <c r="B35" s="770" t="s">
        <v>119</v>
      </c>
      <c r="C35" s="782">
        <v>100.1</v>
      </c>
      <c r="D35" s="772">
        <f t="shared" si="6"/>
        <v>0.3</v>
      </c>
      <c r="E35" s="783">
        <v>100</v>
      </c>
      <c r="F35" s="772">
        <f t="shared" si="6"/>
        <v>1.4</v>
      </c>
      <c r="G35" s="782">
        <v>99.8</v>
      </c>
      <c r="H35" s="772">
        <f t="shared" si="0"/>
        <v>0.2</v>
      </c>
      <c r="I35" s="783">
        <v>99</v>
      </c>
      <c r="J35" s="772">
        <f t="shared" si="1"/>
        <v>-2.5</v>
      </c>
      <c r="K35" s="783">
        <v>103.1</v>
      </c>
      <c r="L35" s="772">
        <f t="shared" ref="L35:N50" si="7">ROUND((K35-K23)/K23*100,1)</f>
        <v>1</v>
      </c>
      <c r="M35" s="783">
        <v>102.6</v>
      </c>
      <c r="N35" s="772">
        <f t="shared" si="7"/>
        <v>1.4</v>
      </c>
      <c r="O35" s="782">
        <v>100.3</v>
      </c>
      <c r="P35" s="772">
        <f t="shared" si="3"/>
        <v>2.2999999999999998</v>
      </c>
      <c r="Q35" s="783">
        <v>97.4</v>
      </c>
      <c r="R35" s="772">
        <f t="shared" si="4"/>
        <v>1.2</v>
      </c>
      <c r="T35" s="757"/>
      <c r="U35" s="770" t="s">
        <v>119</v>
      </c>
      <c r="V35" s="782"/>
      <c r="W35" s="772"/>
      <c r="X35" s="783"/>
      <c r="Y35" s="772"/>
      <c r="Z35" s="782"/>
      <c r="AA35" s="772"/>
      <c r="AB35" s="783"/>
      <c r="AC35" s="772"/>
      <c r="AD35" s="783"/>
      <c r="AE35" s="772"/>
      <c r="AF35" s="783"/>
      <c r="AG35" s="772"/>
      <c r="AH35" s="782"/>
      <c r="AI35" s="772"/>
      <c r="AJ35" s="783"/>
      <c r="AK35" s="772"/>
      <c r="AM35" s="757"/>
      <c r="AN35" s="770" t="s">
        <v>119</v>
      </c>
      <c r="AO35" s="782"/>
      <c r="AP35" s="772"/>
      <c r="AQ35" s="783"/>
      <c r="AR35" s="772"/>
      <c r="AS35" s="782"/>
      <c r="AT35" s="772"/>
      <c r="AU35" s="783"/>
      <c r="AV35" s="772"/>
      <c r="AW35" s="783"/>
      <c r="AX35" s="772"/>
      <c r="AY35" s="783"/>
      <c r="AZ35" s="772"/>
      <c r="BA35" s="782"/>
      <c r="BB35" s="772"/>
      <c r="BC35" s="783"/>
      <c r="BD35" s="772"/>
    </row>
    <row r="36" spans="1:56" hidden="1">
      <c r="A36" s="757"/>
      <c r="B36" s="770" t="s">
        <v>120</v>
      </c>
      <c r="C36" s="782">
        <v>99.3</v>
      </c>
      <c r="D36" s="772">
        <f t="shared" si="6"/>
        <v>-0.8</v>
      </c>
      <c r="E36" s="783">
        <v>100.1</v>
      </c>
      <c r="F36" s="772">
        <f t="shared" si="6"/>
        <v>0.1</v>
      </c>
      <c r="G36" s="782">
        <v>100.6</v>
      </c>
      <c r="H36" s="772">
        <f t="shared" si="0"/>
        <v>0.8</v>
      </c>
      <c r="I36" s="783">
        <v>101</v>
      </c>
      <c r="J36" s="772">
        <f t="shared" si="1"/>
        <v>2</v>
      </c>
      <c r="K36" s="783">
        <v>99.7</v>
      </c>
      <c r="L36" s="772">
        <f t="shared" si="7"/>
        <v>-2.5</v>
      </c>
      <c r="M36" s="783">
        <v>99.7</v>
      </c>
      <c r="N36" s="772">
        <f t="shared" si="7"/>
        <v>-2.2000000000000002</v>
      </c>
      <c r="O36" s="782">
        <v>102.3</v>
      </c>
      <c r="P36" s="772">
        <f t="shared" si="3"/>
        <v>4.9000000000000004</v>
      </c>
      <c r="Q36" s="783">
        <v>101.8</v>
      </c>
      <c r="R36" s="772">
        <f t="shared" si="4"/>
        <v>7.2</v>
      </c>
      <c r="T36" s="757"/>
      <c r="U36" s="770" t="s">
        <v>120</v>
      </c>
      <c r="V36" s="782"/>
      <c r="W36" s="772"/>
      <c r="X36" s="783"/>
      <c r="Y36" s="772"/>
      <c r="Z36" s="782"/>
      <c r="AA36" s="772"/>
      <c r="AB36" s="783"/>
      <c r="AC36" s="772"/>
      <c r="AD36" s="783"/>
      <c r="AE36" s="772"/>
      <c r="AF36" s="783"/>
      <c r="AG36" s="772"/>
      <c r="AH36" s="782"/>
      <c r="AI36" s="772"/>
      <c r="AJ36" s="783"/>
      <c r="AK36" s="772"/>
      <c r="AM36" s="757"/>
      <c r="AN36" s="770" t="s">
        <v>120</v>
      </c>
      <c r="AO36" s="782"/>
      <c r="AP36" s="772"/>
      <c r="AQ36" s="783"/>
      <c r="AR36" s="772"/>
      <c r="AS36" s="782"/>
      <c r="AT36" s="772"/>
      <c r="AU36" s="783"/>
      <c r="AV36" s="772"/>
      <c r="AW36" s="783"/>
      <c r="AX36" s="772"/>
      <c r="AY36" s="783"/>
      <c r="AZ36" s="772"/>
      <c r="BA36" s="782"/>
      <c r="BB36" s="772"/>
      <c r="BC36" s="783"/>
      <c r="BD36" s="772"/>
    </row>
    <row r="37" spans="1:56" hidden="1">
      <c r="A37" s="757"/>
      <c r="B37" s="770" t="s">
        <v>121</v>
      </c>
      <c r="C37" s="782">
        <v>99.4</v>
      </c>
      <c r="D37" s="772">
        <f t="shared" si="6"/>
        <v>0.1</v>
      </c>
      <c r="E37" s="783">
        <v>99.8</v>
      </c>
      <c r="F37" s="772">
        <f t="shared" si="6"/>
        <v>-0.3</v>
      </c>
      <c r="G37" s="782">
        <v>101.3</v>
      </c>
      <c r="H37" s="772">
        <f t="shared" si="0"/>
        <v>0.7</v>
      </c>
      <c r="I37" s="783">
        <v>100.5</v>
      </c>
      <c r="J37" s="772">
        <f t="shared" si="1"/>
        <v>-0.5</v>
      </c>
      <c r="K37" s="783">
        <v>93</v>
      </c>
      <c r="L37" s="772">
        <f t="shared" si="7"/>
        <v>1.4</v>
      </c>
      <c r="M37" s="783">
        <v>93.2</v>
      </c>
      <c r="N37" s="772">
        <f t="shared" si="7"/>
        <v>2.5</v>
      </c>
      <c r="O37" s="782">
        <v>102.7</v>
      </c>
      <c r="P37" s="772">
        <f t="shared" si="3"/>
        <v>3.4</v>
      </c>
      <c r="Q37" s="783">
        <v>107.8</v>
      </c>
      <c r="R37" s="772">
        <f t="shared" si="4"/>
        <v>0.6</v>
      </c>
      <c r="T37" s="757"/>
      <c r="U37" s="770" t="s">
        <v>121</v>
      </c>
      <c r="V37" s="782"/>
      <c r="W37" s="772"/>
      <c r="X37" s="783"/>
      <c r="Y37" s="772"/>
      <c r="Z37" s="782"/>
      <c r="AA37" s="772"/>
      <c r="AB37" s="783"/>
      <c r="AC37" s="772"/>
      <c r="AD37" s="783"/>
      <c r="AE37" s="772"/>
      <c r="AF37" s="783"/>
      <c r="AG37" s="772"/>
      <c r="AH37" s="782"/>
      <c r="AI37" s="772"/>
      <c r="AJ37" s="783"/>
      <c r="AK37" s="772"/>
      <c r="AM37" s="757"/>
      <c r="AN37" s="770" t="s">
        <v>121</v>
      </c>
      <c r="AO37" s="782"/>
      <c r="AP37" s="772"/>
      <c r="AQ37" s="783"/>
      <c r="AR37" s="772"/>
      <c r="AS37" s="782"/>
      <c r="AT37" s="772"/>
      <c r="AU37" s="783"/>
      <c r="AV37" s="772"/>
      <c r="AW37" s="783"/>
      <c r="AX37" s="772"/>
      <c r="AY37" s="783"/>
      <c r="AZ37" s="772"/>
      <c r="BA37" s="782"/>
      <c r="BB37" s="772"/>
      <c r="BC37" s="783"/>
      <c r="BD37" s="772"/>
    </row>
    <row r="38" spans="1:56" hidden="1">
      <c r="A38" s="757"/>
      <c r="B38" s="770" t="s">
        <v>122</v>
      </c>
      <c r="C38" s="782">
        <v>100.3</v>
      </c>
      <c r="D38" s="772">
        <f t="shared" si="6"/>
        <v>0.9</v>
      </c>
      <c r="E38" s="783">
        <v>100.6</v>
      </c>
      <c r="F38" s="772">
        <f t="shared" si="6"/>
        <v>0.8</v>
      </c>
      <c r="G38" s="782">
        <v>101.7</v>
      </c>
      <c r="H38" s="772">
        <f t="shared" si="0"/>
        <v>0.4</v>
      </c>
      <c r="I38" s="783">
        <v>101.1</v>
      </c>
      <c r="J38" s="772">
        <f t="shared" si="1"/>
        <v>0.6</v>
      </c>
      <c r="K38" s="783">
        <v>104.6</v>
      </c>
      <c r="L38" s="772">
        <f t="shared" si="7"/>
        <v>0.7</v>
      </c>
      <c r="M38" s="783">
        <v>106.8</v>
      </c>
      <c r="N38" s="772">
        <f t="shared" si="7"/>
        <v>1.2</v>
      </c>
      <c r="O38" s="782">
        <v>99.3</v>
      </c>
      <c r="P38" s="772">
        <f t="shared" si="3"/>
        <v>3.1</v>
      </c>
      <c r="Q38" s="783">
        <v>94.8</v>
      </c>
      <c r="R38" s="772">
        <f t="shared" si="4"/>
        <v>2.9</v>
      </c>
      <c r="T38" s="757"/>
      <c r="U38" s="770" t="s">
        <v>122</v>
      </c>
      <c r="V38" s="782"/>
      <c r="W38" s="772"/>
      <c r="X38" s="783"/>
      <c r="Y38" s="772"/>
      <c r="Z38" s="782"/>
      <c r="AA38" s="772"/>
      <c r="AB38" s="783"/>
      <c r="AC38" s="772"/>
      <c r="AD38" s="783"/>
      <c r="AE38" s="772"/>
      <c r="AF38" s="783"/>
      <c r="AG38" s="772"/>
      <c r="AH38" s="782"/>
      <c r="AI38" s="772"/>
      <c r="AJ38" s="783"/>
      <c r="AK38" s="772"/>
      <c r="AM38" s="757"/>
      <c r="AN38" s="770" t="s">
        <v>122</v>
      </c>
      <c r="AO38" s="782"/>
      <c r="AP38" s="772"/>
      <c r="AQ38" s="783"/>
      <c r="AR38" s="772"/>
      <c r="AS38" s="782"/>
      <c r="AT38" s="772"/>
      <c r="AU38" s="783"/>
      <c r="AV38" s="772"/>
      <c r="AW38" s="783"/>
      <c r="AX38" s="772"/>
      <c r="AY38" s="783"/>
      <c r="AZ38" s="772"/>
      <c r="BA38" s="782"/>
      <c r="BB38" s="772"/>
      <c r="BC38" s="783"/>
      <c r="BD38" s="772"/>
    </row>
    <row r="39" spans="1:56" hidden="1">
      <c r="A39" s="757"/>
      <c r="B39" s="770" t="s">
        <v>123</v>
      </c>
      <c r="C39" s="782">
        <v>99.8</v>
      </c>
      <c r="D39" s="772">
        <f t="shared" si="6"/>
        <v>-0.5</v>
      </c>
      <c r="E39" s="783">
        <v>100.9</v>
      </c>
      <c r="F39" s="772">
        <f t="shared" si="6"/>
        <v>0.3</v>
      </c>
      <c r="G39" s="782">
        <v>100.3</v>
      </c>
      <c r="H39" s="772">
        <f t="shared" si="0"/>
        <v>-1.4</v>
      </c>
      <c r="I39" s="783">
        <v>99.9</v>
      </c>
      <c r="J39" s="772">
        <f t="shared" si="1"/>
        <v>-1.2</v>
      </c>
      <c r="K39" s="783">
        <v>100.2</v>
      </c>
      <c r="L39" s="772">
        <f t="shared" si="7"/>
        <v>1.9</v>
      </c>
      <c r="M39" s="783">
        <v>99.9</v>
      </c>
      <c r="N39" s="772">
        <f t="shared" si="7"/>
        <v>2.8</v>
      </c>
      <c r="O39" s="782">
        <v>100.8</v>
      </c>
      <c r="P39" s="772">
        <f t="shared" si="3"/>
        <v>2.8</v>
      </c>
      <c r="Q39" s="783">
        <v>99.3</v>
      </c>
      <c r="R39" s="772">
        <f t="shared" si="4"/>
        <v>0.8</v>
      </c>
      <c r="T39" s="757"/>
      <c r="U39" s="770" t="s">
        <v>123</v>
      </c>
      <c r="V39" s="782"/>
      <c r="W39" s="772"/>
      <c r="X39" s="783"/>
      <c r="Y39" s="772"/>
      <c r="Z39" s="782"/>
      <c r="AA39" s="772"/>
      <c r="AB39" s="783"/>
      <c r="AC39" s="772"/>
      <c r="AD39" s="783"/>
      <c r="AE39" s="772"/>
      <c r="AF39" s="783"/>
      <c r="AG39" s="772"/>
      <c r="AH39" s="782"/>
      <c r="AI39" s="772"/>
      <c r="AJ39" s="783"/>
      <c r="AK39" s="772"/>
      <c r="AM39" s="757"/>
      <c r="AN39" s="770" t="s">
        <v>123</v>
      </c>
      <c r="AO39" s="782"/>
      <c r="AP39" s="772"/>
      <c r="AQ39" s="783"/>
      <c r="AR39" s="772"/>
      <c r="AS39" s="782"/>
      <c r="AT39" s="772"/>
      <c r="AU39" s="783"/>
      <c r="AV39" s="772"/>
      <c r="AW39" s="783"/>
      <c r="AX39" s="772"/>
      <c r="AY39" s="783"/>
      <c r="AZ39" s="772"/>
      <c r="BA39" s="782"/>
      <c r="BB39" s="772"/>
      <c r="BC39" s="783"/>
      <c r="BD39" s="772"/>
    </row>
    <row r="40" spans="1:56" hidden="1">
      <c r="A40" s="757"/>
      <c r="B40" s="770" t="s">
        <v>124</v>
      </c>
      <c r="C40" s="782">
        <v>101.4</v>
      </c>
      <c r="D40" s="772">
        <f t="shared" ref="D40:F55" si="8">ROUND((C40-C39)/C39*100,1)</f>
        <v>1.6</v>
      </c>
      <c r="E40" s="783">
        <v>101.5</v>
      </c>
      <c r="F40" s="772">
        <f t="shared" si="8"/>
        <v>0.6</v>
      </c>
      <c r="G40" s="782">
        <v>100.8</v>
      </c>
      <c r="H40" s="772">
        <f t="shared" si="0"/>
        <v>0.5</v>
      </c>
      <c r="I40" s="783">
        <v>100.6</v>
      </c>
      <c r="J40" s="772">
        <f t="shared" si="1"/>
        <v>0.7</v>
      </c>
      <c r="K40" s="783">
        <v>104.3</v>
      </c>
      <c r="L40" s="772">
        <f t="shared" si="7"/>
        <v>2.9</v>
      </c>
      <c r="M40" s="783">
        <v>103.6</v>
      </c>
      <c r="N40" s="772">
        <f t="shared" si="7"/>
        <v>3.1</v>
      </c>
      <c r="O40" s="782">
        <v>102.9</v>
      </c>
      <c r="P40" s="772">
        <f t="shared" si="3"/>
        <v>3.5</v>
      </c>
      <c r="Q40" s="783">
        <v>99.5</v>
      </c>
      <c r="R40" s="772">
        <f t="shared" si="4"/>
        <v>2.9</v>
      </c>
      <c r="T40" s="757"/>
      <c r="U40" s="770" t="s">
        <v>124</v>
      </c>
      <c r="V40" s="782"/>
      <c r="W40" s="772"/>
      <c r="X40" s="783"/>
      <c r="Y40" s="772"/>
      <c r="Z40" s="782"/>
      <c r="AA40" s="772"/>
      <c r="AB40" s="783"/>
      <c r="AC40" s="772"/>
      <c r="AD40" s="783"/>
      <c r="AE40" s="772"/>
      <c r="AF40" s="783"/>
      <c r="AG40" s="772"/>
      <c r="AH40" s="782"/>
      <c r="AI40" s="772"/>
      <c r="AJ40" s="783"/>
      <c r="AK40" s="772"/>
      <c r="AM40" s="757"/>
      <c r="AN40" s="770" t="s">
        <v>124</v>
      </c>
      <c r="AO40" s="782"/>
      <c r="AP40" s="772"/>
      <c r="AQ40" s="783"/>
      <c r="AR40" s="772"/>
      <c r="AS40" s="782"/>
      <c r="AT40" s="772"/>
      <c r="AU40" s="783"/>
      <c r="AV40" s="772"/>
      <c r="AW40" s="783"/>
      <c r="AX40" s="772"/>
      <c r="AY40" s="783"/>
      <c r="AZ40" s="772"/>
      <c r="BA40" s="782"/>
      <c r="BB40" s="772"/>
      <c r="BC40" s="783"/>
      <c r="BD40" s="772"/>
    </row>
    <row r="41" spans="1:56" hidden="1">
      <c r="A41" s="757"/>
      <c r="B41" s="770" t="s">
        <v>111</v>
      </c>
      <c r="C41" s="782">
        <v>101.6</v>
      </c>
      <c r="D41" s="772">
        <f t="shared" si="8"/>
        <v>0.2</v>
      </c>
      <c r="E41" s="783">
        <v>102.1</v>
      </c>
      <c r="F41" s="772">
        <f t="shared" si="8"/>
        <v>0.6</v>
      </c>
      <c r="G41" s="782">
        <v>100.9</v>
      </c>
      <c r="H41" s="772">
        <f t="shared" si="0"/>
        <v>0.1</v>
      </c>
      <c r="I41" s="783">
        <v>100.2</v>
      </c>
      <c r="J41" s="772">
        <f t="shared" si="1"/>
        <v>-0.4</v>
      </c>
      <c r="K41" s="783">
        <v>102.6</v>
      </c>
      <c r="L41" s="772">
        <f t="shared" si="7"/>
        <v>3.5</v>
      </c>
      <c r="M41" s="783">
        <v>104.7</v>
      </c>
      <c r="N41" s="772">
        <f t="shared" si="7"/>
        <v>3.9</v>
      </c>
      <c r="O41" s="782">
        <v>99.2</v>
      </c>
      <c r="P41" s="772">
        <f t="shared" si="3"/>
        <v>4.8</v>
      </c>
      <c r="Q41" s="783">
        <v>97.1</v>
      </c>
      <c r="R41" s="772">
        <f t="shared" si="4"/>
        <v>5.3</v>
      </c>
      <c r="T41" s="757"/>
      <c r="U41" s="770" t="s">
        <v>111</v>
      </c>
      <c r="V41" s="782"/>
      <c r="W41" s="772"/>
      <c r="X41" s="783"/>
      <c r="Y41" s="772"/>
      <c r="Z41" s="782"/>
      <c r="AA41" s="772"/>
      <c r="AB41" s="783"/>
      <c r="AC41" s="772"/>
      <c r="AD41" s="783"/>
      <c r="AE41" s="772"/>
      <c r="AF41" s="783"/>
      <c r="AG41" s="772"/>
      <c r="AH41" s="782"/>
      <c r="AI41" s="772"/>
      <c r="AJ41" s="783"/>
      <c r="AK41" s="772"/>
      <c r="AM41" s="757"/>
      <c r="AN41" s="770" t="s">
        <v>111</v>
      </c>
      <c r="AO41" s="782"/>
      <c r="AP41" s="772"/>
      <c r="AQ41" s="783"/>
      <c r="AR41" s="772"/>
      <c r="AS41" s="782"/>
      <c r="AT41" s="772"/>
      <c r="AU41" s="783"/>
      <c r="AV41" s="772"/>
      <c r="AW41" s="783"/>
      <c r="AX41" s="772"/>
      <c r="AY41" s="783"/>
      <c r="AZ41" s="772"/>
      <c r="BA41" s="782"/>
      <c r="BB41" s="772"/>
      <c r="BC41" s="783"/>
      <c r="BD41" s="772"/>
    </row>
    <row r="42" spans="1:56" hidden="1">
      <c r="A42" s="764" t="s">
        <v>62</v>
      </c>
      <c r="B42" s="765" t="s">
        <v>113</v>
      </c>
      <c r="C42" s="780">
        <v>102</v>
      </c>
      <c r="D42" s="767">
        <f t="shared" si="8"/>
        <v>0.4</v>
      </c>
      <c r="E42" s="781">
        <v>102.7</v>
      </c>
      <c r="F42" s="767">
        <f t="shared" si="8"/>
        <v>0.6</v>
      </c>
      <c r="G42" s="780">
        <v>101.4</v>
      </c>
      <c r="H42" s="767">
        <f t="shared" si="0"/>
        <v>0.5</v>
      </c>
      <c r="I42" s="781">
        <v>100.8</v>
      </c>
      <c r="J42" s="767">
        <f t="shared" si="1"/>
        <v>0.6</v>
      </c>
      <c r="K42" s="781">
        <v>94.3</v>
      </c>
      <c r="L42" s="767">
        <f t="shared" si="7"/>
        <v>2.2000000000000002</v>
      </c>
      <c r="M42" s="781">
        <v>94.1</v>
      </c>
      <c r="N42" s="767">
        <f t="shared" si="7"/>
        <v>4.7</v>
      </c>
      <c r="O42" s="780">
        <v>103.4</v>
      </c>
      <c r="P42" s="767">
        <f t="shared" si="3"/>
        <v>3.3</v>
      </c>
      <c r="Q42" s="781">
        <v>112.7</v>
      </c>
      <c r="R42" s="767">
        <f t="shared" si="4"/>
        <v>1.8</v>
      </c>
      <c r="S42" s="302" t="s">
        <v>40</v>
      </c>
      <c r="T42" s="764" t="s">
        <v>62</v>
      </c>
      <c r="U42" s="765" t="s">
        <v>113</v>
      </c>
      <c r="V42" s="780"/>
      <c r="W42" s="767"/>
      <c r="X42" s="781"/>
      <c r="Y42" s="767"/>
      <c r="Z42" s="780"/>
      <c r="AA42" s="767"/>
      <c r="AB42" s="781"/>
      <c r="AC42" s="767"/>
      <c r="AD42" s="781"/>
      <c r="AE42" s="767"/>
      <c r="AF42" s="781"/>
      <c r="AG42" s="767"/>
      <c r="AH42" s="780"/>
      <c r="AI42" s="767"/>
      <c r="AJ42" s="781"/>
      <c r="AK42" s="767"/>
      <c r="AM42" s="764" t="s">
        <v>62</v>
      </c>
      <c r="AN42" s="765" t="s">
        <v>113</v>
      </c>
      <c r="AO42" s="780"/>
      <c r="AP42" s="767"/>
      <c r="AQ42" s="781"/>
      <c r="AR42" s="767"/>
      <c r="AS42" s="780"/>
      <c r="AT42" s="767"/>
      <c r="AU42" s="781"/>
      <c r="AV42" s="767"/>
      <c r="AW42" s="781"/>
      <c r="AX42" s="767"/>
      <c r="AY42" s="781"/>
      <c r="AZ42" s="767"/>
      <c r="BA42" s="780"/>
      <c r="BB42" s="767"/>
      <c r="BC42" s="781"/>
      <c r="BD42" s="767"/>
    </row>
    <row r="43" spans="1:56" hidden="1">
      <c r="A43" s="769"/>
      <c r="B43" s="770" t="s">
        <v>115</v>
      </c>
      <c r="C43" s="782">
        <v>101.9</v>
      </c>
      <c r="D43" s="772">
        <f t="shared" si="8"/>
        <v>-0.1</v>
      </c>
      <c r="E43" s="783">
        <v>102.1</v>
      </c>
      <c r="F43" s="772">
        <f t="shared" si="8"/>
        <v>-0.6</v>
      </c>
      <c r="G43" s="782">
        <v>101.7</v>
      </c>
      <c r="H43" s="772">
        <f t="shared" si="0"/>
        <v>0.3</v>
      </c>
      <c r="I43" s="783">
        <v>101</v>
      </c>
      <c r="J43" s="772">
        <f t="shared" si="1"/>
        <v>0.2</v>
      </c>
      <c r="K43" s="783">
        <v>100.7</v>
      </c>
      <c r="L43" s="772">
        <f t="shared" si="7"/>
        <v>3.3</v>
      </c>
      <c r="M43" s="783">
        <v>100.6</v>
      </c>
      <c r="N43" s="772">
        <f t="shared" si="7"/>
        <v>4.4000000000000004</v>
      </c>
      <c r="O43" s="782">
        <v>104.6</v>
      </c>
      <c r="P43" s="772">
        <f t="shared" si="3"/>
        <v>2.8</v>
      </c>
      <c r="Q43" s="783">
        <v>106</v>
      </c>
      <c r="R43" s="772">
        <f t="shared" si="4"/>
        <v>0.7</v>
      </c>
      <c r="T43" s="769"/>
      <c r="U43" s="770" t="s">
        <v>115</v>
      </c>
      <c r="V43" s="782"/>
      <c r="W43" s="772"/>
      <c r="X43" s="783"/>
      <c r="Y43" s="772"/>
      <c r="Z43" s="782"/>
      <c r="AA43" s="772"/>
      <c r="AB43" s="783"/>
      <c r="AC43" s="772"/>
      <c r="AD43" s="783"/>
      <c r="AE43" s="772"/>
      <c r="AF43" s="783"/>
      <c r="AG43" s="772"/>
      <c r="AH43" s="782"/>
      <c r="AI43" s="772"/>
      <c r="AJ43" s="783"/>
      <c r="AK43" s="772"/>
      <c r="AM43" s="769"/>
      <c r="AN43" s="770" t="s">
        <v>115</v>
      </c>
      <c r="AO43" s="782"/>
      <c r="AP43" s="772"/>
      <c r="AQ43" s="783"/>
      <c r="AR43" s="772"/>
      <c r="AS43" s="782"/>
      <c r="AT43" s="772"/>
      <c r="AU43" s="783"/>
      <c r="AV43" s="772"/>
      <c r="AW43" s="783"/>
      <c r="AX43" s="772"/>
      <c r="AY43" s="783"/>
      <c r="AZ43" s="772"/>
      <c r="BA43" s="782"/>
      <c r="BB43" s="772"/>
      <c r="BC43" s="783"/>
      <c r="BD43" s="772"/>
    </row>
    <row r="44" spans="1:56" hidden="1">
      <c r="A44" s="769"/>
      <c r="B44" s="770" t="s">
        <v>116</v>
      </c>
      <c r="C44" s="782">
        <v>102.5</v>
      </c>
      <c r="D44" s="772">
        <f t="shared" si="8"/>
        <v>0.6</v>
      </c>
      <c r="E44" s="783">
        <v>102.9</v>
      </c>
      <c r="F44" s="772">
        <f t="shared" si="8"/>
        <v>0.8</v>
      </c>
      <c r="G44" s="782">
        <v>101.6</v>
      </c>
      <c r="H44" s="772">
        <f t="shared" si="0"/>
        <v>-0.1</v>
      </c>
      <c r="I44" s="783">
        <v>100.5</v>
      </c>
      <c r="J44" s="772">
        <f t="shared" si="1"/>
        <v>-0.5</v>
      </c>
      <c r="K44" s="783">
        <v>115</v>
      </c>
      <c r="L44" s="772">
        <f t="shared" si="7"/>
        <v>2.2999999999999998</v>
      </c>
      <c r="M44" s="783">
        <v>120</v>
      </c>
      <c r="N44" s="772">
        <f t="shared" si="7"/>
        <v>3.3</v>
      </c>
      <c r="O44" s="782">
        <v>97</v>
      </c>
      <c r="P44" s="772">
        <f t="shared" si="3"/>
        <v>2.5</v>
      </c>
      <c r="Q44" s="783">
        <v>85.7</v>
      </c>
      <c r="R44" s="772">
        <f t="shared" si="4"/>
        <v>1.5</v>
      </c>
      <c r="T44" s="769"/>
      <c r="U44" s="770" t="s">
        <v>116</v>
      </c>
      <c r="V44" s="782"/>
      <c r="W44" s="772"/>
      <c r="X44" s="783"/>
      <c r="Y44" s="772"/>
      <c r="Z44" s="782"/>
      <c r="AA44" s="772"/>
      <c r="AB44" s="783"/>
      <c r="AC44" s="772"/>
      <c r="AD44" s="783"/>
      <c r="AE44" s="772"/>
      <c r="AF44" s="783"/>
      <c r="AG44" s="772"/>
      <c r="AH44" s="782"/>
      <c r="AI44" s="772"/>
      <c r="AJ44" s="783"/>
      <c r="AK44" s="772"/>
      <c r="AM44" s="769"/>
      <c r="AN44" s="770" t="s">
        <v>116</v>
      </c>
      <c r="AO44" s="782"/>
      <c r="AP44" s="772"/>
      <c r="AQ44" s="783"/>
      <c r="AR44" s="772"/>
      <c r="AS44" s="782"/>
      <c r="AT44" s="772"/>
      <c r="AU44" s="783"/>
      <c r="AV44" s="772"/>
      <c r="AW44" s="783"/>
      <c r="AX44" s="772"/>
      <c r="AY44" s="783"/>
      <c r="AZ44" s="772"/>
      <c r="BA44" s="782"/>
      <c r="BB44" s="772"/>
      <c r="BC44" s="783"/>
      <c r="BD44" s="772"/>
    </row>
    <row r="45" spans="1:56" hidden="1">
      <c r="A45" s="757"/>
      <c r="B45" s="770" t="s">
        <v>117</v>
      </c>
      <c r="C45" s="782">
        <v>104.5</v>
      </c>
      <c r="D45" s="772">
        <f t="shared" si="8"/>
        <v>2</v>
      </c>
      <c r="E45" s="783">
        <v>105.4</v>
      </c>
      <c r="F45" s="772">
        <f t="shared" si="8"/>
        <v>2.4</v>
      </c>
      <c r="G45" s="782">
        <v>102.2</v>
      </c>
      <c r="H45" s="772">
        <f t="shared" si="0"/>
        <v>0.6</v>
      </c>
      <c r="I45" s="783">
        <v>100.5</v>
      </c>
      <c r="J45" s="772">
        <f t="shared" si="1"/>
        <v>0</v>
      </c>
      <c r="K45" s="783">
        <v>101.4</v>
      </c>
      <c r="L45" s="772">
        <f t="shared" si="7"/>
        <v>4</v>
      </c>
      <c r="M45" s="783">
        <v>100.3</v>
      </c>
      <c r="N45" s="772">
        <f t="shared" si="7"/>
        <v>3.9</v>
      </c>
      <c r="O45" s="782">
        <v>99.7</v>
      </c>
      <c r="P45" s="772">
        <f t="shared" si="3"/>
        <v>3.6</v>
      </c>
      <c r="Q45" s="783">
        <v>98.5</v>
      </c>
      <c r="R45" s="772">
        <f t="shared" si="4"/>
        <v>3</v>
      </c>
      <c r="T45" s="757"/>
      <c r="U45" s="770" t="s">
        <v>117</v>
      </c>
      <c r="V45" s="782"/>
      <c r="W45" s="772"/>
      <c r="X45" s="783"/>
      <c r="Y45" s="772"/>
      <c r="Z45" s="782"/>
      <c r="AA45" s="772"/>
      <c r="AB45" s="783"/>
      <c r="AC45" s="772"/>
      <c r="AD45" s="783"/>
      <c r="AE45" s="772"/>
      <c r="AF45" s="783"/>
      <c r="AG45" s="772"/>
      <c r="AH45" s="782"/>
      <c r="AI45" s="772"/>
      <c r="AJ45" s="783"/>
      <c r="AK45" s="772"/>
      <c r="AM45" s="757"/>
      <c r="AN45" s="770" t="s">
        <v>117</v>
      </c>
      <c r="AO45" s="782"/>
      <c r="AP45" s="772"/>
      <c r="AQ45" s="783"/>
      <c r="AR45" s="772"/>
      <c r="AS45" s="782"/>
      <c r="AT45" s="772"/>
      <c r="AU45" s="783"/>
      <c r="AV45" s="772"/>
      <c r="AW45" s="783"/>
      <c r="AX45" s="772"/>
      <c r="AY45" s="783"/>
      <c r="AZ45" s="772"/>
      <c r="BA45" s="782"/>
      <c r="BB45" s="772"/>
      <c r="BC45" s="783"/>
      <c r="BD45" s="772"/>
    </row>
    <row r="46" spans="1:56" hidden="1">
      <c r="A46" s="757"/>
      <c r="B46" s="770" t="s">
        <v>118</v>
      </c>
      <c r="C46" s="782">
        <v>103</v>
      </c>
      <c r="D46" s="772">
        <f t="shared" si="8"/>
        <v>-1.4</v>
      </c>
      <c r="E46" s="783">
        <v>103.5</v>
      </c>
      <c r="F46" s="772">
        <f t="shared" si="8"/>
        <v>-1.8</v>
      </c>
      <c r="G46" s="782">
        <v>101.6</v>
      </c>
      <c r="H46" s="772">
        <f t="shared" si="0"/>
        <v>-0.6</v>
      </c>
      <c r="I46" s="783">
        <v>99.9</v>
      </c>
      <c r="J46" s="772">
        <f t="shared" si="1"/>
        <v>-0.6</v>
      </c>
      <c r="K46" s="783">
        <v>96.7</v>
      </c>
      <c r="L46" s="772">
        <f t="shared" si="7"/>
        <v>4.2</v>
      </c>
      <c r="M46" s="783">
        <v>95.8</v>
      </c>
      <c r="N46" s="772">
        <f t="shared" si="7"/>
        <v>5.9</v>
      </c>
      <c r="O46" s="782">
        <v>101.9</v>
      </c>
      <c r="P46" s="772">
        <f t="shared" si="3"/>
        <v>2</v>
      </c>
      <c r="Q46" s="783">
        <v>104.7</v>
      </c>
      <c r="R46" s="772">
        <f t="shared" si="4"/>
        <v>-1.5</v>
      </c>
      <c r="T46" s="757"/>
      <c r="U46" s="770" t="s">
        <v>118</v>
      </c>
      <c r="V46" s="782"/>
      <c r="W46" s="772"/>
      <c r="X46" s="783"/>
      <c r="Y46" s="772"/>
      <c r="Z46" s="782"/>
      <c r="AA46" s="772"/>
      <c r="AB46" s="783"/>
      <c r="AC46" s="772"/>
      <c r="AD46" s="783"/>
      <c r="AE46" s="772"/>
      <c r="AF46" s="783"/>
      <c r="AG46" s="772"/>
      <c r="AH46" s="782"/>
      <c r="AI46" s="772"/>
      <c r="AJ46" s="783"/>
      <c r="AK46" s="772"/>
      <c r="AM46" s="757"/>
      <c r="AN46" s="770" t="s">
        <v>118</v>
      </c>
      <c r="AO46" s="782"/>
      <c r="AP46" s="772"/>
      <c r="AQ46" s="783"/>
      <c r="AR46" s="772"/>
      <c r="AS46" s="782"/>
      <c r="AT46" s="772"/>
      <c r="AU46" s="783"/>
      <c r="AV46" s="772"/>
      <c r="AW46" s="783"/>
      <c r="AX46" s="772"/>
      <c r="AY46" s="783"/>
      <c r="AZ46" s="772"/>
      <c r="BA46" s="782"/>
      <c r="BB46" s="772"/>
      <c r="BC46" s="783"/>
      <c r="BD46" s="772"/>
    </row>
    <row r="47" spans="1:56" hidden="1">
      <c r="A47" s="757"/>
      <c r="B47" s="770" t="s">
        <v>119</v>
      </c>
      <c r="C47" s="782">
        <v>104.3</v>
      </c>
      <c r="D47" s="772">
        <f t="shared" si="8"/>
        <v>1.3</v>
      </c>
      <c r="E47" s="783">
        <v>104.3</v>
      </c>
      <c r="F47" s="772">
        <f t="shared" si="8"/>
        <v>0.8</v>
      </c>
      <c r="G47" s="782">
        <v>102</v>
      </c>
      <c r="H47" s="772">
        <f t="shared" si="0"/>
        <v>0.4</v>
      </c>
      <c r="I47" s="783">
        <v>98.8</v>
      </c>
      <c r="J47" s="772">
        <f t="shared" si="1"/>
        <v>-1.1000000000000001</v>
      </c>
      <c r="K47" s="783">
        <v>107.5</v>
      </c>
      <c r="L47" s="772">
        <f t="shared" si="7"/>
        <v>4.3</v>
      </c>
      <c r="M47" s="783">
        <v>107.2</v>
      </c>
      <c r="N47" s="772">
        <f t="shared" si="7"/>
        <v>4.5</v>
      </c>
      <c r="O47" s="782">
        <v>102.4</v>
      </c>
      <c r="P47" s="772">
        <f t="shared" si="3"/>
        <v>2.1</v>
      </c>
      <c r="Q47" s="783">
        <v>97</v>
      </c>
      <c r="R47" s="772">
        <f t="shared" si="4"/>
        <v>-0.4</v>
      </c>
      <c r="T47" s="757"/>
      <c r="U47" s="770" t="s">
        <v>119</v>
      </c>
      <c r="V47" s="782"/>
      <c r="W47" s="772"/>
      <c r="X47" s="783"/>
      <c r="Y47" s="772"/>
      <c r="Z47" s="782"/>
      <c r="AA47" s="772"/>
      <c r="AB47" s="783"/>
      <c r="AC47" s="772"/>
      <c r="AD47" s="783"/>
      <c r="AE47" s="772"/>
      <c r="AF47" s="783"/>
      <c r="AG47" s="772"/>
      <c r="AH47" s="782"/>
      <c r="AI47" s="772"/>
      <c r="AJ47" s="783"/>
      <c r="AK47" s="772"/>
      <c r="AM47" s="757"/>
      <c r="AN47" s="770" t="s">
        <v>119</v>
      </c>
      <c r="AO47" s="782"/>
      <c r="AP47" s="772"/>
      <c r="AQ47" s="783"/>
      <c r="AR47" s="772"/>
      <c r="AS47" s="782"/>
      <c r="AT47" s="772"/>
      <c r="AU47" s="783"/>
      <c r="AV47" s="772"/>
      <c r="AW47" s="783"/>
      <c r="AX47" s="772"/>
      <c r="AY47" s="783"/>
      <c r="AZ47" s="772"/>
      <c r="BA47" s="782"/>
      <c r="BB47" s="772"/>
      <c r="BC47" s="783"/>
      <c r="BD47" s="772"/>
    </row>
    <row r="48" spans="1:56" hidden="1">
      <c r="A48" s="757"/>
      <c r="B48" s="770" t="s">
        <v>120</v>
      </c>
      <c r="C48" s="782">
        <v>104.7</v>
      </c>
      <c r="D48" s="772">
        <f t="shared" si="8"/>
        <v>0.4</v>
      </c>
      <c r="E48" s="783">
        <v>104.8</v>
      </c>
      <c r="F48" s="772">
        <f t="shared" si="8"/>
        <v>0.5</v>
      </c>
      <c r="G48" s="782">
        <v>101.5</v>
      </c>
      <c r="H48" s="772">
        <f t="shared" si="0"/>
        <v>-0.5</v>
      </c>
      <c r="I48" s="783">
        <v>100.4</v>
      </c>
      <c r="J48" s="772">
        <f t="shared" si="1"/>
        <v>1.6</v>
      </c>
      <c r="K48" s="783">
        <v>104.8</v>
      </c>
      <c r="L48" s="772">
        <f t="shared" si="7"/>
        <v>5.0999999999999996</v>
      </c>
      <c r="M48" s="783">
        <v>104.2</v>
      </c>
      <c r="N48" s="772">
        <f t="shared" si="7"/>
        <v>4.5</v>
      </c>
      <c r="O48" s="782">
        <v>103</v>
      </c>
      <c r="P48" s="772">
        <f t="shared" si="3"/>
        <v>0.7</v>
      </c>
      <c r="Q48" s="783">
        <v>101.4</v>
      </c>
      <c r="R48" s="772">
        <f t="shared" si="4"/>
        <v>-0.4</v>
      </c>
      <c r="T48" s="757"/>
      <c r="U48" s="770" t="s">
        <v>120</v>
      </c>
      <c r="V48" s="782"/>
      <c r="W48" s="772"/>
      <c r="X48" s="783"/>
      <c r="Y48" s="772"/>
      <c r="Z48" s="782"/>
      <c r="AA48" s="772"/>
      <c r="AB48" s="783"/>
      <c r="AC48" s="772"/>
      <c r="AD48" s="783"/>
      <c r="AE48" s="772"/>
      <c r="AF48" s="783"/>
      <c r="AG48" s="772"/>
      <c r="AH48" s="782"/>
      <c r="AI48" s="772"/>
      <c r="AJ48" s="783"/>
      <c r="AK48" s="772"/>
      <c r="AM48" s="757"/>
      <c r="AN48" s="770" t="s">
        <v>120</v>
      </c>
      <c r="AO48" s="782"/>
      <c r="AP48" s="772"/>
      <c r="AQ48" s="783"/>
      <c r="AR48" s="772"/>
      <c r="AS48" s="782"/>
      <c r="AT48" s="772"/>
      <c r="AU48" s="783"/>
      <c r="AV48" s="772"/>
      <c r="AW48" s="783"/>
      <c r="AX48" s="772"/>
      <c r="AY48" s="783"/>
      <c r="AZ48" s="772"/>
      <c r="BA48" s="782"/>
      <c r="BB48" s="772"/>
      <c r="BC48" s="783"/>
      <c r="BD48" s="772"/>
    </row>
    <row r="49" spans="1:56" hidden="1">
      <c r="A49" s="757"/>
      <c r="B49" s="770" t="s">
        <v>121</v>
      </c>
      <c r="C49" s="782">
        <v>105.1</v>
      </c>
      <c r="D49" s="772">
        <f t="shared" si="8"/>
        <v>0.4</v>
      </c>
      <c r="E49" s="783">
        <v>105.4</v>
      </c>
      <c r="F49" s="772">
        <f t="shared" si="8"/>
        <v>0.6</v>
      </c>
      <c r="G49" s="782">
        <v>101.3</v>
      </c>
      <c r="H49" s="772">
        <f t="shared" si="0"/>
        <v>-0.2</v>
      </c>
      <c r="I49" s="783">
        <v>98.2</v>
      </c>
      <c r="J49" s="772">
        <f t="shared" si="1"/>
        <v>-2.2000000000000002</v>
      </c>
      <c r="K49" s="783">
        <v>98.4</v>
      </c>
      <c r="L49" s="772">
        <f t="shared" si="7"/>
        <v>5.8</v>
      </c>
      <c r="M49" s="783">
        <v>98.7</v>
      </c>
      <c r="N49" s="772">
        <f t="shared" si="7"/>
        <v>5.9</v>
      </c>
      <c r="O49" s="782">
        <v>102.5</v>
      </c>
      <c r="P49" s="772">
        <f t="shared" si="3"/>
        <v>-0.2</v>
      </c>
      <c r="Q49" s="783">
        <v>104.9</v>
      </c>
      <c r="R49" s="772">
        <f t="shared" si="4"/>
        <v>-2.7</v>
      </c>
      <c r="T49" s="757"/>
      <c r="U49" s="770" t="s">
        <v>121</v>
      </c>
      <c r="V49" s="782"/>
      <c r="W49" s="772"/>
      <c r="X49" s="783"/>
      <c r="Y49" s="772"/>
      <c r="Z49" s="782"/>
      <c r="AA49" s="772"/>
      <c r="AB49" s="783"/>
      <c r="AC49" s="772"/>
      <c r="AD49" s="783"/>
      <c r="AE49" s="772"/>
      <c r="AF49" s="783"/>
      <c r="AG49" s="772"/>
      <c r="AH49" s="782"/>
      <c r="AI49" s="772"/>
      <c r="AJ49" s="783"/>
      <c r="AK49" s="772"/>
      <c r="AM49" s="757"/>
      <c r="AN49" s="770" t="s">
        <v>121</v>
      </c>
      <c r="AO49" s="782"/>
      <c r="AP49" s="772"/>
      <c r="AQ49" s="783"/>
      <c r="AR49" s="772"/>
      <c r="AS49" s="782"/>
      <c r="AT49" s="772"/>
      <c r="AU49" s="783"/>
      <c r="AV49" s="772"/>
      <c r="AW49" s="783"/>
      <c r="AX49" s="772"/>
      <c r="AY49" s="783"/>
      <c r="AZ49" s="772"/>
      <c r="BA49" s="782"/>
      <c r="BB49" s="772"/>
      <c r="BC49" s="783"/>
      <c r="BD49" s="772"/>
    </row>
    <row r="50" spans="1:56" hidden="1">
      <c r="A50" s="757"/>
      <c r="B50" s="770" t="s">
        <v>122</v>
      </c>
      <c r="C50" s="782">
        <v>105.1</v>
      </c>
      <c r="D50" s="772">
        <f t="shared" si="8"/>
        <v>0</v>
      </c>
      <c r="E50" s="783">
        <v>104.9</v>
      </c>
      <c r="F50" s="772">
        <f t="shared" si="8"/>
        <v>-0.5</v>
      </c>
      <c r="G50" s="782">
        <v>101.7</v>
      </c>
      <c r="H50" s="772">
        <f t="shared" si="0"/>
        <v>0.4</v>
      </c>
      <c r="I50" s="783">
        <v>99.4</v>
      </c>
      <c r="J50" s="772">
        <f t="shared" si="1"/>
        <v>1.2</v>
      </c>
      <c r="K50" s="783">
        <v>109.4</v>
      </c>
      <c r="L50" s="772">
        <f t="shared" si="7"/>
        <v>4.5999999999999996</v>
      </c>
      <c r="M50" s="783">
        <v>110.8</v>
      </c>
      <c r="N50" s="772">
        <f t="shared" si="7"/>
        <v>3.7</v>
      </c>
      <c r="O50" s="782">
        <v>99.2</v>
      </c>
      <c r="P50" s="772">
        <f t="shared" si="3"/>
        <v>-0.1</v>
      </c>
      <c r="Q50" s="783">
        <v>93.4</v>
      </c>
      <c r="R50" s="772">
        <f t="shared" si="4"/>
        <v>-1.5</v>
      </c>
      <c r="T50" s="757"/>
      <c r="U50" s="770" t="s">
        <v>122</v>
      </c>
      <c r="V50" s="782"/>
      <c r="W50" s="772"/>
      <c r="X50" s="783"/>
      <c r="Y50" s="772"/>
      <c r="Z50" s="782"/>
      <c r="AA50" s="772"/>
      <c r="AB50" s="783"/>
      <c r="AC50" s="772"/>
      <c r="AD50" s="783"/>
      <c r="AE50" s="772"/>
      <c r="AF50" s="783"/>
      <c r="AG50" s="772"/>
      <c r="AH50" s="782"/>
      <c r="AI50" s="772"/>
      <c r="AJ50" s="783"/>
      <c r="AK50" s="772"/>
      <c r="AM50" s="757"/>
      <c r="AN50" s="770" t="s">
        <v>122</v>
      </c>
      <c r="AO50" s="782"/>
      <c r="AP50" s="772"/>
      <c r="AQ50" s="783"/>
      <c r="AR50" s="772"/>
      <c r="AS50" s="782"/>
      <c r="AT50" s="772"/>
      <c r="AU50" s="783"/>
      <c r="AV50" s="772"/>
      <c r="AW50" s="783"/>
      <c r="AX50" s="772"/>
      <c r="AY50" s="783"/>
      <c r="AZ50" s="772"/>
      <c r="BA50" s="782"/>
      <c r="BB50" s="772"/>
      <c r="BC50" s="783"/>
      <c r="BD50" s="772"/>
    </row>
    <row r="51" spans="1:56" hidden="1">
      <c r="A51" s="757"/>
      <c r="B51" s="770" t="s">
        <v>123</v>
      </c>
      <c r="C51" s="782">
        <v>105.9</v>
      </c>
      <c r="D51" s="772">
        <f t="shared" si="8"/>
        <v>0.8</v>
      </c>
      <c r="E51" s="783">
        <v>104.8</v>
      </c>
      <c r="F51" s="772">
        <f t="shared" si="8"/>
        <v>-0.1</v>
      </c>
      <c r="G51" s="782">
        <v>103.1</v>
      </c>
      <c r="H51" s="772">
        <f t="shared" si="0"/>
        <v>1.4</v>
      </c>
      <c r="I51" s="783">
        <v>100.9</v>
      </c>
      <c r="J51" s="772">
        <f t="shared" si="1"/>
        <v>1.5</v>
      </c>
      <c r="K51" s="783">
        <v>107.7</v>
      </c>
      <c r="L51" s="772">
        <f t="shared" ref="L51:N66" si="9">ROUND((K51-K39)/K39*100,1)</f>
        <v>7.5</v>
      </c>
      <c r="M51" s="783">
        <v>105</v>
      </c>
      <c r="N51" s="772">
        <f t="shared" si="9"/>
        <v>5.0999999999999996</v>
      </c>
      <c r="O51" s="782">
        <v>103.6</v>
      </c>
      <c r="P51" s="772">
        <f t="shared" si="3"/>
        <v>2.8</v>
      </c>
      <c r="Q51" s="783">
        <v>100</v>
      </c>
      <c r="R51" s="772">
        <f t="shared" si="4"/>
        <v>0.7</v>
      </c>
      <c r="T51" s="757"/>
      <c r="U51" s="770" t="s">
        <v>123</v>
      </c>
      <c r="V51" s="782"/>
      <c r="W51" s="772"/>
      <c r="X51" s="783"/>
      <c r="Y51" s="772"/>
      <c r="Z51" s="782"/>
      <c r="AA51" s="772"/>
      <c r="AB51" s="783"/>
      <c r="AC51" s="772"/>
      <c r="AD51" s="783"/>
      <c r="AE51" s="772"/>
      <c r="AF51" s="783"/>
      <c r="AG51" s="772"/>
      <c r="AH51" s="782"/>
      <c r="AI51" s="772"/>
      <c r="AJ51" s="783"/>
      <c r="AK51" s="772"/>
      <c r="AM51" s="757"/>
      <c r="AN51" s="770" t="s">
        <v>123</v>
      </c>
      <c r="AO51" s="782"/>
      <c r="AP51" s="772"/>
      <c r="AQ51" s="783"/>
      <c r="AR51" s="772"/>
      <c r="AS51" s="782"/>
      <c r="AT51" s="772"/>
      <c r="AU51" s="783"/>
      <c r="AV51" s="772"/>
      <c r="AW51" s="783"/>
      <c r="AX51" s="772"/>
      <c r="AY51" s="783"/>
      <c r="AZ51" s="772"/>
      <c r="BA51" s="782"/>
      <c r="BB51" s="772"/>
      <c r="BC51" s="783"/>
      <c r="BD51" s="772"/>
    </row>
    <row r="52" spans="1:56" hidden="1">
      <c r="A52" s="757"/>
      <c r="B52" s="770" t="s">
        <v>124</v>
      </c>
      <c r="C52" s="782">
        <v>106.3</v>
      </c>
      <c r="D52" s="772">
        <f t="shared" si="8"/>
        <v>0.4</v>
      </c>
      <c r="E52" s="783">
        <v>106.5</v>
      </c>
      <c r="F52" s="772">
        <f t="shared" si="8"/>
        <v>1.6</v>
      </c>
      <c r="G52" s="782">
        <v>103.2</v>
      </c>
      <c r="H52" s="772">
        <f t="shared" si="0"/>
        <v>0.1</v>
      </c>
      <c r="I52" s="783">
        <v>100.3</v>
      </c>
      <c r="J52" s="772">
        <f t="shared" si="1"/>
        <v>-0.6</v>
      </c>
      <c r="K52" s="783">
        <v>109.6</v>
      </c>
      <c r="L52" s="772">
        <f t="shared" si="9"/>
        <v>5.0999999999999996</v>
      </c>
      <c r="M52" s="783">
        <v>108.7</v>
      </c>
      <c r="N52" s="772">
        <f t="shared" si="9"/>
        <v>4.9000000000000004</v>
      </c>
      <c r="O52" s="782">
        <v>105.6</v>
      </c>
      <c r="P52" s="772">
        <f t="shared" si="3"/>
        <v>2.6</v>
      </c>
      <c r="Q52" s="783">
        <v>99.6</v>
      </c>
      <c r="R52" s="772">
        <f t="shared" si="4"/>
        <v>0.1</v>
      </c>
      <c r="T52" s="757"/>
      <c r="U52" s="770" t="s">
        <v>124</v>
      </c>
      <c r="V52" s="782"/>
      <c r="W52" s="772"/>
      <c r="X52" s="783"/>
      <c r="Y52" s="772"/>
      <c r="Z52" s="782"/>
      <c r="AA52" s="772"/>
      <c r="AB52" s="783"/>
      <c r="AC52" s="772"/>
      <c r="AD52" s="783"/>
      <c r="AE52" s="772"/>
      <c r="AF52" s="783"/>
      <c r="AG52" s="772"/>
      <c r="AH52" s="782"/>
      <c r="AI52" s="772"/>
      <c r="AJ52" s="783"/>
      <c r="AK52" s="772"/>
      <c r="AM52" s="757"/>
      <c r="AN52" s="770" t="s">
        <v>124</v>
      </c>
      <c r="AO52" s="782"/>
      <c r="AP52" s="772"/>
      <c r="AQ52" s="783"/>
      <c r="AR52" s="772"/>
      <c r="AS52" s="782"/>
      <c r="AT52" s="772"/>
      <c r="AU52" s="783"/>
      <c r="AV52" s="772"/>
      <c r="AW52" s="783"/>
      <c r="AX52" s="772"/>
      <c r="AY52" s="783"/>
      <c r="AZ52" s="772"/>
      <c r="BA52" s="782"/>
      <c r="BB52" s="772"/>
      <c r="BC52" s="783"/>
      <c r="BD52" s="772"/>
    </row>
    <row r="53" spans="1:56" hidden="1">
      <c r="A53" s="779"/>
      <c r="B53" s="775" t="s">
        <v>111</v>
      </c>
      <c r="C53" s="784">
        <v>106.6</v>
      </c>
      <c r="D53" s="777">
        <f t="shared" si="8"/>
        <v>0.3</v>
      </c>
      <c r="E53" s="785">
        <v>106.4</v>
      </c>
      <c r="F53" s="777">
        <f t="shared" si="8"/>
        <v>-0.1</v>
      </c>
      <c r="G53" s="784">
        <v>104.3</v>
      </c>
      <c r="H53" s="777">
        <f t="shared" si="0"/>
        <v>1.1000000000000001</v>
      </c>
      <c r="I53" s="785">
        <v>100.2</v>
      </c>
      <c r="J53" s="777">
        <f t="shared" si="1"/>
        <v>-0.1</v>
      </c>
      <c r="K53" s="785">
        <v>108.1</v>
      </c>
      <c r="L53" s="777">
        <f t="shared" si="9"/>
        <v>5.4</v>
      </c>
      <c r="M53" s="785">
        <v>109.4</v>
      </c>
      <c r="N53" s="777">
        <f t="shared" si="9"/>
        <v>4.5</v>
      </c>
      <c r="O53" s="784">
        <v>102.7</v>
      </c>
      <c r="P53" s="777">
        <f t="shared" si="3"/>
        <v>3.5</v>
      </c>
      <c r="Q53" s="785">
        <v>97.1</v>
      </c>
      <c r="R53" s="777">
        <f t="shared" si="4"/>
        <v>0</v>
      </c>
      <c r="T53" s="779"/>
      <c r="U53" s="775" t="s">
        <v>111</v>
      </c>
      <c r="V53" s="784"/>
      <c r="W53" s="777"/>
      <c r="X53" s="785"/>
      <c r="Y53" s="777"/>
      <c r="Z53" s="784"/>
      <c r="AA53" s="777"/>
      <c r="AB53" s="785"/>
      <c r="AC53" s="777"/>
      <c r="AD53" s="785"/>
      <c r="AE53" s="777"/>
      <c r="AF53" s="785"/>
      <c r="AG53" s="777"/>
      <c r="AH53" s="784"/>
      <c r="AI53" s="777"/>
      <c r="AJ53" s="785"/>
      <c r="AK53" s="777"/>
      <c r="AM53" s="779"/>
      <c r="AN53" s="775" t="s">
        <v>111</v>
      </c>
      <c r="AO53" s="784"/>
      <c r="AP53" s="777"/>
      <c r="AQ53" s="785"/>
      <c r="AR53" s="777"/>
      <c r="AS53" s="784"/>
      <c r="AT53" s="777"/>
      <c r="AU53" s="785"/>
      <c r="AV53" s="777"/>
      <c r="AW53" s="785"/>
      <c r="AX53" s="777"/>
      <c r="AY53" s="785"/>
      <c r="AZ53" s="777"/>
      <c r="BA53" s="784"/>
      <c r="BB53" s="777"/>
      <c r="BC53" s="785"/>
      <c r="BD53" s="777"/>
    </row>
    <row r="54" spans="1:56" hidden="1">
      <c r="A54" s="769" t="s">
        <v>66</v>
      </c>
      <c r="B54" s="770" t="s">
        <v>113</v>
      </c>
      <c r="C54" s="782">
        <v>105.4</v>
      </c>
      <c r="D54" s="772">
        <f t="shared" si="8"/>
        <v>-1.1000000000000001</v>
      </c>
      <c r="E54" s="773">
        <v>105.9</v>
      </c>
      <c r="F54" s="772">
        <f t="shared" si="8"/>
        <v>-0.5</v>
      </c>
      <c r="G54" s="771">
        <v>103.4</v>
      </c>
      <c r="H54" s="772">
        <f t="shared" si="0"/>
        <v>-0.9</v>
      </c>
      <c r="I54" s="773">
        <v>99.1</v>
      </c>
      <c r="J54" s="772">
        <f t="shared" si="1"/>
        <v>-1.1000000000000001</v>
      </c>
      <c r="K54" s="783">
        <v>98.5</v>
      </c>
      <c r="L54" s="772">
        <f t="shared" si="9"/>
        <v>4.5</v>
      </c>
      <c r="M54" s="783">
        <v>98.2</v>
      </c>
      <c r="N54" s="772">
        <f t="shared" si="9"/>
        <v>4.4000000000000004</v>
      </c>
      <c r="O54" s="782">
        <v>105.6</v>
      </c>
      <c r="P54" s="772">
        <f t="shared" si="3"/>
        <v>2.1</v>
      </c>
      <c r="Q54" s="783">
        <v>110.6</v>
      </c>
      <c r="R54" s="772">
        <f t="shared" si="4"/>
        <v>-1.9</v>
      </c>
      <c r="T54" s="769" t="s">
        <v>66</v>
      </c>
      <c r="U54" s="770" t="s">
        <v>113</v>
      </c>
      <c r="V54" s="782"/>
      <c r="W54" s="772"/>
      <c r="X54" s="773"/>
      <c r="Y54" s="772"/>
      <c r="Z54" s="771"/>
      <c r="AA54" s="772"/>
      <c r="AB54" s="773"/>
      <c r="AC54" s="772"/>
      <c r="AD54" s="783"/>
      <c r="AE54" s="772"/>
      <c r="AF54" s="783"/>
      <c r="AG54" s="772"/>
      <c r="AH54" s="782"/>
      <c r="AI54" s="772"/>
      <c r="AJ54" s="783"/>
      <c r="AK54" s="772"/>
      <c r="AM54" s="769" t="s">
        <v>66</v>
      </c>
      <c r="AN54" s="770" t="s">
        <v>113</v>
      </c>
      <c r="AO54" s="782"/>
      <c r="AP54" s="772"/>
      <c r="AQ54" s="773"/>
      <c r="AR54" s="772"/>
      <c r="AS54" s="771"/>
      <c r="AT54" s="772"/>
      <c r="AU54" s="773"/>
      <c r="AV54" s="772"/>
      <c r="AW54" s="783"/>
      <c r="AX54" s="772"/>
      <c r="AY54" s="783"/>
      <c r="AZ54" s="772"/>
      <c r="BA54" s="782"/>
      <c r="BB54" s="772"/>
      <c r="BC54" s="783"/>
      <c r="BD54" s="772"/>
    </row>
    <row r="55" spans="1:56" hidden="1">
      <c r="A55" s="769"/>
      <c r="B55" s="770" t="s">
        <v>115</v>
      </c>
      <c r="C55" s="782">
        <v>106</v>
      </c>
      <c r="D55" s="772">
        <f t="shared" si="8"/>
        <v>0.6</v>
      </c>
      <c r="E55" s="773">
        <v>106.1</v>
      </c>
      <c r="F55" s="772">
        <f t="shared" si="8"/>
        <v>0.2</v>
      </c>
      <c r="G55" s="771">
        <v>103.1</v>
      </c>
      <c r="H55" s="772">
        <f t="shared" si="0"/>
        <v>-0.3</v>
      </c>
      <c r="I55" s="773">
        <v>99.4</v>
      </c>
      <c r="J55" s="772">
        <f t="shared" si="1"/>
        <v>0.3</v>
      </c>
      <c r="K55" s="783">
        <v>103.6</v>
      </c>
      <c r="L55" s="772">
        <f t="shared" si="9"/>
        <v>2.9</v>
      </c>
      <c r="M55" s="783">
        <v>103.4</v>
      </c>
      <c r="N55" s="772">
        <f t="shared" si="9"/>
        <v>2.8</v>
      </c>
      <c r="O55" s="782">
        <v>106.1</v>
      </c>
      <c r="P55" s="772">
        <f t="shared" si="3"/>
        <v>1.4</v>
      </c>
      <c r="Q55" s="783">
        <v>104.5</v>
      </c>
      <c r="R55" s="772">
        <f t="shared" si="4"/>
        <v>-1.4</v>
      </c>
      <c r="T55" s="769"/>
      <c r="U55" s="770" t="s">
        <v>115</v>
      </c>
      <c r="V55" s="782"/>
      <c r="W55" s="772"/>
      <c r="X55" s="773"/>
      <c r="Y55" s="772"/>
      <c r="Z55" s="771"/>
      <c r="AA55" s="772"/>
      <c r="AB55" s="773"/>
      <c r="AC55" s="772"/>
      <c r="AD55" s="783"/>
      <c r="AE55" s="772"/>
      <c r="AF55" s="783"/>
      <c r="AG55" s="772"/>
      <c r="AH55" s="782"/>
      <c r="AI55" s="772"/>
      <c r="AJ55" s="783"/>
      <c r="AK55" s="772"/>
      <c r="AM55" s="769"/>
      <c r="AN55" s="770" t="s">
        <v>115</v>
      </c>
      <c r="AO55" s="782"/>
      <c r="AP55" s="772"/>
      <c r="AQ55" s="773"/>
      <c r="AR55" s="772"/>
      <c r="AS55" s="771"/>
      <c r="AT55" s="772"/>
      <c r="AU55" s="773"/>
      <c r="AV55" s="772"/>
      <c r="AW55" s="783"/>
      <c r="AX55" s="772"/>
      <c r="AY55" s="783"/>
      <c r="AZ55" s="772"/>
      <c r="BA55" s="782"/>
      <c r="BB55" s="772"/>
      <c r="BC55" s="783"/>
      <c r="BD55" s="772"/>
    </row>
    <row r="56" spans="1:56" hidden="1">
      <c r="A56" s="769"/>
      <c r="B56" s="770" t="s">
        <v>116</v>
      </c>
      <c r="C56" s="771">
        <v>106</v>
      </c>
      <c r="D56" s="772">
        <f t="shared" ref="D56:F71" si="10">ROUND((C56-C55)/C55*100,1)</f>
        <v>0</v>
      </c>
      <c r="E56" s="773">
        <v>105.8</v>
      </c>
      <c r="F56" s="772">
        <f t="shared" si="10"/>
        <v>-0.3</v>
      </c>
      <c r="G56" s="771">
        <v>103.3</v>
      </c>
      <c r="H56" s="772">
        <f t="shared" si="0"/>
        <v>0.2</v>
      </c>
      <c r="I56" s="773">
        <v>100.8</v>
      </c>
      <c r="J56" s="772">
        <f t="shared" si="1"/>
        <v>1.4</v>
      </c>
      <c r="K56" s="773">
        <v>117.3</v>
      </c>
      <c r="L56" s="772">
        <f t="shared" si="9"/>
        <v>2</v>
      </c>
      <c r="M56" s="773">
        <v>121.8</v>
      </c>
      <c r="N56" s="772">
        <f t="shared" si="9"/>
        <v>1.5</v>
      </c>
      <c r="O56" s="771">
        <v>98.6</v>
      </c>
      <c r="P56" s="772">
        <f t="shared" si="3"/>
        <v>1.6</v>
      </c>
      <c r="Q56" s="773">
        <v>86.1</v>
      </c>
      <c r="R56" s="772">
        <f t="shared" si="4"/>
        <v>0.5</v>
      </c>
      <c r="T56" s="769"/>
      <c r="U56" s="770" t="s">
        <v>116</v>
      </c>
      <c r="V56" s="771"/>
      <c r="W56" s="772"/>
      <c r="X56" s="773"/>
      <c r="Y56" s="772"/>
      <c r="Z56" s="771"/>
      <c r="AA56" s="772"/>
      <c r="AB56" s="773"/>
      <c r="AC56" s="772"/>
      <c r="AD56" s="773"/>
      <c r="AE56" s="772"/>
      <c r="AF56" s="773"/>
      <c r="AG56" s="772"/>
      <c r="AH56" s="771"/>
      <c r="AI56" s="772"/>
      <c r="AJ56" s="773"/>
      <c r="AK56" s="772"/>
      <c r="AM56" s="769"/>
      <c r="AN56" s="770" t="s">
        <v>116</v>
      </c>
      <c r="AO56" s="771"/>
      <c r="AP56" s="772"/>
      <c r="AQ56" s="773"/>
      <c r="AR56" s="772"/>
      <c r="AS56" s="771"/>
      <c r="AT56" s="772"/>
      <c r="AU56" s="773"/>
      <c r="AV56" s="772"/>
      <c r="AW56" s="773"/>
      <c r="AX56" s="772"/>
      <c r="AY56" s="773"/>
      <c r="AZ56" s="772"/>
      <c r="BA56" s="771"/>
      <c r="BB56" s="772"/>
      <c r="BC56" s="773"/>
      <c r="BD56" s="772"/>
    </row>
    <row r="57" spans="1:56" hidden="1">
      <c r="A57" s="757"/>
      <c r="B57" s="770" t="s">
        <v>117</v>
      </c>
      <c r="C57" s="771">
        <v>105.6</v>
      </c>
      <c r="D57" s="772">
        <f t="shared" si="10"/>
        <v>-0.4</v>
      </c>
      <c r="E57" s="773">
        <v>106.3</v>
      </c>
      <c r="F57" s="772">
        <f t="shared" si="10"/>
        <v>0.5</v>
      </c>
      <c r="G57" s="771">
        <v>103.2</v>
      </c>
      <c r="H57" s="772">
        <f t="shared" si="0"/>
        <v>-0.1</v>
      </c>
      <c r="I57" s="773">
        <v>100.7</v>
      </c>
      <c r="J57" s="772">
        <f t="shared" si="1"/>
        <v>-0.1</v>
      </c>
      <c r="K57" s="773">
        <v>102.4</v>
      </c>
      <c r="L57" s="772">
        <f t="shared" si="9"/>
        <v>1</v>
      </c>
      <c r="M57" s="773">
        <v>101.3</v>
      </c>
      <c r="N57" s="772">
        <f t="shared" si="9"/>
        <v>1</v>
      </c>
      <c r="O57" s="771">
        <v>100.7</v>
      </c>
      <c r="P57" s="772">
        <f t="shared" si="3"/>
        <v>1</v>
      </c>
      <c r="Q57" s="773">
        <v>98.8</v>
      </c>
      <c r="R57" s="772">
        <f t="shared" si="4"/>
        <v>0.3</v>
      </c>
      <c r="T57" s="757"/>
      <c r="U57" s="770" t="s">
        <v>117</v>
      </c>
      <c r="V57" s="771"/>
      <c r="W57" s="772"/>
      <c r="X57" s="773"/>
      <c r="Y57" s="772"/>
      <c r="Z57" s="771"/>
      <c r="AA57" s="772"/>
      <c r="AB57" s="773"/>
      <c r="AC57" s="772"/>
      <c r="AD57" s="773"/>
      <c r="AE57" s="772"/>
      <c r="AF57" s="773"/>
      <c r="AG57" s="772"/>
      <c r="AH57" s="771"/>
      <c r="AI57" s="772"/>
      <c r="AJ57" s="773"/>
      <c r="AK57" s="772"/>
      <c r="AM57" s="757"/>
      <c r="AN57" s="770" t="s">
        <v>117</v>
      </c>
      <c r="AO57" s="771"/>
      <c r="AP57" s="772"/>
      <c r="AQ57" s="773"/>
      <c r="AR57" s="772"/>
      <c r="AS57" s="771"/>
      <c r="AT57" s="772"/>
      <c r="AU57" s="773"/>
      <c r="AV57" s="772"/>
      <c r="AW57" s="773"/>
      <c r="AX57" s="772"/>
      <c r="AY57" s="773"/>
      <c r="AZ57" s="772"/>
      <c r="BA57" s="771"/>
      <c r="BB57" s="772"/>
      <c r="BC57" s="773"/>
      <c r="BD57" s="772"/>
    </row>
    <row r="58" spans="1:56" hidden="1">
      <c r="A58" s="757"/>
      <c r="B58" s="770" t="s">
        <v>118</v>
      </c>
      <c r="C58" s="771">
        <v>106.8</v>
      </c>
      <c r="D58" s="772">
        <f t="shared" si="10"/>
        <v>1.1000000000000001</v>
      </c>
      <c r="E58" s="773">
        <v>107.2</v>
      </c>
      <c r="F58" s="772">
        <f t="shared" si="10"/>
        <v>0.8</v>
      </c>
      <c r="G58" s="771">
        <v>103.2</v>
      </c>
      <c r="H58" s="772">
        <f t="shared" si="0"/>
        <v>0</v>
      </c>
      <c r="I58" s="773">
        <v>98.9</v>
      </c>
      <c r="J58" s="772">
        <f t="shared" si="1"/>
        <v>-1.8</v>
      </c>
      <c r="K58" s="773">
        <v>101.3</v>
      </c>
      <c r="L58" s="772">
        <f t="shared" si="9"/>
        <v>4.8</v>
      </c>
      <c r="M58" s="773">
        <v>100</v>
      </c>
      <c r="N58" s="772">
        <f t="shared" si="9"/>
        <v>4.4000000000000004</v>
      </c>
      <c r="O58" s="771">
        <v>103.4</v>
      </c>
      <c r="P58" s="772">
        <f t="shared" si="3"/>
        <v>1.5</v>
      </c>
      <c r="Q58" s="773">
        <v>103.7</v>
      </c>
      <c r="R58" s="772">
        <f t="shared" si="4"/>
        <v>-1</v>
      </c>
      <c r="T58" s="757"/>
      <c r="U58" s="770" t="s">
        <v>118</v>
      </c>
      <c r="V58" s="771"/>
      <c r="W58" s="772"/>
      <c r="X58" s="773"/>
      <c r="Y58" s="772"/>
      <c r="Z58" s="771"/>
      <c r="AA58" s="772"/>
      <c r="AB58" s="773"/>
      <c r="AC58" s="772"/>
      <c r="AD58" s="773"/>
      <c r="AE58" s="772"/>
      <c r="AF58" s="773"/>
      <c r="AG58" s="772"/>
      <c r="AH58" s="771"/>
      <c r="AI58" s="772"/>
      <c r="AJ58" s="773"/>
      <c r="AK58" s="772"/>
      <c r="AM58" s="757"/>
      <c r="AN58" s="770" t="s">
        <v>118</v>
      </c>
      <c r="AO58" s="771"/>
      <c r="AP58" s="772"/>
      <c r="AQ58" s="773"/>
      <c r="AR58" s="772"/>
      <c r="AS58" s="771"/>
      <c r="AT58" s="772"/>
      <c r="AU58" s="773"/>
      <c r="AV58" s="772"/>
      <c r="AW58" s="773"/>
      <c r="AX58" s="772"/>
      <c r="AY58" s="773"/>
      <c r="AZ58" s="772"/>
      <c r="BA58" s="771"/>
      <c r="BB58" s="772"/>
      <c r="BC58" s="773"/>
      <c r="BD58" s="772"/>
    </row>
    <row r="59" spans="1:56" hidden="1">
      <c r="A59" s="757"/>
      <c r="B59" s="770" t="s">
        <v>119</v>
      </c>
      <c r="C59" s="771">
        <v>106.9</v>
      </c>
      <c r="D59" s="772">
        <f t="shared" si="10"/>
        <v>0.1</v>
      </c>
      <c r="E59" s="773">
        <v>107.6</v>
      </c>
      <c r="F59" s="772">
        <f t="shared" si="10"/>
        <v>0.4</v>
      </c>
      <c r="G59" s="771">
        <v>103.1</v>
      </c>
      <c r="H59" s="772">
        <f t="shared" si="0"/>
        <v>-0.1</v>
      </c>
      <c r="I59" s="773">
        <v>100.9</v>
      </c>
      <c r="J59" s="772">
        <f t="shared" si="1"/>
        <v>2</v>
      </c>
      <c r="K59" s="773">
        <v>108.9</v>
      </c>
      <c r="L59" s="772">
        <f t="shared" si="9"/>
        <v>1.3</v>
      </c>
      <c r="M59" s="773">
        <v>109.4</v>
      </c>
      <c r="N59" s="772">
        <f t="shared" si="9"/>
        <v>2.1</v>
      </c>
      <c r="O59" s="771">
        <v>103.4</v>
      </c>
      <c r="P59" s="772">
        <f t="shared" si="3"/>
        <v>1</v>
      </c>
      <c r="Q59" s="773">
        <v>99</v>
      </c>
      <c r="R59" s="772">
        <f t="shared" si="4"/>
        <v>2.1</v>
      </c>
      <c r="T59" s="757"/>
      <c r="U59" s="770" t="s">
        <v>119</v>
      </c>
      <c r="V59" s="771"/>
      <c r="W59" s="772"/>
      <c r="X59" s="773"/>
      <c r="Y59" s="772"/>
      <c r="Z59" s="771"/>
      <c r="AA59" s="772"/>
      <c r="AB59" s="773"/>
      <c r="AC59" s="772"/>
      <c r="AD59" s="773"/>
      <c r="AE59" s="772"/>
      <c r="AF59" s="773"/>
      <c r="AG59" s="772"/>
      <c r="AH59" s="771"/>
      <c r="AI59" s="772"/>
      <c r="AJ59" s="773"/>
      <c r="AK59" s="772"/>
      <c r="AM59" s="757"/>
      <c r="AN59" s="770" t="s">
        <v>119</v>
      </c>
      <c r="AO59" s="771"/>
      <c r="AP59" s="772"/>
      <c r="AQ59" s="773"/>
      <c r="AR59" s="772"/>
      <c r="AS59" s="771"/>
      <c r="AT59" s="772"/>
      <c r="AU59" s="773"/>
      <c r="AV59" s="772"/>
      <c r="AW59" s="773"/>
      <c r="AX59" s="772"/>
      <c r="AY59" s="773"/>
      <c r="AZ59" s="772"/>
      <c r="BA59" s="771"/>
      <c r="BB59" s="772"/>
      <c r="BC59" s="773"/>
      <c r="BD59" s="772"/>
    </row>
    <row r="60" spans="1:56" hidden="1">
      <c r="A60" s="757"/>
      <c r="B60" s="770" t="s">
        <v>120</v>
      </c>
      <c r="C60" s="771">
        <v>107</v>
      </c>
      <c r="D60" s="772">
        <f t="shared" si="10"/>
        <v>0.1</v>
      </c>
      <c r="E60" s="773">
        <v>106.8</v>
      </c>
      <c r="F60" s="772">
        <f t="shared" si="10"/>
        <v>-0.7</v>
      </c>
      <c r="G60" s="771">
        <v>103.6</v>
      </c>
      <c r="H60" s="772">
        <f t="shared" si="0"/>
        <v>0.5</v>
      </c>
      <c r="I60" s="773">
        <v>99.9</v>
      </c>
      <c r="J60" s="772">
        <f t="shared" si="1"/>
        <v>-1</v>
      </c>
      <c r="K60" s="773">
        <v>108.1</v>
      </c>
      <c r="L60" s="772">
        <f t="shared" si="9"/>
        <v>3.1</v>
      </c>
      <c r="M60" s="773">
        <v>107.2</v>
      </c>
      <c r="N60" s="772">
        <f t="shared" si="9"/>
        <v>2.9</v>
      </c>
      <c r="O60" s="771">
        <v>104.9</v>
      </c>
      <c r="P60" s="772">
        <f t="shared" si="3"/>
        <v>1.8</v>
      </c>
      <c r="Q60" s="773">
        <v>100.9</v>
      </c>
      <c r="R60" s="772">
        <f t="shared" si="4"/>
        <v>-0.5</v>
      </c>
      <c r="T60" s="757"/>
      <c r="U60" s="770" t="s">
        <v>120</v>
      </c>
      <c r="V60" s="771"/>
      <c r="W60" s="772"/>
      <c r="X60" s="773"/>
      <c r="Y60" s="772"/>
      <c r="Z60" s="771"/>
      <c r="AA60" s="772"/>
      <c r="AB60" s="773"/>
      <c r="AC60" s="772"/>
      <c r="AD60" s="773"/>
      <c r="AE60" s="772"/>
      <c r="AF60" s="773"/>
      <c r="AG60" s="772"/>
      <c r="AH60" s="771"/>
      <c r="AI60" s="772"/>
      <c r="AJ60" s="773"/>
      <c r="AK60" s="772"/>
      <c r="AM60" s="757"/>
      <c r="AN60" s="770" t="s">
        <v>120</v>
      </c>
      <c r="AO60" s="771"/>
      <c r="AP60" s="772"/>
      <c r="AQ60" s="773"/>
      <c r="AR60" s="772"/>
      <c r="AS60" s="771"/>
      <c r="AT60" s="772"/>
      <c r="AU60" s="773"/>
      <c r="AV60" s="772"/>
      <c r="AW60" s="773"/>
      <c r="AX60" s="772"/>
      <c r="AY60" s="773"/>
      <c r="AZ60" s="772"/>
      <c r="BA60" s="771"/>
      <c r="BB60" s="772"/>
      <c r="BC60" s="773"/>
      <c r="BD60" s="772"/>
    </row>
    <row r="61" spans="1:56" hidden="1">
      <c r="A61" s="757"/>
      <c r="B61" s="770" t="s">
        <v>121</v>
      </c>
      <c r="C61" s="771">
        <v>109.7</v>
      </c>
      <c r="D61" s="772">
        <f t="shared" si="10"/>
        <v>2.5</v>
      </c>
      <c r="E61" s="773">
        <v>110.1</v>
      </c>
      <c r="F61" s="772">
        <f t="shared" si="10"/>
        <v>3.1</v>
      </c>
      <c r="G61" s="771">
        <v>103.7</v>
      </c>
      <c r="H61" s="772">
        <f t="shared" si="0"/>
        <v>0.1</v>
      </c>
      <c r="I61" s="773">
        <v>99.5</v>
      </c>
      <c r="J61" s="772">
        <f t="shared" si="1"/>
        <v>-0.4</v>
      </c>
      <c r="K61" s="773">
        <v>102.9</v>
      </c>
      <c r="L61" s="772">
        <f t="shared" si="9"/>
        <v>4.5999999999999996</v>
      </c>
      <c r="M61" s="773">
        <v>103.3</v>
      </c>
      <c r="N61" s="772">
        <f t="shared" si="9"/>
        <v>4.7</v>
      </c>
      <c r="O61" s="771">
        <v>104.7</v>
      </c>
      <c r="P61" s="772">
        <f t="shared" si="3"/>
        <v>2.1</v>
      </c>
      <c r="Q61" s="773">
        <v>105.8</v>
      </c>
      <c r="R61" s="772">
        <f t="shared" si="4"/>
        <v>0.9</v>
      </c>
      <c r="T61" s="757"/>
      <c r="U61" s="770" t="s">
        <v>121</v>
      </c>
      <c r="V61" s="771"/>
      <c r="W61" s="772"/>
      <c r="X61" s="773"/>
      <c r="Y61" s="772"/>
      <c r="Z61" s="771"/>
      <c r="AA61" s="772"/>
      <c r="AB61" s="773"/>
      <c r="AC61" s="772"/>
      <c r="AD61" s="773"/>
      <c r="AE61" s="772"/>
      <c r="AF61" s="773"/>
      <c r="AG61" s="772"/>
      <c r="AH61" s="771"/>
      <c r="AI61" s="772"/>
      <c r="AJ61" s="773"/>
      <c r="AK61" s="772"/>
      <c r="AM61" s="757"/>
      <c r="AN61" s="770" t="s">
        <v>121</v>
      </c>
      <c r="AO61" s="771"/>
      <c r="AP61" s="772"/>
      <c r="AQ61" s="773"/>
      <c r="AR61" s="772"/>
      <c r="AS61" s="771"/>
      <c r="AT61" s="772"/>
      <c r="AU61" s="773"/>
      <c r="AV61" s="772"/>
      <c r="AW61" s="773"/>
      <c r="AX61" s="772"/>
      <c r="AY61" s="773"/>
      <c r="AZ61" s="772"/>
      <c r="BA61" s="771"/>
      <c r="BB61" s="772"/>
      <c r="BC61" s="773"/>
      <c r="BD61" s="772"/>
    </row>
    <row r="62" spans="1:56" hidden="1">
      <c r="A62" s="757"/>
      <c r="B62" s="770" t="s">
        <v>122</v>
      </c>
      <c r="C62" s="771">
        <v>107.9</v>
      </c>
      <c r="D62" s="772">
        <f t="shared" si="10"/>
        <v>-1.6</v>
      </c>
      <c r="E62" s="773">
        <v>108.4</v>
      </c>
      <c r="F62" s="772">
        <f t="shared" si="10"/>
        <v>-1.5</v>
      </c>
      <c r="G62" s="771">
        <v>104.2</v>
      </c>
      <c r="H62" s="772">
        <f t="shared" si="0"/>
        <v>0.5</v>
      </c>
      <c r="I62" s="773">
        <v>103.4</v>
      </c>
      <c r="J62" s="772">
        <f t="shared" si="1"/>
        <v>3.9</v>
      </c>
      <c r="K62" s="773">
        <v>109.6</v>
      </c>
      <c r="L62" s="772">
        <f t="shared" si="9"/>
        <v>0.2</v>
      </c>
      <c r="M62" s="773">
        <v>111.9</v>
      </c>
      <c r="N62" s="772">
        <f t="shared" si="9"/>
        <v>1</v>
      </c>
      <c r="O62" s="771">
        <v>101.6</v>
      </c>
      <c r="P62" s="772">
        <f t="shared" si="3"/>
        <v>2.4</v>
      </c>
      <c r="Q62" s="773">
        <v>97.3</v>
      </c>
      <c r="R62" s="772">
        <f t="shared" si="4"/>
        <v>4.2</v>
      </c>
      <c r="T62" s="757"/>
      <c r="U62" s="770" t="s">
        <v>122</v>
      </c>
      <c r="V62" s="771"/>
      <c r="W62" s="772"/>
      <c r="X62" s="773"/>
      <c r="Y62" s="772"/>
      <c r="Z62" s="771"/>
      <c r="AA62" s="772"/>
      <c r="AB62" s="773"/>
      <c r="AC62" s="772"/>
      <c r="AD62" s="773"/>
      <c r="AE62" s="772"/>
      <c r="AF62" s="773"/>
      <c r="AG62" s="772"/>
      <c r="AH62" s="771"/>
      <c r="AI62" s="772"/>
      <c r="AJ62" s="773"/>
      <c r="AK62" s="772"/>
      <c r="AM62" s="757"/>
      <c r="AN62" s="770" t="s">
        <v>122</v>
      </c>
      <c r="AO62" s="771"/>
      <c r="AP62" s="772"/>
      <c r="AQ62" s="773"/>
      <c r="AR62" s="772"/>
      <c r="AS62" s="771"/>
      <c r="AT62" s="772"/>
      <c r="AU62" s="773"/>
      <c r="AV62" s="772"/>
      <c r="AW62" s="773"/>
      <c r="AX62" s="772"/>
      <c r="AY62" s="773"/>
      <c r="AZ62" s="772"/>
      <c r="BA62" s="771"/>
      <c r="BB62" s="772"/>
      <c r="BC62" s="773"/>
      <c r="BD62" s="772"/>
    </row>
    <row r="63" spans="1:56" hidden="1">
      <c r="A63" s="757"/>
      <c r="B63" s="770" t="s">
        <v>123</v>
      </c>
      <c r="C63" s="771">
        <v>110</v>
      </c>
      <c r="D63" s="772">
        <f t="shared" si="10"/>
        <v>1.9</v>
      </c>
      <c r="E63" s="773">
        <v>110.1</v>
      </c>
      <c r="F63" s="772">
        <f t="shared" si="10"/>
        <v>1.6</v>
      </c>
      <c r="G63" s="771">
        <v>104.9</v>
      </c>
      <c r="H63" s="772">
        <f t="shared" si="0"/>
        <v>0.7</v>
      </c>
      <c r="I63" s="773">
        <v>99.1</v>
      </c>
      <c r="J63" s="772">
        <f t="shared" si="1"/>
        <v>-4.2</v>
      </c>
      <c r="K63" s="773">
        <v>113.4</v>
      </c>
      <c r="L63" s="772">
        <f t="shared" si="9"/>
        <v>5.3</v>
      </c>
      <c r="M63" s="773">
        <v>111.6</v>
      </c>
      <c r="N63" s="772">
        <f t="shared" si="9"/>
        <v>6.3</v>
      </c>
      <c r="O63" s="771">
        <v>105.5</v>
      </c>
      <c r="P63" s="772">
        <f t="shared" si="3"/>
        <v>1.8</v>
      </c>
      <c r="Q63" s="773">
        <v>98.1</v>
      </c>
      <c r="R63" s="772">
        <f t="shared" si="4"/>
        <v>-1.9</v>
      </c>
      <c r="T63" s="757"/>
      <c r="U63" s="770" t="s">
        <v>123</v>
      </c>
      <c r="V63" s="771"/>
      <c r="W63" s="772"/>
      <c r="X63" s="773"/>
      <c r="Y63" s="772"/>
      <c r="Z63" s="771"/>
      <c r="AA63" s="772"/>
      <c r="AB63" s="773"/>
      <c r="AC63" s="772"/>
      <c r="AD63" s="773"/>
      <c r="AE63" s="772"/>
      <c r="AF63" s="773"/>
      <c r="AG63" s="772"/>
      <c r="AH63" s="771"/>
      <c r="AI63" s="772"/>
      <c r="AJ63" s="773"/>
      <c r="AK63" s="772"/>
      <c r="AM63" s="757"/>
      <c r="AN63" s="770" t="s">
        <v>123</v>
      </c>
      <c r="AO63" s="771"/>
      <c r="AP63" s="772"/>
      <c r="AQ63" s="773"/>
      <c r="AR63" s="772"/>
      <c r="AS63" s="771"/>
      <c r="AT63" s="772"/>
      <c r="AU63" s="773"/>
      <c r="AV63" s="772"/>
      <c r="AW63" s="773"/>
      <c r="AX63" s="772"/>
      <c r="AY63" s="773"/>
      <c r="AZ63" s="772"/>
      <c r="BA63" s="771"/>
      <c r="BB63" s="772"/>
      <c r="BC63" s="773"/>
      <c r="BD63" s="772"/>
    </row>
    <row r="64" spans="1:56" hidden="1">
      <c r="A64" s="757"/>
      <c r="B64" s="770" t="s">
        <v>124</v>
      </c>
      <c r="C64" s="771">
        <v>108.4</v>
      </c>
      <c r="D64" s="772">
        <f t="shared" si="10"/>
        <v>-1.5</v>
      </c>
      <c r="E64" s="773">
        <v>109.1</v>
      </c>
      <c r="F64" s="772">
        <f t="shared" si="10"/>
        <v>-0.9</v>
      </c>
      <c r="G64" s="771">
        <v>105.8</v>
      </c>
      <c r="H64" s="772">
        <f t="shared" si="0"/>
        <v>0.9</v>
      </c>
      <c r="I64" s="773">
        <v>101.1</v>
      </c>
      <c r="J64" s="772">
        <f t="shared" si="1"/>
        <v>2</v>
      </c>
      <c r="K64" s="773">
        <v>113.1</v>
      </c>
      <c r="L64" s="772">
        <f t="shared" si="9"/>
        <v>3.2</v>
      </c>
      <c r="M64" s="773">
        <v>112.5</v>
      </c>
      <c r="N64" s="772">
        <f t="shared" si="9"/>
        <v>3.5</v>
      </c>
      <c r="O64" s="771">
        <v>108.4</v>
      </c>
      <c r="P64" s="772">
        <f t="shared" si="3"/>
        <v>2.7</v>
      </c>
      <c r="Q64" s="773">
        <v>100.6</v>
      </c>
      <c r="R64" s="772">
        <f t="shared" si="4"/>
        <v>1</v>
      </c>
      <c r="T64" s="757"/>
      <c r="U64" s="770" t="s">
        <v>124</v>
      </c>
      <c r="V64" s="771"/>
      <c r="W64" s="772"/>
      <c r="X64" s="773"/>
      <c r="Y64" s="772"/>
      <c r="Z64" s="771"/>
      <c r="AA64" s="772"/>
      <c r="AB64" s="773"/>
      <c r="AC64" s="772"/>
      <c r="AD64" s="773"/>
      <c r="AE64" s="772"/>
      <c r="AF64" s="773"/>
      <c r="AG64" s="772"/>
      <c r="AH64" s="771"/>
      <c r="AI64" s="772"/>
      <c r="AJ64" s="773"/>
      <c r="AK64" s="772"/>
      <c r="AM64" s="757"/>
      <c r="AN64" s="770" t="s">
        <v>124</v>
      </c>
      <c r="AO64" s="771"/>
      <c r="AP64" s="772"/>
      <c r="AQ64" s="773"/>
      <c r="AR64" s="772"/>
      <c r="AS64" s="771"/>
      <c r="AT64" s="772"/>
      <c r="AU64" s="773"/>
      <c r="AV64" s="772"/>
      <c r="AW64" s="773"/>
      <c r="AX64" s="772"/>
      <c r="AY64" s="773"/>
      <c r="AZ64" s="772"/>
      <c r="BA64" s="771"/>
      <c r="BB64" s="772"/>
      <c r="BC64" s="773"/>
      <c r="BD64" s="772"/>
    </row>
    <row r="65" spans="1:56" hidden="1">
      <c r="A65" s="757"/>
      <c r="B65" s="770" t="s">
        <v>111</v>
      </c>
      <c r="C65" s="771">
        <v>109.1</v>
      </c>
      <c r="D65" s="772">
        <f t="shared" si="10"/>
        <v>0.6</v>
      </c>
      <c r="E65" s="773">
        <v>110.6</v>
      </c>
      <c r="F65" s="772">
        <f t="shared" si="10"/>
        <v>1.4</v>
      </c>
      <c r="G65" s="771">
        <v>105.5</v>
      </c>
      <c r="H65" s="772">
        <f t="shared" si="0"/>
        <v>-0.3</v>
      </c>
      <c r="I65" s="773">
        <v>101.3</v>
      </c>
      <c r="J65" s="772">
        <f t="shared" si="1"/>
        <v>0.2</v>
      </c>
      <c r="K65" s="773">
        <v>109.7</v>
      </c>
      <c r="L65" s="772">
        <f t="shared" si="9"/>
        <v>1.5</v>
      </c>
      <c r="M65" s="773">
        <v>113</v>
      </c>
      <c r="N65" s="772">
        <f t="shared" si="9"/>
        <v>3.3</v>
      </c>
      <c r="O65" s="771">
        <v>104</v>
      </c>
      <c r="P65" s="772">
        <f t="shared" si="3"/>
        <v>1.3</v>
      </c>
      <c r="Q65" s="773">
        <v>98.4</v>
      </c>
      <c r="R65" s="772">
        <f t="shared" si="4"/>
        <v>1.3</v>
      </c>
      <c r="T65" s="757"/>
      <c r="U65" s="770" t="s">
        <v>111</v>
      </c>
      <c r="V65" s="771"/>
      <c r="W65" s="772"/>
      <c r="X65" s="773"/>
      <c r="Y65" s="772"/>
      <c r="Z65" s="771"/>
      <c r="AA65" s="772"/>
      <c r="AB65" s="773"/>
      <c r="AC65" s="772"/>
      <c r="AD65" s="773"/>
      <c r="AE65" s="772"/>
      <c r="AF65" s="773"/>
      <c r="AG65" s="772"/>
      <c r="AH65" s="771"/>
      <c r="AI65" s="772"/>
      <c r="AJ65" s="773"/>
      <c r="AK65" s="772"/>
      <c r="AM65" s="757"/>
      <c r="AN65" s="770" t="s">
        <v>111</v>
      </c>
      <c r="AO65" s="771"/>
      <c r="AP65" s="772"/>
      <c r="AQ65" s="773"/>
      <c r="AR65" s="772"/>
      <c r="AS65" s="771"/>
      <c r="AT65" s="772"/>
      <c r="AU65" s="773"/>
      <c r="AV65" s="772"/>
      <c r="AW65" s="773"/>
      <c r="AX65" s="772"/>
      <c r="AY65" s="773"/>
      <c r="AZ65" s="772"/>
      <c r="BA65" s="771"/>
      <c r="BB65" s="772"/>
      <c r="BC65" s="773"/>
      <c r="BD65" s="772"/>
    </row>
    <row r="66" spans="1:56" hidden="1">
      <c r="A66" s="764" t="s">
        <v>55</v>
      </c>
      <c r="B66" s="765" t="s">
        <v>113</v>
      </c>
      <c r="C66" s="766">
        <v>109.6</v>
      </c>
      <c r="D66" s="767">
        <f t="shared" si="10"/>
        <v>0.5</v>
      </c>
      <c r="E66" s="768">
        <v>110.7</v>
      </c>
      <c r="F66" s="767">
        <f t="shared" si="10"/>
        <v>0.1</v>
      </c>
      <c r="G66" s="766">
        <v>105.1</v>
      </c>
      <c r="H66" s="767">
        <f t="shared" si="0"/>
        <v>-0.4</v>
      </c>
      <c r="I66" s="768">
        <v>99.3</v>
      </c>
      <c r="J66" s="786">
        <f t="shared" si="1"/>
        <v>-2</v>
      </c>
      <c r="K66" s="768">
        <v>101.6</v>
      </c>
      <c r="L66" s="767">
        <f t="shared" si="9"/>
        <v>3.1</v>
      </c>
      <c r="M66" s="766">
        <v>102</v>
      </c>
      <c r="N66" s="767">
        <f t="shared" si="9"/>
        <v>3.9</v>
      </c>
      <c r="O66" s="766">
        <v>107.7</v>
      </c>
      <c r="P66" s="767">
        <f t="shared" si="3"/>
        <v>2</v>
      </c>
      <c r="Q66" s="766">
        <v>111.6</v>
      </c>
      <c r="R66" s="767">
        <f t="shared" si="4"/>
        <v>0.9</v>
      </c>
      <c r="T66" s="764" t="s">
        <v>55</v>
      </c>
      <c r="U66" s="765" t="s">
        <v>113</v>
      </c>
      <c r="V66" s="766">
        <v>117</v>
      </c>
      <c r="W66" s="767" t="s">
        <v>2</v>
      </c>
      <c r="X66" s="768">
        <v>118.2</v>
      </c>
      <c r="Y66" s="767" t="s">
        <v>2</v>
      </c>
      <c r="Z66" s="766">
        <v>115.3</v>
      </c>
      <c r="AA66" s="767" t="s">
        <v>2</v>
      </c>
      <c r="AB66" s="768">
        <v>97.1</v>
      </c>
      <c r="AC66" s="786" t="s">
        <v>2</v>
      </c>
      <c r="AD66" s="768">
        <v>108.5</v>
      </c>
      <c r="AE66" s="767"/>
      <c r="AF66" s="766">
        <v>108.9</v>
      </c>
      <c r="AG66" s="767"/>
      <c r="AH66" s="766">
        <v>121.2</v>
      </c>
      <c r="AI66" s="767"/>
      <c r="AJ66" s="766">
        <v>110.4</v>
      </c>
      <c r="AK66" s="767"/>
      <c r="AM66" s="764" t="s">
        <v>55</v>
      </c>
      <c r="AN66" s="765" t="s">
        <v>113</v>
      </c>
      <c r="AO66" s="766"/>
      <c r="AP66" s="767"/>
      <c r="AQ66" s="768"/>
      <c r="AR66" s="767"/>
      <c r="AS66" s="766"/>
      <c r="AT66" s="767"/>
      <c r="AU66" s="768"/>
      <c r="AV66" s="786"/>
      <c r="AW66" s="768"/>
      <c r="AX66" s="767"/>
      <c r="AY66" s="766"/>
      <c r="AZ66" s="767"/>
      <c r="BA66" s="766"/>
      <c r="BB66" s="767"/>
      <c r="BC66" s="766"/>
      <c r="BD66" s="767"/>
    </row>
    <row r="67" spans="1:56" hidden="1">
      <c r="A67" s="769"/>
      <c r="B67" s="770" t="s">
        <v>115</v>
      </c>
      <c r="C67" s="771">
        <v>110.1</v>
      </c>
      <c r="D67" s="772">
        <f t="shared" si="10"/>
        <v>0.5</v>
      </c>
      <c r="E67" s="773">
        <v>111.4</v>
      </c>
      <c r="F67" s="772">
        <f t="shared" si="10"/>
        <v>0.6</v>
      </c>
      <c r="G67" s="771">
        <v>105.2</v>
      </c>
      <c r="H67" s="772">
        <f t="shared" si="0"/>
        <v>0.1</v>
      </c>
      <c r="I67" s="773">
        <v>98.6</v>
      </c>
      <c r="J67" s="787">
        <f t="shared" si="1"/>
        <v>-0.7</v>
      </c>
      <c r="K67" s="773">
        <v>109.1</v>
      </c>
      <c r="L67" s="772">
        <f t="shared" ref="L67:N82" si="11">ROUND((K67-K55)/K55*100,1)</f>
        <v>5.3</v>
      </c>
      <c r="M67" s="771">
        <v>109.6</v>
      </c>
      <c r="N67" s="772">
        <f t="shared" si="11"/>
        <v>6</v>
      </c>
      <c r="O67" s="771">
        <v>108.5</v>
      </c>
      <c r="P67" s="772">
        <f t="shared" si="3"/>
        <v>2.2999999999999998</v>
      </c>
      <c r="Q67" s="771">
        <v>103.3</v>
      </c>
      <c r="R67" s="772">
        <f t="shared" si="4"/>
        <v>-1.1000000000000001</v>
      </c>
      <c r="T67" s="769"/>
      <c r="U67" s="770" t="s">
        <v>115</v>
      </c>
      <c r="V67" s="771">
        <v>117.3</v>
      </c>
      <c r="W67" s="772">
        <f>ROUND((V67-V66)/V66*100,1)</f>
        <v>0.3</v>
      </c>
      <c r="X67" s="773">
        <v>118.2</v>
      </c>
      <c r="Y67" s="772">
        <f>ROUND((X67-X66)/X66*100,1)</f>
        <v>0</v>
      </c>
      <c r="Z67" s="771">
        <v>115.7</v>
      </c>
      <c r="AA67" s="772">
        <f>ROUND((Z67-Z66)/Z66*100,1)</f>
        <v>0.3</v>
      </c>
      <c r="AB67" s="773">
        <v>94.6</v>
      </c>
      <c r="AC67" s="787">
        <f>ROUND((AB67-AB66)/AB66*100,1)</f>
        <v>-2.6</v>
      </c>
      <c r="AD67" s="773">
        <v>117</v>
      </c>
      <c r="AE67" s="772"/>
      <c r="AF67" s="771">
        <v>117</v>
      </c>
      <c r="AG67" s="772"/>
      <c r="AH67" s="771">
        <v>120.8</v>
      </c>
      <c r="AI67" s="772"/>
      <c r="AJ67" s="771">
        <v>101.1</v>
      </c>
      <c r="AK67" s="772"/>
      <c r="AM67" s="769"/>
      <c r="AN67" s="770" t="s">
        <v>115</v>
      </c>
      <c r="AO67" s="771"/>
      <c r="AP67" s="772"/>
      <c r="AQ67" s="773"/>
      <c r="AR67" s="772"/>
      <c r="AS67" s="771"/>
      <c r="AT67" s="772"/>
      <c r="AU67" s="773"/>
      <c r="AV67" s="787"/>
      <c r="AW67" s="773"/>
      <c r="AX67" s="772"/>
      <c r="AY67" s="771"/>
      <c r="AZ67" s="772"/>
      <c r="BA67" s="771"/>
      <c r="BB67" s="772"/>
      <c r="BC67" s="771"/>
      <c r="BD67" s="772"/>
    </row>
    <row r="68" spans="1:56" hidden="1">
      <c r="A68" s="769"/>
      <c r="B68" s="770" t="s">
        <v>116</v>
      </c>
      <c r="C68" s="771">
        <v>108.7</v>
      </c>
      <c r="D68" s="772">
        <f t="shared" si="10"/>
        <v>-1.3</v>
      </c>
      <c r="E68" s="773">
        <v>109.4</v>
      </c>
      <c r="F68" s="772">
        <f t="shared" si="10"/>
        <v>-1.8</v>
      </c>
      <c r="G68" s="771">
        <v>105.2</v>
      </c>
      <c r="H68" s="772">
        <f t="shared" si="0"/>
        <v>0</v>
      </c>
      <c r="I68" s="773">
        <v>103.8</v>
      </c>
      <c r="J68" s="787">
        <f t="shared" si="1"/>
        <v>5.3</v>
      </c>
      <c r="K68" s="773">
        <v>116.5</v>
      </c>
      <c r="L68" s="772">
        <f t="shared" si="11"/>
        <v>-0.7</v>
      </c>
      <c r="M68" s="771">
        <v>122.1</v>
      </c>
      <c r="N68" s="772">
        <f t="shared" si="11"/>
        <v>0.2</v>
      </c>
      <c r="O68" s="771">
        <v>100.5</v>
      </c>
      <c r="P68" s="772">
        <f t="shared" si="3"/>
        <v>1.9</v>
      </c>
      <c r="Q68" s="771">
        <v>89.6</v>
      </c>
      <c r="R68" s="772">
        <f t="shared" si="4"/>
        <v>4.0999999999999996</v>
      </c>
      <c r="T68" s="769"/>
      <c r="U68" s="770" t="s">
        <v>116</v>
      </c>
      <c r="V68" s="771">
        <v>116.2</v>
      </c>
      <c r="W68" s="772">
        <f>ROUND((V68-V67)/V67*100,1)</f>
        <v>-0.9</v>
      </c>
      <c r="X68" s="773">
        <v>118.1</v>
      </c>
      <c r="Y68" s="772">
        <f>ROUND((X68-X67)/X67*100,1)</f>
        <v>-0.1</v>
      </c>
      <c r="Z68" s="771">
        <v>115.5</v>
      </c>
      <c r="AA68" s="772">
        <f>ROUND((Z68-Z67)/Z67*100,1)</f>
        <v>-0.2</v>
      </c>
      <c r="AB68" s="773">
        <v>98.6</v>
      </c>
      <c r="AC68" s="787">
        <f>ROUND((AB68-AB67)/AB67*100,1)</f>
        <v>4.2</v>
      </c>
      <c r="AD68" s="773">
        <v>125.3</v>
      </c>
      <c r="AE68" s="772"/>
      <c r="AF68" s="771">
        <v>130.4</v>
      </c>
      <c r="AG68" s="772"/>
      <c r="AH68" s="771">
        <v>109.1</v>
      </c>
      <c r="AI68" s="772"/>
      <c r="AJ68" s="771">
        <v>85</v>
      </c>
      <c r="AK68" s="772"/>
      <c r="AM68" s="769"/>
      <c r="AN68" s="770" t="s">
        <v>116</v>
      </c>
      <c r="AO68" s="771"/>
      <c r="AP68" s="772"/>
      <c r="AQ68" s="773"/>
      <c r="AR68" s="772"/>
      <c r="AS68" s="771"/>
      <c r="AT68" s="772"/>
      <c r="AU68" s="773"/>
      <c r="AV68" s="787"/>
      <c r="AW68" s="773"/>
      <c r="AX68" s="772"/>
      <c r="AY68" s="771"/>
      <c r="AZ68" s="772"/>
      <c r="BA68" s="771"/>
      <c r="BB68" s="772"/>
      <c r="BC68" s="771"/>
      <c r="BD68" s="772"/>
    </row>
    <row r="69" spans="1:56" hidden="1">
      <c r="A69" s="757"/>
      <c r="B69" s="770" t="s">
        <v>117</v>
      </c>
      <c r="C69" s="771">
        <v>108</v>
      </c>
      <c r="D69" s="772">
        <f t="shared" si="10"/>
        <v>-0.6</v>
      </c>
      <c r="E69" s="773">
        <v>108.6</v>
      </c>
      <c r="F69" s="772">
        <f t="shared" si="10"/>
        <v>-0.7</v>
      </c>
      <c r="G69" s="771">
        <v>104.7</v>
      </c>
      <c r="H69" s="772">
        <f t="shared" si="0"/>
        <v>-0.5</v>
      </c>
      <c r="I69" s="773">
        <v>101.3</v>
      </c>
      <c r="J69" s="787">
        <f t="shared" si="1"/>
        <v>-2.4</v>
      </c>
      <c r="K69" s="773">
        <v>104.2</v>
      </c>
      <c r="L69" s="772">
        <f t="shared" si="11"/>
        <v>1.8</v>
      </c>
      <c r="M69" s="771">
        <v>103.9</v>
      </c>
      <c r="N69" s="772">
        <f t="shared" si="11"/>
        <v>2.6</v>
      </c>
      <c r="O69" s="771">
        <v>101.7</v>
      </c>
      <c r="P69" s="772">
        <f t="shared" si="3"/>
        <v>1</v>
      </c>
      <c r="Q69" s="771">
        <v>99.3</v>
      </c>
      <c r="R69" s="772">
        <f t="shared" si="4"/>
        <v>0.5</v>
      </c>
      <c r="T69" s="757"/>
      <c r="U69" s="770" t="s">
        <v>117</v>
      </c>
      <c r="V69" s="771">
        <v>115.5</v>
      </c>
      <c r="W69" s="772">
        <f>ROUND((V69-V68)/V68*100,1)</f>
        <v>-0.6</v>
      </c>
      <c r="X69" s="773">
        <v>116.1</v>
      </c>
      <c r="Y69" s="772">
        <f>ROUND((X69-X68)/X68*100,1)</f>
        <v>-1.7</v>
      </c>
      <c r="Z69" s="771">
        <v>114.2</v>
      </c>
      <c r="AA69" s="772">
        <f>ROUND((Z69-Z68)/Z68*100,1)</f>
        <v>-1.1000000000000001</v>
      </c>
      <c r="AB69" s="773">
        <v>95.9</v>
      </c>
      <c r="AC69" s="787">
        <f>ROUND((AB69-AB68)/AB68*100,1)</f>
        <v>-2.7</v>
      </c>
      <c r="AD69" s="773">
        <v>111</v>
      </c>
      <c r="AE69" s="772"/>
      <c r="AF69" s="771">
        <v>109.6</v>
      </c>
      <c r="AG69" s="772"/>
      <c r="AH69" s="771">
        <v>109.3</v>
      </c>
      <c r="AI69" s="772"/>
      <c r="AJ69" s="771">
        <v>95.1</v>
      </c>
      <c r="AK69" s="772"/>
      <c r="AM69" s="757"/>
      <c r="AN69" s="770" t="s">
        <v>117</v>
      </c>
      <c r="AO69" s="771"/>
      <c r="AP69" s="772"/>
      <c r="AQ69" s="773"/>
      <c r="AR69" s="772"/>
      <c r="AS69" s="771"/>
      <c r="AT69" s="772"/>
      <c r="AU69" s="773"/>
      <c r="AV69" s="787"/>
      <c r="AW69" s="773"/>
      <c r="AX69" s="772"/>
      <c r="AY69" s="771"/>
      <c r="AZ69" s="772"/>
      <c r="BA69" s="771"/>
      <c r="BB69" s="772"/>
      <c r="BC69" s="771"/>
      <c r="BD69" s="772"/>
    </row>
    <row r="70" spans="1:56" hidden="1">
      <c r="A70" s="757"/>
      <c r="B70" s="770" t="s">
        <v>118</v>
      </c>
      <c r="C70" s="771">
        <v>109.3</v>
      </c>
      <c r="D70" s="772">
        <f t="shared" si="10"/>
        <v>1.2</v>
      </c>
      <c r="E70" s="773">
        <v>109.7</v>
      </c>
      <c r="F70" s="772">
        <f t="shared" si="10"/>
        <v>1</v>
      </c>
      <c r="G70" s="771">
        <v>105.3</v>
      </c>
      <c r="H70" s="772">
        <f t="shared" si="0"/>
        <v>0.6</v>
      </c>
      <c r="I70" s="773">
        <v>102.5</v>
      </c>
      <c r="J70" s="787">
        <f t="shared" si="1"/>
        <v>1.2</v>
      </c>
      <c r="K70" s="773">
        <v>102.2</v>
      </c>
      <c r="L70" s="772">
        <f t="shared" si="11"/>
        <v>0.9</v>
      </c>
      <c r="M70" s="771">
        <v>101.5</v>
      </c>
      <c r="N70" s="772">
        <f t="shared" si="11"/>
        <v>1.5</v>
      </c>
      <c r="O70" s="771">
        <v>104.9</v>
      </c>
      <c r="P70" s="772">
        <f t="shared" si="3"/>
        <v>1.5</v>
      </c>
      <c r="Q70" s="771">
        <v>106.3</v>
      </c>
      <c r="R70" s="772">
        <f t="shared" si="4"/>
        <v>2.5</v>
      </c>
      <c r="T70" s="757"/>
      <c r="U70" s="770" t="s">
        <v>118</v>
      </c>
      <c r="V70" s="771">
        <v>116.1</v>
      </c>
      <c r="W70" s="772">
        <f>ROUND((V70-V69)/V69*100,1)</f>
        <v>0.5</v>
      </c>
      <c r="X70" s="773">
        <v>116.4</v>
      </c>
      <c r="Y70" s="772">
        <f>ROUND((X70-X69)/X69*100,1)</f>
        <v>0.3</v>
      </c>
      <c r="Z70" s="771">
        <v>114.6</v>
      </c>
      <c r="AA70" s="772">
        <f>ROUND((Z70-Z69)/Z69*100,1)</f>
        <v>0.4</v>
      </c>
      <c r="AB70" s="773">
        <v>97</v>
      </c>
      <c r="AC70" s="787">
        <f>ROUND((AB70-AB69)/AB69*100,1)</f>
        <v>1.1000000000000001</v>
      </c>
      <c r="AD70" s="773">
        <v>108.7</v>
      </c>
      <c r="AE70" s="772"/>
      <c r="AF70" s="771">
        <v>107.5</v>
      </c>
      <c r="AG70" s="772"/>
      <c r="AH70" s="771">
        <v>113.3</v>
      </c>
      <c r="AI70" s="772"/>
      <c r="AJ70" s="771">
        <v>102.4</v>
      </c>
      <c r="AK70" s="772"/>
      <c r="AM70" s="757"/>
      <c r="AN70" s="770" t="s">
        <v>118</v>
      </c>
      <c r="AO70" s="771"/>
      <c r="AP70" s="772"/>
      <c r="AQ70" s="773"/>
      <c r="AR70" s="772"/>
      <c r="AS70" s="771"/>
      <c r="AT70" s="772"/>
      <c r="AU70" s="773"/>
      <c r="AV70" s="787"/>
      <c r="AW70" s="773"/>
      <c r="AX70" s="772"/>
      <c r="AY70" s="771"/>
      <c r="AZ70" s="772"/>
      <c r="BA70" s="771"/>
      <c r="BB70" s="772"/>
      <c r="BC70" s="771"/>
      <c r="BD70" s="772"/>
    </row>
    <row r="71" spans="1:56" hidden="1">
      <c r="A71" s="757"/>
      <c r="B71" s="770" t="s">
        <v>119</v>
      </c>
      <c r="C71" s="771">
        <v>107.1</v>
      </c>
      <c r="D71" s="772">
        <f t="shared" si="10"/>
        <v>-2</v>
      </c>
      <c r="E71" s="773">
        <v>106.9</v>
      </c>
      <c r="F71" s="772">
        <f t="shared" si="10"/>
        <v>-2.6</v>
      </c>
      <c r="G71" s="771">
        <v>106.2</v>
      </c>
      <c r="H71" s="772">
        <f t="shared" ref="H71:H102" si="12">ROUND((G71-G70)/G70*100,1)</f>
        <v>0.9</v>
      </c>
      <c r="I71" s="773">
        <v>105.2</v>
      </c>
      <c r="J71" s="787">
        <f t="shared" ref="J71:J128" si="13">ROUND((I71-I70)/I70*100,1)</f>
        <v>2.6</v>
      </c>
      <c r="K71" s="773">
        <v>108.7</v>
      </c>
      <c r="L71" s="772">
        <f t="shared" si="11"/>
        <v>-0.2</v>
      </c>
      <c r="M71" s="771">
        <v>108.5</v>
      </c>
      <c r="N71" s="772">
        <f t="shared" si="11"/>
        <v>-0.8</v>
      </c>
      <c r="O71" s="771">
        <v>106.1</v>
      </c>
      <c r="P71" s="772">
        <f t="shared" si="3"/>
        <v>2.6</v>
      </c>
      <c r="Q71" s="771">
        <v>102.9</v>
      </c>
      <c r="R71" s="772">
        <f t="shared" si="4"/>
        <v>3.9</v>
      </c>
      <c r="T71" s="757"/>
      <c r="U71" s="770" t="s">
        <v>119</v>
      </c>
      <c r="V71" s="771">
        <v>112.9</v>
      </c>
      <c r="W71" s="772">
        <f>ROUND((V71-V70)/V70*100,1)</f>
        <v>-2.8</v>
      </c>
      <c r="X71" s="773">
        <v>112.4</v>
      </c>
      <c r="Y71" s="772">
        <f>ROUND((X71-X70)/X70*100,1)</f>
        <v>-3.4</v>
      </c>
      <c r="Z71" s="771">
        <v>115.7</v>
      </c>
      <c r="AA71" s="772">
        <f t="shared" ref="AA71:AA132" si="14">ROUND((Z71-Z70)/Z70*100,1)</f>
        <v>1</v>
      </c>
      <c r="AB71" s="773">
        <v>101.4</v>
      </c>
      <c r="AC71" s="787">
        <f t="shared" ref="AC71:AC132" si="15">ROUND((AB71-AB70)/AB70*100,1)</f>
        <v>4.5</v>
      </c>
      <c r="AD71" s="773">
        <v>115.9</v>
      </c>
      <c r="AE71" s="772"/>
      <c r="AF71" s="771">
        <v>115</v>
      </c>
      <c r="AG71" s="772"/>
      <c r="AH71" s="771">
        <v>114.2</v>
      </c>
      <c r="AI71" s="772"/>
      <c r="AJ71" s="771">
        <v>98.4</v>
      </c>
      <c r="AK71" s="772"/>
      <c r="AM71" s="757"/>
      <c r="AN71" s="770" t="s">
        <v>119</v>
      </c>
      <c r="AO71" s="771"/>
      <c r="AP71" s="772"/>
      <c r="AQ71" s="773"/>
      <c r="AR71" s="772"/>
      <c r="AS71" s="771"/>
      <c r="AT71" s="772"/>
      <c r="AU71" s="773"/>
      <c r="AV71" s="787"/>
      <c r="AW71" s="773"/>
      <c r="AX71" s="772"/>
      <c r="AY71" s="771"/>
      <c r="AZ71" s="772"/>
      <c r="BA71" s="771"/>
      <c r="BB71" s="772"/>
      <c r="BC71" s="771"/>
      <c r="BD71" s="772"/>
    </row>
    <row r="72" spans="1:56" hidden="1">
      <c r="A72" s="757"/>
      <c r="B72" s="770" t="s">
        <v>120</v>
      </c>
      <c r="C72" s="771">
        <v>106.8</v>
      </c>
      <c r="D72" s="772">
        <f t="shared" ref="D72:F88" si="16">ROUND((C72-C71)/C71*100,1)</f>
        <v>-0.3</v>
      </c>
      <c r="E72" s="773">
        <v>107.4</v>
      </c>
      <c r="F72" s="772">
        <f t="shared" si="16"/>
        <v>0.5</v>
      </c>
      <c r="G72" s="771">
        <v>106.3</v>
      </c>
      <c r="H72" s="772">
        <f t="shared" si="12"/>
        <v>0.1</v>
      </c>
      <c r="I72" s="773">
        <v>102.6</v>
      </c>
      <c r="J72" s="787">
        <f t="shared" si="13"/>
        <v>-2.5</v>
      </c>
      <c r="K72" s="773">
        <v>110.6</v>
      </c>
      <c r="L72" s="772">
        <f t="shared" si="11"/>
        <v>2.2999999999999998</v>
      </c>
      <c r="M72" s="771">
        <v>110.4</v>
      </c>
      <c r="N72" s="772">
        <f t="shared" si="11"/>
        <v>3</v>
      </c>
      <c r="O72" s="771">
        <v>107.1</v>
      </c>
      <c r="P72" s="772">
        <f t="shared" si="3"/>
        <v>2.1</v>
      </c>
      <c r="Q72" s="771">
        <v>102.1</v>
      </c>
      <c r="R72" s="772">
        <f t="shared" si="4"/>
        <v>1.2</v>
      </c>
      <c r="T72" s="757"/>
      <c r="U72" s="770" t="s">
        <v>120</v>
      </c>
      <c r="V72" s="771">
        <v>112.7</v>
      </c>
      <c r="W72" s="772">
        <f t="shared" ref="W72:W88" si="17">ROUND((V72-V71)/V71*100,1)</f>
        <v>-0.2</v>
      </c>
      <c r="X72" s="773">
        <v>111.4</v>
      </c>
      <c r="Y72" s="772">
        <f t="shared" ref="Y72:Y88" si="18">ROUND((X72-X71)/X71*100,1)</f>
        <v>-0.9</v>
      </c>
      <c r="Z72" s="771">
        <v>116.2</v>
      </c>
      <c r="AA72" s="772">
        <f t="shared" si="14"/>
        <v>0.4</v>
      </c>
      <c r="AB72" s="773">
        <v>99.7</v>
      </c>
      <c r="AC72" s="787">
        <f t="shared" si="15"/>
        <v>-1.7</v>
      </c>
      <c r="AD72" s="773">
        <v>117.9</v>
      </c>
      <c r="AE72" s="772"/>
      <c r="AF72" s="771">
        <v>116.7</v>
      </c>
      <c r="AG72" s="772"/>
      <c r="AH72" s="771">
        <v>116.1</v>
      </c>
      <c r="AI72" s="772"/>
      <c r="AJ72" s="771">
        <v>97.8</v>
      </c>
      <c r="AK72" s="772"/>
      <c r="AM72" s="757"/>
      <c r="AN72" s="770" t="s">
        <v>120</v>
      </c>
      <c r="AO72" s="771"/>
      <c r="AP72" s="772"/>
      <c r="AQ72" s="773"/>
      <c r="AR72" s="772"/>
      <c r="AS72" s="771"/>
      <c r="AT72" s="772"/>
      <c r="AU72" s="773"/>
      <c r="AV72" s="787"/>
      <c r="AW72" s="773"/>
      <c r="AX72" s="772"/>
      <c r="AY72" s="771"/>
      <c r="AZ72" s="772"/>
      <c r="BA72" s="771"/>
      <c r="BB72" s="772"/>
      <c r="BC72" s="771"/>
      <c r="BD72" s="772"/>
    </row>
    <row r="73" spans="1:56" hidden="1">
      <c r="A73" s="757"/>
      <c r="B73" s="770" t="s">
        <v>121</v>
      </c>
      <c r="C73" s="771">
        <v>103.5</v>
      </c>
      <c r="D73" s="772">
        <f t="shared" si="16"/>
        <v>-3.1</v>
      </c>
      <c r="E73" s="773">
        <v>103.9</v>
      </c>
      <c r="F73" s="772">
        <f t="shared" si="16"/>
        <v>-3.3</v>
      </c>
      <c r="G73" s="771">
        <v>106.1</v>
      </c>
      <c r="H73" s="772">
        <f t="shared" si="12"/>
        <v>-0.2</v>
      </c>
      <c r="I73" s="773">
        <v>110.1</v>
      </c>
      <c r="J73" s="787">
        <f t="shared" si="13"/>
        <v>7.3</v>
      </c>
      <c r="K73" s="773">
        <v>95.5</v>
      </c>
      <c r="L73" s="772">
        <f t="shared" si="11"/>
        <v>-7.2</v>
      </c>
      <c r="M73" s="771">
        <v>96</v>
      </c>
      <c r="N73" s="772">
        <f t="shared" si="11"/>
        <v>-7.1</v>
      </c>
      <c r="O73" s="771">
        <v>106.5</v>
      </c>
      <c r="P73" s="772">
        <f t="shared" si="3"/>
        <v>1.7</v>
      </c>
      <c r="Q73" s="771">
        <v>116</v>
      </c>
      <c r="R73" s="772">
        <f t="shared" si="4"/>
        <v>9.6</v>
      </c>
      <c r="T73" s="757"/>
      <c r="U73" s="770" t="s">
        <v>121</v>
      </c>
      <c r="V73" s="771">
        <v>108.7</v>
      </c>
      <c r="W73" s="772">
        <f t="shared" si="17"/>
        <v>-3.5</v>
      </c>
      <c r="X73" s="773">
        <v>108.6</v>
      </c>
      <c r="Y73" s="772">
        <f t="shared" si="18"/>
        <v>-2.5</v>
      </c>
      <c r="Z73" s="771">
        <v>116</v>
      </c>
      <c r="AA73" s="772">
        <f t="shared" si="14"/>
        <v>-0.2</v>
      </c>
      <c r="AB73" s="773">
        <v>107.6</v>
      </c>
      <c r="AC73" s="787">
        <f t="shared" si="15"/>
        <v>7.9</v>
      </c>
      <c r="AD73" s="773">
        <v>101.2</v>
      </c>
      <c r="AE73" s="772"/>
      <c r="AF73" s="771">
        <v>101.2</v>
      </c>
      <c r="AG73" s="772"/>
      <c r="AH73" s="771">
        <v>115.9</v>
      </c>
      <c r="AI73" s="772"/>
      <c r="AJ73" s="771">
        <v>112</v>
      </c>
      <c r="AK73" s="772"/>
      <c r="AM73" s="757"/>
      <c r="AN73" s="770" t="s">
        <v>121</v>
      </c>
      <c r="AO73" s="771"/>
      <c r="AP73" s="772"/>
      <c r="AQ73" s="773"/>
      <c r="AR73" s="772"/>
      <c r="AS73" s="771"/>
      <c r="AT73" s="772"/>
      <c r="AU73" s="773"/>
      <c r="AV73" s="787"/>
      <c r="AW73" s="773"/>
      <c r="AX73" s="772"/>
      <c r="AY73" s="771"/>
      <c r="AZ73" s="772"/>
      <c r="BA73" s="771"/>
      <c r="BB73" s="772"/>
      <c r="BC73" s="771"/>
      <c r="BD73" s="772"/>
    </row>
    <row r="74" spans="1:56" hidden="1">
      <c r="A74" s="757"/>
      <c r="B74" s="770" t="s">
        <v>122</v>
      </c>
      <c r="C74" s="771">
        <v>103.6</v>
      </c>
      <c r="D74" s="772">
        <f t="shared" si="16"/>
        <v>0.1</v>
      </c>
      <c r="E74" s="773">
        <v>104</v>
      </c>
      <c r="F74" s="772">
        <f t="shared" si="16"/>
        <v>0.1</v>
      </c>
      <c r="G74" s="771">
        <v>107.7</v>
      </c>
      <c r="H74" s="772">
        <f t="shared" si="12"/>
        <v>1.5</v>
      </c>
      <c r="I74" s="773">
        <v>109.3</v>
      </c>
      <c r="J74" s="787">
        <f t="shared" si="13"/>
        <v>-0.7</v>
      </c>
      <c r="K74" s="773">
        <v>110</v>
      </c>
      <c r="L74" s="772">
        <f t="shared" si="11"/>
        <v>0.4</v>
      </c>
      <c r="M74" s="771">
        <v>111.3</v>
      </c>
      <c r="N74" s="772">
        <f t="shared" si="11"/>
        <v>-0.5</v>
      </c>
      <c r="O74" s="771">
        <v>104.8</v>
      </c>
      <c r="P74" s="772">
        <f t="shared" si="3"/>
        <v>3.1</v>
      </c>
      <c r="Q74" s="771">
        <v>101.9</v>
      </c>
      <c r="R74" s="772">
        <f t="shared" si="4"/>
        <v>4.7</v>
      </c>
      <c r="T74" s="757"/>
      <c r="U74" s="770" t="s">
        <v>122</v>
      </c>
      <c r="V74" s="771">
        <v>110</v>
      </c>
      <c r="W74" s="772">
        <f t="shared" si="17"/>
        <v>1.2</v>
      </c>
      <c r="X74" s="773">
        <v>108.2</v>
      </c>
      <c r="Y74" s="772">
        <f t="shared" si="18"/>
        <v>-0.4</v>
      </c>
      <c r="Z74" s="771">
        <v>116.9</v>
      </c>
      <c r="AA74" s="772">
        <f t="shared" si="14"/>
        <v>0.8</v>
      </c>
      <c r="AB74" s="773">
        <v>107.1</v>
      </c>
      <c r="AC74" s="787">
        <f t="shared" si="15"/>
        <v>-0.5</v>
      </c>
      <c r="AD74" s="773">
        <v>116.9</v>
      </c>
      <c r="AE74" s="772"/>
      <c r="AF74" s="771">
        <v>117.6</v>
      </c>
      <c r="AG74" s="772"/>
      <c r="AH74" s="771">
        <v>113.3</v>
      </c>
      <c r="AI74" s="772"/>
      <c r="AJ74" s="771">
        <v>97.6</v>
      </c>
      <c r="AK74" s="772"/>
      <c r="AM74" s="757"/>
      <c r="AN74" s="770" t="s">
        <v>122</v>
      </c>
      <c r="AO74" s="771"/>
      <c r="AP74" s="772"/>
      <c r="AQ74" s="773"/>
      <c r="AR74" s="772"/>
      <c r="AS74" s="771"/>
      <c r="AT74" s="772"/>
      <c r="AU74" s="773"/>
      <c r="AV74" s="787"/>
      <c r="AW74" s="773"/>
      <c r="AX74" s="772"/>
      <c r="AY74" s="771"/>
      <c r="AZ74" s="772"/>
      <c r="BA74" s="771"/>
      <c r="BB74" s="772"/>
      <c r="BC74" s="771"/>
      <c r="BD74" s="772"/>
    </row>
    <row r="75" spans="1:56" hidden="1">
      <c r="A75" s="757"/>
      <c r="B75" s="770" t="s">
        <v>123</v>
      </c>
      <c r="C75" s="771">
        <v>100.1</v>
      </c>
      <c r="D75" s="772">
        <f t="shared" si="16"/>
        <v>-3.4</v>
      </c>
      <c r="E75" s="773">
        <v>100.9</v>
      </c>
      <c r="F75" s="772">
        <f t="shared" si="16"/>
        <v>-3</v>
      </c>
      <c r="G75" s="771">
        <v>108.9</v>
      </c>
      <c r="H75" s="772">
        <f t="shared" si="12"/>
        <v>1.1000000000000001</v>
      </c>
      <c r="I75" s="773">
        <v>113.6</v>
      </c>
      <c r="J75" s="787">
        <f t="shared" si="13"/>
        <v>3.9</v>
      </c>
      <c r="K75" s="773">
        <v>105.9</v>
      </c>
      <c r="L75" s="772">
        <f t="shared" si="11"/>
        <v>-6.6</v>
      </c>
      <c r="M75" s="771">
        <v>103.7</v>
      </c>
      <c r="N75" s="772">
        <f t="shared" si="11"/>
        <v>-7.1</v>
      </c>
      <c r="O75" s="771">
        <v>110.1</v>
      </c>
      <c r="P75" s="772">
        <f t="shared" si="3"/>
        <v>4.4000000000000004</v>
      </c>
      <c r="Q75" s="771">
        <v>111.6</v>
      </c>
      <c r="R75" s="772">
        <f t="shared" si="4"/>
        <v>13.8</v>
      </c>
      <c r="T75" s="757"/>
      <c r="U75" s="770" t="s">
        <v>123</v>
      </c>
      <c r="V75" s="771">
        <v>107.4</v>
      </c>
      <c r="W75" s="772">
        <f t="shared" si="17"/>
        <v>-2.4</v>
      </c>
      <c r="X75" s="773">
        <v>106.2</v>
      </c>
      <c r="Y75" s="772">
        <f t="shared" si="18"/>
        <v>-1.8</v>
      </c>
      <c r="Z75" s="771">
        <v>118.1</v>
      </c>
      <c r="AA75" s="772">
        <f t="shared" si="14"/>
        <v>1</v>
      </c>
      <c r="AB75" s="773">
        <v>110</v>
      </c>
      <c r="AC75" s="787">
        <f t="shared" si="15"/>
        <v>2.7</v>
      </c>
      <c r="AD75" s="773">
        <v>111.7</v>
      </c>
      <c r="AE75" s="772"/>
      <c r="AF75" s="771">
        <v>108.9</v>
      </c>
      <c r="AG75" s="772"/>
      <c r="AH75" s="771">
        <v>119.2</v>
      </c>
      <c r="AI75" s="772"/>
      <c r="AJ75" s="771">
        <v>108.3</v>
      </c>
      <c r="AK75" s="772"/>
      <c r="AM75" s="757"/>
      <c r="AN75" s="770" t="s">
        <v>123</v>
      </c>
      <c r="AO75" s="771"/>
      <c r="AP75" s="772"/>
      <c r="AQ75" s="773"/>
      <c r="AR75" s="772"/>
      <c r="AS75" s="771"/>
      <c r="AT75" s="772"/>
      <c r="AU75" s="773"/>
      <c r="AV75" s="787"/>
      <c r="AW75" s="773"/>
      <c r="AX75" s="772"/>
      <c r="AY75" s="771"/>
      <c r="AZ75" s="772"/>
      <c r="BA75" s="771"/>
      <c r="BB75" s="772"/>
      <c r="BC75" s="771"/>
      <c r="BD75" s="772"/>
    </row>
    <row r="76" spans="1:56" hidden="1">
      <c r="A76" s="757"/>
      <c r="B76" s="770" t="s">
        <v>124</v>
      </c>
      <c r="C76" s="771">
        <v>93.1</v>
      </c>
      <c r="D76" s="772">
        <f t="shared" si="16"/>
        <v>-7</v>
      </c>
      <c r="E76" s="773">
        <v>93.6</v>
      </c>
      <c r="F76" s="772">
        <f t="shared" si="16"/>
        <v>-7.2</v>
      </c>
      <c r="G76" s="771">
        <v>109.5</v>
      </c>
      <c r="H76" s="772">
        <f t="shared" si="12"/>
        <v>0.6</v>
      </c>
      <c r="I76" s="773">
        <v>124.6</v>
      </c>
      <c r="J76" s="787">
        <f t="shared" si="13"/>
        <v>9.6999999999999993</v>
      </c>
      <c r="K76" s="773">
        <v>94.4</v>
      </c>
      <c r="L76" s="772">
        <f t="shared" si="11"/>
        <v>-16.5</v>
      </c>
      <c r="M76" s="771">
        <v>93.4</v>
      </c>
      <c r="N76" s="772">
        <f t="shared" si="11"/>
        <v>-17</v>
      </c>
      <c r="O76" s="771">
        <v>113.1</v>
      </c>
      <c r="P76" s="772">
        <f t="shared" si="3"/>
        <v>4.3</v>
      </c>
      <c r="Q76" s="771">
        <v>126.6</v>
      </c>
      <c r="R76" s="772">
        <f t="shared" si="4"/>
        <v>25.8</v>
      </c>
      <c r="T76" s="757"/>
      <c r="U76" s="770" t="s">
        <v>124</v>
      </c>
      <c r="V76" s="771">
        <v>100.2</v>
      </c>
      <c r="W76" s="772">
        <f t="shared" si="17"/>
        <v>-6.7</v>
      </c>
      <c r="X76" s="773">
        <v>98.9</v>
      </c>
      <c r="Y76" s="772">
        <f t="shared" si="18"/>
        <v>-6.9</v>
      </c>
      <c r="Z76" s="771">
        <v>119.1</v>
      </c>
      <c r="AA76" s="772">
        <f t="shared" si="14"/>
        <v>0.8</v>
      </c>
      <c r="AB76" s="773">
        <v>124.5</v>
      </c>
      <c r="AC76" s="787">
        <f t="shared" si="15"/>
        <v>13.2</v>
      </c>
      <c r="AD76" s="773">
        <v>100.6</v>
      </c>
      <c r="AE76" s="772"/>
      <c r="AF76" s="771">
        <v>99.1</v>
      </c>
      <c r="AG76" s="772"/>
      <c r="AH76" s="771">
        <v>123.1</v>
      </c>
      <c r="AI76" s="772"/>
      <c r="AJ76" s="771">
        <v>124.1</v>
      </c>
      <c r="AK76" s="772"/>
      <c r="AM76" s="757"/>
      <c r="AN76" s="770" t="s">
        <v>124</v>
      </c>
      <c r="AO76" s="771"/>
      <c r="AP76" s="772"/>
      <c r="AQ76" s="773"/>
      <c r="AR76" s="772"/>
      <c r="AS76" s="771"/>
      <c r="AT76" s="772"/>
      <c r="AU76" s="773"/>
      <c r="AV76" s="787"/>
      <c r="AW76" s="773"/>
      <c r="AX76" s="772"/>
      <c r="AY76" s="771"/>
      <c r="AZ76" s="772"/>
      <c r="BA76" s="771"/>
      <c r="BB76" s="772"/>
      <c r="BC76" s="771"/>
      <c r="BD76" s="772"/>
    </row>
    <row r="77" spans="1:56" hidden="1">
      <c r="A77" s="779"/>
      <c r="B77" s="775" t="s">
        <v>111</v>
      </c>
      <c r="C77" s="771">
        <v>85.3</v>
      </c>
      <c r="D77" s="772">
        <f t="shared" si="16"/>
        <v>-8.4</v>
      </c>
      <c r="E77" s="773">
        <v>86</v>
      </c>
      <c r="F77" s="772">
        <f t="shared" si="16"/>
        <v>-8.1</v>
      </c>
      <c r="G77" s="771">
        <v>109.7</v>
      </c>
      <c r="H77" s="772">
        <f t="shared" si="12"/>
        <v>0.2</v>
      </c>
      <c r="I77" s="773">
        <v>132.1</v>
      </c>
      <c r="J77" s="787">
        <f t="shared" si="13"/>
        <v>6</v>
      </c>
      <c r="K77" s="773">
        <v>87</v>
      </c>
      <c r="L77" s="772">
        <f t="shared" si="11"/>
        <v>-20.7</v>
      </c>
      <c r="M77" s="771">
        <v>89.6</v>
      </c>
      <c r="N77" s="772">
        <f t="shared" si="11"/>
        <v>-20.7</v>
      </c>
      <c r="O77" s="771">
        <v>109</v>
      </c>
      <c r="P77" s="772">
        <f t="shared" si="3"/>
        <v>4.8</v>
      </c>
      <c r="Q77" s="771">
        <v>131.4</v>
      </c>
      <c r="R77" s="772">
        <f t="shared" si="4"/>
        <v>33.5</v>
      </c>
      <c r="T77" s="779"/>
      <c r="U77" s="775" t="s">
        <v>111</v>
      </c>
      <c r="V77" s="771">
        <v>91.9</v>
      </c>
      <c r="W77" s="772">
        <f t="shared" si="17"/>
        <v>-8.3000000000000007</v>
      </c>
      <c r="X77" s="773">
        <v>91.9</v>
      </c>
      <c r="Y77" s="772">
        <f t="shared" si="18"/>
        <v>-7.1</v>
      </c>
      <c r="Z77" s="771">
        <v>119.8</v>
      </c>
      <c r="AA77" s="772">
        <f t="shared" si="14"/>
        <v>0.6</v>
      </c>
      <c r="AB77" s="773">
        <v>136.80000000000001</v>
      </c>
      <c r="AC77" s="787">
        <f t="shared" si="15"/>
        <v>9.9</v>
      </c>
      <c r="AD77" s="773">
        <v>93.7</v>
      </c>
      <c r="AE77" s="772"/>
      <c r="AF77" s="771">
        <v>95.1</v>
      </c>
      <c r="AG77" s="772"/>
      <c r="AH77" s="771">
        <v>121.9</v>
      </c>
      <c r="AI77" s="772"/>
      <c r="AJ77" s="771">
        <v>136.1</v>
      </c>
      <c r="AK77" s="772"/>
      <c r="AM77" s="779"/>
      <c r="AN77" s="775" t="s">
        <v>111</v>
      </c>
      <c r="AO77" s="771"/>
      <c r="AP77" s="772"/>
      <c r="AQ77" s="773"/>
      <c r="AR77" s="772"/>
      <c r="AS77" s="771"/>
      <c r="AT77" s="772"/>
      <c r="AU77" s="773"/>
      <c r="AV77" s="787"/>
      <c r="AW77" s="773"/>
      <c r="AX77" s="772"/>
      <c r="AY77" s="771"/>
      <c r="AZ77" s="772"/>
      <c r="BA77" s="771"/>
      <c r="BB77" s="772"/>
      <c r="BC77" s="771"/>
      <c r="BD77" s="772"/>
    </row>
    <row r="78" spans="1:56" hidden="1">
      <c r="A78" s="764" t="s">
        <v>49</v>
      </c>
      <c r="B78" s="765" t="s">
        <v>113</v>
      </c>
      <c r="C78" s="766">
        <v>78.099999999999994</v>
      </c>
      <c r="D78" s="767">
        <f t="shared" si="16"/>
        <v>-8.4</v>
      </c>
      <c r="E78" s="766">
        <v>78.099999999999994</v>
      </c>
      <c r="F78" s="767">
        <f t="shared" si="16"/>
        <v>-9.1999999999999993</v>
      </c>
      <c r="G78" s="766">
        <v>107.2</v>
      </c>
      <c r="H78" s="767">
        <f t="shared" si="12"/>
        <v>-2.2999999999999998</v>
      </c>
      <c r="I78" s="766">
        <v>148.9</v>
      </c>
      <c r="J78" s="767">
        <f t="shared" si="13"/>
        <v>12.7</v>
      </c>
      <c r="K78" s="766">
        <v>70.2</v>
      </c>
      <c r="L78" s="767">
        <f t="shared" si="11"/>
        <v>-30.9</v>
      </c>
      <c r="M78" s="766">
        <v>69.8</v>
      </c>
      <c r="N78" s="767">
        <f t="shared" si="11"/>
        <v>-31.6</v>
      </c>
      <c r="O78" s="766">
        <v>110.6</v>
      </c>
      <c r="P78" s="767">
        <f t="shared" si="3"/>
        <v>2.7</v>
      </c>
      <c r="Q78" s="766">
        <v>169.1</v>
      </c>
      <c r="R78" s="767">
        <f t="shared" si="4"/>
        <v>51.5</v>
      </c>
      <c r="T78" s="764" t="s">
        <v>49</v>
      </c>
      <c r="U78" s="765" t="s">
        <v>113</v>
      </c>
      <c r="V78" s="766">
        <v>83.8</v>
      </c>
      <c r="W78" s="767">
        <f t="shared" si="17"/>
        <v>-8.8000000000000007</v>
      </c>
      <c r="X78" s="766">
        <v>83.2</v>
      </c>
      <c r="Y78" s="767">
        <f t="shared" si="18"/>
        <v>-9.5</v>
      </c>
      <c r="Z78" s="766">
        <v>119.5</v>
      </c>
      <c r="AA78" s="767">
        <f t="shared" si="14"/>
        <v>-0.3</v>
      </c>
      <c r="AB78" s="766">
        <v>150.19999999999999</v>
      </c>
      <c r="AC78" s="767">
        <f t="shared" si="15"/>
        <v>9.8000000000000007</v>
      </c>
      <c r="AD78" s="766">
        <v>76.599999999999994</v>
      </c>
      <c r="AE78" s="767">
        <f>ROUND((AD78-AD66)/AD66*100,1)</f>
        <v>-29.4</v>
      </c>
      <c r="AF78" s="766">
        <v>75.3</v>
      </c>
      <c r="AG78" s="767">
        <f>ROUND((AF78-AF66)/AF66*100,1)</f>
        <v>-30.9</v>
      </c>
      <c r="AH78" s="766">
        <v>125.8</v>
      </c>
      <c r="AI78" s="767">
        <f>ROUND((AH78-AH66)/AH66*100,1)</f>
        <v>3.8</v>
      </c>
      <c r="AJ78" s="766">
        <v>170.9</v>
      </c>
      <c r="AK78" s="767">
        <f>ROUND((AJ78-AJ66)/AJ66*100,1)</f>
        <v>54.8</v>
      </c>
      <c r="AM78" s="764" t="s">
        <v>49</v>
      </c>
      <c r="AN78" s="765" t="s">
        <v>113</v>
      </c>
      <c r="AO78" s="766"/>
      <c r="AP78" s="767"/>
      <c r="AQ78" s="766"/>
      <c r="AR78" s="767"/>
      <c r="AS78" s="766"/>
      <c r="AT78" s="767"/>
      <c r="AU78" s="766"/>
      <c r="AV78" s="767"/>
      <c r="AW78" s="766"/>
      <c r="AX78" s="767"/>
      <c r="AY78" s="766"/>
      <c r="AZ78" s="767"/>
      <c r="BA78" s="766"/>
      <c r="BB78" s="767"/>
      <c r="BC78" s="766"/>
      <c r="BD78" s="767"/>
    </row>
    <row r="79" spans="1:56" hidden="1">
      <c r="A79" s="769"/>
      <c r="B79" s="770" t="s">
        <v>115</v>
      </c>
      <c r="C79" s="771">
        <v>71.400000000000006</v>
      </c>
      <c r="D79" s="772">
        <f t="shared" si="16"/>
        <v>-8.6</v>
      </c>
      <c r="E79" s="771">
        <v>73.5</v>
      </c>
      <c r="F79" s="772">
        <f t="shared" si="16"/>
        <v>-5.9</v>
      </c>
      <c r="G79" s="771">
        <v>103.2</v>
      </c>
      <c r="H79" s="772">
        <f t="shared" si="12"/>
        <v>-3.7</v>
      </c>
      <c r="I79" s="771">
        <v>154.6</v>
      </c>
      <c r="J79" s="772">
        <f t="shared" si="13"/>
        <v>3.8</v>
      </c>
      <c r="K79" s="771">
        <v>67</v>
      </c>
      <c r="L79" s="772">
        <f t="shared" si="11"/>
        <v>-38.6</v>
      </c>
      <c r="M79" s="771">
        <v>69.3</v>
      </c>
      <c r="N79" s="772">
        <f t="shared" si="11"/>
        <v>-36.799999999999997</v>
      </c>
      <c r="O79" s="771">
        <v>106.6</v>
      </c>
      <c r="P79" s="772">
        <f t="shared" si="3"/>
        <v>-1.8</v>
      </c>
      <c r="Q79" s="771">
        <v>166</v>
      </c>
      <c r="R79" s="772">
        <f t="shared" si="4"/>
        <v>60.7</v>
      </c>
      <c r="T79" s="769"/>
      <c r="U79" s="770" t="s">
        <v>115</v>
      </c>
      <c r="V79" s="771">
        <v>76.599999999999994</v>
      </c>
      <c r="W79" s="772">
        <f t="shared" si="17"/>
        <v>-8.6</v>
      </c>
      <c r="X79" s="771">
        <v>79.2</v>
      </c>
      <c r="Y79" s="772">
        <f t="shared" si="18"/>
        <v>-4.8</v>
      </c>
      <c r="Z79" s="771">
        <v>114.8</v>
      </c>
      <c r="AA79" s="772">
        <f t="shared" si="14"/>
        <v>-3.9</v>
      </c>
      <c r="AB79" s="771">
        <v>155.6</v>
      </c>
      <c r="AC79" s="772">
        <f t="shared" si="15"/>
        <v>3.6</v>
      </c>
      <c r="AD79" s="771">
        <v>73.5</v>
      </c>
      <c r="AE79" s="772">
        <f>ROUND((AD79-AD67)/AD67*100,1)</f>
        <v>-37.200000000000003</v>
      </c>
      <c r="AF79" s="771">
        <v>74.8</v>
      </c>
      <c r="AG79" s="772">
        <f>ROUND((AF79-AF67)/AF67*100,1)</f>
        <v>-36.1</v>
      </c>
      <c r="AH79" s="771">
        <v>119.7</v>
      </c>
      <c r="AI79" s="772">
        <f>ROUND((AH79-AH67)/AH67*100,1)</f>
        <v>-0.9</v>
      </c>
      <c r="AJ79" s="771">
        <v>166.4</v>
      </c>
      <c r="AK79" s="772">
        <f>ROUND((AJ79-AJ67)/AJ67*100,1)</f>
        <v>64.599999999999994</v>
      </c>
      <c r="AM79" s="769"/>
      <c r="AN79" s="770" t="s">
        <v>115</v>
      </c>
      <c r="AO79" s="771"/>
      <c r="AP79" s="772"/>
      <c r="AQ79" s="771"/>
      <c r="AR79" s="772"/>
      <c r="AS79" s="771"/>
      <c r="AT79" s="772"/>
      <c r="AU79" s="771"/>
      <c r="AV79" s="772"/>
      <c r="AW79" s="771"/>
      <c r="AX79" s="772"/>
      <c r="AY79" s="771"/>
      <c r="AZ79" s="772"/>
      <c r="BA79" s="771"/>
      <c r="BB79" s="772"/>
      <c r="BC79" s="771"/>
      <c r="BD79" s="772"/>
    </row>
    <row r="80" spans="1:56" hidden="1">
      <c r="A80" s="769"/>
      <c r="B80" s="770" t="s">
        <v>116</v>
      </c>
      <c r="C80" s="771">
        <v>73</v>
      </c>
      <c r="D80" s="772">
        <f t="shared" si="16"/>
        <v>2.2000000000000002</v>
      </c>
      <c r="E80" s="771">
        <v>75.5</v>
      </c>
      <c r="F80" s="772">
        <f t="shared" si="16"/>
        <v>2.7</v>
      </c>
      <c r="G80" s="771">
        <v>100</v>
      </c>
      <c r="H80" s="772">
        <f t="shared" si="12"/>
        <v>-3.1</v>
      </c>
      <c r="I80" s="771">
        <v>145.19999999999999</v>
      </c>
      <c r="J80" s="772">
        <f t="shared" si="13"/>
        <v>-6.1</v>
      </c>
      <c r="K80" s="771">
        <v>77.099999999999994</v>
      </c>
      <c r="L80" s="772">
        <f t="shared" si="11"/>
        <v>-33.799999999999997</v>
      </c>
      <c r="M80" s="771">
        <v>82.9</v>
      </c>
      <c r="N80" s="772">
        <f t="shared" si="11"/>
        <v>-32.1</v>
      </c>
      <c r="O80" s="771">
        <v>95.3</v>
      </c>
      <c r="P80" s="772">
        <f t="shared" si="3"/>
        <v>-5.2</v>
      </c>
      <c r="Q80" s="771">
        <v>129.4</v>
      </c>
      <c r="R80" s="772">
        <f t="shared" si="4"/>
        <v>44.4</v>
      </c>
      <c r="T80" s="769"/>
      <c r="U80" s="770" t="s">
        <v>116</v>
      </c>
      <c r="V80" s="771">
        <v>77.599999999999994</v>
      </c>
      <c r="W80" s="772">
        <f t="shared" si="17"/>
        <v>1.3</v>
      </c>
      <c r="X80" s="771">
        <v>79.7</v>
      </c>
      <c r="Y80" s="772">
        <f t="shared" si="18"/>
        <v>0.6</v>
      </c>
      <c r="Z80" s="771">
        <v>111.2</v>
      </c>
      <c r="AA80" s="772">
        <f t="shared" si="14"/>
        <v>-3.1</v>
      </c>
      <c r="AB80" s="771">
        <v>146.30000000000001</v>
      </c>
      <c r="AC80" s="772">
        <f t="shared" si="15"/>
        <v>-6</v>
      </c>
      <c r="AD80" s="771">
        <v>84.3</v>
      </c>
      <c r="AE80" s="772">
        <f>ROUND((AD80-AD68)/AD68*100,1)</f>
        <v>-32.700000000000003</v>
      </c>
      <c r="AF80" s="771">
        <v>88.5</v>
      </c>
      <c r="AG80" s="772">
        <f>ROUND((AF80-AF68)/AF68*100,1)</f>
        <v>-32.1</v>
      </c>
      <c r="AH80" s="771">
        <v>104.9</v>
      </c>
      <c r="AI80" s="772">
        <f>ROUND((AH80-AH68)/AH68*100,1)</f>
        <v>-3.8</v>
      </c>
      <c r="AJ80" s="771">
        <v>125.7</v>
      </c>
      <c r="AK80" s="772">
        <f>ROUND((AJ80-AJ68)/AJ68*100,1)</f>
        <v>47.9</v>
      </c>
      <c r="AM80" s="769"/>
      <c r="AN80" s="770" t="s">
        <v>116</v>
      </c>
      <c r="AO80" s="771"/>
      <c r="AP80" s="772"/>
      <c r="AQ80" s="771"/>
      <c r="AR80" s="772"/>
      <c r="AS80" s="771"/>
      <c r="AT80" s="772"/>
      <c r="AU80" s="771"/>
      <c r="AV80" s="772"/>
      <c r="AW80" s="771"/>
      <c r="AX80" s="772"/>
      <c r="AY80" s="771"/>
      <c r="AZ80" s="772"/>
      <c r="BA80" s="771"/>
      <c r="BB80" s="772"/>
      <c r="BC80" s="771"/>
      <c r="BD80" s="772"/>
    </row>
    <row r="81" spans="1:56" hidden="1">
      <c r="A81" s="757"/>
      <c r="B81" s="770" t="s">
        <v>117</v>
      </c>
      <c r="C81" s="771">
        <v>76.3</v>
      </c>
      <c r="D81" s="772">
        <f t="shared" si="16"/>
        <v>4.5</v>
      </c>
      <c r="E81" s="771">
        <v>77.099999999999994</v>
      </c>
      <c r="F81" s="772">
        <f t="shared" si="16"/>
        <v>2.1</v>
      </c>
      <c r="G81" s="771">
        <v>97.9</v>
      </c>
      <c r="H81" s="772">
        <f t="shared" si="12"/>
        <v>-2.1</v>
      </c>
      <c r="I81" s="771">
        <v>140.30000000000001</v>
      </c>
      <c r="J81" s="772">
        <f t="shared" si="13"/>
        <v>-3.4</v>
      </c>
      <c r="K81" s="771">
        <v>71.900000000000006</v>
      </c>
      <c r="L81" s="772">
        <f t="shared" si="11"/>
        <v>-31</v>
      </c>
      <c r="M81" s="771">
        <v>71.900000000000006</v>
      </c>
      <c r="N81" s="772">
        <f t="shared" si="11"/>
        <v>-30.8</v>
      </c>
      <c r="O81" s="771">
        <v>94.5</v>
      </c>
      <c r="P81" s="772">
        <f t="shared" si="3"/>
        <v>-7.1</v>
      </c>
      <c r="Q81" s="771">
        <v>140.19999999999999</v>
      </c>
      <c r="R81" s="772">
        <f t="shared" si="4"/>
        <v>41.2</v>
      </c>
      <c r="T81" s="757"/>
      <c r="U81" s="770" t="s">
        <v>117</v>
      </c>
      <c r="V81" s="771">
        <v>81</v>
      </c>
      <c r="W81" s="772">
        <f t="shared" si="17"/>
        <v>4.4000000000000004</v>
      </c>
      <c r="X81" s="771">
        <v>80.7</v>
      </c>
      <c r="Y81" s="772">
        <f t="shared" si="18"/>
        <v>1.3</v>
      </c>
      <c r="Z81" s="771">
        <v>108.8</v>
      </c>
      <c r="AA81" s="772">
        <f t="shared" si="14"/>
        <v>-2.2000000000000002</v>
      </c>
      <c r="AB81" s="771">
        <v>137.9</v>
      </c>
      <c r="AC81" s="772">
        <f t="shared" si="15"/>
        <v>-5.7</v>
      </c>
      <c r="AD81" s="771">
        <v>77.7</v>
      </c>
      <c r="AE81" s="772">
        <f>ROUND((AD81-AD69)/AD69*100,1)</f>
        <v>-30</v>
      </c>
      <c r="AF81" s="771">
        <v>76</v>
      </c>
      <c r="AG81" s="772">
        <f>ROUND((AF81-AF69)/AF69*100,1)</f>
        <v>-30.7</v>
      </c>
      <c r="AH81" s="771">
        <v>103.9</v>
      </c>
      <c r="AI81" s="772">
        <f>ROUND((AH81-AH69)/AH69*100,1)</f>
        <v>-4.9000000000000004</v>
      </c>
      <c r="AJ81" s="771">
        <v>137.30000000000001</v>
      </c>
      <c r="AK81" s="772">
        <f>ROUND((AJ81-AJ69)/AJ69*100,1)</f>
        <v>44.4</v>
      </c>
      <c r="AM81" s="757"/>
      <c r="AN81" s="770" t="s">
        <v>117</v>
      </c>
      <c r="AO81" s="771"/>
      <c r="AP81" s="772"/>
      <c r="AQ81" s="771"/>
      <c r="AR81" s="772"/>
      <c r="AS81" s="771"/>
      <c r="AT81" s="772"/>
      <c r="AU81" s="771"/>
      <c r="AV81" s="772"/>
      <c r="AW81" s="771"/>
      <c r="AX81" s="772"/>
      <c r="AY81" s="771"/>
      <c r="AZ81" s="772"/>
      <c r="BA81" s="771"/>
      <c r="BB81" s="772"/>
      <c r="BC81" s="771"/>
      <c r="BD81" s="772"/>
    </row>
    <row r="82" spans="1:56" hidden="1">
      <c r="A82" s="757"/>
      <c r="B82" s="770" t="s">
        <v>118</v>
      </c>
      <c r="C82" s="771">
        <v>79.8</v>
      </c>
      <c r="D82" s="772">
        <f t="shared" si="16"/>
        <v>4.5999999999999996</v>
      </c>
      <c r="E82" s="771">
        <v>79.7</v>
      </c>
      <c r="F82" s="772">
        <f t="shared" si="16"/>
        <v>3.4</v>
      </c>
      <c r="G82" s="771">
        <v>97.3</v>
      </c>
      <c r="H82" s="772">
        <f t="shared" si="12"/>
        <v>-0.6</v>
      </c>
      <c r="I82" s="771">
        <v>140.30000000000001</v>
      </c>
      <c r="J82" s="772">
        <f t="shared" si="13"/>
        <v>0</v>
      </c>
      <c r="K82" s="771">
        <v>72.599999999999994</v>
      </c>
      <c r="L82" s="772">
        <f t="shared" si="11"/>
        <v>-29</v>
      </c>
      <c r="M82" s="771">
        <v>71.5</v>
      </c>
      <c r="N82" s="772">
        <f t="shared" si="11"/>
        <v>-29.6</v>
      </c>
      <c r="O82" s="771">
        <v>96.2</v>
      </c>
      <c r="P82" s="772">
        <f t="shared" ref="P82:P102" si="19">ROUND((O82-O70)/O70*100,1)</f>
        <v>-8.3000000000000007</v>
      </c>
      <c r="Q82" s="771">
        <v>148.6</v>
      </c>
      <c r="R82" s="772">
        <f t="shared" ref="R82:R102" si="20">ROUND((Q82-Q70)/Q70*100,1)</f>
        <v>39.799999999999997</v>
      </c>
      <c r="T82" s="757"/>
      <c r="U82" s="770" t="s">
        <v>118</v>
      </c>
      <c r="V82" s="771">
        <v>84</v>
      </c>
      <c r="W82" s="772">
        <f t="shared" si="17"/>
        <v>3.7</v>
      </c>
      <c r="X82" s="771">
        <v>83</v>
      </c>
      <c r="Y82" s="772">
        <f t="shared" si="18"/>
        <v>2.9</v>
      </c>
      <c r="Z82" s="771">
        <v>106.7</v>
      </c>
      <c r="AA82" s="772">
        <f t="shared" si="14"/>
        <v>-1.9</v>
      </c>
      <c r="AB82" s="771">
        <v>134.1</v>
      </c>
      <c r="AC82" s="772">
        <f t="shared" si="15"/>
        <v>-2.8</v>
      </c>
      <c r="AD82" s="771">
        <v>77.3</v>
      </c>
      <c r="AE82" s="772">
        <f>ROUND((AD82-AD70)/AD70*100,1)</f>
        <v>-28.9</v>
      </c>
      <c r="AF82" s="771">
        <v>75.2</v>
      </c>
      <c r="AG82" s="772">
        <f>ROUND((AF82-AF70)/AF70*100,1)</f>
        <v>-30</v>
      </c>
      <c r="AH82" s="771">
        <v>105.5</v>
      </c>
      <c r="AI82" s="772">
        <f t="shared" ref="AI82:AI132" si="21">ROUND((AH82-AH70)/AH70*100,1)</f>
        <v>-6.9</v>
      </c>
      <c r="AJ82" s="771">
        <v>142.19999999999999</v>
      </c>
      <c r="AK82" s="772">
        <f t="shared" ref="AK82:AK132" si="22">ROUND((AJ82-AJ70)/AJ70*100,1)</f>
        <v>38.9</v>
      </c>
      <c r="AM82" s="757"/>
      <c r="AN82" s="770" t="s">
        <v>118</v>
      </c>
      <c r="AO82" s="771"/>
      <c r="AP82" s="772"/>
      <c r="AQ82" s="771"/>
      <c r="AR82" s="772"/>
      <c r="AS82" s="771"/>
      <c r="AT82" s="772"/>
      <c r="AU82" s="771"/>
      <c r="AV82" s="772"/>
      <c r="AW82" s="771"/>
      <c r="AX82" s="772"/>
      <c r="AY82" s="771"/>
      <c r="AZ82" s="772"/>
      <c r="BA82" s="771"/>
      <c r="BB82" s="772"/>
      <c r="BC82" s="771"/>
      <c r="BD82" s="772"/>
    </row>
    <row r="83" spans="1:56" hidden="1">
      <c r="A83" s="757"/>
      <c r="B83" s="770" t="s">
        <v>119</v>
      </c>
      <c r="C83" s="771">
        <v>81</v>
      </c>
      <c r="D83" s="772">
        <f t="shared" si="16"/>
        <v>1.5</v>
      </c>
      <c r="E83" s="771">
        <v>81.8</v>
      </c>
      <c r="F83" s="772">
        <f t="shared" si="16"/>
        <v>2.6</v>
      </c>
      <c r="G83" s="771">
        <v>96.1</v>
      </c>
      <c r="H83" s="772">
        <f t="shared" si="12"/>
        <v>-1.2</v>
      </c>
      <c r="I83" s="771">
        <v>128.5</v>
      </c>
      <c r="J83" s="772">
        <f t="shared" si="13"/>
        <v>-8.4</v>
      </c>
      <c r="K83" s="771">
        <v>84.2</v>
      </c>
      <c r="L83" s="772">
        <f t="shared" ref="L83:L102" si="23">ROUND((K83-K71)/K71*100,1)</f>
        <v>-22.5</v>
      </c>
      <c r="M83" s="771">
        <v>84.7</v>
      </c>
      <c r="N83" s="772">
        <f t="shared" ref="N83:N115" si="24">ROUND((M83-M71)/M71*100,1)</f>
        <v>-21.9</v>
      </c>
      <c r="O83" s="771">
        <v>95.2</v>
      </c>
      <c r="P83" s="772">
        <f t="shared" si="19"/>
        <v>-10.3</v>
      </c>
      <c r="Q83" s="771">
        <v>126.2</v>
      </c>
      <c r="R83" s="772">
        <f t="shared" si="20"/>
        <v>22.6</v>
      </c>
      <c r="T83" s="757"/>
      <c r="U83" s="770" t="s">
        <v>119</v>
      </c>
      <c r="V83" s="771">
        <v>85.6</v>
      </c>
      <c r="W83" s="772">
        <f t="shared" si="17"/>
        <v>1.9</v>
      </c>
      <c r="X83" s="771">
        <v>85.3</v>
      </c>
      <c r="Y83" s="772">
        <f t="shared" si="18"/>
        <v>2.8</v>
      </c>
      <c r="Z83" s="771">
        <v>104.6</v>
      </c>
      <c r="AA83" s="772">
        <f t="shared" si="14"/>
        <v>-2</v>
      </c>
      <c r="AB83" s="771">
        <v>125.1</v>
      </c>
      <c r="AC83" s="772">
        <f t="shared" si="15"/>
        <v>-6.7</v>
      </c>
      <c r="AD83" s="771">
        <v>89.3</v>
      </c>
      <c r="AE83" s="772">
        <f t="shared" ref="AE83:AE132" si="25">ROUND((AD83-AD71)/AD71*100,1)</f>
        <v>-23</v>
      </c>
      <c r="AF83" s="771">
        <v>88.9</v>
      </c>
      <c r="AG83" s="772">
        <f t="shared" ref="AG83:AG132" si="26">ROUND((AF83-AF71)/AF71*100,1)</f>
        <v>-22.7</v>
      </c>
      <c r="AH83" s="771">
        <v>103.2</v>
      </c>
      <c r="AI83" s="772">
        <f t="shared" si="21"/>
        <v>-9.6</v>
      </c>
      <c r="AJ83" s="771">
        <v>121.7</v>
      </c>
      <c r="AK83" s="772">
        <f t="shared" si="22"/>
        <v>23.7</v>
      </c>
      <c r="AM83" s="757"/>
      <c r="AN83" s="770" t="s">
        <v>119</v>
      </c>
      <c r="AO83" s="771"/>
      <c r="AP83" s="772"/>
      <c r="AQ83" s="771"/>
      <c r="AR83" s="772"/>
      <c r="AS83" s="771"/>
      <c r="AT83" s="772"/>
      <c r="AU83" s="771"/>
      <c r="AV83" s="772"/>
      <c r="AW83" s="771"/>
      <c r="AX83" s="772"/>
      <c r="AY83" s="771"/>
      <c r="AZ83" s="772"/>
      <c r="BA83" s="771"/>
      <c r="BB83" s="772"/>
      <c r="BC83" s="771"/>
      <c r="BD83" s="772"/>
    </row>
    <row r="84" spans="1:56" hidden="1">
      <c r="A84" s="757"/>
      <c r="B84" s="770" t="s">
        <v>120</v>
      </c>
      <c r="C84" s="771">
        <v>81.900000000000006</v>
      </c>
      <c r="D84" s="772">
        <f t="shared" si="16"/>
        <v>1.1000000000000001</v>
      </c>
      <c r="E84" s="771">
        <v>82.9</v>
      </c>
      <c r="F84" s="772">
        <f t="shared" si="16"/>
        <v>1.3</v>
      </c>
      <c r="G84" s="771">
        <v>95.5</v>
      </c>
      <c r="H84" s="772">
        <f t="shared" si="12"/>
        <v>-0.6</v>
      </c>
      <c r="I84" s="771">
        <v>127</v>
      </c>
      <c r="J84" s="772">
        <f t="shared" si="13"/>
        <v>-1.2</v>
      </c>
      <c r="K84" s="771">
        <v>85.9</v>
      </c>
      <c r="L84" s="772">
        <f t="shared" si="23"/>
        <v>-22.3</v>
      </c>
      <c r="M84" s="771">
        <v>86.5</v>
      </c>
      <c r="N84" s="772">
        <f t="shared" si="24"/>
        <v>-21.6</v>
      </c>
      <c r="O84" s="771">
        <v>95.7</v>
      </c>
      <c r="P84" s="772">
        <f t="shared" si="19"/>
        <v>-10.6</v>
      </c>
      <c r="Q84" s="771">
        <v>123.1</v>
      </c>
      <c r="R84" s="772">
        <f t="shared" si="20"/>
        <v>20.6</v>
      </c>
      <c r="T84" s="757"/>
      <c r="U84" s="770" t="s">
        <v>120</v>
      </c>
      <c r="V84" s="771">
        <v>86.7</v>
      </c>
      <c r="W84" s="772">
        <f t="shared" si="17"/>
        <v>1.3</v>
      </c>
      <c r="X84" s="771">
        <v>86.2</v>
      </c>
      <c r="Y84" s="772">
        <f t="shared" si="18"/>
        <v>1.1000000000000001</v>
      </c>
      <c r="Z84" s="771">
        <v>103.6</v>
      </c>
      <c r="AA84" s="772">
        <f t="shared" si="14"/>
        <v>-1</v>
      </c>
      <c r="AB84" s="771">
        <v>119.6</v>
      </c>
      <c r="AC84" s="772">
        <f t="shared" si="15"/>
        <v>-4.4000000000000004</v>
      </c>
      <c r="AD84" s="771">
        <v>91.3</v>
      </c>
      <c r="AE84" s="772">
        <f t="shared" si="25"/>
        <v>-22.6</v>
      </c>
      <c r="AF84" s="771">
        <v>90.9</v>
      </c>
      <c r="AG84" s="772">
        <f t="shared" si="26"/>
        <v>-22.1</v>
      </c>
      <c r="AH84" s="771">
        <v>103.6</v>
      </c>
      <c r="AI84" s="772">
        <f t="shared" si="21"/>
        <v>-10.8</v>
      </c>
      <c r="AJ84" s="771">
        <v>117.2</v>
      </c>
      <c r="AK84" s="772">
        <f t="shared" si="22"/>
        <v>19.8</v>
      </c>
      <c r="AM84" s="757"/>
      <c r="AN84" s="770" t="s">
        <v>120</v>
      </c>
      <c r="AO84" s="771"/>
      <c r="AP84" s="772"/>
      <c r="AQ84" s="771"/>
      <c r="AR84" s="772"/>
      <c r="AS84" s="771"/>
      <c r="AT84" s="772"/>
      <c r="AU84" s="771"/>
      <c r="AV84" s="772"/>
      <c r="AW84" s="771"/>
      <c r="AX84" s="772"/>
      <c r="AY84" s="771"/>
      <c r="AZ84" s="772"/>
      <c r="BA84" s="771"/>
      <c r="BB84" s="772"/>
      <c r="BC84" s="771"/>
      <c r="BD84" s="772"/>
    </row>
    <row r="85" spans="1:56" hidden="1">
      <c r="A85" s="757"/>
      <c r="B85" s="770" t="s">
        <v>121</v>
      </c>
      <c r="C85" s="771">
        <v>83.1</v>
      </c>
      <c r="D85" s="772">
        <f t="shared" si="16"/>
        <v>1.5</v>
      </c>
      <c r="E85" s="771">
        <v>83.8</v>
      </c>
      <c r="F85" s="772">
        <f t="shared" si="16"/>
        <v>1.1000000000000001</v>
      </c>
      <c r="G85" s="771">
        <v>95</v>
      </c>
      <c r="H85" s="772">
        <f t="shared" si="12"/>
        <v>-0.5</v>
      </c>
      <c r="I85" s="771">
        <v>125</v>
      </c>
      <c r="J85" s="772">
        <f t="shared" si="13"/>
        <v>-1.6</v>
      </c>
      <c r="K85" s="771">
        <v>78</v>
      </c>
      <c r="L85" s="772">
        <f t="shared" si="23"/>
        <v>-18.3</v>
      </c>
      <c r="M85" s="771">
        <v>78.3</v>
      </c>
      <c r="N85" s="772">
        <f t="shared" si="24"/>
        <v>-18.399999999999999</v>
      </c>
      <c r="O85" s="771">
        <v>95.5</v>
      </c>
      <c r="P85" s="772">
        <f t="shared" si="19"/>
        <v>-10.3</v>
      </c>
      <c r="Q85" s="771">
        <v>129.9</v>
      </c>
      <c r="R85" s="772">
        <f t="shared" si="20"/>
        <v>12</v>
      </c>
      <c r="T85" s="757"/>
      <c r="U85" s="770" t="s">
        <v>121</v>
      </c>
      <c r="V85" s="771">
        <v>88</v>
      </c>
      <c r="W85" s="772">
        <f t="shared" si="17"/>
        <v>1.5</v>
      </c>
      <c r="X85" s="771">
        <v>87.5</v>
      </c>
      <c r="Y85" s="772">
        <f t="shared" si="18"/>
        <v>1.5</v>
      </c>
      <c r="Z85" s="771">
        <v>103</v>
      </c>
      <c r="AA85" s="772">
        <f t="shared" si="14"/>
        <v>-0.6</v>
      </c>
      <c r="AB85" s="771">
        <v>118.6</v>
      </c>
      <c r="AC85" s="772">
        <f t="shared" si="15"/>
        <v>-0.8</v>
      </c>
      <c r="AD85" s="771">
        <v>82.3</v>
      </c>
      <c r="AE85" s="772">
        <f t="shared" si="25"/>
        <v>-18.7</v>
      </c>
      <c r="AF85" s="771">
        <v>82</v>
      </c>
      <c r="AG85" s="772">
        <f t="shared" si="26"/>
        <v>-19</v>
      </c>
      <c r="AH85" s="771">
        <v>103.1</v>
      </c>
      <c r="AI85" s="772">
        <f t="shared" si="21"/>
        <v>-11</v>
      </c>
      <c r="AJ85" s="771">
        <v>123.3</v>
      </c>
      <c r="AK85" s="772">
        <f t="shared" si="22"/>
        <v>10.1</v>
      </c>
      <c r="AM85" s="757"/>
      <c r="AN85" s="770" t="s">
        <v>121</v>
      </c>
      <c r="AO85" s="771"/>
      <c r="AP85" s="772"/>
      <c r="AQ85" s="771"/>
      <c r="AR85" s="772"/>
      <c r="AS85" s="771"/>
      <c r="AT85" s="772"/>
      <c r="AU85" s="771"/>
      <c r="AV85" s="772"/>
      <c r="AW85" s="771"/>
      <c r="AX85" s="772"/>
      <c r="AY85" s="771"/>
      <c r="AZ85" s="772"/>
      <c r="BA85" s="771"/>
      <c r="BB85" s="772"/>
      <c r="BC85" s="771"/>
      <c r="BD85" s="772"/>
    </row>
    <row r="86" spans="1:56" hidden="1">
      <c r="A86" s="757"/>
      <c r="B86" s="770" t="s">
        <v>122</v>
      </c>
      <c r="C86" s="771">
        <v>84.6</v>
      </c>
      <c r="D86" s="772">
        <f t="shared" si="16"/>
        <v>1.8</v>
      </c>
      <c r="E86" s="771">
        <v>85.6</v>
      </c>
      <c r="F86" s="772">
        <f t="shared" si="16"/>
        <v>2.1</v>
      </c>
      <c r="G86" s="771">
        <v>94.4</v>
      </c>
      <c r="H86" s="772">
        <f t="shared" si="12"/>
        <v>-0.6</v>
      </c>
      <c r="I86" s="771">
        <v>120.9</v>
      </c>
      <c r="J86" s="772">
        <f t="shared" si="13"/>
        <v>-3.3</v>
      </c>
      <c r="K86" s="771">
        <v>90.8</v>
      </c>
      <c r="L86" s="772">
        <f t="shared" si="23"/>
        <v>-17.5</v>
      </c>
      <c r="M86" s="771">
        <v>93.3</v>
      </c>
      <c r="N86" s="772">
        <f t="shared" si="24"/>
        <v>-16.2</v>
      </c>
      <c r="O86" s="771">
        <v>92.1</v>
      </c>
      <c r="P86" s="772">
        <f t="shared" si="19"/>
        <v>-12.1</v>
      </c>
      <c r="Q86" s="771">
        <v>109</v>
      </c>
      <c r="R86" s="772">
        <f t="shared" si="20"/>
        <v>7</v>
      </c>
      <c r="T86" s="757"/>
      <c r="U86" s="770" t="s">
        <v>122</v>
      </c>
      <c r="V86" s="771">
        <v>91</v>
      </c>
      <c r="W86" s="772">
        <f t="shared" si="17"/>
        <v>3.4</v>
      </c>
      <c r="X86" s="771">
        <v>90.8</v>
      </c>
      <c r="Y86" s="772">
        <f t="shared" si="18"/>
        <v>3.8</v>
      </c>
      <c r="Z86" s="771">
        <v>102.1</v>
      </c>
      <c r="AA86" s="772">
        <f t="shared" si="14"/>
        <v>-0.9</v>
      </c>
      <c r="AB86" s="771">
        <v>112.6</v>
      </c>
      <c r="AC86" s="772">
        <f t="shared" si="15"/>
        <v>-5.0999999999999996</v>
      </c>
      <c r="AD86" s="771">
        <v>96.1</v>
      </c>
      <c r="AE86" s="772">
        <f t="shared" si="25"/>
        <v>-17.8</v>
      </c>
      <c r="AF86" s="771">
        <v>97.9</v>
      </c>
      <c r="AG86" s="772">
        <f t="shared" si="26"/>
        <v>-16.8</v>
      </c>
      <c r="AH86" s="771">
        <v>99.3</v>
      </c>
      <c r="AI86" s="772">
        <f t="shared" si="21"/>
        <v>-12.4</v>
      </c>
      <c r="AJ86" s="771">
        <v>102.8</v>
      </c>
      <c r="AK86" s="772">
        <f t="shared" si="22"/>
        <v>5.3</v>
      </c>
      <c r="AM86" s="757"/>
      <c r="AN86" s="770" t="s">
        <v>122</v>
      </c>
      <c r="AO86" s="771"/>
      <c r="AP86" s="772"/>
      <c r="AQ86" s="771"/>
      <c r="AR86" s="772"/>
      <c r="AS86" s="771"/>
      <c r="AT86" s="772"/>
      <c r="AU86" s="771"/>
      <c r="AV86" s="772"/>
      <c r="AW86" s="771"/>
      <c r="AX86" s="772"/>
      <c r="AY86" s="771"/>
      <c r="AZ86" s="772"/>
      <c r="BA86" s="771"/>
      <c r="BB86" s="772"/>
      <c r="BC86" s="771"/>
      <c r="BD86" s="772"/>
    </row>
    <row r="87" spans="1:56" hidden="1">
      <c r="A87" s="757"/>
      <c r="B87" s="770" t="s">
        <v>123</v>
      </c>
      <c r="C87" s="771">
        <v>85.9</v>
      </c>
      <c r="D87" s="772">
        <f t="shared" si="16"/>
        <v>1.5</v>
      </c>
      <c r="E87" s="771">
        <v>87.5</v>
      </c>
      <c r="F87" s="772">
        <f t="shared" si="16"/>
        <v>2.2000000000000002</v>
      </c>
      <c r="G87" s="771">
        <v>93.1</v>
      </c>
      <c r="H87" s="772">
        <f t="shared" si="12"/>
        <v>-1.4</v>
      </c>
      <c r="I87" s="771">
        <v>118.7</v>
      </c>
      <c r="J87" s="772">
        <f t="shared" si="13"/>
        <v>-1.8</v>
      </c>
      <c r="K87" s="771">
        <v>90.7</v>
      </c>
      <c r="L87" s="772">
        <f t="shared" si="23"/>
        <v>-14.4</v>
      </c>
      <c r="M87" s="771">
        <v>90.8</v>
      </c>
      <c r="N87" s="772">
        <f t="shared" si="24"/>
        <v>-12.4</v>
      </c>
      <c r="O87" s="771">
        <v>94.4</v>
      </c>
      <c r="P87" s="772">
        <f t="shared" si="19"/>
        <v>-14.3</v>
      </c>
      <c r="Q87" s="771">
        <v>115.2</v>
      </c>
      <c r="R87" s="772">
        <f t="shared" si="20"/>
        <v>3.2</v>
      </c>
      <c r="T87" s="757"/>
      <c r="U87" s="770" t="s">
        <v>123</v>
      </c>
      <c r="V87" s="771">
        <v>93.3</v>
      </c>
      <c r="W87" s="772">
        <f t="shared" si="17"/>
        <v>2.5</v>
      </c>
      <c r="X87" s="771">
        <v>94.5</v>
      </c>
      <c r="Y87" s="772">
        <f t="shared" si="18"/>
        <v>4.0999999999999996</v>
      </c>
      <c r="Z87" s="771">
        <v>99.7</v>
      </c>
      <c r="AA87" s="772">
        <f t="shared" si="14"/>
        <v>-2.4</v>
      </c>
      <c r="AB87" s="771">
        <v>110.1</v>
      </c>
      <c r="AC87" s="772">
        <f t="shared" si="15"/>
        <v>-2.2000000000000002</v>
      </c>
      <c r="AD87" s="771">
        <v>95.7</v>
      </c>
      <c r="AE87" s="772">
        <f t="shared" si="25"/>
        <v>-14.3</v>
      </c>
      <c r="AF87" s="771">
        <v>95.4</v>
      </c>
      <c r="AG87" s="772">
        <f t="shared" si="26"/>
        <v>-12.4</v>
      </c>
      <c r="AH87" s="771">
        <v>100.8</v>
      </c>
      <c r="AI87" s="772">
        <f t="shared" si="21"/>
        <v>-15.4</v>
      </c>
      <c r="AJ87" s="771">
        <v>108.7</v>
      </c>
      <c r="AK87" s="772">
        <f t="shared" si="22"/>
        <v>0.4</v>
      </c>
      <c r="AM87" s="757"/>
      <c r="AN87" s="770" t="s">
        <v>123</v>
      </c>
      <c r="AO87" s="771"/>
      <c r="AP87" s="772"/>
      <c r="AQ87" s="771"/>
      <c r="AR87" s="772"/>
      <c r="AS87" s="771"/>
      <c r="AT87" s="772"/>
      <c r="AU87" s="771"/>
      <c r="AV87" s="772"/>
      <c r="AW87" s="771"/>
      <c r="AX87" s="772"/>
      <c r="AY87" s="771"/>
      <c r="AZ87" s="772"/>
      <c r="BA87" s="771"/>
      <c r="BB87" s="772"/>
      <c r="BC87" s="771"/>
      <c r="BD87" s="772"/>
    </row>
    <row r="88" spans="1:56" hidden="1">
      <c r="A88" s="757"/>
      <c r="B88" s="770" t="s">
        <v>124</v>
      </c>
      <c r="C88" s="771">
        <v>88.1</v>
      </c>
      <c r="D88" s="772">
        <f t="shared" si="16"/>
        <v>2.6</v>
      </c>
      <c r="E88" s="771">
        <v>88.8</v>
      </c>
      <c r="F88" s="772">
        <f t="shared" si="16"/>
        <v>1.5</v>
      </c>
      <c r="G88" s="771">
        <v>93.2</v>
      </c>
      <c r="H88" s="772">
        <f t="shared" si="12"/>
        <v>0.1</v>
      </c>
      <c r="I88" s="771">
        <v>115.5</v>
      </c>
      <c r="J88" s="772">
        <f t="shared" si="13"/>
        <v>-2.7</v>
      </c>
      <c r="K88" s="771">
        <v>91.7</v>
      </c>
      <c r="L88" s="772">
        <f t="shared" si="23"/>
        <v>-2.9</v>
      </c>
      <c r="M88" s="771">
        <v>91.3</v>
      </c>
      <c r="N88" s="772">
        <f t="shared" si="24"/>
        <v>-2.2000000000000002</v>
      </c>
      <c r="O88" s="771">
        <v>97</v>
      </c>
      <c r="P88" s="772">
        <f t="shared" si="19"/>
        <v>-14.2</v>
      </c>
      <c r="Q88" s="771">
        <v>115.1</v>
      </c>
      <c r="R88" s="772">
        <f t="shared" si="20"/>
        <v>-9.1</v>
      </c>
      <c r="T88" s="757"/>
      <c r="U88" s="770" t="s">
        <v>124</v>
      </c>
      <c r="V88" s="771">
        <v>95.3</v>
      </c>
      <c r="W88" s="772">
        <f t="shared" si="17"/>
        <v>2.1</v>
      </c>
      <c r="X88" s="771">
        <v>94.3</v>
      </c>
      <c r="Y88" s="772">
        <f t="shared" si="18"/>
        <v>-0.2</v>
      </c>
      <c r="Z88" s="771">
        <v>99.7</v>
      </c>
      <c r="AA88" s="772">
        <f t="shared" si="14"/>
        <v>0</v>
      </c>
      <c r="AB88" s="771">
        <v>108.2</v>
      </c>
      <c r="AC88" s="772">
        <f t="shared" si="15"/>
        <v>-1.7</v>
      </c>
      <c r="AD88" s="771">
        <v>96.6</v>
      </c>
      <c r="AE88" s="772">
        <f t="shared" si="25"/>
        <v>-4</v>
      </c>
      <c r="AF88" s="771">
        <v>95.6</v>
      </c>
      <c r="AG88" s="772">
        <f t="shared" si="26"/>
        <v>-3.5</v>
      </c>
      <c r="AH88" s="771">
        <v>102.9</v>
      </c>
      <c r="AI88" s="772">
        <f t="shared" si="21"/>
        <v>-16.399999999999999</v>
      </c>
      <c r="AJ88" s="771">
        <v>107.8</v>
      </c>
      <c r="AK88" s="772">
        <f t="shared" si="22"/>
        <v>-13.1</v>
      </c>
      <c r="AM88" s="757"/>
      <c r="AN88" s="770" t="s">
        <v>124</v>
      </c>
      <c r="AO88" s="771"/>
      <c r="AP88" s="772"/>
      <c r="AQ88" s="771"/>
      <c r="AR88" s="772"/>
      <c r="AS88" s="771"/>
      <c r="AT88" s="772"/>
      <c r="AU88" s="771"/>
      <c r="AV88" s="772"/>
      <c r="AW88" s="771"/>
      <c r="AX88" s="772"/>
      <c r="AY88" s="771"/>
      <c r="AZ88" s="772"/>
      <c r="BA88" s="771"/>
      <c r="BB88" s="772"/>
      <c r="BC88" s="771"/>
      <c r="BD88" s="772"/>
    </row>
    <row r="89" spans="1:56" hidden="1">
      <c r="A89" s="779"/>
      <c r="B89" s="775" t="s">
        <v>111</v>
      </c>
      <c r="C89" s="776">
        <v>90.4</v>
      </c>
      <c r="D89" s="777">
        <f>ROUND((C89-C88)/C88*100,1)</f>
        <v>2.6</v>
      </c>
      <c r="E89" s="776">
        <v>90.9</v>
      </c>
      <c r="F89" s="777">
        <f>ROUND((E89-E88)/E88*100,1)</f>
        <v>2.4</v>
      </c>
      <c r="G89" s="776">
        <v>93</v>
      </c>
      <c r="H89" s="777">
        <f t="shared" si="12"/>
        <v>-0.2</v>
      </c>
      <c r="I89" s="776">
        <v>110</v>
      </c>
      <c r="J89" s="777">
        <f t="shared" si="13"/>
        <v>-4.8</v>
      </c>
      <c r="K89" s="776">
        <v>92.6</v>
      </c>
      <c r="L89" s="777">
        <f t="shared" si="23"/>
        <v>6.4</v>
      </c>
      <c r="M89" s="776">
        <v>95.2</v>
      </c>
      <c r="N89" s="777">
        <f t="shared" si="24"/>
        <v>6.3</v>
      </c>
      <c r="O89" s="776">
        <v>93.1</v>
      </c>
      <c r="P89" s="777">
        <f t="shared" si="19"/>
        <v>-14.6</v>
      </c>
      <c r="Q89" s="776">
        <v>107.2</v>
      </c>
      <c r="R89" s="777">
        <f t="shared" si="20"/>
        <v>-18.399999999999999</v>
      </c>
      <c r="T89" s="779"/>
      <c r="U89" s="775" t="s">
        <v>111</v>
      </c>
      <c r="V89" s="776">
        <v>96.1</v>
      </c>
      <c r="W89" s="777">
        <f>ROUND((V89-V88)/V88*100,1)</f>
        <v>0.8</v>
      </c>
      <c r="X89" s="776">
        <v>96.1</v>
      </c>
      <c r="Y89" s="777">
        <f>ROUND((X89-X88)/X88*100,1)</f>
        <v>1.9</v>
      </c>
      <c r="Z89" s="776">
        <v>99.1</v>
      </c>
      <c r="AA89" s="777">
        <f t="shared" si="14"/>
        <v>-0.6</v>
      </c>
      <c r="AB89" s="776">
        <v>102.9</v>
      </c>
      <c r="AC89" s="777">
        <f t="shared" si="15"/>
        <v>-4.9000000000000004</v>
      </c>
      <c r="AD89" s="776">
        <v>97.6</v>
      </c>
      <c r="AE89" s="777">
        <f t="shared" si="25"/>
        <v>4.2</v>
      </c>
      <c r="AF89" s="776">
        <v>99</v>
      </c>
      <c r="AG89" s="777">
        <f t="shared" si="26"/>
        <v>4.0999999999999996</v>
      </c>
      <c r="AH89" s="776">
        <v>100.5</v>
      </c>
      <c r="AI89" s="777">
        <f t="shared" si="21"/>
        <v>-17.600000000000001</v>
      </c>
      <c r="AJ89" s="776">
        <v>101.8</v>
      </c>
      <c r="AK89" s="777">
        <f t="shared" si="22"/>
        <v>-25.2</v>
      </c>
      <c r="AM89" s="779"/>
      <c r="AN89" s="775" t="s">
        <v>111</v>
      </c>
      <c r="AO89" s="776"/>
      <c r="AP89" s="777"/>
      <c r="AQ89" s="776"/>
      <c r="AR89" s="777"/>
      <c r="AS89" s="776"/>
      <c r="AT89" s="777"/>
      <c r="AU89" s="776"/>
      <c r="AV89" s="777"/>
      <c r="AW89" s="776"/>
      <c r="AX89" s="777"/>
      <c r="AY89" s="776"/>
      <c r="AZ89" s="777"/>
      <c r="BA89" s="776"/>
      <c r="BB89" s="777"/>
      <c r="BC89" s="776"/>
      <c r="BD89" s="777"/>
    </row>
    <row r="90" spans="1:56" hidden="1">
      <c r="A90" s="764" t="s">
        <v>50</v>
      </c>
      <c r="B90" s="765" t="s">
        <v>113</v>
      </c>
      <c r="C90" s="766">
        <v>93.5</v>
      </c>
      <c r="D90" s="767">
        <f>ROUND((C90-C89)/C89*100,1)</f>
        <v>3.4</v>
      </c>
      <c r="E90" s="766">
        <v>94.5</v>
      </c>
      <c r="F90" s="767">
        <f>ROUND((E90-E89)/E89*100,1)</f>
        <v>4</v>
      </c>
      <c r="G90" s="766">
        <v>93.9</v>
      </c>
      <c r="H90" s="767">
        <f t="shared" si="12"/>
        <v>1</v>
      </c>
      <c r="I90" s="766">
        <v>108</v>
      </c>
      <c r="J90" s="767">
        <f t="shared" si="13"/>
        <v>-1.8</v>
      </c>
      <c r="K90" s="766">
        <v>83</v>
      </c>
      <c r="L90" s="767">
        <f t="shared" si="23"/>
        <v>18.2</v>
      </c>
      <c r="M90" s="766">
        <v>83.5</v>
      </c>
      <c r="N90" s="767">
        <f t="shared" si="24"/>
        <v>19.600000000000001</v>
      </c>
      <c r="O90" s="766">
        <v>97.1</v>
      </c>
      <c r="P90" s="767">
        <f t="shared" si="19"/>
        <v>-12.2</v>
      </c>
      <c r="Q90" s="766">
        <v>123</v>
      </c>
      <c r="R90" s="767">
        <f t="shared" si="20"/>
        <v>-27.3</v>
      </c>
      <c r="T90" s="764" t="s">
        <v>50</v>
      </c>
      <c r="U90" s="765" t="s">
        <v>113</v>
      </c>
      <c r="V90" s="766">
        <v>98.5</v>
      </c>
      <c r="W90" s="767">
        <f>ROUND((V90-V89)/V89*100,1)</f>
        <v>2.5</v>
      </c>
      <c r="X90" s="766">
        <v>100.2</v>
      </c>
      <c r="Y90" s="767">
        <f>ROUND((X90-X89)/X89*100,1)</f>
        <v>4.3</v>
      </c>
      <c r="Z90" s="766">
        <v>99.4</v>
      </c>
      <c r="AA90" s="767">
        <f t="shared" si="14"/>
        <v>0.3</v>
      </c>
      <c r="AB90" s="766">
        <v>102.3</v>
      </c>
      <c r="AC90" s="767">
        <f t="shared" si="15"/>
        <v>-0.6</v>
      </c>
      <c r="AD90" s="766">
        <v>88.8</v>
      </c>
      <c r="AE90" s="767">
        <f t="shared" si="25"/>
        <v>15.9</v>
      </c>
      <c r="AF90" s="766">
        <v>89</v>
      </c>
      <c r="AG90" s="767">
        <f t="shared" si="26"/>
        <v>18.2</v>
      </c>
      <c r="AH90" s="766">
        <v>104.7</v>
      </c>
      <c r="AI90" s="767">
        <f t="shared" si="21"/>
        <v>-16.8</v>
      </c>
      <c r="AJ90" s="766">
        <v>116.1</v>
      </c>
      <c r="AK90" s="767">
        <f t="shared" si="22"/>
        <v>-32.1</v>
      </c>
      <c r="AM90" s="764" t="s">
        <v>50</v>
      </c>
      <c r="AN90" s="765" t="s">
        <v>113</v>
      </c>
      <c r="AO90" s="766"/>
      <c r="AP90" s="767"/>
      <c r="AQ90" s="766"/>
      <c r="AR90" s="767"/>
      <c r="AS90" s="766"/>
      <c r="AT90" s="767"/>
      <c r="AU90" s="766"/>
      <c r="AV90" s="767"/>
      <c r="AW90" s="766"/>
      <c r="AX90" s="767"/>
      <c r="AY90" s="766"/>
      <c r="AZ90" s="767"/>
      <c r="BA90" s="766"/>
      <c r="BB90" s="767"/>
      <c r="BC90" s="766"/>
      <c r="BD90" s="767"/>
    </row>
    <row r="91" spans="1:56" hidden="1">
      <c r="A91" s="769"/>
      <c r="B91" s="770" t="s">
        <v>115</v>
      </c>
      <c r="C91" s="771">
        <v>95.1</v>
      </c>
      <c r="D91" s="772">
        <f>ROUND((C91-C90)/C90*100,1)</f>
        <v>1.7</v>
      </c>
      <c r="E91" s="771">
        <v>96.1</v>
      </c>
      <c r="F91" s="772">
        <f>ROUND((E91-E90)/E90*100,1)</f>
        <v>1.7</v>
      </c>
      <c r="G91" s="771">
        <v>95.4</v>
      </c>
      <c r="H91" s="772">
        <f t="shared" si="12"/>
        <v>1.6</v>
      </c>
      <c r="I91" s="771">
        <v>107.4</v>
      </c>
      <c r="J91" s="772">
        <f t="shared" si="13"/>
        <v>-0.6</v>
      </c>
      <c r="K91" s="771">
        <v>89.2</v>
      </c>
      <c r="L91" s="772">
        <f t="shared" si="23"/>
        <v>33.1</v>
      </c>
      <c r="M91" s="771">
        <v>90.1</v>
      </c>
      <c r="N91" s="772">
        <f t="shared" si="24"/>
        <v>30</v>
      </c>
      <c r="O91" s="771">
        <v>98.7</v>
      </c>
      <c r="P91" s="772">
        <f t="shared" si="19"/>
        <v>-7.4</v>
      </c>
      <c r="Q91" s="771">
        <v>116.4</v>
      </c>
      <c r="R91" s="772">
        <f t="shared" si="20"/>
        <v>-29.9</v>
      </c>
      <c r="T91" s="769"/>
      <c r="U91" s="770" t="s">
        <v>115</v>
      </c>
      <c r="V91" s="771">
        <v>98.9</v>
      </c>
      <c r="W91" s="772">
        <f>ROUND((V91-V90)/V90*100,1)</f>
        <v>0.4</v>
      </c>
      <c r="X91" s="771">
        <v>101</v>
      </c>
      <c r="Y91" s="772">
        <f>ROUND((X91-X90)/X90*100,1)</f>
        <v>0.8</v>
      </c>
      <c r="Z91" s="771">
        <v>101.3</v>
      </c>
      <c r="AA91" s="772">
        <f t="shared" si="14"/>
        <v>1.9</v>
      </c>
      <c r="AB91" s="771">
        <v>103</v>
      </c>
      <c r="AC91" s="772">
        <f t="shared" si="15"/>
        <v>0.7</v>
      </c>
      <c r="AD91" s="771">
        <v>94.7</v>
      </c>
      <c r="AE91" s="772">
        <f t="shared" si="25"/>
        <v>28.8</v>
      </c>
      <c r="AF91" s="771">
        <v>95</v>
      </c>
      <c r="AG91" s="772">
        <f t="shared" si="26"/>
        <v>27</v>
      </c>
      <c r="AH91" s="771">
        <v>105.3</v>
      </c>
      <c r="AI91" s="772">
        <f t="shared" si="21"/>
        <v>-12</v>
      </c>
      <c r="AJ91" s="771">
        <v>109.9</v>
      </c>
      <c r="AK91" s="772">
        <f t="shared" si="22"/>
        <v>-34</v>
      </c>
      <c r="AM91" s="769"/>
      <c r="AN91" s="770" t="s">
        <v>115</v>
      </c>
      <c r="AO91" s="771"/>
      <c r="AP91" s="772"/>
      <c r="AQ91" s="771"/>
      <c r="AR91" s="772"/>
      <c r="AS91" s="771"/>
      <c r="AT91" s="772"/>
      <c r="AU91" s="771"/>
      <c r="AV91" s="772"/>
      <c r="AW91" s="771"/>
      <c r="AX91" s="772"/>
      <c r="AY91" s="771"/>
      <c r="AZ91" s="772"/>
      <c r="BA91" s="771"/>
      <c r="BB91" s="772"/>
      <c r="BC91" s="771"/>
      <c r="BD91" s="772"/>
    </row>
    <row r="92" spans="1:56" hidden="1">
      <c r="A92" s="769"/>
      <c r="B92" s="770" t="s">
        <v>116</v>
      </c>
      <c r="C92" s="771">
        <v>95.2</v>
      </c>
      <c r="D92" s="772">
        <f>ROUND((C92-C91)/C91*100,1)</f>
        <v>0.1</v>
      </c>
      <c r="E92" s="771">
        <v>96.7</v>
      </c>
      <c r="F92" s="772">
        <f>ROUND((E92-E91)/E91*100,1)</f>
        <v>0.6</v>
      </c>
      <c r="G92" s="771">
        <v>94.4</v>
      </c>
      <c r="H92" s="772">
        <f t="shared" si="12"/>
        <v>-1</v>
      </c>
      <c r="I92" s="771">
        <v>103.4</v>
      </c>
      <c r="J92" s="772">
        <f t="shared" si="13"/>
        <v>-3.7</v>
      </c>
      <c r="K92" s="771">
        <v>102.1</v>
      </c>
      <c r="L92" s="772">
        <f t="shared" si="23"/>
        <v>32.4</v>
      </c>
      <c r="M92" s="771">
        <v>108.1</v>
      </c>
      <c r="N92" s="772">
        <f t="shared" si="24"/>
        <v>30.4</v>
      </c>
      <c r="O92" s="771">
        <v>89.5</v>
      </c>
      <c r="P92" s="772">
        <f t="shared" si="19"/>
        <v>-6.1</v>
      </c>
      <c r="Q92" s="771">
        <v>91</v>
      </c>
      <c r="R92" s="772">
        <f t="shared" si="20"/>
        <v>-29.7</v>
      </c>
      <c r="T92" s="769"/>
      <c r="U92" s="770" t="s">
        <v>116</v>
      </c>
      <c r="V92" s="771">
        <v>99.1</v>
      </c>
      <c r="W92" s="772">
        <f>ROUND((V92-V91)/V91*100,1)</f>
        <v>0.2</v>
      </c>
      <c r="X92" s="771">
        <v>101.3</v>
      </c>
      <c r="Y92" s="772">
        <f>ROUND((X92-X91)/X91*100,1)</f>
        <v>0.3</v>
      </c>
      <c r="Z92" s="771">
        <v>99.6</v>
      </c>
      <c r="AA92" s="772">
        <f t="shared" si="14"/>
        <v>-1.7</v>
      </c>
      <c r="AB92" s="771">
        <v>97.4</v>
      </c>
      <c r="AC92" s="772">
        <f t="shared" si="15"/>
        <v>-5.4</v>
      </c>
      <c r="AD92" s="771">
        <v>108.9</v>
      </c>
      <c r="AE92" s="772">
        <f t="shared" si="25"/>
        <v>29.2</v>
      </c>
      <c r="AF92" s="771">
        <v>113.6</v>
      </c>
      <c r="AG92" s="772">
        <f t="shared" si="26"/>
        <v>28.4</v>
      </c>
      <c r="AH92" s="771">
        <v>93.9</v>
      </c>
      <c r="AI92" s="772">
        <f t="shared" si="21"/>
        <v>-10.5</v>
      </c>
      <c r="AJ92" s="771">
        <v>83.2</v>
      </c>
      <c r="AK92" s="772">
        <f t="shared" si="22"/>
        <v>-33.799999999999997</v>
      </c>
      <c r="AM92" s="769"/>
      <c r="AN92" s="770" t="s">
        <v>116</v>
      </c>
      <c r="AO92" s="771"/>
      <c r="AP92" s="772"/>
      <c r="AQ92" s="771"/>
      <c r="AR92" s="772"/>
      <c r="AS92" s="771"/>
      <c r="AT92" s="772"/>
      <c r="AU92" s="771"/>
      <c r="AV92" s="772"/>
      <c r="AW92" s="771"/>
      <c r="AX92" s="772"/>
      <c r="AY92" s="771"/>
      <c r="AZ92" s="772"/>
      <c r="BA92" s="771"/>
      <c r="BB92" s="772"/>
      <c r="BC92" s="771"/>
      <c r="BD92" s="772"/>
    </row>
    <row r="93" spans="1:56" hidden="1">
      <c r="A93" s="757"/>
      <c r="B93" s="770" t="s">
        <v>117</v>
      </c>
      <c r="C93" s="771">
        <v>95.8</v>
      </c>
      <c r="D93" s="772">
        <f t="shared" ref="D93:D102" si="27">ROUND((C93-C92)/C92*100,1)</f>
        <v>0.6</v>
      </c>
      <c r="E93" s="771">
        <v>97.3</v>
      </c>
      <c r="F93" s="772">
        <f t="shared" ref="F93:F102" si="28">ROUND((E93-E92)/E92*100,1)</f>
        <v>0.6</v>
      </c>
      <c r="G93" s="771">
        <v>95</v>
      </c>
      <c r="H93" s="772">
        <f t="shared" si="12"/>
        <v>0.6</v>
      </c>
      <c r="I93" s="771">
        <v>105</v>
      </c>
      <c r="J93" s="772">
        <f t="shared" si="13"/>
        <v>1.5</v>
      </c>
      <c r="K93" s="771">
        <v>91.3</v>
      </c>
      <c r="L93" s="772">
        <f t="shared" si="23"/>
        <v>27</v>
      </c>
      <c r="M93" s="771">
        <v>91.5</v>
      </c>
      <c r="N93" s="772">
        <f t="shared" si="24"/>
        <v>27.3</v>
      </c>
      <c r="O93" s="771">
        <v>91.2</v>
      </c>
      <c r="P93" s="772">
        <f t="shared" si="19"/>
        <v>-3.5</v>
      </c>
      <c r="Q93" s="771">
        <v>104.2</v>
      </c>
      <c r="R93" s="772">
        <f t="shared" si="20"/>
        <v>-25.7</v>
      </c>
      <c r="T93" s="757"/>
      <c r="U93" s="770" t="s">
        <v>117</v>
      </c>
      <c r="V93" s="771">
        <v>100.2</v>
      </c>
      <c r="W93" s="772">
        <f t="shared" ref="W93:W132" si="29">ROUND((V93-V92)/V92*100,1)</f>
        <v>1.1000000000000001</v>
      </c>
      <c r="X93" s="771">
        <v>101</v>
      </c>
      <c r="Y93" s="772">
        <f t="shared" ref="Y93:Y132" si="30">ROUND((X93-X92)/X92*100,1)</f>
        <v>-0.3</v>
      </c>
      <c r="Z93" s="771">
        <v>100.8</v>
      </c>
      <c r="AA93" s="772">
        <f t="shared" si="14"/>
        <v>1.2</v>
      </c>
      <c r="AB93" s="771">
        <v>97.6</v>
      </c>
      <c r="AC93" s="772">
        <f t="shared" si="15"/>
        <v>0.2</v>
      </c>
      <c r="AD93" s="771">
        <v>96.2</v>
      </c>
      <c r="AE93" s="772">
        <f t="shared" si="25"/>
        <v>23.8</v>
      </c>
      <c r="AF93" s="771">
        <v>95.3</v>
      </c>
      <c r="AG93" s="772">
        <f t="shared" si="26"/>
        <v>25.4</v>
      </c>
      <c r="AH93" s="771">
        <v>96.2</v>
      </c>
      <c r="AI93" s="772">
        <f t="shared" si="21"/>
        <v>-7.4</v>
      </c>
      <c r="AJ93" s="771">
        <v>97.3</v>
      </c>
      <c r="AK93" s="772">
        <f t="shared" si="22"/>
        <v>-29.1</v>
      </c>
      <c r="AM93" s="757"/>
      <c r="AN93" s="770" t="s">
        <v>117</v>
      </c>
      <c r="AO93" s="771"/>
      <c r="AP93" s="772"/>
      <c r="AQ93" s="771"/>
      <c r="AR93" s="772"/>
      <c r="AS93" s="771"/>
      <c r="AT93" s="772"/>
      <c r="AU93" s="771"/>
      <c r="AV93" s="772"/>
      <c r="AW93" s="771"/>
      <c r="AX93" s="772"/>
      <c r="AY93" s="771"/>
      <c r="AZ93" s="772"/>
      <c r="BA93" s="771"/>
      <c r="BB93" s="772"/>
      <c r="BC93" s="771"/>
      <c r="BD93" s="772"/>
    </row>
    <row r="94" spans="1:56" hidden="1">
      <c r="A94" s="757"/>
      <c r="B94" s="770" t="s">
        <v>118</v>
      </c>
      <c r="C94" s="771">
        <v>95.7</v>
      </c>
      <c r="D94" s="772">
        <f t="shared" si="27"/>
        <v>-0.1</v>
      </c>
      <c r="E94" s="771">
        <v>96.1</v>
      </c>
      <c r="F94" s="772">
        <f t="shared" si="28"/>
        <v>-1.2</v>
      </c>
      <c r="G94" s="771">
        <v>96.3</v>
      </c>
      <c r="H94" s="772">
        <f t="shared" si="12"/>
        <v>1.4</v>
      </c>
      <c r="I94" s="771">
        <v>107.5</v>
      </c>
      <c r="J94" s="772">
        <f t="shared" si="13"/>
        <v>2.4</v>
      </c>
      <c r="K94" s="771">
        <v>87.6</v>
      </c>
      <c r="L94" s="772">
        <f t="shared" si="23"/>
        <v>20.7</v>
      </c>
      <c r="M94" s="771">
        <v>86.5</v>
      </c>
      <c r="N94" s="772">
        <f t="shared" si="24"/>
        <v>21</v>
      </c>
      <c r="O94" s="771">
        <v>95.3</v>
      </c>
      <c r="P94" s="772">
        <f t="shared" si="19"/>
        <v>-0.9</v>
      </c>
      <c r="Q94" s="771">
        <v>114.7</v>
      </c>
      <c r="R94" s="772">
        <f t="shared" si="20"/>
        <v>-22.8</v>
      </c>
      <c r="T94" s="757"/>
      <c r="U94" s="770" t="s">
        <v>118</v>
      </c>
      <c r="V94" s="771">
        <v>100</v>
      </c>
      <c r="W94" s="772">
        <f t="shared" si="29"/>
        <v>-0.2</v>
      </c>
      <c r="X94" s="771">
        <v>99.5</v>
      </c>
      <c r="Y94" s="772">
        <f t="shared" si="30"/>
        <v>-1.5</v>
      </c>
      <c r="Z94" s="771">
        <v>100.8</v>
      </c>
      <c r="AA94" s="772">
        <f t="shared" si="14"/>
        <v>0</v>
      </c>
      <c r="AB94" s="771">
        <v>99.8</v>
      </c>
      <c r="AC94" s="772">
        <f t="shared" si="15"/>
        <v>2.2999999999999998</v>
      </c>
      <c r="AD94" s="771">
        <v>92.1</v>
      </c>
      <c r="AE94" s="772">
        <f t="shared" si="25"/>
        <v>19.100000000000001</v>
      </c>
      <c r="AF94" s="771">
        <v>90.5</v>
      </c>
      <c r="AG94" s="772">
        <f t="shared" si="26"/>
        <v>20.3</v>
      </c>
      <c r="AH94" s="771">
        <v>99.8</v>
      </c>
      <c r="AI94" s="772">
        <f t="shared" si="21"/>
        <v>-5.4</v>
      </c>
      <c r="AJ94" s="771">
        <v>106.2</v>
      </c>
      <c r="AK94" s="772">
        <f t="shared" si="22"/>
        <v>-25.3</v>
      </c>
      <c r="AM94" s="757"/>
      <c r="AN94" s="770" t="s">
        <v>118</v>
      </c>
      <c r="AO94" s="771"/>
      <c r="AP94" s="772"/>
      <c r="AQ94" s="771"/>
      <c r="AR94" s="772"/>
      <c r="AS94" s="771"/>
      <c r="AT94" s="772"/>
      <c r="AU94" s="771"/>
      <c r="AV94" s="772"/>
      <c r="AW94" s="771"/>
      <c r="AX94" s="772"/>
      <c r="AY94" s="771"/>
      <c r="AZ94" s="772"/>
      <c r="BA94" s="771"/>
      <c r="BB94" s="772"/>
      <c r="BC94" s="771"/>
      <c r="BD94" s="772"/>
    </row>
    <row r="95" spans="1:56" hidden="1">
      <c r="A95" s="757"/>
      <c r="B95" s="770" t="s">
        <v>119</v>
      </c>
      <c r="C95" s="771">
        <v>94.3</v>
      </c>
      <c r="D95" s="772">
        <f t="shared" si="27"/>
        <v>-1.5</v>
      </c>
      <c r="E95" s="771">
        <v>96</v>
      </c>
      <c r="F95" s="772">
        <f t="shared" si="28"/>
        <v>-0.1</v>
      </c>
      <c r="G95" s="771">
        <v>96.9</v>
      </c>
      <c r="H95" s="772">
        <f t="shared" si="12"/>
        <v>0.6</v>
      </c>
      <c r="I95" s="771">
        <v>106.9</v>
      </c>
      <c r="J95" s="772">
        <f t="shared" si="13"/>
        <v>-0.6</v>
      </c>
      <c r="K95" s="771">
        <v>98.2</v>
      </c>
      <c r="L95" s="772">
        <f t="shared" si="23"/>
        <v>16.600000000000001</v>
      </c>
      <c r="M95" s="771">
        <v>99.6</v>
      </c>
      <c r="N95" s="772">
        <f t="shared" si="24"/>
        <v>17.600000000000001</v>
      </c>
      <c r="O95" s="771">
        <v>96.3</v>
      </c>
      <c r="P95" s="772">
        <f t="shared" si="19"/>
        <v>1.2</v>
      </c>
      <c r="Q95" s="771">
        <v>104.6</v>
      </c>
      <c r="R95" s="772">
        <f t="shared" si="20"/>
        <v>-17.100000000000001</v>
      </c>
      <c r="T95" s="757"/>
      <c r="U95" s="770" t="s">
        <v>119</v>
      </c>
      <c r="V95" s="771">
        <v>99.2</v>
      </c>
      <c r="W95" s="772">
        <f t="shared" si="29"/>
        <v>-0.8</v>
      </c>
      <c r="X95" s="771">
        <v>98.9</v>
      </c>
      <c r="Y95" s="772">
        <f t="shared" si="30"/>
        <v>-0.6</v>
      </c>
      <c r="Z95" s="771">
        <v>99.9</v>
      </c>
      <c r="AA95" s="772">
        <f t="shared" si="14"/>
        <v>-0.9</v>
      </c>
      <c r="AB95" s="771">
        <v>98</v>
      </c>
      <c r="AC95" s="772">
        <f t="shared" si="15"/>
        <v>-1.8</v>
      </c>
      <c r="AD95" s="771">
        <v>103.9</v>
      </c>
      <c r="AE95" s="772">
        <f t="shared" si="25"/>
        <v>16.3</v>
      </c>
      <c r="AF95" s="771">
        <v>103.8</v>
      </c>
      <c r="AG95" s="772">
        <f t="shared" si="26"/>
        <v>16.8</v>
      </c>
      <c r="AH95" s="771">
        <v>98.6</v>
      </c>
      <c r="AI95" s="772">
        <f t="shared" si="21"/>
        <v>-4.5</v>
      </c>
      <c r="AJ95" s="771">
        <v>95.5</v>
      </c>
      <c r="AK95" s="772">
        <f t="shared" si="22"/>
        <v>-21.5</v>
      </c>
      <c r="AM95" s="757"/>
      <c r="AN95" s="770" t="s">
        <v>119</v>
      </c>
      <c r="AO95" s="771"/>
      <c r="AP95" s="772"/>
      <c r="AQ95" s="771"/>
      <c r="AR95" s="772"/>
      <c r="AS95" s="771"/>
      <c r="AT95" s="772"/>
      <c r="AU95" s="771"/>
      <c r="AV95" s="772"/>
      <c r="AW95" s="771"/>
      <c r="AX95" s="772"/>
      <c r="AY95" s="771"/>
      <c r="AZ95" s="772"/>
      <c r="BA95" s="771"/>
      <c r="BB95" s="772"/>
      <c r="BC95" s="771"/>
      <c r="BD95" s="772"/>
    </row>
    <row r="96" spans="1:56" hidden="1">
      <c r="A96" s="757"/>
      <c r="B96" s="770" t="s">
        <v>120</v>
      </c>
      <c r="C96" s="771">
        <v>94.6</v>
      </c>
      <c r="D96" s="772">
        <f t="shared" si="27"/>
        <v>0.3</v>
      </c>
      <c r="E96" s="308">
        <v>96</v>
      </c>
      <c r="F96" s="772">
        <f t="shared" si="28"/>
        <v>0</v>
      </c>
      <c r="G96" s="771">
        <v>96.7</v>
      </c>
      <c r="H96" s="772">
        <f t="shared" si="12"/>
        <v>-0.2</v>
      </c>
      <c r="I96" s="771">
        <v>109</v>
      </c>
      <c r="J96" s="772">
        <f t="shared" si="13"/>
        <v>2</v>
      </c>
      <c r="K96" s="771">
        <v>98.4</v>
      </c>
      <c r="L96" s="772">
        <f t="shared" si="23"/>
        <v>14.6</v>
      </c>
      <c r="M96" s="771">
        <v>99.2</v>
      </c>
      <c r="N96" s="772">
        <f t="shared" si="24"/>
        <v>14.7</v>
      </c>
      <c r="O96" s="771">
        <v>96.9</v>
      </c>
      <c r="P96" s="772">
        <f t="shared" si="19"/>
        <v>1.3</v>
      </c>
      <c r="Q96" s="771">
        <v>105.2</v>
      </c>
      <c r="R96" s="772">
        <f t="shared" si="20"/>
        <v>-14.5</v>
      </c>
      <c r="T96" s="757"/>
      <c r="U96" s="770" t="s">
        <v>120</v>
      </c>
      <c r="V96" s="771">
        <v>100.3</v>
      </c>
      <c r="W96" s="772">
        <f t="shared" si="29"/>
        <v>1.1000000000000001</v>
      </c>
      <c r="X96" s="771">
        <v>99.2</v>
      </c>
      <c r="Y96" s="772">
        <f t="shared" si="30"/>
        <v>0.3</v>
      </c>
      <c r="Z96" s="771">
        <v>99.2</v>
      </c>
      <c r="AA96" s="772">
        <f t="shared" si="14"/>
        <v>-0.7</v>
      </c>
      <c r="AB96" s="771">
        <v>97.8</v>
      </c>
      <c r="AC96" s="772">
        <f t="shared" si="15"/>
        <v>-0.2</v>
      </c>
      <c r="AD96" s="771">
        <v>104.8</v>
      </c>
      <c r="AE96" s="772">
        <f t="shared" si="25"/>
        <v>14.8</v>
      </c>
      <c r="AF96" s="771">
        <v>103.8</v>
      </c>
      <c r="AG96" s="772">
        <f t="shared" si="26"/>
        <v>14.2</v>
      </c>
      <c r="AH96" s="771">
        <v>99.4</v>
      </c>
      <c r="AI96" s="772">
        <f t="shared" si="21"/>
        <v>-4.0999999999999996</v>
      </c>
      <c r="AJ96" s="771">
        <v>96.1</v>
      </c>
      <c r="AK96" s="772">
        <f t="shared" si="22"/>
        <v>-18</v>
      </c>
      <c r="AM96" s="757"/>
      <c r="AN96" s="770" t="s">
        <v>120</v>
      </c>
      <c r="AO96" s="771"/>
      <c r="AP96" s="772"/>
      <c r="AQ96" s="771"/>
      <c r="AR96" s="772"/>
      <c r="AS96" s="771"/>
      <c r="AT96" s="772"/>
      <c r="AU96" s="771"/>
      <c r="AV96" s="772"/>
      <c r="AW96" s="771"/>
      <c r="AX96" s="772"/>
      <c r="AY96" s="771"/>
      <c r="AZ96" s="772"/>
      <c r="BA96" s="771"/>
      <c r="BB96" s="772"/>
      <c r="BC96" s="771"/>
      <c r="BD96" s="772"/>
    </row>
    <row r="97" spans="1:56" hidden="1">
      <c r="A97" s="757"/>
      <c r="B97" s="770" t="s">
        <v>121</v>
      </c>
      <c r="C97" s="771">
        <v>94.5</v>
      </c>
      <c r="D97" s="772">
        <f t="shared" si="27"/>
        <v>-0.1</v>
      </c>
      <c r="E97" s="308">
        <v>95.7</v>
      </c>
      <c r="F97" s="772">
        <f t="shared" si="28"/>
        <v>-0.3</v>
      </c>
      <c r="G97" s="771">
        <v>97.1</v>
      </c>
      <c r="H97" s="772">
        <f t="shared" si="12"/>
        <v>0.4</v>
      </c>
      <c r="I97" s="771">
        <v>108</v>
      </c>
      <c r="J97" s="772">
        <f t="shared" si="13"/>
        <v>-0.9</v>
      </c>
      <c r="K97" s="771">
        <v>90.1</v>
      </c>
      <c r="L97" s="772">
        <f t="shared" si="23"/>
        <v>15.5</v>
      </c>
      <c r="M97" s="771">
        <v>90.7</v>
      </c>
      <c r="N97" s="772">
        <f t="shared" si="24"/>
        <v>15.8</v>
      </c>
      <c r="O97" s="771">
        <v>97.9</v>
      </c>
      <c r="P97" s="772">
        <f t="shared" si="19"/>
        <v>2.5</v>
      </c>
      <c r="Q97" s="771">
        <v>111.9</v>
      </c>
      <c r="R97" s="772">
        <f t="shared" si="20"/>
        <v>-13.9</v>
      </c>
      <c r="T97" s="757"/>
      <c r="U97" s="770" t="s">
        <v>121</v>
      </c>
      <c r="V97" s="771">
        <v>100.7</v>
      </c>
      <c r="W97" s="772">
        <f t="shared" si="29"/>
        <v>0.4</v>
      </c>
      <c r="X97" s="771">
        <v>99</v>
      </c>
      <c r="Y97" s="772">
        <f t="shared" si="30"/>
        <v>-0.2</v>
      </c>
      <c r="Z97" s="771">
        <v>98.3</v>
      </c>
      <c r="AA97" s="772">
        <f t="shared" si="14"/>
        <v>-0.9</v>
      </c>
      <c r="AB97" s="771">
        <v>97.7</v>
      </c>
      <c r="AC97" s="772">
        <f t="shared" si="15"/>
        <v>-0.1</v>
      </c>
      <c r="AD97" s="771">
        <v>95.7</v>
      </c>
      <c r="AE97" s="772">
        <f t="shared" si="25"/>
        <v>16.3</v>
      </c>
      <c r="AF97" s="771">
        <v>94.4</v>
      </c>
      <c r="AG97" s="772">
        <f t="shared" si="26"/>
        <v>15.1</v>
      </c>
      <c r="AH97" s="771">
        <v>98.8</v>
      </c>
      <c r="AI97" s="772">
        <f t="shared" si="21"/>
        <v>-4.2</v>
      </c>
      <c r="AJ97" s="771">
        <v>101.7</v>
      </c>
      <c r="AK97" s="772">
        <f t="shared" si="22"/>
        <v>-17.5</v>
      </c>
      <c r="AM97" s="757"/>
      <c r="AN97" s="770" t="s">
        <v>121</v>
      </c>
      <c r="AO97" s="771"/>
      <c r="AP97" s="772"/>
      <c r="AQ97" s="771"/>
      <c r="AR97" s="772"/>
      <c r="AS97" s="771"/>
      <c r="AT97" s="772"/>
      <c r="AU97" s="771"/>
      <c r="AV97" s="772"/>
      <c r="AW97" s="771"/>
      <c r="AX97" s="772"/>
      <c r="AY97" s="771"/>
      <c r="AZ97" s="772"/>
      <c r="BA97" s="771"/>
      <c r="BB97" s="772"/>
      <c r="BC97" s="771"/>
      <c r="BD97" s="772"/>
    </row>
    <row r="98" spans="1:56" hidden="1">
      <c r="A98" s="757"/>
      <c r="B98" s="770" t="s">
        <v>122</v>
      </c>
      <c r="C98" s="771">
        <v>93.7</v>
      </c>
      <c r="D98" s="772">
        <f t="shared" si="27"/>
        <v>-0.8</v>
      </c>
      <c r="E98" s="308">
        <v>95.5</v>
      </c>
      <c r="F98" s="772">
        <f t="shared" si="28"/>
        <v>-0.2</v>
      </c>
      <c r="G98" s="308">
        <v>97.3</v>
      </c>
      <c r="H98" s="772">
        <f t="shared" si="12"/>
        <v>0.2</v>
      </c>
      <c r="I98" s="771">
        <v>109.1</v>
      </c>
      <c r="J98" s="772">
        <f t="shared" si="13"/>
        <v>1</v>
      </c>
      <c r="K98" s="771">
        <v>101.8</v>
      </c>
      <c r="L98" s="772">
        <f t="shared" si="23"/>
        <v>12.1</v>
      </c>
      <c r="M98" s="771">
        <v>105.3</v>
      </c>
      <c r="N98" s="772">
        <f t="shared" si="24"/>
        <v>12.9</v>
      </c>
      <c r="O98" s="771">
        <v>95.3</v>
      </c>
      <c r="P98" s="772">
        <f t="shared" si="19"/>
        <v>3.5</v>
      </c>
      <c r="Q98" s="771">
        <v>98.1</v>
      </c>
      <c r="R98" s="772">
        <f t="shared" si="20"/>
        <v>-10</v>
      </c>
      <c r="T98" s="757"/>
      <c r="U98" s="770" t="s">
        <v>122</v>
      </c>
      <c r="V98" s="771">
        <v>102.3</v>
      </c>
      <c r="W98" s="772">
        <f t="shared" si="29"/>
        <v>1.6</v>
      </c>
      <c r="X98" s="771">
        <v>101.4</v>
      </c>
      <c r="Y98" s="772">
        <f t="shared" si="30"/>
        <v>2.4</v>
      </c>
      <c r="Z98" s="771">
        <v>99.1</v>
      </c>
      <c r="AA98" s="772">
        <f t="shared" si="14"/>
        <v>0.8</v>
      </c>
      <c r="AB98" s="771">
        <v>98.3</v>
      </c>
      <c r="AC98" s="772">
        <f t="shared" si="15"/>
        <v>0.6</v>
      </c>
      <c r="AD98" s="771">
        <v>108.4</v>
      </c>
      <c r="AE98" s="772">
        <f t="shared" si="25"/>
        <v>12.8</v>
      </c>
      <c r="AF98" s="771">
        <v>110.2</v>
      </c>
      <c r="AG98" s="772">
        <f t="shared" si="26"/>
        <v>12.6</v>
      </c>
      <c r="AH98" s="771">
        <v>96.7</v>
      </c>
      <c r="AI98" s="772">
        <f t="shared" si="21"/>
        <v>-2.6</v>
      </c>
      <c r="AJ98" s="771">
        <v>90.3</v>
      </c>
      <c r="AK98" s="772">
        <f t="shared" si="22"/>
        <v>-12.2</v>
      </c>
      <c r="AM98" s="757"/>
      <c r="AN98" s="770" t="s">
        <v>122</v>
      </c>
      <c r="AO98" s="771"/>
      <c r="AP98" s="772"/>
      <c r="AQ98" s="771"/>
      <c r="AR98" s="772"/>
      <c r="AS98" s="771"/>
      <c r="AT98" s="772"/>
      <c r="AU98" s="771"/>
      <c r="AV98" s="772"/>
      <c r="AW98" s="771"/>
      <c r="AX98" s="772"/>
      <c r="AY98" s="771"/>
      <c r="AZ98" s="772"/>
      <c r="BA98" s="771"/>
      <c r="BB98" s="772"/>
      <c r="BC98" s="771"/>
      <c r="BD98" s="772"/>
    </row>
    <row r="99" spans="1:56" hidden="1">
      <c r="A99" s="757"/>
      <c r="B99" s="770" t="s">
        <v>123</v>
      </c>
      <c r="C99" s="771">
        <v>92.4</v>
      </c>
      <c r="D99" s="772">
        <f t="shared" si="27"/>
        <v>-1.4</v>
      </c>
      <c r="E99" s="308">
        <v>93.2</v>
      </c>
      <c r="F99" s="772">
        <f t="shared" si="28"/>
        <v>-2.4</v>
      </c>
      <c r="G99" s="308">
        <v>96.8</v>
      </c>
      <c r="H99" s="772">
        <f t="shared" si="12"/>
        <v>-0.5</v>
      </c>
      <c r="I99" s="771">
        <v>117</v>
      </c>
      <c r="J99" s="772">
        <f t="shared" si="13"/>
        <v>7.2</v>
      </c>
      <c r="K99" s="771">
        <v>95.2</v>
      </c>
      <c r="L99" s="772">
        <f t="shared" si="23"/>
        <v>5</v>
      </c>
      <c r="M99" s="771">
        <v>94.8</v>
      </c>
      <c r="N99" s="772">
        <f t="shared" si="24"/>
        <v>4.4000000000000004</v>
      </c>
      <c r="O99" s="771">
        <v>98.1</v>
      </c>
      <c r="P99" s="772">
        <f t="shared" si="19"/>
        <v>3.9</v>
      </c>
      <c r="Q99" s="771">
        <v>114.4</v>
      </c>
      <c r="R99" s="772">
        <f t="shared" si="20"/>
        <v>-0.7</v>
      </c>
      <c r="T99" s="757"/>
      <c r="U99" s="770" t="s">
        <v>123</v>
      </c>
      <c r="V99" s="771">
        <v>99.4</v>
      </c>
      <c r="W99" s="772">
        <f t="shared" si="29"/>
        <v>-2.8</v>
      </c>
      <c r="X99" s="771">
        <v>98.7</v>
      </c>
      <c r="Y99" s="772">
        <f t="shared" si="30"/>
        <v>-2.7</v>
      </c>
      <c r="Z99" s="771">
        <v>100</v>
      </c>
      <c r="AA99" s="772">
        <f t="shared" si="14"/>
        <v>0.9</v>
      </c>
      <c r="AB99" s="771">
        <v>104.3</v>
      </c>
      <c r="AC99" s="772">
        <f t="shared" si="15"/>
        <v>6.1</v>
      </c>
      <c r="AD99" s="771">
        <v>100.3</v>
      </c>
      <c r="AE99" s="772">
        <f t="shared" si="25"/>
        <v>4.8</v>
      </c>
      <c r="AF99" s="771">
        <v>98</v>
      </c>
      <c r="AG99" s="772">
        <f t="shared" si="26"/>
        <v>2.7</v>
      </c>
      <c r="AH99" s="771">
        <v>101.1</v>
      </c>
      <c r="AI99" s="772">
        <f t="shared" si="21"/>
        <v>0.3</v>
      </c>
      <c r="AJ99" s="771">
        <v>103.3</v>
      </c>
      <c r="AK99" s="772">
        <f t="shared" si="22"/>
        <v>-5</v>
      </c>
      <c r="AM99" s="757"/>
      <c r="AN99" s="770" t="s">
        <v>123</v>
      </c>
      <c r="AO99" s="771"/>
      <c r="AP99" s="772"/>
      <c r="AQ99" s="771"/>
      <c r="AR99" s="772"/>
      <c r="AS99" s="771"/>
      <c r="AT99" s="772"/>
      <c r="AU99" s="771"/>
      <c r="AV99" s="772"/>
      <c r="AW99" s="771"/>
      <c r="AX99" s="772"/>
      <c r="AY99" s="771"/>
      <c r="AZ99" s="772"/>
      <c r="BA99" s="771"/>
      <c r="BB99" s="772"/>
      <c r="BC99" s="771"/>
      <c r="BD99" s="772"/>
    </row>
    <row r="100" spans="1:56" hidden="1">
      <c r="A100" s="757"/>
      <c r="B100" s="770" t="s">
        <v>124</v>
      </c>
      <c r="C100" s="771">
        <v>93.9</v>
      </c>
      <c r="D100" s="772">
        <f t="shared" si="27"/>
        <v>1.6</v>
      </c>
      <c r="E100" s="308">
        <v>95.9</v>
      </c>
      <c r="F100" s="772">
        <f t="shared" si="28"/>
        <v>2.9</v>
      </c>
      <c r="G100" s="308">
        <v>95.2</v>
      </c>
      <c r="H100" s="772">
        <f t="shared" si="12"/>
        <v>-1.7</v>
      </c>
      <c r="I100" s="771">
        <v>108</v>
      </c>
      <c r="J100" s="772">
        <f t="shared" si="13"/>
        <v>-7.7</v>
      </c>
      <c r="K100" s="771">
        <v>98.1</v>
      </c>
      <c r="L100" s="772">
        <f t="shared" si="23"/>
        <v>7</v>
      </c>
      <c r="M100" s="771">
        <v>99.2</v>
      </c>
      <c r="N100" s="772">
        <f t="shared" si="24"/>
        <v>8.6999999999999993</v>
      </c>
      <c r="O100" s="771">
        <v>98.9</v>
      </c>
      <c r="P100" s="772">
        <f t="shared" si="19"/>
        <v>2</v>
      </c>
      <c r="Q100" s="771">
        <v>107.9</v>
      </c>
      <c r="R100" s="772">
        <f t="shared" si="20"/>
        <v>-6.3</v>
      </c>
      <c r="T100" s="757"/>
      <c r="U100" s="770" t="s">
        <v>124</v>
      </c>
      <c r="V100" s="771">
        <v>101</v>
      </c>
      <c r="W100" s="772">
        <f t="shared" si="29"/>
        <v>1.6</v>
      </c>
      <c r="X100" s="771">
        <v>100.4</v>
      </c>
      <c r="Y100" s="772">
        <f t="shared" si="30"/>
        <v>1.7</v>
      </c>
      <c r="Z100" s="771">
        <v>99.7</v>
      </c>
      <c r="AA100" s="772">
        <f t="shared" si="14"/>
        <v>-0.3</v>
      </c>
      <c r="AB100" s="771">
        <v>99.6</v>
      </c>
      <c r="AC100" s="772">
        <f t="shared" si="15"/>
        <v>-4.5</v>
      </c>
      <c r="AD100" s="771">
        <v>103.2</v>
      </c>
      <c r="AE100" s="772">
        <f t="shared" si="25"/>
        <v>6.8</v>
      </c>
      <c r="AF100" s="771">
        <v>102.6</v>
      </c>
      <c r="AG100" s="772">
        <f t="shared" si="26"/>
        <v>7.3</v>
      </c>
      <c r="AH100" s="771">
        <v>102.7</v>
      </c>
      <c r="AI100" s="772">
        <f t="shared" si="21"/>
        <v>-0.2</v>
      </c>
      <c r="AJ100" s="771">
        <v>99.4</v>
      </c>
      <c r="AK100" s="772">
        <f t="shared" si="22"/>
        <v>-7.8</v>
      </c>
      <c r="AM100" s="757"/>
      <c r="AN100" s="770" t="s">
        <v>124</v>
      </c>
      <c r="AO100" s="771"/>
      <c r="AP100" s="772"/>
      <c r="AQ100" s="771"/>
      <c r="AR100" s="772"/>
      <c r="AS100" s="771"/>
      <c r="AT100" s="772"/>
      <c r="AU100" s="771"/>
      <c r="AV100" s="772"/>
      <c r="AW100" s="771"/>
      <c r="AX100" s="772"/>
      <c r="AY100" s="771"/>
      <c r="AZ100" s="772"/>
      <c r="BA100" s="771"/>
      <c r="BB100" s="772"/>
      <c r="BC100" s="771"/>
      <c r="BD100" s="772"/>
    </row>
    <row r="101" spans="1:56" hidden="1">
      <c r="A101" s="779"/>
      <c r="B101" s="775" t="s">
        <v>111</v>
      </c>
      <c r="C101" s="771">
        <v>96.2</v>
      </c>
      <c r="D101" s="772">
        <f t="shared" si="27"/>
        <v>2.4</v>
      </c>
      <c r="E101" s="308">
        <v>97.1</v>
      </c>
      <c r="F101" s="772">
        <f t="shared" si="28"/>
        <v>1.3</v>
      </c>
      <c r="G101" s="308">
        <v>96.7</v>
      </c>
      <c r="H101" s="772">
        <f t="shared" si="12"/>
        <v>1.6</v>
      </c>
      <c r="I101" s="771">
        <v>108</v>
      </c>
      <c r="J101" s="772">
        <f t="shared" si="13"/>
        <v>0</v>
      </c>
      <c r="K101" s="771">
        <v>98.1</v>
      </c>
      <c r="L101" s="772">
        <f t="shared" si="23"/>
        <v>5.9</v>
      </c>
      <c r="M101" s="771">
        <v>100.8</v>
      </c>
      <c r="N101" s="772">
        <f t="shared" si="24"/>
        <v>5.9</v>
      </c>
      <c r="O101" s="771">
        <v>96.6</v>
      </c>
      <c r="P101" s="772">
        <f t="shared" si="19"/>
        <v>3.8</v>
      </c>
      <c r="Q101" s="771">
        <v>105.5</v>
      </c>
      <c r="R101" s="772">
        <f t="shared" si="20"/>
        <v>-1.6</v>
      </c>
      <c r="T101" s="779"/>
      <c r="U101" s="775" t="s">
        <v>111</v>
      </c>
      <c r="V101" s="771">
        <v>101.6</v>
      </c>
      <c r="W101" s="772">
        <f t="shared" si="29"/>
        <v>0.6</v>
      </c>
      <c r="X101" s="771">
        <v>101.2</v>
      </c>
      <c r="Y101" s="772">
        <f t="shared" si="30"/>
        <v>0.8</v>
      </c>
      <c r="Z101" s="771">
        <v>102</v>
      </c>
      <c r="AA101" s="772">
        <f t="shared" si="14"/>
        <v>2.2999999999999998</v>
      </c>
      <c r="AB101" s="771">
        <v>102.8</v>
      </c>
      <c r="AC101" s="772">
        <f t="shared" si="15"/>
        <v>3.2</v>
      </c>
      <c r="AD101" s="771">
        <v>102.9</v>
      </c>
      <c r="AE101" s="772">
        <f t="shared" si="25"/>
        <v>5.4</v>
      </c>
      <c r="AF101" s="771">
        <v>103.8</v>
      </c>
      <c r="AG101" s="772">
        <f t="shared" si="26"/>
        <v>4.8</v>
      </c>
      <c r="AH101" s="771">
        <v>102.9</v>
      </c>
      <c r="AI101" s="772">
        <f t="shared" si="21"/>
        <v>2.4</v>
      </c>
      <c r="AJ101" s="771">
        <v>100.8</v>
      </c>
      <c r="AK101" s="772">
        <f t="shared" si="22"/>
        <v>-1</v>
      </c>
      <c r="AM101" s="779"/>
      <c r="AN101" s="775" t="s">
        <v>111</v>
      </c>
      <c r="AO101" s="771"/>
      <c r="AP101" s="772"/>
      <c r="AQ101" s="771"/>
      <c r="AR101" s="772"/>
      <c r="AS101" s="771"/>
      <c r="AT101" s="772"/>
      <c r="AU101" s="771"/>
      <c r="AV101" s="772"/>
      <c r="AW101" s="771"/>
      <c r="AX101" s="772"/>
      <c r="AY101" s="771"/>
      <c r="AZ101" s="772"/>
      <c r="BA101" s="771"/>
      <c r="BB101" s="772"/>
      <c r="BC101" s="771"/>
      <c r="BD101" s="772"/>
    </row>
    <row r="102" spans="1:56" hidden="1">
      <c r="A102" s="764" t="s">
        <v>68</v>
      </c>
      <c r="B102" s="765" t="s">
        <v>113</v>
      </c>
      <c r="C102" s="766">
        <v>97.4</v>
      </c>
      <c r="D102" s="767">
        <f t="shared" si="27"/>
        <v>1.2</v>
      </c>
      <c r="E102" s="766">
        <v>96.8</v>
      </c>
      <c r="F102" s="767">
        <f t="shared" si="28"/>
        <v>-0.3</v>
      </c>
      <c r="G102" s="766">
        <v>101.1</v>
      </c>
      <c r="H102" s="767">
        <f t="shared" si="12"/>
        <v>4.5999999999999996</v>
      </c>
      <c r="I102" s="766">
        <v>108.4</v>
      </c>
      <c r="J102" s="767">
        <f t="shared" si="13"/>
        <v>0.4</v>
      </c>
      <c r="K102" s="766">
        <v>88.1</v>
      </c>
      <c r="L102" s="767">
        <f t="shared" si="23"/>
        <v>6.1</v>
      </c>
      <c r="M102" s="766">
        <v>86.8</v>
      </c>
      <c r="N102" s="767">
        <f t="shared" si="24"/>
        <v>4</v>
      </c>
      <c r="O102" s="766">
        <v>104.3</v>
      </c>
      <c r="P102" s="767">
        <f t="shared" si="19"/>
        <v>7.4</v>
      </c>
      <c r="Q102" s="768">
        <v>123.8</v>
      </c>
      <c r="R102" s="767">
        <f t="shared" si="20"/>
        <v>0.7</v>
      </c>
      <c r="T102" s="764" t="s">
        <v>68</v>
      </c>
      <c r="U102" s="765" t="s">
        <v>113</v>
      </c>
      <c r="V102" s="766">
        <v>102.1</v>
      </c>
      <c r="W102" s="767">
        <f t="shared" si="29"/>
        <v>0.5</v>
      </c>
      <c r="X102" s="766">
        <v>102.1</v>
      </c>
      <c r="Y102" s="767">
        <f t="shared" si="30"/>
        <v>0.9</v>
      </c>
      <c r="Z102" s="766">
        <v>103.6</v>
      </c>
      <c r="AA102" s="767">
        <f t="shared" si="14"/>
        <v>1.6</v>
      </c>
      <c r="AB102" s="766">
        <v>103.5</v>
      </c>
      <c r="AC102" s="767">
        <f t="shared" si="15"/>
        <v>0.7</v>
      </c>
      <c r="AD102" s="766">
        <v>92.7</v>
      </c>
      <c r="AE102" s="767">
        <f t="shared" si="25"/>
        <v>4.4000000000000004</v>
      </c>
      <c r="AF102" s="766">
        <v>91.5</v>
      </c>
      <c r="AG102" s="767">
        <f t="shared" si="26"/>
        <v>2.8</v>
      </c>
      <c r="AH102" s="766">
        <v>109</v>
      </c>
      <c r="AI102" s="767">
        <f t="shared" si="21"/>
        <v>4.0999999999999996</v>
      </c>
      <c r="AJ102" s="768">
        <v>116.9</v>
      </c>
      <c r="AK102" s="767">
        <f t="shared" si="22"/>
        <v>0.7</v>
      </c>
      <c r="AM102" s="764" t="s">
        <v>68</v>
      </c>
      <c r="AN102" s="765" t="s">
        <v>113</v>
      </c>
      <c r="AO102" s="766"/>
      <c r="AP102" s="767"/>
      <c r="AQ102" s="766"/>
      <c r="AR102" s="767"/>
      <c r="AS102" s="766"/>
      <c r="AT102" s="767"/>
      <c r="AU102" s="766"/>
      <c r="AV102" s="767"/>
      <c r="AW102" s="766"/>
      <c r="AX102" s="767"/>
      <c r="AY102" s="766"/>
      <c r="AZ102" s="767"/>
      <c r="BA102" s="766"/>
      <c r="BB102" s="767"/>
      <c r="BC102" s="768"/>
      <c r="BD102" s="767"/>
    </row>
    <row r="103" spans="1:56" hidden="1">
      <c r="A103" s="769"/>
      <c r="B103" s="770" t="s">
        <v>115</v>
      </c>
      <c r="C103" s="771">
        <v>98.5</v>
      </c>
      <c r="D103" s="772">
        <f t="shared" ref="D103:D128" si="31">ROUND((C103-C102)/C102*100,1)</f>
        <v>1.1000000000000001</v>
      </c>
      <c r="E103" s="771">
        <v>98.6</v>
      </c>
      <c r="F103" s="772">
        <f t="shared" ref="F103:F128" si="32">ROUND((E103-E102)/E102*100,1)</f>
        <v>1.9</v>
      </c>
      <c r="G103" s="771">
        <v>102</v>
      </c>
      <c r="H103" s="772">
        <f t="shared" ref="H103:H128" si="33">ROUND((G103-G102)/G102*100,1)</f>
        <v>0.9</v>
      </c>
      <c r="I103" s="771">
        <v>105.9</v>
      </c>
      <c r="J103" s="772">
        <f t="shared" si="13"/>
        <v>-2.2999999999999998</v>
      </c>
      <c r="K103" s="771">
        <v>93.2</v>
      </c>
      <c r="L103" s="772">
        <f t="shared" ref="L103:L128" si="34">ROUND((K103-K91)/K91*100,1)</f>
        <v>4.5</v>
      </c>
      <c r="M103" s="771">
        <v>93.8</v>
      </c>
      <c r="N103" s="772">
        <f t="shared" si="24"/>
        <v>4.0999999999999996</v>
      </c>
      <c r="O103" s="771">
        <v>106</v>
      </c>
      <c r="P103" s="772">
        <f t="shared" ref="P103:P128" si="35">ROUND((O103-O91)/O91*100,1)</f>
        <v>7.4</v>
      </c>
      <c r="Q103" s="757">
        <v>113.8</v>
      </c>
      <c r="R103" s="772">
        <f t="shared" ref="R103:R115" si="36">ROUND((Q103-Q91)/Q91*100,1)</f>
        <v>-2.2000000000000002</v>
      </c>
      <c r="T103" s="769"/>
      <c r="U103" s="770" t="s">
        <v>115</v>
      </c>
      <c r="V103" s="771">
        <v>102.7</v>
      </c>
      <c r="W103" s="772">
        <f t="shared" si="29"/>
        <v>0.6</v>
      </c>
      <c r="X103" s="771">
        <v>104.4</v>
      </c>
      <c r="Y103" s="772">
        <f t="shared" si="30"/>
        <v>2.2999999999999998</v>
      </c>
      <c r="Z103" s="771">
        <v>103.7</v>
      </c>
      <c r="AA103" s="772">
        <f t="shared" si="14"/>
        <v>0.1</v>
      </c>
      <c r="AB103" s="771">
        <v>100.6</v>
      </c>
      <c r="AC103" s="772">
        <f t="shared" si="15"/>
        <v>-2.8</v>
      </c>
      <c r="AD103" s="771">
        <v>98.5</v>
      </c>
      <c r="AE103" s="772">
        <f t="shared" si="25"/>
        <v>4</v>
      </c>
      <c r="AF103" s="771">
        <v>98.1</v>
      </c>
      <c r="AG103" s="772">
        <f t="shared" si="26"/>
        <v>3.3</v>
      </c>
      <c r="AH103" s="771">
        <v>107.5</v>
      </c>
      <c r="AI103" s="772">
        <f t="shared" si="21"/>
        <v>2.1</v>
      </c>
      <c r="AJ103" s="773">
        <v>107</v>
      </c>
      <c r="AK103" s="772">
        <f t="shared" si="22"/>
        <v>-2.6</v>
      </c>
      <c r="AM103" s="769"/>
      <c r="AN103" s="770" t="s">
        <v>115</v>
      </c>
      <c r="AO103" s="771"/>
      <c r="AP103" s="772"/>
      <c r="AQ103" s="771"/>
      <c r="AR103" s="772"/>
      <c r="AS103" s="771"/>
      <c r="AT103" s="772"/>
      <c r="AU103" s="771"/>
      <c r="AV103" s="772"/>
      <c r="AW103" s="771"/>
      <c r="AX103" s="772"/>
      <c r="AY103" s="771"/>
      <c r="AZ103" s="772"/>
      <c r="BA103" s="771"/>
      <c r="BB103" s="772"/>
      <c r="BC103" s="773"/>
      <c r="BD103" s="772"/>
    </row>
    <row r="104" spans="1:56" hidden="1">
      <c r="A104" s="769"/>
      <c r="B104" s="770" t="s">
        <v>116</v>
      </c>
      <c r="C104" s="771">
        <v>82.5</v>
      </c>
      <c r="D104" s="772">
        <f t="shared" si="31"/>
        <v>-16.2</v>
      </c>
      <c r="E104" s="771">
        <v>84.3</v>
      </c>
      <c r="F104" s="772">
        <f t="shared" si="32"/>
        <v>-14.5</v>
      </c>
      <c r="G104" s="771">
        <v>98.1</v>
      </c>
      <c r="H104" s="772">
        <f t="shared" si="33"/>
        <v>-3.8</v>
      </c>
      <c r="I104" s="308">
        <v>108.8</v>
      </c>
      <c r="J104" s="772">
        <f t="shared" si="13"/>
        <v>2.7</v>
      </c>
      <c r="K104" s="771">
        <v>89.4</v>
      </c>
      <c r="L104" s="772">
        <f t="shared" si="34"/>
        <v>-12.4</v>
      </c>
      <c r="M104" s="771">
        <v>95.2</v>
      </c>
      <c r="N104" s="772">
        <f t="shared" si="24"/>
        <v>-11.9</v>
      </c>
      <c r="O104" s="771">
        <v>93</v>
      </c>
      <c r="P104" s="772">
        <f t="shared" si="35"/>
        <v>3.9</v>
      </c>
      <c r="Q104" s="757">
        <v>96.1</v>
      </c>
      <c r="R104" s="772">
        <f t="shared" si="36"/>
        <v>5.6</v>
      </c>
      <c r="T104" s="769"/>
      <c r="U104" s="770" t="s">
        <v>116</v>
      </c>
      <c r="V104" s="771">
        <v>85.8</v>
      </c>
      <c r="W104" s="772">
        <f t="shared" si="29"/>
        <v>-16.5</v>
      </c>
      <c r="X104" s="771">
        <v>88</v>
      </c>
      <c r="Y104" s="772">
        <f t="shared" si="30"/>
        <v>-15.7</v>
      </c>
      <c r="Z104" s="771">
        <v>97.7</v>
      </c>
      <c r="AA104" s="772">
        <f t="shared" si="14"/>
        <v>-5.8</v>
      </c>
      <c r="AB104" s="771">
        <v>106.3</v>
      </c>
      <c r="AC104" s="772">
        <f t="shared" si="15"/>
        <v>5.7</v>
      </c>
      <c r="AD104" s="771">
        <v>94.4</v>
      </c>
      <c r="AE104" s="772">
        <f t="shared" si="25"/>
        <v>-13.3</v>
      </c>
      <c r="AF104" s="771">
        <v>98.9</v>
      </c>
      <c r="AG104" s="772">
        <f t="shared" si="26"/>
        <v>-12.9</v>
      </c>
      <c r="AH104" s="771">
        <v>92.1</v>
      </c>
      <c r="AI104" s="772">
        <f t="shared" si="21"/>
        <v>-1.9</v>
      </c>
      <c r="AJ104" s="773">
        <v>90.1</v>
      </c>
      <c r="AK104" s="772">
        <f t="shared" si="22"/>
        <v>8.3000000000000007</v>
      </c>
      <c r="AM104" s="769"/>
      <c r="AN104" s="770" t="s">
        <v>116</v>
      </c>
      <c r="AO104" s="771"/>
      <c r="AP104" s="772"/>
      <c r="AQ104" s="771"/>
      <c r="AR104" s="772"/>
      <c r="AS104" s="771"/>
      <c r="AT104" s="772"/>
      <c r="AU104" s="771"/>
      <c r="AV104" s="772"/>
      <c r="AW104" s="771"/>
      <c r="AX104" s="772"/>
      <c r="AY104" s="771"/>
      <c r="AZ104" s="772"/>
      <c r="BA104" s="771"/>
      <c r="BB104" s="772"/>
      <c r="BC104" s="773"/>
      <c r="BD104" s="772"/>
    </row>
    <row r="105" spans="1:56" hidden="1">
      <c r="A105" s="757"/>
      <c r="B105" s="770" t="s">
        <v>117</v>
      </c>
      <c r="C105" s="771">
        <v>84.5</v>
      </c>
      <c r="D105" s="772">
        <f t="shared" si="31"/>
        <v>2.4</v>
      </c>
      <c r="E105" s="771">
        <v>83.1</v>
      </c>
      <c r="F105" s="772">
        <f t="shared" si="32"/>
        <v>-1.4</v>
      </c>
      <c r="G105" s="771">
        <v>98.9</v>
      </c>
      <c r="H105" s="772">
        <f t="shared" si="33"/>
        <v>0.8</v>
      </c>
      <c r="I105" s="308">
        <v>126.6</v>
      </c>
      <c r="J105" s="772">
        <f t="shared" si="13"/>
        <v>16.399999999999999</v>
      </c>
      <c r="K105" s="771">
        <v>79.7</v>
      </c>
      <c r="L105" s="772">
        <f t="shared" si="34"/>
        <v>-12.7</v>
      </c>
      <c r="M105" s="771">
        <v>76.900000000000006</v>
      </c>
      <c r="N105" s="772">
        <f t="shared" si="24"/>
        <v>-16</v>
      </c>
      <c r="O105" s="771">
        <v>94.5</v>
      </c>
      <c r="P105" s="772">
        <f t="shared" si="35"/>
        <v>3.6</v>
      </c>
      <c r="Q105" s="757">
        <v>124.5</v>
      </c>
      <c r="R105" s="772">
        <f t="shared" si="36"/>
        <v>19.5</v>
      </c>
      <c r="T105" s="757"/>
      <c r="U105" s="770" t="s">
        <v>117</v>
      </c>
      <c r="V105" s="771">
        <v>87.6</v>
      </c>
      <c r="W105" s="772">
        <f t="shared" si="29"/>
        <v>2.1</v>
      </c>
      <c r="X105" s="771">
        <v>84.3</v>
      </c>
      <c r="Y105" s="772">
        <f t="shared" si="30"/>
        <v>-4.2</v>
      </c>
      <c r="Z105" s="771">
        <v>99.9</v>
      </c>
      <c r="AA105" s="772">
        <f t="shared" si="14"/>
        <v>2.2999999999999998</v>
      </c>
      <c r="AB105" s="771">
        <v>116.6</v>
      </c>
      <c r="AC105" s="772">
        <f t="shared" si="15"/>
        <v>9.6999999999999993</v>
      </c>
      <c r="AD105" s="771">
        <v>83.3</v>
      </c>
      <c r="AE105" s="772">
        <f t="shared" si="25"/>
        <v>-13.4</v>
      </c>
      <c r="AF105" s="771">
        <v>78.8</v>
      </c>
      <c r="AG105" s="772">
        <f t="shared" si="26"/>
        <v>-17.3</v>
      </c>
      <c r="AH105" s="771">
        <v>95.4</v>
      </c>
      <c r="AI105" s="772">
        <f t="shared" si="21"/>
        <v>-0.8</v>
      </c>
      <c r="AJ105" s="773">
        <v>116.4</v>
      </c>
      <c r="AK105" s="772">
        <f t="shared" si="22"/>
        <v>19.600000000000001</v>
      </c>
      <c r="AM105" s="757"/>
      <c r="AN105" s="770" t="s">
        <v>117</v>
      </c>
      <c r="AO105" s="771"/>
      <c r="AP105" s="772"/>
      <c r="AQ105" s="771"/>
      <c r="AR105" s="772"/>
      <c r="AS105" s="771"/>
      <c r="AT105" s="772"/>
      <c r="AU105" s="771"/>
      <c r="AV105" s="772"/>
      <c r="AW105" s="771"/>
      <c r="AX105" s="772"/>
      <c r="AY105" s="771"/>
      <c r="AZ105" s="772"/>
      <c r="BA105" s="771"/>
      <c r="BB105" s="772"/>
      <c r="BC105" s="773"/>
      <c r="BD105" s="772"/>
    </row>
    <row r="106" spans="1:56" hidden="1">
      <c r="A106" s="757"/>
      <c r="B106" s="770" t="s">
        <v>118</v>
      </c>
      <c r="C106" s="771">
        <v>89.4</v>
      </c>
      <c r="D106" s="772">
        <f t="shared" si="31"/>
        <v>5.8</v>
      </c>
      <c r="E106" s="771">
        <v>87.5</v>
      </c>
      <c r="F106" s="772">
        <f t="shared" si="32"/>
        <v>5.3</v>
      </c>
      <c r="G106" s="771">
        <v>104</v>
      </c>
      <c r="H106" s="772">
        <f t="shared" si="33"/>
        <v>5.2</v>
      </c>
      <c r="I106" s="308">
        <v>121.5</v>
      </c>
      <c r="J106" s="772">
        <f t="shared" si="13"/>
        <v>-4</v>
      </c>
      <c r="K106" s="771">
        <v>83.6</v>
      </c>
      <c r="L106" s="772">
        <f t="shared" si="34"/>
        <v>-4.5999999999999996</v>
      </c>
      <c r="M106" s="771">
        <v>79.599999999999994</v>
      </c>
      <c r="N106" s="772">
        <f t="shared" si="24"/>
        <v>-8</v>
      </c>
      <c r="O106" s="771">
        <v>102.9</v>
      </c>
      <c r="P106" s="772">
        <f t="shared" si="35"/>
        <v>8</v>
      </c>
      <c r="Q106" s="757">
        <v>129.4</v>
      </c>
      <c r="R106" s="772">
        <f t="shared" si="36"/>
        <v>12.8</v>
      </c>
      <c r="T106" s="757"/>
      <c r="U106" s="770" t="s">
        <v>118</v>
      </c>
      <c r="V106" s="771">
        <v>93.6</v>
      </c>
      <c r="W106" s="772">
        <f t="shared" si="29"/>
        <v>6.8</v>
      </c>
      <c r="X106" s="771">
        <v>89</v>
      </c>
      <c r="Y106" s="772">
        <f t="shared" si="30"/>
        <v>5.6</v>
      </c>
      <c r="Z106" s="771">
        <v>104.6</v>
      </c>
      <c r="AA106" s="772">
        <f t="shared" si="14"/>
        <v>4.7</v>
      </c>
      <c r="AB106" s="771">
        <v>120.3</v>
      </c>
      <c r="AC106" s="772">
        <f t="shared" si="15"/>
        <v>3.2</v>
      </c>
      <c r="AD106" s="771">
        <v>87.4</v>
      </c>
      <c r="AE106" s="772">
        <f t="shared" si="25"/>
        <v>-5.0999999999999996</v>
      </c>
      <c r="AF106" s="771">
        <v>82.3</v>
      </c>
      <c r="AG106" s="772">
        <f t="shared" si="26"/>
        <v>-9.1</v>
      </c>
      <c r="AH106" s="771">
        <v>103.8</v>
      </c>
      <c r="AI106" s="772">
        <f t="shared" si="21"/>
        <v>4</v>
      </c>
      <c r="AJ106" s="773">
        <v>128.30000000000001</v>
      </c>
      <c r="AK106" s="772">
        <f t="shared" si="22"/>
        <v>20.8</v>
      </c>
      <c r="AM106" s="757"/>
      <c r="AN106" s="770" t="s">
        <v>118</v>
      </c>
      <c r="AO106" s="771"/>
      <c r="AP106" s="772"/>
      <c r="AQ106" s="771"/>
      <c r="AR106" s="772"/>
      <c r="AS106" s="771"/>
      <c r="AT106" s="772"/>
      <c r="AU106" s="771"/>
      <c r="AV106" s="772"/>
      <c r="AW106" s="771"/>
      <c r="AX106" s="772"/>
      <c r="AY106" s="771"/>
      <c r="AZ106" s="772"/>
      <c r="BA106" s="771"/>
      <c r="BB106" s="772"/>
      <c r="BC106" s="773"/>
      <c r="BD106" s="772"/>
    </row>
    <row r="107" spans="1:56" hidden="1">
      <c r="A107" s="757"/>
      <c r="B107" s="770" t="s">
        <v>119</v>
      </c>
      <c r="C107" s="771">
        <v>92.8</v>
      </c>
      <c r="D107" s="772">
        <f t="shared" si="31"/>
        <v>3.8</v>
      </c>
      <c r="E107" s="771">
        <v>93.8</v>
      </c>
      <c r="F107" s="772">
        <f t="shared" si="32"/>
        <v>7.2</v>
      </c>
      <c r="G107" s="771">
        <v>101.1</v>
      </c>
      <c r="H107" s="772">
        <f t="shared" si="33"/>
        <v>-2.8</v>
      </c>
      <c r="I107" s="308">
        <v>115.2</v>
      </c>
      <c r="J107" s="772">
        <f t="shared" si="13"/>
        <v>-5.2</v>
      </c>
      <c r="K107" s="771">
        <v>97.6</v>
      </c>
      <c r="L107" s="772">
        <f t="shared" si="34"/>
        <v>-0.6</v>
      </c>
      <c r="M107" s="308">
        <v>97.9</v>
      </c>
      <c r="N107" s="772">
        <f t="shared" si="24"/>
        <v>-1.7</v>
      </c>
      <c r="O107" s="771">
        <v>100.7</v>
      </c>
      <c r="P107" s="772">
        <f t="shared" si="35"/>
        <v>4.5999999999999996</v>
      </c>
      <c r="Q107" s="757">
        <v>110.2</v>
      </c>
      <c r="R107" s="772">
        <f t="shared" si="36"/>
        <v>5.4</v>
      </c>
      <c r="T107" s="757"/>
      <c r="U107" s="770" t="s">
        <v>119</v>
      </c>
      <c r="V107" s="771">
        <v>97.5</v>
      </c>
      <c r="W107" s="772">
        <f t="shared" si="29"/>
        <v>4.2</v>
      </c>
      <c r="X107" s="771">
        <v>96.1</v>
      </c>
      <c r="Y107" s="772">
        <f t="shared" si="30"/>
        <v>8</v>
      </c>
      <c r="Z107" s="771">
        <v>104.7</v>
      </c>
      <c r="AA107" s="772">
        <f t="shared" si="14"/>
        <v>0.1</v>
      </c>
      <c r="AB107" s="771">
        <v>106.2</v>
      </c>
      <c r="AC107" s="772">
        <f t="shared" si="15"/>
        <v>-11.7</v>
      </c>
      <c r="AD107" s="771">
        <v>102.4</v>
      </c>
      <c r="AE107" s="772">
        <f t="shared" si="25"/>
        <v>-1.4</v>
      </c>
      <c r="AF107" s="771">
        <v>101.3</v>
      </c>
      <c r="AG107" s="772">
        <f t="shared" si="26"/>
        <v>-2.4</v>
      </c>
      <c r="AH107" s="771">
        <v>103.4</v>
      </c>
      <c r="AI107" s="772">
        <f t="shared" si="21"/>
        <v>4.9000000000000004</v>
      </c>
      <c r="AJ107" s="773">
        <v>103.8</v>
      </c>
      <c r="AK107" s="772">
        <f t="shared" si="22"/>
        <v>8.6999999999999993</v>
      </c>
      <c r="AM107" s="757"/>
      <c r="AN107" s="770" t="s">
        <v>119</v>
      </c>
      <c r="AO107" s="771"/>
      <c r="AP107" s="772"/>
      <c r="AQ107" s="771"/>
      <c r="AR107" s="772"/>
      <c r="AS107" s="771"/>
      <c r="AT107" s="772"/>
      <c r="AU107" s="771"/>
      <c r="AV107" s="772"/>
      <c r="AW107" s="771"/>
      <c r="AX107" s="772"/>
      <c r="AY107" s="771"/>
      <c r="AZ107" s="772"/>
      <c r="BA107" s="771"/>
      <c r="BB107" s="772"/>
      <c r="BC107" s="773"/>
      <c r="BD107" s="772"/>
    </row>
    <row r="108" spans="1:56" hidden="1">
      <c r="A108" s="757"/>
      <c r="B108" s="770" t="s">
        <v>120</v>
      </c>
      <c r="C108" s="771">
        <v>93.8</v>
      </c>
      <c r="D108" s="772">
        <f t="shared" si="31"/>
        <v>1.1000000000000001</v>
      </c>
      <c r="E108" s="771">
        <v>94.4</v>
      </c>
      <c r="F108" s="772">
        <f t="shared" si="32"/>
        <v>0.6</v>
      </c>
      <c r="G108" s="771">
        <v>101.1</v>
      </c>
      <c r="H108" s="772">
        <f t="shared" si="33"/>
        <v>0</v>
      </c>
      <c r="I108" s="308">
        <v>116.6</v>
      </c>
      <c r="J108" s="772">
        <f t="shared" si="13"/>
        <v>1.2</v>
      </c>
      <c r="K108" s="771">
        <v>96.7</v>
      </c>
      <c r="L108" s="772">
        <f t="shared" si="34"/>
        <v>-1.7</v>
      </c>
      <c r="M108" s="308">
        <v>96.6</v>
      </c>
      <c r="N108" s="772">
        <f t="shared" si="24"/>
        <v>-2.6</v>
      </c>
      <c r="O108" s="771">
        <v>101.2</v>
      </c>
      <c r="P108" s="772">
        <f t="shared" si="35"/>
        <v>4.4000000000000004</v>
      </c>
      <c r="Q108" s="757">
        <v>112.8</v>
      </c>
      <c r="R108" s="772">
        <f t="shared" si="36"/>
        <v>7.2</v>
      </c>
      <c r="T108" s="757"/>
      <c r="U108" s="770" t="s">
        <v>120</v>
      </c>
      <c r="V108" s="771">
        <v>98.7</v>
      </c>
      <c r="W108" s="772">
        <f t="shared" si="29"/>
        <v>1.2</v>
      </c>
      <c r="X108" s="771">
        <v>96.6</v>
      </c>
      <c r="Y108" s="772">
        <f t="shared" si="30"/>
        <v>0.5</v>
      </c>
      <c r="Z108" s="771">
        <v>105.2</v>
      </c>
      <c r="AA108" s="772">
        <f t="shared" si="14"/>
        <v>0.5</v>
      </c>
      <c r="AB108" s="771">
        <v>107.1</v>
      </c>
      <c r="AC108" s="772">
        <f t="shared" si="15"/>
        <v>0.8</v>
      </c>
      <c r="AD108" s="771">
        <v>102.1</v>
      </c>
      <c r="AE108" s="772">
        <f t="shared" si="25"/>
        <v>-2.6</v>
      </c>
      <c r="AF108" s="771">
        <v>100</v>
      </c>
      <c r="AG108" s="772">
        <f t="shared" si="26"/>
        <v>-3.7</v>
      </c>
      <c r="AH108" s="771">
        <v>105.7</v>
      </c>
      <c r="AI108" s="772">
        <f t="shared" si="21"/>
        <v>6.3</v>
      </c>
      <c r="AJ108" s="773">
        <v>105.9</v>
      </c>
      <c r="AK108" s="772">
        <f t="shared" si="22"/>
        <v>10.199999999999999</v>
      </c>
      <c r="AM108" s="757"/>
      <c r="AN108" s="770" t="s">
        <v>120</v>
      </c>
      <c r="AO108" s="771"/>
      <c r="AP108" s="772"/>
      <c r="AQ108" s="771"/>
      <c r="AR108" s="772"/>
      <c r="AS108" s="771"/>
      <c r="AT108" s="772"/>
      <c r="AU108" s="771"/>
      <c r="AV108" s="772"/>
      <c r="AW108" s="771"/>
      <c r="AX108" s="772"/>
      <c r="AY108" s="771"/>
      <c r="AZ108" s="772"/>
      <c r="BA108" s="771"/>
      <c r="BB108" s="772"/>
      <c r="BC108" s="773"/>
      <c r="BD108" s="772"/>
    </row>
    <row r="109" spans="1:56" hidden="1">
      <c r="A109" s="757"/>
      <c r="B109" s="770" t="s">
        <v>121</v>
      </c>
      <c r="C109" s="771">
        <v>94.6</v>
      </c>
      <c r="D109" s="772">
        <f t="shared" si="31"/>
        <v>0.9</v>
      </c>
      <c r="E109" s="771">
        <v>94.7</v>
      </c>
      <c r="F109" s="772">
        <f t="shared" si="32"/>
        <v>0.3</v>
      </c>
      <c r="G109" s="771">
        <v>102.8</v>
      </c>
      <c r="H109" s="772">
        <f t="shared" si="33"/>
        <v>1.7</v>
      </c>
      <c r="I109" s="308">
        <v>115.2</v>
      </c>
      <c r="J109" s="772">
        <f t="shared" si="13"/>
        <v>-1.2</v>
      </c>
      <c r="K109" s="771">
        <v>91.5</v>
      </c>
      <c r="L109" s="772">
        <f t="shared" si="34"/>
        <v>1.6</v>
      </c>
      <c r="M109" s="308">
        <v>91.2</v>
      </c>
      <c r="N109" s="772">
        <f t="shared" si="24"/>
        <v>0.6</v>
      </c>
      <c r="O109" s="771">
        <v>104.1</v>
      </c>
      <c r="P109" s="772">
        <f t="shared" si="35"/>
        <v>6.3</v>
      </c>
      <c r="Q109" s="757">
        <v>119.4</v>
      </c>
      <c r="R109" s="772">
        <f t="shared" si="36"/>
        <v>6.7</v>
      </c>
      <c r="T109" s="757"/>
      <c r="U109" s="770" t="s">
        <v>121</v>
      </c>
      <c r="V109" s="771">
        <v>100.4</v>
      </c>
      <c r="W109" s="772">
        <f t="shared" si="29"/>
        <v>1.7</v>
      </c>
      <c r="X109" s="771">
        <v>98.2</v>
      </c>
      <c r="Y109" s="772">
        <f t="shared" si="30"/>
        <v>1.7</v>
      </c>
      <c r="Z109" s="771">
        <v>106.8</v>
      </c>
      <c r="AA109" s="772">
        <f t="shared" si="14"/>
        <v>1.5</v>
      </c>
      <c r="AB109" s="771">
        <v>106.1</v>
      </c>
      <c r="AC109" s="772">
        <f t="shared" si="15"/>
        <v>-0.9</v>
      </c>
      <c r="AD109" s="771">
        <v>96.7</v>
      </c>
      <c r="AE109" s="772">
        <f t="shared" si="25"/>
        <v>1</v>
      </c>
      <c r="AF109" s="771">
        <v>95.1</v>
      </c>
      <c r="AG109" s="772">
        <f t="shared" si="26"/>
        <v>0.7</v>
      </c>
      <c r="AH109" s="771">
        <v>107.7</v>
      </c>
      <c r="AI109" s="772">
        <f t="shared" si="21"/>
        <v>9</v>
      </c>
      <c r="AJ109" s="773">
        <v>110.8</v>
      </c>
      <c r="AK109" s="772">
        <f t="shared" si="22"/>
        <v>8.9</v>
      </c>
      <c r="AM109" s="757"/>
      <c r="AN109" s="770" t="s">
        <v>121</v>
      </c>
      <c r="AO109" s="771"/>
      <c r="AP109" s="772"/>
      <c r="AQ109" s="771"/>
      <c r="AR109" s="772"/>
      <c r="AS109" s="771"/>
      <c r="AT109" s="772"/>
      <c r="AU109" s="771"/>
      <c r="AV109" s="772"/>
      <c r="AW109" s="771"/>
      <c r="AX109" s="772"/>
      <c r="AY109" s="771"/>
      <c r="AZ109" s="772"/>
      <c r="BA109" s="771"/>
      <c r="BB109" s="772"/>
      <c r="BC109" s="773"/>
      <c r="BD109" s="772"/>
    </row>
    <row r="110" spans="1:56" hidden="1">
      <c r="A110" s="757"/>
      <c r="B110" s="770" t="s">
        <v>122</v>
      </c>
      <c r="C110" s="771">
        <v>92.8</v>
      </c>
      <c r="D110" s="772">
        <f t="shared" si="31"/>
        <v>-1.9</v>
      </c>
      <c r="E110" s="771">
        <v>93.9</v>
      </c>
      <c r="F110" s="772">
        <f t="shared" si="32"/>
        <v>-0.8</v>
      </c>
      <c r="G110" s="771">
        <v>102.9</v>
      </c>
      <c r="H110" s="772">
        <f t="shared" si="33"/>
        <v>0.1</v>
      </c>
      <c r="I110" s="308">
        <v>117.6</v>
      </c>
      <c r="J110" s="772">
        <f t="shared" si="13"/>
        <v>2.1</v>
      </c>
      <c r="K110" s="771">
        <v>99.4</v>
      </c>
      <c r="L110" s="772">
        <f t="shared" si="34"/>
        <v>-2.4</v>
      </c>
      <c r="M110" s="308">
        <v>102.6</v>
      </c>
      <c r="N110" s="772">
        <f t="shared" si="24"/>
        <v>-2.6</v>
      </c>
      <c r="O110" s="771">
        <v>101</v>
      </c>
      <c r="P110" s="772">
        <f t="shared" si="35"/>
        <v>6</v>
      </c>
      <c r="Q110" s="757">
        <v>107.6</v>
      </c>
      <c r="R110" s="772">
        <f t="shared" si="36"/>
        <v>9.6999999999999993</v>
      </c>
      <c r="T110" s="757"/>
      <c r="U110" s="770" t="s">
        <v>122</v>
      </c>
      <c r="V110" s="771">
        <v>99.5</v>
      </c>
      <c r="W110" s="772">
        <f t="shared" si="29"/>
        <v>-0.9</v>
      </c>
      <c r="X110" s="771">
        <v>98.9</v>
      </c>
      <c r="Y110" s="772">
        <f t="shared" si="30"/>
        <v>0.7</v>
      </c>
      <c r="Z110" s="771">
        <v>106.8</v>
      </c>
      <c r="AA110" s="772">
        <f t="shared" si="14"/>
        <v>0</v>
      </c>
      <c r="AB110" s="771">
        <v>108.2</v>
      </c>
      <c r="AC110" s="772">
        <f t="shared" si="15"/>
        <v>2</v>
      </c>
      <c r="AD110" s="771">
        <v>105.1</v>
      </c>
      <c r="AE110" s="772">
        <f t="shared" si="25"/>
        <v>-3</v>
      </c>
      <c r="AF110" s="771">
        <v>107</v>
      </c>
      <c r="AG110" s="772">
        <f t="shared" si="26"/>
        <v>-2.9</v>
      </c>
      <c r="AH110" s="771">
        <v>104.5</v>
      </c>
      <c r="AI110" s="772">
        <f t="shared" si="21"/>
        <v>8.1</v>
      </c>
      <c r="AJ110" s="773">
        <v>100.1</v>
      </c>
      <c r="AK110" s="772">
        <f t="shared" si="22"/>
        <v>10.9</v>
      </c>
      <c r="AM110" s="757"/>
      <c r="AN110" s="770" t="s">
        <v>122</v>
      </c>
      <c r="AO110" s="771"/>
      <c r="AP110" s="772"/>
      <c r="AQ110" s="771"/>
      <c r="AR110" s="772"/>
      <c r="AS110" s="771"/>
      <c r="AT110" s="772"/>
      <c r="AU110" s="771"/>
      <c r="AV110" s="772"/>
      <c r="AW110" s="771"/>
      <c r="AX110" s="772"/>
      <c r="AY110" s="771"/>
      <c r="AZ110" s="772"/>
      <c r="BA110" s="771"/>
      <c r="BB110" s="772"/>
      <c r="BC110" s="773"/>
      <c r="BD110" s="772"/>
    </row>
    <row r="111" spans="1:56" hidden="1">
      <c r="A111" s="757"/>
      <c r="B111" s="770" t="s">
        <v>123</v>
      </c>
      <c r="C111" s="771">
        <v>94.5</v>
      </c>
      <c r="D111" s="772">
        <f t="shared" si="31"/>
        <v>1.8</v>
      </c>
      <c r="E111" s="771">
        <v>94.8</v>
      </c>
      <c r="F111" s="772">
        <f t="shared" si="32"/>
        <v>1</v>
      </c>
      <c r="G111" s="771">
        <v>103.8</v>
      </c>
      <c r="H111" s="772">
        <f t="shared" si="33"/>
        <v>0.9</v>
      </c>
      <c r="I111" s="308">
        <v>116.6</v>
      </c>
      <c r="J111" s="772">
        <f t="shared" si="13"/>
        <v>-0.9</v>
      </c>
      <c r="K111" s="771">
        <v>96.1</v>
      </c>
      <c r="L111" s="772">
        <f t="shared" si="34"/>
        <v>0.9</v>
      </c>
      <c r="M111" s="308">
        <v>94.8</v>
      </c>
      <c r="N111" s="772">
        <f t="shared" si="24"/>
        <v>0</v>
      </c>
      <c r="O111" s="771">
        <v>105.5</v>
      </c>
      <c r="P111" s="772">
        <f t="shared" si="35"/>
        <v>7.5</v>
      </c>
      <c r="Q111" s="757">
        <v>115.9</v>
      </c>
      <c r="R111" s="772">
        <f t="shared" si="36"/>
        <v>1.3</v>
      </c>
      <c r="T111" s="757"/>
      <c r="U111" s="770" t="s">
        <v>123</v>
      </c>
      <c r="V111" s="771">
        <v>101.3</v>
      </c>
      <c r="W111" s="772">
        <f t="shared" si="29"/>
        <v>1.8</v>
      </c>
      <c r="X111" s="771">
        <v>100.7</v>
      </c>
      <c r="Y111" s="772">
        <f t="shared" si="30"/>
        <v>1.8</v>
      </c>
      <c r="Z111" s="771">
        <v>106.8</v>
      </c>
      <c r="AA111" s="772">
        <f t="shared" si="14"/>
        <v>0</v>
      </c>
      <c r="AB111" s="771">
        <v>107.4</v>
      </c>
      <c r="AC111" s="772">
        <f t="shared" si="15"/>
        <v>-0.7</v>
      </c>
      <c r="AD111" s="771">
        <v>101.8</v>
      </c>
      <c r="AE111" s="772">
        <f t="shared" si="25"/>
        <v>1.5</v>
      </c>
      <c r="AF111" s="771">
        <v>99.5</v>
      </c>
      <c r="AG111" s="772">
        <f t="shared" si="26"/>
        <v>1.5</v>
      </c>
      <c r="AH111" s="771">
        <v>108.1</v>
      </c>
      <c r="AI111" s="772">
        <f t="shared" si="21"/>
        <v>6.9</v>
      </c>
      <c r="AJ111" s="773">
        <v>106.8</v>
      </c>
      <c r="AK111" s="772">
        <f t="shared" si="22"/>
        <v>3.4</v>
      </c>
      <c r="AM111" s="757"/>
      <c r="AN111" s="770" t="s">
        <v>123</v>
      </c>
      <c r="AO111" s="771"/>
      <c r="AP111" s="772"/>
      <c r="AQ111" s="771"/>
      <c r="AR111" s="772"/>
      <c r="AS111" s="771"/>
      <c r="AT111" s="772"/>
      <c r="AU111" s="771"/>
      <c r="AV111" s="772"/>
      <c r="AW111" s="771"/>
      <c r="AX111" s="772"/>
      <c r="AY111" s="771"/>
      <c r="AZ111" s="772"/>
      <c r="BA111" s="771"/>
      <c r="BB111" s="772"/>
      <c r="BC111" s="773"/>
      <c r="BD111" s="772"/>
    </row>
    <row r="112" spans="1:56" hidden="1">
      <c r="A112" s="757"/>
      <c r="B112" s="770" t="s">
        <v>124</v>
      </c>
      <c r="C112" s="771">
        <v>92.9</v>
      </c>
      <c r="D112" s="772">
        <f t="shared" si="31"/>
        <v>-1.7</v>
      </c>
      <c r="E112" s="771">
        <v>93</v>
      </c>
      <c r="F112" s="772">
        <f t="shared" si="32"/>
        <v>-1.9</v>
      </c>
      <c r="G112" s="771">
        <v>103.3</v>
      </c>
      <c r="H112" s="772">
        <f t="shared" si="33"/>
        <v>-0.5</v>
      </c>
      <c r="I112" s="308">
        <v>115.6</v>
      </c>
      <c r="J112" s="772">
        <f t="shared" si="13"/>
        <v>-0.9</v>
      </c>
      <c r="K112" s="771">
        <v>95.3</v>
      </c>
      <c r="L112" s="772">
        <f t="shared" si="34"/>
        <v>-2.9</v>
      </c>
      <c r="M112" s="308">
        <v>95.1</v>
      </c>
      <c r="N112" s="772">
        <f t="shared" si="24"/>
        <v>-4.0999999999999996</v>
      </c>
      <c r="O112" s="771">
        <v>107.4</v>
      </c>
      <c r="P112" s="772">
        <f t="shared" si="35"/>
        <v>8.6</v>
      </c>
      <c r="Q112" s="757">
        <v>116.7</v>
      </c>
      <c r="R112" s="772">
        <f t="shared" si="36"/>
        <v>8.1999999999999993</v>
      </c>
      <c r="T112" s="757"/>
      <c r="U112" s="770" t="s">
        <v>124</v>
      </c>
      <c r="V112" s="771">
        <v>99.1</v>
      </c>
      <c r="W112" s="772">
        <f t="shared" si="29"/>
        <v>-2.2000000000000002</v>
      </c>
      <c r="X112" s="771">
        <v>98.2</v>
      </c>
      <c r="Y112" s="772">
        <f t="shared" si="30"/>
        <v>-2.5</v>
      </c>
      <c r="Z112" s="771">
        <v>106.4</v>
      </c>
      <c r="AA112" s="772">
        <f t="shared" si="14"/>
        <v>-0.4</v>
      </c>
      <c r="AB112" s="771">
        <v>108.8</v>
      </c>
      <c r="AC112" s="772">
        <f t="shared" si="15"/>
        <v>1.3</v>
      </c>
      <c r="AD112" s="771">
        <v>100.7</v>
      </c>
      <c r="AE112" s="772">
        <f t="shared" si="25"/>
        <v>-2.4</v>
      </c>
      <c r="AF112" s="771">
        <v>99.8</v>
      </c>
      <c r="AG112" s="772">
        <f t="shared" si="26"/>
        <v>-2.7</v>
      </c>
      <c r="AH112" s="771">
        <v>109.3</v>
      </c>
      <c r="AI112" s="772">
        <f t="shared" si="21"/>
        <v>6.4</v>
      </c>
      <c r="AJ112" s="773">
        <v>108.5</v>
      </c>
      <c r="AK112" s="772">
        <f t="shared" si="22"/>
        <v>9.1999999999999993</v>
      </c>
      <c r="AM112" s="757"/>
      <c r="AN112" s="770" t="s">
        <v>124</v>
      </c>
      <c r="AO112" s="771"/>
      <c r="AP112" s="772"/>
      <c r="AQ112" s="771"/>
      <c r="AR112" s="772"/>
      <c r="AS112" s="771"/>
      <c r="AT112" s="772"/>
      <c r="AU112" s="771"/>
      <c r="AV112" s="772"/>
      <c r="AW112" s="771"/>
      <c r="AX112" s="772"/>
      <c r="AY112" s="771"/>
      <c r="AZ112" s="772"/>
      <c r="BA112" s="771"/>
      <c r="BB112" s="772"/>
      <c r="BC112" s="773"/>
      <c r="BD112" s="772"/>
    </row>
    <row r="113" spans="1:56" hidden="1">
      <c r="A113" s="779"/>
      <c r="B113" s="775" t="s">
        <v>111</v>
      </c>
      <c r="C113" s="771">
        <v>95</v>
      </c>
      <c r="D113" s="772">
        <f t="shared" si="31"/>
        <v>2.2999999999999998</v>
      </c>
      <c r="E113" s="771">
        <v>96.1</v>
      </c>
      <c r="F113" s="772">
        <f t="shared" si="32"/>
        <v>3.3</v>
      </c>
      <c r="G113" s="771">
        <v>101.5</v>
      </c>
      <c r="H113" s="772">
        <f t="shared" si="33"/>
        <v>-1.7</v>
      </c>
      <c r="I113" s="308">
        <v>112.7</v>
      </c>
      <c r="J113" s="772">
        <f t="shared" si="13"/>
        <v>-2.5</v>
      </c>
      <c r="K113" s="308">
        <v>95.2</v>
      </c>
      <c r="L113" s="772">
        <f t="shared" si="34"/>
        <v>-3</v>
      </c>
      <c r="M113" s="308">
        <v>98.4</v>
      </c>
      <c r="N113" s="772">
        <f t="shared" si="24"/>
        <v>-2.4</v>
      </c>
      <c r="O113" s="771">
        <v>100.3</v>
      </c>
      <c r="P113" s="772">
        <f t="shared" si="35"/>
        <v>3.8</v>
      </c>
      <c r="Q113" s="757">
        <v>109.9</v>
      </c>
      <c r="R113" s="772">
        <f t="shared" si="36"/>
        <v>4.2</v>
      </c>
      <c r="T113" s="779"/>
      <c r="U113" s="775" t="s">
        <v>111</v>
      </c>
      <c r="V113" s="771">
        <v>101.1</v>
      </c>
      <c r="W113" s="772">
        <f t="shared" si="29"/>
        <v>2</v>
      </c>
      <c r="X113" s="771">
        <v>101.8</v>
      </c>
      <c r="Y113" s="772">
        <f t="shared" si="30"/>
        <v>3.7</v>
      </c>
      <c r="Z113" s="771">
        <v>104.5</v>
      </c>
      <c r="AA113" s="772">
        <f t="shared" si="14"/>
        <v>-1.8</v>
      </c>
      <c r="AB113" s="771">
        <v>105.5</v>
      </c>
      <c r="AC113" s="772">
        <f t="shared" si="15"/>
        <v>-3</v>
      </c>
      <c r="AD113" s="771">
        <v>101</v>
      </c>
      <c r="AE113" s="772">
        <f t="shared" si="25"/>
        <v>-1.8</v>
      </c>
      <c r="AF113" s="771">
        <v>102.7</v>
      </c>
      <c r="AG113" s="772">
        <f t="shared" si="26"/>
        <v>-1.1000000000000001</v>
      </c>
      <c r="AH113" s="771">
        <v>105</v>
      </c>
      <c r="AI113" s="772">
        <f t="shared" si="21"/>
        <v>2</v>
      </c>
      <c r="AJ113" s="773">
        <v>102.8</v>
      </c>
      <c r="AK113" s="772">
        <f t="shared" si="22"/>
        <v>2</v>
      </c>
      <c r="AM113" s="779"/>
      <c r="AN113" s="775" t="s">
        <v>111</v>
      </c>
      <c r="AO113" s="771"/>
      <c r="AP113" s="772"/>
      <c r="AQ113" s="771"/>
      <c r="AR113" s="772"/>
      <c r="AS113" s="771"/>
      <c r="AT113" s="772"/>
      <c r="AU113" s="771"/>
      <c r="AV113" s="772"/>
      <c r="AW113" s="771"/>
      <c r="AX113" s="772"/>
      <c r="AY113" s="771"/>
      <c r="AZ113" s="772"/>
      <c r="BA113" s="771"/>
      <c r="BB113" s="772"/>
      <c r="BC113" s="773"/>
      <c r="BD113" s="772"/>
    </row>
    <row r="114" spans="1:56" hidden="1">
      <c r="A114" s="764" t="s">
        <v>4</v>
      </c>
      <c r="B114" s="765" t="s">
        <v>113</v>
      </c>
      <c r="C114" s="766">
        <v>95.9</v>
      </c>
      <c r="D114" s="767">
        <f t="shared" si="31"/>
        <v>0.9</v>
      </c>
      <c r="E114" s="766">
        <v>95</v>
      </c>
      <c r="F114" s="767">
        <f t="shared" si="32"/>
        <v>-1.1000000000000001</v>
      </c>
      <c r="G114" s="766">
        <v>103.6</v>
      </c>
      <c r="H114" s="767">
        <f t="shared" si="33"/>
        <v>2.1</v>
      </c>
      <c r="I114" s="766">
        <v>113.5</v>
      </c>
      <c r="J114" s="767">
        <f t="shared" si="13"/>
        <v>0.7</v>
      </c>
      <c r="K114" s="766">
        <v>86.7</v>
      </c>
      <c r="L114" s="767">
        <f t="shared" si="34"/>
        <v>-1.6</v>
      </c>
      <c r="M114" s="766">
        <v>85.5</v>
      </c>
      <c r="N114" s="767">
        <f t="shared" si="24"/>
        <v>-1.5</v>
      </c>
      <c r="O114" s="766">
        <v>106.9</v>
      </c>
      <c r="P114" s="767">
        <f t="shared" si="35"/>
        <v>2.5</v>
      </c>
      <c r="Q114" s="766">
        <v>129.69999999999999</v>
      </c>
      <c r="R114" s="767">
        <f t="shared" si="36"/>
        <v>4.8</v>
      </c>
      <c r="T114" s="764" t="s">
        <v>4</v>
      </c>
      <c r="U114" s="765" t="s">
        <v>113</v>
      </c>
      <c r="V114" s="766">
        <v>101.5</v>
      </c>
      <c r="W114" s="767">
        <f t="shared" si="29"/>
        <v>0.4</v>
      </c>
      <c r="X114" s="766">
        <v>101.8</v>
      </c>
      <c r="Y114" s="767">
        <f t="shared" si="30"/>
        <v>0</v>
      </c>
      <c r="Z114" s="766">
        <v>105.5</v>
      </c>
      <c r="AA114" s="767">
        <f t="shared" si="14"/>
        <v>1</v>
      </c>
      <c r="AB114" s="766">
        <v>108.1</v>
      </c>
      <c r="AC114" s="767">
        <f t="shared" si="15"/>
        <v>2.5</v>
      </c>
      <c r="AD114" s="766">
        <v>92.8</v>
      </c>
      <c r="AE114" s="767">
        <f t="shared" si="25"/>
        <v>0.1</v>
      </c>
      <c r="AF114" s="766">
        <v>91.4</v>
      </c>
      <c r="AG114" s="767">
        <f t="shared" si="26"/>
        <v>-0.1</v>
      </c>
      <c r="AH114" s="766">
        <v>110.8</v>
      </c>
      <c r="AI114" s="767">
        <f t="shared" si="21"/>
        <v>1.7</v>
      </c>
      <c r="AJ114" s="766">
        <v>121.5</v>
      </c>
      <c r="AK114" s="767">
        <f t="shared" si="22"/>
        <v>3.9</v>
      </c>
      <c r="AM114" s="764" t="s">
        <v>4</v>
      </c>
      <c r="AN114" s="765" t="s">
        <v>113</v>
      </c>
      <c r="AO114" s="766"/>
      <c r="AP114" s="767"/>
      <c r="AQ114" s="766"/>
      <c r="AR114" s="767"/>
      <c r="AS114" s="766"/>
      <c r="AT114" s="767"/>
      <c r="AU114" s="766"/>
      <c r="AV114" s="767"/>
      <c r="AW114" s="766"/>
      <c r="AX114" s="767"/>
      <c r="AY114" s="766"/>
      <c r="AZ114" s="767"/>
      <c r="BA114" s="766"/>
      <c r="BB114" s="767"/>
      <c r="BC114" s="766"/>
      <c r="BD114" s="767"/>
    </row>
    <row r="115" spans="1:56" hidden="1">
      <c r="A115" s="769"/>
      <c r="B115" s="770" t="s">
        <v>115</v>
      </c>
      <c r="C115" s="771">
        <v>94.4</v>
      </c>
      <c r="D115" s="772">
        <f t="shared" si="31"/>
        <v>-1.6</v>
      </c>
      <c r="E115" s="771">
        <v>95.3</v>
      </c>
      <c r="F115" s="772">
        <f t="shared" si="32"/>
        <v>0.3</v>
      </c>
      <c r="G115" s="771">
        <v>103.1</v>
      </c>
      <c r="H115" s="772">
        <f t="shared" si="33"/>
        <v>-0.5</v>
      </c>
      <c r="I115" s="771">
        <v>110.4</v>
      </c>
      <c r="J115" s="772">
        <f t="shared" si="13"/>
        <v>-2.7</v>
      </c>
      <c r="K115" s="771">
        <v>94.6</v>
      </c>
      <c r="L115" s="772">
        <f t="shared" si="34"/>
        <v>1.5</v>
      </c>
      <c r="M115" s="771">
        <v>95.2</v>
      </c>
      <c r="N115" s="772">
        <f t="shared" si="24"/>
        <v>1.5</v>
      </c>
      <c r="O115" s="771">
        <v>107.1</v>
      </c>
      <c r="P115" s="772">
        <f t="shared" si="35"/>
        <v>1</v>
      </c>
      <c r="Q115" s="771">
        <v>118.6</v>
      </c>
      <c r="R115" s="772">
        <f t="shared" si="36"/>
        <v>4.2</v>
      </c>
      <c r="T115" s="769"/>
      <c r="U115" s="770" t="s">
        <v>115</v>
      </c>
      <c r="V115" s="771">
        <v>101.3</v>
      </c>
      <c r="W115" s="772">
        <f t="shared" si="29"/>
        <v>-0.2</v>
      </c>
      <c r="X115" s="771">
        <v>101.9</v>
      </c>
      <c r="Y115" s="772">
        <f t="shared" si="30"/>
        <v>0.1</v>
      </c>
      <c r="Z115" s="771">
        <v>106.9</v>
      </c>
      <c r="AA115" s="772">
        <f t="shared" si="14"/>
        <v>1.3</v>
      </c>
      <c r="AB115" s="771">
        <v>103.9</v>
      </c>
      <c r="AC115" s="772">
        <f t="shared" si="15"/>
        <v>-3.9</v>
      </c>
      <c r="AD115" s="771">
        <v>101.5</v>
      </c>
      <c r="AE115" s="772">
        <f t="shared" si="25"/>
        <v>3</v>
      </c>
      <c r="AF115" s="771">
        <v>101</v>
      </c>
      <c r="AG115" s="772">
        <f t="shared" si="26"/>
        <v>3</v>
      </c>
      <c r="AH115" s="771">
        <v>110.5</v>
      </c>
      <c r="AI115" s="772">
        <f t="shared" si="21"/>
        <v>2.8</v>
      </c>
      <c r="AJ115" s="771">
        <v>109.9</v>
      </c>
      <c r="AK115" s="772">
        <f t="shared" si="22"/>
        <v>2.7</v>
      </c>
      <c r="AM115" s="769"/>
      <c r="AN115" s="770" t="s">
        <v>115</v>
      </c>
      <c r="AO115" s="771"/>
      <c r="AP115" s="772"/>
      <c r="AQ115" s="771"/>
      <c r="AR115" s="772"/>
      <c r="AS115" s="771"/>
      <c r="AT115" s="772"/>
      <c r="AU115" s="771"/>
      <c r="AV115" s="772"/>
      <c r="AW115" s="771"/>
      <c r="AX115" s="772"/>
      <c r="AY115" s="771"/>
      <c r="AZ115" s="772"/>
      <c r="BA115" s="771"/>
      <c r="BB115" s="772"/>
      <c r="BC115" s="771"/>
      <c r="BD115" s="772"/>
    </row>
    <row r="116" spans="1:56" hidden="1">
      <c r="A116" s="769"/>
      <c r="B116" s="770" t="s">
        <v>116</v>
      </c>
      <c r="C116" s="771">
        <v>95.6</v>
      </c>
      <c r="D116" s="772">
        <f t="shared" si="31"/>
        <v>1.3</v>
      </c>
      <c r="E116" s="771">
        <v>95.8</v>
      </c>
      <c r="F116" s="772">
        <f t="shared" si="32"/>
        <v>0.5</v>
      </c>
      <c r="G116" s="771">
        <v>107.5</v>
      </c>
      <c r="H116" s="772">
        <f t="shared" si="33"/>
        <v>4.3</v>
      </c>
      <c r="I116" s="771">
        <v>115.3</v>
      </c>
      <c r="J116" s="772">
        <f t="shared" si="13"/>
        <v>4.4000000000000004</v>
      </c>
      <c r="K116" s="771">
        <v>102.1</v>
      </c>
      <c r="L116" s="772">
        <f t="shared" si="34"/>
        <v>14.2</v>
      </c>
      <c r="M116" s="771">
        <v>106.5</v>
      </c>
      <c r="N116" s="772">
        <f t="shared" ref="N116:N128" si="37">ROUND((M116-M104)/M104*100,1)</f>
        <v>11.9</v>
      </c>
      <c r="O116" s="771">
        <v>101.9</v>
      </c>
      <c r="P116" s="772">
        <f t="shared" si="35"/>
        <v>9.6</v>
      </c>
      <c r="Q116" s="771">
        <v>101.8</v>
      </c>
      <c r="R116" s="772">
        <f t="shared" ref="R116:R128" si="38">ROUND((Q116-Q104)/Q104*100,1)</f>
        <v>5.9</v>
      </c>
      <c r="T116" s="769"/>
      <c r="U116" s="770" t="s">
        <v>116</v>
      </c>
      <c r="V116" s="771">
        <v>101.1</v>
      </c>
      <c r="W116" s="772">
        <f t="shared" si="29"/>
        <v>-0.2</v>
      </c>
      <c r="X116" s="771">
        <v>102</v>
      </c>
      <c r="Y116" s="772">
        <f t="shared" si="30"/>
        <v>0.1</v>
      </c>
      <c r="Z116" s="771">
        <v>109.6</v>
      </c>
      <c r="AA116" s="772">
        <f t="shared" si="14"/>
        <v>2.5</v>
      </c>
      <c r="AB116" s="771">
        <v>110.9</v>
      </c>
      <c r="AC116" s="772">
        <f t="shared" si="15"/>
        <v>6.7</v>
      </c>
      <c r="AD116" s="771">
        <v>110.1</v>
      </c>
      <c r="AE116" s="772">
        <f t="shared" si="25"/>
        <v>16.600000000000001</v>
      </c>
      <c r="AF116" s="771">
        <v>113.4</v>
      </c>
      <c r="AG116" s="772">
        <f t="shared" si="26"/>
        <v>14.7</v>
      </c>
      <c r="AH116" s="771">
        <v>103.2</v>
      </c>
      <c r="AI116" s="772">
        <f t="shared" si="21"/>
        <v>12.1</v>
      </c>
      <c r="AJ116" s="771">
        <v>93.3</v>
      </c>
      <c r="AK116" s="772">
        <f t="shared" si="22"/>
        <v>3.6</v>
      </c>
      <c r="AM116" s="769"/>
      <c r="AN116" s="770" t="s">
        <v>116</v>
      </c>
      <c r="AO116" s="771"/>
      <c r="AP116" s="772"/>
      <c r="AQ116" s="771"/>
      <c r="AR116" s="772"/>
      <c r="AS116" s="771"/>
      <c r="AT116" s="772"/>
      <c r="AU116" s="771"/>
      <c r="AV116" s="772"/>
      <c r="AW116" s="771"/>
      <c r="AX116" s="772"/>
      <c r="AY116" s="771"/>
      <c r="AZ116" s="772"/>
      <c r="BA116" s="771"/>
      <c r="BB116" s="772"/>
      <c r="BC116" s="771"/>
      <c r="BD116" s="772"/>
    </row>
    <row r="117" spans="1:56" hidden="1">
      <c r="A117" s="757"/>
      <c r="B117" s="770" t="s">
        <v>117</v>
      </c>
      <c r="C117" s="771">
        <v>95.4</v>
      </c>
      <c r="D117" s="772">
        <f t="shared" si="31"/>
        <v>-0.2</v>
      </c>
      <c r="E117" s="771">
        <v>96.4</v>
      </c>
      <c r="F117" s="772">
        <f t="shared" si="32"/>
        <v>0.6</v>
      </c>
      <c r="G117" s="771">
        <v>109.6</v>
      </c>
      <c r="H117" s="772">
        <f t="shared" si="33"/>
        <v>2</v>
      </c>
      <c r="I117" s="771">
        <v>123.2</v>
      </c>
      <c r="J117" s="772">
        <f t="shared" si="13"/>
        <v>6.9</v>
      </c>
      <c r="K117" s="771">
        <v>90</v>
      </c>
      <c r="L117" s="772">
        <f t="shared" si="34"/>
        <v>12.9</v>
      </c>
      <c r="M117" s="771">
        <v>89.2</v>
      </c>
      <c r="N117" s="772">
        <f t="shared" si="37"/>
        <v>16</v>
      </c>
      <c r="O117" s="771">
        <v>104.7</v>
      </c>
      <c r="P117" s="772">
        <f t="shared" si="35"/>
        <v>10.8</v>
      </c>
      <c r="Q117" s="771">
        <v>121.1</v>
      </c>
      <c r="R117" s="772">
        <f t="shared" si="38"/>
        <v>-2.7</v>
      </c>
      <c r="T117" s="757"/>
      <c r="U117" s="770" t="s">
        <v>117</v>
      </c>
      <c r="V117" s="771">
        <v>100.6</v>
      </c>
      <c r="W117" s="772">
        <f t="shared" si="29"/>
        <v>-0.5</v>
      </c>
      <c r="X117" s="771">
        <v>100.1</v>
      </c>
      <c r="Y117" s="772">
        <f t="shared" si="30"/>
        <v>-1.9</v>
      </c>
      <c r="Z117" s="771">
        <v>111.9</v>
      </c>
      <c r="AA117" s="772">
        <f t="shared" si="14"/>
        <v>2.1</v>
      </c>
      <c r="AB117" s="771">
        <v>112.2</v>
      </c>
      <c r="AC117" s="772">
        <f t="shared" si="15"/>
        <v>1.2</v>
      </c>
      <c r="AD117" s="771">
        <v>95.9</v>
      </c>
      <c r="AE117" s="772">
        <f t="shared" si="25"/>
        <v>15.1</v>
      </c>
      <c r="AF117" s="771">
        <v>94</v>
      </c>
      <c r="AG117" s="772">
        <f t="shared" si="26"/>
        <v>19.3</v>
      </c>
      <c r="AH117" s="771">
        <v>106.9</v>
      </c>
      <c r="AI117" s="772">
        <f t="shared" si="21"/>
        <v>12.1</v>
      </c>
      <c r="AJ117" s="771">
        <v>112.1</v>
      </c>
      <c r="AK117" s="772">
        <f t="shared" si="22"/>
        <v>-3.7</v>
      </c>
      <c r="AM117" s="757"/>
      <c r="AN117" s="770" t="s">
        <v>117</v>
      </c>
      <c r="AO117" s="771"/>
      <c r="AP117" s="772"/>
      <c r="AQ117" s="771"/>
      <c r="AR117" s="772"/>
      <c r="AS117" s="771"/>
      <c r="AT117" s="772"/>
      <c r="AU117" s="771"/>
      <c r="AV117" s="772"/>
      <c r="AW117" s="771"/>
      <c r="AX117" s="772"/>
      <c r="AY117" s="771"/>
      <c r="AZ117" s="772"/>
      <c r="BA117" s="771"/>
      <c r="BB117" s="772"/>
      <c r="BC117" s="771"/>
      <c r="BD117" s="772"/>
    </row>
    <row r="118" spans="1:56" hidden="1">
      <c r="A118" s="757"/>
      <c r="B118" s="770" t="s">
        <v>118</v>
      </c>
      <c r="C118" s="771">
        <v>92.2</v>
      </c>
      <c r="D118" s="772">
        <f t="shared" si="31"/>
        <v>-3.4</v>
      </c>
      <c r="E118" s="771">
        <v>95.1</v>
      </c>
      <c r="F118" s="772">
        <f t="shared" si="32"/>
        <v>-1.3</v>
      </c>
      <c r="G118" s="771">
        <v>108.8</v>
      </c>
      <c r="H118" s="772">
        <f t="shared" si="33"/>
        <v>-0.7</v>
      </c>
      <c r="I118" s="771">
        <v>118.6</v>
      </c>
      <c r="J118" s="772">
        <f t="shared" si="13"/>
        <v>-3.7</v>
      </c>
      <c r="K118" s="771">
        <v>88.6</v>
      </c>
      <c r="L118" s="772">
        <f t="shared" si="34"/>
        <v>6</v>
      </c>
      <c r="M118" s="771">
        <v>88.9</v>
      </c>
      <c r="N118" s="772">
        <f t="shared" si="37"/>
        <v>11.7</v>
      </c>
      <c r="O118" s="771">
        <v>107.7</v>
      </c>
      <c r="P118" s="772">
        <f t="shared" si="35"/>
        <v>4.7</v>
      </c>
      <c r="Q118" s="771">
        <v>126.3</v>
      </c>
      <c r="R118" s="772">
        <f t="shared" si="38"/>
        <v>-2.4</v>
      </c>
      <c r="T118" s="757"/>
      <c r="U118" s="770" t="s">
        <v>118</v>
      </c>
      <c r="V118" s="771">
        <v>98.8</v>
      </c>
      <c r="W118" s="772">
        <f t="shared" si="29"/>
        <v>-1.8</v>
      </c>
      <c r="X118" s="771">
        <v>98.9</v>
      </c>
      <c r="Y118" s="772">
        <f t="shared" si="30"/>
        <v>-1.2</v>
      </c>
      <c r="Z118" s="771">
        <v>110</v>
      </c>
      <c r="AA118" s="772">
        <f t="shared" si="14"/>
        <v>-1.7</v>
      </c>
      <c r="AB118" s="771">
        <v>110.5</v>
      </c>
      <c r="AC118" s="772">
        <f t="shared" si="15"/>
        <v>-1.5</v>
      </c>
      <c r="AD118" s="771">
        <v>94</v>
      </c>
      <c r="AE118" s="772">
        <f t="shared" si="25"/>
        <v>7.6</v>
      </c>
      <c r="AF118" s="771">
        <v>93.7</v>
      </c>
      <c r="AG118" s="772">
        <f t="shared" si="26"/>
        <v>13.9</v>
      </c>
      <c r="AH118" s="771">
        <v>109.3</v>
      </c>
      <c r="AI118" s="772">
        <f t="shared" si="21"/>
        <v>5.3</v>
      </c>
      <c r="AJ118" s="771">
        <v>117.9</v>
      </c>
      <c r="AK118" s="772">
        <f t="shared" si="22"/>
        <v>-8.1</v>
      </c>
      <c r="AM118" s="757"/>
      <c r="AN118" s="770" t="s">
        <v>118</v>
      </c>
      <c r="AO118" s="771"/>
      <c r="AP118" s="772"/>
      <c r="AQ118" s="771"/>
      <c r="AR118" s="772"/>
      <c r="AS118" s="771"/>
      <c r="AT118" s="772"/>
      <c r="AU118" s="771"/>
      <c r="AV118" s="772"/>
      <c r="AW118" s="771"/>
      <c r="AX118" s="772"/>
      <c r="AY118" s="771"/>
      <c r="AZ118" s="772"/>
      <c r="BA118" s="771"/>
      <c r="BB118" s="772"/>
      <c r="BC118" s="771"/>
      <c r="BD118" s="772"/>
    </row>
    <row r="119" spans="1:56" hidden="1">
      <c r="A119" s="757"/>
      <c r="B119" s="770" t="s">
        <v>119</v>
      </c>
      <c r="C119" s="771">
        <v>92.6</v>
      </c>
      <c r="D119" s="772">
        <f t="shared" si="31"/>
        <v>0.4</v>
      </c>
      <c r="E119" s="771">
        <v>94.2</v>
      </c>
      <c r="F119" s="772">
        <f t="shared" si="32"/>
        <v>-0.9</v>
      </c>
      <c r="G119" s="771">
        <v>107.5</v>
      </c>
      <c r="H119" s="772">
        <f t="shared" si="33"/>
        <v>-1.2</v>
      </c>
      <c r="I119" s="771">
        <v>123.6</v>
      </c>
      <c r="J119" s="772">
        <f t="shared" si="13"/>
        <v>4.2</v>
      </c>
      <c r="K119" s="771">
        <v>96.1</v>
      </c>
      <c r="L119" s="772">
        <f t="shared" si="34"/>
        <v>-1.5</v>
      </c>
      <c r="M119" s="771">
        <v>96.8</v>
      </c>
      <c r="N119" s="772">
        <f t="shared" si="37"/>
        <v>-1.1000000000000001</v>
      </c>
      <c r="O119" s="771">
        <v>107</v>
      </c>
      <c r="P119" s="772">
        <f t="shared" si="35"/>
        <v>6.3</v>
      </c>
      <c r="Q119" s="771">
        <v>118.3</v>
      </c>
      <c r="R119" s="772">
        <f t="shared" si="38"/>
        <v>7.4</v>
      </c>
      <c r="T119" s="757"/>
      <c r="U119" s="770" t="s">
        <v>119</v>
      </c>
      <c r="V119" s="771">
        <v>98</v>
      </c>
      <c r="W119" s="772">
        <f t="shared" si="29"/>
        <v>-0.8</v>
      </c>
      <c r="X119" s="771">
        <v>97.4</v>
      </c>
      <c r="Y119" s="772">
        <f t="shared" si="30"/>
        <v>-1.5</v>
      </c>
      <c r="Z119" s="771">
        <v>110.2</v>
      </c>
      <c r="AA119" s="772">
        <f t="shared" si="14"/>
        <v>0.2</v>
      </c>
      <c r="AB119" s="771">
        <v>111.7</v>
      </c>
      <c r="AC119" s="772">
        <f t="shared" si="15"/>
        <v>1.1000000000000001</v>
      </c>
      <c r="AD119" s="771">
        <v>101.8</v>
      </c>
      <c r="AE119" s="772">
        <f t="shared" si="25"/>
        <v>-0.6</v>
      </c>
      <c r="AF119" s="771">
        <v>101.7</v>
      </c>
      <c r="AG119" s="772">
        <f t="shared" si="26"/>
        <v>0.4</v>
      </c>
      <c r="AH119" s="771">
        <v>108.9</v>
      </c>
      <c r="AI119" s="772">
        <f t="shared" si="21"/>
        <v>5.3</v>
      </c>
      <c r="AJ119" s="771">
        <v>109.4</v>
      </c>
      <c r="AK119" s="772">
        <f t="shared" si="22"/>
        <v>5.4</v>
      </c>
      <c r="AM119" s="757"/>
      <c r="AN119" s="770" t="s">
        <v>119</v>
      </c>
      <c r="AO119" s="771"/>
      <c r="AP119" s="772"/>
      <c r="AQ119" s="771"/>
      <c r="AR119" s="772"/>
      <c r="AS119" s="771"/>
      <c r="AT119" s="772"/>
      <c r="AU119" s="771"/>
      <c r="AV119" s="772"/>
      <c r="AW119" s="771"/>
      <c r="AX119" s="772"/>
      <c r="AY119" s="771"/>
      <c r="AZ119" s="772"/>
      <c r="BA119" s="771"/>
      <c r="BB119" s="772"/>
      <c r="BC119" s="771"/>
      <c r="BD119" s="772"/>
    </row>
    <row r="120" spans="1:56" hidden="1">
      <c r="A120" s="757"/>
      <c r="B120" s="770" t="s">
        <v>120</v>
      </c>
      <c r="C120" s="771">
        <v>91.7</v>
      </c>
      <c r="D120" s="772">
        <f t="shared" si="31"/>
        <v>-1</v>
      </c>
      <c r="E120" s="771">
        <v>91.3</v>
      </c>
      <c r="F120" s="772">
        <f t="shared" si="32"/>
        <v>-3.1</v>
      </c>
      <c r="G120" s="771">
        <v>110.6</v>
      </c>
      <c r="H120" s="772">
        <f t="shared" si="33"/>
        <v>2.9</v>
      </c>
      <c r="I120" s="771">
        <v>128.19999999999999</v>
      </c>
      <c r="J120" s="772">
        <f t="shared" si="13"/>
        <v>3.7</v>
      </c>
      <c r="K120" s="771">
        <v>95.9</v>
      </c>
      <c r="L120" s="772">
        <f t="shared" si="34"/>
        <v>-0.8</v>
      </c>
      <c r="M120" s="771">
        <v>94.9</v>
      </c>
      <c r="N120" s="772">
        <f t="shared" si="37"/>
        <v>-1.8</v>
      </c>
      <c r="O120" s="771">
        <v>110.7</v>
      </c>
      <c r="P120" s="772">
        <f t="shared" si="35"/>
        <v>9.4</v>
      </c>
      <c r="Q120" s="771">
        <v>124</v>
      </c>
      <c r="R120" s="772">
        <f t="shared" si="38"/>
        <v>9.9</v>
      </c>
      <c r="T120" s="757"/>
      <c r="U120" s="770" t="s">
        <v>120</v>
      </c>
      <c r="V120" s="771">
        <v>97.5</v>
      </c>
      <c r="W120" s="772">
        <f t="shared" si="29"/>
        <v>-0.5</v>
      </c>
      <c r="X120" s="771">
        <v>95.5</v>
      </c>
      <c r="Y120" s="772">
        <f t="shared" si="30"/>
        <v>-2</v>
      </c>
      <c r="Z120" s="771">
        <v>111.8</v>
      </c>
      <c r="AA120" s="772">
        <f t="shared" si="14"/>
        <v>1.5</v>
      </c>
      <c r="AB120" s="771">
        <v>115.3</v>
      </c>
      <c r="AC120" s="772">
        <f t="shared" si="15"/>
        <v>3.2</v>
      </c>
      <c r="AD120" s="771">
        <v>102.2</v>
      </c>
      <c r="AE120" s="772">
        <f t="shared" si="25"/>
        <v>0.1</v>
      </c>
      <c r="AF120" s="771">
        <v>100.3</v>
      </c>
      <c r="AG120" s="772">
        <f t="shared" si="26"/>
        <v>0.3</v>
      </c>
      <c r="AH120" s="771">
        <v>112.5</v>
      </c>
      <c r="AI120" s="772">
        <f t="shared" si="21"/>
        <v>6.4</v>
      </c>
      <c r="AJ120" s="771">
        <v>114.8</v>
      </c>
      <c r="AK120" s="772">
        <f t="shared" si="22"/>
        <v>8.4</v>
      </c>
      <c r="AM120" s="757"/>
      <c r="AN120" s="770" t="s">
        <v>120</v>
      </c>
      <c r="AO120" s="771"/>
      <c r="AP120" s="772"/>
      <c r="AQ120" s="771"/>
      <c r="AR120" s="772"/>
      <c r="AS120" s="771"/>
      <c r="AT120" s="772"/>
      <c r="AU120" s="771"/>
      <c r="AV120" s="772"/>
      <c r="AW120" s="771"/>
      <c r="AX120" s="772"/>
      <c r="AY120" s="771"/>
      <c r="AZ120" s="772"/>
      <c r="BA120" s="771"/>
      <c r="BB120" s="772"/>
      <c r="BC120" s="771"/>
      <c r="BD120" s="772"/>
    </row>
    <row r="121" spans="1:56" hidden="1">
      <c r="A121" s="757"/>
      <c r="B121" s="770" t="s">
        <v>121</v>
      </c>
      <c r="C121" s="771">
        <v>90.2</v>
      </c>
      <c r="D121" s="772">
        <f t="shared" si="31"/>
        <v>-1.6</v>
      </c>
      <c r="E121" s="771">
        <v>91.5</v>
      </c>
      <c r="F121" s="772">
        <f t="shared" si="32"/>
        <v>0.2</v>
      </c>
      <c r="G121" s="771">
        <v>108.8</v>
      </c>
      <c r="H121" s="772">
        <f t="shared" si="33"/>
        <v>-1.6</v>
      </c>
      <c r="I121" s="771">
        <v>125.2</v>
      </c>
      <c r="J121" s="772">
        <f t="shared" si="13"/>
        <v>-2.2999999999999998</v>
      </c>
      <c r="K121" s="771">
        <v>87.3</v>
      </c>
      <c r="L121" s="772">
        <f t="shared" si="34"/>
        <v>-4.5999999999999996</v>
      </c>
      <c r="M121" s="771">
        <v>88.2</v>
      </c>
      <c r="N121" s="772">
        <f t="shared" si="37"/>
        <v>-3.3</v>
      </c>
      <c r="O121" s="771">
        <v>110.2</v>
      </c>
      <c r="P121" s="772">
        <f t="shared" si="35"/>
        <v>5.9</v>
      </c>
      <c r="Q121" s="771">
        <v>129.80000000000001</v>
      </c>
      <c r="R121" s="772">
        <f t="shared" si="38"/>
        <v>8.6999999999999993</v>
      </c>
      <c r="T121" s="757"/>
      <c r="U121" s="770" t="s">
        <v>121</v>
      </c>
      <c r="V121" s="771">
        <v>96.1</v>
      </c>
      <c r="W121" s="772">
        <f t="shared" si="29"/>
        <v>-1.4</v>
      </c>
      <c r="X121" s="771">
        <v>95.4</v>
      </c>
      <c r="Y121" s="772">
        <f t="shared" si="30"/>
        <v>-0.1</v>
      </c>
      <c r="Z121" s="771">
        <v>112.2</v>
      </c>
      <c r="AA121" s="772">
        <f t="shared" si="14"/>
        <v>0.4</v>
      </c>
      <c r="AB121" s="771">
        <v>115.5</v>
      </c>
      <c r="AC121" s="772">
        <f t="shared" si="15"/>
        <v>0.2</v>
      </c>
      <c r="AD121" s="771">
        <v>92.7</v>
      </c>
      <c r="AE121" s="772">
        <f t="shared" si="25"/>
        <v>-4.0999999999999996</v>
      </c>
      <c r="AF121" s="771">
        <v>92.5</v>
      </c>
      <c r="AG121" s="772">
        <f t="shared" si="26"/>
        <v>-2.7</v>
      </c>
      <c r="AH121" s="771">
        <v>113.4</v>
      </c>
      <c r="AI121" s="772">
        <f t="shared" si="21"/>
        <v>5.3</v>
      </c>
      <c r="AJ121" s="771">
        <v>120.8</v>
      </c>
      <c r="AK121" s="772">
        <f t="shared" si="22"/>
        <v>9</v>
      </c>
      <c r="AM121" s="757"/>
      <c r="AN121" s="770" t="s">
        <v>121</v>
      </c>
      <c r="AO121" s="771"/>
      <c r="AP121" s="772"/>
      <c r="AQ121" s="771"/>
      <c r="AR121" s="772"/>
      <c r="AS121" s="771"/>
      <c r="AT121" s="772"/>
      <c r="AU121" s="771"/>
      <c r="AV121" s="772"/>
      <c r="AW121" s="771"/>
      <c r="AX121" s="772"/>
      <c r="AY121" s="771"/>
      <c r="AZ121" s="772"/>
      <c r="BA121" s="771"/>
      <c r="BB121" s="772"/>
      <c r="BC121" s="771"/>
      <c r="BD121" s="772"/>
    </row>
    <row r="122" spans="1:56" hidden="1">
      <c r="A122" s="757"/>
      <c r="B122" s="770" t="s">
        <v>122</v>
      </c>
      <c r="C122" s="771">
        <v>86.5</v>
      </c>
      <c r="D122" s="772">
        <f t="shared" si="31"/>
        <v>-4.0999999999999996</v>
      </c>
      <c r="E122" s="771">
        <v>87.6</v>
      </c>
      <c r="F122" s="772">
        <f t="shared" si="32"/>
        <v>-4.3</v>
      </c>
      <c r="G122" s="771">
        <v>107.8</v>
      </c>
      <c r="H122" s="772">
        <f t="shared" si="33"/>
        <v>-0.9</v>
      </c>
      <c r="I122" s="771">
        <v>130.4</v>
      </c>
      <c r="J122" s="772">
        <f t="shared" si="13"/>
        <v>4.2</v>
      </c>
      <c r="K122" s="771">
        <v>91.3</v>
      </c>
      <c r="L122" s="772">
        <f t="shared" si="34"/>
        <v>-8.1</v>
      </c>
      <c r="M122" s="771">
        <v>94</v>
      </c>
      <c r="N122" s="772">
        <f t="shared" si="37"/>
        <v>-8.4</v>
      </c>
      <c r="O122" s="771">
        <v>105.8</v>
      </c>
      <c r="P122" s="772">
        <f t="shared" si="35"/>
        <v>4.8</v>
      </c>
      <c r="Q122" s="771">
        <v>119.3</v>
      </c>
      <c r="R122" s="772">
        <f t="shared" si="38"/>
        <v>10.9</v>
      </c>
      <c r="T122" s="757"/>
      <c r="U122" s="770" t="s">
        <v>122</v>
      </c>
      <c r="V122" s="771">
        <v>94</v>
      </c>
      <c r="W122" s="772">
        <f t="shared" si="29"/>
        <v>-2.2000000000000002</v>
      </c>
      <c r="X122" s="771">
        <v>93</v>
      </c>
      <c r="Y122" s="772">
        <f t="shared" si="30"/>
        <v>-2.5</v>
      </c>
      <c r="Z122" s="771">
        <v>112.2</v>
      </c>
      <c r="AA122" s="772">
        <f t="shared" si="14"/>
        <v>0</v>
      </c>
      <c r="AB122" s="771">
        <v>118.5</v>
      </c>
      <c r="AC122" s="772">
        <f t="shared" si="15"/>
        <v>2.6</v>
      </c>
      <c r="AD122" s="771">
        <v>97.1</v>
      </c>
      <c r="AE122" s="772">
        <f t="shared" si="25"/>
        <v>-7.6</v>
      </c>
      <c r="AF122" s="771">
        <v>98.5</v>
      </c>
      <c r="AG122" s="772">
        <f t="shared" si="26"/>
        <v>-7.9</v>
      </c>
      <c r="AH122" s="771">
        <v>110</v>
      </c>
      <c r="AI122" s="772">
        <f t="shared" si="21"/>
        <v>5.3</v>
      </c>
      <c r="AJ122" s="771">
        <v>110.3</v>
      </c>
      <c r="AK122" s="772">
        <f t="shared" si="22"/>
        <v>10.199999999999999</v>
      </c>
      <c r="AM122" s="757"/>
      <c r="AN122" s="770" t="s">
        <v>122</v>
      </c>
      <c r="AO122" s="771"/>
      <c r="AP122" s="772"/>
      <c r="AQ122" s="771"/>
      <c r="AR122" s="772"/>
      <c r="AS122" s="771"/>
      <c r="AT122" s="772"/>
      <c r="AU122" s="771"/>
      <c r="AV122" s="772"/>
      <c r="AW122" s="771"/>
      <c r="AX122" s="772"/>
      <c r="AY122" s="771"/>
      <c r="AZ122" s="772"/>
      <c r="BA122" s="771"/>
      <c r="BB122" s="772"/>
      <c r="BC122" s="771"/>
      <c r="BD122" s="772"/>
    </row>
    <row r="123" spans="1:56" hidden="1">
      <c r="A123" s="757"/>
      <c r="B123" s="770" t="s">
        <v>123</v>
      </c>
      <c r="C123" s="771">
        <v>87.9</v>
      </c>
      <c r="D123" s="772">
        <f t="shared" si="31"/>
        <v>1.6</v>
      </c>
      <c r="E123" s="771">
        <v>87.5</v>
      </c>
      <c r="F123" s="772">
        <f t="shared" si="32"/>
        <v>-0.1</v>
      </c>
      <c r="G123" s="771">
        <v>107.7</v>
      </c>
      <c r="H123" s="772">
        <f t="shared" si="33"/>
        <v>-0.1</v>
      </c>
      <c r="I123" s="771">
        <v>127.6</v>
      </c>
      <c r="J123" s="772">
        <f t="shared" si="13"/>
        <v>-2.1</v>
      </c>
      <c r="K123" s="771">
        <v>91.8</v>
      </c>
      <c r="L123" s="772">
        <f t="shared" si="34"/>
        <v>-4.5</v>
      </c>
      <c r="M123" s="771">
        <v>90.2</v>
      </c>
      <c r="N123" s="772">
        <f t="shared" si="37"/>
        <v>-4.9000000000000004</v>
      </c>
      <c r="O123" s="771">
        <v>109.5</v>
      </c>
      <c r="P123" s="772">
        <f t="shared" si="35"/>
        <v>3.8</v>
      </c>
      <c r="Q123" s="771">
        <v>126.8</v>
      </c>
      <c r="R123" s="772">
        <f t="shared" si="38"/>
        <v>9.4</v>
      </c>
      <c r="T123" s="757"/>
      <c r="U123" s="770" t="s">
        <v>123</v>
      </c>
      <c r="V123" s="771">
        <v>94.3</v>
      </c>
      <c r="W123" s="772">
        <f t="shared" si="29"/>
        <v>0.3</v>
      </c>
      <c r="X123" s="771">
        <v>93.3</v>
      </c>
      <c r="Y123" s="772">
        <f t="shared" si="30"/>
        <v>0.3</v>
      </c>
      <c r="Z123" s="771">
        <v>112.2</v>
      </c>
      <c r="AA123" s="772">
        <f t="shared" si="14"/>
        <v>0</v>
      </c>
      <c r="AB123" s="771">
        <v>117.7</v>
      </c>
      <c r="AC123" s="772">
        <f t="shared" si="15"/>
        <v>-0.7</v>
      </c>
      <c r="AD123" s="771">
        <v>97</v>
      </c>
      <c r="AE123" s="772">
        <f t="shared" si="25"/>
        <v>-4.7</v>
      </c>
      <c r="AF123" s="771">
        <v>94.4</v>
      </c>
      <c r="AG123" s="772">
        <f t="shared" si="26"/>
        <v>-5.0999999999999996</v>
      </c>
      <c r="AH123" s="771">
        <v>113.7</v>
      </c>
      <c r="AI123" s="772">
        <f t="shared" si="21"/>
        <v>5.2</v>
      </c>
      <c r="AJ123" s="771">
        <v>117.2</v>
      </c>
      <c r="AK123" s="772">
        <f t="shared" si="22"/>
        <v>9.6999999999999993</v>
      </c>
      <c r="AM123" s="757"/>
      <c r="AN123" s="770" t="s">
        <v>123</v>
      </c>
      <c r="AO123" s="771"/>
      <c r="AP123" s="772"/>
      <c r="AQ123" s="771"/>
      <c r="AR123" s="772"/>
      <c r="AS123" s="771"/>
      <c r="AT123" s="772"/>
      <c r="AU123" s="771"/>
      <c r="AV123" s="772"/>
      <c r="AW123" s="771"/>
      <c r="AX123" s="772"/>
      <c r="AY123" s="771"/>
      <c r="AZ123" s="772"/>
      <c r="BA123" s="771"/>
      <c r="BB123" s="772"/>
      <c r="BC123" s="771"/>
      <c r="BD123" s="772"/>
    </row>
    <row r="124" spans="1:56" hidden="1">
      <c r="A124" s="757"/>
      <c r="B124" s="770" t="s">
        <v>124</v>
      </c>
      <c r="C124" s="771">
        <v>86.7</v>
      </c>
      <c r="D124" s="772">
        <f t="shared" si="31"/>
        <v>-1.4</v>
      </c>
      <c r="E124" s="771">
        <v>86.8</v>
      </c>
      <c r="F124" s="772">
        <f t="shared" si="32"/>
        <v>-0.8</v>
      </c>
      <c r="G124" s="771">
        <v>106.4</v>
      </c>
      <c r="H124" s="772">
        <f t="shared" si="33"/>
        <v>-1.2</v>
      </c>
      <c r="I124" s="771">
        <v>127.2</v>
      </c>
      <c r="J124" s="772">
        <f t="shared" si="13"/>
        <v>-0.3</v>
      </c>
      <c r="K124" s="771">
        <v>90.1</v>
      </c>
      <c r="L124" s="772">
        <f t="shared" si="34"/>
        <v>-5.5</v>
      </c>
      <c r="M124" s="771">
        <v>89.8</v>
      </c>
      <c r="N124" s="772">
        <f t="shared" si="37"/>
        <v>-5.6</v>
      </c>
      <c r="O124" s="771">
        <v>110.7</v>
      </c>
      <c r="P124" s="772">
        <f t="shared" si="35"/>
        <v>3.1</v>
      </c>
      <c r="Q124" s="771">
        <v>128.4</v>
      </c>
      <c r="R124" s="772">
        <f t="shared" si="38"/>
        <v>10</v>
      </c>
      <c r="T124" s="757"/>
      <c r="U124" s="770" t="s">
        <v>124</v>
      </c>
      <c r="V124" s="771">
        <v>93.4</v>
      </c>
      <c r="W124" s="772">
        <f t="shared" si="29"/>
        <v>-1</v>
      </c>
      <c r="X124" s="771">
        <v>91.8</v>
      </c>
      <c r="Y124" s="772">
        <f t="shared" si="30"/>
        <v>-1.6</v>
      </c>
      <c r="Z124" s="771">
        <v>111.8</v>
      </c>
      <c r="AA124" s="772">
        <f t="shared" si="14"/>
        <v>-0.4</v>
      </c>
      <c r="AB124" s="771">
        <v>117.7</v>
      </c>
      <c r="AC124" s="772">
        <f t="shared" si="15"/>
        <v>0</v>
      </c>
      <c r="AD124" s="771">
        <v>95.2</v>
      </c>
      <c r="AE124" s="772">
        <f t="shared" si="25"/>
        <v>-5.5</v>
      </c>
      <c r="AF124" s="771">
        <v>93.8</v>
      </c>
      <c r="AG124" s="772">
        <f t="shared" si="26"/>
        <v>-6</v>
      </c>
      <c r="AH124" s="771">
        <v>114.7</v>
      </c>
      <c r="AI124" s="772">
        <f t="shared" si="21"/>
        <v>4.9000000000000004</v>
      </c>
      <c r="AJ124" s="771">
        <v>117.4</v>
      </c>
      <c r="AK124" s="772">
        <f t="shared" si="22"/>
        <v>8.1999999999999993</v>
      </c>
      <c r="AM124" s="757"/>
      <c r="AN124" s="770" t="s">
        <v>124</v>
      </c>
      <c r="AO124" s="771"/>
      <c r="AP124" s="772"/>
      <c r="AQ124" s="771"/>
      <c r="AR124" s="772"/>
      <c r="AS124" s="771"/>
      <c r="AT124" s="772"/>
      <c r="AU124" s="771"/>
      <c r="AV124" s="772"/>
      <c r="AW124" s="771"/>
      <c r="AX124" s="772"/>
      <c r="AY124" s="771"/>
      <c r="AZ124" s="772"/>
      <c r="BA124" s="771"/>
      <c r="BB124" s="772"/>
      <c r="BC124" s="771"/>
      <c r="BD124" s="772"/>
    </row>
    <row r="125" spans="1:56" hidden="1">
      <c r="A125" s="779"/>
      <c r="B125" s="775" t="s">
        <v>111</v>
      </c>
      <c r="C125" s="771">
        <v>88.8</v>
      </c>
      <c r="D125" s="772">
        <f t="shared" si="31"/>
        <v>2.4</v>
      </c>
      <c r="E125" s="771">
        <v>90.3</v>
      </c>
      <c r="F125" s="772">
        <f t="shared" si="32"/>
        <v>4</v>
      </c>
      <c r="G125" s="771">
        <v>105.1</v>
      </c>
      <c r="H125" s="772">
        <f t="shared" si="33"/>
        <v>-1.2</v>
      </c>
      <c r="I125" s="771">
        <v>126.5</v>
      </c>
      <c r="J125" s="772">
        <f t="shared" si="13"/>
        <v>-0.6</v>
      </c>
      <c r="K125" s="771">
        <v>87.7</v>
      </c>
      <c r="L125" s="772">
        <f t="shared" si="34"/>
        <v>-7.9</v>
      </c>
      <c r="M125" s="771">
        <v>91</v>
      </c>
      <c r="N125" s="772">
        <f t="shared" si="37"/>
        <v>-7.5</v>
      </c>
      <c r="O125" s="771">
        <v>103.8</v>
      </c>
      <c r="P125" s="772">
        <f t="shared" si="35"/>
        <v>3.5</v>
      </c>
      <c r="Q125" s="771">
        <v>123.4</v>
      </c>
      <c r="R125" s="772">
        <f t="shared" si="38"/>
        <v>12.3</v>
      </c>
      <c r="T125" s="779"/>
      <c r="U125" s="775" t="s">
        <v>111</v>
      </c>
      <c r="V125" s="771">
        <v>94.7</v>
      </c>
      <c r="W125" s="772">
        <f t="shared" si="29"/>
        <v>1.4</v>
      </c>
      <c r="X125" s="771">
        <v>95.2</v>
      </c>
      <c r="Y125" s="772">
        <f t="shared" si="30"/>
        <v>3.7</v>
      </c>
      <c r="Z125" s="771">
        <v>110.4</v>
      </c>
      <c r="AA125" s="772">
        <f t="shared" si="14"/>
        <v>-1.3</v>
      </c>
      <c r="AB125" s="771">
        <v>117.7</v>
      </c>
      <c r="AC125" s="772">
        <f t="shared" si="15"/>
        <v>0</v>
      </c>
      <c r="AD125" s="771">
        <v>93.3</v>
      </c>
      <c r="AE125" s="772">
        <f t="shared" si="25"/>
        <v>-7.6</v>
      </c>
      <c r="AF125" s="771">
        <v>94.7</v>
      </c>
      <c r="AG125" s="772">
        <f t="shared" si="26"/>
        <v>-7.8</v>
      </c>
      <c r="AH125" s="771">
        <v>110.5</v>
      </c>
      <c r="AI125" s="772">
        <f t="shared" si="21"/>
        <v>5.2</v>
      </c>
      <c r="AJ125" s="771">
        <v>114.1</v>
      </c>
      <c r="AK125" s="772">
        <f t="shared" si="22"/>
        <v>11</v>
      </c>
      <c r="AM125" s="779"/>
      <c r="AN125" s="775" t="s">
        <v>111</v>
      </c>
      <c r="AO125" s="771"/>
      <c r="AP125" s="772"/>
      <c r="AQ125" s="771"/>
      <c r="AR125" s="772"/>
      <c r="AS125" s="771"/>
      <c r="AT125" s="772"/>
      <c r="AU125" s="771"/>
      <c r="AV125" s="772"/>
      <c r="AW125" s="771"/>
      <c r="AX125" s="772"/>
      <c r="AY125" s="771"/>
      <c r="AZ125" s="772"/>
      <c r="BA125" s="771"/>
      <c r="BB125" s="772"/>
      <c r="BC125" s="771"/>
      <c r="BD125" s="772"/>
    </row>
    <row r="126" spans="1:56">
      <c r="A126" s="764" t="s">
        <v>3</v>
      </c>
      <c r="B126" s="765" t="s">
        <v>113</v>
      </c>
      <c r="C126" s="756">
        <v>89.1</v>
      </c>
      <c r="D126" s="767">
        <f t="shared" si="31"/>
        <v>0.3</v>
      </c>
      <c r="E126" s="766">
        <v>90</v>
      </c>
      <c r="F126" s="767">
        <f t="shared" si="32"/>
        <v>-0.3</v>
      </c>
      <c r="G126" s="756">
        <v>104.7</v>
      </c>
      <c r="H126" s="767">
        <f t="shared" si="33"/>
        <v>-0.4</v>
      </c>
      <c r="I126" s="756">
        <v>122.5</v>
      </c>
      <c r="J126" s="767">
        <f t="shared" si="13"/>
        <v>-3.2</v>
      </c>
      <c r="K126" s="756">
        <v>81.7</v>
      </c>
      <c r="L126" s="767">
        <f t="shared" si="34"/>
        <v>-5.8</v>
      </c>
      <c r="M126" s="756">
        <v>82.2</v>
      </c>
      <c r="N126" s="767">
        <f t="shared" si="37"/>
        <v>-3.9</v>
      </c>
      <c r="O126" s="766">
        <v>108</v>
      </c>
      <c r="P126" s="767">
        <f t="shared" si="35"/>
        <v>1</v>
      </c>
      <c r="Q126" s="766">
        <v>140</v>
      </c>
      <c r="R126" s="767">
        <f t="shared" si="38"/>
        <v>7.9</v>
      </c>
      <c r="T126" s="764" t="s">
        <v>3</v>
      </c>
      <c r="U126" s="765" t="s">
        <v>113</v>
      </c>
      <c r="V126" s="766">
        <v>94</v>
      </c>
      <c r="W126" s="767">
        <f t="shared" si="29"/>
        <v>-0.7</v>
      </c>
      <c r="X126" s="766">
        <v>95.6</v>
      </c>
      <c r="Y126" s="767">
        <f t="shared" si="30"/>
        <v>0.4</v>
      </c>
      <c r="Z126" s="766">
        <v>109.4</v>
      </c>
      <c r="AA126" s="767">
        <f t="shared" si="14"/>
        <v>-0.9</v>
      </c>
      <c r="AB126" s="766">
        <v>113.9</v>
      </c>
      <c r="AC126" s="767">
        <f t="shared" si="15"/>
        <v>-3.2</v>
      </c>
      <c r="AD126" s="766">
        <v>86.9</v>
      </c>
      <c r="AE126" s="767">
        <f t="shared" si="25"/>
        <v>-6.4</v>
      </c>
      <c r="AF126" s="766">
        <v>87.4</v>
      </c>
      <c r="AG126" s="767">
        <f t="shared" si="26"/>
        <v>-4.4000000000000004</v>
      </c>
      <c r="AH126" s="766">
        <v>114.2</v>
      </c>
      <c r="AI126" s="767">
        <f t="shared" si="21"/>
        <v>3.1</v>
      </c>
      <c r="AJ126" s="766">
        <v>127.4</v>
      </c>
      <c r="AK126" s="767">
        <f t="shared" si="22"/>
        <v>4.9000000000000004</v>
      </c>
      <c r="AM126" s="764" t="s">
        <v>3</v>
      </c>
      <c r="AN126" s="765" t="s">
        <v>113</v>
      </c>
      <c r="AO126" s="766">
        <v>94.8</v>
      </c>
      <c r="AP126" s="734" t="s">
        <v>2</v>
      </c>
      <c r="AQ126" s="766">
        <v>96.9</v>
      </c>
      <c r="AR126" s="734" t="s">
        <v>2</v>
      </c>
      <c r="AS126" s="766">
        <v>101.2</v>
      </c>
      <c r="AT126" s="734" t="s">
        <v>2</v>
      </c>
      <c r="AU126" s="766">
        <v>101.6</v>
      </c>
      <c r="AV126" s="734" t="s">
        <v>2</v>
      </c>
      <c r="AW126" s="766">
        <v>89.1</v>
      </c>
      <c r="AX126" s="734"/>
      <c r="AY126" s="766">
        <v>91</v>
      </c>
      <c r="AZ126" s="734"/>
      <c r="BA126" s="766">
        <v>103.1</v>
      </c>
      <c r="BB126" s="734"/>
      <c r="BC126" s="766">
        <v>110.8</v>
      </c>
      <c r="BD126" s="734"/>
    </row>
    <row r="127" spans="1:56">
      <c r="A127" s="769"/>
      <c r="B127" s="770" t="s">
        <v>115</v>
      </c>
      <c r="C127" s="308">
        <v>89.6</v>
      </c>
      <c r="D127" s="772">
        <f t="shared" si="31"/>
        <v>0.6</v>
      </c>
      <c r="E127" s="308">
        <v>91.3</v>
      </c>
      <c r="F127" s="772">
        <f t="shared" si="32"/>
        <v>1.4</v>
      </c>
      <c r="G127" s="308">
        <v>102.6</v>
      </c>
      <c r="H127" s="772">
        <f t="shared" si="33"/>
        <v>-2</v>
      </c>
      <c r="I127" s="308">
        <v>121.1</v>
      </c>
      <c r="J127" s="772">
        <f t="shared" si="13"/>
        <v>-1.1000000000000001</v>
      </c>
      <c r="K127" s="308">
        <v>84.7</v>
      </c>
      <c r="L127" s="772">
        <f t="shared" si="34"/>
        <v>-10.5</v>
      </c>
      <c r="M127" s="308">
        <v>86.8</v>
      </c>
      <c r="N127" s="772">
        <f t="shared" si="37"/>
        <v>-8.8000000000000007</v>
      </c>
      <c r="O127" s="771">
        <v>106.6</v>
      </c>
      <c r="P127" s="772">
        <f t="shared" si="35"/>
        <v>-0.5</v>
      </c>
      <c r="Q127" s="308">
        <v>130.1</v>
      </c>
      <c r="R127" s="772">
        <f t="shared" si="38"/>
        <v>9.6999999999999993</v>
      </c>
      <c r="T127" s="769"/>
      <c r="U127" s="770" t="s">
        <v>115</v>
      </c>
      <c r="V127" s="771">
        <v>94.8</v>
      </c>
      <c r="W127" s="772">
        <f t="shared" si="29"/>
        <v>0.9</v>
      </c>
      <c r="X127" s="771">
        <v>97.1</v>
      </c>
      <c r="Y127" s="772">
        <f t="shared" si="30"/>
        <v>1.6</v>
      </c>
      <c r="Z127" s="771">
        <v>107.9</v>
      </c>
      <c r="AA127" s="772">
        <f t="shared" si="14"/>
        <v>-1.4</v>
      </c>
      <c r="AB127" s="771">
        <v>113.3</v>
      </c>
      <c r="AC127" s="772">
        <f t="shared" si="15"/>
        <v>-0.5</v>
      </c>
      <c r="AD127" s="771">
        <v>91.4</v>
      </c>
      <c r="AE127" s="772">
        <f t="shared" si="25"/>
        <v>-10</v>
      </c>
      <c r="AF127" s="771">
        <v>92.3</v>
      </c>
      <c r="AG127" s="772">
        <f t="shared" si="26"/>
        <v>-8.6</v>
      </c>
      <c r="AH127" s="771">
        <v>111</v>
      </c>
      <c r="AI127" s="772">
        <f t="shared" si="21"/>
        <v>0.5</v>
      </c>
      <c r="AJ127" s="771">
        <v>116.8</v>
      </c>
      <c r="AK127" s="772">
        <f t="shared" si="22"/>
        <v>6.3</v>
      </c>
      <c r="AM127" s="769"/>
      <c r="AN127" s="770" t="s">
        <v>115</v>
      </c>
      <c r="AO127" s="771">
        <v>96.5</v>
      </c>
      <c r="AP127" s="772">
        <f t="shared" ref="AP127:AP156" si="39">ROUND((AO127-AO126)/AO126*100,1)</f>
        <v>1.8</v>
      </c>
      <c r="AQ127" s="771">
        <v>97.6</v>
      </c>
      <c r="AR127" s="772">
        <f t="shared" ref="AR127:AR156" si="40">ROUND((AQ127-AQ126)/AQ126*100,1)</f>
        <v>0.7</v>
      </c>
      <c r="AS127" s="771">
        <v>100.6</v>
      </c>
      <c r="AT127" s="772">
        <f>ROUND((AS127-AS126)/AS126*100,1)</f>
        <v>-0.6</v>
      </c>
      <c r="AU127" s="771">
        <v>101</v>
      </c>
      <c r="AV127" s="772">
        <f>ROUND((AU127-AU126)/AU126*100,1)</f>
        <v>-0.6</v>
      </c>
      <c r="AW127" s="771">
        <v>94</v>
      </c>
      <c r="AX127" s="740"/>
      <c r="AY127" s="771">
        <v>95.9</v>
      </c>
      <c r="AZ127" s="740"/>
      <c r="BA127" s="771">
        <v>102.1</v>
      </c>
      <c r="BB127" s="740"/>
      <c r="BC127" s="771">
        <v>104.8</v>
      </c>
      <c r="BD127" s="740"/>
    </row>
    <row r="128" spans="1:56">
      <c r="A128" s="769"/>
      <c r="B128" s="770" t="s">
        <v>116</v>
      </c>
      <c r="C128" s="308">
        <v>89.8</v>
      </c>
      <c r="D128" s="772">
        <f t="shared" si="31"/>
        <v>0.2</v>
      </c>
      <c r="E128" s="308">
        <v>91.6</v>
      </c>
      <c r="F128" s="772">
        <f t="shared" si="32"/>
        <v>0.3</v>
      </c>
      <c r="G128" s="308">
        <v>102.4</v>
      </c>
      <c r="H128" s="772">
        <f t="shared" si="33"/>
        <v>-0.2</v>
      </c>
      <c r="I128" s="308">
        <v>119.7</v>
      </c>
      <c r="J128" s="772">
        <f t="shared" si="13"/>
        <v>-1.2</v>
      </c>
      <c r="K128" s="308">
        <v>95.3</v>
      </c>
      <c r="L128" s="772">
        <f t="shared" si="34"/>
        <v>-6.7</v>
      </c>
      <c r="M128" s="308">
        <v>101.2</v>
      </c>
      <c r="N128" s="772">
        <f t="shared" si="37"/>
        <v>-5</v>
      </c>
      <c r="O128" s="771">
        <v>97.4</v>
      </c>
      <c r="P128" s="772">
        <f t="shared" si="35"/>
        <v>-4.4000000000000004</v>
      </c>
      <c r="Q128" s="308">
        <v>105.6</v>
      </c>
      <c r="R128" s="772">
        <f t="shared" si="38"/>
        <v>3.7</v>
      </c>
      <c r="T128" s="769"/>
      <c r="U128" s="770" t="s">
        <v>116</v>
      </c>
      <c r="V128" s="771">
        <v>95.1</v>
      </c>
      <c r="W128" s="772">
        <f t="shared" si="29"/>
        <v>0.3</v>
      </c>
      <c r="X128" s="771">
        <v>96.8</v>
      </c>
      <c r="Y128" s="772">
        <f t="shared" si="30"/>
        <v>-0.3</v>
      </c>
      <c r="Z128" s="771">
        <v>107.2</v>
      </c>
      <c r="AA128" s="772">
        <f t="shared" si="14"/>
        <v>-0.6</v>
      </c>
      <c r="AB128" s="771">
        <v>112.9</v>
      </c>
      <c r="AC128" s="772">
        <f t="shared" si="15"/>
        <v>-0.4</v>
      </c>
      <c r="AD128" s="771">
        <v>102.4</v>
      </c>
      <c r="AE128" s="772">
        <f t="shared" si="25"/>
        <v>-7</v>
      </c>
      <c r="AF128" s="771">
        <v>106.9</v>
      </c>
      <c r="AG128" s="772">
        <f t="shared" si="26"/>
        <v>-5.7</v>
      </c>
      <c r="AH128" s="771">
        <v>100.1</v>
      </c>
      <c r="AI128" s="772">
        <f t="shared" si="21"/>
        <v>-3</v>
      </c>
      <c r="AJ128" s="771">
        <v>94.7</v>
      </c>
      <c r="AK128" s="772">
        <f t="shared" si="22"/>
        <v>1.5</v>
      </c>
      <c r="AM128" s="769"/>
      <c r="AN128" s="770" t="s">
        <v>116</v>
      </c>
      <c r="AO128" s="771">
        <v>97.7</v>
      </c>
      <c r="AP128" s="772">
        <f t="shared" si="39"/>
        <v>1.2</v>
      </c>
      <c r="AQ128" s="771">
        <v>99.6</v>
      </c>
      <c r="AR128" s="772">
        <f t="shared" si="40"/>
        <v>2</v>
      </c>
      <c r="AS128" s="771">
        <v>99.5</v>
      </c>
      <c r="AT128" s="772">
        <f>ROUND((AS128-AS127)/AS127*100,1)</f>
        <v>-1.1000000000000001</v>
      </c>
      <c r="AU128" s="771">
        <v>98.5</v>
      </c>
      <c r="AV128" s="772">
        <f>ROUND((AU128-AU127)/AU127*100,1)</f>
        <v>-2.5</v>
      </c>
      <c r="AW128" s="771">
        <v>105.6</v>
      </c>
      <c r="AX128" s="740"/>
      <c r="AY128" s="771">
        <v>110.7</v>
      </c>
      <c r="AZ128" s="740"/>
      <c r="BA128" s="771">
        <v>94.2</v>
      </c>
      <c r="BB128" s="740"/>
      <c r="BC128" s="771">
        <v>86.1</v>
      </c>
      <c r="BD128" s="740"/>
    </row>
    <row r="129" spans="1:58">
      <c r="A129" s="757"/>
      <c r="B129" s="770" t="s">
        <v>117</v>
      </c>
      <c r="C129" s="788"/>
      <c r="D129" s="789"/>
      <c r="E129" s="788"/>
      <c r="F129" s="789"/>
      <c r="G129" s="788"/>
      <c r="H129" s="789"/>
      <c r="I129" s="788"/>
      <c r="J129" s="789"/>
      <c r="K129" s="788"/>
      <c r="L129" s="789"/>
      <c r="M129" s="788"/>
      <c r="N129" s="789"/>
      <c r="O129" s="790"/>
      <c r="P129" s="789"/>
      <c r="Q129" s="788"/>
      <c r="R129" s="789"/>
      <c r="T129" s="757"/>
      <c r="U129" s="770" t="s">
        <v>117</v>
      </c>
      <c r="V129" s="771">
        <v>95.7</v>
      </c>
      <c r="W129" s="772">
        <f t="shared" si="29"/>
        <v>0.6</v>
      </c>
      <c r="X129" s="771">
        <v>95.7</v>
      </c>
      <c r="Y129" s="772">
        <f t="shared" si="30"/>
        <v>-1.1000000000000001</v>
      </c>
      <c r="Z129" s="771">
        <v>107.1</v>
      </c>
      <c r="AA129" s="772">
        <f t="shared" si="14"/>
        <v>-0.1</v>
      </c>
      <c r="AB129" s="771">
        <v>108.2</v>
      </c>
      <c r="AC129" s="772">
        <f t="shared" si="15"/>
        <v>-4.2</v>
      </c>
      <c r="AD129" s="771">
        <v>92.8</v>
      </c>
      <c r="AE129" s="772">
        <f t="shared" si="25"/>
        <v>-3.2</v>
      </c>
      <c r="AF129" s="771">
        <v>91.2</v>
      </c>
      <c r="AG129" s="772">
        <f t="shared" si="26"/>
        <v>-3</v>
      </c>
      <c r="AH129" s="771">
        <v>102.4</v>
      </c>
      <c r="AI129" s="772">
        <f t="shared" si="21"/>
        <v>-4.2</v>
      </c>
      <c r="AJ129" s="771">
        <v>106.8</v>
      </c>
      <c r="AK129" s="772">
        <f t="shared" si="22"/>
        <v>-4.7</v>
      </c>
      <c r="AM129" s="757"/>
      <c r="AN129" s="770" t="s">
        <v>117</v>
      </c>
      <c r="AO129" s="771">
        <v>97.7</v>
      </c>
      <c r="AP129" s="772">
        <f t="shared" si="39"/>
        <v>0</v>
      </c>
      <c r="AQ129" s="771">
        <v>99.2</v>
      </c>
      <c r="AR129" s="772">
        <f t="shared" si="40"/>
        <v>-0.4</v>
      </c>
      <c r="AS129" s="771">
        <v>99.1</v>
      </c>
      <c r="AT129" s="772">
        <f>ROUND((AS129-AS128)/AS128*100,1)</f>
        <v>-0.4</v>
      </c>
      <c r="AU129" s="771">
        <v>97.1</v>
      </c>
      <c r="AV129" s="772">
        <f>ROUND((AU129-AU128)/AU128*100,1)</f>
        <v>-1.4</v>
      </c>
      <c r="AW129" s="771">
        <v>96.3</v>
      </c>
      <c r="AX129" s="740"/>
      <c r="AY129" s="771">
        <v>96</v>
      </c>
      <c r="AZ129" s="740"/>
      <c r="BA129" s="771">
        <v>96</v>
      </c>
      <c r="BB129" s="740"/>
      <c r="BC129" s="771">
        <v>96</v>
      </c>
      <c r="BD129" s="740"/>
    </row>
    <row r="130" spans="1:58">
      <c r="A130" s="757"/>
      <c r="B130" s="770" t="s">
        <v>118</v>
      </c>
      <c r="C130" s="788"/>
      <c r="D130" s="789"/>
      <c r="E130" s="788"/>
      <c r="F130" s="789"/>
      <c r="G130" s="788"/>
      <c r="H130" s="789"/>
      <c r="I130" s="788"/>
      <c r="J130" s="789"/>
      <c r="K130" s="788"/>
      <c r="L130" s="789"/>
      <c r="M130" s="788"/>
      <c r="N130" s="789"/>
      <c r="O130" s="790"/>
      <c r="P130" s="789"/>
      <c r="Q130" s="788"/>
      <c r="R130" s="789"/>
      <c r="T130" s="757"/>
      <c r="U130" s="770" t="s">
        <v>118</v>
      </c>
      <c r="V130" s="771">
        <v>97.7</v>
      </c>
      <c r="W130" s="772">
        <f t="shared" si="29"/>
        <v>2.1</v>
      </c>
      <c r="X130" s="771">
        <v>96.4</v>
      </c>
      <c r="Y130" s="772">
        <f t="shared" si="30"/>
        <v>0.7</v>
      </c>
      <c r="Z130" s="771">
        <v>107.5</v>
      </c>
      <c r="AA130" s="772">
        <f t="shared" si="14"/>
        <v>0.4</v>
      </c>
      <c r="AB130" s="771">
        <v>106.3</v>
      </c>
      <c r="AC130" s="772">
        <f t="shared" si="15"/>
        <v>-1.8</v>
      </c>
      <c r="AD130" s="771">
        <v>93.1</v>
      </c>
      <c r="AE130" s="772">
        <f t="shared" si="25"/>
        <v>-1</v>
      </c>
      <c r="AF130" s="771">
        <v>91.6</v>
      </c>
      <c r="AG130" s="772">
        <f t="shared" si="26"/>
        <v>-2.2000000000000002</v>
      </c>
      <c r="AH130" s="771">
        <v>106.3</v>
      </c>
      <c r="AI130" s="772">
        <f t="shared" si="21"/>
        <v>-2.7</v>
      </c>
      <c r="AJ130" s="771">
        <v>111.9</v>
      </c>
      <c r="AK130" s="772">
        <f t="shared" si="22"/>
        <v>-5.0999999999999996</v>
      </c>
      <c r="AM130" s="757"/>
      <c r="AN130" s="770" t="s">
        <v>118</v>
      </c>
      <c r="AO130" s="771">
        <v>99.3</v>
      </c>
      <c r="AP130" s="772">
        <f t="shared" si="39"/>
        <v>1.6</v>
      </c>
      <c r="AQ130" s="771">
        <v>100.7</v>
      </c>
      <c r="AR130" s="772">
        <f t="shared" si="40"/>
        <v>1.5</v>
      </c>
      <c r="AS130" s="771">
        <v>98</v>
      </c>
      <c r="AT130" s="772">
        <f>ROUND((AS130-AS129)/AS129*100,1)</f>
        <v>-1.1000000000000001</v>
      </c>
      <c r="AU130" s="771">
        <v>95.4</v>
      </c>
      <c r="AV130" s="772">
        <f>ROUND((AU130-AU129)/AU129*100,1)</f>
        <v>-1.8</v>
      </c>
      <c r="AW130" s="771">
        <v>95.8</v>
      </c>
      <c r="AX130" s="740"/>
      <c r="AY130" s="771">
        <v>95.8</v>
      </c>
      <c r="AZ130" s="740"/>
      <c r="BA130" s="771">
        <v>97.9</v>
      </c>
      <c r="BB130" s="740"/>
      <c r="BC130" s="771">
        <v>98.2</v>
      </c>
      <c r="BD130" s="740"/>
    </row>
    <row r="131" spans="1:58">
      <c r="A131" s="757"/>
      <c r="B131" s="770" t="s">
        <v>119</v>
      </c>
      <c r="C131" s="788"/>
      <c r="D131" s="789"/>
      <c r="E131" s="788"/>
      <c r="F131" s="789"/>
      <c r="G131" s="788"/>
      <c r="H131" s="789"/>
      <c r="I131" s="788"/>
      <c r="J131" s="789"/>
      <c r="K131" s="788"/>
      <c r="L131" s="789"/>
      <c r="M131" s="788"/>
      <c r="N131" s="789"/>
      <c r="O131" s="790"/>
      <c r="P131" s="789"/>
      <c r="Q131" s="788"/>
      <c r="R131" s="789"/>
      <c r="T131" s="757"/>
      <c r="U131" s="770" t="s">
        <v>119</v>
      </c>
      <c r="V131" s="771">
        <v>95</v>
      </c>
      <c r="W131" s="772">
        <f t="shared" si="29"/>
        <v>-2.8</v>
      </c>
      <c r="X131" s="771">
        <v>94.5</v>
      </c>
      <c r="Y131" s="772">
        <f t="shared" si="30"/>
        <v>-2</v>
      </c>
      <c r="Z131" s="771">
        <v>107.6</v>
      </c>
      <c r="AA131" s="772">
        <f t="shared" si="14"/>
        <v>0.1</v>
      </c>
      <c r="AB131" s="771">
        <v>110.3</v>
      </c>
      <c r="AC131" s="772">
        <f t="shared" si="15"/>
        <v>3.8</v>
      </c>
      <c r="AD131" s="771">
        <v>97</v>
      </c>
      <c r="AE131" s="772">
        <f t="shared" si="25"/>
        <v>-4.7</v>
      </c>
      <c r="AF131" s="771">
        <v>96.4</v>
      </c>
      <c r="AG131" s="772">
        <f t="shared" si="26"/>
        <v>-5.2</v>
      </c>
      <c r="AH131" s="771">
        <v>105.7</v>
      </c>
      <c r="AI131" s="772">
        <f t="shared" si="21"/>
        <v>-2.9</v>
      </c>
      <c r="AJ131" s="771">
        <v>108.6</v>
      </c>
      <c r="AK131" s="772">
        <f t="shared" si="22"/>
        <v>-0.7</v>
      </c>
      <c r="AM131" s="757"/>
      <c r="AN131" s="770" t="s">
        <v>119</v>
      </c>
      <c r="AO131" s="771">
        <v>98.2</v>
      </c>
      <c r="AP131" s="772">
        <f t="shared" si="39"/>
        <v>-1.1000000000000001</v>
      </c>
      <c r="AQ131" s="771">
        <v>100.1</v>
      </c>
      <c r="AR131" s="772">
        <f t="shared" si="40"/>
        <v>-0.6</v>
      </c>
      <c r="AS131" s="771">
        <v>97</v>
      </c>
      <c r="AT131" s="772">
        <f t="shared" ref="AT131:AT195" si="41">ROUND((AS131-AS130)/AS130*100,1)</f>
        <v>-1</v>
      </c>
      <c r="AU131" s="771">
        <v>96.3</v>
      </c>
      <c r="AV131" s="772">
        <f t="shared" ref="AV131:AV195" si="42">ROUND((AU131-AU130)/AU130*100,1)</f>
        <v>0.9</v>
      </c>
      <c r="AW131" s="771">
        <v>98.8</v>
      </c>
      <c r="AX131" s="740"/>
      <c r="AY131" s="771">
        <v>99.7</v>
      </c>
      <c r="AZ131" s="740"/>
      <c r="BA131" s="771">
        <v>97.3</v>
      </c>
      <c r="BB131" s="740"/>
      <c r="BC131" s="771">
        <v>96.1</v>
      </c>
      <c r="BD131" s="740"/>
      <c r="BE131" s="308" t="s">
        <v>2</v>
      </c>
    </row>
    <row r="132" spans="1:58">
      <c r="A132" s="757"/>
      <c r="B132" s="770" t="s">
        <v>120</v>
      </c>
      <c r="C132" s="788"/>
      <c r="D132" s="789"/>
      <c r="E132" s="788"/>
      <c r="F132" s="789"/>
      <c r="G132" s="788"/>
      <c r="H132" s="789"/>
      <c r="I132" s="788"/>
      <c r="J132" s="789"/>
      <c r="K132" s="788"/>
      <c r="L132" s="789"/>
      <c r="M132" s="788"/>
      <c r="N132" s="789"/>
      <c r="O132" s="790"/>
      <c r="P132" s="789"/>
      <c r="Q132" s="788"/>
      <c r="R132" s="789"/>
      <c r="T132" s="757"/>
      <c r="U132" s="770" t="s">
        <v>120</v>
      </c>
      <c r="V132" s="771">
        <v>97.6</v>
      </c>
      <c r="W132" s="772">
        <f t="shared" si="29"/>
        <v>2.7</v>
      </c>
      <c r="X132" s="771">
        <v>96</v>
      </c>
      <c r="Y132" s="772">
        <f t="shared" si="30"/>
        <v>1.6</v>
      </c>
      <c r="Z132" s="771">
        <v>108.4</v>
      </c>
      <c r="AA132" s="772">
        <f t="shared" si="14"/>
        <v>0.7</v>
      </c>
      <c r="AB132" s="771">
        <v>109.2</v>
      </c>
      <c r="AC132" s="772">
        <f t="shared" si="15"/>
        <v>-1</v>
      </c>
      <c r="AD132" s="771">
        <v>104.1</v>
      </c>
      <c r="AE132" s="772">
        <f t="shared" si="25"/>
        <v>1.9</v>
      </c>
      <c r="AF132" s="771">
        <v>101.7</v>
      </c>
      <c r="AG132" s="772">
        <f t="shared" si="26"/>
        <v>1.4</v>
      </c>
      <c r="AH132" s="771">
        <v>109.4</v>
      </c>
      <c r="AI132" s="772">
        <f t="shared" si="21"/>
        <v>-2.8</v>
      </c>
      <c r="AJ132" s="771">
        <v>109.8</v>
      </c>
      <c r="AK132" s="772">
        <f t="shared" si="22"/>
        <v>-4.4000000000000004</v>
      </c>
      <c r="AM132" s="757"/>
      <c r="AN132" s="770" t="s">
        <v>120</v>
      </c>
      <c r="AO132" s="771">
        <v>99.8</v>
      </c>
      <c r="AP132" s="772">
        <f t="shared" si="39"/>
        <v>1.6</v>
      </c>
      <c r="AQ132" s="771">
        <v>101</v>
      </c>
      <c r="AR132" s="772">
        <f t="shared" si="40"/>
        <v>0.9</v>
      </c>
      <c r="AS132" s="771">
        <v>97.3</v>
      </c>
      <c r="AT132" s="772">
        <f t="shared" si="41"/>
        <v>0.3</v>
      </c>
      <c r="AU132" s="771">
        <v>95.1</v>
      </c>
      <c r="AV132" s="772">
        <f t="shared" si="42"/>
        <v>-1.2</v>
      </c>
      <c r="AW132" s="771">
        <v>105.5</v>
      </c>
      <c r="AX132" s="740"/>
      <c r="AY132" s="771">
        <v>105.4</v>
      </c>
      <c r="AZ132" s="740"/>
      <c r="BA132" s="771">
        <v>100</v>
      </c>
      <c r="BB132" s="740"/>
      <c r="BC132" s="771">
        <v>93.9</v>
      </c>
      <c r="BD132" s="740"/>
    </row>
    <row r="133" spans="1:58">
      <c r="A133" s="757"/>
      <c r="B133" s="770" t="s">
        <v>121</v>
      </c>
      <c r="C133" s="788"/>
      <c r="D133" s="789"/>
      <c r="E133" s="788"/>
      <c r="F133" s="789"/>
      <c r="G133" s="788"/>
      <c r="H133" s="789"/>
      <c r="I133" s="788"/>
      <c r="J133" s="789"/>
      <c r="K133" s="788"/>
      <c r="L133" s="789"/>
      <c r="M133" s="788"/>
      <c r="N133" s="789"/>
      <c r="O133" s="790"/>
      <c r="P133" s="789"/>
      <c r="Q133" s="788"/>
      <c r="R133" s="789"/>
      <c r="T133" s="757"/>
      <c r="U133" s="770" t="s">
        <v>121</v>
      </c>
      <c r="V133" s="771">
        <v>97.1</v>
      </c>
      <c r="W133" s="772">
        <f t="shared" ref="W133:W161" si="43">ROUND((V133-V132)/V132*100,1)</f>
        <v>-0.5</v>
      </c>
      <c r="X133" s="771">
        <v>96.1</v>
      </c>
      <c r="Y133" s="772">
        <f t="shared" ref="Y133:Y161" si="44">ROUND((X133-X132)/X132*100,1)</f>
        <v>0.1</v>
      </c>
      <c r="Z133" s="771">
        <v>107.6</v>
      </c>
      <c r="AA133" s="772">
        <f t="shared" ref="AA133:AA161" si="45">ROUND((Z133-Z132)/Z132*100,1)</f>
        <v>-0.7</v>
      </c>
      <c r="AB133" s="771">
        <v>110.7</v>
      </c>
      <c r="AC133" s="772">
        <f t="shared" ref="AC133:AC161" si="46">ROUND((AB133-AB132)/AB132*100,1)</f>
        <v>1.4</v>
      </c>
      <c r="AD133" s="771">
        <v>92.1</v>
      </c>
      <c r="AE133" s="772">
        <f t="shared" ref="AE133:AE161" si="47">ROUND((AD133-AD121)/AD121*100,1)</f>
        <v>-0.6</v>
      </c>
      <c r="AF133" s="771">
        <v>91.2</v>
      </c>
      <c r="AG133" s="772">
        <f t="shared" ref="AG133:AG161" si="48">ROUND((AF133-AF121)/AF121*100,1)</f>
        <v>-1.4</v>
      </c>
      <c r="AH133" s="771">
        <v>109.5</v>
      </c>
      <c r="AI133" s="772">
        <f t="shared" ref="AI133:AI161" si="49">ROUND((AH133-AH121)/AH121*100,1)</f>
        <v>-3.4</v>
      </c>
      <c r="AJ133" s="771">
        <v>117.5</v>
      </c>
      <c r="AK133" s="772">
        <f t="shared" ref="AK133:AK161" si="50">ROUND((AJ133-AJ121)/AJ121*100,1)</f>
        <v>-2.7</v>
      </c>
      <c r="AM133" s="757"/>
      <c r="AN133" s="770" t="s">
        <v>121</v>
      </c>
      <c r="AO133" s="771">
        <v>100</v>
      </c>
      <c r="AP133" s="772">
        <f t="shared" si="39"/>
        <v>0.2</v>
      </c>
      <c r="AQ133" s="771">
        <v>101.5</v>
      </c>
      <c r="AR133" s="772">
        <f t="shared" si="40"/>
        <v>0.5</v>
      </c>
      <c r="AS133" s="771">
        <v>96.2</v>
      </c>
      <c r="AT133" s="772">
        <f t="shared" si="41"/>
        <v>-1.1000000000000001</v>
      </c>
      <c r="AU133" s="771">
        <v>93.7</v>
      </c>
      <c r="AV133" s="772">
        <f t="shared" si="42"/>
        <v>-1.5</v>
      </c>
      <c r="AW133" s="771">
        <v>93.1</v>
      </c>
      <c r="AX133" s="740"/>
      <c r="AY133" s="771">
        <v>95</v>
      </c>
      <c r="AZ133" s="740"/>
      <c r="BA133" s="771">
        <v>98.2</v>
      </c>
      <c r="BB133" s="740"/>
      <c r="BC133" s="771">
        <v>99.3</v>
      </c>
      <c r="BD133" s="740"/>
      <c r="BF133" s="308" t="s">
        <v>2</v>
      </c>
    </row>
    <row r="134" spans="1:58">
      <c r="A134" s="757"/>
      <c r="B134" s="770" t="s">
        <v>122</v>
      </c>
      <c r="C134" s="788"/>
      <c r="D134" s="789"/>
      <c r="E134" s="788"/>
      <c r="F134" s="789"/>
      <c r="G134" s="788"/>
      <c r="H134" s="789"/>
      <c r="I134" s="788"/>
      <c r="J134" s="789"/>
      <c r="K134" s="788"/>
      <c r="L134" s="789"/>
      <c r="M134" s="788"/>
      <c r="N134" s="789"/>
      <c r="O134" s="790"/>
      <c r="P134" s="789"/>
      <c r="Q134" s="788"/>
      <c r="R134" s="789"/>
      <c r="T134" s="757"/>
      <c r="U134" s="770" t="s">
        <v>122</v>
      </c>
      <c r="V134" s="771">
        <v>98.6</v>
      </c>
      <c r="W134" s="772">
        <f t="shared" si="43"/>
        <v>1.5</v>
      </c>
      <c r="X134" s="771">
        <v>97.7</v>
      </c>
      <c r="Y134" s="772">
        <f t="shared" si="44"/>
        <v>1.7</v>
      </c>
      <c r="Z134" s="771">
        <v>107.5</v>
      </c>
      <c r="AA134" s="772">
        <f t="shared" si="45"/>
        <v>-0.1</v>
      </c>
      <c r="AB134" s="771">
        <v>108.2</v>
      </c>
      <c r="AC134" s="772">
        <f t="shared" si="46"/>
        <v>-2.2999999999999998</v>
      </c>
      <c r="AD134" s="771">
        <v>102.2</v>
      </c>
      <c r="AE134" s="772">
        <f t="shared" si="47"/>
        <v>5.3</v>
      </c>
      <c r="AF134" s="771">
        <v>103</v>
      </c>
      <c r="AG134" s="772">
        <f t="shared" si="48"/>
        <v>4.5999999999999996</v>
      </c>
      <c r="AH134" s="771">
        <v>106.2</v>
      </c>
      <c r="AI134" s="772">
        <f t="shared" si="49"/>
        <v>-3.5</v>
      </c>
      <c r="AJ134" s="771">
        <v>102.4</v>
      </c>
      <c r="AK134" s="772">
        <f t="shared" si="50"/>
        <v>-7.2</v>
      </c>
      <c r="AM134" s="757"/>
      <c r="AN134" s="770" t="s">
        <v>122</v>
      </c>
      <c r="AO134" s="771">
        <v>101</v>
      </c>
      <c r="AP134" s="772">
        <f t="shared" si="39"/>
        <v>1</v>
      </c>
      <c r="AQ134" s="771">
        <v>101.6</v>
      </c>
      <c r="AR134" s="772">
        <f t="shared" si="40"/>
        <v>0.1</v>
      </c>
      <c r="AS134" s="771">
        <v>97.1</v>
      </c>
      <c r="AT134" s="772">
        <f t="shared" si="41"/>
        <v>0.9</v>
      </c>
      <c r="AU134" s="771">
        <v>94.1</v>
      </c>
      <c r="AV134" s="772">
        <f t="shared" si="42"/>
        <v>0.4</v>
      </c>
      <c r="AW134" s="771">
        <v>103.5</v>
      </c>
      <c r="AX134" s="740"/>
      <c r="AY134" s="771">
        <v>105.3</v>
      </c>
      <c r="AZ134" s="740"/>
      <c r="BA134" s="771">
        <v>96.3</v>
      </c>
      <c r="BB134" s="740"/>
      <c r="BC134" s="771">
        <v>90.8</v>
      </c>
      <c r="BD134" s="740"/>
    </row>
    <row r="135" spans="1:58">
      <c r="A135" s="757"/>
      <c r="B135" s="770" t="s">
        <v>123</v>
      </c>
      <c r="C135" s="788"/>
      <c r="D135" s="789"/>
      <c r="E135" s="788"/>
      <c r="F135" s="789"/>
      <c r="G135" s="788"/>
      <c r="H135" s="789"/>
      <c r="I135" s="788"/>
      <c r="J135" s="789"/>
      <c r="K135" s="788"/>
      <c r="L135" s="789"/>
      <c r="M135" s="788"/>
      <c r="N135" s="789"/>
      <c r="O135" s="790"/>
      <c r="P135" s="789"/>
      <c r="Q135" s="788"/>
      <c r="R135" s="789"/>
      <c r="T135" s="757"/>
      <c r="U135" s="770" t="s">
        <v>123</v>
      </c>
      <c r="V135" s="771">
        <v>99.2</v>
      </c>
      <c r="W135" s="772">
        <f t="shared" si="43"/>
        <v>0.6</v>
      </c>
      <c r="X135" s="771">
        <v>99</v>
      </c>
      <c r="Y135" s="772">
        <f t="shared" si="44"/>
        <v>1.3</v>
      </c>
      <c r="Z135" s="771">
        <v>107.2</v>
      </c>
      <c r="AA135" s="772">
        <f t="shared" si="45"/>
        <v>-0.3</v>
      </c>
      <c r="AB135" s="771">
        <v>105.5</v>
      </c>
      <c r="AC135" s="772">
        <f t="shared" si="46"/>
        <v>-2.5</v>
      </c>
      <c r="AD135" s="771">
        <v>102.2</v>
      </c>
      <c r="AE135" s="772">
        <f t="shared" si="47"/>
        <v>5.4</v>
      </c>
      <c r="AF135" s="771">
        <v>100.3</v>
      </c>
      <c r="AG135" s="772">
        <f t="shared" si="48"/>
        <v>6.2</v>
      </c>
      <c r="AH135" s="771">
        <v>109.6</v>
      </c>
      <c r="AI135" s="772">
        <f t="shared" si="49"/>
        <v>-3.6</v>
      </c>
      <c r="AJ135" s="771">
        <v>105.7</v>
      </c>
      <c r="AK135" s="772">
        <f t="shared" si="50"/>
        <v>-9.8000000000000007</v>
      </c>
      <c r="AM135" s="757"/>
      <c r="AN135" s="770" t="s">
        <v>123</v>
      </c>
      <c r="AO135" s="771">
        <v>101.2</v>
      </c>
      <c r="AP135" s="772">
        <f t="shared" si="39"/>
        <v>0.2</v>
      </c>
      <c r="AQ135" s="771">
        <v>102.1</v>
      </c>
      <c r="AR135" s="772">
        <f t="shared" si="40"/>
        <v>0.5</v>
      </c>
      <c r="AS135" s="771">
        <v>97.8</v>
      </c>
      <c r="AT135" s="772">
        <f t="shared" si="41"/>
        <v>0.7</v>
      </c>
      <c r="AU135" s="771">
        <v>93.7</v>
      </c>
      <c r="AV135" s="772">
        <f t="shared" si="42"/>
        <v>-0.4</v>
      </c>
      <c r="AW135" s="771">
        <v>104.4</v>
      </c>
      <c r="AX135" s="740"/>
      <c r="AY135" s="771">
        <v>104</v>
      </c>
      <c r="AZ135" s="740"/>
      <c r="BA135" s="771">
        <v>98.9</v>
      </c>
      <c r="BB135" s="740"/>
      <c r="BC135" s="771">
        <v>92.7</v>
      </c>
      <c r="BD135" s="740"/>
    </row>
    <row r="136" spans="1:58">
      <c r="A136" s="757"/>
      <c r="B136" s="770" t="s">
        <v>124</v>
      </c>
      <c r="C136" s="788"/>
      <c r="D136" s="789"/>
      <c r="E136" s="788"/>
      <c r="F136" s="789"/>
      <c r="G136" s="788"/>
      <c r="H136" s="789"/>
      <c r="I136" s="788"/>
      <c r="J136" s="789"/>
      <c r="K136" s="788"/>
      <c r="L136" s="789"/>
      <c r="M136" s="788"/>
      <c r="N136" s="789"/>
      <c r="O136" s="790"/>
      <c r="P136" s="789"/>
      <c r="Q136" s="788"/>
      <c r="R136" s="789"/>
      <c r="T136" s="757"/>
      <c r="U136" s="770" t="s">
        <v>124</v>
      </c>
      <c r="V136" s="771">
        <v>99.5</v>
      </c>
      <c r="W136" s="772">
        <f t="shared" si="43"/>
        <v>0.3</v>
      </c>
      <c r="X136" s="308">
        <v>99.1</v>
      </c>
      <c r="Y136" s="772">
        <f t="shared" si="44"/>
        <v>0.1</v>
      </c>
      <c r="Z136" s="771">
        <v>105.7</v>
      </c>
      <c r="AA136" s="772">
        <f t="shared" si="45"/>
        <v>-1.4</v>
      </c>
      <c r="AB136" s="771">
        <v>104.3</v>
      </c>
      <c r="AC136" s="772">
        <f t="shared" si="46"/>
        <v>-1.1000000000000001</v>
      </c>
      <c r="AD136" s="771">
        <v>99.8</v>
      </c>
      <c r="AE136" s="772">
        <f t="shared" si="47"/>
        <v>4.8</v>
      </c>
      <c r="AF136" s="771">
        <v>100</v>
      </c>
      <c r="AG136" s="772">
        <f t="shared" si="48"/>
        <v>6.6</v>
      </c>
      <c r="AH136" s="771">
        <v>108.8</v>
      </c>
      <c r="AI136" s="772">
        <f t="shared" si="49"/>
        <v>-5.0999999999999996</v>
      </c>
      <c r="AJ136" s="771">
        <v>104.6</v>
      </c>
      <c r="AK136" s="772">
        <f t="shared" si="50"/>
        <v>-10.9</v>
      </c>
      <c r="AM136" s="757"/>
      <c r="AN136" s="770" t="s">
        <v>124</v>
      </c>
      <c r="AO136" s="771">
        <v>101.8</v>
      </c>
      <c r="AP136" s="772">
        <f t="shared" si="39"/>
        <v>0.6</v>
      </c>
      <c r="AQ136" s="308">
        <v>103.6</v>
      </c>
      <c r="AR136" s="772">
        <f t="shared" si="40"/>
        <v>1.5</v>
      </c>
      <c r="AS136" s="771">
        <v>95.6</v>
      </c>
      <c r="AT136" s="772">
        <f t="shared" si="41"/>
        <v>-2.2000000000000002</v>
      </c>
      <c r="AU136" s="771">
        <v>90.8</v>
      </c>
      <c r="AV136" s="772">
        <f t="shared" si="42"/>
        <v>-3.1</v>
      </c>
      <c r="AW136" s="771">
        <v>102.1</v>
      </c>
      <c r="AX136" s="740"/>
      <c r="AY136" s="771">
        <v>103.7</v>
      </c>
      <c r="AZ136" s="740"/>
      <c r="BA136" s="771">
        <v>97.7</v>
      </c>
      <c r="BB136" s="740"/>
      <c r="BC136" s="771">
        <v>91.9</v>
      </c>
      <c r="BD136" s="740"/>
    </row>
    <row r="137" spans="1:58">
      <c r="A137" s="779"/>
      <c r="B137" s="775" t="s">
        <v>111</v>
      </c>
      <c r="C137" s="791"/>
      <c r="D137" s="792"/>
      <c r="E137" s="791"/>
      <c r="F137" s="792"/>
      <c r="G137" s="791"/>
      <c r="H137" s="792"/>
      <c r="I137" s="791"/>
      <c r="J137" s="792"/>
      <c r="K137" s="791"/>
      <c r="L137" s="792"/>
      <c r="M137" s="791"/>
      <c r="N137" s="792"/>
      <c r="O137" s="793"/>
      <c r="P137" s="792"/>
      <c r="Q137" s="791"/>
      <c r="R137" s="792"/>
      <c r="T137" s="757"/>
      <c r="U137" s="770" t="s">
        <v>111</v>
      </c>
      <c r="V137" s="771">
        <v>100</v>
      </c>
      <c r="W137" s="772">
        <f t="shared" si="43"/>
        <v>0.5</v>
      </c>
      <c r="X137" s="308">
        <v>99.3</v>
      </c>
      <c r="Y137" s="772">
        <f t="shared" si="44"/>
        <v>0.2</v>
      </c>
      <c r="Z137" s="771">
        <v>105.5</v>
      </c>
      <c r="AA137" s="772">
        <f t="shared" si="45"/>
        <v>-0.2</v>
      </c>
      <c r="AB137" s="771">
        <v>104.1</v>
      </c>
      <c r="AC137" s="772">
        <f t="shared" si="46"/>
        <v>-0.2</v>
      </c>
      <c r="AD137" s="771">
        <v>100</v>
      </c>
      <c r="AE137" s="772">
        <f t="shared" si="47"/>
        <v>7.2</v>
      </c>
      <c r="AF137" s="771">
        <v>100.8</v>
      </c>
      <c r="AG137" s="772">
        <f t="shared" si="48"/>
        <v>6.4</v>
      </c>
      <c r="AH137" s="771">
        <v>105.7</v>
      </c>
      <c r="AI137" s="772">
        <f t="shared" si="49"/>
        <v>-4.3</v>
      </c>
      <c r="AJ137" s="771">
        <v>101.5</v>
      </c>
      <c r="AK137" s="772">
        <f t="shared" si="50"/>
        <v>-11</v>
      </c>
      <c r="AM137" s="757"/>
      <c r="AN137" s="770" t="s">
        <v>111</v>
      </c>
      <c r="AO137" s="771">
        <v>101.8</v>
      </c>
      <c r="AP137" s="772">
        <f t="shared" si="39"/>
        <v>0</v>
      </c>
      <c r="AQ137" s="308">
        <v>102.9</v>
      </c>
      <c r="AR137" s="772">
        <f t="shared" si="40"/>
        <v>-0.7</v>
      </c>
      <c r="AS137" s="771">
        <v>96.9</v>
      </c>
      <c r="AT137" s="772">
        <f t="shared" si="41"/>
        <v>1.4</v>
      </c>
      <c r="AU137" s="771">
        <v>92.4</v>
      </c>
      <c r="AV137" s="772">
        <f t="shared" si="42"/>
        <v>1.8</v>
      </c>
      <c r="AW137" s="771">
        <v>102.6</v>
      </c>
      <c r="AX137" s="740"/>
      <c r="AY137" s="771">
        <v>105.3</v>
      </c>
      <c r="AZ137" s="740"/>
      <c r="BA137" s="771">
        <v>94.7</v>
      </c>
      <c r="BB137" s="740"/>
      <c r="BC137" s="771">
        <v>88.2</v>
      </c>
      <c r="BD137" s="740"/>
    </row>
    <row r="138" spans="1:58">
      <c r="A138" s="794"/>
      <c r="B138" s="795"/>
      <c r="O138" s="771"/>
      <c r="T138" s="764" t="s">
        <v>69</v>
      </c>
      <c r="U138" s="796" t="s">
        <v>113</v>
      </c>
      <c r="V138" s="768">
        <v>103.2</v>
      </c>
      <c r="W138" s="767">
        <f t="shared" si="43"/>
        <v>3.2</v>
      </c>
      <c r="X138" s="797">
        <v>102.8</v>
      </c>
      <c r="Y138" s="767">
        <f t="shared" si="44"/>
        <v>3.5</v>
      </c>
      <c r="Z138" s="766">
        <v>105.8</v>
      </c>
      <c r="AA138" s="767">
        <f t="shared" si="45"/>
        <v>0.3</v>
      </c>
      <c r="AB138" s="766">
        <v>99.9</v>
      </c>
      <c r="AC138" s="767">
        <f t="shared" si="46"/>
        <v>-4</v>
      </c>
      <c r="AD138" s="766">
        <v>96.2</v>
      </c>
      <c r="AE138" s="767">
        <f t="shared" si="47"/>
        <v>10.7</v>
      </c>
      <c r="AF138" s="766">
        <v>95.6</v>
      </c>
      <c r="AG138" s="767">
        <f t="shared" si="48"/>
        <v>9.4</v>
      </c>
      <c r="AH138" s="766">
        <v>109.8</v>
      </c>
      <c r="AI138" s="767">
        <f t="shared" si="49"/>
        <v>-3.9</v>
      </c>
      <c r="AJ138" s="766">
        <v>111.1</v>
      </c>
      <c r="AK138" s="767">
        <f t="shared" si="50"/>
        <v>-12.8</v>
      </c>
      <c r="AM138" s="764" t="s">
        <v>69</v>
      </c>
      <c r="AN138" s="796" t="s">
        <v>113</v>
      </c>
      <c r="AO138" s="768">
        <v>103.8</v>
      </c>
      <c r="AP138" s="767">
        <f t="shared" si="39"/>
        <v>2</v>
      </c>
      <c r="AQ138" s="797">
        <v>104.4</v>
      </c>
      <c r="AR138" s="767">
        <f t="shared" si="40"/>
        <v>1.5</v>
      </c>
      <c r="AS138" s="766">
        <v>97.3</v>
      </c>
      <c r="AT138" s="767">
        <f t="shared" si="41"/>
        <v>0.4</v>
      </c>
      <c r="AU138" s="766">
        <v>91.8</v>
      </c>
      <c r="AV138" s="767">
        <f t="shared" si="42"/>
        <v>-0.6</v>
      </c>
      <c r="AW138" s="766">
        <v>98</v>
      </c>
      <c r="AX138" s="767">
        <f>ROUND((AW138-AW126)/AW126*100,1)</f>
        <v>10</v>
      </c>
      <c r="AY138" s="766">
        <v>98.5</v>
      </c>
      <c r="AZ138" s="767">
        <f>ROUND((AY138-AY126)/AY126*100,1)</f>
        <v>8.1999999999999993</v>
      </c>
      <c r="BA138" s="766">
        <v>99.2</v>
      </c>
      <c r="BB138" s="767">
        <f>ROUND((BA138-BA126)/BA126*100,1)</f>
        <v>-3.8</v>
      </c>
      <c r="BC138" s="766">
        <v>99.2</v>
      </c>
      <c r="BD138" s="767">
        <f>ROUND((BC138-BC126)/BC126*100,1)</f>
        <v>-10.5</v>
      </c>
    </row>
    <row r="139" spans="1:58">
      <c r="A139" s="794"/>
      <c r="B139" s="795"/>
      <c r="O139" s="771"/>
      <c r="T139" s="769"/>
      <c r="U139" s="795" t="s">
        <v>115</v>
      </c>
      <c r="V139" s="773">
        <v>101</v>
      </c>
      <c r="W139" s="772">
        <f t="shared" si="43"/>
        <v>-2.1</v>
      </c>
      <c r="X139" s="798">
        <v>100.7</v>
      </c>
      <c r="Y139" s="772">
        <f t="shared" si="44"/>
        <v>-2</v>
      </c>
      <c r="Z139" s="771">
        <v>105.6</v>
      </c>
      <c r="AA139" s="772">
        <f t="shared" si="45"/>
        <v>-0.2</v>
      </c>
      <c r="AB139" s="771">
        <v>104.2</v>
      </c>
      <c r="AC139" s="772">
        <f t="shared" si="46"/>
        <v>4.3</v>
      </c>
      <c r="AD139" s="771">
        <v>97.8</v>
      </c>
      <c r="AE139" s="772">
        <f t="shared" si="47"/>
        <v>7</v>
      </c>
      <c r="AF139" s="771">
        <v>98.2</v>
      </c>
      <c r="AG139" s="772">
        <f t="shared" si="48"/>
        <v>6.4</v>
      </c>
      <c r="AH139" s="771">
        <v>107.5</v>
      </c>
      <c r="AI139" s="772">
        <f t="shared" si="49"/>
        <v>-3.2</v>
      </c>
      <c r="AJ139" s="771">
        <v>107</v>
      </c>
      <c r="AK139" s="772">
        <f t="shared" si="50"/>
        <v>-8.4</v>
      </c>
      <c r="AM139" s="769"/>
      <c r="AN139" s="795" t="s">
        <v>115</v>
      </c>
      <c r="AO139" s="773">
        <v>102.7</v>
      </c>
      <c r="AP139" s="772">
        <f t="shared" si="39"/>
        <v>-1.1000000000000001</v>
      </c>
      <c r="AQ139" s="798">
        <v>103.3</v>
      </c>
      <c r="AR139" s="772">
        <f t="shared" si="40"/>
        <v>-1.1000000000000001</v>
      </c>
      <c r="AS139" s="771">
        <v>97</v>
      </c>
      <c r="AT139" s="772">
        <f t="shared" si="41"/>
        <v>-0.3</v>
      </c>
      <c r="AU139" s="771">
        <v>93.2</v>
      </c>
      <c r="AV139" s="772">
        <f t="shared" si="42"/>
        <v>1.5</v>
      </c>
      <c r="AW139" s="771">
        <v>100.2</v>
      </c>
      <c r="AX139" s="772">
        <f>ROUND((AW139-AW127)/AW127*100,1)</f>
        <v>6.6</v>
      </c>
      <c r="AY139" s="771">
        <v>101.5</v>
      </c>
      <c r="AZ139" s="772">
        <f>ROUND((AY139-AY127)/AY127*100,1)</f>
        <v>5.8</v>
      </c>
      <c r="BA139" s="771">
        <v>98.4</v>
      </c>
      <c r="BB139" s="772">
        <f>ROUND((BA139-BA127)/BA127*100,1)</f>
        <v>-3.6</v>
      </c>
      <c r="BC139" s="771">
        <v>96.7</v>
      </c>
      <c r="BD139" s="772">
        <f>ROUND((BC139-BC127)/BC127*100,1)</f>
        <v>-7.7</v>
      </c>
    </row>
    <row r="140" spans="1:58">
      <c r="A140" s="794"/>
      <c r="B140" s="795"/>
      <c r="O140" s="771"/>
      <c r="T140" s="769"/>
      <c r="U140" s="795" t="s">
        <v>116</v>
      </c>
      <c r="V140" s="773">
        <v>101.5</v>
      </c>
      <c r="W140" s="772">
        <f t="shared" si="43"/>
        <v>0.5</v>
      </c>
      <c r="X140" s="798">
        <v>101.5</v>
      </c>
      <c r="Y140" s="772">
        <f t="shared" si="44"/>
        <v>0.8</v>
      </c>
      <c r="Z140" s="771">
        <v>106.8</v>
      </c>
      <c r="AA140" s="772">
        <f t="shared" si="45"/>
        <v>1.1000000000000001</v>
      </c>
      <c r="AB140" s="771">
        <v>105.3</v>
      </c>
      <c r="AC140" s="772">
        <f t="shared" si="46"/>
        <v>1.1000000000000001</v>
      </c>
      <c r="AD140" s="771">
        <v>110</v>
      </c>
      <c r="AE140" s="772">
        <f t="shared" si="47"/>
        <v>7.4</v>
      </c>
      <c r="AF140" s="771">
        <v>113.9</v>
      </c>
      <c r="AG140" s="772">
        <f t="shared" si="48"/>
        <v>6.5</v>
      </c>
      <c r="AH140" s="771">
        <v>98.9</v>
      </c>
      <c r="AI140" s="772">
        <f t="shared" si="49"/>
        <v>-1.2</v>
      </c>
      <c r="AJ140" s="771">
        <v>88.5</v>
      </c>
      <c r="AK140" s="772">
        <f t="shared" si="50"/>
        <v>-6.5</v>
      </c>
      <c r="AM140" s="769"/>
      <c r="AN140" s="795" t="s">
        <v>116</v>
      </c>
      <c r="AO140" s="773">
        <v>104.2</v>
      </c>
      <c r="AP140" s="772">
        <f t="shared" si="39"/>
        <v>1.5</v>
      </c>
      <c r="AQ140" s="798">
        <v>105.7</v>
      </c>
      <c r="AR140" s="772">
        <f t="shared" si="40"/>
        <v>2.2999999999999998</v>
      </c>
      <c r="AS140" s="771">
        <v>95.3</v>
      </c>
      <c r="AT140" s="772">
        <f t="shared" si="41"/>
        <v>-1.8</v>
      </c>
      <c r="AU140" s="771">
        <v>89.1</v>
      </c>
      <c r="AV140" s="772">
        <f t="shared" si="42"/>
        <v>-4.4000000000000004</v>
      </c>
      <c r="AW140" s="771">
        <v>112.7</v>
      </c>
      <c r="AX140" s="772">
        <f>ROUND((AW140-AW128)/AW128*100,1)</f>
        <v>6.7</v>
      </c>
      <c r="AY140" s="771">
        <v>117.6</v>
      </c>
      <c r="AZ140" s="772">
        <f>ROUND((AY140-AY128)/AY128*100,1)</f>
        <v>6.2</v>
      </c>
      <c r="BA140" s="771">
        <v>90.3</v>
      </c>
      <c r="BB140" s="772">
        <f>ROUND((BA140-BA128)/BA128*100,1)</f>
        <v>-4.0999999999999996</v>
      </c>
      <c r="BC140" s="771">
        <v>77.900000000000006</v>
      </c>
      <c r="BD140" s="772">
        <f>ROUND((BC140-BC128)/BC128*100,1)</f>
        <v>-9.5</v>
      </c>
    </row>
    <row r="141" spans="1:58">
      <c r="B141" s="795"/>
      <c r="O141" s="771"/>
      <c r="T141" s="757"/>
      <c r="U141" s="795" t="s">
        <v>117</v>
      </c>
      <c r="V141" s="773">
        <v>99.2</v>
      </c>
      <c r="W141" s="772">
        <f t="shared" si="43"/>
        <v>-2.2999999999999998</v>
      </c>
      <c r="X141" s="798">
        <v>97.7</v>
      </c>
      <c r="Y141" s="772">
        <f t="shared" si="44"/>
        <v>-3.7</v>
      </c>
      <c r="Z141" s="771">
        <v>106.7</v>
      </c>
      <c r="AA141" s="772">
        <f t="shared" si="45"/>
        <v>-0.1</v>
      </c>
      <c r="AB141" s="771">
        <v>105.6</v>
      </c>
      <c r="AC141" s="772">
        <f t="shared" si="46"/>
        <v>0.3</v>
      </c>
      <c r="AD141" s="771">
        <v>96.2</v>
      </c>
      <c r="AE141" s="772">
        <f t="shared" si="47"/>
        <v>3.7</v>
      </c>
      <c r="AF141" s="771">
        <v>92.9</v>
      </c>
      <c r="AG141" s="772">
        <f t="shared" si="48"/>
        <v>1.9</v>
      </c>
      <c r="AH141" s="771">
        <v>100.9</v>
      </c>
      <c r="AI141" s="772">
        <f t="shared" si="49"/>
        <v>-1.5</v>
      </c>
      <c r="AJ141" s="771">
        <v>103.2</v>
      </c>
      <c r="AK141" s="772">
        <f t="shared" si="50"/>
        <v>-3.4</v>
      </c>
      <c r="AM141" s="757"/>
      <c r="AN141" s="795" t="s">
        <v>117</v>
      </c>
      <c r="AO141" s="773">
        <v>99.6</v>
      </c>
      <c r="AP141" s="772">
        <f t="shared" si="39"/>
        <v>-4.4000000000000004</v>
      </c>
      <c r="AQ141" s="798">
        <v>99.4</v>
      </c>
      <c r="AR141" s="772">
        <f t="shared" si="40"/>
        <v>-6</v>
      </c>
      <c r="AS141" s="771">
        <v>96.4</v>
      </c>
      <c r="AT141" s="772">
        <f t="shared" si="41"/>
        <v>1.2</v>
      </c>
      <c r="AU141" s="771">
        <v>95.7</v>
      </c>
      <c r="AV141" s="772">
        <f t="shared" si="42"/>
        <v>7.4</v>
      </c>
      <c r="AW141" s="771">
        <v>98.1</v>
      </c>
      <c r="AX141" s="772">
        <f>ROUND((AW141-AW129)/AW129*100,1)</f>
        <v>1.9</v>
      </c>
      <c r="AY141" s="771">
        <v>96.3</v>
      </c>
      <c r="AZ141" s="772">
        <f>ROUND((AY141-AY129)/AY129*100,1)</f>
        <v>0.3</v>
      </c>
      <c r="BA141" s="771">
        <v>93.3</v>
      </c>
      <c r="BB141" s="772">
        <f>ROUND((BA141-BA129)/BA129*100,1)</f>
        <v>-2.8</v>
      </c>
      <c r="BC141" s="771">
        <v>94.5</v>
      </c>
      <c r="BD141" s="772">
        <f>ROUND((BC141-BC129)/BC129*100,1)</f>
        <v>-1.6</v>
      </c>
    </row>
    <row r="142" spans="1:58">
      <c r="B142" s="795"/>
      <c r="O142" s="771"/>
      <c r="T142" s="757"/>
      <c r="U142" s="795" t="s">
        <v>118</v>
      </c>
      <c r="V142" s="773">
        <v>99.5</v>
      </c>
      <c r="W142" s="772">
        <f t="shared" si="43"/>
        <v>0.3</v>
      </c>
      <c r="X142" s="798">
        <v>97.3</v>
      </c>
      <c r="Y142" s="772">
        <f t="shared" si="44"/>
        <v>-0.4</v>
      </c>
      <c r="Z142" s="771">
        <v>108.7</v>
      </c>
      <c r="AA142" s="772">
        <f t="shared" si="45"/>
        <v>1.9</v>
      </c>
      <c r="AB142" s="771">
        <v>108.5</v>
      </c>
      <c r="AC142" s="772">
        <f t="shared" si="46"/>
        <v>2.7</v>
      </c>
      <c r="AD142" s="771">
        <v>94</v>
      </c>
      <c r="AE142" s="772">
        <f t="shared" si="47"/>
        <v>1</v>
      </c>
      <c r="AF142" s="771">
        <v>90.6</v>
      </c>
      <c r="AG142" s="772">
        <f t="shared" si="48"/>
        <v>-1.1000000000000001</v>
      </c>
      <c r="AH142" s="771">
        <v>107.5</v>
      </c>
      <c r="AI142" s="772">
        <f t="shared" si="49"/>
        <v>1.1000000000000001</v>
      </c>
      <c r="AJ142" s="771">
        <v>114.1</v>
      </c>
      <c r="AK142" s="772">
        <f t="shared" si="50"/>
        <v>2</v>
      </c>
      <c r="AM142" s="757"/>
      <c r="AN142" s="795" t="s">
        <v>118</v>
      </c>
      <c r="AO142" s="773">
        <v>101.9</v>
      </c>
      <c r="AP142" s="772">
        <f t="shared" si="39"/>
        <v>2.2999999999999998</v>
      </c>
      <c r="AQ142" s="798">
        <v>101.2</v>
      </c>
      <c r="AR142" s="772">
        <f t="shared" si="40"/>
        <v>1.8</v>
      </c>
      <c r="AS142" s="771">
        <v>98.7</v>
      </c>
      <c r="AT142" s="772">
        <f t="shared" si="41"/>
        <v>2.4</v>
      </c>
      <c r="AU142" s="771">
        <v>97.4</v>
      </c>
      <c r="AV142" s="772">
        <f t="shared" si="42"/>
        <v>1.8</v>
      </c>
      <c r="AW142" s="771">
        <v>96.3</v>
      </c>
      <c r="AX142" s="772">
        <f t="shared" ref="AX142:AX210" si="51">ROUND((AW142-AW130)/AW130*100,1)</f>
        <v>0.5</v>
      </c>
      <c r="AY142" s="771">
        <v>94.5</v>
      </c>
      <c r="AZ142" s="772">
        <f t="shared" ref="AZ142:AZ209" si="52">ROUND((AY142-AY130)/AY130*100,1)</f>
        <v>-1.4</v>
      </c>
      <c r="BA142" s="771">
        <v>98.5</v>
      </c>
      <c r="BB142" s="772">
        <f t="shared" ref="BB142:BB196" si="53">ROUND((BA142-BA130)/BA130*100,1)</f>
        <v>0.6</v>
      </c>
      <c r="BC142" s="771">
        <v>101.5</v>
      </c>
      <c r="BD142" s="772">
        <f t="shared" ref="BD142:BD209" si="54">ROUND((BC142-BC130)/BC130*100,1)</f>
        <v>3.4</v>
      </c>
    </row>
    <row r="143" spans="1:58">
      <c r="B143" s="795"/>
      <c r="O143" s="771"/>
      <c r="T143" s="757"/>
      <c r="U143" s="795" t="s">
        <v>119</v>
      </c>
      <c r="V143" s="773">
        <v>97.6</v>
      </c>
      <c r="W143" s="772">
        <f t="shared" si="43"/>
        <v>-1.9</v>
      </c>
      <c r="X143" s="798">
        <v>96.4</v>
      </c>
      <c r="Y143" s="772">
        <f t="shared" si="44"/>
        <v>-0.9</v>
      </c>
      <c r="Z143" s="771">
        <v>110.1</v>
      </c>
      <c r="AA143" s="772">
        <f t="shared" si="45"/>
        <v>1.3</v>
      </c>
      <c r="AB143" s="771">
        <v>112</v>
      </c>
      <c r="AC143" s="772">
        <f t="shared" si="46"/>
        <v>3.2</v>
      </c>
      <c r="AD143" s="771">
        <v>100.1</v>
      </c>
      <c r="AE143" s="772">
        <f t="shared" si="47"/>
        <v>3.2</v>
      </c>
      <c r="AF143" s="771">
        <v>98.2</v>
      </c>
      <c r="AG143" s="772">
        <f t="shared" si="48"/>
        <v>1.9</v>
      </c>
      <c r="AH143" s="771">
        <v>109</v>
      </c>
      <c r="AI143" s="772">
        <f t="shared" si="49"/>
        <v>3.1</v>
      </c>
      <c r="AJ143" s="771">
        <v>110.5</v>
      </c>
      <c r="AK143" s="772">
        <f t="shared" si="50"/>
        <v>1.7</v>
      </c>
      <c r="AM143" s="757"/>
      <c r="AN143" s="795" t="s">
        <v>119</v>
      </c>
      <c r="AO143" s="773">
        <v>100.3</v>
      </c>
      <c r="AP143" s="772">
        <f t="shared" si="39"/>
        <v>-1.6</v>
      </c>
      <c r="AQ143" s="798">
        <v>99.9</v>
      </c>
      <c r="AR143" s="772">
        <f t="shared" si="40"/>
        <v>-1.3</v>
      </c>
      <c r="AS143" s="771">
        <v>99.8</v>
      </c>
      <c r="AT143" s="772">
        <f t="shared" si="41"/>
        <v>1.1000000000000001</v>
      </c>
      <c r="AU143" s="771">
        <v>99.7</v>
      </c>
      <c r="AV143" s="772">
        <f t="shared" si="42"/>
        <v>2.4</v>
      </c>
      <c r="AW143" s="771">
        <v>102.4</v>
      </c>
      <c r="AX143" s="772">
        <f t="shared" si="51"/>
        <v>3.6</v>
      </c>
      <c r="AY143" s="771">
        <v>100.9</v>
      </c>
      <c r="AZ143" s="772">
        <f t="shared" si="52"/>
        <v>1.2</v>
      </c>
      <c r="BA143" s="771">
        <v>100</v>
      </c>
      <c r="BB143" s="772">
        <f t="shared" si="53"/>
        <v>2.8</v>
      </c>
      <c r="BC143" s="771">
        <v>98.9</v>
      </c>
      <c r="BD143" s="772">
        <f t="shared" si="54"/>
        <v>2.9</v>
      </c>
    </row>
    <row r="144" spans="1:58">
      <c r="B144" s="795"/>
      <c r="O144" s="771"/>
      <c r="T144" s="757"/>
      <c r="U144" s="795" t="s">
        <v>120</v>
      </c>
      <c r="V144" s="773">
        <v>97.5</v>
      </c>
      <c r="W144" s="772">
        <f t="shared" si="43"/>
        <v>-0.1</v>
      </c>
      <c r="X144" s="798">
        <v>96.9</v>
      </c>
      <c r="Y144" s="772">
        <f t="shared" si="44"/>
        <v>0.5</v>
      </c>
      <c r="Z144" s="771">
        <v>110.7</v>
      </c>
      <c r="AA144" s="772">
        <f t="shared" si="45"/>
        <v>0.5</v>
      </c>
      <c r="AB144" s="771">
        <v>110.2</v>
      </c>
      <c r="AC144" s="772">
        <f t="shared" si="46"/>
        <v>-1.6</v>
      </c>
      <c r="AD144" s="771">
        <v>103.6</v>
      </c>
      <c r="AE144" s="772">
        <f t="shared" si="47"/>
        <v>-0.5</v>
      </c>
      <c r="AF144" s="771">
        <v>101.2</v>
      </c>
      <c r="AG144" s="772">
        <f t="shared" si="48"/>
        <v>-0.5</v>
      </c>
      <c r="AH144" s="771">
        <v>112.8</v>
      </c>
      <c r="AI144" s="772">
        <f t="shared" si="49"/>
        <v>3.1</v>
      </c>
      <c r="AJ144" s="771">
        <v>110.3</v>
      </c>
      <c r="AK144" s="772">
        <f t="shared" si="50"/>
        <v>0.5</v>
      </c>
      <c r="AM144" s="757"/>
      <c r="AN144" s="795" t="s">
        <v>120</v>
      </c>
      <c r="AO144" s="773">
        <v>100.1</v>
      </c>
      <c r="AP144" s="772">
        <f t="shared" si="39"/>
        <v>-0.2</v>
      </c>
      <c r="AQ144" s="798">
        <v>100.3</v>
      </c>
      <c r="AR144" s="772">
        <f t="shared" si="40"/>
        <v>0.4</v>
      </c>
      <c r="AS144" s="771">
        <v>100.4</v>
      </c>
      <c r="AT144" s="772">
        <f t="shared" si="41"/>
        <v>0.6</v>
      </c>
      <c r="AU144" s="771">
        <v>98.5</v>
      </c>
      <c r="AV144" s="772">
        <f t="shared" si="42"/>
        <v>-1.2</v>
      </c>
      <c r="AW144" s="771">
        <v>105.5</v>
      </c>
      <c r="AX144" s="772">
        <f t="shared" si="51"/>
        <v>0</v>
      </c>
      <c r="AY144" s="771">
        <v>104.2</v>
      </c>
      <c r="AZ144" s="772">
        <f t="shared" si="52"/>
        <v>-1.1000000000000001</v>
      </c>
      <c r="BA144" s="771">
        <v>103</v>
      </c>
      <c r="BB144" s="772">
        <f t="shared" si="53"/>
        <v>3</v>
      </c>
      <c r="BC144" s="771">
        <v>97.6</v>
      </c>
      <c r="BD144" s="772">
        <f t="shared" si="54"/>
        <v>3.9</v>
      </c>
    </row>
    <row r="145" spans="1:56">
      <c r="B145" s="795"/>
      <c r="O145" s="771"/>
      <c r="T145" s="757"/>
      <c r="U145" s="795" t="s">
        <v>121</v>
      </c>
      <c r="V145" s="773">
        <v>96.7</v>
      </c>
      <c r="W145" s="772">
        <f t="shared" si="43"/>
        <v>-0.8</v>
      </c>
      <c r="X145" s="798">
        <v>94.9</v>
      </c>
      <c r="Y145" s="772">
        <f t="shared" si="44"/>
        <v>-2.1</v>
      </c>
      <c r="Z145" s="771">
        <v>111.7</v>
      </c>
      <c r="AA145" s="772">
        <f t="shared" si="45"/>
        <v>0.9</v>
      </c>
      <c r="AB145" s="771">
        <v>117.9</v>
      </c>
      <c r="AC145" s="772">
        <f t="shared" si="46"/>
        <v>7</v>
      </c>
      <c r="AD145" s="771">
        <v>89.3</v>
      </c>
      <c r="AE145" s="772">
        <f t="shared" si="47"/>
        <v>-3</v>
      </c>
      <c r="AF145" s="771">
        <v>87.5</v>
      </c>
      <c r="AG145" s="772">
        <f t="shared" si="48"/>
        <v>-4.0999999999999996</v>
      </c>
      <c r="AH145" s="771">
        <v>114.7</v>
      </c>
      <c r="AI145" s="772">
        <f t="shared" si="49"/>
        <v>4.7</v>
      </c>
      <c r="AJ145" s="771">
        <v>126.3</v>
      </c>
      <c r="AK145" s="772">
        <f t="shared" si="50"/>
        <v>7.5</v>
      </c>
      <c r="AM145" s="757"/>
      <c r="AN145" s="795" t="s">
        <v>121</v>
      </c>
      <c r="AO145" s="773">
        <v>99.5</v>
      </c>
      <c r="AP145" s="772">
        <f t="shared" si="39"/>
        <v>-0.6</v>
      </c>
      <c r="AQ145" s="798">
        <v>99.3</v>
      </c>
      <c r="AR145" s="772">
        <f t="shared" si="40"/>
        <v>-1</v>
      </c>
      <c r="AS145" s="771">
        <v>101.5</v>
      </c>
      <c r="AT145" s="772">
        <f t="shared" si="41"/>
        <v>1.1000000000000001</v>
      </c>
      <c r="AU145" s="771">
        <v>100.3</v>
      </c>
      <c r="AV145" s="772">
        <f t="shared" si="42"/>
        <v>1.8</v>
      </c>
      <c r="AW145" s="771">
        <v>90.9</v>
      </c>
      <c r="AX145" s="772">
        <f t="shared" si="51"/>
        <v>-2.4</v>
      </c>
      <c r="AY145" s="771">
        <v>91.1</v>
      </c>
      <c r="AZ145" s="772">
        <f t="shared" si="52"/>
        <v>-4.0999999999999996</v>
      </c>
      <c r="BA145" s="771">
        <v>103.6</v>
      </c>
      <c r="BB145" s="772">
        <f t="shared" si="53"/>
        <v>5.5</v>
      </c>
      <c r="BC145" s="771">
        <v>108.1</v>
      </c>
      <c r="BD145" s="772">
        <f t="shared" si="54"/>
        <v>8.9</v>
      </c>
    </row>
    <row r="146" spans="1:56">
      <c r="B146" s="795"/>
      <c r="O146" s="771"/>
      <c r="T146" s="757"/>
      <c r="U146" s="795" t="s">
        <v>122</v>
      </c>
      <c r="V146" s="773">
        <v>98.1</v>
      </c>
      <c r="W146" s="772">
        <f t="shared" si="43"/>
        <v>1.4</v>
      </c>
      <c r="X146" s="798">
        <v>97.9</v>
      </c>
      <c r="Y146" s="772">
        <f t="shared" si="44"/>
        <v>3.2</v>
      </c>
      <c r="Z146" s="771">
        <v>111.3</v>
      </c>
      <c r="AA146" s="772">
        <f t="shared" si="45"/>
        <v>-0.4</v>
      </c>
      <c r="AB146" s="771">
        <v>111.5</v>
      </c>
      <c r="AC146" s="772">
        <f t="shared" si="46"/>
        <v>-5.4</v>
      </c>
      <c r="AD146" s="771">
        <v>103.2</v>
      </c>
      <c r="AE146" s="772">
        <f t="shared" si="47"/>
        <v>1</v>
      </c>
      <c r="AF146" s="771">
        <v>104.8</v>
      </c>
      <c r="AG146" s="772">
        <f t="shared" si="48"/>
        <v>1.7</v>
      </c>
      <c r="AH146" s="771">
        <v>110.6</v>
      </c>
      <c r="AI146" s="772">
        <f t="shared" si="49"/>
        <v>4.0999999999999996</v>
      </c>
      <c r="AJ146" s="771">
        <v>105.9</v>
      </c>
      <c r="AK146" s="772">
        <f t="shared" si="50"/>
        <v>3.4</v>
      </c>
      <c r="AM146" s="757"/>
      <c r="AN146" s="795" t="s">
        <v>122</v>
      </c>
      <c r="AO146" s="773">
        <v>100.7</v>
      </c>
      <c r="AP146" s="772">
        <f t="shared" si="39"/>
        <v>1.2</v>
      </c>
      <c r="AQ146" s="798">
        <v>101.1</v>
      </c>
      <c r="AR146" s="772">
        <f t="shared" si="40"/>
        <v>1.8</v>
      </c>
      <c r="AS146" s="771">
        <v>101.6</v>
      </c>
      <c r="AT146" s="772">
        <f t="shared" si="41"/>
        <v>0.1</v>
      </c>
      <c r="AU146" s="771">
        <v>99.3</v>
      </c>
      <c r="AV146" s="772">
        <f t="shared" si="42"/>
        <v>-1</v>
      </c>
      <c r="AW146" s="771">
        <v>105</v>
      </c>
      <c r="AX146" s="772">
        <f t="shared" si="51"/>
        <v>1.4</v>
      </c>
      <c r="AY146" s="771">
        <v>106.4</v>
      </c>
      <c r="AZ146" s="772">
        <f t="shared" si="52"/>
        <v>1</v>
      </c>
      <c r="BA146" s="771">
        <v>100.9</v>
      </c>
      <c r="BB146" s="772">
        <f t="shared" si="53"/>
        <v>4.8</v>
      </c>
      <c r="BC146" s="771">
        <v>94.7</v>
      </c>
      <c r="BD146" s="772">
        <f t="shared" si="54"/>
        <v>4.3</v>
      </c>
    </row>
    <row r="147" spans="1:56">
      <c r="B147" s="795"/>
      <c r="O147" s="771"/>
      <c r="T147" s="757"/>
      <c r="U147" s="795" t="s">
        <v>123</v>
      </c>
      <c r="V147" s="773">
        <v>98.5</v>
      </c>
      <c r="W147" s="772">
        <f t="shared" si="43"/>
        <v>0.4</v>
      </c>
      <c r="X147" s="798">
        <v>98</v>
      </c>
      <c r="Y147" s="772">
        <f t="shared" si="44"/>
        <v>0.1</v>
      </c>
      <c r="Z147" s="771">
        <v>111.2</v>
      </c>
      <c r="AA147" s="772">
        <f t="shared" si="45"/>
        <v>-0.1</v>
      </c>
      <c r="AB147" s="771">
        <v>112.6</v>
      </c>
      <c r="AC147" s="772">
        <f t="shared" si="46"/>
        <v>1</v>
      </c>
      <c r="AD147" s="771">
        <v>101.7</v>
      </c>
      <c r="AE147" s="772">
        <f t="shared" si="47"/>
        <v>-0.5</v>
      </c>
      <c r="AF147" s="771">
        <v>99.7</v>
      </c>
      <c r="AG147" s="772">
        <f t="shared" si="48"/>
        <v>-0.6</v>
      </c>
      <c r="AH147" s="771">
        <v>113.9</v>
      </c>
      <c r="AI147" s="772">
        <f t="shared" si="49"/>
        <v>3.9</v>
      </c>
      <c r="AJ147" s="771">
        <v>112.8</v>
      </c>
      <c r="AK147" s="772">
        <f t="shared" si="50"/>
        <v>6.7</v>
      </c>
      <c r="AM147" s="757"/>
      <c r="AN147" s="795" t="s">
        <v>123</v>
      </c>
      <c r="AO147" s="773">
        <v>100.4</v>
      </c>
      <c r="AP147" s="772">
        <f t="shared" si="39"/>
        <v>-0.3</v>
      </c>
      <c r="AQ147" s="798">
        <v>101.1</v>
      </c>
      <c r="AR147" s="772">
        <f t="shared" si="40"/>
        <v>0</v>
      </c>
      <c r="AS147" s="771">
        <v>101.3</v>
      </c>
      <c r="AT147" s="772">
        <f t="shared" si="41"/>
        <v>-0.3</v>
      </c>
      <c r="AU147" s="771">
        <v>99.4</v>
      </c>
      <c r="AV147" s="772">
        <f t="shared" si="42"/>
        <v>0.1</v>
      </c>
      <c r="AW147" s="771">
        <v>103.7</v>
      </c>
      <c r="AX147" s="772">
        <f t="shared" si="51"/>
        <v>-0.7</v>
      </c>
      <c r="AY147" s="771">
        <v>103.3</v>
      </c>
      <c r="AZ147" s="772">
        <f t="shared" si="52"/>
        <v>-0.7</v>
      </c>
      <c r="BA147" s="771">
        <v>102.4</v>
      </c>
      <c r="BB147" s="772">
        <f t="shared" si="53"/>
        <v>3.5</v>
      </c>
      <c r="BC147" s="771">
        <v>98.4</v>
      </c>
      <c r="BD147" s="772">
        <f t="shared" si="54"/>
        <v>6.1</v>
      </c>
    </row>
    <row r="148" spans="1:56">
      <c r="B148" s="795"/>
      <c r="O148" s="771"/>
      <c r="T148" s="757"/>
      <c r="U148" s="795" t="s">
        <v>124</v>
      </c>
      <c r="V148" s="773">
        <v>97.9</v>
      </c>
      <c r="W148" s="772">
        <f t="shared" si="43"/>
        <v>-0.6</v>
      </c>
      <c r="X148" s="798">
        <v>97.3</v>
      </c>
      <c r="Y148" s="772">
        <f t="shared" si="44"/>
        <v>-0.7</v>
      </c>
      <c r="Z148" s="771">
        <v>112.4</v>
      </c>
      <c r="AA148" s="772">
        <f t="shared" si="45"/>
        <v>1.1000000000000001</v>
      </c>
      <c r="AB148" s="771">
        <v>116.1</v>
      </c>
      <c r="AC148" s="772">
        <f t="shared" si="46"/>
        <v>3.1</v>
      </c>
      <c r="AD148" s="771">
        <v>96.1</v>
      </c>
      <c r="AE148" s="772">
        <f t="shared" si="47"/>
        <v>-3.7</v>
      </c>
      <c r="AF148" s="771">
        <v>95.2</v>
      </c>
      <c r="AG148" s="772">
        <f t="shared" si="48"/>
        <v>-4.8</v>
      </c>
      <c r="AH148" s="771">
        <v>116</v>
      </c>
      <c r="AI148" s="772">
        <f t="shared" si="49"/>
        <v>6.6</v>
      </c>
      <c r="AJ148" s="771">
        <v>117.8</v>
      </c>
      <c r="AK148" s="772">
        <f t="shared" si="50"/>
        <v>12.6</v>
      </c>
      <c r="AM148" s="757"/>
      <c r="AN148" s="795" t="s">
        <v>124</v>
      </c>
      <c r="AO148" s="773">
        <v>100.4</v>
      </c>
      <c r="AP148" s="772">
        <f t="shared" si="39"/>
        <v>0</v>
      </c>
      <c r="AQ148" s="798">
        <v>100.5</v>
      </c>
      <c r="AR148" s="772">
        <f t="shared" si="40"/>
        <v>-0.6</v>
      </c>
      <c r="AS148" s="771">
        <v>102.3</v>
      </c>
      <c r="AT148" s="772">
        <f t="shared" si="41"/>
        <v>1</v>
      </c>
      <c r="AU148" s="771">
        <v>100.6</v>
      </c>
      <c r="AV148" s="772">
        <f t="shared" si="42"/>
        <v>1.2</v>
      </c>
      <c r="AW148" s="771">
        <v>98.6</v>
      </c>
      <c r="AX148" s="772">
        <f t="shared" si="51"/>
        <v>-3.4</v>
      </c>
      <c r="AY148" s="771">
        <v>98.2</v>
      </c>
      <c r="AZ148" s="772">
        <f t="shared" si="52"/>
        <v>-5.3</v>
      </c>
      <c r="BA148" s="771">
        <v>104.5</v>
      </c>
      <c r="BB148" s="772">
        <f t="shared" si="53"/>
        <v>7</v>
      </c>
      <c r="BC148" s="771">
        <v>104</v>
      </c>
      <c r="BD148" s="772">
        <f t="shared" si="54"/>
        <v>13.2</v>
      </c>
    </row>
    <row r="149" spans="1:56">
      <c r="B149" s="795"/>
      <c r="O149" s="771"/>
      <c r="T149" s="779" t="s">
        <v>221</v>
      </c>
      <c r="U149" s="799" t="s">
        <v>111</v>
      </c>
      <c r="V149" s="773">
        <v>98.1</v>
      </c>
      <c r="W149" s="772">
        <f t="shared" si="43"/>
        <v>0.2</v>
      </c>
      <c r="X149" s="798">
        <v>97.1</v>
      </c>
      <c r="Y149" s="772">
        <f t="shared" si="44"/>
        <v>-0.2</v>
      </c>
      <c r="Z149" s="771">
        <v>112.3</v>
      </c>
      <c r="AA149" s="772">
        <f t="shared" si="45"/>
        <v>-0.1</v>
      </c>
      <c r="AB149" s="771">
        <v>112.7</v>
      </c>
      <c r="AC149" s="772">
        <f t="shared" si="46"/>
        <v>-2.9</v>
      </c>
      <c r="AD149" s="771">
        <v>99.9</v>
      </c>
      <c r="AE149" s="772">
        <f t="shared" si="47"/>
        <v>-0.1</v>
      </c>
      <c r="AF149" s="771">
        <v>100.7</v>
      </c>
      <c r="AG149" s="772">
        <f t="shared" si="48"/>
        <v>-0.1</v>
      </c>
      <c r="AH149" s="771">
        <v>112.3</v>
      </c>
      <c r="AI149" s="772">
        <f t="shared" si="49"/>
        <v>6.2</v>
      </c>
      <c r="AJ149" s="771">
        <v>109.7</v>
      </c>
      <c r="AK149" s="772">
        <f t="shared" si="50"/>
        <v>8.1</v>
      </c>
      <c r="AM149" s="779" t="s">
        <v>2</v>
      </c>
      <c r="AN149" s="799" t="s">
        <v>111</v>
      </c>
      <c r="AO149" s="773">
        <v>99.9</v>
      </c>
      <c r="AP149" s="772">
        <f t="shared" si="39"/>
        <v>-0.5</v>
      </c>
      <c r="AQ149" s="798">
        <v>100.2</v>
      </c>
      <c r="AR149" s="772">
        <f t="shared" si="40"/>
        <v>-0.3</v>
      </c>
      <c r="AS149" s="771">
        <v>102.5</v>
      </c>
      <c r="AT149" s="772">
        <f t="shared" si="41"/>
        <v>0.2</v>
      </c>
      <c r="AU149" s="771">
        <v>101.3</v>
      </c>
      <c r="AV149" s="772">
        <f t="shared" si="42"/>
        <v>0.7</v>
      </c>
      <c r="AW149" s="771">
        <v>102.5</v>
      </c>
      <c r="AX149" s="772">
        <f t="shared" si="51"/>
        <v>-0.1</v>
      </c>
      <c r="AY149" s="771">
        <v>104.3</v>
      </c>
      <c r="AZ149" s="772">
        <f t="shared" si="52"/>
        <v>-0.9</v>
      </c>
      <c r="BA149" s="771">
        <v>100.3</v>
      </c>
      <c r="BB149" s="772">
        <f t="shared" si="53"/>
        <v>5.9</v>
      </c>
      <c r="BC149" s="771">
        <v>95.4</v>
      </c>
      <c r="BD149" s="772">
        <f t="shared" si="54"/>
        <v>8.1999999999999993</v>
      </c>
    </row>
    <row r="150" spans="1:56">
      <c r="A150" s="794"/>
      <c r="B150" s="795"/>
      <c r="O150" s="771"/>
      <c r="T150" s="764" t="s">
        <v>70</v>
      </c>
      <c r="U150" s="796" t="s">
        <v>113</v>
      </c>
      <c r="V150" s="768">
        <v>100.9</v>
      </c>
      <c r="W150" s="767">
        <f t="shared" si="43"/>
        <v>2.9</v>
      </c>
      <c r="X150" s="766">
        <v>100.5</v>
      </c>
      <c r="Y150" s="767">
        <f t="shared" si="44"/>
        <v>3.5</v>
      </c>
      <c r="Z150" s="766">
        <v>112.2</v>
      </c>
      <c r="AA150" s="767">
        <f t="shared" si="45"/>
        <v>-0.1</v>
      </c>
      <c r="AB150" s="766">
        <v>111.6</v>
      </c>
      <c r="AC150" s="767">
        <f t="shared" si="46"/>
        <v>-1</v>
      </c>
      <c r="AD150" s="766">
        <v>93.7</v>
      </c>
      <c r="AE150" s="767">
        <f t="shared" si="47"/>
        <v>-2.6</v>
      </c>
      <c r="AF150" s="766">
        <v>93.1</v>
      </c>
      <c r="AG150" s="767">
        <f t="shared" si="48"/>
        <v>-2.6</v>
      </c>
      <c r="AH150" s="766">
        <v>116</v>
      </c>
      <c r="AI150" s="767">
        <f t="shared" si="49"/>
        <v>5.6</v>
      </c>
      <c r="AJ150" s="800">
        <v>121.4</v>
      </c>
      <c r="AK150" s="801">
        <f t="shared" si="50"/>
        <v>9.3000000000000007</v>
      </c>
      <c r="AM150" s="764" t="s">
        <v>70</v>
      </c>
      <c r="AN150" s="796" t="s">
        <v>113</v>
      </c>
      <c r="AO150" s="768">
        <v>102.9</v>
      </c>
      <c r="AP150" s="767">
        <f t="shared" si="39"/>
        <v>3</v>
      </c>
      <c r="AQ150" s="766">
        <v>103.3</v>
      </c>
      <c r="AR150" s="767">
        <f t="shared" si="40"/>
        <v>3.1</v>
      </c>
      <c r="AS150" s="766">
        <v>102.4</v>
      </c>
      <c r="AT150" s="767">
        <f t="shared" si="41"/>
        <v>-0.1</v>
      </c>
      <c r="AU150" s="766">
        <v>99.2</v>
      </c>
      <c r="AV150" s="767">
        <f t="shared" si="42"/>
        <v>-2.1</v>
      </c>
      <c r="AW150" s="766">
        <v>95.9</v>
      </c>
      <c r="AX150" s="767">
        <f t="shared" si="51"/>
        <v>-2.1</v>
      </c>
      <c r="AY150" s="766">
        <v>96.4</v>
      </c>
      <c r="AZ150" s="767">
        <f t="shared" si="52"/>
        <v>-2.1</v>
      </c>
      <c r="BA150" s="766">
        <v>104.4</v>
      </c>
      <c r="BB150" s="767">
        <f t="shared" si="53"/>
        <v>5.2</v>
      </c>
      <c r="BC150" s="800">
        <v>107.8</v>
      </c>
      <c r="BD150" s="801">
        <f t="shared" si="54"/>
        <v>8.6999999999999993</v>
      </c>
    </row>
    <row r="151" spans="1:56">
      <c r="A151" s="794"/>
      <c r="B151" s="795"/>
      <c r="O151" s="771"/>
      <c r="T151" s="769"/>
      <c r="U151" s="795" t="s">
        <v>115</v>
      </c>
      <c r="V151" s="773">
        <v>98.7</v>
      </c>
      <c r="W151" s="772">
        <f t="shared" si="43"/>
        <v>-2.2000000000000002</v>
      </c>
      <c r="X151" s="771">
        <v>97.3</v>
      </c>
      <c r="Y151" s="772">
        <f t="shared" si="44"/>
        <v>-3.2</v>
      </c>
      <c r="Z151" s="771">
        <v>113.2</v>
      </c>
      <c r="AA151" s="772">
        <f t="shared" si="45"/>
        <v>0.9</v>
      </c>
      <c r="AB151" s="771">
        <v>113.5</v>
      </c>
      <c r="AC151" s="772">
        <f t="shared" si="46"/>
        <v>1.7</v>
      </c>
      <c r="AD151" s="771">
        <v>95.5</v>
      </c>
      <c r="AE151" s="772">
        <f t="shared" si="47"/>
        <v>-2.4</v>
      </c>
      <c r="AF151" s="771">
        <v>95.3</v>
      </c>
      <c r="AG151" s="772">
        <f t="shared" si="48"/>
        <v>-3</v>
      </c>
      <c r="AH151" s="771">
        <v>115</v>
      </c>
      <c r="AI151" s="772">
        <f t="shared" si="49"/>
        <v>7</v>
      </c>
      <c r="AJ151" s="802">
        <v>116.2</v>
      </c>
      <c r="AK151" s="803">
        <f t="shared" si="50"/>
        <v>8.6</v>
      </c>
      <c r="AM151" s="769"/>
      <c r="AN151" s="795" t="s">
        <v>115</v>
      </c>
      <c r="AO151" s="773">
        <v>99.8</v>
      </c>
      <c r="AP151" s="772">
        <f t="shared" si="39"/>
        <v>-3</v>
      </c>
      <c r="AQ151" s="771">
        <v>99.9</v>
      </c>
      <c r="AR151" s="772">
        <f t="shared" si="40"/>
        <v>-3.3</v>
      </c>
      <c r="AS151" s="771">
        <v>101.9</v>
      </c>
      <c r="AT151" s="772">
        <f t="shared" si="41"/>
        <v>-0.5</v>
      </c>
      <c r="AU151" s="771">
        <v>100.7</v>
      </c>
      <c r="AV151" s="772">
        <f t="shared" si="42"/>
        <v>1.5</v>
      </c>
      <c r="AW151" s="771">
        <v>97.4</v>
      </c>
      <c r="AX151" s="772">
        <f t="shared" si="51"/>
        <v>-2.8</v>
      </c>
      <c r="AY151" s="771">
        <v>98.2</v>
      </c>
      <c r="AZ151" s="772">
        <f t="shared" si="52"/>
        <v>-3.3</v>
      </c>
      <c r="BA151" s="771">
        <v>103.4</v>
      </c>
      <c r="BB151" s="772">
        <f t="shared" si="53"/>
        <v>5.0999999999999996</v>
      </c>
      <c r="BC151" s="802">
        <v>104.4</v>
      </c>
      <c r="BD151" s="803">
        <f t="shared" si="54"/>
        <v>8</v>
      </c>
    </row>
    <row r="152" spans="1:56">
      <c r="A152" s="794"/>
      <c r="B152" s="795"/>
      <c r="O152" s="771"/>
      <c r="T152" s="769"/>
      <c r="U152" s="795" t="s">
        <v>116</v>
      </c>
      <c r="V152" s="773">
        <v>98.2</v>
      </c>
      <c r="W152" s="772">
        <f t="shared" si="43"/>
        <v>-0.5</v>
      </c>
      <c r="X152" s="771">
        <v>96.7</v>
      </c>
      <c r="Y152" s="772">
        <f t="shared" si="44"/>
        <v>-0.6</v>
      </c>
      <c r="Z152" s="771">
        <v>113.3</v>
      </c>
      <c r="AA152" s="772">
        <f t="shared" si="45"/>
        <v>0.1</v>
      </c>
      <c r="AB152" s="771">
        <v>114</v>
      </c>
      <c r="AC152" s="772">
        <f t="shared" si="46"/>
        <v>0.4</v>
      </c>
      <c r="AD152" s="771">
        <v>107.8</v>
      </c>
      <c r="AE152" s="772">
        <f t="shared" si="47"/>
        <v>-2</v>
      </c>
      <c r="AF152" s="771">
        <v>110.5</v>
      </c>
      <c r="AG152" s="772">
        <f t="shared" si="48"/>
        <v>-3</v>
      </c>
      <c r="AH152" s="771">
        <v>104.9</v>
      </c>
      <c r="AI152" s="772">
        <f t="shared" si="49"/>
        <v>6.1</v>
      </c>
      <c r="AJ152" s="802">
        <v>95.8</v>
      </c>
      <c r="AK152" s="803">
        <f t="shared" si="50"/>
        <v>8.1999999999999993</v>
      </c>
      <c r="AM152" s="769"/>
      <c r="AN152" s="795" t="s">
        <v>116</v>
      </c>
      <c r="AO152" s="773">
        <v>99.3</v>
      </c>
      <c r="AP152" s="772">
        <f t="shared" si="39"/>
        <v>-0.5</v>
      </c>
      <c r="AQ152" s="771">
        <v>99.5</v>
      </c>
      <c r="AR152" s="772">
        <f t="shared" si="40"/>
        <v>-0.4</v>
      </c>
      <c r="AS152" s="771">
        <v>100.2</v>
      </c>
      <c r="AT152" s="772">
        <f t="shared" si="41"/>
        <v>-1.7</v>
      </c>
      <c r="AU152" s="771">
        <v>100.9</v>
      </c>
      <c r="AV152" s="772">
        <f t="shared" si="42"/>
        <v>0.2</v>
      </c>
      <c r="AW152" s="771">
        <v>110</v>
      </c>
      <c r="AX152" s="772">
        <f t="shared" si="51"/>
        <v>-2.4</v>
      </c>
      <c r="AY152" s="771">
        <v>113.7</v>
      </c>
      <c r="AZ152" s="772">
        <f t="shared" si="52"/>
        <v>-3.3</v>
      </c>
      <c r="BA152" s="771">
        <v>95</v>
      </c>
      <c r="BB152" s="772">
        <f t="shared" si="53"/>
        <v>5.2</v>
      </c>
      <c r="BC152" s="802">
        <v>86</v>
      </c>
      <c r="BD152" s="803">
        <f t="shared" si="54"/>
        <v>10.4</v>
      </c>
    </row>
    <row r="153" spans="1:56">
      <c r="B153" s="795"/>
      <c r="O153" s="771"/>
      <c r="T153" s="757"/>
      <c r="U153" s="795" t="s">
        <v>117</v>
      </c>
      <c r="V153" s="773">
        <v>98.9</v>
      </c>
      <c r="W153" s="772">
        <f t="shared" si="43"/>
        <v>0.7</v>
      </c>
      <c r="X153" s="771">
        <v>97.6</v>
      </c>
      <c r="Y153" s="772">
        <f t="shared" si="44"/>
        <v>0.9</v>
      </c>
      <c r="Z153" s="771">
        <v>113.3</v>
      </c>
      <c r="AA153" s="772">
        <f t="shared" si="45"/>
        <v>0</v>
      </c>
      <c r="AB153" s="771">
        <v>113.7</v>
      </c>
      <c r="AC153" s="772">
        <f t="shared" si="46"/>
        <v>-0.3</v>
      </c>
      <c r="AD153" s="771">
        <v>96</v>
      </c>
      <c r="AE153" s="772">
        <f t="shared" si="47"/>
        <v>-0.2</v>
      </c>
      <c r="AF153" s="771">
        <v>92.9</v>
      </c>
      <c r="AG153" s="772">
        <f t="shared" si="48"/>
        <v>0</v>
      </c>
      <c r="AH153" s="771">
        <v>107.4</v>
      </c>
      <c r="AI153" s="772">
        <f t="shared" si="49"/>
        <v>6.4</v>
      </c>
      <c r="AJ153" s="802">
        <v>110.3</v>
      </c>
      <c r="AK153" s="803">
        <f t="shared" si="50"/>
        <v>6.9</v>
      </c>
      <c r="AM153" s="757"/>
      <c r="AN153" s="795" t="s">
        <v>117</v>
      </c>
      <c r="AO153" s="773">
        <v>99.5</v>
      </c>
      <c r="AP153" s="772">
        <f t="shared" si="39"/>
        <v>0.2</v>
      </c>
      <c r="AQ153" s="771">
        <v>99.6</v>
      </c>
      <c r="AR153" s="772">
        <f t="shared" si="40"/>
        <v>0.1</v>
      </c>
      <c r="AS153" s="771">
        <v>100.1</v>
      </c>
      <c r="AT153" s="772">
        <f t="shared" si="41"/>
        <v>-0.1</v>
      </c>
      <c r="AU153" s="771">
        <v>99.1</v>
      </c>
      <c r="AV153" s="772">
        <f t="shared" si="42"/>
        <v>-1.8</v>
      </c>
      <c r="AW153" s="771">
        <v>97.9</v>
      </c>
      <c r="AX153" s="772">
        <f t="shared" si="51"/>
        <v>-0.2</v>
      </c>
      <c r="AY153" s="771">
        <v>96.5</v>
      </c>
      <c r="AZ153" s="772">
        <f t="shared" si="52"/>
        <v>0.2</v>
      </c>
      <c r="BA153" s="771">
        <v>96.9</v>
      </c>
      <c r="BB153" s="772">
        <f t="shared" si="53"/>
        <v>3.9</v>
      </c>
      <c r="BC153" s="802">
        <v>97.9</v>
      </c>
      <c r="BD153" s="803">
        <f t="shared" si="54"/>
        <v>3.6</v>
      </c>
    </row>
    <row r="154" spans="1:56">
      <c r="B154" s="795"/>
      <c r="O154" s="771"/>
      <c r="T154" s="757"/>
      <c r="U154" s="795" t="s">
        <v>118</v>
      </c>
      <c r="V154" s="773">
        <v>96.7</v>
      </c>
      <c r="W154" s="772">
        <f t="shared" si="43"/>
        <v>-2.2000000000000002</v>
      </c>
      <c r="X154" s="771">
        <v>96.2</v>
      </c>
      <c r="Y154" s="772">
        <f t="shared" si="44"/>
        <v>-1.4</v>
      </c>
      <c r="Z154" s="771">
        <v>113</v>
      </c>
      <c r="AA154" s="772">
        <f t="shared" si="45"/>
        <v>-0.3</v>
      </c>
      <c r="AB154" s="771">
        <v>114.8</v>
      </c>
      <c r="AC154" s="772">
        <f t="shared" si="46"/>
        <v>1</v>
      </c>
      <c r="AD154" s="771">
        <v>89.8</v>
      </c>
      <c r="AE154" s="772">
        <f t="shared" si="47"/>
        <v>-4.5</v>
      </c>
      <c r="AF154" s="771">
        <v>87.4</v>
      </c>
      <c r="AG154" s="772">
        <f t="shared" si="48"/>
        <v>-3.5</v>
      </c>
      <c r="AH154" s="771">
        <v>111.7</v>
      </c>
      <c r="AI154" s="772">
        <f t="shared" si="49"/>
        <v>3.9</v>
      </c>
      <c r="AJ154" s="802">
        <v>121.5</v>
      </c>
      <c r="AK154" s="803">
        <f t="shared" si="50"/>
        <v>6.5</v>
      </c>
      <c r="AM154" s="757"/>
      <c r="AN154" s="795" t="s">
        <v>118</v>
      </c>
      <c r="AO154" s="773">
        <v>99.5</v>
      </c>
      <c r="AP154" s="772">
        <f t="shared" si="39"/>
        <v>0</v>
      </c>
      <c r="AQ154" s="771">
        <v>100.1</v>
      </c>
      <c r="AR154" s="772">
        <f t="shared" si="40"/>
        <v>0.5</v>
      </c>
      <c r="AS154" s="771">
        <v>99.2</v>
      </c>
      <c r="AT154" s="772">
        <f t="shared" si="41"/>
        <v>-0.9</v>
      </c>
      <c r="AU154" s="771">
        <v>98.5</v>
      </c>
      <c r="AV154" s="772">
        <f t="shared" si="42"/>
        <v>-0.6</v>
      </c>
      <c r="AW154" s="771">
        <v>91.4</v>
      </c>
      <c r="AX154" s="772">
        <f t="shared" si="51"/>
        <v>-5.0999999999999996</v>
      </c>
      <c r="AY154" s="771">
        <v>90.7</v>
      </c>
      <c r="AZ154" s="772">
        <f t="shared" si="52"/>
        <v>-4</v>
      </c>
      <c r="BA154" s="771">
        <v>99.1</v>
      </c>
      <c r="BB154" s="772">
        <f t="shared" si="53"/>
        <v>0.6</v>
      </c>
      <c r="BC154" s="802">
        <v>105.4</v>
      </c>
      <c r="BD154" s="803">
        <f t="shared" si="54"/>
        <v>3.8</v>
      </c>
    </row>
    <row r="155" spans="1:56">
      <c r="B155" s="795"/>
      <c r="O155" s="771"/>
      <c r="T155" s="757"/>
      <c r="U155" s="795" t="s">
        <v>119</v>
      </c>
      <c r="V155" s="773">
        <v>98.3</v>
      </c>
      <c r="W155" s="772">
        <f t="shared" si="43"/>
        <v>1.7</v>
      </c>
      <c r="X155" s="771">
        <v>96.8</v>
      </c>
      <c r="Y155" s="772">
        <f t="shared" si="44"/>
        <v>0.6</v>
      </c>
      <c r="Z155" s="771">
        <v>113.9</v>
      </c>
      <c r="AA155" s="772">
        <f t="shared" si="45"/>
        <v>0.8</v>
      </c>
      <c r="AB155" s="771">
        <v>112.8</v>
      </c>
      <c r="AC155" s="772">
        <f t="shared" si="46"/>
        <v>-1.7</v>
      </c>
      <c r="AD155" s="771">
        <v>102.2</v>
      </c>
      <c r="AE155" s="772">
        <f t="shared" si="47"/>
        <v>2.1</v>
      </c>
      <c r="AF155" s="771">
        <v>99.9</v>
      </c>
      <c r="AG155" s="772">
        <f t="shared" si="48"/>
        <v>1.7</v>
      </c>
      <c r="AH155" s="771">
        <v>113.3</v>
      </c>
      <c r="AI155" s="772">
        <f t="shared" si="49"/>
        <v>3.9</v>
      </c>
      <c r="AJ155" s="802">
        <v>111.8</v>
      </c>
      <c r="AK155" s="803">
        <f t="shared" si="50"/>
        <v>1.2</v>
      </c>
      <c r="AM155" s="757"/>
      <c r="AN155" s="795" t="s">
        <v>119</v>
      </c>
      <c r="AO155" s="773">
        <v>100.4</v>
      </c>
      <c r="AP155" s="772">
        <f t="shared" si="39"/>
        <v>0.9</v>
      </c>
      <c r="AQ155" s="771">
        <v>100</v>
      </c>
      <c r="AR155" s="772">
        <f t="shared" si="40"/>
        <v>-0.1</v>
      </c>
      <c r="AS155" s="771">
        <v>99</v>
      </c>
      <c r="AT155" s="772">
        <f t="shared" si="41"/>
        <v>-0.2</v>
      </c>
      <c r="AU155" s="771">
        <v>99</v>
      </c>
      <c r="AV155" s="772">
        <f t="shared" si="42"/>
        <v>0.5</v>
      </c>
      <c r="AW155" s="771">
        <v>104.1</v>
      </c>
      <c r="AX155" s="772">
        <f t="shared" si="51"/>
        <v>1.7</v>
      </c>
      <c r="AY155" s="771">
        <v>102.4</v>
      </c>
      <c r="AZ155" s="772">
        <f t="shared" si="52"/>
        <v>1.5</v>
      </c>
      <c r="BA155" s="771">
        <v>99.2</v>
      </c>
      <c r="BB155" s="772">
        <f t="shared" si="53"/>
        <v>-0.8</v>
      </c>
      <c r="BC155" s="802">
        <v>97.4</v>
      </c>
      <c r="BD155" s="803">
        <f t="shared" si="54"/>
        <v>-1.5</v>
      </c>
    </row>
    <row r="156" spans="1:56">
      <c r="B156" s="795"/>
      <c r="O156" s="771"/>
      <c r="T156" s="757"/>
      <c r="U156" s="795" t="s">
        <v>120</v>
      </c>
      <c r="V156" s="773">
        <v>97.4</v>
      </c>
      <c r="W156" s="772">
        <f t="shared" si="43"/>
        <v>-0.9</v>
      </c>
      <c r="X156" s="771">
        <v>96.2</v>
      </c>
      <c r="Y156" s="772">
        <f t="shared" si="44"/>
        <v>-0.6</v>
      </c>
      <c r="Z156" s="771">
        <v>113.2</v>
      </c>
      <c r="AA156" s="772">
        <f t="shared" si="45"/>
        <v>-0.6</v>
      </c>
      <c r="AB156" s="771">
        <v>112.7</v>
      </c>
      <c r="AC156" s="772">
        <f t="shared" si="46"/>
        <v>-0.1</v>
      </c>
      <c r="AD156" s="771">
        <v>103</v>
      </c>
      <c r="AE156" s="772">
        <f t="shared" si="47"/>
        <v>-0.6</v>
      </c>
      <c r="AF156" s="771">
        <v>100.2</v>
      </c>
      <c r="AG156" s="772">
        <f t="shared" si="48"/>
        <v>-1</v>
      </c>
      <c r="AH156" s="771">
        <v>115.8</v>
      </c>
      <c r="AI156" s="772">
        <f t="shared" si="49"/>
        <v>2.7</v>
      </c>
      <c r="AJ156" s="802">
        <v>112.4</v>
      </c>
      <c r="AK156" s="803">
        <f t="shared" si="50"/>
        <v>1.9</v>
      </c>
      <c r="AM156" s="757"/>
      <c r="AN156" s="795" t="s">
        <v>120</v>
      </c>
      <c r="AO156" s="773">
        <v>100.3</v>
      </c>
      <c r="AP156" s="772">
        <f t="shared" si="39"/>
        <v>-0.1</v>
      </c>
      <c r="AQ156" s="771">
        <v>99.9</v>
      </c>
      <c r="AR156" s="772">
        <f t="shared" si="40"/>
        <v>-0.1</v>
      </c>
      <c r="AS156" s="771">
        <v>99.4</v>
      </c>
      <c r="AT156" s="772">
        <f t="shared" si="41"/>
        <v>0.4</v>
      </c>
      <c r="AU156" s="771">
        <v>99.8</v>
      </c>
      <c r="AV156" s="772">
        <f t="shared" si="42"/>
        <v>0.8</v>
      </c>
      <c r="AW156" s="771">
        <v>105.3</v>
      </c>
      <c r="AX156" s="772">
        <f t="shared" si="51"/>
        <v>-0.2</v>
      </c>
      <c r="AY156" s="771">
        <v>103.5</v>
      </c>
      <c r="AZ156" s="772">
        <f t="shared" si="52"/>
        <v>-0.7</v>
      </c>
      <c r="BA156" s="771">
        <v>101.7</v>
      </c>
      <c r="BB156" s="772">
        <f t="shared" si="53"/>
        <v>-1.3</v>
      </c>
      <c r="BC156" s="802">
        <v>99</v>
      </c>
      <c r="BD156" s="803">
        <f t="shared" si="54"/>
        <v>1.4</v>
      </c>
    </row>
    <row r="157" spans="1:56">
      <c r="B157" s="795"/>
      <c r="O157" s="771"/>
      <c r="T157" s="757"/>
      <c r="U157" s="795" t="s">
        <v>121</v>
      </c>
      <c r="V157" s="773">
        <v>96.7</v>
      </c>
      <c r="W157" s="772">
        <f t="shared" si="43"/>
        <v>-0.7</v>
      </c>
      <c r="X157" s="771">
        <v>96.4</v>
      </c>
      <c r="Y157" s="772">
        <f t="shared" si="44"/>
        <v>0.2</v>
      </c>
      <c r="Z157" s="771">
        <v>113.4</v>
      </c>
      <c r="AA157" s="772">
        <f t="shared" si="45"/>
        <v>0.2</v>
      </c>
      <c r="AB157" s="771">
        <v>116.3</v>
      </c>
      <c r="AC157" s="772">
        <f t="shared" si="46"/>
        <v>3.2</v>
      </c>
      <c r="AD157" s="771">
        <v>88.5</v>
      </c>
      <c r="AE157" s="772">
        <f t="shared" si="47"/>
        <v>-0.9</v>
      </c>
      <c r="AF157" s="771">
        <v>88.1</v>
      </c>
      <c r="AG157" s="772">
        <f t="shared" si="48"/>
        <v>0.7</v>
      </c>
      <c r="AH157" s="771">
        <v>116.9</v>
      </c>
      <c r="AI157" s="772">
        <f t="shared" si="49"/>
        <v>1.9</v>
      </c>
      <c r="AJ157" s="802">
        <v>127.8</v>
      </c>
      <c r="AK157" s="803">
        <f t="shared" si="50"/>
        <v>1.2</v>
      </c>
      <c r="AM157" s="757"/>
      <c r="AN157" s="795" t="s">
        <v>121</v>
      </c>
      <c r="AO157" s="773">
        <v>98.6</v>
      </c>
      <c r="AP157" s="772">
        <f t="shared" ref="AP157:AP188" si="55">ROUND((AO157-AO156)/AO156*100,1)</f>
        <v>-1.7</v>
      </c>
      <c r="AQ157" s="771">
        <v>99.6</v>
      </c>
      <c r="AR157" s="772">
        <f t="shared" ref="AR157:AR209" si="56">ROUND((AQ157-AQ156)/AQ156*100,1)</f>
        <v>-0.3</v>
      </c>
      <c r="AS157" s="771">
        <v>99.1</v>
      </c>
      <c r="AT157" s="772">
        <f t="shared" si="41"/>
        <v>-0.3</v>
      </c>
      <c r="AU157" s="771">
        <v>100.8</v>
      </c>
      <c r="AV157" s="772">
        <f t="shared" si="42"/>
        <v>1</v>
      </c>
      <c r="AW157" s="771">
        <v>90.1</v>
      </c>
      <c r="AX157" s="772">
        <f t="shared" si="51"/>
        <v>-0.9</v>
      </c>
      <c r="AY157" s="771">
        <v>91.2</v>
      </c>
      <c r="AZ157" s="772">
        <f t="shared" si="52"/>
        <v>0.1</v>
      </c>
      <c r="BA157" s="771">
        <v>101.3</v>
      </c>
      <c r="BB157" s="772">
        <f t="shared" si="53"/>
        <v>-2.2000000000000002</v>
      </c>
      <c r="BC157" s="802">
        <v>109</v>
      </c>
      <c r="BD157" s="803">
        <f t="shared" si="54"/>
        <v>0.8</v>
      </c>
    </row>
    <row r="158" spans="1:56">
      <c r="B158" s="795"/>
      <c r="O158" s="771"/>
      <c r="T158" s="757"/>
      <c r="U158" s="795" t="s">
        <v>122</v>
      </c>
      <c r="V158" s="773">
        <v>97</v>
      </c>
      <c r="W158" s="772">
        <f t="shared" si="43"/>
        <v>0.3</v>
      </c>
      <c r="X158" s="771">
        <v>96.1</v>
      </c>
      <c r="Y158" s="772">
        <f t="shared" si="44"/>
        <v>-0.3</v>
      </c>
      <c r="Z158" s="771">
        <v>113.3</v>
      </c>
      <c r="AA158" s="772">
        <f t="shared" si="45"/>
        <v>-0.1</v>
      </c>
      <c r="AB158" s="771">
        <v>115.1</v>
      </c>
      <c r="AC158" s="772">
        <f t="shared" si="46"/>
        <v>-1</v>
      </c>
      <c r="AD158" s="771">
        <v>102</v>
      </c>
      <c r="AE158" s="772">
        <f t="shared" si="47"/>
        <v>-1.2</v>
      </c>
      <c r="AF158" s="771">
        <v>102.7</v>
      </c>
      <c r="AG158" s="772">
        <f t="shared" si="48"/>
        <v>-2</v>
      </c>
      <c r="AH158" s="771">
        <v>112.8</v>
      </c>
      <c r="AI158" s="772">
        <f t="shared" si="49"/>
        <v>2</v>
      </c>
      <c r="AJ158" s="802">
        <v>109.8</v>
      </c>
      <c r="AK158" s="803">
        <f t="shared" si="50"/>
        <v>3.7</v>
      </c>
      <c r="AM158" s="757"/>
      <c r="AN158" s="795" t="s">
        <v>122</v>
      </c>
      <c r="AO158" s="773">
        <v>100.6</v>
      </c>
      <c r="AP158" s="772">
        <f t="shared" si="55"/>
        <v>2</v>
      </c>
      <c r="AQ158" s="771">
        <v>100.6</v>
      </c>
      <c r="AR158" s="772">
        <f t="shared" si="56"/>
        <v>1</v>
      </c>
      <c r="AS158" s="771">
        <v>99.4</v>
      </c>
      <c r="AT158" s="772">
        <f t="shared" si="41"/>
        <v>0.3</v>
      </c>
      <c r="AU158" s="771">
        <v>99.3</v>
      </c>
      <c r="AV158" s="772">
        <f t="shared" si="42"/>
        <v>-1.5</v>
      </c>
      <c r="AW158" s="771">
        <v>104.1</v>
      </c>
      <c r="AX158" s="772">
        <f t="shared" si="51"/>
        <v>-0.9</v>
      </c>
      <c r="AY158" s="771">
        <v>104.7</v>
      </c>
      <c r="AZ158" s="772">
        <f t="shared" si="52"/>
        <v>-1.6</v>
      </c>
      <c r="BA158" s="771">
        <v>98.7</v>
      </c>
      <c r="BB158" s="772">
        <f t="shared" si="53"/>
        <v>-2.2000000000000002</v>
      </c>
      <c r="BC158" s="802">
        <v>95.8</v>
      </c>
      <c r="BD158" s="803">
        <f t="shared" si="54"/>
        <v>1.2</v>
      </c>
    </row>
    <row r="159" spans="1:56">
      <c r="B159" s="795"/>
      <c r="O159" s="771"/>
      <c r="T159" s="757"/>
      <c r="U159" s="795" t="s">
        <v>123</v>
      </c>
      <c r="V159" s="773">
        <v>98.2</v>
      </c>
      <c r="W159" s="772">
        <f t="shared" si="43"/>
        <v>1.2</v>
      </c>
      <c r="X159" s="771">
        <v>98.6</v>
      </c>
      <c r="Y159" s="772">
        <f t="shared" si="44"/>
        <v>2.6</v>
      </c>
      <c r="Z159" s="771">
        <v>111.9</v>
      </c>
      <c r="AA159" s="772">
        <f t="shared" si="45"/>
        <v>-1.2</v>
      </c>
      <c r="AB159" s="771">
        <v>113</v>
      </c>
      <c r="AC159" s="772">
        <f t="shared" si="46"/>
        <v>-1.8</v>
      </c>
      <c r="AD159" s="771">
        <v>100.1</v>
      </c>
      <c r="AE159" s="772">
        <f t="shared" si="47"/>
        <v>-1.6</v>
      </c>
      <c r="AF159" s="771">
        <v>98.9</v>
      </c>
      <c r="AG159" s="772">
        <f t="shared" si="48"/>
        <v>-0.8</v>
      </c>
      <c r="AH159" s="771">
        <v>114.1</v>
      </c>
      <c r="AI159" s="772">
        <f t="shared" si="49"/>
        <v>0.2</v>
      </c>
      <c r="AJ159" s="802">
        <v>112.4</v>
      </c>
      <c r="AK159" s="803">
        <f t="shared" si="50"/>
        <v>-0.4</v>
      </c>
      <c r="AM159" s="757"/>
      <c r="AN159" s="795" t="s">
        <v>123</v>
      </c>
      <c r="AO159" s="773">
        <v>100.7</v>
      </c>
      <c r="AP159" s="772">
        <f t="shared" si="55"/>
        <v>0.1</v>
      </c>
      <c r="AQ159" s="771">
        <v>100.7</v>
      </c>
      <c r="AR159" s="772">
        <f t="shared" si="56"/>
        <v>0.1</v>
      </c>
      <c r="AS159" s="771">
        <v>99.1</v>
      </c>
      <c r="AT159" s="772">
        <f t="shared" si="41"/>
        <v>-0.3</v>
      </c>
      <c r="AU159" s="771">
        <v>98</v>
      </c>
      <c r="AV159" s="772">
        <f t="shared" si="42"/>
        <v>-1.3</v>
      </c>
      <c r="AW159" s="771">
        <v>102.3</v>
      </c>
      <c r="AX159" s="772">
        <f t="shared" si="51"/>
        <v>-1.4</v>
      </c>
      <c r="AY159" s="771">
        <v>101.5</v>
      </c>
      <c r="AZ159" s="772">
        <f t="shared" si="52"/>
        <v>-1.7</v>
      </c>
      <c r="BA159" s="771">
        <v>100.1</v>
      </c>
      <c r="BB159" s="772">
        <f t="shared" si="53"/>
        <v>-2.2000000000000002</v>
      </c>
      <c r="BC159" s="802">
        <v>97.9</v>
      </c>
      <c r="BD159" s="803">
        <f t="shared" si="54"/>
        <v>-0.5</v>
      </c>
    </row>
    <row r="160" spans="1:56">
      <c r="B160" s="795"/>
      <c r="O160" s="771"/>
      <c r="T160" s="757"/>
      <c r="U160" s="795" t="s">
        <v>124</v>
      </c>
      <c r="V160" s="773">
        <v>97.1</v>
      </c>
      <c r="W160" s="772">
        <f t="shared" si="43"/>
        <v>-1.1000000000000001</v>
      </c>
      <c r="X160" s="771">
        <v>96.2</v>
      </c>
      <c r="Y160" s="772">
        <f t="shared" si="44"/>
        <v>-2.4</v>
      </c>
      <c r="Z160" s="771">
        <v>112.3</v>
      </c>
      <c r="AA160" s="772">
        <f t="shared" si="45"/>
        <v>0.4</v>
      </c>
      <c r="AB160" s="771">
        <v>115.5</v>
      </c>
      <c r="AC160" s="772">
        <f t="shared" si="46"/>
        <v>2.2000000000000002</v>
      </c>
      <c r="AD160" s="771">
        <v>97.4</v>
      </c>
      <c r="AE160" s="772">
        <f t="shared" si="47"/>
        <v>1.4</v>
      </c>
      <c r="AF160" s="771">
        <v>95.9</v>
      </c>
      <c r="AG160" s="772">
        <f t="shared" si="48"/>
        <v>0.7</v>
      </c>
      <c r="AH160" s="771">
        <v>115.5</v>
      </c>
      <c r="AI160" s="772">
        <f t="shared" si="49"/>
        <v>-0.4</v>
      </c>
      <c r="AJ160" s="802">
        <v>117.3</v>
      </c>
      <c r="AK160" s="803">
        <f t="shared" si="50"/>
        <v>-0.4</v>
      </c>
      <c r="AM160" s="757"/>
      <c r="AN160" s="795" t="s">
        <v>124</v>
      </c>
      <c r="AO160" s="773">
        <v>99.9</v>
      </c>
      <c r="AP160" s="772">
        <f t="shared" si="55"/>
        <v>-0.8</v>
      </c>
      <c r="AQ160" s="771">
        <v>98.9</v>
      </c>
      <c r="AR160" s="772">
        <f t="shared" si="56"/>
        <v>-1.8</v>
      </c>
      <c r="AS160" s="771">
        <v>100</v>
      </c>
      <c r="AT160" s="772">
        <f t="shared" si="41"/>
        <v>0.9</v>
      </c>
      <c r="AU160" s="771">
        <v>101.1</v>
      </c>
      <c r="AV160" s="772">
        <f t="shared" si="42"/>
        <v>3.2</v>
      </c>
      <c r="AW160" s="771">
        <v>100.2</v>
      </c>
      <c r="AX160" s="772">
        <f t="shared" si="51"/>
        <v>1.6</v>
      </c>
      <c r="AY160" s="771">
        <v>98.6</v>
      </c>
      <c r="AZ160" s="772">
        <f t="shared" si="52"/>
        <v>0.4</v>
      </c>
      <c r="BA160" s="771">
        <v>102.1</v>
      </c>
      <c r="BB160" s="772">
        <f t="shared" si="53"/>
        <v>-2.2999999999999998</v>
      </c>
      <c r="BC160" s="802">
        <v>103.1</v>
      </c>
      <c r="BD160" s="803">
        <f t="shared" si="54"/>
        <v>-0.9</v>
      </c>
    </row>
    <row r="161" spans="2:56">
      <c r="B161" s="795"/>
      <c r="O161" s="771"/>
      <c r="T161" s="779"/>
      <c r="U161" s="799" t="s">
        <v>111</v>
      </c>
      <c r="V161" s="773">
        <v>95.9</v>
      </c>
      <c r="W161" s="772">
        <f t="shared" si="43"/>
        <v>-1.2</v>
      </c>
      <c r="X161" s="771">
        <v>94.9</v>
      </c>
      <c r="Y161" s="772">
        <f t="shared" si="44"/>
        <v>-1.4</v>
      </c>
      <c r="Z161" s="771">
        <v>112.7</v>
      </c>
      <c r="AA161" s="772">
        <f t="shared" si="45"/>
        <v>0.4</v>
      </c>
      <c r="AB161" s="771">
        <v>116.3</v>
      </c>
      <c r="AC161" s="772">
        <f t="shared" si="46"/>
        <v>0.7</v>
      </c>
      <c r="AD161" s="771">
        <v>97.8</v>
      </c>
      <c r="AE161" s="772">
        <f t="shared" si="47"/>
        <v>-2.1</v>
      </c>
      <c r="AF161" s="771">
        <v>98.2</v>
      </c>
      <c r="AG161" s="772">
        <f t="shared" si="48"/>
        <v>-2.5</v>
      </c>
      <c r="AH161" s="771">
        <v>112.3</v>
      </c>
      <c r="AI161" s="772">
        <f t="shared" si="49"/>
        <v>0</v>
      </c>
      <c r="AJ161" s="802">
        <v>113.1</v>
      </c>
      <c r="AK161" s="803">
        <f t="shared" si="50"/>
        <v>3.1</v>
      </c>
      <c r="AM161" s="779"/>
      <c r="AN161" s="799" t="s">
        <v>111</v>
      </c>
      <c r="AO161" s="773">
        <v>98.5</v>
      </c>
      <c r="AP161" s="772">
        <f t="shared" si="55"/>
        <v>-1.4</v>
      </c>
      <c r="AQ161" s="771">
        <v>98.3</v>
      </c>
      <c r="AR161" s="772">
        <f t="shared" si="56"/>
        <v>-0.6</v>
      </c>
      <c r="AS161" s="771">
        <v>100.1</v>
      </c>
      <c r="AT161" s="772">
        <f t="shared" si="41"/>
        <v>0.1</v>
      </c>
      <c r="AU161" s="771">
        <v>102.5</v>
      </c>
      <c r="AV161" s="772">
        <f t="shared" si="42"/>
        <v>1.4</v>
      </c>
      <c r="AW161" s="771">
        <v>101.3</v>
      </c>
      <c r="AX161" s="772">
        <f t="shared" si="51"/>
        <v>-1.2</v>
      </c>
      <c r="AY161" s="771">
        <v>102.5</v>
      </c>
      <c r="AZ161" s="772">
        <f t="shared" si="52"/>
        <v>-1.7</v>
      </c>
      <c r="BA161" s="771">
        <v>98</v>
      </c>
      <c r="BB161" s="772">
        <f t="shared" si="53"/>
        <v>-2.2999999999999998</v>
      </c>
      <c r="BC161" s="802">
        <v>96.4</v>
      </c>
      <c r="BD161" s="803">
        <f t="shared" si="54"/>
        <v>1</v>
      </c>
    </row>
    <row r="162" spans="2:56">
      <c r="O162" s="804"/>
      <c r="T162" s="764" t="s">
        <v>226</v>
      </c>
      <c r="U162" s="796" t="s">
        <v>113</v>
      </c>
      <c r="V162" s="767">
        <v>97</v>
      </c>
      <c r="W162" s="797">
        <f t="shared" ref="W162:W167" si="57">ROUND((V162-V161)/V161*100,1)</f>
        <v>1.1000000000000001</v>
      </c>
      <c r="X162" s="767">
        <v>95.4</v>
      </c>
      <c r="Y162" s="797">
        <f t="shared" ref="Y162:Y167" si="58">ROUND((X162-X161)/X161*100,1)</f>
        <v>0.5</v>
      </c>
      <c r="Z162" s="767">
        <v>113</v>
      </c>
      <c r="AA162" s="797">
        <f t="shared" ref="AA162:AA167" si="59">ROUND((Z162-Z161)/Z161*100,1)</f>
        <v>0.3</v>
      </c>
      <c r="AB162" s="767">
        <v>117.5</v>
      </c>
      <c r="AC162" s="797">
        <f t="shared" ref="AC162:AC167" si="60">ROUND((AB162-AB161)/AB161*100,1)</f>
        <v>1</v>
      </c>
      <c r="AD162" s="800">
        <v>90.2</v>
      </c>
      <c r="AE162" s="797">
        <f t="shared" ref="AE162:AE167" si="61">ROUND((AD162-AD150)/AD150*100,1)</f>
        <v>-3.7</v>
      </c>
      <c r="AF162" s="767">
        <v>88.3</v>
      </c>
      <c r="AG162" s="797">
        <f t="shared" ref="AG162:AG167" si="62">ROUND((AF162-AF150)/AF150*100,1)</f>
        <v>-5.2</v>
      </c>
      <c r="AH162" s="800">
        <v>116.2</v>
      </c>
      <c r="AI162" s="797">
        <f t="shared" ref="AI162:AI167" si="63">ROUND((AH162-AH150)/AH150*100,1)</f>
        <v>0.2</v>
      </c>
      <c r="AJ162" s="800">
        <v>126.5</v>
      </c>
      <c r="AK162" s="801">
        <f t="shared" ref="AK162:AK167" si="64">ROUND((AJ162-AJ150)/AJ150*100,1)</f>
        <v>4.2</v>
      </c>
      <c r="AM162" s="764" t="s">
        <v>226</v>
      </c>
      <c r="AN162" s="796" t="s">
        <v>113</v>
      </c>
      <c r="AO162" s="767">
        <v>100.1</v>
      </c>
      <c r="AP162" s="797">
        <f t="shared" si="55"/>
        <v>1.6</v>
      </c>
      <c r="AQ162" s="767">
        <v>99.8</v>
      </c>
      <c r="AR162" s="797">
        <f t="shared" si="56"/>
        <v>1.5</v>
      </c>
      <c r="AS162" s="767">
        <v>99.7</v>
      </c>
      <c r="AT162" s="797">
        <f t="shared" si="41"/>
        <v>-0.4</v>
      </c>
      <c r="AU162" s="767">
        <v>100.8</v>
      </c>
      <c r="AV162" s="797">
        <f t="shared" si="42"/>
        <v>-1.7</v>
      </c>
      <c r="AW162" s="800">
        <v>91.9</v>
      </c>
      <c r="AX162" s="797">
        <f t="shared" si="51"/>
        <v>-4.2</v>
      </c>
      <c r="AY162" s="767">
        <v>91.9</v>
      </c>
      <c r="AZ162" s="797">
        <f t="shared" si="52"/>
        <v>-4.7</v>
      </c>
      <c r="BA162" s="800">
        <v>101.7</v>
      </c>
      <c r="BB162" s="797">
        <f t="shared" si="53"/>
        <v>-2.6</v>
      </c>
      <c r="BC162" s="800">
        <v>110.5</v>
      </c>
      <c r="BD162" s="801">
        <f t="shared" si="54"/>
        <v>2.5</v>
      </c>
    </row>
    <row r="163" spans="2:56">
      <c r="O163" s="804"/>
      <c r="T163" s="769"/>
      <c r="U163" s="795" t="s">
        <v>115</v>
      </c>
      <c r="V163" s="772">
        <v>95.3</v>
      </c>
      <c r="W163" s="798">
        <f t="shared" si="57"/>
        <v>-1.8</v>
      </c>
      <c r="X163" s="772">
        <v>93.9</v>
      </c>
      <c r="Y163" s="798">
        <f t="shared" si="58"/>
        <v>-1.6</v>
      </c>
      <c r="Z163" s="772">
        <v>112.4</v>
      </c>
      <c r="AA163" s="798">
        <f t="shared" si="59"/>
        <v>-0.5</v>
      </c>
      <c r="AB163" s="772">
        <v>115.3</v>
      </c>
      <c r="AC163" s="798">
        <f t="shared" si="60"/>
        <v>-1.9</v>
      </c>
      <c r="AD163" s="802">
        <v>94.5</v>
      </c>
      <c r="AE163" s="798">
        <f t="shared" si="61"/>
        <v>-1</v>
      </c>
      <c r="AF163" s="772">
        <v>94</v>
      </c>
      <c r="AG163" s="798">
        <f t="shared" si="62"/>
        <v>-1.4</v>
      </c>
      <c r="AH163" s="802">
        <v>113.7</v>
      </c>
      <c r="AI163" s="798">
        <f t="shared" si="63"/>
        <v>-1.1000000000000001</v>
      </c>
      <c r="AJ163" s="802">
        <v>116.7</v>
      </c>
      <c r="AK163" s="803">
        <f t="shared" si="64"/>
        <v>0.4</v>
      </c>
      <c r="AM163" s="769"/>
      <c r="AN163" s="795" t="s">
        <v>115</v>
      </c>
      <c r="AO163" s="772">
        <v>99.2</v>
      </c>
      <c r="AP163" s="798">
        <f t="shared" si="55"/>
        <v>-0.9</v>
      </c>
      <c r="AQ163" s="772">
        <v>99.4</v>
      </c>
      <c r="AR163" s="798">
        <f t="shared" si="56"/>
        <v>-0.4</v>
      </c>
      <c r="AS163" s="772">
        <v>99.5</v>
      </c>
      <c r="AT163" s="798">
        <f t="shared" si="41"/>
        <v>-0.2</v>
      </c>
      <c r="AU163" s="772">
        <v>99.7</v>
      </c>
      <c r="AV163" s="798">
        <f t="shared" si="42"/>
        <v>-1.1000000000000001</v>
      </c>
      <c r="AW163" s="802">
        <v>97.3</v>
      </c>
      <c r="AX163" s="798">
        <f t="shared" si="51"/>
        <v>-0.1</v>
      </c>
      <c r="AY163" s="772">
        <v>98</v>
      </c>
      <c r="AZ163" s="798">
        <f t="shared" si="52"/>
        <v>-0.2</v>
      </c>
      <c r="BA163" s="802">
        <v>101</v>
      </c>
      <c r="BB163" s="798">
        <f t="shared" si="53"/>
        <v>-2.2999999999999998</v>
      </c>
      <c r="BC163" s="802">
        <v>103.1</v>
      </c>
      <c r="BD163" s="803">
        <f t="shared" si="54"/>
        <v>-1.2</v>
      </c>
    </row>
    <row r="164" spans="2:56">
      <c r="O164" s="804"/>
      <c r="T164" s="769"/>
      <c r="U164" s="795" t="s">
        <v>116</v>
      </c>
      <c r="V164" s="772">
        <v>96.4</v>
      </c>
      <c r="W164" s="798">
        <f t="shared" si="57"/>
        <v>1.2</v>
      </c>
      <c r="X164" s="772">
        <v>95.1</v>
      </c>
      <c r="Y164" s="798">
        <f t="shared" si="58"/>
        <v>1.3</v>
      </c>
      <c r="Z164" s="772">
        <v>114.2</v>
      </c>
      <c r="AA164" s="798">
        <f t="shared" si="59"/>
        <v>1.6</v>
      </c>
      <c r="AB164" s="772">
        <v>117.5</v>
      </c>
      <c r="AC164" s="798">
        <f t="shared" si="60"/>
        <v>1.9</v>
      </c>
      <c r="AD164" s="802">
        <v>108.2</v>
      </c>
      <c r="AE164" s="798">
        <f t="shared" si="61"/>
        <v>0.4</v>
      </c>
      <c r="AF164" s="772">
        <v>110.1</v>
      </c>
      <c r="AG164" s="798">
        <f t="shared" si="62"/>
        <v>-0.4</v>
      </c>
      <c r="AH164" s="802">
        <v>106.1</v>
      </c>
      <c r="AI164" s="798">
        <f t="shared" si="63"/>
        <v>1.1000000000000001</v>
      </c>
      <c r="AJ164" s="802">
        <v>99</v>
      </c>
      <c r="AK164" s="803">
        <f t="shared" si="64"/>
        <v>3.3</v>
      </c>
      <c r="AM164" s="769"/>
      <c r="AN164" s="795" t="s">
        <v>116</v>
      </c>
      <c r="AO164" s="772">
        <v>99.7</v>
      </c>
      <c r="AP164" s="798">
        <f t="shared" si="55"/>
        <v>0.5</v>
      </c>
      <c r="AQ164" s="772">
        <v>98.9</v>
      </c>
      <c r="AR164" s="798">
        <f t="shared" si="56"/>
        <v>-0.5</v>
      </c>
      <c r="AS164" s="772">
        <v>100.4</v>
      </c>
      <c r="AT164" s="798">
        <f t="shared" si="41"/>
        <v>0.9</v>
      </c>
      <c r="AU164" s="772">
        <v>101.4</v>
      </c>
      <c r="AV164" s="798">
        <f t="shared" si="42"/>
        <v>1.7</v>
      </c>
      <c r="AW164" s="802">
        <v>111.2</v>
      </c>
      <c r="AX164" s="798">
        <f t="shared" si="51"/>
        <v>1.1000000000000001</v>
      </c>
      <c r="AY164" s="772">
        <v>113.5</v>
      </c>
      <c r="AZ164" s="798">
        <f t="shared" si="52"/>
        <v>-0.2</v>
      </c>
      <c r="BA164" s="802">
        <v>95.2</v>
      </c>
      <c r="BB164" s="798">
        <f t="shared" si="53"/>
        <v>0.2</v>
      </c>
      <c r="BC164" s="802">
        <v>86.5</v>
      </c>
      <c r="BD164" s="803">
        <f t="shared" si="54"/>
        <v>0.6</v>
      </c>
    </row>
    <row r="165" spans="2:56">
      <c r="O165" s="804"/>
      <c r="T165" s="757"/>
      <c r="U165" s="795" t="s">
        <v>117</v>
      </c>
      <c r="V165" s="772">
        <v>96.8</v>
      </c>
      <c r="W165" s="798">
        <f t="shared" si="57"/>
        <v>0.4</v>
      </c>
      <c r="X165" s="772">
        <v>95.4</v>
      </c>
      <c r="Y165" s="798">
        <f t="shared" si="58"/>
        <v>0.3</v>
      </c>
      <c r="Z165" s="772">
        <v>112.6</v>
      </c>
      <c r="AA165" s="798">
        <f t="shared" si="59"/>
        <v>-1.4</v>
      </c>
      <c r="AB165" s="772">
        <v>115.9</v>
      </c>
      <c r="AC165" s="798">
        <f t="shared" si="60"/>
        <v>-1.4</v>
      </c>
      <c r="AD165" s="802">
        <v>92.9</v>
      </c>
      <c r="AE165" s="798">
        <f t="shared" si="61"/>
        <v>-3.2</v>
      </c>
      <c r="AF165" s="772">
        <v>90</v>
      </c>
      <c r="AG165" s="798">
        <f t="shared" si="62"/>
        <v>-3.1</v>
      </c>
      <c r="AH165" s="802">
        <v>106.9</v>
      </c>
      <c r="AI165" s="798">
        <f t="shared" si="63"/>
        <v>-0.5</v>
      </c>
      <c r="AJ165" s="802">
        <v>111.7</v>
      </c>
      <c r="AK165" s="803">
        <f t="shared" si="64"/>
        <v>1.3</v>
      </c>
      <c r="AM165" s="757"/>
      <c r="AN165" s="795" t="s">
        <v>117</v>
      </c>
      <c r="AO165" s="772">
        <v>99.3</v>
      </c>
      <c r="AP165" s="798">
        <f t="shared" si="55"/>
        <v>-0.4</v>
      </c>
      <c r="AQ165" s="772">
        <v>98.9</v>
      </c>
      <c r="AR165" s="798">
        <f t="shared" si="56"/>
        <v>0</v>
      </c>
      <c r="AS165" s="772">
        <v>99.6</v>
      </c>
      <c r="AT165" s="798">
        <f t="shared" si="41"/>
        <v>-0.8</v>
      </c>
      <c r="AU165" s="772">
        <v>101.9</v>
      </c>
      <c r="AV165" s="798">
        <f t="shared" si="42"/>
        <v>0.5</v>
      </c>
      <c r="AW165" s="802">
        <v>96</v>
      </c>
      <c r="AX165" s="798">
        <f t="shared" si="51"/>
        <v>-1.9</v>
      </c>
      <c r="AY165" s="772">
        <v>94.3</v>
      </c>
      <c r="AZ165" s="798">
        <f t="shared" si="52"/>
        <v>-2.2999999999999998</v>
      </c>
      <c r="BA165" s="802">
        <v>96.4</v>
      </c>
      <c r="BB165" s="798">
        <f t="shared" si="53"/>
        <v>-0.5</v>
      </c>
      <c r="BC165" s="802">
        <v>101.9</v>
      </c>
      <c r="BD165" s="803">
        <f t="shared" si="54"/>
        <v>4.0999999999999996</v>
      </c>
    </row>
    <row r="166" spans="2:56">
      <c r="O166" s="804"/>
      <c r="T166" s="757"/>
      <c r="U166" s="795" t="s">
        <v>118</v>
      </c>
      <c r="V166" s="772">
        <v>95.6</v>
      </c>
      <c r="W166" s="798">
        <f t="shared" si="57"/>
        <v>-1.2</v>
      </c>
      <c r="X166" s="772">
        <v>94.7</v>
      </c>
      <c r="Y166" s="798">
        <f t="shared" si="58"/>
        <v>-0.7</v>
      </c>
      <c r="Z166" s="772">
        <v>112.8</v>
      </c>
      <c r="AA166" s="798">
        <f t="shared" si="59"/>
        <v>0.2</v>
      </c>
      <c r="AB166" s="772">
        <v>116.7</v>
      </c>
      <c r="AC166" s="798">
        <f t="shared" si="60"/>
        <v>0.7</v>
      </c>
      <c r="AD166" s="802">
        <v>89.3</v>
      </c>
      <c r="AE166" s="798">
        <f t="shared" si="61"/>
        <v>-0.6</v>
      </c>
      <c r="AF166" s="772">
        <v>86.6</v>
      </c>
      <c r="AG166" s="798">
        <f t="shared" si="62"/>
        <v>-0.9</v>
      </c>
      <c r="AH166" s="802">
        <v>112</v>
      </c>
      <c r="AI166" s="798">
        <f t="shared" si="63"/>
        <v>0.3</v>
      </c>
      <c r="AJ166" s="802">
        <v>124.3</v>
      </c>
      <c r="AK166" s="803">
        <f t="shared" si="64"/>
        <v>2.2999999999999998</v>
      </c>
      <c r="AM166" s="757"/>
      <c r="AN166" s="795" t="s">
        <v>118</v>
      </c>
      <c r="AO166" s="772">
        <v>98.5</v>
      </c>
      <c r="AP166" s="798">
        <f t="shared" si="55"/>
        <v>-0.8</v>
      </c>
      <c r="AQ166" s="772">
        <v>98.7</v>
      </c>
      <c r="AR166" s="798">
        <f t="shared" si="56"/>
        <v>-0.2</v>
      </c>
      <c r="AS166" s="772">
        <v>99.5</v>
      </c>
      <c r="AT166" s="798">
        <f t="shared" si="41"/>
        <v>-0.1</v>
      </c>
      <c r="AU166" s="772">
        <v>103.3</v>
      </c>
      <c r="AV166" s="798">
        <f t="shared" si="42"/>
        <v>1.4</v>
      </c>
      <c r="AW166" s="802">
        <v>91.6</v>
      </c>
      <c r="AX166" s="798">
        <f t="shared" si="51"/>
        <v>0.2</v>
      </c>
      <c r="AY166" s="772">
        <v>90.6</v>
      </c>
      <c r="AZ166" s="798">
        <f t="shared" si="52"/>
        <v>-0.1</v>
      </c>
      <c r="BA166" s="802">
        <v>99.5</v>
      </c>
      <c r="BB166" s="798">
        <f t="shared" si="53"/>
        <v>0.4</v>
      </c>
      <c r="BC166" s="802">
        <v>109.5</v>
      </c>
      <c r="BD166" s="803">
        <f t="shared" si="54"/>
        <v>3.9</v>
      </c>
    </row>
    <row r="167" spans="2:56">
      <c r="O167" s="804"/>
      <c r="T167" s="757"/>
      <c r="U167" s="795" t="s">
        <v>119</v>
      </c>
      <c r="V167" s="772">
        <v>97</v>
      </c>
      <c r="W167" s="798">
        <f t="shared" si="57"/>
        <v>1.5</v>
      </c>
      <c r="X167" s="772">
        <v>95.7</v>
      </c>
      <c r="Y167" s="798">
        <f t="shared" si="58"/>
        <v>1.1000000000000001</v>
      </c>
      <c r="Z167" s="772">
        <v>112.4</v>
      </c>
      <c r="AA167" s="798">
        <f t="shared" si="59"/>
        <v>-0.4</v>
      </c>
      <c r="AB167" s="772">
        <v>115.4</v>
      </c>
      <c r="AC167" s="798">
        <f t="shared" si="60"/>
        <v>-1.1000000000000001</v>
      </c>
      <c r="AD167" s="772">
        <v>100.6</v>
      </c>
      <c r="AE167" s="798">
        <f t="shared" si="61"/>
        <v>-1.6</v>
      </c>
      <c r="AF167" s="772">
        <v>98.3</v>
      </c>
      <c r="AG167" s="798">
        <f t="shared" si="62"/>
        <v>-1.6</v>
      </c>
      <c r="AH167" s="802">
        <v>112.7</v>
      </c>
      <c r="AI167" s="798">
        <f t="shared" si="63"/>
        <v>-0.5</v>
      </c>
      <c r="AJ167" s="802">
        <v>114.4</v>
      </c>
      <c r="AK167" s="803">
        <f t="shared" si="64"/>
        <v>2.2999999999999998</v>
      </c>
      <c r="AM167" s="757"/>
      <c r="AN167" s="795" t="s">
        <v>119</v>
      </c>
      <c r="AO167" s="772">
        <v>99.2</v>
      </c>
      <c r="AP167" s="798">
        <f t="shared" si="55"/>
        <v>0.7</v>
      </c>
      <c r="AQ167" s="772">
        <v>98.8</v>
      </c>
      <c r="AR167" s="798">
        <f t="shared" si="56"/>
        <v>0.1</v>
      </c>
      <c r="AS167" s="772">
        <v>100.1</v>
      </c>
      <c r="AT167" s="798">
        <f t="shared" si="41"/>
        <v>0.6</v>
      </c>
      <c r="AU167" s="772">
        <v>102.6</v>
      </c>
      <c r="AV167" s="798">
        <f t="shared" si="42"/>
        <v>-0.7</v>
      </c>
      <c r="AW167" s="772">
        <v>102.8</v>
      </c>
      <c r="AX167" s="798">
        <f t="shared" si="51"/>
        <v>-1.2</v>
      </c>
      <c r="AY167" s="772">
        <v>101.2</v>
      </c>
      <c r="AZ167" s="798">
        <f t="shared" si="52"/>
        <v>-1.2</v>
      </c>
      <c r="BA167" s="802">
        <v>100.4</v>
      </c>
      <c r="BB167" s="798">
        <f t="shared" si="53"/>
        <v>1.2</v>
      </c>
      <c r="BC167" s="802">
        <v>101.1</v>
      </c>
      <c r="BD167" s="803">
        <f t="shared" si="54"/>
        <v>3.8</v>
      </c>
    </row>
    <row r="168" spans="2:56">
      <c r="O168" s="804"/>
      <c r="T168" s="757"/>
      <c r="U168" s="795" t="s">
        <v>120</v>
      </c>
      <c r="V168" s="772">
        <v>97</v>
      </c>
      <c r="W168" s="798">
        <f t="shared" ref="W168:W194" si="65">ROUND((V168-V167)/V167*100,1)</f>
        <v>0</v>
      </c>
      <c r="X168" s="772">
        <v>96</v>
      </c>
      <c r="Y168" s="798">
        <f t="shared" ref="Y168:Y194" si="66">ROUND((X168-X167)/X167*100,1)</f>
        <v>0.3</v>
      </c>
      <c r="Z168" s="772">
        <v>110.5</v>
      </c>
      <c r="AA168" s="798">
        <f t="shared" ref="AA168:AA194" si="67">ROUND((Z168-Z167)/Z167*100,1)</f>
        <v>-1.7</v>
      </c>
      <c r="AB168" s="772">
        <v>116.1</v>
      </c>
      <c r="AC168" s="798">
        <f t="shared" ref="AC168:AC194" si="68">ROUND((AB168-AB167)/AB167*100,1)</f>
        <v>0.6</v>
      </c>
      <c r="AD168" s="772">
        <v>98.7</v>
      </c>
      <c r="AE168" s="798">
        <f t="shared" ref="AE168:AE194" si="69">ROUND((AD168-AD156)/AD156*100,1)</f>
        <v>-4.2</v>
      </c>
      <c r="AF168" s="772">
        <v>96.4</v>
      </c>
      <c r="AG168" s="798">
        <f t="shared" ref="AG168:AG194" si="70">ROUND((AF168-AF156)/AF156*100,1)</f>
        <v>-3.8</v>
      </c>
      <c r="AH168" s="802">
        <v>113</v>
      </c>
      <c r="AI168" s="798">
        <f t="shared" ref="AI168:AI194" si="71">ROUND((AH168-AH156)/AH156*100,1)</f>
        <v>-2.4</v>
      </c>
      <c r="AJ168" s="802">
        <v>116.5</v>
      </c>
      <c r="AK168" s="803">
        <f t="shared" ref="AK168:AK194" si="72">ROUND((AJ168-AJ156)/AJ156*100,1)</f>
        <v>3.6</v>
      </c>
      <c r="AM168" s="757"/>
      <c r="AN168" s="795" t="s">
        <v>120</v>
      </c>
      <c r="AO168" s="772">
        <v>99.8</v>
      </c>
      <c r="AP168" s="798">
        <f t="shared" si="55"/>
        <v>0.6</v>
      </c>
      <c r="AQ168" s="772">
        <v>99.3</v>
      </c>
      <c r="AR168" s="798">
        <f t="shared" si="56"/>
        <v>0.5</v>
      </c>
      <c r="AS168" s="772">
        <v>99.1</v>
      </c>
      <c r="AT168" s="798">
        <f t="shared" si="41"/>
        <v>-1</v>
      </c>
      <c r="AU168" s="772">
        <v>102</v>
      </c>
      <c r="AV168" s="798">
        <f t="shared" si="42"/>
        <v>-0.6</v>
      </c>
      <c r="AW168" s="772">
        <v>101.1</v>
      </c>
      <c r="AX168" s="798">
        <f t="shared" si="51"/>
        <v>-4</v>
      </c>
      <c r="AY168" s="772">
        <v>99.5</v>
      </c>
      <c r="AZ168" s="798">
        <f t="shared" si="52"/>
        <v>-3.9</v>
      </c>
      <c r="BA168" s="802">
        <v>101.3</v>
      </c>
      <c r="BB168" s="798">
        <f t="shared" si="53"/>
        <v>-0.4</v>
      </c>
      <c r="BC168" s="802">
        <v>103.7</v>
      </c>
      <c r="BD168" s="803">
        <f t="shared" si="54"/>
        <v>4.7</v>
      </c>
    </row>
    <row r="169" spans="2:56">
      <c r="O169" s="804"/>
      <c r="T169" s="757"/>
      <c r="U169" s="795" t="s">
        <v>121</v>
      </c>
      <c r="V169" s="772">
        <v>98.3</v>
      </c>
      <c r="W169" s="798">
        <f t="shared" si="65"/>
        <v>1.3</v>
      </c>
      <c r="X169" s="772">
        <v>96.2</v>
      </c>
      <c r="Y169" s="798">
        <f t="shared" si="66"/>
        <v>0.2</v>
      </c>
      <c r="Z169" s="772">
        <v>110.5</v>
      </c>
      <c r="AA169" s="798">
        <f t="shared" si="67"/>
        <v>0</v>
      </c>
      <c r="AB169" s="772">
        <v>113.2</v>
      </c>
      <c r="AC169" s="798">
        <f t="shared" si="68"/>
        <v>-2.5</v>
      </c>
      <c r="AD169" s="772">
        <v>92.5</v>
      </c>
      <c r="AE169" s="798">
        <f t="shared" si="69"/>
        <v>4.5</v>
      </c>
      <c r="AF169" s="772">
        <v>89.7</v>
      </c>
      <c r="AG169" s="798">
        <f t="shared" si="70"/>
        <v>1.8</v>
      </c>
      <c r="AH169" s="802">
        <v>114.4</v>
      </c>
      <c r="AI169" s="798">
        <f t="shared" si="71"/>
        <v>-2.1</v>
      </c>
      <c r="AJ169" s="802">
        <v>124.4</v>
      </c>
      <c r="AK169" s="803">
        <f t="shared" si="72"/>
        <v>-2.7</v>
      </c>
      <c r="AM169" s="757"/>
      <c r="AN169" s="795" t="s">
        <v>121</v>
      </c>
      <c r="AO169" s="772">
        <v>100.5</v>
      </c>
      <c r="AP169" s="798">
        <f t="shared" si="55"/>
        <v>0.7</v>
      </c>
      <c r="AQ169" s="772">
        <v>99.8</v>
      </c>
      <c r="AR169" s="798">
        <f t="shared" si="56"/>
        <v>0.5</v>
      </c>
      <c r="AS169" s="772">
        <v>99.8</v>
      </c>
      <c r="AT169" s="798">
        <f t="shared" si="41"/>
        <v>0.7</v>
      </c>
      <c r="AU169" s="772">
        <v>101.1</v>
      </c>
      <c r="AV169" s="798">
        <f t="shared" si="42"/>
        <v>-0.9</v>
      </c>
      <c r="AW169" s="772">
        <v>94.2</v>
      </c>
      <c r="AX169" s="798">
        <f t="shared" si="51"/>
        <v>4.5999999999999996</v>
      </c>
      <c r="AY169" s="772">
        <v>93.2</v>
      </c>
      <c r="AZ169" s="798">
        <f t="shared" si="52"/>
        <v>2.2000000000000002</v>
      </c>
      <c r="BA169" s="802">
        <v>102</v>
      </c>
      <c r="BB169" s="798">
        <f t="shared" si="53"/>
        <v>0.7</v>
      </c>
      <c r="BC169" s="802">
        <v>108.2</v>
      </c>
      <c r="BD169" s="803">
        <f t="shared" si="54"/>
        <v>-0.7</v>
      </c>
    </row>
    <row r="170" spans="2:56">
      <c r="O170" s="804"/>
      <c r="T170" s="757"/>
      <c r="U170" s="795" t="s">
        <v>122</v>
      </c>
      <c r="V170" s="772">
        <v>98.6</v>
      </c>
      <c r="W170" s="798">
        <f t="shared" si="65"/>
        <v>0.3</v>
      </c>
      <c r="X170" s="772">
        <v>96.8</v>
      </c>
      <c r="Y170" s="798">
        <f t="shared" si="66"/>
        <v>0.6</v>
      </c>
      <c r="Z170" s="772">
        <v>109.9</v>
      </c>
      <c r="AA170" s="798">
        <f t="shared" si="67"/>
        <v>-0.5</v>
      </c>
      <c r="AB170" s="772">
        <v>113.5</v>
      </c>
      <c r="AC170" s="798">
        <f t="shared" si="68"/>
        <v>0.3</v>
      </c>
      <c r="AD170" s="772">
        <v>103.5</v>
      </c>
      <c r="AE170" s="798">
        <f t="shared" si="69"/>
        <v>1.5</v>
      </c>
      <c r="AF170" s="772">
        <v>103.5</v>
      </c>
      <c r="AG170" s="798">
        <f t="shared" si="70"/>
        <v>0.8</v>
      </c>
      <c r="AH170" s="802">
        <v>109.7</v>
      </c>
      <c r="AI170" s="798">
        <f t="shared" si="71"/>
        <v>-2.7</v>
      </c>
      <c r="AJ170" s="802">
        <v>109</v>
      </c>
      <c r="AK170" s="803">
        <f t="shared" si="72"/>
        <v>-0.7</v>
      </c>
      <c r="AM170" s="757"/>
      <c r="AN170" s="795" t="s">
        <v>122</v>
      </c>
      <c r="AO170" s="772">
        <v>100.7</v>
      </c>
      <c r="AP170" s="798">
        <f t="shared" si="55"/>
        <v>0.2</v>
      </c>
      <c r="AQ170" s="772">
        <v>100.3</v>
      </c>
      <c r="AR170" s="798">
        <f t="shared" si="56"/>
        <v>0.5</v>
      </c>
      <c r="AS170" s="772">
        <v>100</v>
      </c>
      <c r="AT170" s="798">
        <f t="shared" si="41"/>
        <v>0.2</v>
      </c>
      <c r="AU170" s="772">
        <v>101.7</v>
      </c>
      <c r="AV170" s="798">
        <f t="shared" si="42"/>
        <v>0.6</v>
      </c>
      <c r="AW170" s="772">
        <v>105.1</v>
      </c>
      <c r="AX170" s="798">
        <f t="shared" si="51"/>
        <v>1</v>
      </c>
      <c r="AY170" s="772">
        <v>105.5</v>
      </c>
      <c r="AZ170" s="798">
        <f t="shared" si="52"/>
        <v>0.8</v>
      </c>
      <c r="BA170" s="802">
        <v>99.2</v>
      </c>
      <c r="BB170" s="798">
        <f t="shared" si="53"/>
        <v>0.5</v>
      </c>
      <c r="BC170" s="802">
        <v>96.9</v>
      </c>
      <c r="BD170" s="803">
        <f t="shared" si="54"/>
        <v>1.1000000000000001</v>
      </c>
    </row>
    <row r="171" spans="2:56">
      <c r="O171" s="804"/>
      <c r="T171" s="757"/>
      <c r="U171" s="795" t="s">
        <v>123</v>
      </c>
      <c r="V171" s="772">
        <v>98.9</v>
      </c>
      <c r="W171" s="798">
        <f t="shared" si="65"/>
        <v>0.3</v>
      </c>
      <c r="X171" s="772">
        <v>97.9</v>
      </c>
      <c r="Y171" s="798">
        <f t="shared" si="66"/>
        <v>1.1000000000000001</v>
      </c>
      <c r="Z171" s="772">
        <v>108.5</v>
      </c>
      <c r="AA171" s="798">
        <f t="shared" si="67"/>
        <v>-1.3</v>
      </c>
      <c r="AB171" s="772">
        <v>112.2</v>
      </c>
      <c r="AC171" s="798">
        <f t="shared" si="68"/>
        <v>-1.1000000000000001</v>
      </c>
      <c r="AD171" s="772">
        <v>98.9</v>
      </c>
      <c r="AE171" s="798">
        <f t="shared" si="69"/>
        <v>-1.2</v>
      </c>
      <c r="AF171" s="772">
        <v>97.1</v>
      </c>
      <c r="AG171" s="798">
        <f t="shared" si="70"/>
        <v>-1.8</v>
      </c>
      <c r="AH171" s="802">
        <v>110</v>
      </c>
      <c r="AI171" s="798">
        <f t="shared" si="71"/>
        <v>-3.6</v>
      </c>
      <c r="AJ171" s="802">
        <v>112.9</v>
      </c>
      <c r="AK171" s="803">
        <f t="shared" si="72"/>
        <v>0.4</v>
      </c>
      <c r="AM171" s="757"/>
      <c r="AN171" s="795" t="s">
        <v>123</v>
      </c>
      <c r="AO171" s="772">
        <v>101</v>
      </c>
      <c r="AP171" s="798">
        <f t="shared" si="55"/>
        <v>0.3</v>
      </c>
      <c r="AQ171" s="772">
        <v>100.7</v>
      </c>
      <c r="AR171" s="798">
        <f t="shared" si="56"/>
        <v>0.4</v>
      </c>
      <c r="AS171" s="772">
        <v>98</v>
      </c>
      <c r="AT171" s="798">
        <f t="shared" si="41"/>
        <v>-2</v>
      </c>
      <c r="AU171" s="772">
        <v>99.4</v>
      </c>
      <c r="AV171" s="798">
        <f t="shared" si="42"/>
        <v>-2.2999999999999998</v>
      </c>
      <c r="AW171" s="772">
        <v>101</v>
      </c>
      <c r="AX171" s="798">
        <f t="shared" si="51"/>
        <v>-1.3</v>
      </c>
      <c r="AY171" s="772">
        <v>100</v>
      </c>
      <c r="AZ171" s="798">
        <f t="shared" si="52"/>
        <v>-1.5</v>
      </c>
      <c r="BA171" s="802">
        <v>98.9</v>
      </c>
      <c r="BB171" s="798">
        <f t="shared" si="53"/>
        <v>-1.2</v>
      </c>
      <c r="BC171" s="802">
        <v>100.3</v>
      </c>
      <c r="BD171" s="803">
        <f t="shared" si="54"/>
        <v>2.5</v>
      </c>
    </row>
    <row r="172" spans="2:56">
      <c r="O172" s="804"/>
      <c r="T172" s="757"/>
      <c r="U172" s="795" t="s">
        <v>124</v>
      </c>
      <c r="V172" s="772">
        <v>99.9</v>
      </c>
      <c r="W172" s="798">
        <f t="shared" si="65"/>
        <v>1</v>
      </c>
      <c r="X172" s="772">
        <v>98.9</v>
      </c>
      <c r="Y172" s="798">
        <f t="shared" si="66"/>
        <v>1</v>
      </c>
      <c r="Z172" s="772">
        <v>106.6</v>
      </c>
      <c r="AA172" s="798">
        <f t="shared" si="67"/>
        <v>-1.8</v>
      </c>
      <c r="AB172" s="772">
        <v>108</v>
      </c>
      <c r="AC172" s="798">
        <f t="shared" si="68"/>
        <v>-3.7</v>
      </c>
      <c r="AD172" s="772">
        <v>101.7</v>
      </c>
      <c r="AE172" s="798">
        <f t="shared" si="69"/>
        <v>4.4000000000000004</v>
      </c>
      <c r="AF172" s="772">
        <v>100.7</v>
      </c>
      <c r="AG172" s="798">
        <f t="shared" si="70"/>
        <v>5</v>
      </c>
      <c r="AH172" s="802">
        <v>109.1</v>
      </c>
      <c r="AI172" s="798">
        <f t="shared" si="71"/>
        <v>-5.5</v>
      </c>
      <c r="AJ172" s="802">
        <v>108.8</v>
      </c>
      <c r="AK172" s="803">
        <f t="shared" si="72"/>
        <v>-7.2</v>
      </c>
      <c r="AM172" s="757"/>
      <c r="AN172" s="795" t="s">
        <v>124</v>
      </c>
      <c r="AO172" s="772">
        <v>102</v>
      </c>
      <c r="AP172" s="798">
        <f t="shared" si="55"/>
        <v>1</v>
      </c>
      <c r="AQ172" s="772">
        <v>102.2</v>
      </c>
      <c r="AR172" s="798">
        <f t="shared" si="56"/>
        <v>1.5</v>
      </c>
      <c r="AS172" s="772">
        <v>96.4</v>
      </c>
      <c r="AT172" s="798">
        <f t="shared" si="41"/>
        <v>-1.6</v>
      </c>
      <c r="AU172" s="772">
        <v>96.7</v>
      </c>
      <c r="AV172" s="798">
        <f t="shared" si="42"/>
        <v>-2.7</v>
      </c>
      <c r="AW172" s="772">
        <v>104.3</v>
      </c>
      <c r="AX172" s="798">
        <f t="shared" si="51"/>
        <v>4.0999999999999996</v>
      </c>
      <c r="AY172" s="772">
        <v>103.8</v>
      </c>
      <c r="AZ172" s="798">
        <f t="shared" si="52"/>
        <v>5.3</v>
      </c>
      <c r="BA172" s="802">
        <v>98.4</v>
      </c>
      <c r="BB172" s="798">
        <f t="shared" si="53"/>
        <v>-3.6</v>
      </c>
      <c r="BC172" s="802">
        <v>97.3</v>
      </c>
      <c r="BD172" s="803">
        <f t="shared" si="54"/>
        <v>-5.6</v>
      </c>
    </row>
    <row r="173" spans="2:56">
      <c r="O173" s="804"/>
      <c r="T173" s="757"/>
      <c r="U173" s="749" t="s">
        <v>111</v>
      </c>
      <c r="V173" s="772">
        <v>100.6</v>
      </c>
      <c r="W173" s="798">
        <f t="shared" si="65"/>
        <v>0.7</v>
      </c>
      <c r="X173" s="772">
        <v>98.9</v>
      </c>
      <c r="Y173" s="798">
        <f t="shared" si="66"/>
        <v>0</v>
      </c>
      <c r="Z173" s="772">
        <v>107.3</v>
      </c>
      <c r="AA173" s="798">
        <f t="shared" si="67"/>
        <v>0.7</v>
      </c>
      <c r="AB173" s="772">
        <v>108.9</v>
      </c>
      <c r="AC173" s="798">
        <f t="shared" si="68"/>
        <v>0.8</v>
      </c>
      <c r="AD173" s="772">
        <v>100.8</v>
      </c>
      <c r="AE173" s="798">
        <f t="shared" si="69"/>
        <v>3.1</v>
      </c>
      <c r="AF173" s="772">
        <v>100.6</v>
      </c>
      <c r="AG173" s="798">
        <f t="shared" si="70"/>
        <v>2.4</v>
      </c>
      <c r="AH173" s="802">
        <v>106.4</v>
      </c>
      <c r="AI173" s="798">
        <f t="shared" si="71"/>
        <v>-5.3</v>
      </c>
      <c r="AJ173" s="802">
        <v>105.9</v>
      </c>
      <c r="AK173" s="803">
        <f t="shared" si="72"/>
        <v>-6.4</v>
      </c>
      <c r="AM173" s="757"/>
      <c r="AN173" s="749" t="s">
        <v>111</v>
      </c>
      <c r="AO173" s="772">
        <v>102</v>
      </c>
      <c r="AP173" s="798">
        <f t="shared" si="55"/>
        <v>0</v>
      </c>
      <c r="AQ173" s="772">
        <v>101.5</v>
      </c>
      <c r="AR173" s="798">
        <f t="shared" si="56"/>
        <v>-0.7</v>
      </c>
      <c r="AS173" s="772">
        <v>97</v>
      </c>
      <c r="AT173" s="798">
        <f t="shared" si="41"/>
        <v>0.6</v>
      </c>
      <c r="AU173" s="772">
        <v>97.9</v>
      </c>
      <c r="AV173" s="798">
        <f t="shared" si="42"/>
        <v>1.2</v>
      </c>
      <c r="AW173" s="772">
        <v>103.4</v>
      </c>
      <c r="AX173" s="798">
        <f t="shared" si="51"/>
        <v>2.1</v>
      </c>
      <c r="AY173" s="772">
        <v>104.3</v>
      </c>
      <c r="AZ173" s="798">
        <f t="shared" si="52"/>
        <v>1.8</v>
      </c>
      <c r="BA173" s="802">
        <v>94.9</v>
      </c>
      <c r="BB173" s="798">
        <f t="shared" si="53"/>
        <v>-3.2</v>
      </c>
      <c r="BC173" s="802">
        <v>93</v>
      </c>
      <c r="BD173" s="803">
        <f t="shared" si="54"/>
        <v>-3.5</v>
      </c>
    </row>
    <row r="174" spans="2:56">
      <c r="O174" s="804"/>
      <c r="T174" s="764" t="s">
        <v>232</v>
      </c>
      <c r="U174" s="796" t="s">
        <v>113</v>
      </c>
      <c r="V174" s="805">
        <v>99.5</v>
      </c>
      <c r="W174" s="767">
        <f t="shared" si="65"/>
        <v>-1.1000000000000001</v>
      </c>
      <c r="X174" s="806">
        <v>98</v>
      </c>
      <c r="Y174" s="767">
        <f t="shared" si="66"/>
        <v>-0.9</v>
      </c>
      <c r="Z174" s="806">
        <v>107.6</v>
      </c>
      <c r="AA174" s="767">
        <f t="shared" si="67"/>
        <v>0.3</v>
      </c>
      <c r="AB174" s="806">
        <v>111.2</v>
      </c>
      <c r="AC174" s="767">
        <f t="shared" si="68"/>
        <v>2.1</v>
      </c>
      <c r="AD174" s="797">
        <v>92.7</v>
      </c>
      <c r="AE174" s="767">
        <f t="shared" si="69"/>
        <v>2.8</v>
      </c>
      <c r="AF174" s="797">
        <v>91.8</v>
      </c>
      <c r="AG174" s="767">
        <f t="shared" si="70"/>
        <v>4</v>
      </c>
      <c r="AH174" s="766">
        <v>110.3</v>
      </c>
      <c r="AI174" s="767">
        <f t="shared" si="71"/>
        <v>-5.0999999999999996</v>
      </c>
      <c r="AJ174" s="766">
        <v>120.2</v>
      </c>
      <c r="AK174" s="767">
        <f t="shared" si="72"/>
        <v>-5</v>
      </c>
      <c r="AM174" s="764" t="s">
        <v>232</v>
      </c>
      <c r="AN174" s="796" t="s">
        <v>113</v>
      </c>
      <c r="AO174" s="805">
        <v>100.9</v>
      </c>
      <c r="AP174" s="767">
        <f t="shared" si="55"/>
        <v>-1.1000000000000001</v>
      </c>
      <c r="AQ174" s="806">
        <v>100.5</v>
      </c>
      <c r="AR174" s="767">
        <f t="shared" si="56"/>
        <v>-1</v>
      </c>
      <c r="AS174" s="806">
        <v>97.1</v>
      </c>
      <c r="AT174" s="767">
        <f t="shared" si="41"/>
        <v>0.1</v>
      </c>
      <c r="AU174" s="806">
        <v>99.9</v>
      </c>
      <c r="AV174" s="767">
        <f t="shared" si="42"/>
        <v>2</v>
      </c>
      <c r="AW174" s="797">
        <v>94.3</v>
      </c>
      <c r="AX174" s="767">
        <f t="shared" si="51"/>
        <v>2.6</v>
      </c>
      <c r="AY174" s="797">
        <v>94.2</v>
      </c>
      <c r="AZ174" s="767">
        <f t="shared" si="52"/>
        <v>2.5</v>
      </c>
      <c r="BA174" s="766">
        <v>99</v>
      </c>
      <c r="BB174" s="767">
        <f t="shared" si="53"/>
        <v>-2.7</v>
      </c>
      <c r="BC174" s="766">
        <v>108.1</v>
      </c>
      <c r="BD174" s="767">
        <f t="shared" si="54"/>
        <v>-2.2000000000000002</v>
      </c>
    </row>
    <row r="175" spans="2:56">
      <c r="O175" s="804"/>
      <c r="T175" s="769"/>
      <c r="U175" s="795" t="s">
        <v>115</v>
      </c>
      <c r="V175" s="807">
        <v>100.5</v>
      </c>
      <c r="W175" s="772">
        <f t="shared" si="65"/>
        <v>1</v>
      </c>
      <c r="X175" s="808">
        <v>98.9</v>
      </c>
      <c r="Y175" s="772">
        <f t="shared" si="66"/>
        <v>0.9</v>
      </c>
      <c r="Z175" s="808">
        <v>108.2</v>
      </c>
      <c r="AA175" s="772">
        <f t="shared" si="67"/>
        <v>0.6</v>
      </c>
      <c r="AB175" s="808">
        <v>111.1</v>
      </c>
      <c r="AC175" s="772">
        <f t="shared" si="68"/>
        <v>-0.1</v>
      </c>
      <c r="AD175" s="798">
        <v>98.6</v>
      </c>
      <c r="AE175" s="772">
        <f t="shared" si="69"/>
        <v>4.3</v>
      </c>
      <c r="AF175" s="798">
        <v>97.4</v>
      </c>
      <c r="AG175" s="772">
        <f t="shared" si="70"/>
        <v>3.6</v>
      </c>
      <c r="AH175" s="771">
        <v>109.3</v>
      </c>
      <c r="AI175" s="772">
        <f t="shared" si="71"/>
        <v>-3.9</v>
      </c>
      <c r="AJ175" s="771">
        <v>112.5</v>
      </c>
      <c r="AK175" s="772">
        <f t="shared" si="72"/>
        <v>-3.6</v>
      </c>
      <c r="AM175" s="769"/>
      <c r="AN175" s="795" t="s">
        <v>115</v>
      </c>
      <c r="AO175" s="807">
        <v>101.6</v>
      </c>
      <c r="AP175" s="772">
        <f t="shared" si="55"/>
        <v>0.7</v>
      </c>
      <c r="AQ175" s="808">
        <v>100.5</v>
      </c>
      <c r="AR175" s="772">
        <f t="shared" si="56"/>
        <v>0</v>
      </c>
      <c r="AS175" s="808">
        <v>97.8</v>
      </c>
      <c r="AT175" s="772">
        <f t="shared" si="41"/>
        <v>0.7</v>
      </c>
      <c r="AU175" s="808">
        <v>100.3</v>
      </c>
      <c r="AV175" s="772">
        <f t="shared" si="42"/>
        <v>0.4</v>
      </c>
      <c r="AW175" s="798">
        <v>100.1</v>
      </c>
      <c r="AX175" s="772">
        <f t="shared" si="51"/>
        <v>2.9</v>
      </c>
      <c r="AY175" s="798">
        <v>99.7</v>
      </c>
      <c r="AZ175" s="772">
        <f t="shared" si="52"/>
        <v>1.7</v>
      </c>
      <c r="BA175" s="771">
        <v>99.2</v>
      </c>
      <c r="BB175" s="772">
        <f t="shared" si="53"/>
        <v>-1.8</v>
      </c>
      <c r="BC175" s="771">
        <v>102.8</v>
      </c>
      <c r="BD175" s="772">
        <f t="shared" si="54"/>
        <v>-0.3</v>
      </c>
    </row>
    <row r="176" spans="2:56">
      <c r="O176" s="804"/>
      <c r="T176" s="769"/>
      <c r="U176" s="795" t="s">
        <v>116</v>
      </c>
      <c r="V176" s="807">
        <v>100</v>
      </c>
      <c r="W176" s="772">
        <f t="shared" si="65"/>
        <v>-0.5</v>
      </c>
      <c r="X176" s="808">
        <v>98.6</v>
      </c>
      <c r="Y176" s="772">
        <f t="shared" si="66"/>
        <v>-0.3</v>
      </c>
      <c r="Z176" s="808">
        <v>109.2</v>
      </c>
      <c r="AA176" s="772">
        <f t="shared" si="67"/>
        <v>0.9</v>
      </c>
      <c r="AB176" s="808">
        <v>111</v>
      </c>
      <c r="AC176" s="772">
        <f t="shared" si="68"/>
        <v>-0.1</v>
      </c>
      <c r="AD176" s="798">
        <v>111.8</v>
      </c>
      <c r="AE176" s="772">
        <f t="shared" si="69"/>
        <v>3.3</v>
      </c>
      <c r="AF176" s="798">
        <v>113.9</v>
      </c>
      <c r="AG176" s="772">
        <f t="shared" si="70"/>
        <v>3.5</v>
      </c>
      <c r="AH176" s="771">
        <v>101.9</v>
      </c>
      <c r="AI176" s="772">
        <f t="shared" si="71"/>
        <v>-4</v>
      </c>
      <c r="AJ176" s="771">
        <v>93.8</v>
      </c>
      <c r="AK176" s="772">
        <f t="shared" si="72"/>
        <v>-5.3</v>
      </c>
      <c r="AM176" s="769"/>
      <c r="AN176" s="795" t="s">
        <v>116</v>
      </c>
      <c r="AO176" s="807">
        <v>101.5</v>
      </c>
      <c r="AP176" s="772">
        <f t="shared" si="55"/>
        <v>-0.1</v>
      </c>
      <c r="AQ176" s="808">
        <v>101</v>
      </c>
      <c r="AR176" s="772">
        <f t="shared" si="56"/>
        <v>0.5</v>
      </c>
      <c r="AS176" s="808">
        <v>98.9</v>
      </c>
      <c r="AT176" s="772">
        <f t="shared" si="41"/>
        <v>1.1000000000000001</v>
      </c>
      <c r="AU176" s="808">
        <v>100.4</v>
      </c>
      <c r="AV176" s="772">
        <f t="shared" si="42"/>
        <v>0.1</v>
      </c>
      <c r="AW176" s="798">
        <v>113.1</v>
      </c>
      <c r="AX176" s="772">
        <f t="shared" si="51"/>
        <v>1.7</v>
      </c>
      <c r="AY176" s="798">
        <v>115.7</v>
      </c>
      <c r="AZ176" s="772">
        <f t="shared" si="52"/>
        <v>1.9</v>
      </c>
      <c r="BA176" s="771">
        <v>93.9</v>
      </c>
      <c r="BB176" s="772">
        <f t="shared" si="53"/>
        <v>-1.4</v>
      </c>
      <c r="BC176" s="771">
        <v>85.6</v>
      </c>
      <c r="BD176" s="772">
        <f t="shared" si="54"/>
        <v>-1</v>
      </c>
    </row>
    <row r="177" spans="15:56">
      <c r="O177" s="804"/>
      <c r="T177" s="757"/>
      <c r="U177" s="795" t="s">
        <v>117</v>
      </c>
      <c r="V177" s="807">
        <v>102.9</v>
      </c>
      <c r="W177" s="772">
        <f t="shared" si="65"/>
        <v>2.9</v>
      </c>
      <c r="X177" s="808">
        <v>100.4</v>
      </c>
      <c r="Y177" s="772">
        <f t="shared" si="66"/>
        <v>1.8</v>
      </c>
      <c r="Z177" s="808">
        <v>110.9</v>
      </c>
      <c r="AA177" s="772">
        <f t="shared" si="67"/>
        <v>1.6</v>
      </c>
      <c r="AB177" s="808">
        <v>113.1</v>
      </c>
      <c r="AC177" s="772">
        <f t="shared" si="68"/>
        <v>1.9</v>
      </c>
      <c r="AD177" s="798">
        <v>98.2</v>
      </c>
      <c r="AE177" s="772">
        <f t="shared" si="69"/>
        <v>5.7</v>
      </c>
      <c r="AF177" s="798">
        <v>94.5</v>
      </c>
      <c r="AG177" s="772">
        <f t="shared" si="70"/>
        <v>5</v>
      </c>
      <c r="AH177" s="771">
        <v>105.7</v>
      </c>
      <c r="AI177" s="772">
        <f t="shared" si="71"/>
        <v>-1.1000000000000001</v>
      </c>
      <c r="AJ177" s="771">
        <v>110.3</v>
      </c>
      <c r="AK177" s="772">
        <f t="shared" si="72"/>
        <v>-1.3</v>
      </c>
      <c r="AM177" s="757"/>
      <c r="AN177" s="795" t="s">
        <v>117</v>
      </c>
      <c r="AO177" s="807">
        <v>104.1</v>
      </c>
      <c r="AP177" s="772">
        <f t="shared" si="55"/>
        <v>2.6</v>
      </c>
      <c r="AQ177" s="808">
        <v>102.7</v>
      </c>
      <c r="AR177" s="772">
        <f t="shared" si="56"/>
        <v>1.7</v>
      </c>
      <c r="AS177" s="808">
        <v>100</v>
      </c>
      <c r="AT177" s="772">
        <f t="shared" si="41"/>
        <v>1.1000000000000001</v>
      </c>
      <c r="AU177" s="808">
        <v>100.8</v>
      </c>
      <c r="AV177" s="772">
        <f t="shared" si="42"/>
        <v>0.4</v>
      </c>
      <c r="AW177" s="798">
        <v>99.8</v>
      </c>
      <c r="AX177" s="772">
        <f t="shared" si="51"/>
        <v>4</v>
      </c>
      <c r="AY177" s="798">
        <v>97.4</v>
      </c>
      <c r="AZ177" s="772">
        <f t="shared" si="52"/>
        <v>3.3</v>
      </c>
      <c r="BA177" s="771">
        <v>96.9</v>
      </c>
      <c r="BB177" s="772">
        <f t="shared" si="53"/>
        <v>0.5</v>
      </c>
      <c r="BC177" s="771">
        <v>101</v>
      </c>
      <c r="BD177" s="772">
        <f t="shared" si="54"/>
        <v>-0.9</v>
      </c>
    </row>
    <row r="178" spans="15:56">
      <c r="O178" s="804"/>
      <c r="T178" s="757"/>
      <c r="U178" s="795" t="s">
        <v>118</v>
      </c>
      <c r="V178" s="807">
        <v>100.7</v>
      </c>
      <c r="W178" s="772">
        <f t="shared" si="65"/>
        <v>-2.1</v>
      </c>
      <c r="X178" s="808">
        <v>98.9</v>
      </c>
      <c r="Y178" s="772">
        <f t="shared" si="66"/>
        <v>-1.5</v>
      </c>
      <c r="Z178" s="808">
        <v>110.7</v>
      </c>
      <c r="AA178" s="772">
        <f t="shared" si="67"/>
        <v>-0.2</v>
      </c>
      <c r="AB178" s="808">
        <v>111.7</v>
      </c>
      <c r="AC178" s="772">
        <f t="shared" si="68"/>
        <v>-1.2</v>
      </c>
      <c r="AD178" s="798">
        <v>94.8</v>
      </c>
      <c r="AE178" s="772">
        <f t="shared" si="69"/>
        <v>6.2</v>
      </c>
      <c r="AF178" s="798">
        <v>91.3</v>
      </c>
      <c r="AG178" s="772">
        <f t="shared" si="70"/>
        <v>5.4</v>
      </c>
      <c r="AH178" s="771">
        <v>110.5</v>
      </c>
      <c r="AI178" s="772">
        <f t="shared" si="71"/>
        <v>-1.3</v>
      </c>
      <c r="AJ178" s="771">
        <v>119.7</v>
      </c>
      <c r="AK178" s="772">
        <f t="shared" si="72"/>
        <v>-3.7</v>
      </c>
      <c r="AM178" s="757"/>
      <c r="AN178" s="795" t="s">
        <v>118</v>
      </c>
      <c r="AO178" s="807">
        <v>102.3</v>
      </c>
      <c r="AP178" s="772">
        <f t="shared" si="55"/>
        <v>-1.7</v>
      </c>
      <c r="AQ178" s="808">
        <v>101.3</v>
      </c>
      <c r="AR178" s="772">
        <f t="shared" si="56"/>
        <v>-1.4</v>
      </c>
      <c r="AS178" s="808">
        <v>99.8</v>
      </c>
      <c r="AT178" s="772">
        <f t="shared" si="41"/>
        <v>-0.2</v>
      </c>
      <c r="AU178" s="808">
        <v>100.2</v>
      </c>
      <c r="AV178" s="772">
        <f t="shared" si="42"/>
        <v>-0.6</v>
      </c>
      <c r="AW178" s="798">
        <v>96.5</v>
      </c>
      <c r="AX178" s="772">
        <f t="shared" si="51"/>
        <v>5.3</v>
      </c>
      <c r="AY178" s="798">
        <v>94.2</v>
      </c>
      <c r="AZ178" s="772">
        <f t="shared" si="52"/>
        <v>4</v>
      </c>
      <c r="BA178" s="771">
        <v>100</v>
      </c>
      <c r="BB178" s="772">
        <f t="shared" si="53"/>
        <v>0.5</v>
      </c>
      <c r="BC178" s="771">
        <v>105.3</v>
      </c>
      <c r="BD178" s="772">
        <f t="shared" si="54"/>
        <v>-3.8</v>
      </c>
    </row>
    <row r="179" spans="15:56">
      <c r="O179" s="804"/>
      <c r="T179" s="757"/>
      <c r="U179" s="795" t="s">
        <v>119</v>
      </c>
      <c r="V179" s="807">
        <v>101.9</v>
      </c>
      <c r="W179" s="772">
        <f t="shared" si="65"/>
        <v>1.2</v>
      </c>
      <c r="X179" s="808">
        <v>100.5</v>
      </c>
      <c r="Y179" s="772">
        <f t="shared" si="66"/>
        <v>1.6</v>
      </c>
      <c r="Z179" s="808">
        <v>108.9</v>
      </c>
      <c r="AA179" s="772">
        <f t="shared" si="67"/>
        <v>-1.6</v>
      </c>
      <c r="AB179" s="808">
        <v>110.7</v>
      </c>
      <c r="AC179" s="772">
        <f t="shared" si="68"/>
        <v>-0.9</v>
      </c>
      <c r="AD179" s="798">
        <v>105.8</v>
      </c>
      <c r="AE179" s="772">
        <f t="shared" si="69"/>
        <v>5.2</v>
      </c>
      <c r="AF179" s="798">
        <v>103.5</v>
      </c>
      <c r="AG179" s="772">
        <f t="shared" si="70"/>
        <v>5.3</v>
      </c>
      <c r="AH179" s="771">
        <v>109.5</v>
      </c>
      <c r="AI179" s="772">
        <f t="shared" si="71"/>
        <v>-2.8</v>
      </c>
      <c r="AJ179" s="771">
        <v>109.5</v>
      </c>
      <c r="AK179" s="772">
        <f t="shared" si="72"/>
        <v>-4.3</v>
      </c>
      <c r="AM179" s="757"/>
      <c r="AN179" s="795" t="s">
        <v>119</v>
      </c>
      <c r="AO179" s="807">
        <v>103.3</v>
      </c>
      <c r="AP179" s="772">
        <f t="shared" si="55"/>
        <v>1</v>
      </c>
      <c r="AQ179" s="808">
        <v>102.9</v>
      </c>
      <c r="AR179" s="772">
        <f t="shared" si="56"/>
        <v>1.6</v>
      </c>
      <c r="AS179" s="808">
        <v>99</v>
      </c>
      <c r="AT179" s="772">
        <f t="shared" si="41"/>
        <v>-0.8</v>
      </c>
      <c r="AU179" s="808">
        <v>99.8</v>
      </c>
      <c r="AV179" s="772">
        <f t="shared" si="42"/>
        <v>-0.4</v>
      </c>
      <c r="AW179" s="798">
        <v>107.1</v>
      </c>
      <c r="AX179" s="772">
        <f t="shared" si="51"/>
        <v>4.2</v>
      </c>
      <c r="AY179" s="798">
        <v>105.4</v>
      </c>
      <c r="AZ179" s="772">
        <f t="shared" si="52"/>
        <v>4.2</v>
      </c>
      <c r="BA179" s="771">
        <v>99.4</v>
      </c>
      <c r="BB179" s="772">
        <f t="shared" si="53"/>
        <v>-1</v>
      </c>
      <c r="BC179" s="771">
        <v>98.4</v>
      </c>
      <c r="BD179" s="772">
        <f t="shared" si="54"/>
        <v>-2.7</v>
      </c>
    </row>
    <row r="180" spans="15:56">
      <c r="O180" s="804"/>
      <c r="T180" s="757"/>
      <c r="U180" s="795" t="s">
        <v>120</v>
      </c>
      <c r="V180" s="807">
        <v>101.6</v>
      </c>
      <c r="W180" s="772">
        <f t="shared" si="65"/>
        <v>-0.3</v>
      </c>
      <c r="X180" s="808">
        <v>100.1</v>
      </c>
      <c r="Y180" s="772">
        <f t="shared" si="66"/>
        <v>-0.4</v>
      </c>
      <c r="Z180" s="808">
        <v>108.2</v>
      </c>
      <c r="AA180" s="772">
        <f t="shared" si="67"/>
        <v>-0.6</v>
      </c>
      <c r="AB180" s="808">
        <v>112.4</v>
      </c>
      <c r="AC180" s="772">
        <f t="shared" si="68"/>
        <v>1.5</v>
      </c>
      <c r="AD180" s="798">
        <v>103.1</v>
      </c>
      <c r="AE180" s="772">
        <f t="shared" si="69"/>
        <v>4.5</v>
      </c>
      <c r="AF180" s="798">
        <v>100.4</v>
      </c>
      <c r="AG180" s="772">
        <f t="shared" si="70"/>
        <v>4.0999999999999996</v>
      </c>
      <c r="AH180" s="771">
        <v>110.4</v>
      </c>
      <c r="AI180" s="772">
        <f t="shared" si="71"/>
        <v>-2.2999999999999998</v>
      </c>
      <c r="AJ180" s="771">
        <v>113.6</v>
      </c>
      <c r="AK180" s="772">
        <f t="shared" si="72"/>
        <v>-2.5</v>
      </c>
      <c r="AM180" s="757"/>
      <c r="AN180" s="795" t="s">
        <v>120</v>
      </c>
      <c r="AO180" s="807">
        <v>102.5</v>
      </c>
      <c r="AP180" s="772">
        <f t="shared" si="55"/>
        <v>-0.8</v>
      </c>
      <c r="AQ180" s="808">
        <v>102.1</v>
      </c>
      <c r="AR180" s="772">
        <f t="shared" si="56"/>
        <v>-0.8</v>
      </c>
      <c r="AS180" s="808">
        <v>98.5</v>
      </c>
      <c r="AT180" s="772">
        <f t="shared" si="41"/>
        <v>-0.5</v>
      </c>
      <c r="AU180" s="808">
        <v>100.1</v>
      </c>
      <c r="AV180" s="772">
        <f t="shared" si="42"/>
        <v>0.3</v>
      </c>
      <c r="AW180" s="798">
        <v>103.7</v>
      </c>
      <c r="AX180" s="772">
        <f t="shared" si="51"/>
        <v>2.6</v>
      </c>
      <c r="AY180" s="798">
        <v>102.2</v>
      </c>
      <c r="AZ180" s="772">
        <f t="shared" si="52"/>
        <v>2.7</v>
      </c>
      <c r="BA180" s="771">
        <v>100.5</v>
      </c>
      <c r="BB180" s="772">
        <f t="shared" si="53"/>
        <v>-0.8</v>
      </c>
      <c r="BC180" s="771">
        <v>101.9</v>
      </c>
      <c r="BD180" s="772">
        <f t="shared" si="54"/>
        <v>-1.7</v>
      </c>
    </row>
    <row r="181" spans="15:56">
      <c r="O181" s="804"/>
      <c r="T181" s="757"/>
      <c r="U181" s="795" t="s">
        <v>121</v>
      </c>
      <c r="V181" s="807">
        <v>102.9</v>
      </c>
      <c r="W181" s="772">
        <f t="shared" si="65"/>
        <v>1.3</v>
      </c>
      <c r="X181" s="808">
        <v>101.6</v>
      </c>
      <c r="Y181" s="772">
        <f t="shared" si="66"/>
        <v>1.5</v>
      </c>
      <c r="Z181" s="808">
        <v>107.6</v>
      </c>
      <c r="AA181" s="772">
        <f t="shared" si="67"/>
        <v>-0.6</v>
      </c>
      <c r="AB181" s="808">
        <v>110.1</v>
      </c>
      <c r="AC181" s="772">
        <f t="shared" si="68"/>
        <v>-2</v>
      </c>
      <c r="AD181" s="798">
        <v>97.1</v>
      </c>
      <c r="AE181" s="772">
        <f t="shared" si="69"/>
        <v>5</v>
      </c>
      <c r="AF181" s="798">
        <v>94.9</v>
      </c>
      <c r="AG181" s="772">
        <f t="shared" si="70"/>
        <v>5.8</v>
      </c>
      <c r="AH181" s="771">
        <v>111.1</v>
      </c>
      <c r="AI181" s="772">
        <f t="shared" si="71"/>
        <v>-2.9</v>
      </c>
      <c r="AJ181" s="771">
        <v>119.2</v>
      </c>
      <c r="AK181" s="772">
        <f t="shared" si="72"/>
        <v>-4.2</v>
      </c>
      <c r="AM181" s="757"/>
      <c r="AN181" s="795" t="s">
        <v>121</v>
      </c>
      <c r="AO181" s="807">
        <v>104</v>
      </c>
      <c r="AP181" s="772">
        <f t="shared" si="55"/>
        <v>1.5</v>
      </c>
      <c r="AQ181" s="808">
        <v>103.7</v>
      </c>
      <c r="AR181" s="772">
        <f t="shared" si="56"/>
        <v>1.6</v>
      </c>
      <c r="AS181" s="808">
        <v>98.6</v>
      </c>
      <c r="AT181" s="772">
        <f t="shared" si="41"/>
        <v>0.1</v>
      </c>
      <c r="AU181" s="808">
        <v>98.1</v>
      </c>
      <c r="AV181" s="772">
        <f t="shared" si="42"/>
        <v>-2</v>
      </c>
      <c r="AW181" s="798">
        <v>97.6</v>
      </c>
      <c r="AX181" s="772">
        <f t="shared" si="51"/>
        <v>3.6</v>
      </c>
      <c r="AY181" s="798">
        <v>96.9</v>
      </c>
      <c r="AZ181" s="772">
        <f t="shared" si="52"/>
        <v>4</v>
      </c>
      <c r="BA181" s="771">
        <v>100.8</v>
      </c>
      <c r="BB181" s="772">
        <f t="shared" si="53"/>
        <v>-1.2</v>
      </c>
      <c r="BC181" s="771">
        <v>104.9</v>
      </c>
      <c r="BD181" s="772">
        <f t="shared" si="54"/>
        <v>-3</v>
      </c>
    </row>
    <row r="182" spans="15:56">
      <c r="O182" s="804"/>
      <c r="T182" s="757"/>
      <c r="U182" s="795" t="s">
        <v>122</v>
      </c>
      <c r="V182" s="807">
        <v>102.3</v>
      </c>
      <c r="W182" s="772">
        <f t="shared" si="65"/>
        <v>-0.6</v>
      </c>
      <c r="X182" s="808">
        <v>99.8</v>
      </c>
      <c r="Y182" s="772">
        <f t="shared" si="66"/>
        <v>-1.8</v>
      </c>
      <c r="Z182" s="808">
        <v>107.4</v>
      </c>
      <c r="AA182" s="772">
        <f t="shared" si="67"/>
        <v>-0.2</v>
      </c>
      <c r="AB182" s="808">
        <v>110.7</v>
      </c>
      <c r="AC182" s="772">
        <f t="shared" si="68"/>
        <v>0.5</v>
      </c>
      <c r="AD182" s="798">
        <v>106.1</v>
      </c>
      <c r="AE182" s="772">
        <f t="shared" si="69"/>
        <v>2.5</v>
      </c>
      <c r="AF182" s="798">
        <v>105.2</v>
      </c>
      <c r="AG182" s="772">
        <f t="shared" si="70"/>
        <v>1.6</v>
      </c>
      <c r="AH182" s="771">
        <v>107</v>
      </c>
      <c r="AI182" s="772">
        <f t="shared" si="71"/>
        <v>-2.5</v>
      </c>
      <c r="AJ182" s="771">
        <v>105.7</v>
      </c>
      <c r="AK182" s="772">
        <f t="shared" si="72"/>
        <v>-3</v>
      </c>
      <c r="AM182" s="757"/>
      <c r="AN182" s="795" t="s">
        <v>122</v>
      </c>
      <c r="AO182" s="807">
        <v>103</v>
      </c>
      <c r="AP182" s="772">
        <f t="shared" si="55"/>
        <v>-1</v>
      </c>
      <c r="AQ182" s="808">
        <v>101.4</v>
      </c>
      <c r="AR182" s="772">
        <f t="shared" si="56"/>
        <v>-2.2000000000000002</v>
      </c>
      <c r="AS182" s="808">
        <v>99.1</v>
      </c>
      <c r="AT182" s="772">
        <f t="shared" si="41"/>
        <v>0.5</v>
      </c>
      <c r="AU182" s="808">
        <v>100.6</v>
      </c>
      <c r="AV182" s="772">
        <f t="shared" si="42"/>
        <v>2.5</v>
      </c>
      <c r="AW182" s="798">
        <v>106.5</v>
      </c>
      <c r="AX182" s="772">
        <f t="shared" si="51"/>
        <v>1.3</v>
      </c>
      <c r="AY182" s="798">
        <v>106.1</v>
      </c>
      <c r="AZ182" s="772">
        <f t="shared" si="52"/>
        <v>0.6</v>
      </c>
      <c r="BA182" s="771">
        <v>98.2</v>
      </c>
      <c r="BB182" s="772">
        <f t="shared" si="53"/>
        <v>-1</v>
      </c>
      <c r="BC182" s="771">
        <v>95.8</v>
      </c>
      <c r="BD182" s="772">
        <f t="shared" si="54"/>
        <v>-1.1000000000000001</v>
      </c>
    </row>
    <row r="183" spans="15:56">
      <c r="T183" s="757"/>
      <c r="U183" s="795" t="s">
        <v>123</v>
      </c>
      <c r="V183" s="807">
        <v>102.8</v>
      </c>
      <c r="W183" s="772">
        <f t="shared" si="65"/>
        <v>0.5</v>
      </c>
      <c r="X183" s="808">
        <v>99.4</v>
      </c>
      <c r="Y183" s="772">
        <f t="shared" si="66"/>
        <v>-0.4</v>
      </c>
      <c r="Z183" s="808">
        <v>110.5</v>
      </c>
      <c r="AA183" s="772">
        <f t="shared" si="67"/>
        <v>2.9</v>
      </c>
      <c r="AB183" s="808">
        <v>113.3</v>
      </c>
      <c r="AC183" s="772">
        <f t="shared" si="68"/>
        <v>2.2999999999999998</v>
      </c>
      <c r="AD183" s="798">
        <v>104.5</v>
      </c>
      <c r="AE183" s="772">
        <f t="shared" si="69"/>
        <v>5.7</v>
      </c>
      <c r="AF183" s="798">
        <v>99.8</v>
      </c>
      <c r="AG183" s="772">
        <f t="shared" si="70"/>
        <v>2.8</v>
      </c>
      <c r="AH183" s="771">
        <v>112.1</v>
      </c>
      <c r="AI183" s="772">
        <f t="shared" si="71"/>
        <v>1.9</v>
      </c>
      <c r="AJ183" s="771">
        <v>114.6</v>
      </c>
      <c r="AK183" s="772">
        <f t="shared" si="72"/>
        <v>1.5</v>
      </c>
      <c r="AM183" s="757"/>
      <c r="AN183" s="795" t="s">
        <v>123</v>
      </c>
      <c r="AO183" s="807">
        <v>103.3</v>
      </c>
      <c r="AP183" s="772">
        <f t="shared" si="55"/>
        <v>0.3</v>
      </c>
      <c r="AQ183" s="808">
        <v>100.5</v>
      </c>
      <c r="AR183" s="772">
        <f t="shared" si="56"/>
        <v>-0.9</v>
      </c>
      <c r="AS183" s="808">
        <v>102</v>
      </c>
      <c r="AT183" s="772">
        <f t="shared" si="41"/>
        <v>2.9</v>
      </c>
      <c r="AU183" s="808">
        <v>105</v>
      </c>
      <c r="AV183" s="772">
        <f t="shared" si="42"/>
        <v>4.4000000000000004</v>
      </c>
      <c r="AW183" s="798">
        <v>105</v>
      </c>
      <c r="AX183" s="772">
        <f t="shared" si="51"/>
        <v>4</v>
      </c>
      <c r="AY183" s="798">
        <v>101.4</v>
      </c>
      <c r="AZ183" s="772">
        <f t="shared" si="52"/>
        <v>1.4</v>
      </c>
      <c r="BA183" s="771">
        <v>102.9</v>
      </c>
      <c r="BB183" s="772">
        <f t="shared" si="53"/>
        <v>4</v>
      </c>
      <c r="BC183" s="771">
        <v>104.6</v>
      </c>
      <c r="BD183" s="772">
        <f t="shared" si="54"/>
        <v>4.3</v>
      </c>
    </row>
    <row r="184" spans="15:56">
      <c r="T184" s="757"/>
      <c r="U184" s="795" t="s">
        <v>124</v>
      </c>
      <c r="V184" s="807">
        <v>103.5</v>
      </c>
      <c r="W184" s="772">
        <f t="shared" si="65"/>
        <v>0.7</v>
      </c>
      <c r="X184" s="808">
        <v>101.3</v>
      </c>
      <c r="Y184" s="772">
        <f t="shared" si="66"/>
        <v>1.9</v>
      </c>
      <c r="Z184" s="808">
        <v>109.8</v>
      </c>
      <c r="AA184" s="772">
        <f t="shared" si="67"/>
        <v>-0.6</v>
      </c>
      <c r="AB184" s="808">
        <v>111.3</v>
      </c>
      <c r="AC184" s="772">
        <f t="shared" si="68"/>
        <v>-1.8</v>
      </c>
      <c r="AD184" s="798">
        <v>105.4</v>
      </c>
      <c r="AE184" s="772">
        <f t="shared" si="69"/>
        <v>3.6</v>
      </c>
      <c r="AF184" s="798">
        <v>103.1</v>
      </c>
      <c r="AG184" s="772">
        <f t="shared" si="70"/>
        <v>2.4</v>
      </c>
      <c r="AH184" s="771">
        <v>112.2</v>
      </c>
      <c r="AI184" s="772">
        <f t="shared" si="71"/>
        <v>2.8</v>
      </c>
      <c r="AJ184" s="771">
        <v>111.6</v>
      </c>
      <c r="AK184" s="772">
        <f t="shared" si="72"/>
        <v>2.6</v>
      </c>
      <c r="AM184" s="757"/>
      <c r="AN184" s="795" t="s">
        <v>124</v>
      </c>
      <c r="AO184" s="807">
        <v>104.2</v>
      </c>
      <c r="AP184" s="772">
        <f t="shared" si="55"/>
        <v>0.9</v>
      </c>
      <c r="AQ184" s="808">
        <v>103.5</v>
      </c>
      <c r="AR184" s="772">
        <f t="shared" si="56"/>
        <v>3</v>
      </c>
      <c r="AS184" s="808">
        <v>100.8</v>
      </c>
      <c r="AT184" s="772">
        <f t="shared" si="41"/>
        <v>-1.2</v>
      </c>
      <c r="AU184" s="808">
        <v>101.5</v>
      </c>
      <c r="AV184" s="772">
        <f t="shared" si="42"/>
        <v>-3.3</v>
      </c>
      <c r="AW184" s="798">
        <v>106.6</v>
      </c>
      <c r="AX184" s="772">
        <f t="shared" si="51"/>
        <v>2.2000000000000002</v>
      </c>
      <c r="AY184" s="798">
        <v>105.3</v>
      </c>
      <c r="AZ184" s="772">
        <f t="shared" si="52"/>
        <v>1.4</v>
      </c>
      <c r="BA184" s="771">
        <v>102.9</v>
      </c>
      <c r="BB184" s="772">
        <f t="shared" si="53"/>
        <v>4.5999999999999996</v>
      </c>
      <c r="BC184" s="771">
        <v>102.2</v>
      </c>
      <c r="BD184" s="772">
        <f t="shared" si="54"/>
        <v>5</v>
      </c>
    </row>
    <row r="185" spans="15:56">
      <c r="T185" s="779"/>
      <c r="U185" s="799" t="s">
        <v>111</v>
      </c>
      <c r="V185" s="807">
        <v>105.4</v>
      </c>
      <c r="W185" s="772">
        <f t="shared" si="65"/>
        <v>1.8</v>
      </c>
      <c r="X185" s="808">
        <v>103.3</v>
      </c>
      <c r="Y185" s="772">
        <f t="shared" si="66"/>
        <v>2</v>
      </c>
      <c r="Z185" s="808">
        <v>109.8</v>
      </c>
      <c r="AA185" s="772">
        <f t="shared" si="67"/>
        <v>0</v>
      </c>
      <c r="AB185" s="808">
        <v>111.7</v>
      </c>
      <c r="AC185" s="772">
        <f t="shared" si="68"/>
        <v>0.4</v>
      </c>
      <c r="AD185" s="798">
        <v>105.3</v>
      </c>
      <c r="AE185" s="772">
        <f t="shared" si="69"/>
        <v>4.5</v>
      </c>
      <c r="AF185" s="798">
        <v>104.9</v>
      </c>
      <c r="AG185" s="772">
        <f t="shared" si="70"/>
        <v>4.3</v>
      </c>
      <c r="AH185" s="771">
        <v>108.4</v>
      </c>
      <c r="AI185" s="772">
        <f t="shared" si="71"/>
        <v>1.9</v>
      </c>
      <c r="AJ185" s="771">
        <v>107.3</v>
      </c>
      <c r="AK185" s="772">
        <f t="shared" si="72"/>
        <v>1.3</v>
      </c>
      <c r="AM185" s="779"/>
      <c r="AN185" s="799" t="s">
        <v>111</v>
      </c>
      <c r="AO185" s="807">
        <v>105.8</v>
      </c>
      <c r="AP185" s="772">
        <f t="shared" si="55"/>
        <v>1.5</v>
      </c>
      <c r="AQ185" s="808">
        <v>105.4</v>
      </c>
      <c r="AR185" s="772">
        <f t="shared" si="56"/>
        <v>1.8</v>
      </c>
      <c r="AS185" s="808">
        <v>101.1</v>
      </c>
      <c r="AT185" s="772">
        <f t="shared" si="41"/>
        <v>0.3</v>
      </c>
      <c r="AU185" s="808">
        <v>101.3</v>
      </c>
      <c r="AV185" s="772">
        <f t="shared" si="42"/>
        <v>-0.2</v>
      </c>
      <c r="AW185" s="798">
        <v>106.7</v>
      </c>
      <c r="AX185" s="772">
        <f t="shared" si="51"/>
        <v>3.2</v>
      </c>
      <c r="AY185" s="798">
        <v>107.9</v>
      </c>
      <c r="AZ185" s="772">
        <f t="shared" si="52"/>
        <v>3.5</v>
      </c>
      <c r="BA185" s="771">
        <v>98.8</v>
      </c>
      <c r="BB185" s="772">
        <f t="shared" si="53"/>
        <v>4.0999999999999996</v>
      </c>
      <c r="BC185" s="771">
        <v>96</v>
      </c>
      <c r="BD185" s="772">
        <f t="shared" si="54"/>
        <v>3.2</v>
      </c>
    </row>
    <row r="186" spans="15:56">
      <c r="T186" s="764" t="s">
        <v>245</v>
      </c>
      <c r="U186" s="796" t="s">
        <v>113</v>
      </c>
      <c r="V186" s="754">
        <v>100.7</v>
      </c>
      <c r="W186" s="767">
        <f t="shared" si="65"/>
        <v>-4.5</v>
      </c>
      <c r="X186" s="754">
        <v>98.7</v>
      </c>
      <c r="Y186" s="767">
        <f t="shared" si="66"/>
        <v>-4.5</v>
      </c>
      <c r="Z186" s="756">
        <v>109.3</v>
      </c>
      <c r="AA186" s="767">
        <f t="shared" si="67"/>
        <v>-0.5</v>
      </c>
      <c r="AB186" s="766">
        <v>113.7</v>
      </c>
      <c r="AC186" s="767">
        <f t="shared" si="68"/>
        <v>1.8</v>
      </c>
      <c r="AD186" s="766">
        <v>95.4</v>
      </c>
      <c r="AE186" s="767">
        <f t="shared" si="69"/>
        <v>2.9</v>
      </c>
      <c r="AF186" s="756">
        <v>93.8</v>
      </c>
      <c r="AG186" s="767">
        <f t="shared" si="70"/>
        <v>2.2000000000000002</v>
      </c>
      <c r="AH186" s="766">
        <v>112</v>
      </c>
      <c r="AI186" s="767">
        <f t="shared" si="71"/>
        <v>1.5</v>
      </c>
      <c r="AJ186" s="766">
        <v>123</v>
      </c>
      <c r="AK186" s="767">
        <f t="shared" si="72"/>
        <v>2.2999999999999998</v>
      </c>
      <c r="AM186" s="764" t="s">
        <v>245</v>
      </c>
      <c r="AN186" s="796" t="s">
        <v>113</v>
      </c>
      <c r="AO186" s="768">
        <v>101.4</v>
      </c>
      <c r="AP186" s="767">
        <f t="shared" si="55"/>
        <v>-4.2</v>
      </c>
      <c r="AQ186" s="768">
        <v>100.7</v>
      </c>
      <c r="AR186" s="767">
        <f t="shared" si="56"/>
        <v>-4.5</v>
      </c>
      <c r="AS186" s="766">
        <v>100.8</v>
      </c>
      <c r="AT186" s="767">
        <f t="shared" si="41"/>
        <v>-0.3</v>
      </c>
      <c r="AU186" s="766">
        <v>104.7</v>
      </c>
      <c r="AV186" s="767">
        <f t="shared" si="42"/>
        <v>3.4</v>
      </c>
      <c r="AW186" s="766">
        <v>95.6</v>
      </c>
      <c r="AX186" s="767">
        <f t="shared" si="51"/>
        <v>1.4</v>
      </c>
      <c r="AY186" s="766">
        <v>95.3</v>
      </c>
      <c r="AZ186" s="767">
        <f t="shared" si="52"/>
        <v>1.2</v>
      </c>
      <c r="BA186" s="766">
        <v>102.4</v>
      </c>
      <c r="BB186" s="767">
        <f t="shared" si="53"/>
        <v>3.4</v>
      </c>
      <c r="BC186" s="766">
        <v>113.4</v>
      </c>
      <c r="BD186" s="767">
        <f t="shared" si="54"/>
        <v>4.9000000000000004</v>
      </c>
    </row>
    <row r="187" spans="15:56">
      <c r="T187" s="769"/>
      <c r="U187" s="795" t="s">
        <v>115</v>
      </c>
      <c r="V187" s="757">
        <v>102.7</v>
      </c>
      <c r="W187" s="772">
        <f t="shared" si="65"/>
        <v>2</v>
      </c>
      <c r="X187" s="757">
        <v>100.3</v>
      </c>
      <c r="Y187" s="772">
        <f t="shared" si="66"/>
        <v>1.6</v>
      </c>
      <c r="Z187" s="308">
        <v>109.9</v>
      </c>
      <c r="AA187" s="772">
        <f t="shared" si="67"/>
        <v>0.5</v>
      </c>
      <c r="AB187" s="771">
        <v>114</v>
      </c>
      <c r="AC187" s="772">
        <f t="shared" si="68"/>
        <v>0.3</v>
      </c>
      <c r="AD187" s="771">
        <v>100.2</v>
      </c>
      <c r="AE187" s="772">
        <f t="shared" si="69"/>
        <v>1.6</v>
      </c>
      <c r="AF187" s="308">
        <v>98.1</v>
      </c>
      <c r="AG187" s="772">
        <f t="shared" si="70"/>
        <v>0.7</v>
      </c>
      <c r="AH187" s="771">
        <v>111.1</v>
      </c>
      <c r="AI187" s="772">
        <f t="shared" si="71"/>
        <v>1.6</v>
      </c>
      <c r="AJ187" s="771">
        <v>115.4</v>
      </c>
      <c r="AK187" s="772">
        <f t="shared" si="72"/>
        <v>2.6</v>
      </c>
      <c r="AM187" s="769"/>
      <c r="AN187" s="795" t="s">
        <v>115</v>
      </c>
      <c r="AO187" s="773">
        <v>104</v>
      </c>
      <c r="AP187" s="772">
        <f t="shared" si="55"/>
        <v>2.6</v>
      </c>
      <c r="AQ187" s="773">
        <v>102.5</v>
      </c>
      <c r="AR187" s="772">
        <f t="shared" si="56"/>
        <v>1.8</v>
      </c>
      <c r="AS187" s="771">
        <v>101</v>
      </c>
      <c r="AT187" s="772">
        <f t="shared" si="41"/>
        <v>0.2</v>
      </c>
      <c r="AU187" s="771">
        <v>103.4</v>
      </c>
      <c r="AV187" s="772">
        <f t="shared" si="42"/>
        <v>-1.2</v>
      </c>
      <c r="AW187" s="771">
        <v>101</v>
      </c>
      <c r="AX187" s="772">
        <f t="shared" si="51"/>
        <v>0.9</v>
      </c>
      <c r="AY187" s="771">
        <v>99.9</v>
      </c>
      <c r="AZ187" s="772">
        <f t="shared" si="52"/>
        <v>0.2</v>
      </c>
      <c r="BA187" s="771">
        <v>102.2</v>
      </c>
      <c r="BB187" s="772">
        <f t="shared" si="53"/>
        <v>3</v>
      </c>
      <c r="BC187" s="771">
        <v>107.8</v>
      </c>
      <c r="BD187" s="772">
        <f t="shared" si="54"/>
        <v>4.9000000000000004</v>
      </c>
    </row>
    <row r="188" spans="15:56">
      <c r="T188" s="769"/>
      <c r="U188" s="795" t="s">
        <v>116</v>
      </c>
      <c r="V188" s="757">
        <v>104.1</v>
      </c>
      <c r="W188" s="772">
        <f t="shared" si="65"/>
        <v>1.4</v>
      </c>
      <c r="X188" s="757">
        <v>101.5</v>
      </c>
      <c r="Y188" s="772">
        <f t="shared" si="66"/>
        <v>1.2</v>
      </c>
      <c r="Z188" s="308">
        <v>113.5</v>
      </c>
      <c r="AA188" s="772">
        <f t="shared" si="67"/>
        <v>3.3</v>
      </c>
      <c r="AB188" s="771">
        <v>117.1</v>
      </c>
      <c r="AC188" s="772">
        <f t="shared" si="68"/>
        <v>2.7</v>
      </c>
      <c r="AD188" s="771">
        <v>114.5</v>
      </c>
      <c r="AE188" s="772">
        <f t="shared" si="69"/>
        <v>2.4</v>
      </c>
      <c r="AF188" s="308">
        <v>115.5</v>
      </c>
      <c r="AG188" s="772">
        <f t="shared" si="70"/>
        <v>1.4</v>
      </c>
      <c r="AH188" s="771">
        <v>105.9</v>
      </c>
      <c r="AI188" s="772">
        <f t="shared" si="71"/>
        <v>3.9</v>
      </c>
      <c r="AJ188" s="771">
        <v>99</v>
      </c>
      <c r="AK188" s="772">
        <f t="shared" si="72"/>
        <v>5.5</v>
      </c>
      <c r="AM188" s="769"/>
      <c r="AN188" s="795" t="s">
        <v>116</v>
      </c>
      <c r="AO188" s="773">
        <v>105.1</v>
      </c>
      <c r="AP188" s="772">
        <f t="shared" si="55"/>
        <v>1.1000000000000001</v>
      </c>
      <c r="AQ188" s="773">
        <v>103.5</v>
      </c>
      <c r="AR188" s="772">
        <f t="shared" si="56"/>
        <v>1</v>
      </c>
      <c r="AS188" s="771">
        <v>103.6</v>
      </c>
      <c r="AT188" s="772">
        <f t="shared" si="41"/>
        <v>2.6</v>
      </c>
      <c r="AU188" s="771">
        <v>104.9</v>
      </c>
      <c r="AV188" s="772">
        <f t="shared" si="42"/>
        <v>1.5</v>
      </c>
      <c r="AW188" s="771">
        <v>115.9</v>
      </c>
      <c r="AX188" s="772">
        <f t="shared" si="51"/>
        <v>2.5</v>
      </c>
      <c r="AY188" s="771">
        <v>116.7</v>
      </c>
      <c r="AZ188" s="772">
        <f t="shared" si="52"/>
        <v>0.9</v>
      </c>
      <c r="BA188" s="771">
        <v>98.7</v>
      </c>
      <c r="BB188" s="772">
        <f t="shared" si="53"/>
        <v>5.0999999999999996</v>
      </c>
      <c r="BC188" s="771">
        <v>91.5</v>
      </c>
      <c r="BD188" s="772">
        <f t="shared" si="54"/>
        <v>6.9</v>
      </c>
    </row>
    <row r="189" spans="15:56">
      <c r="T189" s="757"/>
      <c r="U189" s="795" t="s">
        <v>117</v>
      </c>
      <c r="V189" s="757">
        <v>104.6</v>
      </c>
      <c r="W189" s="772">
        <f t="shared" si="65"/>
        <v>0.5</v>
      </c>
      <c r="X189" s="757">
        <v>103.1</v>
      </c>
      <c r="Y189" s="772">
        <f t="shared" si="66"/>
        <v>1.6</v>
      </c>
      <c r="Z189" s="308">
        <v>112.8</v>
      </c>
      <c r="AA189" s="772">
        <f t="shared" si="67"/>
        <v>-0.6</v>
      </c>
      <c r="AB189" s="771">
        <v>113.8</v>
      </c>
      <c r="AC189" s="772">
        <f t="shared" si="68"/>
        <v>-2.8</v>
      </c>
      <c r="AD189" s="771">
        <v>100.8</v>
      </c>
      <c r="AE189" s="772">
        <f t="shared" si="69"/>
        <v>2.6</v>
      </c>
      <c r="AF189" s="308">
        <v>97.9</v>
      </c>
      <c r="AG189" s="772">
        <f t="shared" si="70"/>
        <v>3.6</v>
      </c>
      <c r="AH189" s="771">
        <v>107.5</v>
      </c>
      <c r="AI189" s="772">
        <f t="shared" si="71"/>
        <v>1.7</v>
      </c>
      <c r="AJ189" s="771">
        <v>111</v>
      </c>
      <c r="AK189" s="772">
        <f t="shared" si="72"/>
        <v>0.6</v>
      </c>
      <c r="AM189" s="757"/>
      <c r="AN189" s="795" t="s">
        <v>117</v>
      </c>
      <c r="AO189" s="773">
        <v>104.5</v>
      </c>
      <c r="AP189" s="772">
        <f t="shared" ref="AP189:AP233" si="73">ROUND((AO189-AO188)/AO188*100,1)</f>
        <v>-0.6</v>
      </c>
      <c r="AQ189" s="773">
        <v>104.4</v>
      </c>
      <c r="AR189" s="772">
        <f t="shared" si="56"/>
        <v>0.9</v>
      </c>
      <c r="AS189" s="771">
        <v>102.5</v>
      </c>
      <c r="AT189" s="772">
        <f t="shared" si="41"/>
        <v>-1.1000000000000001</v>
      </c>
      <c r="AU189" s="771">
        <v>102.8</v>
      </c>
      <c r="AV189" s="772">
        <f t="shared" si="42"/>
        <v>-2</v>
      </c>
      <c r="AW189" s="771">
        <v>101.7</v>
      </c>
      <c r="AX189" s="772">
        <f t="shared" si="51"/>
        <v>1.9</v>
      </c>
      <c r="AY189" s="771">
        <v>100.2</v>
      </c>
      <c r="AZ189" s="772">
        <f t="shared" si="52"/>
        <v>2.9</v>
      </c>
      <c r="BA189" s="771">
        <v>100</v>
      </c>
      <c r="BB189" s="772">
        <f t="shared" si="53"/>
        <v>3.2</v>
      </c>
      <c r="BC189" s="771">
        <v>103.2</v>
      </c>
      <c r="BD189" s="772">
        <f t="shared" si="54"/>
        <v>2.2000000000000002</v>
      </c>
    </row>
    <row r="190" spans="15:56">
      <c r="T190" s="757"/>
      <c r="U190" s="795" t="s">
        <v>118</v>
      </c>
      <c r="V190" s="757">
        <v>104.4</v>
      </c>
      <c r="W190" s="772">
        <f t="shared" si="65"/>
        <v>-0.2</v>
      </c>
      <c r="X190" s="757">
        <v>101.5</v>
      </c>
      <c r="Y190" s="772">
        <f t="shared" si="66"/>
        <v>-1.6</v>
      </c>
      <c r="Z190" s="308">
        <v>113.5</v>
      </c>
      <c r="AA190" s="772">
        <f t="shared" si="67"/>
        <v>0.6</v>
      </c>
      <c r="AB190" s="771">
        <v>113.9</v>
      </c>
      <c r="AC190" s="772">
        <f t="shared" si="68"/>
        <v>0.1</v>
      </c>
      <c r="AD190" s="771">
        <v>98.8</v>
      </c>
      <c r="AE190" s="772">
        <f t="shared" si="69"/>
        <v>4.2</v>
      </c>
      <c r="AF190" s="308">
        <v>94.3</v>
      </c>
      <c r="AG190" s="772">
        <f t="shared" si="70"/>
        <v>3.3</v>
      </c>
      <c r="AH190" s="771">
        <v>113.3</v>
      </c>
      <c r="AI190" s="772">
        <f t="shared" si="71"/>
        <v>2.5</v>
      </c>
      <c r="AJ190" s="771">
        <v>122.1</v>
      </c>
      <c r="AK190" s="772">
        <f t="shared" si="72"/>
        <v>2</v>
      </c>
      <c r="AM190" s="757"/>
      <c r="AN190" s="795" t="s">
        <v>118</v>
      </c>
      <c r="AO190" s="773">
        <v>104.8</v>
      </c>
      <c r="AP190" s="772">
        <f t="shared" si="73"/>
        <v>0.3</v>
      </c>
      <c r="AQ190" s="773">
        <v>103.2</v>
      </c>
      <c r="AR190" s="772">
        <f t="shared" si="56"/>
        <v>-1.1000000000000001</v>
      </c>
      <c r="AS190" s="771">
        <v>102.7</v>
      </c>
      <c r="AT190" s="772">
        <f t="shared" si="41"/>
        <v>0.2</v>
      </c>
      <c r="AU190" s="771">
        <v>104.9</v>
      </c>
      <c r="AV190" s="772">
        <f t="shared" si="42"/>
        <v>2</v>
      </c>
      <c r="AW190" s="771">
        <v>99.9</v>
      </c>
      <c r="AX190" s="772">
        <f t="shared" si="51"/>
        <v>3.5</v>
      </c>
      <c r="AY190" s="771">
        <v>97</v>
      </c>
      <c r="AZ190" s="772">
        <f t="shared" si="52"/>
        <v>3</v>
      </c>
      <c r="BA190" s="771">
        <v>103.5</v>
      </c>
      <c r="BB190" s="772">
        <f t="shared" si="53"/>
        <v>3.5</v>
      </c>
      <c r="BC190" s="771">
        <v>109.5</v>
      </c>
      <c r="BD190" s="772">
        <f t="shared" si="54"/>
        <v>4</v>
      </c>
    </row>
    <row r="191" spans="15:56">
      <c r="T191" s="757"/>
      <c r="U191" s="795" t="s">
        <v>119</v>
      </c>
      <c r="V191" s="757">
        <v>102.5</v>
      </c>
      <c r="W191" s="772">
        <f t="shared" si="65"/>
        <v>-1.8</v>
      </c>
      <c r="X191" s="757">
        <v>101.8</v>
      </c>
      <c r="Y191" s="772">
        <f t="shared" si="66"/>
        <v>0.3</v>
      </c>
      <c r="Z191" s="308">
        <v>111.4</v>
      </c>
      <c r="AA191" s="772">
        <f t="shared" si="67"/>
        <v>-1.9</v>
      </c>
      <c r="AB191" s="771">
        <v>116.5</v>
      </c>
      <c r="AC191" s="772">
        <f t="shared" si="68"/>
        <v>2.2999999999999998</v>
      </c>
      <c r="AD191" s="771">
        <v>104.8</v>
      </c>
      <c r="AE191" s="772">
        <f t="shared" si="69"/>
        <v>-0.9</v>
      </c>
      <c r="AF191" s="308">
        <v>103.3</v>
      </c>
      <c r="AG191" s="772">
        <f t="shared" si="70"/>
        <v>-0.2</v>
      </c>
      <c r="AH191" s="771">
        <v>112.1</v>
      </c>
      <c r="AI191" s="772">
        <f t="shared" si="71"/>
        <v>2.4</v>
      </c>
      <c r="AJ191" s="771">
        <v>115.2</v>
      </c>
      <c r="AK191" s="772">
        <f t="shared" si="72"/>
        <v>5.2</v>
      </c>
      <c r="AM191" s="757"/>
      <c r="AN191" s="795" t="s">
        <v>119</v>
      </c>
      <c r="AO191" s="773">
        <v>103.7</v>
      </c>
      <c r="AP191" s="772">
        <f t="shared" si="73"/>
        <v>-1</v>
      </c>
      <c r="AQ191" s="773">
        <v>103.3</v>
      </c>
      <c r="AR191" s="772">
        <f t="shared" si="56"/>
        <v>0.1</v>
      </c>
      <c r="AS191" s="771">
        <v>101.6</v>
      </c>
      <c r="AT191" s="772">
        <f t="shared" si="41"/>
        <v>-1.1000000000000001</v>
      </c>
      <c r="AU191" s="771">
        <v>104.2</v>
      </c>
      <c r="AV191" s="772">
        <f t="shared" si="42"/>
        <v>-0.7</v>
      </c>
      <c r="AW191" s="771">
        <v>105.5</v>
      </c>
      <c r="AX191" s="772">
        <f t="shared" si="51"/>
        <v>-1.5</v>
      </c>
      <c r="AY191" s="771">
        <v>104.6</v>
      </c>
      <c r="AZ191" s="772">
        <f t="shared" si="52"/>
        <v>-0.8</v>
      </c>
      <c r="BA191" s="771">
        <v>101.9</v>
      </c>
      <c r="BB191" s="772">
        <f t="shared" si="53"/>
        <v>2.5</v>
      </c>
      <c r="BC191" s="771">
        <v>104</v>
      </c>
      <c r="BD191" s="772">
        <f t="shared" si="54"/>
        <v>5.7</v>
      </c>
    </row>
    <row r="192" spans="15:56">
      <c r="T192" s="757"/>
      <c r="U192" s="795" t="s">
        <v>120</v>
      </c>
      <c r="V192" s="757">
        <v>102.3</v>
      </c>
      <c r="W192" s="772">
        <f t="shared" si="65"/>
        <v>-0.2</v>
      </c>
      <c r="X192" s="757">
        <v>99.8</v>
      </c>
      <c r="Y192" s="772">
        <f t="shared" si="66"/>
        <v>-2</v>
      </c>
      <c r="Z192" s="308">
        <v>111.2</v>
      </c>
      <c r="AA192" s="772">
        <f t="shared" si="67"/>
        <v>-0.2</v>
      </c>
      <c r="AB192" s="771">
        <v>117</v>
      </c>
      <c r="AC192" s="772">
        <f t="shared" si="68"/>
        <v>0.4</v>
      </c>
      <c r="AD192" s="771">
        <v>105.4</v>
      </c>
      <c r="AE192" s="772">
        <f t="shared" si="69"/>
        <v>2.2000000000000002</v>
      </c>
      <c r="AF192" s="308">
        <v>101.6</v>
      </c>
      <c r="AG192" s="772">
        <f t="shared" si="70"/>
        <v>1.2</v>
      </c>
      <c r="AH192" s="771">
        <v>113.5</v>
      </c>
      <c r="AI192" s="772">
        <f t="shared" si="71"/>
        <v>2.8</v>
      </c>
      <c r="AJ192" s="771">
        <v>118.2</v>
      </c>
      <c r="AK192" s="772">
        <f t="shared" si="72"/>
        <v>4</v>
      </c>
      <c r="AM192" s="757"/>
      <c r="AN192" s="795" t="s">
        <v>120</v>
      </c>
      <c r="AO192" s="773">
        <v>103.8</v>
      </c>
      <c r="AP192" s="772">
        <f t="shared" si="73"/>
        <v>0.1</v>
      </c>
      <c r="AQ192" s="773">
        <v>102.1</v>
      </c>
      <c r="AR192" s="772">
        <f t="shared" si="56"/>
        <v>-1.2</v>
      </c>
      <c r="AS192" s="771">
        <v>101.9</v>
      </c>
      <c r="AT192" s="772">
        <f t="shared" si="41"/>
        <v>0.3</v>
      </c>
      <c r="AU192" s="771">
        <v>105.5</v>
      </c>
      <c r="AV192" s="772">
        <f t="shared" si="42"/>
        <v>1.2</v>
      </c>
      <c r="AW192" s="771">
        <v>106.2</v>
      </c>
      <c r="AX192" s="772">
        <f t="shared" si="51"/>
        <v>2.4</v>
      </c>
      <c r="AY192" s="771">
        <v>103.3</v>
      </c>
      <c r="AZ192" s="772">
        <f t="shared" si="52"/>
        <v>1.1000000000000001</v>
      </c>
      <c r="BA192" s="771">
        <v>103.8</v>
      </c>
      <c r="BB192" s="772">
        <f t="shared" si="53"/>
        <v>3.3</v>
      </c>
      <c r="BC192" s="771">
        <v>106.5</v>
      </c>
      <c r="BD192" s="772">
        <f t="shared" si="54"/>
        <v>4.5</v>
      </c>
    </row>
    <row r="193" spans="20:56">
      <c r="T193" s="757"/>
      <c r="U193" s="795" t="s">
        <v>121</v>
      </c>
      <c r="V193" s="757">
        <v>102.5</v>
      </c>
      <c r="W193" s="772">
        <f t="shared" si="65"/>
        <v>0.2</v>
      </c>
      <c r="X193" s="757">
        <v>101.5</v>
      </c>
      <c r="Y193" s="772">
        <f t="shared" si="66"/>
        <v>1.7</v>
      </c>
      <c r="Z193" s="308">
        <v>110.8</v>
      </c>
      <c r="AA193" s="772">
        <f t="shared" si="67"/>
        <v>-0.4</v>
      </c>
      <c r="AB193" s="771">
        <v>114.6</v>
      </c>
      <c r="AC193" s="772">
        <f t="shared" si="68"/>
        <v>-2.1</v>
      </c>
      <c r="AD193" s="771">
        <v>97.3</v>
      </c>
      <c r="AE193" s="772">
        <f t="shared" si="69"/>
        <v>0.2</v>
      </c>
      <c r="AF193" s="308">
        <v>95.4</v>
      </c>
      <c r="AG193" s="772">
        <f t="shared" si="70"/>
        <v>0.5</v>
      </c>
      <c r="AH193" s="771">
        <v>114.4</v>
      </c>
      <c r="AI193" s="772">
        <f t="shared" si="71"/>
        <v>3</v>
      </c>
      <c r="AJ193" s="771">
        <v>124.1</v>
      </c>
      <c r="AK193" s="772">
        <f t="shared" si="72"/>
        <v>4.0999999999999996</v>
      </c>
      <c r="AM193" s="757"/>
      <c r="AN193" s="795" t="s">
        <v>121</v>
      </c>
      <c r="AO193" s="773">
        <v>103.6</v>
      </c>
      <c r="AP193" s="772">
        <f t="shared" si="73"/>
        <v>-0.2</v>
      </c>
      <c r="AQ193" s="773">
        <v>103</v>
      </c>
      <c r="AR193" s="772">
        <f t="shared" si="56"/>
        <v>0.9</v>
      </c>
      <c r="AS193" s="771">
        <v>101.8</v>
      </c>
      <c r="AT193" s="772">
        <f t="shared" si="41"/>
        <v>-0.1</v>
      </c>
      <c r="AU193" s="771">
        <v>104.4</v>
      </c>
      <c r="AV193" s="772">
        <f t="shared" si="42"/>
        <v>-1</v>
      </c>
      <c r="AW193" s="771">
        <v>98.2</v>
      </c>
      <c r="AX193" s="772">
        <f t="shared" si="51"/>
        <v>0.6</v>
      </c>
      <c r="AY193" s="771">
        <v>97.8</v>
      </c>
      <c r="AZ193" s="772">
        <f t="shared" si="52"/>
        <v>0.9</v>
      </c>
      <c r="BA193" s="771">
        <v>103.7</v>
      </c>
      <c r="BB193" s="772">
        <f t="shared" si="53"/>
        <v>2.9</v>
      </c>
      <c r="BC193" s="771">
        <v>108.6</v>
      </c>
      <c r="BD193" s="772">
        <f t="shared" si="54"/>
        <v>3.5</v>
      </c>
    </row>
    <row r="194" spans="20:56">
      <c r="T194" s="757"/>
      <c r="U194" s="795" t="s">
        <v>122</v>
      </c>
      <c r="V194" s="757">
        <v>101.4</v>
      </c>
      <c r="W194" s="772">
        <f t="shared" si="65"/>
        <v>-1.1000000000000001</v>
      </c>
      <c r="X194" s="757">
        <v>98.5</v>
      </c>
      <c r="Y194" s="772">
        <f t="shared" si="66"/>
        <v>-3</v>
      </c>
      <c r="Z194" s="308">
        <v>113.3</v>
      </c>
      <c r="AA194" s="772">
        <f t="shared" si="67"/>
        <v>2.2999999999999998</v>
      </c>
      <c r="AB194" s="771">
        <v>123.5</v>
      </c>
      <c r="AC194" s="772">
        <f t="shared" si="68"/>
        <v>7.8</v>
      </c>
      <c r="AD194" s="771">
        <v>103</v>
      </c>
      <c r="AE194" s="772">
        <f t="shared" si="69"/>
        <v>-2.9</v>
      </c>
      <c r="AF194" s="308">
        <v>101.6</v>
      </c>
      <c r="AG194" s="772">
        <f t="shared" si="70"/>
        <v>-3.4</v>
      </c>
      <c r="AH194" s="771">
        <v>112.9</v>
      </c>
      <c r="AI194" s="772">
        <f t="shared" si="71"/>
        <v>5.5</v>
      </c>
      <c r="AJ194" s="771">
        <v>117.9</v>
      </c>
      <c r="AK194" s="772">
        <f t="shared" si="72"/>
        <v>11.5</v>
      </c>
      <c r="AM194" s="757"/>
      <c r="AN194" s="795" t="s">
        <v>122</v>
      </c>
      <c r="AO194" s="773">
        <v>103.5</v>
      </c>
      <c r="AP194" s="772">
        <f t="shared" si="73"/>
        <v>-0.1</v>
      </c>
      <c r="AQ194" s="773">
        <v>102.1</v>
      </c>
      <c r="AR194" s="772">
        <f t="shared" si="56"/>
        <v>-0.9</v>
      </c>
      <c r="AS194" s="771">
        <v>102</v>
      </c>
      <c r="AT194" s="772">
        <f t="shared" si="41"/>
        <v>0.2</v>
      </c>
      <c r="AU194" s="771">
        <v>105.2</v>
      </c>
      <c r="AV194" s="772">
        <f t="shared" si="42"/>
        <v>0.8</v>
      </c>
      <c r="AW194" s="771">
        <v>103.8</v>
      </c>
      <c r="AX194" s="772">
        <f t="shared" si="51"/>
        <v>-2.5</v>
      </c>
      <c r="AY194" s="771">
        <v>103</v>
      </c>
      <c r="AZ194" s="772">
        <f t="shared" si="52"/>
        <v>-2.9</v>
      </c>
      <c r="BA194" s="771">
        <v>101.6</v>
      </c>
      <c r="BB194" s="772">
        <f t="shared" si="53"/>
        <v>3.5</v>
      </c>
      <c r="BC194" s="771">
        <v>102.6</v>
      </c>
      <c r="BD194" s="772">
        <f t="shared" si="54"/>
        <v>7.1</v>
      </c>
    </row>
    <row r="195" spans="20:56">
      <c r="T195" s="757"/>
      <c r="U195" s="795" t="s">
        <v>123</v>
      </c>
      <c r="V195" s="318"/>
      <c r="W195" s="809"/>
      <c r="X195" s="318"/>
      <c r="Y195" s="809"/>
      <c r="Z195" s="723"/>
      <c r="AA195" s="809"/>
      <c r="AB195" s="810"/>
      <c r="AC195" s="809"/>
      <c r="AD195" s="723"/>
      <c r="AE195" s="809"/>
      <c r="AF195" s="723"/>
      <c r="AG195" s="809"/>
      <c r="AH195" s="810"/>
      <c r="AI195" s="809"/>
      <c r="AJ195" s="810"/>
      <c r="AK195" s="809"/>
      <c r="AM195" s="757"/>
      <c r="AN195" s="795" t="s">
        <v>123</v>
      </c>
      <c r="AO195" s="738">
        <v>105.6</v>
      </c>
      <c r="AP195" s="739">
        <f t="shared" si="73"/>
        <v>2</v>
      </c>
      <c r="AQ195" s="738">
        <v>104.4</v>
      </c>
      <c r="AR195" s="739">
        <f t="shared" si="56"/>
        <v>2.2999999999999998</v>
      </c>
      <c r="AS195" s="741">
        <v>101.5</v>
      </c>
      <c r="AT195" s="739">
        <f t="shared" si="41"/>
        <v>-0.5</v>
      </c>
      <c r="AU195" s="741">
        <v>105.1</v>
      </c>
      <c r="AV195" s="739">
        <f t="shared" si="42"/>
        <v>-0.1</v>
      </c>
      <c r="AW195" s="741">
        <v>109.4</v>
      </c>
      <c r="AX195" s="739">
        <f t="shared" si="51"/>
        <v>4.2</v>
      </c>
      <c r="AY195" s="741">
        <v>107.2</v>
      </c>
      <c r="AZ195" s="739">
        <f t="shared" si="52"/>
        <v>5.7</v>
      </c>
      <c r="BA195" s="741">
        <v>102</v>
      </c>
      <c r="BB195" s="739">
        <f t="shared" si="53"/>
        <v>-0.9</v>
      </c>
      <c r="BC195" s="741">
        <v>103</v>
      </c>
      <c r="BD195" s="739">
        <f t="shared" si="54"/>
        <v>-1.5</v>
      </c>
    </row>
    <row r="196" spans="20:56">
      <c r="T196" s="757"/>
      <c r="U196" s="795" t="s">
        <v>124</v>
      </c>
      <c r="V196" s="318"/>
      <c r="W196" s="809"/>
      <c r="X196" s="318"/>
      <c r="Y196" s="809"/>
      <c r="Z196" s="723"/>
      <c r="AA196" s="809"/>
      <c r="AB196" s="810"/>
      <c r="AC196" s="809"/>
      <c r="AD196" s="723"/>
      <c r="AE196" s="809"/>
      <c r="AF196" s="723"/>
      <c r="AG196" s="809"/>
      <c r="AH196" s="810"/>
      <c r="AI196" s="809"/>
      <c r="AJ196" s="810"/>
      <c r="AK196" s="809"/>
      <c r="AM196" s="757"/>
      <c r="AN196" s="795" t="s">
        <v>124</v>
      </c>
      <c r="AO196" s="738">
        <v>104.6</v>
      </c>
      <c r="AP196" s="739">
        <f t="shared" si="73"/>
        <v>-0.9</v>
      </c>
      <c r="AQ196" s="738">
        <v>102.8</v>
      </c>
      <c r="AR196" s="739">
        <f t="shared" si="56"/>
        <v>-1.5</v>
      </c>
      <c r="AS196" s="741">
        <v>101.6</v>
      </c>
      <c r="AT196" s="739">
        <f t="shared" ref="AT196:AT209" si="74">ROUND((AS196-AS195)/AS195*100,1)</f>
        <v>0.1</v>
      </c>
      <c r="AU196" s="741">
        <v>104.5</v>
      </c>
      <c r="AV196" s="739">
        <f t="shared" ref="AV196:AV209" si="75">ROUND((AU196-AU195)/AU195*100,1)</f>
        <v>-0.6</v>
      </c>
      <c r="AW196" s="741">
        <v>108.6</v>
      </c>
      <c r="AX196" s="739">
        <f t="shared" si="51"/>
        <v>1.9</v>
      </c>
      <c r="AY196" s="741">
        <v>106.5</v>
      </c>
      <c r="AZ196" s="739">
        <f t="shared" si="52"/>
        <v>1.1000000000000001</v>
      </c>
      <c r="BA196" s="741">
        <v>103.3</v>
      </c>
      <c r="BB196" s="739">
        <f t="shared" si="53"/>
        <v>0.4</v>
      </c>
      <c r="BC196" s="741">
        <v>101.7</v>
      </c>
      <c r="BD196" s="739">
        <f t="shared" si="54"/>
        <v>-0.5</v>
      </c>
    </row>
    <row r="197" spans="20:56">
      <c r="T197" s="779"/>
      <c r="U197" s="799" t="s">
        <v>111</v>
      </c>
      <c r="V197" s="320"/>
      <c r="W197" s="811"/>
      <c r="X197" s="320"/>
      <c r="Y197" s="811"/>
      <c r="Z197" s="812"/>
      <c r="AA197" s="811"/>
      <c r="AB197" s="813"/>
      <c r="AC197" s="811"/>
      <c r="AD197" s="812"/>
      <c r="AE197" s="811"/>
      <c r="AF197" s="812"/>
      <c r="AG197" s="811"/>
      <c r="AH197" s="813"/>
      <c r="AI197" s="811"/>
      <c r="AJ197" s="813"/>
      <c r="AK197" s="811"/>
      <c r="AM197" s="779"/>
      <c r="AN197" s="799" t="s">
        <v>111</v>
      </c>
      <c r="AO197" s="738">
        <v>104.7</v>
      </c>
      <c r="AP197" s="739">
        <f t="shared" si="73"/>
        <v>0.1</v>
      </c>
      <c r="AQ197" s="738">
        <v>103.1</v>
      </c>
      <c r="AR197" s="739">
        <f t="shared" si="56"/>
        <v>0.3</v>
      </c>
      <c r="AS197" s="741">
        <v>102.9</v>
      </c>
      <c r="AT197" s="739">
        <f t="shared" si="74"/>
        <v>1.3</v>
      </c>
      <c r="AU197" s="741">
        <v>107.2</v>
      </c>
      <c r="AV197" s="739">
        <f t="shared" si="75"/>
        <v>2.6</v>
      </c>
      <c r="AW197" s="741">
        <v>104.6</v>
      </c>
      <c r="AX197" s="739">
        <f t="shared" si="51"/>
        <v>-2</v>
      </c>
      <c r="AY197" s="741">
        <v>104.6</v>
      </c>
      <c r="AZ197" s="739">
        <f t="shared" si="52"/>
        <v>-3.1</v>
      </c>
      <c r="BA197" s="741">
        <v>100.5</v>
      </c>
      <c r="BB197" s="739">
        <f t="shared" ref="BB197:BB233" si="76">ROUND((BA197-BA185)/BA185*100,1)</f>
        <v>1.7</v>
      </c>
      <c r="BC197" s="741">
        <v>103.1</v>
      </c>
      <c r="BD197" s="739">
        <f t="shared" si="54"/>
        <v>7.4</v>
      </c>
    </row>
    <row r="198" spans="20:56">
      <c r="AM198" s="764" t="s">
        <v>256</v>
      </c>
      <c r="AN198" s="796" t="s">
        <v>113</v>
      </c>
      <c r="AO198" s="732">
        <v>102.3</v>
      </c>
      <c r="AP198" s="733">
        <f t="shared" si="73"/>
        <v>-2.2999999999999998</v>
      </c>
      <c r="AQ198" s="735">
        <v>101.2</v>
      </c>
      <c r="AR198" s="733">
        <f t="shared" si="56"/>
        <v>-1.8</v>
      </c>
      <c r="AS198" s="814">
        <v>102.6</v>
      </c>
      <c r="AT198" s="815">
        <f t="shared" si="74"/>
        <v>-0.3</v>
      </c>
      <c r="AU198" s="814">
        <v>105.4</v>
      </c>
      <c r="AV198" s="815">
        <f t="shared" si="75"/>
        <v>-1.7</v>
      </c>
      <c r="AW198" s="814">
        <v>95.8</v>
      </c>
      <c r="AX198" s="815">
        <f t="shared" si="51"/>
        <v>0.2</v>
      </c>
      <c r="AY198" s="814">
        <v>94.8</v>
      </c>
      <c r="AZ198" s="815">
        <f t="shared" si="52"/>
        <v>-0.5</v>
      </c>
      <c r="BA198" s="814">
        <v>103.8</v>
      </c>
      <c r="BB198" s="815">
        <f t="shared" si="76"/>
        <v>1.4</v>
      </c>
      <c r="BC198" s="814">
        <v>113.9</v>
      </c>
      <c r="BD198" s="816">
        <f t="shared" si="54"/>
        <v>0.4</v>
      </c>
    </row>
    <row r="199" spans="20:56">
      <c r="AM199" s="769"/>
      <c r="AN199" s="795" t="s">
        <v>115</v>
      </c>
      <c r="AO199" s="773">
        <v>103.3</v>
      </c>
      <c r="AP199" s="739">
        <f t="shared" si="73"/>
        <v>1</v>
      </c>
      <c r="AQ199" s="771">
        <v>102.4</v>
      </c>
      <c r="AR199" s="739">
        <f t="shared" si="56"/>
        <v>1.2</v>
      </c>
      <c r="AS199" s="802">
        <v>102.7</v>
      </c>
      <c r="AT199" s="172">
        <f t="shared" si="74"/>
        <v>0.1</v>
      </c>
      <c r="AU199" s="802">
        <v>105.5</v>
      </c>
      <c r="AV199" s="172">
        <f t="shared" si="75"/>
        <v>0.1</v>
      </c>
      <c r="AW199" s="802">
        <v>100.3</v>
      </c>
      <c r="AX199" s="172">
        <f t="shared" si="51"/>
        <v>-0.7</v>
      </c>
      <c r="AY199" s="802">
        <v>99.9</v>
      </c>
      <c r="AZ199" s="172">
        <f t="shared" si="52"/>
        <v>0</v>
      </c>
      <c r="BA199" s="802">
        <v>103.5</v>
      </c>
      <c r="BB199" s="172">
        <f t="shared" si="76"/>
        <v>1.3</v>
      </c>
      <c r="BC199" s="802">
        <v>109.6</v>
      </c>
      <c r="BD199" s="817">
        <f t="shared" si="54"/>
        <v>1.7</v>
      </c>
    </row>
    <row r="200" spans="20:56">
      <c r="AM200" s="769"/>
      <c r="AN200" s="795" t="s">
        <v>116</v>
      </c>
      <c r="AO200" s="773">
        <v>102.8</v>
      </c>
      <c r="AP200" s="739">
        <f t="shared" si="73"/>
        <v>-0.5</v>
      </c>
      <c r="AQ200" s="771">
        <v>101.3</v>
      </c>
      <c r="AR200" s="739">
        <f t="shared" si="56"/>
        <v>-1.1000000000000001</v>
      </c>
      <c r="AS200" s="802">
        <v>103.4</v>
      </c>
      <c r="AT200" s="172">
        <f t="shared" si="74"/>
        <v>0.7</v>
      </c>
      <c r="AU200" s="802">
        <v>106.7</v>
      </c>
      <c r="AV200" s="172">
        <f t="shared" si="75"/>
        <v>1.1000000000000001</v>
      </c>
      <c r="AW200" s="802">
        <v>111.1</v>
      </c>
      <c r="AX200" s="172">
        <f t="shared" si="51"/>
        <v>-4.0999999999999996</v>
      </c>
      <c r="AY200" s="802">
        <v>112.2</v>
      </c>
      <c r="AZ200" s="172">
        <f t="shared" si="52"/>
        <v>-3.9</v>
      </c>
      <c r="BA200" s="802">
        <v>98.9</v>
      </c>
      <c r="BB200" s="172">
        <f t="shared" si="76"/>
        <v>0.2</v>
      </c>
      <c r="BC200" s="802">
        <v>94.7</v>
      </c>
      <c r="BD200" s="817">
        <f t="shared" si="54"/>
        <v>3.5</v>
      </c>
    </row>
    <row r="201" spans="20:56">
      <c r="AM201" s="757"/>
      <c r="AN201" s="795" t="s">
        <v>117</v>
      </c>
      <c r="AO201" s="773">
        <v>102.7</v>
      </c>
      <c r="AP201" s="739">
        <f t="shared" si="73"/>
        <v>-0.1</v>
      </c>
      <c r="AQ201" s="771">
        <v>102</v>
      </c>
      <c r="AR201" s="739">
        <f t="shared" si="56"/>
        <v>0.7</v>
      </c>
      <c r="AS201" s="802">
        <v>103.4</v>
      </c>
      <c r="AT201" s="172">
        <f t="shared" si="74"/>
        <v>0</v>
      </c>
      <c r="AU201" s="802">
        <v>105.6</v>
      </c>
      <c r="AV201" s="172">
        <f t="shared" si="75"/>
        <v>-1</v>
      </c>
      <c r="AW201" s="802">
        <v>101</v>
      </c>
      <c r="AX201" s="172">
        <f t="shared" si="51"/>
        <v>-0.7</v>
      </c>
      <c r="AY201" s="802">
        <v>99.1</v>
      </c>
      <c r="AZ201" s="172">
        <f t="shared" si="52"/>
        <v>-1.1000000000000001</v>
      </c>
      <c r="BA201" s="802">
        <v>101.2</v>
      </c>
      <c r="BB201" s="172">
        <f t="shared" si="76"/>
        <v>1.2</v>
      </c>
      <c r="BC201" s="802">
        <v>105.2</v>
      </c>
      <c r="BD201" s="817">
        <f t="shared" si="54"/>
        <v>1.9</v>
      </c>
    </row>
    <row r="202" spans="20:56">
      <c r="AM202" s="818" t="s">
        <v>285</v>
      </c>
      <c r="AN202" s="795" t="s">
        <v>118</v>
      </c>
      <c r="AO202" s="773">
        <v>104.2</v>
      </c>
      <c r="AP202" s="739">
        <f t="shared" si="73"/>
        <v>1.5</v>
      </c>
      <c r="AQ202" s="771">
        <v>102.8</v>
      </c>
      <c r="AR202" s="739">
        <f t="shared" si="56"/>
        <v>0.8</v>
      </c>
      <c r="AS202" s="802">
        <v>103.8</v>
      </c>
      <c r="AT202" s="172">
        <f t="shared" si="74"/>
        <v>0.4</v>
      </c>
      <c r="AU202" s="802">
        <v>107</v>
      </c>
      <c r="AV202" s="172">
        <f t="shared" si="75"/>
        <v>1.3</v>
      </c>
      <c r="AW202" s="802">
        <v>98</v>
      </c>
      <c r="AX202" s="172">
        <f t="shared" si="51"/>
        <v>-1.9</v>
      </c>
      <c r="AY202" s="802">
        <v>95.4</v>
      </c>
      <c r="AZ202" s="172">
        <f t="shared" si="52"/>
        <v>-1.6</v>
      </c>
      <c r="BA202" s="802">
        <v>105.1</v>
      </c>
      <c r="BB202" s="172">
        <f t="shared" si="76"/>
        <v>1.5</v>
      </c>
      <c r="BC202" s="802">
        <v>114.4</v>
      </c>
      <c r="BD202" s="817">
        <f t="shared" si="54"/>
        <v>4.5</v>
      </c>
    </row>
    <row r="203" spans="20:56">
      <c r="AM203" s="757"/>
      <c r="AN203" s="795" t="s">
        <v>119</v>
      </c>
      <c r="AO203" s="773">
        <v>101.5</v>
      </c>
      <c r="AP203" s="739">
        <f t="shared" si="73"/>
        <v>-2.6</v>
      </c>
      <c r="AQ203" s="771">
        <v>99.5</v>
      </c>
      <c r="AR203" s="739">
        <f t="shared" si="56"/>
        <v>-3.2</v>
      </c>
      <c r="AS203" s="802">
        <v>104.4</v>
      </c>
      <c r="AT203" s="172">
        <f t="shared" si="74"/>
        <v>0.6</v>
      </c>
      <c r="AU203" s="802">
        <v>109.4</v>
      </c>
      <c r="AV203" s="172">
        <f t="shared" si="75"/>
        <v>2.2000000000000002</v>
      </c>
      <c r="AW203" s="802">
        <v>101.4</v>
      </c>
      <c r="AX203" s="172">
        <f t="shared" si="51"/>
        <v>-3.9</v>
      </c>
      <c r="AY203" s="802">
        <v>99.5</v>
      </c>
      <c r="AZ203" s="172">
        <f t="shared" si="52"/>
        <v>-4.9000000000000004</v>
      </c>
      <c r="BA203" s="802">
        <v>105</v>
      </c>
      <c r="BB203" s="172">
        <f t="shared" si="76"/>
        <v>3</v>
      </c>
      <c r="BC203" s="802">
        <v>110.9</v>
      </c>
      <c r="BD203" s="817">
        <f t="shared" si="54"/>
        <v>6.6</v>
      </c>
    </row>
    <row r="204" spans="20:56">
      <c r="AM204" s="757"/>
      <c r="AN204" s="795" t="s">
        <v>120</v>
      </c>
      <c r="AO204" s="773">
        <v>102.2</v>
      </c>
      <c r="AP204" s="739">
        <f t="shared" si="73"/>
        <v>0.7</v>
      </c>
      <c r="AQ204" s="771">
        <v>102</v>
      </c>
      <c r="AR204" s="739">
        <f t="shared" si="56"/>
        <v>2.5</v>
      </c>
      <c r="AS204" s="802">
        <v>104.3</v>
      </c>
      <c r="AT204" s="172">
        <f t="shared" si="74"/>
        <v>-0.1</v>
      </c>
      <c r="AU204" s="802">
        <v>108.5</v>
      </c>
      <c r="AV204" s="172">
        <f t="shared" si="75"/>
        <v>-0.8</v>
      </c>
      <c r="AW204" s="802">
        <v>107</v>
      </c>
      <c r="AX204" s="172">
        <f t="shared" si="51"/>
        <v>0.8</v>
      </c>
      <c r="AY204" s="802">
        <v>105.5</v>
      </c>
      <c r="AZ204" s="172">
        <f t="shared" si="52"/>
        <v>2.1</v>
      </c>
      <c r="BA204" s="802">
        <v>106.3</v>
      </c>
      <c r="BB204" s="172">
        <f t="shared" si="76"/>
        <v>2.4</v>
      </c>
      <c r="BC204" s="802">
        <v>107.3</v>
      </c>
      <c r="BD204" s="817">
        <f t="shared" si="54"/>
        <v>0.8</v>
      </c>
    </row>
    <row r="205" spans="20:56">
      <c r="AM205" s="757"/>
      <c r="AN205" s="795" t="s">
        <v>121</v>
      </c>
      <c r="AO205" s="773">
        <v>100.5</v>
      </c>
      <c r="AP205" s="739">
        <f t="shared" si="73"/>
        <v>-1.7</v>
      </c>
      <c r="AQ205" s="771">
        <v>100</v>
      </c>
      <c r="AR205" s="739">
        <f t="shared" si="56"/>
        <v>-2</v>
      </c>
      <c r="AS205" s="802">
        <v>104.2</v>
      </c>
      <c r="AT205" s="172">
        <f t="shared" si="74"/>
        <v>-0.1</v>
      </c>
      <c r="AU205" s="802">
        <v>110.7</v>
      </c>
      <c r="AV205" s="172">
        <f t="shared" si="75"/>
        <v>2</v>
      </c>
      <c r="AW205" s="802">
        <v>92.8</v>
      </c>
      <c r="AX205" s="172">
        <f t="shared" si="51"/>
        <v>-5.5</v>
      </c>
      <c r="AY205" s="802">
        <v>92.9</v>
      </c>
      <c r="AZ205" s="172">
        <f t="shared" si="52"/>
        <v>-5</v>
      </c>
      <c r="BA205" s="802">
        <v>106.2</v>
      </c>
      <c r="BB205" s="172">
        <f t="shared" si="76"/>
        <v>2.4</v>
      </c>
      <c r="BC205" s="802">
        <v>118</v>
      </c>
      <c r="BD205" s="817">
        <f t="shared" si="54"/>
        <v>8.6999999999999993</v>
      </c>
    </row>
    <row r="206" spans="20:56">
      <c r="AM206" s="757"/>
      <c r="AN206" s="795" t="s">
        <v>122</v>
      </c>
      <c r="AO206" s="773">
        <v>102.4</v>
      </c>
      <c r="AP206" s="739">
        <f t="shared" si="73"/>
        <v>1.9</v>
      </c>
      <c r="AQ206" s="771">
        <v>101.8</v>
      </c>
      <c r="AR206" s="739">
        <f t="shared" si="56"/>
        <v>1.8</v>
      </c>
      <c r="AS206" s="802">
        <v>103.3</v>
      </c>
      <c r="AT206" s="172">
        <f t="shared" si="74"/>
        <v>-0.9</v>
      </c>
      <c r="AU206" s="802">
        <v>108.8</v>
      </c>
      <c r="AV206" s="172">
        <f t="shared" si="75"/>
        <v>-1.7</v>
      </c>
      <c r="AW206" s="802">
        <v>105</v>
      </c>
      <c r="AX206" s="172">
        <f t="shared" si="51"/>
        <v>1.2</v>
      </c>
      <c r="AY206" s="802">
        <v>105.2</v>
      </c>
      <c r="AZ206" s="172">
        <f t="shared" si="52"/>
        <v>2.1</v>
      </c>
      <c r="BA206" s="802">
        <v>102.5</v>
      </c>
      <c r="BB206" s="172">
        <f t="shared" si="76"/>
        <v>0.9</v>
      </c>
      <c r="BC206" s="802">
        <v>104.6</v>
      </c>
      <c r="BD206" s="817">
        <f t="shared" si="54"/>
        <v>1.9</v>
      </c>
    </row>
    <row r="207" spans="20:56">
      <c r="AM207" s="757"/>
      <c r="AN207" s="795" t="s">
        <v>123</v>
      </c>
      <c r="AO207" s="773">
        <v>98.3</v>
      </c>
      <c r="AP207" s="739">
        <f t="shared" si="73"/>
        <v>-4</v>
      </c>
      <c r="AQ207" s="771">
        <v>98.2</v>
      </c>
      <c r="AR207" s="739">
        <f t="shared" si="56"/>
        <v>-3.5</v>
      </c>
      <c r="AS207" s="802">
        <v>104.1</v>
      </c>
      <c r="AT207" s="172">
        <f t="shared" si="74"/>
        <v>0.8</v>
      </c>
      <c r="AU207" s="802">
        <v>113.1</v>
      </c>
      <c r="AV207" s="172">
        <f t="shared" si="75"/>
        <v>4</v>
      </c>
      <c r="AW207" s="802">
        <v>100.4</v>
      </c>
      <c r="AX207" s="172">
        <f t="shared" si="51"/>
        <v>-8.1999999999999993</v>
      </c>
      <c r="AY207" s="802">
        <v>99</v>
      </c>
      <c r="AZ207" s="172">
        <f t="shared" si="52"/>
        <v>-7.6</v>
      </c>
      <c r="BA207" s="802">
        <v>104.6</v>
      </c>
      <c r="BB207" s="172">
        <f t="shared" si="76"/>
        <v>2.5</v>
      </c>
      <c r="BC207" s="802">
        <v>112.8</v>
      </c>
      <c r="BD207" s="817">
        <f t="shared" si="54"/>
        <v>9.5</v>
      </c>
    </row>
    <row r="208" spans="20:56">
      <c r="AM208" s="757"/>
      <c r="AN208" s="795" t="s">
        <v>124</v>
      </c>
      <c r="AO208" s="773">
        <v>97.7</v>
      </c>
      <c r="AP208" s="739">
        <f t="shared" si="73"/>
        <v>-0.6</v>
      </c>
      <c r="AQ208" s="771">
        <v>96.8</v>
      </c>
      <c r="AR208" s="739">
        <f t="shared" si="56"/>
        <v>-1.4</v>
      </c>
      <c r="AS208" s="802">
        <v>103.6</v>
      </c>
      <c r="AT208" s="172">
        <f t="shared" si="74"/>
        <v>-0.5</v>
      </c>
      <c r="AU208" s="802">
        <v>115</v>
      </c>
      <c r="AV208" s="172">
        <f t="shared" si="75"/>
        <v>1.7</v>
      </c>
      <c r="AW208" s="802">
        <v>99.4</v>
      </c>
      <c r="AX208" s="172">
        <f t="shared" si="51"/>
        <v>-8.5</v>
      </c>
      <c r="AY208" s="802">
        <v>98</v>
      </c>
      <c r="AZ208" s="739">
        <f t="shared" si="52"/>
        <v>-8</v>
      </c>
      <c r="BA208" s="802">
        <v>104.9</v>
      </c>
      <c r="BB208" s="739">
        <f t="shared" si="76"/>
        <v>1.5</v>
      </c>
      <c r="BC208" s="802">
        <v>114.2</v>
      </c>
      <c r="BD208" s="817">
        <f t="shared" si="54"/>
        <v>12.3</v>
      </c>
    </row>
    <row r="209" spans="39:59">
      <c r="AM209" s="779"/>
      <c r="AN209" s="799" t="s">
        <v>111</v>
      </c>
      <c r="AO209" s="773">
        <v>97.9</v>
      </c>
      <c r="AP209" s="739">
        <f t="shared" si="73"/>
        <v>0.2</v>
      </c>
      <c r="AQ209" s="771">
        <v>97</v>
      </c>
      <c r="AR209" s="739">
        <f t="shared" si="56"/>
        <v>0.2</v>
      </c>
      <c r="AS209" s="802">
        <v>104</v>
      </c>
      <c r="AT209" s="739">
        <f t="shared" si="74"/>
        <v>0.4</v>
      </c>
      <c r="AU209" s="802">
        <v>115.6</v>
      </c>
      <c r="AV209" s="739">
        <f t="shared" si="75"/>
        <v>0.5</v>
      </c>
      <c r="AW209" s="819">
        <v>100.7</v>
      </c>
      <c r="AX209" s="745">
        <f t="shared" si="51"/>
        <v>-3.7</v>
      </c>
      <c r="AY209" s="819">
        <v>100.6</v>
      </c>
      <c r="AZ209" s="745">
        <f t="shared" si="52"/>
        <v>-3.8</v>
      </c>
      <c r="BA209" s="819">
        <v>101.7</v>
      </c>
      <c r="BB209" s="745">
        <f t="shared" si="76"/>
        <v>1.2</v>
      </c>
      <c r="BC209" s="819">
        <v>109.5</v>
      </c>
      <c r="BD209" s="820">
        <f t="shared" si="54"/>
        <v>6.2</v>
      </c>
    </row>
    <row r="210" spans="39:59">
      <c r="AM210" s="764" t="s">
        <v>286</v>
      </c>
      <c r="AN210" s="796" t="s">
        <v>113</v>
      </c>
      <c r="AO210" s="768">
        <v>99.1</v>
      </c>
      <c r="AP210" s="733">
        <f t="shared" si="73"/>
        <v>1.2</v>
      </c>
      <c r="AQ210" s="766">
        <v>98.1</v>
      </c>
      <c r="AR210" s="733">
        <f t="shared" ref="AR210:AR233" si="77">ROUND((AQ210-AQ209)/AQ209*100,1)</f>
        <v>1.1000000000000001</v>
      </c>
      <c r="AS210" s="766">
        <v>105.9</v>
      </c>
      <c r="AT210" s="733">
        <f t="shared" ref="AT210:AT233" si="78">ROUND((AS210-AS209)/AS209*100,1)</f>
        <v>1.8</v>
      </c>
      <c r="AU210" s="766">
        <v>116</v>
      </c>
      <c r="AV210" s="733">
        <f t="shared" ref="AV210:AV233" si="79">ROUND((AU210-AU209)/AU209*100,1)</f>
        <v>0.3</v>
      </c>
      <c r="AW210" s="771">
        <v>93.3</v>
      </c>
      <c r="AX210" s="739">
        <f t="shared" si="51"/>
        <v>-2.6</v>
      </c>
      <c r="AY210" s="802">
        <v>91.7</v>
      </c>
      <c r="AZ210" s="739">
        <f t="shared" ref="AZ210:AZ233" si="80">ROUND((AY210-AY198)/AY198*100,1)</f>
        <v>-3.3</v>
      </c>
      <c r="BA210" s="802">
        <v>107.5</v>
      </c>
      <c r="BB210" s="739">
        <f t="shared" si="76"/>
        <v>3.6</v>
      </c>
      <c r="BC210" s="800">
        <v>125.2</v>
      </c>
      <c r="BD210" s="817">
        <f t="shared" ref="BD210:BD233" si="81">ROUND((BC210-BC198)/BC198*100,1)</f>
        <v>9.9</v>
      </c>
    </row>
    <row r="211" spans="39:59">
      <c r="AM211" s="769"/>
      <c r="AN211" s="795" t="s">
        <v>115</v>
      </c>
      <c r="AO211" s="773">
        <v>98.7</v>
      </c>
      <c r="AP211" s="739">
        <f t="shared" si="73"/>
        <v>-0.4</v>
      </c>
      <c r="AQ211" s="771">
        <v>98.5</v>
      </c>
      <c r="AR211" s="739">
        <f t="shared" si="77"/>
        <v>0.4</v>
      </c>
      <c r="AS211" s="771">
        <v>104.4</v>
      </c>
      <c r="AT211" s="739">
        <f t="shared" si="78"/>
        <v>-1.4</v>
      </c>
      <c r="AU211" s="771">
        <v>113.9</v>
      </c>
      <c r="AV211" s="739">
        <f t="shared" si="79"/>
        <v>-1.8</v>
      </c>
      <c r="AW211" s="771">
        <v>94.5</v>
      </c>
      <c r="AX211" s="739">
        <f t="shared" ref="AX211:AX233" si="82">ROUND((AW211-AW199)/AW199*100,1)</f>
        <v>-5.8</v>
      </c>
      <c r="AY211" s="802">
        <v>94.5</v>
      </c>
      <c r="AZ211" s="739">
        <f t="shared" si="80"/>
        <v>-5.4</v>
      </c>
      <c r="BA211" s="802">
        <v>105.1</v>
      </c>
      <c r="BB211" s="739">
        <f t="shared" si="76"/>
        <v>1.5</v>
      </c>
      <c r="BC211" s="802">
        <v>120.2</v>
      </c>
      <c r="BD211" s="817">
        <f t="shared" si="81"/>
        <v>9.6999999999999993</v>
      </c>
    </row>
    <row r="212" spans="39:59">
      <c r="AM212" s="769"/>
      <c r="AN212" s="795" t="s">
        <v>116</v>
      </c>
      <c r="AO212" s="773">
        <v>96.2</v>
      </c>
      <c r="AP212" s="739">
        <f t="shared" si="73"/>
        <v>-2.5</v>
      </c>
      <c r="AQ212" s="771">
        <v>93.8</v>
      </c>
      <c r="AR212" s="739">
        <f t="shared" si="77"/>
        <v>-4.8</v>
      </c>
      <c r="AS212" s="771">
        <v>105.1</v>
      </c>
      <c r="AT212" s="739">
        <f t="shared" si="78"/>
        <v>0.7</v>
      </c>
      <c r="AU212" s="771">
        <v>121.4</v>
      </c>
      <c r="AV212" s="739">
        <f t="shared" si="79"/>
        <v>6.6</v>
      </c>
      <c r="AW212" s="771">
        <v>105.1</v>
      </c>
      <c r="AX212" s="739">
        <f t="shared" si="82"/>
        <v>-5.4</v>
      </c>
      <c r="AY212" s="802">
        <v>104.9</v>
      </c>
      <c r="AZ212" s="739">
        <f t="shared" si="80"/>
        <v>-6.5</v>
      </c>
      <c r="BA212" s="802">
        <v>101.7</v>
      </c>
      <c r="BB212" s="739">
        <f t="shared" si="76"/>
        <v>2.8</v>
      </c>
      <c r="BC212" s="802">
        <v>107.5</v>
      </c>
      <c r="BD212" s="817">
        <f t="shared" si="81"/>
        <v>13.5</v>
      </c>
    </row>
    <row r="213" spans="39:59">
      <c r="AM213" s="757"/>
      <c r="AN213" s="795" t="s">
        <v>117</v>
      </c>
      <c r="AO213" s="773">
        <v>86.3</v>
      </c>
      <c r="AP213" s="739">
        <f t="shared" si="73"/>
        <v>-10.3</v>
      </c>
      <c r="AQ213" s="771">
        <v>84.1</v>
      </c>
      <c r="AR213" s="739">
        <f t="shared" si="77"/>
        <v>-10.3</v>
      </c>
      <c r="AS213" s="771">
        <v>105.1</v>
      </c>
      <c r="AT213" s="739">
        <f t="shared" si="78"/>
        <v>0</v>
      </c>
      <c r="AU213" s="771">
        <v>137.6</v>
      </c>
      <c r="AV213" s="739">
        <f t="shared" si="79"/>
        <v>13.3</v>
      </c>
      <c r="AW213" s="771">
        <v>85.3</v>
      </c>
      <c r="AX213" s="739">
        <f t="shared" si="82"/>
        <v>-15.5</v>
      </c>
      <c r="AY213" s="802">
        <v>82.3</v>
      </c>
      <c r="AZ213" s="739">
        <f t="shared" si="80"/>
        <v>-17</v>
      </c>
      <c r="BA213" s="802">
        <v>103.8</v>
      </c>
      <c r="BB213" s="739">
        <f t="shared" si="76"/>
        <v>2.6</v>
      </c>
      <c r="BC213" s="802">
        <v>136.4</v>
      </c>
      <c r="BD213" s="817">
        <f t="shared" si="81"/>
        <v>29.7</v>
      </c>
    </row>
    <row r="214" spans="39:59">
      <c r="AM214" s="818" t="s">
        <v>534</v>
      </c>
      <c r="AN214" s="795" t="s">
        <v>118</v>
      </c>
      <c r="AO214" s="773">
        <v>77.2</v>
      </c>
      <c r="AP214" s="739">
        <f t="shared" si="73"/>
        <v>-10.5</v>
      </c>
      <c r="AQ214" s="771">
        <v>75.900000000000006</v>
      </c>
      <c r="AR214" s="739">
        <f t="shared" si="77"/>
        <v>-9.8000000000000007</v>
      </c>
      <c r="AS214" s="771">
        <v>102.6</v>
      </c>
      <c r="AT214" s="739">
        <f t="shared" si="78"/>
        <v>-2.4</v>
      </c>
      <c r="AU214" s="771">
        <v>150.5</v>
      </c>
      <c r="AV214" s="739">
        <f t="shared" si="79"/>
        <v>9.4</v>
      </c>
      <c r="AW214" s="771">
        <v>71.5</v>
      </c>
      <c r="AX214" s="739">
        <f t="shared" si="82"/>
        <v>-27</v>
      </c>
      <c r="AY214" s="802">
        <v>69.2</v>
      </c>
      <c r="AZ214" s="739">
        <f t="shared" si="80"/>
        <v>-27.5</v>
      </c>
      <c r="BA214" s="802">
        <v>104.8</v>
      </c>
      <c r="BB214" s="739">
        <f t="shared" si="76"/>
        <v>-0.3</v>
      </c>
      <c r="BC214" s="802">
        <v>164.2</v>
      </c>
      <c r="BD214" s="817">
        <f t="shared" si="81"/>
        <v>43.5</v>
      </c>
    </row>
    <row r="215" spans="39:59">
      <c r="AM215" s="757"/>
      <c r="AN215" s="795" t="s">
        <v>119</v>
      </c>
      <c r="AO215" s="773">
        <v>81</v>
      </c>
      <c r="AP215" s="739">
        <f t="shared" si="73"/>
        <v>4.9000000000000004</v>
      </c>
      <c r="AQ215" s="771">
        <v>81.099999999999994</v>
      </c>
      <c r="AR215" s="739">
        <f t="shared" si="77"/>
        <v>6.9</v>
      </c>
      <c r="AS215" s="771">
        <v>100.8</v>
      </c>
      <c r="AT215" s="739">
        <f t="shared" si="78"/>
        <v>-1.8</v>
      </c>
      <c r="AU215" s="771">
        <v>138.30000000000001</v>
      </c>
      <c r="AV215" s="739">
        <f t="shared" si="79"/>
        <v>-8.1</v>
      </c>
      <c r="AW215" s="771">
        <v>82.7</v>
      </c>
      <c r="AX215" s="739">
        <f t="shared" si="82"/>
        <v>-18.399999999999999</v>
      </c>
      <c r="AY215" s="802">
        <v>82.9</v>
      </c>
      <c r="AZ215" s="739">
        <f t="shared" si="80"/>
        <v>-16.7</v>
      </c>
      <c r="BA215" s="802">
        <v>101.5</v>
      </c>
      <c r="BB215" s="739">
        <f t="shared" si="76"/>
        <v>-3.3</v>
      </c>
      <c r="BC215" s="802">
        <v>137.4</v>
      </c>
      <c r="BD215" s="817">
        <f t="shared" si="81"/>
        <v>23.9</v>
      </c>
    </row>
    <row r="216" spans="39:59">
      <c r="AM216" s="757"/>
      <c r="AN216" s="795" t="s">
        <v>120</v>
      </c>
      <c r="AO216" s="773">
        <v>86.6</v>
      </c>
      <c r="AP216" s="739">
        <f t="shared" si="73"/>
        <v>6.9</v>
      </c>
      <c r="AQ216" s="771">
        <v>85.4</v>
      </c>
      <c r="AR216" s="739">
        <f t="shared" si="77"/>
        <v>5.3</v>
      </c>
      <c r="AS216" s="771">
        <v>99.5</v>
      </c>
      <c r="AT216" s="739">
        <f t="shared" si="78"/>
        <v>-1.3</v>
      </c>
      <c r="AU216" s="771">
        <v>127.8</v>
      </c>
      <c r="AV216" s="739">
        <f t="shared" si="79"/>
        <v>-7.6</v>
      </c>
      <c r="AW216" s="771">
        <v>90</v>
      </c>
      <c r="AX216" s="739">
        <f t="shared" si="82"/>
        <v>-15.9</v>
      </c>
      <c r="AY216" s="771">
        <v>87.8</v>
      </c>
      <c r="AZ216" s="739">
        <f t="shared" si="80"/>
        <v>-16.8</v>
      </c>
      <c r="BA216" s="771">
        <v>101.3</v>
      </c>
      <c r="BB216" s="739">
        <f t="shared" si="76"/>
        <v>-4.7</v>
      </c>
      <c r="BC216" s="802">
        <v>127.1</v>
      </c>
      <c r="BD216" s="817">
        <f t="shared" si="81"/>
        <v>18.5</v>
      </c>
    </row>
    <row r="217" spans="39:59">
      <c r="AM217" s="757"/>
      <c r="AN217" s="795" t="s">
        <v>121</v>
      </c>
      <c r="AO217" s="773">
        <v>88.3</v>
      </c>
      <c r="AP217" s="739">
        <f t="shared" si="73"/>
        <v>2</v>
      </c>
      <c r="AQ217" s="771">
        <v>87.4</v>
      </c>
      <c r="AR217" s="739">
        <f t="shared" si="77"/>
        <v>2.2999999999999998</v>
      </c>
      <c r="AS217" s="771">
        <v>98.6</v>
      </c>
      <c r="AT217" s="739">
        <f t="shared" si="78"/>
        <v>-0.9</v>
      </c>
      <c r="AU217" s="771">
        <v>124.7</v>
      </c>
      <c r="AV217" s="739">
        <f t="shared" si="79"/>
        <v>-2.4</v>
      </c>
      <c r="AW217" s="771">
        <v>79.8</v>
      </c>
      <c r="AX217" s="739">
        <f t="shared" si="82"/>
        <v>-14</v>
      </c>
      <c r="AY217" s="771">
        <v>79.599999999999994</v>
      </c>
      <c r="AZ217" s="739">
        <f t="shared" si="80"/>
        <v>-14.3</v>
      </c>
      <c r="BA217" s="771">
        <v>100.2</v>
      </c>
      <c r="BB217" s="739">
        <f t="shared" si="76"/>
        <v>-5.6</v>
      </c>
      <c r="BC217" s="802">
        <v>134.4</v>
      </c>
      <c r="BD217" s="817">
        <f t="shared" si="81"/>
        <v>13.9</v>
      </c>
    </row>
    <row r="218" spans="39:59">
      <c r="AM218" s="757"/>
      <c r="AN218" s="795" t="s">
        <v>122</v>
      </c>
      <c r="AO218" s="773">
        <v>91.6</v>
      </c>
      <c r="AP218" s="739">
        <f t="shared" si="73"/>
        <v>3.7</v>
      </c>
      <c r="AQ218" s="771">
        <v>90.7</v>
      </c>
      <c r="AR218" s="739">
        <f t="shared" si="77"/>
        <v>3.8</v>
      </c>
      <c r="AS218" s="771">
        <v>97.6</v>
      </c>
      <c r="AT218" s="739">
        <f t="shared" si="78"/>
        <v>-1</v>
      </c>
      <c r="AU218" s="771">
        <v>119.5</v>
      </c>
      <c r="AV218" s="739">
        <f t="shared" si="79"/>
        <v>-4.2</v>
      </c>
      <c r="AW218" s="771">
        <v>95.4</v>
      </c>
      <c r="AX218" s="739">
        <f t="shared" si="82"/>
        <v>-9.1</v>
      </c>
      <c r="AY218" s="771">
        <v>95.1</v>
      </c>
      <c r="AZ218" s="739">
        <f t="shared" si="80"/>
        <v>-9.6</v>
      </c>
      <c r="BA218" s="771">
        <v>96.7</v>
      </c>
      <c r="BB218" s="739">
        <f t="shared" si="76"/>
        <v>-5.7</v>
      </c>
      <c r="BC218" s="802">
        <v>112.5</v>
      </c>
      <c r="BD218" s="817">
        <f t="shared" si="81"/>
        <v>7.6</v>
      </c>
    </row>
    <row r="219" spans="39:59">
      <c r="AM219" s="757"/>
      <c r="AN219" s="795" t="s">
        <v>123</v>
      </c>
      <c r="AO219" s="773">
        <v>93.5</v>
      </c>
      <c r="AP219" s="739">
        <f t="shared" si="73"/>
        <v>2.1</v>
      </c>
      <c r="AQ219" s="771">
        <v>92.7</v>
      </c>
      <c r="AR219" s="739">
        <f t="shared" si="77"/>
        <v>2.2000000000000002</v>
      </c>
      <c r="AS219" s="771">
        <v>96.6</v>
      </c>
      <c r="AT219" s="739">
        <f t="shared" si="78"/>
        <v>-1</v>
      </c>
      <c r="AU219" s="771">
        <v>115.3</v>
      </c>
      <c r="AV219" s="739">
        <f t="shared" si="79"/>
        <v>-3.5</v>
      </c>
      <c r="AW219" s="771">
        <v>97</v>
      </c>
      <c r="AX219" s="739">
        <f t="shared" si="82"/>
        <v>-3.4</v>
      </c>
      <c r="AY219" s="771">
        <v>95.7</v>
      </c>
      <c r="AZ219" s="739">
        <f t="shared" si="80"/>
        <v>-3.3</v>
      </c>
      <c r="BA219" s="771">
        <v>96.1</v>
      </c>
      <c r="BB219" s="739">
        <f t="shared" si="76"/>
        <v>-8.1</v>
      </c>
      <c r="BC219" s="802">
        <v>112.4</v>
      </c>
      <c r="BD219" s="817">
        <f t="shared" si="81"/>
        <v>-0.4</v>
      </c>
    </row>
    <row r="220" spans="39:59">
      <c r="AM220" s="757"/>
      <c r="AN220" s="795" t="s">
        <v>124</v>
      </c>
      <c r="AO220" s="773">
        <v>94.2</v>
      </c>
      <c r="AP220" s="739">
        <f t="shared" si="73"/>
        <v>0.7</v>
      </c>
      <c r="AQ220" s="771">
        <v>93.5</v>
      </c>
      <c r="AR220" s="739">
        <f t="shared" si="77"/>
        <v>0.9</v>
      </c>
      <c r="AS220" s="771">
        <v>95.4</v>
      </c>
      <c r="AT220" s="739">
        <f t="shared" si="78"/>
        <v>-1.2</v>
      </c>
      <c r="AU220" s="771">
        <v>114.2</v>
      </c>
      <c r="AV220" s="739">
        <f t="shared" si="79"/>
        <v>-1</v>
      </c>
      <c r="AW220" s="771">
        <v>95.3</v>
      </c>
      <c r="AX220" s="739">
        <f t="shared" si="82"/>
        <v>-4.0999999999999996</v>
      </c>
      <c r="AY220" s="771">
        <v>94</v>
      </c>
      <c r="AZ220" s="739">
        <f t="shared" si="80"/>
        <v>-4.0999999999999996</v>
      </c>
      <c r="BA220" s="771">
        <v>95.4</v>
      </c>
      <c r="BB220" s="739">
        <f t="shared" si="76"/>
        <v>-9.1</v>
      </c>
      <c r="BC220" s="802">
        <v>113.1</v>
      </c>
      <c r="BD220" s="817">
        <f t="shared" si="81"/>
        <v>-1</v>
      </c>
      <c r="BG220" s="308" t="s">
        <v>649</v>
      </c>
    </row>
    <row r="221" spans="39:59">
      <c r="AM221" s="779"/>
      <c r="AN221" s="799" t="s">
        <v>111</v>
      </c>
      <c r="AO221" s="778">
        <v>94</v>
      </c>
      <c r="AP221" s="739">
        <f t="shared" si="73"/>
        <v>-0.2</v>
      </c>
      <c r="AQ221" s="776">
        <v>92.9</v>
      </c>
      <c r="AR221" s="739">
        <f t="shared" si="77"/>
        <v>-0.6</v>
      </c>
      <c r="AS221" s="776">
        <v>96</v>
      </c>
      <c r="AT221" s="739">
        <f t="shared" si="78"/>
        <v>0.6</v>
      </c>
      <c r="AU221" s="776">
        <v>114.3</v>
      </c>
      <c r="AV221" s="739">
        <f t="shared" si="79"/>
        <v>0.1</v>
      </c>
      <c r="AW221" s="776">
        <v>97.8</v>
      </c>
      <c r="AX221" s="739">
        <f t="shared" si="82"/>
        <v>-2.9</v>
      </c>
      <c r="AY221" s="776">
        <v>97.4</v>
      </c>
      <c r="AZ221" s="739">
        <f t="shared" si="80"/>
        <v>-3.2</v>
      </c>
      <c r="BA221" s="776">
        <v>93.2</v>
      </c>
      <c r="BB221" s="739">
        <f t="shared" si="76"/>
        <v>-8.4</v>
      </c>
      <c r="BC221" s="819">
        <v>106.8</v>
      </c>
      <c r="BD221" s="817">
        <f t="shared" si="81"/>
        <v>-2.5</v>
      </c>
    </row>
    <row r="222" spans="39:59">
      <c r="AM222" s="764" t="s">
        <v>287</v>
      </c>
      <c r="AN222" s="796" t="s">
        <v>113</v>
      </c>
      <c r="AO222" s="766">
        <v>95.8</v>
      </c>
      <c r="AP222" s="733">
        <f t="shared" si="73"/>
        <v>1.9</v>
      </c>
      <c r="AQ222" s="766">
        <v>94.7</v>
      </c>
      <c r="AR222" s="733">
        <f t="shared" si="77"/>
        <v>1.9</v>
      </c>
      <c r="AS222" s="766">
        <v>94.8</v>
      </c>
      <c r="AT222" s="733">
        <f t="shared" si="78"/>
        <v>-1.3</v>
      </c>
      <c r="AU222" s="766">
        <v>109.7</v>
      </c>
      <c r="AV222" s="733">
        <f t="shared" si="79"/>
        <v>-4</v>
      </c>
      <c r="AW222" s="766">
        <v>88.4</v>
      </c>
      <c r="AX222" s="733">
        <f t="shared" si="82"/>
        <v>-5.3</v>
      </c>
      <c r="AY222" s="766">
        <v>86.9</v>
      </c>
      <c r="AZ222" s="733">
        <f t="shared" si="80"/>
        <v>-5.2</v>
      </c>
      <c r="BA222" s="766">
        <v>96.4</v>
      </c>
      <c r="BB222" s="733">
        <f t="shared" si="76"/>
        <v>-10.3</v>
      </c>
      <c r="BC222" s="766">
        <v>120.2</v>
      </c>
      <c r="BD222" s="733">
        <f t="shared" si="81"/>
        <v>-4</v>
      </c>
    </row>
    <row r="223" spans="39:59">
      <c r="AM223" s="769"/>
      <c r="AN223" s="795" t="s">
        <v>115</v>
      </c>
      <c r="AO223" s="771">
        <v>95.7</v>
      </c>
      <c r="AP223" s="739">
        <f t="shared" si="73"/>
        <v>-0.1</v>
      </c>
      <c r="AQ223" s="771">
        <v>94.1</v>
      </c>
      <c r="AR223" s="739">
        <f t="shared" si="77"/>
        <v>-0.6</v>
      </c>
      <c r="AS223" s="771">
        <v>94.5</v>
      </c>
      <c r="AT223" s="739">
        <f t="shared" si="78"/>
        <v>-0.3</v>
      </c>
      <c r="AU223" s="771">
        <v>110.4</v>
      </c>
      <c r="AV223" s="739">
        <f t="shared" si="79"/>
        <v>0.6</v>
      </c>
      <c r="AW223" s="771">
        <v>92</v>
      </c>
      <c r="AX223" s="739">
        <f t="shared" si="82"/>
        <v>-2.6</v>
      </c>
      <c r="AY223" s="771">
        <v>91</v>
      </c>
      <c r="AZ223" s="739">
        <f t="shared" si="80"/>
        <v>-3.7</v>
      </c>
      <c r="BA223" s="771">
        <v>95.2</v>
      </c>
      <c r="BB223" s="739">
        <f t="shared" si="76"/>
        <v>-9.4</v>
      </c>
      <c r="BC223" s="771">
        <v>115.6</v>
      </c>
      <c r="BD223" s="739">
        <f t="shared" si="81"/>
        <v>-3.8</v>
      </c>
    </row>
    <row r="224" spans="39:59">
      <c r="AM224" s="769"/>
      <c r="AN224" s="795" t="s">
        <v>116</v>
      </c>
      <c r="AO224" s="771">
        <v>97.3</v>
      </c>
      <c r="AP224" s="739">
        <f t="shared" si="73"/>
        <v>1.7</v>
      </c>
      <c r="AQ224" s="771">
        <v>94.8</v>
      </c>
      <c r="AR224" s="739">
        <f t="shared" si="77"/>
        <v>0.7</v>
      </c>
      <c r="AS224" s="771">
        <v>94.5</v>
      </c>
      <c r="AT224" s="739">
        <f t="shared" si="78"/>
        <v>0</v>
      </c>
      <c r="AU224" s="771">
        <v>109</v>
      </c>
      <c r="AV224" s="739">
        <f t="shared" si="79"/>
        <v>-1.3</v>
      </c>
      <c r="AW224" s="771">
        <v>108.9</v>
      </c>
      <c r="AX224" s="739">
        <f t="shared" si="82"/>
        <v>3.6</v>
      </c>
      <c r="AY224" s="771">
        <v>108.6</v>
      </c>
      <c r="AZ224" s="739">
        <f t="shared" si="80"/>
        <v>3.5</v>
      </c>
      <c r="BA224" s="771">
        <v>91.5</v>
      </c>
      <c r="BB224" s="739">
        <f t="shared" si="76"/>
        <v>-10</v>
      </c>
      <c r="BC224" s="771">
        <v>94.1</v>
      </c>
      <c r="BD224" s="739">
        <f t="shared" si="81"/>
        <v>-12.5</v>
      </c>
    </row>
    <row r="225" spans="39:56">
      <c r="AM225" s="757"/>
      <c r="AN225" s="795" t="s">
        <v>117</v>
      </c>
      <c r="AO225" s="771">
        <v>98.4</v>
      </c>
      <c r="AP225" s="739">
        <f t="shared" si="73"/>
        <v>1.1000000000000001</v>
      </c>
      <c r="AQ225" s="771">
        <v>96</v>
      </c>
      <c r="AR225" s="739">
        <f t="shared" si="77"/>
        <v>1.3</v>
      </c>
      <c r="AS225" s="771">
        <v>94.7</v>
      </c>
      <c r="AT225" s="739">
        <f t="shared" si="78"/>
        <v>0.2</v>
      </c>
      <c r="AU225" s="771">
        <v>108.3</v>
      </c>
      <c r="AV225" s="739">
        <f t="shared" si="79"/>
        <v>-0.6</v>
      </c>
      <c r="AW225" s="771">
        <v>98.6</v>
      </c>
      <c r="AX225" s="739">
        <f t="shared" si="82"/>
        <v>15.6</v>
      </c>
      <c r="AY225" s="771">
        <v>95.3</v>
      </c>
      <c r="AZ225" s="739">
        <f t="shared" si="80"/>
        <v>15.8</v>
      </c>
      <c r="BA225" s="771">
        <v>93.5</v>
      </c>
      <c r="BB225" s="739">
        <f t="shared" si="76"/>
        <v>-9.9</v>
      </c>
      <c r="BC225" s="771">
        <v>106.4</v>
      </c>
      <c r="BD225" s="739">
        <f t="shared" si="81"/>
        <v>-22</v>
      </c>
    </row>
    <row r="226" spans="39:56">
      <c r="AM226" s="818" t="s">
        <v>2</v>
      </c>
      <c r="AN226" s="795" t="s">
        <v>118</v>
      </c>
      <c r="AO226" s="771">
        <v>92.3</v>
      </c>
      <c r="AP226" s="739">
        <f t="shared" si="73"/>
        <v>-6.2</v>
      </c>
      <c r="AQ226" s="771">
        <v>93.5</v>
      </c>
      <c r="AR226" s="739">
        <f t="shared" si="77"/>
        <v>-2.6</v>
      </c>
      <c r="AS226" s="771">
        <v>94.2</v>
      </c>
      <c r="AT226" s="739">
        <f t="shared" si="78"/>
        <v>-0.5</v>
      </c>
      <c r="AU226" s="771">
        <v>109.6</v>
      </c>
      <c r="AV226" s="739">
        <f t="shared" si="79"/>
        <v>1.2</v>
      </c>
      <c r="AW226" s="771">
        <v>86.5</v>
      </c>
      <c r="AX226" s="739">
        <f t="shared" si="82"/>
        <v>21</v>
      </c>
      <c r="AY226" s="771">
        <v>83.9</v>
      </c>
      <c r="AZ226" s="739">
        <f t="shared" si="80"/>
        <v>21.2</v>
      </c>
      <c r="BA226" s="771">
        <v>95.5</v>
      </c>
      <c r="BB226" s="739">
        <f t="shared" si="76"/>
        <v>-8.9</v>
      </c>
      <c r="BC226" s="771">
        <v>118.6</v>
      </c>
      <c r="BD226" s="739">
        <f t="shared" si="81"/>
        <v>-27.8</v>
      </c>
    </row>
    <row r="227" spans="39:56">
      <c r="AM227" s="757"/>
      <c r="AN227" s="795" t="s">
        <v>119</v>
      </c>
      <c r="AO227" s="771">
        <v>98.9</v>
      </c>
      <c r="AP227" s="739">
        <f t="shared" si="73"/>
        <v>7.2</v>
      </c>
      <c r="AQ227" s="771">
        <v>96.5</v>
      </c>
      <c r="AR227" s="739">
        <f t="shared" si="77"/>
        <v>3.2</v>
      </c>
      <c r="AS227" s="771">
        <v>95.7</v>
      </c>
      <c r="AT227" s="739">
        <f t="shared" si="78"/>
        <v>1.6</v>
      </c>
      <c r="AU227" s="771">
        <v>109.4</v>
      </c>
      <c r="AV227" s="739">
        <f t="shared" si="79"/>
        <v>-0.2</v>
      </c>
      <c r="AW227" s="771">
        <v>101.6</v>
      </c>
      <c r="AX227" s="739">
        <f t="shared" si="82"/>
        <v>22.9</v>
      </c>
      <c r="AY227" s="771">
        <v>98.6</v>
      </c>
      <c r="AZ227" s="739">
        <f t="shared" si="80"/>
        <v>18.899999999999999</v>
      </c>
      <c r="BA227" s="771">
        <v>96.3</v>
      </c>
      <c r="BB227" s="739">
        <f t="shared" si="76"/>
        <v>-5.0999999999999996</v>
      </c>
      <c r="BC227" s="771">
        <v>107.7</v>
      </c>
      <c r="BD227" s="739">
        <f t="shared" si="81"/>
        <v>-21.6</v>
      </c>
    </row>
    <row r="228" spans="39:56">
      <c r="AM228" s="757"/>
      <c r="AN228" s="795" t="s">
        <v>120</v>
      </c>
      <c r="AO228" s="771">
        <v>98.1</v>
      </c>
      <c r="AP228" s="739">
        <f t="shared" si="73"/>
        <v>-0.8</v>
      </c>
      <c r="AQ228" s="771">
        <v>96.1</v>
      </c>
      <c r="AR228" s="739">
        <f t="shared" si="77"/>
        <v>-0.4</v>
      </c>
      <c r="AS228" s="771">
        <v>95.4</v>
      </c>
      <c r="AT228" s="739">
        <f t="shared" si="78"/>
        <v>-0.3</v>
      </c>
      <c r="AU228" s="771">
        <v>111.1</v>
      </c>
      <c r="AV228" s="739">
        <f t="shared" si="79"/>
        <v>1.6</v>
      </c>
      <c r="AW228" s="771">
        <v>100</v>
      </c>
      <c r="AX228" s="739">
        <f t="shared" si="82"/>
        <v>11.1</v>
      </c>
      <c r="AY228" s="771">
        <v>97.2</v>
      </c>
      <c r="AZ228" s="739">
        <f t="shared" si="80"/>
        <v>10.7</v>
      </c>
      <c r="BA228" s="771">
        <v>96.5</v>
      </c>
      <c r="BB228" s="739">
        <f t="shared" si="76"/>
        <v>-4.7</v>
      </c>
      <c r="BC228" s="771">
        <v>110.2</v>
      </c>
      <c r="BD228" s="739">
        <f t="shared" si="81"/>
        <v>-13.3</v>
      </c>
    </row>
    <row r="229" spans="39:56">
      <c r="AM229" s="757"/>
      <c r="AN229" s="795" t="s">
        <v>121</v>
      </c>
      <c r="AO229" s="771">
        <v>96.2</v>
      </c>
      <c r="AP229" s="739">
        <f t="shared" si="73"/>
        <v>-1.9</v>
      </c>
      <c r="AQ229" s="771">
        <v>93.6</v>
      </c>
      <c r="AR229" s="739">
        <f t="shared" si="77"/>
        <v>-2.6</v>
      </c>
      <c r="AS229" s="771">
        <v>95.3</v>
      </c>
      <c r="AT229" s="739">
        <f t="shared" si="78"/>
        <v>-0.1</v>
      </c>
      <c r="AU229" s="771">
        <v>113.2</v>
      </c>
      <c r="AV229" s="739">
        <f t="shared" si="79"/>
        <v>1.9</v>
      </c>
      <c r="AW229" s="771">
        <v>86.5</v>
      </c>
      <c r="AX229" s="739">
        <f t="shared" si="82"/>
        <v>8.4</v>
      </c>
      <c r="AY229" s="771">
        <v>84.9</v>
      </c>
      <c r="AZ229" s="739">
        <f t="shared" si="80"/>
        <v>6.7</v>
      </c>
      <c r="BA229" s="771">
        <v>96.4</v>
      </c>
      <c r="BB229" s="739">
        <f t="shared" si="76"/>
        <v>-3.8</v>
      </c>
      <c r="BC229" s="771">
        <v>121</v>
      </c>
      <c r="BD229" s="739">
        <f t="shared" si="81"/>
        <v>-10</v>
      </c>
    </row>
    <row r="230" spans="39:56">
      <c r="AM230" s="757"/>
      <c r="AN230" s="795" t="s">
        <v>122</v>
      </c>
      <c r="AO230" s="771">
        <v>89.9</v>
      </c>
      <c r="AP230" s="739">
        <f t="shared" si="73"/>
        <v>-6.5</v>
      </c>
      <c r="AQ230" s="771">
        <v>86.9</v>
      </c>
      <c r="AR230" s="739">
        <f t="shared" si="77"/>
        <v>-7.2</v>
      </c>
      <c r="AS230" s="771">
        <v>97.9</v>
      </c>
      <c r="AT230" s="739">
        <f t="shared" si="78"/>
        <v>2.7</v>
      </c>
      <c r="AU230" s="771">
        <v>118.3</v>
      </c>
      <c r="AV230" s="739">
        <f t="shared" si="79"/>
        <v>4.5</v>
      </c>
      <c r="AW230" s="771">
        <v>93</v>
      </c>
      <c r="AX230" s="739">
        <f t="shared" si="82"/>
        <v>-2.5</v>
      </c>
      <c r="AY230" s="771">
        <v>90.7</v>
      </c>
      <c r="AZ230" s="739">
        <f t="shared" si="80"/>
        <v>-4.5999999999999996</v>
      </c>
      <c r="BA230" s="771">
        <v>97.1</v>
      </c>
      <c r="BB230" s="739">
        <f t="shared" si="76"/>
        <v>0.4</v>
      </c>
      <c r="BC230" s="771">
        <v>112.8</v>
      </c>
      <c r="BD230" s="739">
        <f t="shared" si="81"/>
        <v>0.3</v>
      </c>
    </row>
    <row r="231" spans="39:56">
      <c r="AM231" s="757"/>
      <c r="AN231" s="795" t="s">
        <v>123</v>
      </c>
      <c r="AO231" s="771">
        <v>91.8</v>
      </c>
      <c r="AP231" s="739">
        <f t="shared" si="73"/>
        <v>2.1</v>
      </c>
      <c r="AQ231" s="771">
        <v>89.1</v>
      </c>
      <c r="AR231" s="739">
        <f t="shared" si="77"/>
        <v>2.5</v>
      </c>
      <c r="AS231" s="771">
        <v>98.4</v>
      </c>
      <c r="AT231" s="739">
        <f t="shared" si="78"/>
        <v>0.5</v>
      </c>
      <c r="AU231" s="771">
        <v>116.9</v>
      </c>
      <c r="AV231" s="739">
        <f t="shared" si="79"/>
        <v>-1.2</v>
      </c>
      <c r="AW231" s="771">
        <v>92.8</v>
      </c>
      <c r="AX231" s="739">
        <f t="shared" si="82"/>
        <v>-4.3</v>
      </c>
      <c r="AY231" s="771">
        <v>90.1</v>
      </c>
      <c r="AZ231" s="739">
        <f t="shared" si="80"/>
        <v>-5.9</v>
      </c>
      <c r="BA231" s="771">
        <v>98.1</v>
      </c>
      <c r="BB231" s="739">
        <f t="shared" si="76"/>
        <v>2.1</v>
      </c>
      <c r="BC231" s="771">
        <v>117.8</v>
      </c>
      <c r="BD231" s="739">
        <f t="shared" si="81"/>
        <v>4.8</v>
      </c>
    </row>
    <row r="232" spans="39:56">
      <c r="AM232" s="757"/>
      <c r="AN232" s="795" t="s">
        <v>124</v>
      </c>
      <c r="AO232" s="771">
        <v>96.4</v>
      </c>
      <c r="AP232" s="739">
        <f t="shared" si="73"/>
        <v>5</v>
      </c>
      <c r="AQ232" s="771">
        <v>93.9</v>
      </c>
      <c r="AR232" s="739">
        <f t="shared" si="77"/>
        <v>5.4</v>
      </c>
      <c r="AS232" s="771">
        <v>99.8</v>
      </c>
      <c r="AT232" s="739">
        <f t="shared" si="78"/>
        <v>1.4</v>
      </c>
      <c r="AU232" s="771">
        <v>115.1</v>
      </c>
      <c r="AV232" s="739">
        <f t="shared" si="79"/>
        <v>-1.5</v>
      </c>
      <c r="AW232" s="771">
        <v>99.9</v>
      </c>
      <c r="AX232" s="739">
        <f t="shared" si="82"/>
        <v>4.8</v>
      </c>
      <c r="AY232" s="771">
        <v>97.1</v>
      </c>
      <c r="AZ232" s="739">
        <f t="shared" si="80"/>
        <v>3.3</v>
      </c>
      <c r="BA232" s="771">
        <v>100.6</v>
      </c>
      <c r="BB232" s="739">
        <f t="shared" si="76"/>
        <v>5.5</v>
      </c>
      <c r="BC232" s="771">
        <v>113.7</v>
      </c>
      <c r="BD232" s="739">
        <f t="shared" si="81"/>
        <v>0.5</v>
      </c>
    </row>
    <row r="233" spans="39:56">
      <c r="AM233" s="757"/>
      <c r="AN233" s="795" t="s">
        <v>111</v>
      </c>
      <c r="AO233" s="771">
        <v>96.6</v>
      </c>
      <c r="AP233" s="739">
        <f t="shared" si="73"/>
        <v>0.2</v>
      </c>
      <c r="AQ233" s="771">
        <v>94.1</v>
      </c>
      <c r="AR233" s="739">
        <f t="shared" si="77"/>
        <v>0.2</v>
      </c>
      <c r="AS233" s="771">
        <v>99.9</v>
      </c>
      <c r="AT233" s="739">
        <f t="shared" si="78"/>
        <v>0.1</v>
      </c>
      <c r="AU233" s="771">
        <v>114.8</v>
      </c>
      <c r="AV233" s="739">
        <f t="shared" si="79"/>
        <v>-0.3</v>
      </c>
      <c r="AW233" s="771">
        <v>100</v>
      </c>
      <c r="AX233" s="739">
        <f t="shared" si="82"/>
        <v>2.2000000000000002</v>
      </c>
      <c r="AY233" s="771">
        <v>99.8</v>
      </c>
      <c r="AZ233" s="739">
        <f t="shared" si="80"/>
        <v>2.5</v>
      </c>
      <c r="BA233" s="771">
        <v>97.8</v>
      </c>
      <c r="BB233" s="739">
        <f t="shared" si="76"/>
        <v>4.9000000000000004</v>
      </c>
      <c r="BC233" s="771">
        <v>108.1</v>
      </c>
      <c r="BD233" s="739">
        <f t="shared" si="81"/>
        <v>1.2</v>
      </c>
    </row>
    <row r="234" spans="39:56">
      <c r="AM234" s="764" t="s">
        <v>288</v>
      </c>
      <c r="AN234" s="796" t="s">
        <v>113</v>
      </c>
      <c r="AO234" s="768">
        <v>94.3</v>
      </c>
      <c r="AP234" s="733">
        <f t="shared" ref="AP234:AP245" si="83">ROUND((AO234-AO233)/AO233*100,1)</f>
        <v>-2.4</v>
      </c>
      <c r="AQ234" s="766">
        <v>92.7</v>
      </c>
      <c r="AR234" s="733">
        <f t="shared" ref="AR234:AR245" si="84">ROUND((AQ234-AQ233)/AQ233*100,1)</f>
        <v>-1.5</v>
      </c>
      <c r="AS234" s="766">
        <v>99.2</v>
      </c>
      <c r="AT234" s="733">
        <f t="shared" ref="AT234:AT245" si="85">ROUND((AS234-AS233)/AS233*100,1)</f>
        <v>-0.7</v>
      </c>
      <c r="AU234" s="766">
        <v>116.4</v>
      </c>
      <c r="AV234" s="733">
        <f t="shared" ref="AV234:AV245" si="86">ROUND((AU234-AU233)/AU233*100,1)</f>
        <v>1.4</v>
      </c>
      <c r="AW234" s="766">
        <v>87.7</v>
      </c>
      <c r="AX234" s="733">
        <f t="shared" ref="AX234:AX245" si="87">ROUND((AW234-AW222)/AW222*100,1)</f>
        <v>-0.8</v>
      </c>
      <c r="AY234" s="766">
        <v>85.8</v>
      </c>
      <c r="AZ234" s="733">
        <f t="shared" ref="AZ234:AZ245" si="88">ROUND((AY234-AY222)/AY222*100,1)</f>
        <v>-1.3</v>
      </c>
      <c r="BA234" s="766">
        <v>100.9</v>
      </c>
      <c r="BB234" s="733">
        <f t="shared" ref="BB234:BB245" si="89">ROUND((BA234-BA222)/BA222*100,1)</f>
        <v>4.7</v>
      </c>
      <c r="BC234" s="766">
        <v>126.5</v>
      </c>
      <c r="BD234" s="733">
        <f t="shared" ref="BD234:BD245" si="90">ROUND((BC234-BC222)/BC222*100,1)</f>
        <v>5.2</v>
      </c>
    </row>
    <row r="235" spans="39:56">
      <c r="AM235" s="769"/>
      <c r="AN235" s="795" t="s">
        <v>115</v>
      </c>
      <c r="AO235" s="773">
        <v>96.2</v>
      </c>
      <c r="AP235" s="739">
        <f t="shared" si="83"/>
        <v>2</v>
      </c>
      <c r="AQ235" s="771">
        <v>92.7</v>
      </c>
      <c r="AR235" s="739">
        <f t="shared" si="84"/>
        <v>0</v>
      </c>
      <c r="AS235" s="771">
        <v>101.3</v>
      </c>
      <c r="AT235" s="739">
        <f t="shared" si="85"/>
        <v>2.1</v>
      </c>
      <c r="AU235" s="771">
        <v>118.7</v>
      </c>
      <c r="AV235" s="739">
        <f t="shared" si="86"/>
        <v>2</v>
      </c>
      <c r="AW235" s="771">
        <v>92.5</v>
      </c>
      <c r="AX235" s="739">
        <f t="shared" si="87"/>
        <v>0.5</v>
      </c>
      <c r="AY235" s="771">
        <v>89.6</v>
      </c>
      <c r="AZ235" s="739">
        <f t="shared" si="88"/>
        <v>-1.5</v>
      </c>
      <c r="BA235" s="771">
        <v>102</v>
      </c>
      <c r="BB235" s="739">
        <f t="shared" si="89"/>
        <v>7.1</v>
      </c>
      <c r="BC235" s="771">
        <v>124.3</v>
      </c>
      <c r="BD235" s="739">
        <f t="shared" si="90"/>
        <v>7.5</v>
      </c>
    </row>
    <row r="236" spans="39:56">
      <c r="AM236" s="769"/>
      <c r="AN236" s="795" t="s">
        <v>116</v>
      </c>
      <c r="AO236" s="773">
        <v>96.5</v>
      </c>
      <c r="AP236" s="739">
        <f t="shared" si="83"/>
        <v>0.3</v>
      </c>
      <c r="AQ236" s="771">
        <v>93.3</v>
      </c>
      <c r="AR236" s="739">
        <f t="shared" si="84"/>
        <v>0.6</v>
      </c>
      <c r="AS236" s="771">
        <v>100.9</v>
      </c>
      <c r="AT236" s="739">
        <f t="shared" si="85"/>
        <v>-0.4</v>
      </c>
      <c r="AU236" s="771">
        <v>119.4</v>
      </c>
      <c r="AV236" s="739">
        <f t="shared" si="86"/>
        <v>0.6</v>
      </c>
      <c r="AW236" s="771">
        <v>107.1</v>
      </c>
      <c r="AX236" s="739">
        <f t="shared" si="87"/>
        <v>-1.7</v>
      </c>
      <c r="AY236" s="771">
        <v>106</v>
      </c>
      <c r="AZ236" s="739">
        <f t="shared" si="88"/>
        <v>-2.4</v>
      </c>
      <c r="BA236" s="771">
        <v>97.7</v>
      </c>
      <c r="BB236" s="739">
        <f t="shared" si="89"/>
        <v>6.8</v>
      </c>
      <c r="BC236" s="771">
        <v>104</v>
      </c>
      <c r="BD236" s="739">
        <f t="shared" si="90"/>
        <v>10.5</v>
      </c>
    </row>
    <row r="237" spans="39:56">
      <c r="AM237" s="757"/>
      <c r="AN237" s="795" t="s">
        <v>117</v>
      </c>
      <c r="AO237" s="773">
        <v>95.1</v>
      </c>
      <c r="AP237" s="739">
        <f t="shared" si="83"/>
        <v>-1.5</v>
      </c>
      <c r="AQ237" s="771">
        <v>93</v>
      </c>
      <c r="AR237" s="739">
        <f t="shared" si="84"/>
        <v>-0.3</v>
      </c>
      <c r="AS237" s="771">
        <v>98.6</v>
      </c>
      <c r="AT237" s="739">
        <f t="shared" si="85"/>
        <v>-2.2999999999999998</v>
      </c>
      <c r="AU237" s="771">
        <v>116</v>
      </c>
      <c r="AV237" s="739">
        <f t="shared" si="86"/>
        <v>-2.8</v>
      </c>
      <c r="AW237" s="771">
        <v>93.8</v>
      </c>
      <c r="AX237" s="739">
        <f t="shared" si="87"/>
        <v>-4.9000000000000004</v>
      </c>
      <c r="AY237" s="771">
        <v>90.9</v>
      </c>
      <c r="AZ237" s="739">
        <f t="shared" si="88"/>
        <v>-4.5999999999999996</v>
      </c>
      <c r="BA237" s="771">
        <v>97.3</v>
      </c>
      <c r="BB237" s="739">
        <f t="shared" si="89"/>
        <v>4.0999999999999996</v>
      </c>
      <c r="BC237" s="771">
        <v>115.3</v>
      </c>
      <c r="BD237" s="739">
        <f t="shared" si="90"/>
        <v>8.4</v>
      </c>
    </row>
    <row r="238" spans="39:56">
      <c r="AM238" s="818" t="s">
        <v>2</v>
      </c>
      <c r="AN238" s="795" t="s">
        <v>118</v>
      </c>
      <c r="AO238" s="773">
        <v>88</v>
      </c>
      <c r="AP238" s="739">
        <f t="shared" si="83"/>
        <v>-7.5</v>
      </c>
      <c r="AQ238" s="771">
        <v>89.2</v>
      </c>
      <c r="AR238" s="739">
        <f t="shared" si="84"/>
        <v>-4.0999999999999996</v>
      </c>
      <c r="AS238" s="771">
        <v>97.7</v>
      </c>
      <c r="AT238" s="739">
        <f t="shared" si="85"/>
        <v>-0.9</v>
      </c>
      <c r="AU238" s="771">
        <v>119.6</v>
      </c>
      <c r="AV238" s="739">
        <f t="shared" si="86"/>
        <v>3.1</v>
      </c>
      <c r="AW238" s="771">
        <v>83.8</v>
      </c>
      <c r="AX238" s="739">
        <f t="shared" si="87"/>
        <v>-3.1</v>
      </c>
      <c r="AY238" s="771">
        <v>81.3</v>
      </c>
      <c r="AZ238" s="739">
        <f t="shared" si="88"/>
        <v>-3.1</v>
      </c>
      <c r="BA238" s="771">
        <v>99.1</v>
      </c>
      <c r="BB238" s="739">
        <f t="shared" si="89"/>
        <v>3.8</v>
      </c>
      <c r="BC238" s="771">
        <v>128</v>
      </c>
      <c r="BD238" s="739">
        <f t="shared" si="90"/>
        <v>7.9</v>
      </c>
    </row>
    <row r="239" spans="39:56">
      <c r="AM239" s="757"/>
      <c r="AN239" s="795" t="s">
        <v>119</v>
      </c>
      <c r="AO239" s="773">
        <v>96.1</v>
      </c>
      <c r="AP239" s="739">
        <f t="shared" si="83"/>
        <v>9.1999999999999993</v>
      </c>
      <c r="AQ239" s="771">
        <v>93.7</v>
      </c>
      <c r="AR239" s="739">
        <f t="shared" si="84"/>
        <v>5</v>
      </c>
      <c r="AS239" s="771">
        <v>99.6</v>
      </c>
      <c r="AT239" s="739">
        <f t="shared" si="85"/>
        <v>1.9</v>
      </c>
      <c r="AU239" s="771">
        <v>117.9</v>
      </c>
      <c r="AV239" s="739">
        <f t="shared" si="86"/>
        <v>-1.4</v>
      </c>
      <c r="AW239" s="771">
        <v>98.8</v>
      </c>
      <c r="AX239" s="739">
        <f t="shared" si="87"/>
        <v>-2.8</v>
      </c>
      <c r="AY239" s="771">
        <v>95.7</v>
      </c>
      <c r="AZ239" s="739">
        <f t="shared" si="88"/>
        <v>-2.9</v>
      </c>
      <c r="BA239" s="771">
        <v>100.3</v>
      </c>
      <c r="BB239" s="739">
        <f t="shared" si="89"/>
        <v>4.2</v>
      </c>
      <c r="BC239" s="771">
        <v>116.1</v>
      </c>
      <c r="BD239" s="739">
        <f t="shared" si="90"/>
        <v>7.8</v>
      </c>
    </row>
    <row r="240" spans="39:56">
      <c r="AM240" s="757"/>
      <c r="AN240" s="795" t="s">
        <v>120</v>
      </c>
      <c r="AO240" s="773">
        <v>96.9</v>
      </c>
      <c r="AP240" s="739">
        <f t="shared" si="83"/>
        <v>0.8</v>
      </c>
      <c r="AQ240" s="771">
        <v>94.8</v>
      </c>
      <c r="AR240" s="739">
        <f t="shared" si="84"/>
        <v>1.2</v>
      </c>
      <c r="AS240" s="771">
        <v>100.2</v>
      </c>
      <c r="AT240" s="739">
        <f t="shared" si="85"/>
        <v>0.6</v>
      </c>
      <c r="AU240" s="771">
        <v>122.4</v>
      </c>
      <c r="AV240" s="739">
        <f t="shared" si="86"/>
        <v>3.8</v>
      </c>
      <c r="AW240" s="771">
        <v>98</v>
      </c>
      <c r="AX240" s="739">
        <f t="shared" si="87"/>
        <v>-2</v>
      </c>
      <c r="AY240" s="771">
        <v>95.2</v>
      </c>
      <c r="AZ240" s="739">
        <f t="shared" si="88"/>
        <v>-2.1</v>
      </c>
      <c r="BA240" s="771">
        <v>101.4</v>
      </c>
      <c r="BB240" s="739">
        <f t="shared" si="89"/>
        <v>5.0999999999999996</v>
      </c>
      <c r="BC240" s="771">
        <v>121.8</v>
      </c>
      <c r="BD240" s="739">
        <f t="shared" si="90"/>
        <v>10.5</v>
      </c>
    </row>
    <row r="241" spans="39:56">
      <c r="AM241" s="757"/>
      <c r="AN241" s="795" t="s">
        <v>121</v>
      </c>
      <c r="AO241" s="773">
        <v>100.2</v>
      </c>
      <c r="AP241" s="739">
        <f t="shared" si="83"/>
        <v>3.4</v>
      </c>
      <c r="AQ241" s="771">
        <v>97.5</v>
      </c>
      <c r="AR241" s="739">
        <f t="shared" si="84"/>
        <v>2.8</v>
      </c>
      <c r="AS241" s="771">
        <v>100.9</v>
      </c>
      <c r="AT241" s="739">
        <f t="shared" si="85"/>
        <v>0.7</v>
      </c>
      <c r="AU241" s="771">
        <v>118.7</v>
      </c>
      <c r="AV241" s="739">
        <f t="shared" si="86"/>
        <v>-3</v>
      </c>
      <c r="AW241" s="771">
        <v>91.5</v>
      </c>
      <c r="AX241" s="739">
        <f t="shared" si="87"/>
        <v>5.8</v>
      </c>
      <c r="AY241" s="771">
        <v>89.9</v>
      </c>
      <c r="AZ241" s="739">
        <f t="shared" si="88"/>
        <v>5.9</v>
      </c>
      <c r="BA241" s="771">
        <v>102.1</v>
      </c>
      <c r="BB241" s="739">
        <f t="shared" si="89"/>
        <v>5.9</v>
      </c>
      <c r="BC241" s="771">
        <v>125.4</v>
      </c>
      <c r="BD241" s="739">
        <f t="shared" si="90"/>
        <v>3.6</v>
      </c>
    </row>
    <row r="242" spans="39:56">
      <c r="AM242" s="757"/>
      <c r="AN242" s="795" t="s">
        <v>122</v>
      </c>
      <c r="AO242" s="773">
        <v>98.5</v>
      </c>
      <c r="AP242" s="739">
        <f t="shared" si="83"/>
        <v>-1.7</v>
      </c>
      <c r="AQ242" s="771">
        <v>95.1</v>
      </c>
      <c r="AR242" s="739">
        <f t="shared" si="84"/>
        <v>-2.5</v>
      </c>
      <c r="AS242" s="771">
        <v>103.8</v>
      </c>
      <c r="AT242" s="739">
        <f t="shared" si="85"/>
        <v>2.9</v>
      </c>
      <c r="AU242" s="771">
        <v>124.7</v>
      </c>
      <c r="AV242" s="739">
        <f t="shared" si="86"/>
        <v>5.0999999999999996</v>
      </c>
      <c r="AW242" s="771">
        <v>101.9</v>
      </c>
      <c r="AX242" s="739">
        <f t="shared" si="87"/>
        <v>9.6</v>
      </c>
      <c r="AY242" s="771">
        <v>99.2</v>
      </c>
      <c r="AZ242" s="739">
        <f t="shared" si="88"/>
        <v>9.4</v>
      </c>
      <c r="BA242" s="771">
        <v>103</v>
      </c>
      <c r="BB242" s="739">
        <f t="shared" si="89"/>
        <v>6.1</v>
      </c>
      <c r="BC242" s="771">
        <v>118.9</v>
      </c>
      <c r="BD242" s="739">
        <f t="shared" si="90"/>
        <v>5.4</v>
      </c>
    </row>
    <row r="243" spans="39:56">
      <c r="AM243" s="757"/>
      <c r="AN243" s="795" t="s">
        <v>123</v>
      </c>
      <c r="AO243" s="773">
        <v>95.3</v>
      </c>
      <c r="AP243" s="739">
        <f t="shared" si="83"/>
        <v>-3.2</v>
      </c>
      <c r="AQ243" s="771">
        <v>93.5</v>
      </c>
      <c r="AR243" s="739">
        <f t="shared" si="84"/>
        <v>-1.7</v>
      </c>
      <c r="AS243" s="771">
        <v>103.3</v>
      </c>
      <c r="AT243" s="739">
        <f t="shared" si="85"/>
        <v>-0.5</v>
      </c>
      <c r="AU243" s="771">
        <v>119.1</v>
      </c>
      <c r="AV243" s="739">
        <f t="shared" si="86"/>
        <v>-4.5</v>
      </c>
      <c r="AW243" s="771">
        <v>95.6</v>
      </c>
      <c r="AX243" s="739">
        <f t="shared" si="87"/>
        <v>3</v>
      </c>
      <c r="AY243" s="771">
        <v>93.8</v>
      </c>
      <c r="AZ243" s="739">
        <f t="shared" si="88"/>
        <v>4.0999999999999996</v>
      </c>
      <c r="BA243" s="771">
        <v>103</v>
      </c>
      <c r="BB243" s="739">
        <f t="shared" si="89"/>
        <v>5</v>
      </c>
      <c r="BC243" s="771">
        <v>121.1</v>
      </c>
      <c r="BD243" s="739">
        <f t="shared" si="90"/>
        <v>2.8</v>
      </c>
    </row>
    <row r="244" spans="39:56" ht="12.75" customHeight="1">
      <c r="AM244" s="757"/>
      <c r="AN244" s="795" t="s">
        <v>124</v>
      </c>
      <c r="AO244" s="757">
        <v>95.5</v>
      </c>
      <c r="AP244" s="739">
        <f t="shared" si="83"/>
        <v>0.2</v>
      </c>
      <c r="AQ244" s="821">
        <v>93.4</v>
      </c>
      <c r="AR244" s="739">
        <f t="shared" si="84"/>
        <v>-0.1</v>
      </c>
      <c r="AS244" s="308">
        <v>103.6</v>
      </c>
      <c r="AT244" s="739">
        <f t="shared" si="85"/>
        <v>0.3</v>
      </c>
      <c r="AU244" s="308">
        <v>123</v>
      </c>
      <c r="AV244" s="739">
        <f t="shared" si="86"/>
        <v>3.3</v>
      </c>
      <c r="AW244" s="308">
        <v>99</v>
      </c>
      <c r="AX244" s="739">
        <f t="shared" si="87"/>
        <v>-0.9</v>
      </c>
      <c r="AY244" s="308">
        <v>96.6</v>
      </c>
      <c r="AZ244" s="739">
        <f t="shared" si="88"/>
        <v>-0.5</v>
      </c>
      <c r="BA244" s="308">
        <v>104.4</v>
      </c>
      <c r="BB244" s="739">
        <f t="shared" si="89"/>
        <v>3.8</v>
      </c>
      <c r="BC244" s="308">
        <v>121.5</v>
      </c>
      <c r="BD244" s="739">
        <f t="shared" si="90"/>
        <v>6.9</v>
      </c>
    </row>
    <row r="245" spans="39:56">
      <c r="AM245" s="779"/>
      <c r="AN245" s="799" t="s">
        <v>111</v>
      </c>
      <c r="AO245" s="779">
        <v>95.8</v>
      </c>
      <c r="AP245" s="745">
        <f t="shared" si="83"/>
        <v>0.3</v>
      </c>
      <c r="AQ245" s="822">
        <v>92.6</v>
      </c>
      <c r="AR245" s="745">
        <f t="shared" si="84"/>
        <v>-0.9</v>
      </c>
      <c r="AS245" s="822">
        <v>103.2</v>
      </c>
      <c r="AT245" s="745">
        <f t="shared" si="85"/>
        <v>-0.4</v>
      </c>
      <c r="AU245" s="822">
        <v>124.9</v>
      </c>
      <c r="AV245" s="745">
        <f t="shared" si="86"/>
        <v>1.5</v>
      </c>
      <c r="AW245" s="822">
        <v>97.6</v>
      </c>
      <c r="AX245" s="745">
        <f t="shared" si="87"/>
        <v>-2.4</v>
      </c>
      <c r="AY245" s="822">
        <v>96.7</v>
      </c>
      <c r="AZ245" s="745">
        <f t="shared" si="88"/>
        <v>-3.1</v>
      </c>
      <c r="BA245" s="822">
        <v>101</v>
      </c>
      <c r="BB245" s="745">
        <f t="shared" si="89"/>
        <v>3.3</v>
      </c>
      <c r="BC245" s="822">
        <v>119</v>
      </c>
      <c r="BD245" s="745">
        <f t="shared" si="90"/>
        <v>10.1</v>
      </c>
    </row>
    <row r="246" spans="39:56">
      <c r="AM246" s="308" t="s">
        <v>637</v>
      </c>
      <c r="AO246" s="874">
        <f>AVERAGE(AO210:AO221)</f>
        <v>90.558333333333337</v>
      </c>
      <c r="AP246" s="874" t="s">
        <v>338</v>
      </c>
      <c r="AQ246" s="874">
        <f>AVERAGE(AQ210:AQ221)</f>
        <v>89.50833333333334</v>
      </c>
      <c r="AR246" s="874" t="s">
        <v>338</v>
      </c>
      <c r="AS246" s="874">
        <f>AVERAGE(AS210:AS221)</f>
        <v>100.63333333333334</v>
      </c>
      <c r="AT246" s="874" t="s">
        <v>338</v>
      </c>
      <c r="AU246" s="874">
        <f>AVERAGE(AU210:AU221)</f>
        <v>124.45833333333333</v>
      </c>
      <c r="AV246" s="34"/>
      <c r="AW246" s="874">
        <f>AVERAGE(AW210:AW221)</f>
        <v>90.641666666666652</v>
      </c>
      <c r="AX246" s="874"/>
      <c r="AY246" s="874">
        <f>AVERAGE(AY210:AY221)</f>
        <v>89.591666666666683</v>
      </c>
      <c r="AZ246" s="874"/>
      <c r="BA246" s="874">
        <f>AVERAGE(BA210:BA221)</f>
        <v>100.60833333333335</v>
      </c>
      <c r="BB246" s="874"/>
      <c r="BC246" s="874">
        <f>AVERAGE(BC210:BC221)</f>
        <v>124.76666666666667</v>
      </c>
    </row>
    <row r="247" spans="39:56">
      <c r="AM247" s="308" t="s">
        <v>638</v>
      </c>
      <c r="AO247" s="874">
        <f>AVERAGE(AO222:AO233)</f>
        <v>95.616666666666674</v>
      </c>
      <c r="AP247" s="34"/>
      <c r="AQ247" s="874">
        <f>AVERAGE(AQ222:AQ233)</f>
        <v>93.608333333333334</v>
      </c>
      <c r="AR247" s="34"/>
      <c r="AS247" s="874">
        <f>AVERAGE(AS222:AS233)</f>
        <v>96.258333333333326</v>
      </c>
      <c r="AT247" s="34"/>
      <c r="AU247" s="874">
        <f>AVERAGE(AU222:AU233)</f>
        <v>112.14999999999999</v>
      </c>
      <c r="AV247" s="34"/>
      <c r="AW247" s="874">
        <f>AVERAGE(AW222:AW233)</f>
        <v>95.683333333333337</v>
      </c>
      <c r="AX247" s="34"/>
      <c r="AY247" s="874">
        <f>AVERAGE(AY222:AY233)</f>
        <v>93.675000000000011</v>
      </c>
      <c r="AZ247" s="34"/>
      <c r="BA247" s="874">
        <f>AVERAGE(BA222:BA233)</f>
        <v>96.24166666666666</v>
      </c>
      <c r="BB247" s="34"/>
      <c r="BC247" s="874">
        <f>AVERAGE(BC222:BC233)</f>
        <v>112.18333333333334</v>
      </c>
    </row>
    <row r="248" spans="39:56">
      <c r="AM248" s="308" t="s">
        <v>687</v>
      </c>
      <c r="AO248" s="874">
        <f>AVERAGE(AO234:AO245)</f>
        <v>95.699999999999989</v>
      </c>
      <c r="AP248" s="34"/>
      <c r="AQ248" s="874">
        <f>AVERAGE(AQ234:AQ245)</f>
        <v>93.458333333333329</v>
      </c>
      <c r="AR248" s="34"/>
      <c r="AS248" s="874">
        <f>AVERAGE(AS234:AS245)</f>
        <v>101.02499999999999</v>
      </c>
      <c r="AT248" s="34"/>
      <c r="AU248" s="874">
        <f>AVERAGE(AU234:AU245)</f>
        <v>120.06666666666666</v>
      </c>
      <c r="AV248" s="34"/>
      <c r="AW248" s="874">
        <f>AVERAGE(AW234:AW245)</f>
        <v>95.608333333333306</v>
      </c>
      <c r="AX248" s="34"/>
      <c r="AY248" s="874">
        <f>AVERAGE(AY234:AY245)</f>
        <v>93.391666666666666</v>
      </c>
      <c r="AZ248" s="34"/>
      <c r="BA248" s="874">
        <f>AVERAGE(BA234:BA245)</f>
        <v>101.01666666666667</v>
      </c>
      <c r="BB248" s="34"/>
      <c r="BC248" s="874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P39"/>
  <sheetViews>
    <sheetView workbookViewId="0">
      <pane xSplit="1" ySplit="4" topLeftCell="B17" activePane="bottomRight" state="frozen"/>
      <selection pane="topRight" activeCell="B1" sqref="B1"/>
      <selection pane="bottomLeft" activeCell="A6" sqref="A6"/>
      <selection pane="bottomRight" activeCell="P35" sqref="P35"/>
    </sheetView>
  </sheetViews>
  <sheetFormatPr defaultColWidth="9.33203125" defaultRowHeight="13.5"/>
  <cols>
    <col min="1" max="1" width="17.16406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1.5" style="3" bestFit="1" customWidth="1"/>
    <col min="16" max="16" width="10" style="3" bestFit="1" customWidth="1"/>
    <col min="17" max="16384" width="9.33203125" style="3"/>
  </cols>
  <sheetData>
    <row r="1" spans="1:15" ht="13.5" customHeight="1">
      <c r="A1" s="19" t="s">
        <v>107</v>
      </c>
      <c r="B1" s="20"/>
      <c r="C1" s="20"/>
      <c r="D1" s="20"/>
      <c r="E1" s="20"/>
      <c r="F1" s="20"/>
      <c r="G1" s="20"/>
      <c r="H1" s="20"/>
      <c r="I1" s="20"/>
      <c r="K1" s="20" t="s">
        <v>259</v>
      </c>
      <c r="L1" s="20"/>
      <c r="M1" s="20"/>
      <c r="O1" s="434" t="s">
        <v>634</v>
      </c>
    </row>
    <row r="2" spans="1:15" ht="13.5" customHeight="1">
      <c r="A2" s="89"/>
      <c r="B2" s="938" t="s">
        <v>241</v>
      </c>
      <c r="C2" s="940"/>
      <c r="D2" s="940"/>
      <c r="E2" s="939"/>
      <c r="F2" s="938" t="s">
        <v>242</v>
      </c>
      <c r="G2" s="940"/>
      <c r="H2" s="940"/>
      <c r="I2" s="939"/>
      <c r="J2" s="940" t="s">
        <v>252</v>
      </c>
      <c r="K2" s="940"/>
      <c r="L2" s="940"/>
      <c r="M2" s="939"/>
      <c r="O2" s="435">
        <v>44981</v>
      </c>
    </row>
    <row r="3" spans="1:15" ht="13.5" customHeight="1">
      <c r="A3" s="30" t="s">
        <v>243</v>
      </c>
      <c r="B3" s="41" t="s">
        <v>101</v>
      </c>
      <c r="C3" s="59" t="s">
        <v>328</v>
      </c>
      <c r="D3" s="45" t="s">
        <v>102</v>
      </c>
      <c r="E3" s="47"/>
      <c r="F3" s="41" t="s">
        <v>101</v>
      </c>
      <c r="G3" s="59" t="s">
        <v>328</v>
      </c>
      <c r="H3" s="45" t="s">
        <v>102</v>
      </c>
      <c r="I3" s="47"/>
      <c r="J3" s="42" t="s">
        <v>101</v>
      </c>
      <c r="K3" s="59" t="s">
        <v>328</v>
      </c>
      <c r="L3" s="45" t="s">
        <v>102</v>
      </c>
      <c r="M3" s="47"/>
    </row>
    <row r="4" spans="1:15" ht="24">
      <c r="A4" s="88"/>
      <c r="B4" s="43" t="s">
        <v>103</v>
      </c>
      <c r="C4" s="49" t="s">
        <v>104</v>
      </c>
      <c r="D4" s="446" t="s">
        <v>103</v>
      </c>
      <c r="E4" s="49" t="s">
        <v>104</v>
      </c>
      <c r="F4" s="43" t="s">
        <v>103</v>
      </c>
      <c r="G4" s="49" t="s">
        <v>104</v>
      </c>
      <c r="H4" s="446" t="s">
        <v>103</v>
      </c>
      <c r="I4" s="49" t="s">
        <v>104</v>
      </c>
      <c r="J4" s="44" t="s">
        <v>103</v>
      </c>
      <c r="K4" s="49" t="s">
        <v>104</v>
      </c>
      <c r="L4" s="446" t="s">
        <v>103</v>
      </c>
      <c r="M4" s="49" t="s">
        <v>104</v>
      </c>
    </row>
    <row r="5" spans="1:15" ht="15" hidden="1" customHeight="1">
      <c r="A5" s="87" t="s">
        <v>207</v>
      </c>
      <c r="B5" s="56"/>
      <c r="C5" s="50"/>
      <c r="D5" s="444"/>
      <c r="E5" s="50"/>
      <c r="F5" s="56"/>
      <c r="G5" s="50"/>
      <c r="H5" s="444"/>
      <c r="I5" s="50"/>
      <c r="J5" s="55"/>
      <c r="K5" s="50"/>
      <c r="L5" s="444"/>
      <c r="M5" s="50"/>
    </row>
    <row r="6" spans="1:15" ht="15" hidden="1" customHeight="1">
      <c r="A6" s="87" t="s">
        <v>204</v>
      </c>
      <c r="B6" s="56"/>
      <c r="C6" s="50" t="e">
        <f t="shared" ref="C6:C15" si="0">ROUND((B6-B5)/B5*100,1)</f>
        <v>#DIV/0!</v>
      </c>
      <c r="D6" s="444"/>
      <c r="E6" s="50" t="e">
        <f t="shared" ref="E6:E15" si="1">ROUND((D6-D5)/D5*100,1)</f>
        <v>#DIV/0!</v>
      </c>
      <c r="F6" s="56"/>
      <c r="G6" s="50" t="e">
        <f t="shared" ref="G6:G11" si="2">ROUND((F6-F5)/F5*100,1)</f>
        <v>#DIV/0!</v>
      </c>
      <c r="H6" s="444"/>
      <c r="I6" s="50" t="e">
        <f t="shared" ref="I6:I11" si="3">ROUND((H6-H5)/H5*100,1)</f>
        <v>#DIV/0!</v>
      </c>
      <c r="J6" s="55"/>
      <c r="K6" s="50" t="e">
        <f t="shared" ref="K6:K11" si="4">ROUND((J6-J5)/J5*100,1)</f>
        <v>#DIV/0!</v>
      </c>
      <c r="L6" s="444"/>
      <c r="M6" s="50" t="e">
        <f t="shared" ref="M6:M11" si="5">ROUND((L6-L5)/L5*100,1)</f>
        <v>#DIV/0!</v>
      </c>
    </row>
    <row r="7" spans="1:15" ht="15" hidden="1" customHeight="1">
      <c r="A7" s="87" t="s">
        <v>205</v>
      </c>
      <c r="B7" s="56"/>
      <c r="C7" s="50" t="e">
        <f t="shared" si="0"/>
        <v>#DIV/0!</v>
      </c>
      <c r="D7" s="444"/>
      <c r="E7" s="50" t="e">
        <f t="shared" si="1"/>
        <v>#DIV/0!</v>
      </c>
      <c r="F7" s="56"/>
      <c r="G7" s="50" t="e">
        <f t="shared" si="2"/>
        <v>#DIV/0!</v>
      </c>
      <c r="H7" s="444"/>
      <c r="I7" s="50" t="e">
        <f t="shared" si="3"/>
        <v>#DIV/0!</v>
      </c>
      <c r="J7" s="55"/>
      <c r="K7" s="50" t="e">
        <f t="shared" si="4"/>
        <v>#DIV/0!</v>
      </c>
      <c r="L7" s="444"/>
      <c r="M7" s="50" t="e">
        <f t="shared" si="5"/>
        <v>#DIV/0!</v>
      </c>
    </row>
    <row r="8" spans="1:15" ht="15" hidden="1" customHeight="1">
      <c r="A8" s="87" t="s">
        <v>63</v>
      </c>
      <c r="B8" s="56"/>
      <c r="C8" s="50" t="e">
        <f t="shared" si="0"/>
        <v>#DIV/0!</v>
      </c>
      <c r="D8" s="444"/>
      <c r="E8" s="50" t="e">
        <f t="shared" si="1"/>
        <v>#DIV/0!</v>
      </c>
      <c r="F8" s="56"/>
      <c r="G8" s="50" t="e">
        <f t="shared" si="2"/>
        <v>#DIV/0!</v>
      </c>
      <c r="H8" s="444"/>
      <c r="I8" s="50" t="e">
        <f t="shared" si="3"/>
        <v>#DIV/0!</v>
      </c>
      <c r="J8" s="55"/>
      <c r="K8" s="50" t="e">
        <f t="shared" si="4"/>
        <v>#DIV/0!</v>
      </c>
      <c r="L8" s="444"/>
      <c r="M8" s="50" t="e">
        <f t="shared" si="5"/>
        <v>#DIV/0!</v>
      </c>
    </row>
    <row r="9" spans="1:15" ht="15" hidden="1" customHeight="1">
      <c r="A9" s="87" t="s">
        <v>1</v>
      </c>
      <c r="B9" s="56"/>
      <c r="C9" s="50" t="e">
        <f t="shared" si="0"/>
        <v>#DIV/0!</v>
      </c>
      <c r="D9" s="444"/>
      <c r="E9" s="50" t="e">
        <f t="shared" si="1"/>
        <v>#DIV/0!</v>
      </c>
      <c r="F9" s="56"/>
      <c r="G9" s="50" t="e">
        <f t="shared" si="2"/>
        <v>#DIV/0!</v>
      </c>
      <c r="H9" s="444"/>
      <c r="I9" s="50" t="e">
        <f t="shared" si="3"/>
        <v>#DIV/0!</v>
      </c>
      <c r="J9" s="55"/>
      <c r="K9" s="50" t="e">
        <f t="shared" si="4"/>
        <v>#DIV/0!</v>
      </c>
      <c r="L9" s="444"/>
      <c r="M9" s="50" t="e">
        <f t="shared" si="5"/>
        <v>#DIV/0!</v>
      </c>
    </row>
    <row r="10" spans="1:15" ht="15" customHeight="1">
      <c r="A10" s="89" t="s">
        <v>59</v>
      </c>
      <c r="B10" s="45">
        <v>101.1</v>
      </c>
      <c r="C10" s="75" t="s">
        <v>2</v>
      </c>
      <c r="D10" s="76">
        <f>'10生産'!D18</f>
        <v>102</v>
      </c>
      <c r="E10" s="72" t="s">
        <v>326</v>
      </c>
      <c r="F10" s="51">
        <v>102.3</v>
      </c>
      <c r="G10" s="75" t="s">
        <v>2</v>
      </c>
      <c r="H10" s="76">
        <f>'11出荷'!D18</f>
        <v>100.2</v>
      </c>
      <c r="I10" s="72" t="s">
        <v>2</v>
      </c>
      <c r="J10" s="31">
        <v>90.3</v>
      </c>
      <c r="K10" s="75" t="s">
        <v>2</v>
      </c>
      <c r="L10" s="76">
        <f>'12在庫'!D18</f>
        <v>96.7</v>
      </c>
      <c r="M10" s="72" t="s">
        <v>326</v>
      </c>
    </row>
    <row r="11" spans="1:15" ht="15" customHeight="1">
      <c r="A11" s="87" t="s">
        <v>223</v>
      </c>
      <c r="B11" s="25">
        <v>100.5</v>
      </c>
      <c r="C11" s="74">
        <f t="shared" si="0"/>
        <v>-0.6</v>
      </c>
      <c r="D11" s="77">
        <f>'10生産'!D19</f>
        <v>101.2</v>
      </c>
      <c r="E11" s="73">
        <f t="shared" si="1"/>
        <v>-0.8</v>
      </c>
      <c r="F11" s="26">
        <v>100.6</v>
      </c>
      <c r="G11" s="74">
        <f t="shared" si="2"/>
        <v>-1.7</v>
      </c>
      <c r="H11" s="77">
        <f>'11出荷'!D19</f>
        <v>100.4</v>
      </c>
      <c r="I11" s="73">
        <f t="shared" si="3"/>
        <v>0.2</v>
      </c>
      <c r="J11" s="28">
        <v>95</v>
      </c>
      <c r="K11" s="74">
        <f t="shared" si="4"/>
        <v>5.2</v>
      </c>
      <c r="L11" s="77">
        <f>'12在庫'!D19</f>
        <v>99.7</v>
      </c>
      <c r="M11" s="73">
        <f t="shared" si="5"/>
        <v>3.1</v>
      </c>
    </row>
    <row r="12" spans="1:15" ht="15" customHeight="1">
      <c r="A12" s="87" t="s">
        <v>229</v>
      </c>
      <c r="B12" s="25">
        <v>99.8</v>
      </c>
      <c r="C12" s="74">
        <f t="shared" si="0"/>
        <v>-0.7</v>
      </c>
      <c r="D12" s="77">
        <f>'10生産'!D20</f>
        <v>99.4</v>
      </c>
      <c r="E12" s="73">
        <f t="shared" si="1"/>
        <v>-1.8</v>
      </c>
      <c r="F12" s="26">
        <v>99.6</v>
      </c>
      <c r="G12" s="74">
        <f t="shared" ref="G12:G18" si="6">ROUND((F12-F11)/F11*100,1)</f>
        <v>-1</v>
      </c>
      <c r="H12" s="77">
        <f>'11出荷'!D20</f>
        <v>99.2</v>
      </c>
      <c r="I12" s="73">
        <f t="shared" ref="I12:I17" si="7">ROUND((H12-H11)/H11*100,1)</f>
        <v>-1.2</v>
      </c>
      <c r="J12" s="28">
        <v>95.2</v>
      </c>
      <c r="K12" s="74">
        <f t="shared" ref="K12:K18" si="8">ROUND((J12-J11)/J11*100,1)</f>
        <v>0.2</v>
      </c>
      <c r="L12" s="77">
        <f>'12在庫'!D20</f>
        <v>100.6</v>
      </c>
      <c r="M12" s="73">
        <f t="shared" ref="M12:M17" si="9">ROUND((L12-L11)/L11*100,1)</f>
        <v>0.9</v>
      </c>
    </row>
    <row r="13" spans="1:15" ht="15" customHeight="1">
      <c r="A13" s="87" t="s">
        <v>248</v>
      </c>
      <c r="B13" s="25">
        <v>100.6</v>
      </c>
      <c r="C13" s="74">
        <f t="shared" si="0"/>
        <v>0.8</v>
      </c>
      <c r="D13" s="77">
        <f>'10生産'!D21</f>
        <v>99.5</v>
      </c>
      <c r="E13" s="73">
        <f t="shared" si="1"/>
        <v>0.1</v>
      </c>
      <c r="F13" s="26">
        <v>100.2</v>
      </c>
      <c r="G13" s="74">
        <f t="shared" si="6"/>
        <v>0.6</v>
      </c>
      <c r="H13" s="77">
        <f>'11出荷'!D21</f>
        <v>99.4</v>
      </c>
      <c r="I13" s="73">
        <f t="shared" si="7"/>
        <v>0.2</v>
      </c>
      <c r="J13" s="28">
        <v>93.9</v>
      </c>
      <c r="K13" s="74">
        <f t="shared" si="8"/>
        <v>-1.4</v>
      </c>
      <c r="L13" s="77">
        <f>'12在庫'!D21</f>
        <v>104.4</v>
      </c>
      <c r="M13" s="73">
        <f t="shared" si="9"/>
        <v>3.8</v>
      </c>
    </row>
    <row r="14" spans="1:15" ht="15" customHeight="1">
      <c r="A14" s="87" t="s">
        <v>249</v>
      </c>
      <c r="B14" s="25">
        <v>103.5</v>
      </c>
      <c r="C14" s="74">
        <f t="shared" si="0"/>
        <v>2.9</v>
      </c>
      <c r="D14" s="77">
        <f>'10生産'!D22</f>
        <v>103.2</v>
      </c>
      <c r="E14" s="73">
        <f t="shared" si="1"/>
        <v>3.7</v>
      </c>
      <c r="F14" s="26">
        <v>102.4</v>
      </c>
      <c r="G14" s="74">
        <f t="shared" si="6"/>
        <v>2.2000000000000002</v>
      </c>
      <c r="H14" s="77">
        <f>'11出荷'!D22</f>
        <v>103.2</v>
      </c>
      <c r="I14" s="73">
        <f t="shared" si="7"/>
        <v>3.8</v>
      </c>
      <c r="J14" s="28">
        <v>98.7</v>
      </c>
      <c r="K14" s="74">
        <f t="shared" si="8"/>
        <v>5.0999999999999996</v>
      </c>
      <c r="L14" s="77">
        <f>'12在庫'!D22</f>
        <v>106</v>
      </c>
      <c r="M14" s="73">
        <f t="shared" si="9"/>
        <v>1.5</v>
      </c>
    </row>
    <row r="15" spans="1:15" ht="15" customHeight="1">
      <c r="A15" s="87" t="s">
        <v>327</v>
      </c>
      <c r="B15" s="25">
        <v>103.8</v>
      </c>
      <c r="C15" s="74">
        <f t="shared" si="0"/>
        <v>0.3</v>
      </c>
      <c r="D15" s="77">
        <f>'10生産'!D23</f>
        <v>104</v>
      </c>
      <c r="E15" s="73">
        <f t="shared" si="1"/>
        <v>0.8</v>
      </c>
      <c r="F15" s="26">
        <v>102.6</v>
      </c>
      <c r="G15" s="74">
        <f t="shared" si="6"/>
        <v>0.2</v>
      </c>
      <c r="H15" s="77">
        <f>'11出荷'!D23</f>
        <v>104.7</v>
      </c>
      <c r="I15" s="73">
        <f t="shared" si="7"/>
        <v>1.5</v>
      </c>
      <c r="J15" s="28">
        <v>98.9</v>
      </c>
      <c r="K15" s="74">
        <f t="shared" si="8"/>
        <v>0.2</v>
      </c>
      <c r="L15" s="77">
        <f>'12在庫'!D23</f>
        <v>108.5</v>
      </c>
      <c r="M15" s="73">
        <f t="shared" si="9"/>
        <v>2.4</v>
      </c>
    </row>
    <row r="16" spans="1:15" ht="15" customHeight="1">
      <c r="A16" s="87" t="s">
        <v>539</v>
      </c>
      <c r="B16" s="25">
        <v>99.9</v>
      </c>
      <c r="C16" s="74">
        <f>ROUND((B16-B15)/B15*100,1)</f>
        <v>-3.8</v>
      </c>
      <c r="D16" s="77">
        <f>'10生産'!D24</f>
        <v>103.6</v>
      </c>
      <c r="E16" s="73">
        <f>ROUND((D16-D15)/D15*100,1)</f>
        <v>-0.4</v>
      </c>
      <c r="F16" s="26">
        <v>98.9</v>
      </c>
      <c r="G16" s="74">
        <f t="shared" si="6"/>
        <v>-3.6</v>
      </c>
      <c r="H16" s="77">
        <f>'11出荷'!D24</f>
        <v>102.8</v>
      </c>
      <c r="I16" s="73">
        <f t="shared" si="7"/>
        <v>-1.8</v>
      </c>
      <c r="J16" s="28">
        <v>101.7</v>
      </c>
      <c r="K16" s="74">
        <f t="shared" si="8"/>
        <v>2.8</v>
      </c>
      <c r="L16" s="77">
        <f>'12在庫'!D24</f>
        <v>112.1</v>
      </c>
      <c r="M16" s="73">
        <f t="shared" si="9"/>
        <v>3.3</v>
      </c>
    </row>
    <row r="17" spans="1:16" ht="15" customHeight="1">
      <c r="A17" s="88" t="s">
        <v>646</v>
      </c>
      <c r="B17" s="48">
        <v>90.3</v>
      </c>
      <c r="C17" s="452">
        <f>ROUND((B17-B16)/B16*100,1)</f>
        <v>-9.6</v>
      </c>
      <c r="D17" s="526">
        <f>'10生産'!D25</f>
        <v>93.1</v>
      </c>
      <c r="E17" s="527">
        <f>ROUND((D17-D16)/D16*100,1)</f>
        <v>-10.1</v>
      </c>
      <c r="F17" s="464">
        <v>89.2</v>
      </c>
      <c r="G17" s="452">
        <f t="shared" si="6"/>
        <v>-9.8000000000000007</v>
      </c>
      <c r="H17" s="526">
        <f>'11出荷'!D25</f>
        <v>93.3</v>
      </c>
      <c r="I17" s="527">
        <f t="shared" si="7"/>
        <v>-9.1999999999999993</v>
      </c>
      <c r="J17" s="528">
        <v>91.5</v>
      </c>
      <c r="K17" s="452">
        <f t="shared" si="8"/>
        <v>-10</v>
      </c>
      <c r="L17" s="526">
        <f>'12在庫'!D25</f>
        <v>107.6</v>
      </c>
      <c r="M17" s="527">
        <f t="shared" si="9"/>
        <v>-4</v>
      </c>
    </row>
    <row r="18" spans="1:16" ht="15" customHeight="1">
      <c r="A18" s="500" t="s">
        <v>665</v>
      </c>
      <c r="B18" s="501">
        <v>95.5</v>
      </c>
      <c r="C18" s="297">
        <f>ROUND((B18-B17)/B17*100,1)</f>
        <v>5.8</v>
      </c>
      <c r="D18" s="298">
        <f>'10生産'!D26</f>
        <v>93.9</v>
      </c>
      <c r="E18" s="299">
        <f>ROUND((D18-D17)/D17*100,1)</f>
        <v>0.9</v>
      </c>
      <c r="F18" s="502">
        <v>93.3</v>
      </c>
      <c r="G18" s="297">
        <f t="shared" si="6"/>
        <v>4.5999999999999996</v>
      </c>
      <c r="H18" s="298">
        <f>'11出荷'!D26</f>
        <v>94.4</v>
      </c>
      <c r="I18" s="299">
        <f t="shared" ref="I18" si="10">ROUND((H18-H17)/H17*100,1)</f>
        <v>1.2</v>
      </c>
      <c r="J18" s="502">
        <v>97.7</v>
      </c>
      <c r="K18" s="297">
        <f t="shared" si="8"/>
        <v>6.8</v>
      </c>
      <c r="L18" s="298">
        <f>'12在庫'!D26</f>
        <v>107.6</v>
      </c>
      <c r="M18" s="299">
        <f t="shared" ref="M18" si="11">ROUND((L18-L17)/L17*100,1)</f>
        <v>0</v>
      </c>
    </row>
    <row r="19" spans="1:16" ht="15" hidden="1" customHeight="1">
      <c r="A19" s="500" t="s">
        <v>691</v>
      </c>
      <c r="B19" s="877"/>
      <c r="C19" s="875"/>
      <c r="D19" s="298">
        <f>'10生産'!D27</f>
        <v>95.4</v>
      </c>
      <c r="E19" s="299">
        <f>ROUND((D19-D18)/D18*100,1)</f>
        <v>1.6</v>
      </c>
      <c r="F19" s="876"/>
      <c r="G19" s="875"/>
      <c r="H19" s="298">
        <f>'11出荷'!D27</f>
        <v>93.2</v>
      </c>
      <c r="I19" s="299">
        <f t="shared" ref="I19" si="12">ROUND((H19-H18)/H18*100,1)</f>
        <v>-1.3</v>
      </c>
      <c r="J19" s="876"/>
      <c r="K19" s="875"/>
      <c r="L19" s="298">
        <f>'12在庫'!D27</f>
        <v>108.3</v>
      </c>
      <c r="M19" s="299">
        <f t="shared" ref="M19" si="13">ROUND((L19-L18)/L18*100,1)</f>
        <v>0.7</v>
      </c>
    </row>
    <row r="20" spans="1:16" ht="15" customHeight="1"/>
    <row r="21" spans="1:16" ht="15" customHeight="1">
      <c r="A21" s="19" t="s">
        <v>12</v>
      </c>
      <c r="B21" s="20"/>
      <c r="C21" s="20"/>
      <c r="D21" s="20"/>
      <c r="E21" s="20"/>
      <c r="F21" s="20"/>
      <c r="G21" s="20"/>
      <c r="H21" s="20"/>
      <c r="I21" s="20"/>
      <c r="J21" s="20"/>
      <c r="K21" s="20" t="s">
        <v>259</v>
      </c>
      <c r="L21" s="20"/>
      <c r="M21" s="20"/>
      <c r="P21" s="20"/>
    </row>
    <row r="22" spans="1:16" ht="14.25" customHeight="1">
      <c r="A22" s="89"/>
      <c r="B22" s="940" t="s">
        <v>241</v>
      </c>
      <c r="C22" s="940"/>
      <c r="D22" s="940"/>
      <c r="E22" s="939"/>
      <c r="F22" s="940" t="s">
        <v>242</v>
      </c>
      <c r="G22" s="940"/>
      <c r="H22" s="940"/>
      <c r="I22" s="940"/>
      <c r="J22" s="938" t="s">
        <v>252</v>
      </c>
      <c r="K22" s="940"/>
      <c r="L22" s="940"/>
      <c r="M22" s="939"/>
    </row>
    <row r="23" spans="1:16" ht="14.25" customHeight="1">
      <c r="A23" s="30" t="s">
        <v>243</v>
      </c>
      <c r="B23" s="42" t="s">
        <v>101</v>
      </c>
      <c r="C23" s="59" t="s">
        <v>326</v>
      </c>
      <c r="D23" s="41" t="s">
        <v>102</v>
      </c>
      <c r="E23" s="60" t="s">
        <v>2</v>
      </c>
      <c r="F23" s="42" t="s">
        <v>101</v>
      </c>
      <c r="G23" s="59" t="s">
        <v>326</v>
      </c>
      <c r="H23" s="41" t="s">
        <v>102</v>
      </c>
      <c r="I23" s="60" t="s">
        <v>326</v>
      </c>
      <c r="J23" s="41" t="s">
        <v>101</v>
      </c>
      <c r="K23" s="59" t="s">
        <v>326</v>
      </c>
      <c r="L23" s="41" t="s">
        <v>102</v>
      </c>
      <c r="M23" s="60" t="s">
        <v>2</v>
      </c>
    </row>
    <row r="24" spans="1:16" ht="14.25" customHeight="1">
      <c r="A24" s="88"/>
      <c r="B24" s="44" t="s">
        <v>43</v>
      </c>
      <c r="C24" s="27" t="s">
        <v>108</v>
      </c>
      <c r="D24" s="43" t="s">
        <v>103</v>
      </c>
      <c r="E24" s="27" t="s">
        <v>108</v>
      </c>
      <c r="F24" s="44" t="s">
        <v>43</v>
      </c>
      <c r="G24" s="27" t="s">
        <v>108</v>
      </c>
      <c r="H24" s="43" t="s">
        <v>103</v>
      </c>
      <c r="I24" s="27" t="s">
        <v>108</v>
      </c>
      <c r="J24" s="43" t="s">
        <v>43</v>
      </c>
      <c r="K24" s="27" t="s">
        <v>108</v>
      </c>
      <c r="L24" s="43" t="s">
        <v>103</v>
      </c>
      <c r="M24" s="27" t="s">
        <v>108</v>
      </c>
    </row>
    <row r="25" spans="1:16" ht="15" hidden="1" customHeight="1">
      <c r="A25" s="30" t="s">
        <v>210</v>
      </c>
      <c r="B25" s="519">
        <v>112.7</v>
      </c>
      <c r="C25" s="24" t="s">
        <v>328</v>
      </c>
      <c r="D25" s="513"/>
      <c r="E25" s="24"/>
      <c r="F25" s="511">
        <v>112.4</v>
      </c>
      <c r="G25" s="24" t="s">
        <v>5</v>
      </c>
      <c r="H25" s="516"/>
      <c r="I25" s="24"/>
      <c r="J25" s="23">
        <v>113.2</v>
      </c>
      <c r="K25" s="24" t="s">
        <v>5</v>
      </c>
      <c r="L25" s="516"/>
      <c r="M25" s="24"/>
      <c r="O25" s="18"/>
      <c r="P25" s="18"/>
    </row>
    <row r="26" spans="1:16" ht="15" hidden="1" customHeight="1">
      <c r="A26" s="30" t="s">
        <v>200</v>
      </c>
      <c r="B26" s="519">
        <v>88.1</v>
      </c>
      <c r="C26" s="24">
        <f>(B26-B25)/B25*100</f>
        <v>-21.827861579414382</v>
      </c>
      <c r="D26" s="513"/>
      <c r="E26" s="24"/>
      <c r="F26" s="511">
        <v>88</v>
      </c>
      <c r="G26" s="24">
        <f>(F26-F25)/F25*100</f>
        <v>-21.708185053380788</v>
      </c>
      <c r="H26" s="516"/>
      <c r="I26" s="24"/>
      <c r="J26" s="23">
        <v>93.3</v>
      </c>
      <c r="K26" s="24">
        <f>(J26-J25)/J25*100</f>
        <v>-17.579505300353361</v>
      </c>
      <c r="L26" s="516"/>
      <c r="M26" s="24"/>
      <c r="O26" s="18"/>
      <c r="P26" s="18"/>
    </row>
    <row r="27" spans="1:16" ht="15" hidden="1" customHeight="1">
      <c r="A27" s="30" t="s">
        <v>201</v>
      </c>
      <c r="B27" s="519">
        <v>101.8</v>
      </c>
      <c r="C27" s="24">
        <f>(B27-B26)/B26*100</f>
        <v>15.550510783200913</v>
      </c>
      <c r="D27" s="513"/>
      <c r="E27" s="24"/>
      <c r="F27" s="511">
        <v>101.6</v>
      </c>
      <c r="G27" s="24">
        <f>(F27-F26)/F26*100</f>
        <v>15.454545454545448</v>
      </c>
      <c r="H27" s="516"/>
      <c r="I27" s="24"/>
      <c r="J27" s="23">
        <v>95.5</v>
      </c>
      <c r="K27" s="24">
        <f>(J27-J26)/J26*100</f>
        <v>2.3579849946409466</v>
      </c>
      <c r="L27" s="516"/>
      <c r="M27" s="24"/>
      <c r="O27" s="18"/>
      <c r="P27" s="18"/>
    </row>
    <row r="28" spans="1:16" ht="15" hidden="1" customHeight="1">
      <c r="A28" s="30" t="s">
        <v>206</v>
      </c>
      <c r="B28" s="519">
        <v>98.9</v>
      </c>
      <c r="C28" s="24">
        <f>(B28-B27)/B27*100</f>
        <v>-2.8487229862475356</v>
      </c>
      <c r="D28" s="513"/>
      <c r="E28" s="24"/>
      <c r="F28" s="511">
        <v>97.8</v>
      </c>
      <c r="G28" s="24">
        <f>(F28-F27)/F27*100</f>
        <v>-3.740157480314958</v>
      </c>
      <c r="H28" s="516"/>
      <c r="I28" s="24"/>
      <c r="J28" s="23">
        <v>97.5</v>
      </c>
      <c r="K28" s="24">
        <f>(J28-J27)/J27*100</f>
        <v>2.0942408376963351</v>
      </c>
      <c r="L28" s="516"/>
      <c r="M28" s="24"/>
      <c r="O28" s="18"/>
      <c r="P28" s="18"/>
    </row>
    <row r="29" spans="1:16" ht="15" hidden="1" customHeight="1">
      <c r="A29" s="30" t="s">
        <v>54</v>
      </c>
      <c r="B29" s="519">
        <v>99.6</v>
      </c>
      <c r="C29" s="24">
        <f t="shared" ref="C29:C36" si="14">(B29-B28)/B28*100</f>
        <v>0.70778564206267802</v>
      </c>
      <c r="D29" s="513"/>
      <c r="E29" s="24"/>
      <c r="F29" s="511">
        <v>99</v>
      </c>
      <c r="G29" s="24">
        <f t="shared" ref="G29:G36" si="15">(F29-F28)/F28*100</f>
        <v>1.2269938650306778</v>
      </c>
      <c r="H29" s="516"/>
      <c r="I29" s="24"/>
      <c r="J29" s="23">
        <v>102.6</v>
      </c>
      <c r="K29" s="24">
        <f t="shared" ref="K29:K36" si="16">(J29-J28)/J28*100</f>
        <v>5.2307692307692246</v>
      </c>
      <c r="L29" s="516"/>
      <c r="M29" s="24"/>
      <c r="O29" s="18"/>
      <c r="P29" s="18"/>
    </row>
    <row r="30" spans="1:16" ht="14.25" customHeight="1">
      <c r="A30" s="29" t="s">
        <v>44</v>
      </c>
      <c r="B30" s="71">
        <v>99.2</v>
      </c>
      <c r="C30" s="22">
        <f t="shared" si="14"/>
        <v>-0.40160642570280269</v>
      </c>
      <c r="D30" s="514">
        <f>'10生産'!D4</f>
        <v>100.3</v>
      </c>
      <c r="E30" s="22"/>
      <c r="F30" s="512">
        <v>100.7</v>
      </c>
      <c r="G30" s="22">
        <f t="shared" si="15"/>
        <v>1.7171717171717198</v>
      </c>
      <c r="H30" s="517">
        <f>'11出荷'!D4</f>
        <v>98.4</v>
      </c>
      <c r="I30" s="22"/>
      <c r="J30" s="21">
        <v>94.7</v>
      </c>
      <c r="K30" s="22">
        <f t="shared" si="16"/>
        <v>-7.6998050682261132</v>
      </c>
      <c r="L30" s="517">
        <f>'12在庫'!D4</f>
        <v>96.1</v>
      </c>
      <c r="M30" s="22"/>
      <c r="O30" s="18"/>
      <c r="P30" s="18"/>
    </row>
    <row r="31" spans="1:16" ht="14.25" customHeight="1">
      <c r="A31" s="30" t="s">
        <v>222</v>
      </c>
      <c r="B31" s="532">
        <v>101.2</v>
      </c>
      <c r="C31" s="24">
        <f t="shared" si="14"/>
        <v>2.0161290322580645</v>
      </c>
      <c r="D31" s="513">
        <f>'10生産'!D5</f>
        <v>101.3</v>
      </c>
      <c r="E31" s="24">
        <f t="shared" ref="E31:E36" si="17">(D31-D30)/D30*100</f>
        <v>0.99700897308075775</v>
      </c>
      <c r="F31" s="20">
        <v>101.4</v>
      </c>
      <c r="G31" s="24">
        <f t="shared" si="15"/>
        <v>0.69513406156901969</v>
      </c>
      <c r="H31" s="516">
        <f>'11出荷'!D5</f>
        <v>100.3</v>
      </c>
      <c r="I31" s="24">
        <f t="shared" ref="I31:I36" si="18">(H31-H30)/H30*100</f>
        <v>1.9308943089430806</v>
      </c>
      <c r="J31" s="26">
        <v>100.3</v>
      </c>
      <c r="K31" s="24">
        <f t="shared" si="16"/>
        <v>5.9134107708553261</v>
      </c>
      <c r="L31" s="516">
        <f>'12在庫'!D5</f>
        <v>98.8</v>
      </c>
      <c r="M31" s="24">
        <f t="shared" ref="M31:M36" si="19">(L31-L30)/L30*100</f>
        <v>2.8095733610822093</v>
      </c>
    </row>
    <row r="32" spans="1:16" ht="14.25" customHeight="1">
      <c r="A32" s="30" t="s">
        <v>227</v>
      </c>
      <c r="B32" s="28">
        <v>100</v>
      </c>
      <c r="C32" s="24">
        <f t="shared" si="14"/>
        <v>-1.185770750988145</v>
      </c>
      <c r="D32" s="513">
        <f>'10生産'!D6</f>
        <v>100</v>
      </c>
      <c r="E32" s="24">
        <f t="shared" si="17"/>
        <v>-1.2833168805528106</v>
      </c>
      <c r="F32" s="20">
        <v>100</v>
      </c>
      <c r="G32" s="24">
        <f t="shared" si="15"/>
        <v>-1.3806706114398477</v>
      </c>
      <c r="H32" s="516">
        <f>'11出荷'!D6</f>
        <v>100</v>
      </c>
      <c r="I32" s="24">
        <f t="shared" si="18"/>
        <v>-0.29910269192422445</v>
      </c>
      <c r="J32" s="26">
        <v>98</v>
      </c>
      <c r="K32" s="24">
        <f t="shared" si="16"/>
        <v>-2.2931206380857398</v>
      </c>
      <c r="L32" s="516">
        <f>'12在庫'!D6</f>
        <v>100</v>
      </c>
      <c r="M32" s="24">
        <f t="shared" si="19"/>
        <v>1.2145748987854281</v>
      </c>
      <c r="N32" s="3" t="s">
        <v>225</v>
      </c>
      <c r="O32" s="3" t="s">
        <v>672</v>
      </c>
    </row>
    <row r="33" spans="1:13" ht="14.25" customHeight="1">
      <c r="A33" s="30" t="s">
        <v>233</v>
      </c>
      <c r="B33" s="28">
        <v>100</v>
      </c>
      <c r="C33" s="24">
        <f t="shared" si="14"/>
        <v>0</v>
      </c>
      <c r="D33" s="513">
        <f>'10生産'!D7</f>
        <v>99.375</v>
      </c>
      <c r="E33" s="24">
        <f t="shared" si="17"/>
        <v>-0.625</v>
      </c>
      <c r="F33" s="28">
        <v>99.7</v>
      </c>
      <c r="G33" s="24">
        <f t="shared" si="15"/>
        <v>-0.29999999999999716</v>
      </c>
      <c r="H33" s="516">
        <f>'11出荷'!D7</f>
        <v>99.4</v>
      </c>
      <c r="I33" s="24">
        <f t="shared" si="18"/>
        <v>-0.59999999999999432</v>
      </c>
      <c r="J33" s="26">
        <v>94.9</v>
      </c>
      <c r="K33" s="24">
        <f t="shared" si="16"/>
        <v>-3.1632653061224434</v>
      </c>
      <c r="L33" s="516">
        <f>'12在庫'!D7</f>
        <v>104.69166666666668</v>
      </c>
      <c r="M33" s="24">
        <f t="shared" si="19"/>
        <v>4.6916666666666771</v>
      </c>
    </row>
    <row r="34" spans="1:13" ht="14.25" customHeight="1">
      <c r="A34" s="30" t="s">
        <v>247</v>
      </c>
      <c r="B34" s="28">
        <v>103.1</v>
      </c>
      <c r="C34" s="24">
        <f t="shared" si="14"/>
        <v>3.0999999999999943</v>
      </c>
      <c r="D34" s="513">
        <f>'10生産'!D8</f>
        <v>101.9</v>
      </c>
      <c r="E34" s="24">
        <f t="shared" si="17"/>
        <v>2.5408805031446597</v>
      </c>
      <c r="F34" s="28">
        <v>102.2</v>
      </c>
      <c r="G34" s="24">
        <f t="shared" si="15"/>
        <v>2.5075225677031092</v>
      </c>
      <c r="H34" s="516">
        <f>'11出荷'!D8</f>
        <v>101.3</v>
      </c>
      <c r="I34" s="24">
        <f t="shared" si="18"/>
        <v>1.911468812877255</v>
      </c>
      <c r="J34" s="26">
        <v>98.8</v>
      </c>
      <c r="K34" s="24">
        <f t="shared" si="16"/>
        <v>4.1095890410958811</v>
      </c>
      <c r="L34" s="516">
        <f>'12在庫'!D8</f>
        <v>104.8</v>
      </c>
      <c r="M34" s="24">
        <f t="shared" si="19"/>
        <v>0.10347846851865325</v>
      </c>
    </row>
    <row r="35" spans="1:13" ht="14.25" customHeight="1">
      <c r="A35" s="30" t="s">
        <v>258</v>
      </c>
      <c r="B35" s="28">
        <v>104.2</v>
      </c>
      <c r="C35" s="24">
        <f t="shared" si="14"/>
        <v>1.0669253152279423</v>
      </c>
      <c r="D35" s="513">
        <f>'10生産'!D9</f>
        <v>104.7</v>
      </c>
      <c r="E35" s="24">
        <f t="shared" si="17"/>
        <v>2.7477919528949921</v>
      </c>
      <c r="F35" s="28">
        <v>103</v>
      </c>
      <c r="G35" s="24">
        <f t="shared" si="15"/>
        <v>0.78277886497064297</v>
      </c>
      <c r="H35" s="516">
        <f>'11出荷'!D9</f>
        <v>105.2</v>
      </c>
      <c r="I35" s="24">
        <f t="shared" si="18"/>
        <v>3.8499506416584457</v>
      </c>
      <c r="J35" s="26">
        <v>100.5</v>
      </c>
      <c r="K35" s="24">
        <f t="shared" si="16"/>
        <v>1.7206477732793553</v>
      </c>
      <c r="L35" s="516">
        <f>'12在庫'!D9</f>
        <v>108.3</v>
      </c>
      <c r="M35" s="24">
        <f t="shared" si="19"/>
        <v>3.3396946564885495</v>
      </c>
    </row>
    <row r="36" spans="1:13" ht="14.25" customHeight="1">
      <c r="A36" s="30" t="s">
        <v>511</v>
      </c>
      <c r="B36" s="28">
        <v>101.1</v>
      </c>
      <c r="C36" s="24">
        <f t="shared" si="14"/>
        <v>-2.9750479846449216</v>
      </c>
      <c r="D36" s="513">
        <f>'10生産'!D10</f>
        <v>104.1</v>
      </c>
      <c r="E36" s="24">
        <f t="shared" si="17"/>
        <v>-0.57306590257880474</v>
      </c>
      <c r="F36" s="28">
        <v>100.2</v>
      </c>
      <c r="G36" s="24">
        <f t="shared" si="15"/>
        <v>-2.7184466019417446</v>
      </c>
      <c r="H36" s="516">
        <f>'11出荷'!D10</f>
        <v>104</v>
      </c>
      <c r="I36" s="24">
        <f t="shared" si="18"/>
        <v>-1.1406844106463905</v>
      </c>
      <c r="J36" s="447">
        <v>101.7</v>
      </c>
      <c r="K36" s="24">
        <f t="shared" si="16"/>
        <v>1.1940298507462714</v>
      </c>
      <c r="L36" s="516">
        <f>'12在庫'!D10</f>
        <v>110.8</v>
      </c>
      <c r="M36" s="24">
        <f t="shared" si="19"/>
        <v>2.3084025854108958</v>
      </c>
    </row>
    <row r="37" spans="1:13" ht="14.25" customHeight="1">
      <c r="A37" s="30" t="s">
        <v>636</v>
      </c>
      <c r="B37" s="28">
        <v>90.6</v>
      </c>
      <c r="C37" s="24">
        <f>(B37-B36)/B36*100</f>
        <v>-10.385756676557865</v>
      </c>
      <c r="D37" s="513">
        <f>'10生産'!D11</f>
        <v>94</v>
      </c>
      <c r="E37" s="24">
        <f>(D37-D36)/D36*100</f>
        <v>-9.7022094140249706</v>
      </c>
      <c r="F37" s="28">
        <v>89.6</v>
      </c>
      <c r="G37" s="24">
        <f>(F37-F36)/F36*100</f>
        <v>-10.578842315369268</v>
      </c>
      <c r="H37" s="516">
        <f>'11出荷'!D11</f>
        <v>94</v>
      </c>
      <c r="I37" s="24">
        <f>(H37-H36)/H36*100</f>
        <v>-9.6153846153846168</v>
      </c>
      <c r="J37" s="26">
        <v>93.2</v>
      </c>
      <c r="K37" s="24">
        <f>(J37-J36)/J36*100</f>
        <v>-8.3579154375614557</v>
      </c>
      <c r="L37" s="516">
        <f>'12在庫'!D11</f>
        <v>110</v>
      </c>
      <c r="M37" s="24">
        <f>(L37-L36)/L36*100</f>
        <v>-0.72202166064981688</v>
      </c>
    </row>
    <row r="38" spans="1:13" ht="14.25" customHeight="1">
      <c r="A38" s="52" t="s">
        <v>652</v>
      </c>
      <c r="B38" s="528">
        <v>95.7</v>
      </c>
      <c r="C38" s="529">
        <f>(B38-B37)/B37*100</f>
        <v>5.6291390728476918</v>
      </c>
      <c r="D38" s="530">
        <f>'10生産'!D12</f>
        <v>95.1</v>
      </c>
      <c r="E38" s="529">
        <f>(D38-D37)/D37*100</f>
        <v>1.1702127659574406</v>
      </c>
      <c r="F38" s="528">
        <v>93.7</v>
      </c>
      <c r="G38" s="529">
        <f>(F38-F37)/F37*100</f>
        <v>4.5758928571428674</v>
      </c>
      <c r="H38" s="531">
        <f>'11出荷'!D12</f>
        <v>96</v>
      </c>
      <c r="I38" s="529">
        <f>(H38-H37)/H37*100</f>
        <v>2.1276595744680851</v>
      </c>
      <c r="J38" s="464">
        <v>97.8</v>
      </c>
      <c r="K38" s="529">
        <f>(J38-J37)/J37*100</f>
        <v>4.9356223175965601</v>
      </c>
      <c r="L38" s="531">
        <f>'12在庫'!D12</f>
        <v>106</v>
      </c>
      <c r="M38" s="529">
        <f>(L38-L37)/L37*100</f>
        <v>-3.6363636363636362</v>
      </c>
    </row>
    <row r="39" spans="1:13" ht="14.25" customHeight="1">
      <c r="A39" s="52" t="s">
        <v>686</v>
      </c>
      <c r="B39" s="502">
        <f>'3国時系列'!AO247</f>
        <v>95.616666666666674</v>
      </c>
      <c r="C39" s="448">
        <f>(B39-B38)/B38*100</f>
        <v>-8.707767328456488E-2</v>
      </c>
      <c r="D39" s="515">
        <f>'10生産'!D13</f>
        <v>95.5</v>
      </c>
      <c r="E39" s="448">
        <f>(D39-D38)/D38*100</f>
        <v>0.4206098843322878</v>
      </c>
      <c r="F39" s="502">
        <f>'3国時系列'!AQ247</f>
        <v>93.608333333333334</v>
      </c>
      <c r="G39" s="448">
        <f>(F39-F38)/F38*100</f>
        <v>-9.7829953753114776E-2</v>
      </c>
      <c r="H39" s="518">
        <f>'11出荷'!D13</f>
        <v>93.8</v>
      </c>
      <c r="I39" s="448">
        <f>(H39-H38)/H38*100</f>
        <v>-2.2916666666666696</v>
      </c>
      <c r="J39" s="502">
        <f>'3国時系列'!AS247</f>
        <v>96.258333333333326</v>
      </c>
      <c r="K39" s="448">
        <f>(J39-J38)/J38*100</f>
        <v>-1.576346284935247</v>
      </c>
      <c r="L39" s="518">
        <f>'12在庫'!D13</f>
        <v>108.6</v>
      </c>
      <c r="M39" s="448">
        <f>(L39-L38)/L38*100</f>
        <v>2.4528301886792399</v>
      </c>
    </row>
  </sheetData>
  <mergeCells count="6">
    <mergeCell ref="B22:E22"/>
    <mergeCell ref="F22:I22"/>
    <mergeCell ref="J22:M22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0"/>
  <sheetViews>
    <sheetView workbookViewId="0">
      <pane xSplit="1" ySplit="2" topLeftCell="B3" activePane="bottomRight" state="frozen"/>
      <selection pane="topRight" activeCell="B1" sqref="B1"/>
      <selection pane="bottomLeft" activeCell="A6" sqref="A6"/>
      <selection pane="bottomRight" activeCell="Q18" sqref="Q18"/>
    </sheetView>
  </sheetViews>
  <sheetFormatPr defaultColWidth="9.33203125" defaultRowHeight="13.5"/>
  <cols>
    <col min="1" max="4" width="9.33203125" style="3"/>
    <col min="5" max="5" width="10.5" style="3" bestFit="1" customWidth="1"/>
    <col min="6" max="16384" width="9.33203125" style="3"/>
  </cols>
  <sheetData>
    <row r="1" spans="1:5">
      <c r="A1" s="3" t="s">
        <v>585</v>
      </c>
      <c r="E1" s="434" t="s">
        <v>634</v>
      </c>
    </row>
    <row r="2" spans="1:5">
      <c r="A2" s="285"/>
      <c r="B2" s="285" t="s">
        <v>102</v>
      </c>
      <c r="C2" s="285" t="s">
        <v>101</v>
      </c>
      <c r="E2" s="435">
        <v>44981</v>
      </c>
    </row>
    <row r="3" spans="1:5">
      <c r="A3" s="3" t="s">
        <v>583</v>
      </c>
      <c r="B3" s="239">
        <f>'1国県比較'!E85</f>
        <v>101.5</v>
      </c>
      <c r="C3" s="239">
        <f>'1国県比較'!M85</f>
        <v>97.7</v>
      </c>
    </row>
    <row r="4" spans="1:5">
      <c r="A4" s="3">
        <v>12</v>
      </c>
      <c r="B4" s="240">
        <f>'1国県比較'!E86</f>
        <v>100.8</v>
      </c>
      <c r="C4" s="240">
        <f>'1国県比較'!M86</f>
        <v>97.9</v>
      </c>
    </row>
    <row r="5" spans="1:5">
      <c r="A5" s="166" t="s">
        <v>584</v>
      </c>
      <c r="B5" s="239">
        <f>'1国県比較'!E87</f>
        <v>102.3</v>
      </c>
      <c r="C5" s="239">
        <f>'1国県比較'!M87</f>
        <v>99.1</v>
      </c>
    </row>
    <row r="6" spans="1:5">
      <c r="A6" s="3">
        <v>2</v>
      </c>
      <c r="B6" s="240">
        <f>'1国県比較'!E88</f>
        <v>97</v>
      </c>
      <c r="C6" s="240">
        <f>'1国県比較'!M88</f>
        <v>98.7</v>
      </c>
    </row>
    <row r="7" spans="1:5">
      <c r="A7" s="3">
        <v>3</v>
      </c>
      <c r="B7" s="240">
        <f>'1国県比較'!E89</f>
        <v>98.5</v>
      </c>
      <c r="C7" s="240">
        <f>'1国県比較'!M89</f>
        <v>96.2</v>
      </c>
    </row>
    <row r="8" spans="1:5">
      <c r="A8" s="3">
        <v>4</v>
      </c>
      <c r="B8" s="240">
        <f>'1国県比較'!E90</f>
        <v>91</v>
      </c>
      <c r="C8" s="240">
        <f>'1国県比較'!M90</f>
        <v>86.3</v>
      </c>
    </row>
    <row r="9" spans="1:5">
      <c r="A9" s="3">
        <v>5</v>
      </c>
      <c r="B9" s="240">
        <f>'1国県比較'!E91</f>
        <v>86.7</v>
      </c>
      <c r="C9" s="240">
        <f>'1国県比較'!M91</f>
        <v>77.2</v>
      </c>
    </row>
    <row r="10" spans="1:5">
      <c r="A10" s="3">
        <v>6</v>
      </c>
      <c r="B10" s="240">
        <f>'1国県比較'!E92</f>
        <v>89.3</v>
      </c>
      <c r="C10" s="240">
        <f>'1国県比較'!M92</f>
        <v>81</v>
      </c>
    </row>
    <row r="11" spans="1:5">
      <c r="A11" s="3">
        <v>7</v>
      </c>
      <c r="B11" s="240">
        <f>'1国県比較'!E93</f>
        <v>90.6</v>
      </c>
      <c r="C11" s="240">
        <f>'1国県比較'!M93</f>
        <v>86.6</v>
      </c>
    </row>
    <row r="12" spans="1:5">
      <c r="A12" s="3">
        <v>8</v>
      </c>
      <c r="B12" s="240">
        <f>'1国県比較'!E94</f>
        <v>91.3</v>
      </c>
      <c r="C12" s="240">
        <f>'1国県比較'!M94</f>
        <v>88.3</v>
      </c>
    </row>
    <row r="13" spans="1:5">
      <c r="A13" s="3">
        <v>9</v>
      </c>
      <c r="B13" s="240">
        <f>'1国県比較'!E95</f>
        <v>90.8</v>
      </c>
      <c r="C13" s="240">
        <f>'1国県比較'!M95</f>
        <v>91.6</v>
      </c>
    </row>
    <row r="14" spans="1:5">
      <c r="A14" s="3">
        <v>10</v>
      </c>
      <c r="B14" s="240">
        <f>'1国県比較'!E96</f>
        <v>93.4</v>
      </c>
      <c r="C14" s="240">
        <f>'1国県比較'!M96</f>
        <v>93.5</v>
      </c>
    </row>
    <row r="15" spans="1:5">
      <c r="A15" s="3">
        <v>11</v>
      </c>
      <c r="B15" s="240">
        <f>'1国県比較'!E97</f>
        <v>95.2</v>
      </c>
      <c r="C15" s="240">
        <f>'1国県比較'!M97</f>
        <v>94.2</v>
      </c>
    </row>
    <row r="16" spans="1:5">
      <c r="A16" s="230">
        <v>12</v>
      </c>
      <c r="B16" s="242">
        <f>'1国県比較'!E98</f>
        <v>97.3</v>
      </c>
      <c r="C16" s="242">
        <f>'1国県比較'!M98</f>
        <v>94</v>
      </c>
    </row>
    <row r="17" spans="1:3">
      <c r="A17" s="3" t="s">
        <v>639</v>
      </c>
      <c r="B17" s="240">
        <f>'1国県比較'!E99</f>
        <v>95.8</v>
      </c>
      <c r="C17" s="240">
        <f>'1国県比較'!M99</f>
        <v>95.8</v>
      </c>
    </row>
    <row r="18" spans="1:3">
      <c r="A18" s="3">
        <v>2</v>
      </c>
      <c r="B18" s="240">
        <f>'1国県比較'!E100</f>
        <v>95.2</v>
      </c>
      <c r="C18" s="240">
        <f>'1国県比較'!M100</f>
        <v>95.7</v>
      </c>
    </row>
    <row r="19" spans="1:3">
      <c r="A19" s="3">
        <v>3</v>
      </c>
      <c r="B19" s="240">
        <f>'1国県比較'!E101</f>
        <v>97.7</v>
      </c>
      <c r="C19" s="240">
        <f>'1国県比較'!M101</f>
        <v>97.3</v>
      </c>
    </row>
    <row r="20" spans="1:3">
      <c r="A20" s="3">
        <v>4</v>
      </c>
      <c r="B20" s="240">
        <f>'1国県比較'!E102</f>
        <v>98</v>
      </c>
      <c r="C20" s="240">
        <f>'1国県比較'!M102</f>
        <v>98.4</v>
      </c>
    </row>
    <row r="21" spans="1:3">
      <c r="A21" s="3">
        <v>5</v>
      </c>
      <c r="B21" s="240">
        <f>'1国県比較'!E103</f>
        <v>96.9</v>
      </c>
      <c r="C21" s="240">
        <f>'1国県比較'!M103</f>
        <v>92.3</v>
      </c>
    </row>
    <row r="22" spans="1:3">
      <c r="A22" s="3">
        <v>6</v>
      </c>
      <c r="B22" s="240">
        <f>'1国県比較'!E104</f>
        <v>97.3</v>
      </c>
      <c r="C22" s="240">
        <f>'1国県比較'!M104</f>
        <v>98.9</v>
      </c>
    </row>
    <row r="23" spans="1:3">
      <c r="A23" s="3">
        <v>7</v>
      </c>
      <c r="B23" s="240">
        <f>'1国県比較'!E105</f>
        <v>95.1</v>
      </c>
      <c r="C23" s="240">
        <f>'1国県比較'!M105</f>
        <v>98.1</v>
      </c>
    </row>
    <row r="24" spans="1:3">
      <c r="A24" s="3">
        <v>8</v>
      </c>
      <c r="B24" s="240">
        <f>'1国県比較'!E106</f>
        <v>95.8</v>
      </c>
      <c r="C24" s="240">
        <f>'1国県比較'!M106</f>
        <v>96.2</v>
      </c>
    </row>
    <row r="25" spans="1:3">
      <c r="A25" s="3">
        <v>9</v>
      </c>
      <c r="B25" s="240">
        <f>'1国県比較'!E107</f>
        <v>93.4</v>
      </c>
      <c r="C25" s="240">
        <f>'1国県比較'!M107</f>
        <v>89.9</v>
      </c>
    </row>
    <row r="26" spans="1:3">
      <c r="A26" s="3">
        <v>10</v>
      </c>
      <c r="B26" s="240">
        <f>'1国県比較'!E108</f>
        <v>93.5</v>
      </c>
      <c r="C26" s="240">
        <f>'1国県比較'!M108</f>
        <v>91.8</v>
      </c>
    </row>
    <row r="27" spans="1:3">
      <c r="A27" s="3">
        <v>11</v>
      </c>
      <c r="B27" s="240">
        <f>'1国県比較'!E109</f>
        <v>90.9</v>
      </c>
      <c r="C27" s="240">
        <f>'1国県比較'!M109</f>
        <v>96.4</v>
      </c>
    </row>
    <row r="28" spans="1:3">
      <c r="A28" s="3">
        <v>12</v>
      </c>
      <c r="B28" s="240">
        <f>'1国県比較'!E110</f>
        <v>90.3</v>
      </c>
      <c r="C28" s="240">
        <f>'1国県比較'!M110</f>
        <v>96.6</v>
      </c>
    </row>
    <row r="29" spans="1:3">
      <c r="A29" s="166" t="s">
        <v>671</v>
      </c>
      <c r="B29" s="239">
        <f>'1国県比較'!E111</f>
        <v>96.2</v>
      </c>
      <c r="C29" s="239">
        <f>'1国県比較'!M111</f>
        <v>94.3</v>
      </c>
    </row>
    <row r="30" spans="1:3">
      <c r="A30" s="3">
        <v>2</v>
      </c>
      <c r="B30" s="240">
        <f>'1国県比較'!E112</f>
        <v>93.2</v>
      </c>
      <c r="C30" s="240">
        <f>'1国県比較'!M112</f>
        <v>96.2</v>
      </c>
    </row>
    <row r="31" spans="1:3">
      <c r="A31" s="3">
        <v>3</v>
      </c>
      <c r="B31" s="240">
        <f>'1国県比較'!E113</f>
        <v>87.9</v>
      </c>
      <c r="C31" s="240">
        <f>'1国県比較'!M113</f>
        <v>96.5</v>
      </c>
    </row>
    <row r="32" spans="1:3">
      <c r="A32" s="3">
        <v>4</v>
      </c>
      <c r="B32" s="240">
        <f>'1国県比較'!E114</f>
        <v>98.9</v>
      </c>
      <c r="C32" s="240">
        <f>'1国県比較'!M114</f>
        <v>95.1</v>
      </c>
    </row>
    <row r="33" spans="1:3">
      <c r="A33" s="3">
        <v>5</v>
      </c>
      <c r="B33" s="240">
        <f>'1国県比較'!E115</f>
        <v>93.1</v>
      </c>
      <c r="C33" s="240">
        <f>'1国県比較'!M115</f>
        <v>88</v>
      </c>
    </row>
    <row r="34" spans="1:3">
      <c r="A34" s="3">
        <v>6</v>
      </c>
      <c r="B34" s="240">
        <f>'1国県比較'!E116</f>
        <v>96.8</v>
      </c>
      <c r="C34" s="240">
        <f>'1国県比較'!M116</f>
        <v>96.1</v>
      </c>
    </row>
    <row r="35" spans="1:3">
      <c r="A35" s="3">
        <v>7</v>
      </c>
      <c r="B35" s="240">
        <f>'1国県比較'!E117</f>
        <v>96.1</v>
      </c>
      <c r="C35" s="240">
        <f>'1国県比較'!M117</f>
        <v>96.9</v>
      </c>
    </row>
    <row r="36" spans="1:3">
      <c r="A36" s="3">
        <v>8</v>
      </c>
      <c r="B36" s="240">
        <f>'1国県比較'!E118</f>
        <v>97.3</v>
      </c>
      <c r="C36" s="240">
        <f>'1国県比較'!M118</f>
        <v>100.2</v>
      </c>
    </row>
    <row r="37" spans="1:3">
      <c r="A37" s="3">
        <v>9</v>
      </c>
      <c r="B37" s="240">
        <f>'1国県比較'!E119</f>
        <v>98.3</v>
      </c>
      <c r="C37" s="240">
        <f>'1国県比較'!M119</f>
        <v>98.5</v>
      </c>
    </row>
    <row r="38" spans="1:3">
      <c r="A38" s="3">
        <v>10</v>
      </c>
      <c r="B38" s="240">
        <f>'1国県比較'!E120</f>
        <v>100</v>
      </c>
      <c r="C38" s="240">
        <f>'1国県比較'!M120</f>
        <v>95.3</v>
      </c>
    </row>
    <row r="39" spans="1:3">
      <c r="A39" s="3">
        <v>11</v>
      </c>
      <c r="B39" s="240">
        <f>'1国県比較'!E121</f>
        <v>96.9</v>
      </c>
      <c r="C39" s="240">
        <f>'1国県比較'!M121</f>
        <v>95.5</v>
      </c>
    </row>
    <row r="40" spans="1:3">
      <c r="A40" s="230">
        <v>12</v>
      </c>
      <c r="B40" s="242">
        <f>'1国県比較'!E122</f>
        <v>95.2</v>
      </c>
      <c r="C40" s="242">
        <f>'1国県比較'!M122</f>
        <v>95.8</v>
      </c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7" sqref="I17"/>
    </sheetView>
  </sheetViews>
  <sheetFormatPr defaultColWidth="9.33203125" defaultRowHeight="13.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1.5" style="3" bestFit="1" customWidth="1"/>
    <col min="14" max="16384" width="9.33203125" style="3"/>
  </cols>
  <sheetData>
    <row r="1" spans="1:13">
      <c r="A1" s="1" t="s">
        <v>486</v>
      </c>
    </row>
    <row r="2" spans="1:13">
      <c r="A2" s="231" t="s">
        <v>466</v>
      </c>
      <c r="B2" s="166" t="s">
        <v>498</v>
      </c>
      <c r="C2" s="166"/>
      <c r="E2" s="231" t="s">
        <v>466</v>
      </c>
      <c r="F2" s="166" t="s">
        <v>499</v>
      </c>
      <c r="G2" s="166"/>
      <c r="I2" s="231" t="s">
        <v>466</v>
      </c>
      <c r="J2" s="166" t="s">
        <v>500</v>
      </c>
      <c r="K2" s="166" t="s">
        <v>110</v>
      </c>
      <c r="M2" s="434" t="s">
        <v>634</v>
      </c>
    </row>
    <row r="3" spans="1:13">
      <c r="A3" s="230"/>
      <c r="B3" s="230" t="s">
        <v>101</v>
      </c>
      <c r="C3" s="230" t="s">
        <v>102</v>
      </c>
      <c r="E3" s="230"/>
      <c r="F3" s="230" t="s">
        <v>101</v>
      </c>
      <c r="G3" s="230" t="s">
        <v>102</v>
      </c>
      <c r="I3" s="230"/>
      <c r="J3" s="230" t="s">
        <v>101</v>
      </c>
      <c r="K3" s="230" t="s">
        <v>102</v>
      </c>
      <c r="M3" s="435">
        <v>44981</v>
      </c>
    </row>
    <row r="4" spans="1:13">
      <c r="A4" s="3" t="s">
        <v>295</v>
      </c>
      <c r="B4" s="235">
        <f>'4国県年次比較'!B30</f>
        <v>99.2</v>
      </c>
      <c r="C4" s="235">
        <f>'4国県年次比較'!D30</f>
        <v>100.3</v>
      </c>
      <c r="E4" s="3" t="s">
        <v>295</v>
      </c>
      <c r="F4" s="235">
        <f>'4国県年次比較'!F30</f>
        <v>100.7</v>
      </c>
      <c r="G4" s="235">
        <f>'4国県年次比較'!H30</f>
        <v>98.4</v>
      </c>
      <c r="I4" s="3" t="s">
        <v>295</v>
      </c>
      <c r="J4" s="235">
        <f>'4国県年次比較'!J30</f>
        <v>94.7</v>
      </c>
      <c r="K4" s="235">
        <f>'4国県年次比較'!L30</f>
        <v>96.1</v>
      </c>
    </row>
    <row r="5" spans="1:13">
      <c r="A5" s="3">
        <v>26</v>
      </c>
      <c r="B5" s="235">
        <f>'4国県年次比較'!B31</f>
        <v>101.2</v>
      </c>
      <c r="C5" s="235">
        <f>'4国県年次比較'!D31</f>
        <v>101.3</v>
      </c>
      <c r="E5" s="3">
        <v>26</v>
      </c>
      <c r="F5" s="235">
        <f>'4国県年次比較'!F31</f>
        <v>101.4</v>
      </c>
      <c r="G5" s="235">
        <f>'4国県年次比較'!H31</f>
        <v>100.3</v>
      </c>
      <c r="I5" s="3">
        <v>26</v>
      </c>
      <c r="J5" s="235">
        <f>'4国県年次比較'!J31</f>
        <v>100.3</v>
      </c>
      <c r="K5" s="235">
        <f>'4国県年次比較'!L31</f>
        <v>98.8</v>
      </c>
    </row>
    <row r="6" spans="1:13">
      <c r="A6" s="3">
        <v>27</v>
      </c>
      <c r="B6" s="235">
        <f>'4国県年次比較'!B32</f>
        <v>100</v>
      </c>
      <c r="C6" s="235">
        <f>'4国県年次比較'!D32</f>
        <v>100</v>
      </c>
      <c r="E6" s="3">
        <v>27</v>
      </c>
      <c r="F6" s="235">
        <f>'4国県年次比較'!F32</f>
        <v>100</v>
      </c>
      <c r="G6" s="235">
        <f>'4国県年次比較'!H32</f>
        <v>100</v>
      </c>
      <c r="I6" s="3">
        <v>27</v>
      </c>
      <c r="J6" s="235">
        <f>'4国県年次比較'!J32</f>
        <v>98</v>
      </c>
      <c r="K6" s="235">
        <f>'4国県年次比較'!L32</f>
        <v>100</v>
      </c>
    </row>
    <row r="7" spans="1:13">
      <c r="A7" s="3">
        <v>28</v>
      </c>
      <c r="B7" s="235">
        <f>'4国県年次比較'!B33</f>
        <v>100</v>
      </c>
      <c r="C7" s="235">
        <f>'4国県年次比較'!D33</f>
        <v>99.375</v>
      </c>
      <c r="E7" s="3">
        <v>28</v>
      </c>
      <c r="F7" s="235">
        <f>'4国県年次比較'!F33</f>
        <v>99.7</v>
      </c>
      <c r="G7" s="235">
        <f>'4国県年次比較'!H33</f>
        <v>99.4</v>
      </c>
      <c r="I7" s="3">
        <v>28</v>
      </c>
      <c r="J7" s="235">
        <f>'4国県年次比較'!J33</f>
        <v>94.9</v>
      </c>
      <c r="K7" s="235">
        <f>'4国県年次比較'!L33</f>
        <v>104.69166666666668</v>
      </c>
    </row>
    <row r="8" spans="1:13">
      <c r="A8" s="3">
        <v>29</v>
      </c>
      <c r="B8" s="235">
        <f>'4国県年次比較'!B34</f>
        <v>103.1</v>
      </c>
      <c r="C8" s="235">
        <f>'4国県年次比較'!D34</f>
        <v>101.9</v>
      </c>
      <c r="E8" s="3">
        <v>29</v>
      </c>
      <c r="F8" s="235">
        <f>'4国県年次比較'!F34</f>
        <v>102.2</v>
      </c>
      <c r="G8" s="235">
        <f>'4国県年次比較'!H34</f>
        <v>101.3</v>
      </c>
      <c r="I8" s="3">
        <v>29</v>
      </c>
      <c r="J8" s="235">
        <f>'4国県年次比較'!J34</f>
        <v>98.8</v>
      </c>
      <c r="K8" s="235">
        <f>'4国県年次比較'!L34</f>
        <v>104.8</v>
      </c>
    </row>
    <row r="9" spans="1:13">
      <c r="A9" s="3">
        <v>30</v>
      </c>
      <c r="B9" s="235">
        <f>'4国県年次比較'!B35</f>
        <v>104.2</v>
      </c>
      <c r="C9" s="235">
        <f>'4国県年次比較'!D35</f>
        <v>104.7</v>
      </c>
      <c r="E9" s="3">
        <v>30</v>
      </c>
      <c r="F9" s="235">
        <f>'4国県年次比較'!F35</f>
        <v>103</v>
      </c>
      <c r="G9" s="235">
        <f>'4国県年次比較'!H35</f>
        <v>105.2</v>
      </c>
      <c r="I9" s="3">
        <v>30</v>
      </c>
      <c r="J9" s="235">
        <f>'4国県年次比較'!J35</f>
        <v>100.5</v>
      </c>
      <c r="K9" s="235">
        <f>'4国県年次比較'!L35</f>
        <v>108.3</v>
      </c>
    </row>
    <row r="10" spans="1:13">
      <c r="A10" s="237" t="s">
        <v>512</v>
      </c>
      <c r="B10" s="235">
        <f>'4国県年次比較'!B36</f>
        <v>101.1</v>
      </c>
      <c r="C10" s="235">
        <f>'4国県年次比較'!D36</f>
        <v>104.1</v>
      </c>
      <c r="E10" s="237" t="s">
        <v>512</v>
      </c>
      <c r="F10" s="235">
        <f>'4国県年次比較'!F36</f>
        <v>100.2</v>
      </c>
      <c r="G10" s="235">
        <f>'4国県年次比較'!H36</f>
        <v>104</v>
      </c>
      <c r="I10" s="237" t="s">
        <v>512</v>
      </c>
      <c r="J10" s="235">
        <f>'4国県年次比較'!J36</f>
        <v>101.7</v>
      </c>
      <c r="K10" s="235">
        <f>'4国県年次比較'!L36</f>
        <v>110.8</v>
      </c>
    </row>
    <row r="11" spans="1:13">
      <c r="A11" s="237" t="s">
        <v>302</v>
      </c>
      <c r="B11" s="235">
        <f>'4国県年次比較'!B37</f>
        <v>90.6</v>
      </c>
      <c r="C11" s="235">
        <f>'4国県年次比較'!D37</f>
        <v>94</v>
      </c>
      <c r="E11" s="237" t="s">
        <v>302</v>
      </c>
      <c r="F11" s="235">
        <f>'4国県年次比較'!F37</f>
        <v>89.6</v>
      </c>
      <c r="G11" s="235">
        <f>'4国県年次比較'!H37</f>
        <v>94</v>
      </c>
      <c r="I11" s="237" t="s">
        <v>302</v>
      </c>
      <c r="J11" s="235">
        <f>'4国県年次比較'!J37</f>
        <v>93.2</v>
      </c>
      <c r="K11" s="235">
        <f>'4国県年次比較'!L37</f>
        <v>110</v>
      </c>
    </row>
    <row r="12" spans="1:13">
      <c r="A12" s="237" t="s">
        <v>303</v>
      </c>
      <c r="B12" s="235">
        <f>'4国県年次比較'!B38</f>
        <v>95.7</v>
      </c>
      <c r="C12" s="235">
        <f>'4国県年次比較'!D38</f>
        <v>95.1</v>
      </c>
      <c r="E12" s="237" t="s">
        <v>303</v>
      </c>
      <c r="F12" s="235">
        <f>'4国県年次比較'!F38</f>
        <v>93.7</v>
      </c>
      <c r="G12" s="235">
        <f>'4国県年次比較'!H38</f>
        <v>96</v>
      </c>
      <c r="I12" s="237" t="s">
        <v>303</v>
      </c>
      <c r="J12" s="235">
        <f>'4国県年次比較'!J38</f>
        <v>97.8</v>
      </c>
      <c r="K12" s="235">
        <f>'4国県年次比較'!L38</f>
        <v>106</v>
      </c>
    </row>
    <row r="13" spans="1:13">
      <c r="A13" s="237" t="s">
        <v>304</v>
      </c>
      <c r="B13" s="235">
        <f>'4国県年次比較'!B39</f>
        <v>95.616666666666674</v>
      </c>
      <c r="C13" s="235">
        <f>'4国県年次比較'!D39</f>
        <v>95.5</v>
      </c>
      <c r="E13" s="237" t="s">
        <v>304</v>
      </c>
      <c r="F13" s="235">
        <f>'4国県年次比較'!F39</f>
        <v>93.608333333333334</v>
      </c>
      <c r="G13" s="235">
        <f>'4国県年次比較'!H39</f>
        <v>93.8</v>
      </c>
      <c r="I13" s="237" t="s">
        <v>304</v>
      </c>
      <c r="J13" s="235">
        <f>'4国県年次比較'!J39</f>
        <v>96.258333333333326</v>
      </c>
      <c r="K13" s="235">
        <f>'4国県年次比較'!L39</f>
        <v>108.6</v>
      </c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4"/>
  <sheetViews>
    <sheetView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N45" sqref="N45"/>
    </sheetView>
  </sheetViews>
  <sheetFormatPr defaultColWidth="9.33203125" defaultRowHeight="13.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>
      <c r="A1" s="1" t="s">
        <v>487</v>
      </c>
      <c r="F1" s="1" t="s">
        <v>488</v>
      </c>
      <c r="L1" s="1" t="s">
        <v>489</v>
      </c>
    </row>
    <row r="2" spans="1:15" ht="27">
      <c r="A2" s="233" t="s">
        <v>364</v>
      </c>
      <c r="B2" s="232" t="s">
        <v>76</v>
      </c>
      <c r="C2" s="232" t="s">
        <v>78</v>
      </c>
      <c r="D2" s="232" t="s">
        <v>79</v>
      </c>
      <c r="F2" s="233" t="s">
        <v>364</v>
      </c>
      <c r="G2" s="232" t="s">
        <v>125</v>
      </c>
      <c r="H2" s="232" t="s">
        <v>86</v>
      </c>
      <c r="I2" s="232" t="s">
        <v>89</v>
      </c>
      <c r="J2" s="232" t="s">
        <v>93</v>
      </c>
      <c r="L2" s="233" t="s">
        <v>364</v>
      </c>
      <c r="M2" s="232" t="s">
        <v>125</v>
      </c>
      <c r="N2" s="232" t="s">
        <v>129</v>
      </c>
      <c r="O2" s="232" t="s">
        <v>130</v>
      </c>
    </row>
    <row r="3" spans="1:15">
      <c r="A3" s="234" t="s">
        <v>494</v>
      </c>
      <c r="B3" s="18">
        <f>'10生産'!D378</f>
        <v>102.8</v>
      </c>
      <c r="C3" s="18">
        <f>'11出荷'!D378</f>
        <v>102.2</v>
      </c>
      <c r="D3" s="18">
        <f>'12在庫'!D378</f>
        <v>101.3</v>
      </c>
      <c r="F3" s="243" t="s">
        <v>494</v>
      </c>
      <c r="G3" s="429">
        <f>B3</f>
        <v>102.8</v>
      </c>
      <c r="H3" s="429">
        <f>'8業種別'!P$5</f>
        <v>105.37000552669393</v>
      </c>
      <c r="I3" s="429">
        <f>'8業種別'!P$11</f>
        <v>101.05774988827648</v>
      </c>
      <c r="J3" s="429">
        <f>'8業種別'!P$16</f>
        <v>100.04467703778046</v>
      </c>
      <c r="L3" s="243" t="s">
        <v>494</v>
      </c>
      <c r="M3" s="429">
        <f>B3</f>
        <v>102.8</v>
      </c>
      <c r="N3" s="239">
        <f>'9財別'!U$5</f>
        <v>102.6</v>
      </c>
      <c r="O3" s="239">
        <f>'9財別'!U$20</f>
        <v>103.4</v>
      </c>
    </row>
    <row r="4" spans="1:15">
      <c r="A4" s="3" t="s">
        <v>482</v>
      </c>
      <c r="B4" s="18">
        <f>'10生産'!D379</f>
        <v>99.2</v>
      </c>
      <c r="C4" s="18">
        <f>'11出荷'!D379</f>
        <v>98.9</v>
      </c>
      <c r="D4" s="18">
        <f>'12在庫'!D379</f>
        <v>99</v>
      </c>
      <c r="F4" s="3" t="s">
        <v>482</v>
      </c>
      <c r="G4" s="430">
        <f t="shared" ref="G4:G21" si="0">B4</f>
        <v>99.2</v>
      </c>
      <c r="H4" s="430">
        <f>'8業種別'!Q$5</f>
        <v>99.073891897866702</v>
      </c>
      <c r="I4" s="430">
        <f>'8業種別'!Q$11</f>
        <v>99.070363473856688</v>
      </c>
      <c r="J4" s="430">
        <f>'8業種別'!Q$16</f>
        <v>99.191042368628558</v>
      </c>
      <c r="L4" s="3" t="s">
        <v>482</v>
      </c>
      <c r="M4" s="430">
        <f t="shared" ref="M4:M20" si="1">B4</f>
        <v>99.2</v>
      </c>
      <c r="N4" s="240">
        <f>'9財別'!V$5</f>
        <v>100.1</v>
      </c>
      <c r="O4" s="240">
        <f>'9財別'!V$20</f>
        <v>98.5</v>
      </c>
    </row>
    <row r="5" spans="1:15">
      <c r="A5" s="3" t="s">
        <v>485</v>
      </c>
      <c r="B5" s="18">
        <f>'10生産'!D380</f>
        <v>100.5</v>
      </c>
      <c r="C5" s="18">
        <f>'11出荷'!D380</f>
        <v>100.9</v>
      </c>
      <c r="D5" s="18">
        <f>'12在庫'!D380</f>
        <v>98.5</v>
      </c>
      <c r="F5" s="3" t="s">
        <v>485</v>
      </c>
      <c r="G5" s="430">
        <f t="shared" si="0"/>
        <v>100.5</v>
      </c>
      <c r="H5" s="430">
        <f>'8業種別'!R$5</f>
        <v>100.60987288603957</v>
      </c>
      <c r="I5" s="430">
        <f>'8業種別'!R$11</f>
        <v>99.415250260688211</v>
      </c>
      <c r="J5" s="430">
        <f>'8業種別'!R$16</f>
        <v>100.79181303319234</v>
      </c>
      <c r="L5" s="3" t="s">
        <v>485</v>
      </c>
      <c r="M5" s="430">
        <f t="shared" si="1"/>
        <v>100.5</v>
      </c>
      <c r="N5" s="240">
        <f>'9財別'!W$5</f>
        <v>100.5</v>
      </c>
      <c r="O5" s="240">
        <f>'9財別'!W$20</f>
        <v>99.6</v>
      </c>
    </row>
    <row r="6" spans="1:15">
      <c r="A6" s="3" t="s">
        <v>484</v>
      </c>
      <c r="B6" s="18">
        <f>'10生産'!D381</f>
        <v>98.4</v>
      </c>
      <c r="C6" s="18">
        <f>'11出荷'!D381</f>
        <v>98.5</v>
      </c>
      <c r="D6" s="18">
        <f>'12在庫'!D381</f>
        <v>101.4</v>
      </c>
      <c r="F6" s="230" t="s">
        <v>484</v>
      </c>
      <c r="G6" s="431">
        <f t="shared" si="0"/>
        <v>98.4</v>
      </c>
      <c r="H6" s="431">
        <f>'8業種別'!S$5</f>
        <v>95.186236321432517</v>
      </c>
      <c r="I6" s="431">
        <f>'8業種別'!S$11</f>
        <v>101.30848726351853</v>
      </c>
      <c r="J6" s="431">
        <f>'8業種別'!S$16</f>
        <v>100.37640691088966</v>
      </c>
      <c r="L6" s="230" t="s">
        <v>484</v>
      </c>
      <c r="M6" s="431">
        <f t="shared" si="1"/>
        <v>98.4</v>
      </c>
      <c r="N6" s="242">
        <f>'9財別'!X$5</f>
        <v>98.2</v>
      </c>
      <c r="O6" s="242">
        <f>'9財別'!X$20</f>
        <v>98.6</v>
      </c>
    </row>
    <row r="7" spans="1:15">
      <c r="A7" s="166" t="s">
        <v>493</v>
      </c>
      <c r="B7" s="239">
        <f>'10生産'!D382</f>
        <v>99</v>
      </c>
      <c r="C7" s="239">
        <f>'11出荷'!D382</f>
        <v>97.8</v>
      </c>
      <c r="D7" s="239">
        <f>'12在庫'!D382</f>
        <v>103.8</v>
      </c>
      <c r="F7" s="3" t="s">
        <v>493</v>
      </c>
      <c r="G7" s="432">
        <f t="shared" si="0"/>
        <v>99</v>
      </c>
      <c r="H7" s="432">
        <f>'8業種別'!T$5</f>
        <v>96.684635790869891</v>
      </c>
      <c r="I7" s="432">
        <f>'8業種別'!T$11</f>
        <v>102.18830254729627</v>
      </c>
      <c r="J7" s="432">
        <f>'8業種別'!T$16</f>
        <v>99.428668721772169</v>
      </c>
      <c r="L7" s="3" t="s">
        <v>493</v>
      </c>
      <c r="M7" s="432">
        <f t="shared" si="1"/>
        <v>99</v>
      </c>
      <c r="N7" s="18">
        <f>'9財別'!Y$5</f>
        <v>98.6</v>
      </c>
      <c r="O7" s="18">
        <f>'9財別'!Y$20</f>
        <v>99.6</v>
      </c>
    </row>
    <row r="8" spans="1:15">
      <c r="A8" s="3" t="s">
        <v>482</v>
      </c>
      <c r="B8" s="240">
        <f>'10生産'!D383</f>
        <v>99.8</v>
      </c>
      <c r="C8" s="240">
        <f>'11出荷'!D383</f>
        <v>99.8</v>
      </c>
      <c r="D8" s="240">
        <f>'12在庫'!D383</f>
        <v>106.5</v>
      </c>
      <c r="F8" s="3" t="s">
        <v>482</v>
      </c>
      <c r="G8" s="432">
        <f t="shared" si="0"/>
        <v>99.8</v>
      </c>
      <c r="H8" s="432">
        <f>'8業種別'!U$5</f>
        <v>99.347178070078471</v>
      </c>
      <c r="I8" s="432">
        <f>'8業種別'!U$11</f>
        <v>100.74626471026366</v>
      </c>
      <c r="J8" s="432">
        <f>'8業種別'!U$16</f>
        <v>99.543458312423837</v>
      </c>
      <c r="L8" s="3" t="s">
        <v>482</v>
      </c>
      <c r="M8" s="432">
        <f t="shared" si="1"/>
        <v>99.8</v>
      </c>
      <c r="N8" s="18">
        <f>'9財別'!Z$5</f>
        <v>100.6</v>
      </c>
      <c r="O8" s="18">
        <f>'9財別'!Z$20</f>
        <v>99.4</v>
      </c>
    </row>
    <row r="9" spans="1:15">
      <c r="A9" s="3" t="s">
        <v>485</v>
      </c>
      <c r="B9" s="240">
        <f>'10生産'!D384</f>
        <v>99.6</v>
      </c>
      <c r="C9" s="240">
        <f>'11出荷'!D384</f>
        <v>99.7</v>
      </c>
      <c r="D9" s="240">
        <f>'12在庫'!D384</f>
        <v>107.5</v>
      </c>
      <c r="F9" s="3" t="s">
        <v>485</v>
      </c>
      <c r="G9" s="432">
        <f t="shared" si="0"/>
        <v>99.6</v>
      </c>
      <c r="H9" s="432">
        <f>'8業種別'!V$5</f>
        <v>99.71274013485133</v>
      </c>
      <c r="I9" s="432">
        <f>'8業種別'!V$11</f>
        <v>99.814442127215841</v>
      </c>
      <c r="J9" s="432">
        <f>'8業種別'!V$16</f>
        <v>98.048989174851243</v>
      </c>
      <c r="L9" s="3" t="s">
        <v>485</v>
      </c>
      <c r="M9" s="432">
        <f t="shared" si="1"/>
        <v>99.6</v>
      </c>
      <c r="N9" s="18">
        <f>'9財別'!AA$5</f>
        <v>97</v>
      </c>
      <c r="O9" s="18">
        <f>'9財別'!AA$20</f>
        <v>101</v>
      </c>
    </row>
    <row r="10" spans="1:15">
      <c r="A10" s="241" t="s">
        <v>39</v>
      </c>
      <c r="B10" s="242">
        <f>'10生産'!D385</f>
        <v>99.2</v>
      </c>
      <c r="C10" s="242">
        <f>'11出荷'!D385</f>
        <v>100</v>
      </c>
      <c r="D10" s="242">
        <f>'12在庫'!D385</f>
        <v>101.1</v>
      </c>
      <c r="F10" s="236" t="s">
        <v>39</v>
      </c>
      <c r="G10" s="432">
        <f t="shared" si="0"/>
        <v>99.2</v>
      </c>
      <c r="H10" s="432">
        <f>'8業種別'!W$5</f>
        <v>99.863568033602306</v>
      </c>
      <c r="I10" s="432">
        <f>'8業種別'!W$11</f>
        <v>99.024918069417524</v>
      </c>
      <c r="J10" s="432">
        <f>'8業種別'!W$16</f>
        <v>98.535253423184486</v>
      </c>
      <c r="L10" s="236" t="s">
        <v>39</v>
      </c>
      <c r="M10" s="432">
        <f t="shared" si="1"/>
        <v>99.2</v>
      </c>
      <c r="N10" s="18">
        <f>'9財別'!AB$5</f>
        <v>96.6</v>
      </c>
      <c r="O10" s="18">
        <f>'9財別'!AB$20</f>
        <v>101.8</v>
      </c>
    </row>
    <row r="11" spans="1:15">
      <c r="A11" s="3" t="s">
        <v>492</v>
      </c>
      <c r="B11" s="18">
        <f>'10生産'!D386</f>
        <v>99.6</v>
      </c>
      <c r="C11" s="18">
        <f>'11出荷'!D386</f>
        <v>98.3</v>
      </c>
      <c r="D11" s="18">
        <f>'12在庫'!D386</f>
        <v>102.6</v>
      </c>
      <c r="F11" s="166" t="s">
        <v>492</v>
      </c>
      <c r="G11" s="429">
        <f t="shared" si="0"/>
        <v>99.6</v>
      </c>
      <c r="H11" s="429">
        <f>'8業種別'!X$5</f>
        <v>98.916854205814104</v>
      </c>
      <c r="I11" s="429">
        <f>'8業種別'!X$11</f>
        <v>100.8891255772382</v>
      </c>
      <c r="J11" s="429">
        <f>'8業種別'!X$16</f>
        <v>99.529027170406479</v>
      </c>
      <c r="L11" s="166" t="s">
        <v>492</v>
      </c>
      <c r="M11" s="429">
        <f t="shared" si="1"/>
        <v>99.6</v>
      </c>
      <c r="N11" s="239">
        <f>'9財別'!AC$5</f>
        <v>97.3</v>
      </c>
      <c r="O11" s="239">
        <f>'9財別'!AC$20</f>
        <v>102.1</v>
      </c>
    </row>
    <row r="12" spans="1:15">
      <c r="A12" s="3" t="s">
        <v>482</v>
      </c>
      <c r="B12" s="18">
        <f>'10生産'!D387</f>
        <v>101.7</v>
      </c>
      <c r="C12" s="18">
        <f>'11出荷'!D387</f>
        <v>101.8</v>
      </c>
      <c r="D12" s="18">
        <f>'12在庫'!D387</f>
        <v>104</v>
      </c>
      <c r="F12" s="3" t="s">
        <v>482</v>
      </c>
      <c r="G12" s="430">
        <f t="shared" si="0"/>
        <v>101.7</v>
      </c>
      <c r="H12" s="430">
        <f>'8業種別'!Y$5</f>
        <v>103.1612711396043</v>
      </c>
      <c r="I12" s="430">
        <f>'8業種別'!Y$11</f>
        <v>102.87563682407267</v>
      </c>
      <c r="J12" s="430">
        <f>'8業種別'!Y$16</f>
        <v>98.704835472076851</v>
      </c>
      <c r="L12" s="3" t="s">
        <v>482</v>
      </c>
      <c r="M12" s="430">
        <f t="shared" si="1"/>
        <v>101.7</v>
      </c>
      <c r="N12" s="240">
        <f>'9財別'!AD$5</f>
        <v>98.5</v>
      </c>
      <c r="O12" s="240">
        <f>'9財別'!AD$20</f>
        <v>105</v>
      </c>
    </row>
    <row r="13" spans="1:15">
      <c r="A13" s="3" t="s">
        <v>485</v>
      </c>
      <c r="B13" s="18">
        <f>'10生産'!D388</f>
        <v>102.5</v>
      </c>
      <c r="C13" s="18">
        <f>'11出荷'!D388</f>
        <v>101.1</v>
      </c>
      <c r="D13" s="18">
        <f>'12在庫'!D388</f>
        <v>104.9</v>
      </c>
      <c r="F13" s="3" t="s">
        <v>485</v>
      </c>
      <c r="G13" s="430">
        <f t="shared" si="0"/>
        <v>102.5</v>
      </c>
      <c r="H13" s="430">
        <f>'8業種別'!Z$5</f>
        <v>103.41917099591025</v>
      </c>
      <c r="I13" s="430">
        <f>'8業種別'!Z$11</f>
        <v>103.35386935796215</v>
      </c>
      <c r="J13" s="430">
        <f>'8業種別'!Z$16</f>
        <v>99.407387626353156</v>
      </c>
      <c r="L13" s="3" t="s">
        <v>485</v>
      </c>
      <c r="M13" s="430">
        <f t="shared" si="1"/>
        <v>102.5</v>
      </c>
      <c r="N13" s="240">
        <f>'9財別'!AE$5</f>
        <v>97.6</v>
      </c>
      <c r="O13" s="240">
        <f>'9財別'!AE$20</f>
        <v>105.8</v>
      </c>
    </row>
    <row r="14" spans="1:15">
      <c r="A14" s="236" t="s">
        <v>39</v>
      </c>
      <c r="B14" s="18">
        <f>'10生産'!D389</f>
        <v>103.8</v>
      </c>
      <c r="C14" s="18">
        <f>'11出荷'!D389</f>
        <v>103.5</v>
      </c>
      <c r="D14" s="18">
        <f>'12在庫'!D389</f>
        <v>107.6</v>
      </c>
      <c r="F14" s="241" t="s">
        <v>39</v>
      </c>
      <c r="G14" s="431">
        <f t="shared" si="0"/>
        <v>103.8</v>
      </c>
      <c r="H14" s="431">
        <f>'8業種別'!AA$5</f>
        <v>108.40763346965845</v>
      </c>
      <c r="I14" s="431">
        <f>'8業種別'!AA$11</f>
        <v>101.84646953671979</v>
      </c>
      <c r="J14" s="431">
        <f>'8業種別'!AA$16</f>
        <v>99.236439888164028</v>
      </c>
      <c r="L14" s="241" t="s">
        <v>39</v>
      </c>
      <c r="M14" s="431">
        <f t="shared" si="1"/>
        <v>103.8</v>
      </c>
      <c r="N14" s="242">
        <f>'9財別'!AF$5</f>
        <v>100.1</v>
      </c>
      <c r="O14" s="242">
        <f>'9財別'!AF$20</f>
        <v>107.5</v>
      </c>
    </row>
    <row r="15" spans="1:15">
      <c r="A15" s="166" t="s">
        <v>495</v>
      </c>
      <c r="B15" s="239">
        <f>'10生産'!D390</f>
        <v>104.4</v>
      </c>
      <c r="C15" s="239">
        <f>'11出荷'!D390</f>
        <v>105.5</v>
      </c>
      <c r="D15" s="239">
        <f>'12在庫'!D390</f>
        <v>107.8</v>
      </c>
      <c r="F15" s="3" t="s">
        <v>495</v>
      </c>
      <c r="G15" s="432">
        <f t="shared" si="0"/>
        <v>104.4</v>
      </c>
      <c r="H15" s="432">
        <f>'8業種別'!AB$5</f>
        <v>109.54134188128661</v>
      </c>
      <c r="I15" s="432">
        <f>'8業種別'!AB$11</f>
        <v>103.21565618948308</v>
      </c>
      <c r="J15" s="432">
        <f>'8業種別'!AB$16</f>
        <v>98.249412144239713</v>
      </c>
      <c r="L15" s="3" t="s">
        <v>495</v>
      </c>
      <c r="M15" s="432">
        <f t="shared" si="1"/>
        <v>104.4</v>
      </c>
      <c r="N15" s="18">
        <f>'9財別'!AG$5</f>
        <v>104.1</v>
      </c>
      <c r="O15" s="18">
        <f>'9財別'!AG$20</f>
        <v>105.5</v>
      </c>
    </row>
    <row r="16" spans="1:15">
      <c r="A16" s="3" t="s">
        <v>482</v>
      </c>
      <c r="B16" s="240">
        <f>'10生産'!D391</f>
        <v>104.3</v>
      </c>
      <c r="C16" s="240">
        <f>'11出荷'!D391</f>
        <v>104.6</v>
      </c>
      <c r="D16" s="240">
        <f>'12在庫'!D391</f>
        <v>108.5</v>
      </c>
      <c r="F16" s="3" t="s">
        <v>482</v>
      </c>
      <c r="G16" s="432">
        <f t="shared" si="0"/>
        <v>104.3</v>
      </c>
      <c r="H16" s="432">
        <f>'8業種別'!AC$5</f>
        <v>109.26154084226816</v>
      </c>
      <c r="I16" s="432">
        <f>'8業種別'!AC$11</f>
        <v>100.77873156561894</v>
      </c>
      <c r="J16" s="432">
        <f>'8業種別'!AC$16</f>
        <v>98.667908093770166</v>
      </c>
      <c r="L16" s="3" t="s">
        <v>482</v>
      </c>
      <c r="M16" s="432">
        <f t="shared" si="1"/>
        <v>104.3</v>
      </c>
      <c r="N16" s="18">
        <f>'9財別'!AH$5</f>
        <v>99.8</v>
      </c>
      <c r="O16" s="18">
        <f>'9財別'!AH$20</f>
        <v>108.4</v>
      </c>
    </row>
    <row r="17" spans="1:15">
      <c r="A17" s="3" t="s">
        <v>485</v>
      </c>
      <c r="B17" s="240">
        <f>'10生産'!D392</f>
        <v>104.1</v>
      </c>
      <c r="C17" s="240">
        <f>'11出荷'!D392</f>
        <v>104.5</v>
      </c>
      <c r="D17" s="240">
        <f>'12在庫'!D392</f>
        <v>108.1</v>
      </c>
      <c r="F17" s="3" t="s">
        <v>485</v>
      </c>
      <c r="G17" s="432">
        <f t="shared" si="0"/>
        <v>104.1</v>
      </c>
      <c r="H17" s="432">
        <f>'8業種別'!AD$5</f>
        <v>109.49497070852215</v>
      </c>
      <c r="I17" s="432">
        <f>'8業種別'!AD$11</f>
        <v>99.740611500074465</v>
      </c>
      <c r="J17" s="432">
        <f>'8業種別'!AD$16</f>
        <v>98.494813248261522</v>
      </c>
      <c r="L17" s="3" t="s">
        <v>485</v>
      </c>
      <c r="M17" s="432">
        <f t="shared" si="1"/>
        <v>104.1</v>
      </c>
      <c r="N17" s="18">
        <f>'9財別'!AI$5</f>
        <v>100.3</v>
      </c>
      <c r="O17" s="18">
        <f>'9財別'!AI$20</f>
        <v>107</v>
      </c>
    </row>
    <row r="18" spans="1:15">
      <c r="A18" s="241" t="s">
        <v>39</v>
      </c>
      <c r="B18" s="242">
        <f>'10生産'!D393</f>
        <v>105.7</v>
      </c>
      <c r="C18" s="242">
        <f>'11出荷'!D393</f>
        <v>106.1</v>
      </c>
      <c r="D18" s="242">
        <f>'12在庫'!D393</f>
        <v>109</v>
      </c>
      <c r="F18" s="3" t="s">
        <v>483</v>
      </c>
      <c r="G18" s="432">
        <f t="shared" si="0"/>
        <v>105.7</v>
      </c>
      <c r="H18" s="432">
        <f>'8業種別'!AE$5</f>
        <v>111.38538742124462</v>
      </c>
      <c r="I18" s="432">
        <f>'8業種別'!AE$11</f>
        <v>104.57001713093995</v>
      </c>
      <c r="J18" s="432">
        <f>'8業種別'!AE$16</f>
        <v>97.553096996200438</v>
      </c>
      <c r="L18" s="236" t="s">
        <v>39</v>
      </c>
      <c r="M18" s="432">
        <f t="shared" si="1"/>
        <v>105.7</v>
      </c>
      <c r="N18" s="18">
        <f>'9財別'!AJ$5</f>
        <v>103.3</v>
      </c>
      <c r="O18" s="18">
        <f>'9財別'!AJ$20</f>
        <v>108.1</v>
      </c>
    </row>
    <row r="19" spans="1:15">
      <c r="A19" s="166" t="s">
        <v>496</v>
      </c>
      <c r="B19" s="239">
        <f>'10生産'!D394</f>
        <v>103.7</v>
      </c>
      <c r="C19" s="239">
        <f>'11出荷'!D394</f>
        <v>105.2</v>
      </c>
      <c r="D19" s="239">
        <f>'12在庫'!D394</f>
        <v>109.1</v>
      </c>
      <c r="F19" s="166" t="s">
        <v>496</v>
      </c>
      <c r="G19" s="429">
        <f t="shared" si="0"/>
        <v>103.7</v>
      </c>
      <c r="H19" s="429">
        <f>'8業種別'!AF$5</f>
        <v>107.98264839173207</v>
      </c>
      <c r="I19" s="429">
        <f>'8業種別'!AF$11</f>
        <v>107.79179949352002</v>
      </c>
      <c r="J19" s="429">
        <f>'8業種別'!AF$16</f>
        <v>93.589583482686933</v>
      </c>
      <c r="L19" s="166" t="s">
        <v>496</v>
      </c>
      <c r="M19" s="429">
        <f t="shared" si="1"/>
        <v>103.7</v>
      </c>
      <c r="N19" s="239">
        <f>'9財別'!AK$5</f>
        <v>103.6</v>
      </c>
      <c r="O19" s="239">
        <f>'9財別'!AK$20</f>
        <v>103.6</v>
      </c>
    </row>
    <row r="20" spans="1:15">
      <c r="A20" s="3" t="s">
        <v>497</v>
      </c>
      <c r="B20" s="240">
        <f>'10生産'!D395</f>
        <v>104.5</v>
      </c>
      <c r="C20" s="240">
        <f>'11出荷'!D395</f>
        <v>104.4</v>
      </c>
      <c r="D20" s="240">
        <f>'12在庫'!D395</f>
        <v>112.3</v>
      </c>
      <c r="F20" s="3" t="s">
        <v>497</v>
      </c>
      <c r="G20" s="430">
        <f t="shared" si="0"/>
        <v>104.5</v>
      </c>
      <c r="H20" s="430">
        <f>'8業種別'!AG$5</f>
        <v>108.21066430861059</v>
      </c>
      <c r="I20" s="430">
        <f>'8業種別'!AG$11</f>
        <v>109.91169000446892</v>
      </c>
      <c r="J20" s="430">
        <f>'8業種別'!AG$16</f>
        <v>94.28395942361459</v>
      </c>
      <c r="L20" s="3" t="s">
        <v>497</v>
      </c>
      <c r="M20" s="430">
        <f t="shared" si="1"/>
        <v>104.5</v>
      </c>
      <c r="N20" s="240">
        <f>'9財別'!AL$5</f>
        <v>107.2</v>
      </c>
      <c r="O20" s="240">
        <f>'9財別'!AL$20</f>
        <v>102.2</v>
      </c>
    </row>
    <row r="21" spans="1:15">
      <c r="A21" s="3" t="s">
        <v>485</v>
      </c>
      <c r="B21" s="240">
        <f>'10生産'!D396</f>
        <v>105</v>
      </c>
      <c r="C21" s="240">
        <f>'11出荷'!D396</f>
        <v>105.7</v>
      </c>
      <c r="D21" s="240">
        <f>'12在庫'!D396</f>
        <v>111</v>
      </c>
      <c r="F21" s="3" t="s">
        <v>485</v>
      </c>
      <c r="G21" s="430">
        <f t="shared" si="0"/>
        <v>105</v>
      </c>
      <c r="H21" s="430">
        <f>'8業種別'!AH$5</f>
        <v>110.48575881507682</v>
      </c>
      <c r="I21" s="430">
        <f>'8業種別'!AH$11</f>
        <v>109.42844853269774</v>
      </c>
      <c r="J21" s="430">
        <f>'8業種別'!AH$16</f>
        <v>91.835762420245189</v>
      </c>
      <c r="L21" s="3" t="s">
        <v>485</v>
      </c>
      <c r="M21" s="430">
        <f t="shared" ref="M21:M26" si="2">B21</f>
        <v>105</v>
      </c>
      <c r="N21" s="240">
        <f>'9財別'!AM$5</f>
        <v>110.6</v>
      </c>
      <c r="O21" s="240">
        <f>'9財別'!AM$20</f>
        <v>100.1</v>
      </c>
    </row>
    <row r="22" spans="1:15">
      <c r="A22" s="241" t="s">
        <v>39</v>
      </c>
      <c r="B22" s="240">
        <f>'10生産'!D397</f>
        <v>104.4</v>
      </c>
      <c r="C22" s="240">
        <f>'11出荷'!D397</f>
        <v>102.4</v>
      </c>
      <c r="D22" s="240">
        <f>'12在庫'!D397</f>
        <v>110.5</v>
      </c>
      <c r="F22" s="241" t="s">
        <v>39</v>
      </c>
      <c r="G22" s="430">
        <f t="shared" ref="G22:G27" si="3">B22</f>
        <v>104.4</v>
      </c>
      <c r="H22" s="430">
        <f>'8業種別'!AI$5</f>
        <v>101.41996462915886</v>
      </c>
      <c r="I22" s="430">
        <f>'8業種別'!AI$11</f>
        <v>123.42771860569043</v>
      </c>
      <c r="J22" s="430">
        <f>'8業種別'!AI$16</f>
        <v>89.922313427485847</v>
      </c>
      <c r="L22" s="241" t="s">
        <v>39</v>
      </c>
      <c r="M22" s="430">
        <f t="shared" si="2"/>
        <v>104.4</v>
      </c>
      <c r="N22" s="240">
        <f>'9財別'!AN$5</f>
        <v>111.1</v>
      </c>
      <c r="O22" s="240">
        <f>'9財別'!AN$20</f>
        <v>98</v>
      </c>
    </row>
    <row r="23" spans="1:15">
      <c r="A23" s="166" t="s">
        <v>533</v>
      </c>
      <c r="B23" s="239">
        <f>'10生産'!D398</f>
        <v>99.3</v>
      </c>
      <c r="C23" s="239">
        <f>'11出荷'!D398</f>
        <v>98.2</v>
      </c>
      <c r="D23" s="239">
        <f>'12在庫'!D398</f>
        <v>113.7</v>
      </c>
      <c r="F23" s="166" t="s">
        <v>533</v>
      </c>
      <c r="G23" s="429">
        <f t="shared" si="3"/>
        <v>99.3</v>
      </c>
      <c r="H23" s="429">
        <f>'8業種別'!AJ$5</f>
        <v>101.50615010500718</v>
      </c>
      <c r="I23" s="429">
        <f>'8業種別'!AJ$11</f>
        <v>105.18394160583939</v>
      </c>
      <c r="J23" s="429">
        <f>'8業種別'!AJ$16</f>
        <v>92.699451573589513</v>
      </c>
      <c r="L23" s="166" t="s">
        <v>533</v>
      </c>
      <c r="M23" s="429">
        <f t="shared" si="2"/>
        <v>99.3</v>
      </c>
      <c r="N23" s="239">
        <f>'9財別'!AO$5</f>
        <v>97.5</v>
      </c>
      <c r="O23" s="239">
        <f>'9財別'!AO$20</f>
        <v>102.3</v>
      </c>
    </row>
    <row r="24" spans="1:15">
      <c r="A24" s="357" t="s">
        <v>37</v>
      </c>
      <c r="B24" s="240">
        <f>'10生産'!D399</f>
        <v>89</v>
      </c>
      <c r="C24" s="240">
        <f>'11出荷'!D399</f>
        <v>89.1</v>
      </c>
      <c r="D24" s="240">
        <f>'12在庫'!D399</f>
        <v>111.9</v>
      </c>
      <c r="F24" s="357" t="s">
        <v>37</v>
      </c>
      <c r="G24" s="430">
        <f t="shared" si="3"/>
        <v>89</v>
      </c>
      <c r="H24" s="430">
        <f>'8業種別'!AK$5</f>
        <v>84.785281308721125</v>
      </c>
      <c r="I24" s="430">
        <f>'8業種別'!AK$11</f>
        <v>97.368650379859957</v>
      </c>
      <c r="J24" s="430">
        <f>'8業種別'!AK$16</f>
        <v>85.798024948024931</v>
      </c>
      <c r="L24" s="357" t="s">
        <v>37</v>
      </c>
      <c r="M24" s="430">
        <f t="shared" si="2"/>
        <v>89</v>
      </c>
      <c r="N24" s="240">
        <f>'9財別'!AP$5</f>
        <v>96.4</v>
      </c>
      <c r="O24" s="240">
        <f>'9財別'!AP$20</f>
        <v>81.400000000000006</v>
      </c>
    </row>
    <row r="25" spans="1:15">
      <c r="A25" s="3" t="s">
        <v>485</v>
      </c>
      <c r="B25" s="240">
        <f>'10生産'!D400</f>
        <v>90.9</v>
      </c>
      <c r="C25" s="240">
        <f>'11出荷'!D400</f>
        <v>92</v>
      </c>
      <c r="D25" s="240">
        <f>'12在庫'!D400</f>
        <v>108.5</v>
      </c>
      <c r="F25" s="3" t="s">
        <v>485</v>
      </c>
      <c r="G25" s="430">
        <f t="shared" si="3"/>
        <v>90.9</v>
      </c>
      <c r="H25" s="430">
        <f>'8業種別'!AL$5</f>
        <v>89.086435282414058</v>
      </c>
      <c r="I25" s="430">
        <f>'8業種別'!AL$11</f>
        <v>96.854688663786675</v>
      </c>
      <c r="J25" s="430">
        <f>'8業種別'!AL$16</f>
        <v>87.344336511577893</v>
      </c>
      <c r="L25" s="3" t="s">
        <v>485</v>
      </c>
      <c r="M25" s="430">
        <f t="shared" si="2"/>
        <v>90.9</v>
      </c>
      <c r="N25" s="240">
        <f>'9財別'!AQ$5</f>
        <v>96.4</v>
      </c>
      <c r="O25" s="240">
        <f>'9財別'!AQ$20</f>
        <v>85.6</v>
      </c>
    </row>
    <row r="26" spans="1:15">
      <c r="A26" s="236" t="s">
        <v>39</v>
      </c>
      <c r="B26" s="240">
        <f>'10生産'!D401</f>
        <v>95.3</v>
      </c>
      <c r="C26" s="240">
        <f>'11出荷'!D401</f>
        <v>95.2</v>
      </c>
      <c r="D26" s="240">
        <f>'12在庫'!D401</f>
        <v>106.2</v>
      </c>
      <c r="F26" s="236" t="s">
        <v>39</v>
      </c>
      <c r="G26" s="430">
        <f t="shared" si="3"/>
        <v>95.3</v>
      </c>
      <c r="H26" s="430">
        <f>'8業種別'!AM$5</f>
        <v>96.590575881507704</v>
      </c>
      <c r="I26" s="430">
        <f>'8業種別'!AM$11</f>
        <v>100.57087367793831</v>
      </c>
      <c r="J26" s="430">
        <f>'8業種別'!AM$16</f>
        <v>86.528880206466425</v>
      </c>
      <c r="L26" s="236" t="s">
        <v>39</v>
      </c>
      <c r="M26" s="430">
        <f t="shared" si="2"/>
        <v>95.3</v>
      </c>
      <c r="N26" s="240">
        <f>'9財別'!AR$5</f>
        <v>98.5</v>
      </c>
      <c r="O26" s="240">
        <f>'9財別'!AR$20</f>
        <v>92.4</v>
      </c>
    </row>
    <row r="27" spans="1:15">
      <c r="A27" s="166" t="s">
        <v>645</v>
      </c>
      <c r="B27" s="239">
        <f>'10生産'!D402</f>
        <v>96.2</v>
      </c>
      <c r="C27" s="239">
        <f>'11出荷'!D402</f>
        <v>96.3</v>
      </c>
      <c r="D27" s="239">
        <f>'12在庫'!D402</f>
        <v>104.1</v>
      </c>
      <c r="F27" s="166" t="s">
        <v>645</v>
      </c>
      <c r="G27" s="429">
        <f t="shared" si="3"/>
        <v>96.2</v>
      </c>
      <c r="H27" s="429">
        <f>'8業種別'!AN$5</f>
        <v>95.776867469879534</v>
      </c>
      <c r="I27" s="429">
        <f>'8業種別'!AN$11</f>
        <v>104.880176523164</v>
      </c>
      <c r="J27" s="429">
        <f>'8業種別'!AN$16</f>
        <v>89.531428776256362</v>
      </c>
      <c r="L27" s="166" t="s">
        <v>645</v>
      </c>
      <c r="M27" s="429">
        <f t="shared" ref="M27:M32" si="4">B27</f>
        <v>96.2</v>
      </c>
      <c r="N27" s="239">
        <f>'9財別'!AS$5</f>
        <v>99.5</v>
      </c>
      <c r="O27" s="239">
        <f>'9財別'!AS$20</f>
        <v>92.9</v>
      </c>
    </row>
    <row r="28" spans="1:15">
      <c r="A28" s="357" t="s">
        <v>37</v>
      </c>
      <c r="B28" s="240">
        <f>'10生産'!D403</f>
        <v>97.4</v>
      </c>
      <c r="C28" s="240">
        <f>'11出荷'!D403</f>
        <v>99.3</v>
      </c>
      <c r="D28" s="240">
        <f>'12在庫'!D403</f>
        <v>104.5</v>
      </c>
      <c r="F28" s="357" t="s">
        <v>37</v>
      </c>
      <c r="G28" s="430">
        <f t="shared" ref="G28:G33" si="5">B28</f>
        <v>97.4</v>
      </c>
      <c r="H28" s="430">
        <f>'8業種別'!AO$5</f>
        <v>95.682752293577991</v>
      </c>
      <c r="I28" s="430">
        <f>'8業種別'!AO$11</f>
        <v>106.53395277819155</v>
      </c>
      <c r="J28" s="430">
        <f>'8業種別'!AO$16</f>
        <v>89.573277654312136</v>
      </c>
      <c r="L28" s="357" t="s">
        <v>37</v>
      </c>
      <c r="M28" s="430">
        <f t="shared" si="4"/>
        <v>97.4</v>
      </c>
      <c r="N28" s="240">
        <f>'9財別'!AT$5</f>
        <v>99.6</v>
      </c>
      <c r="O28" s="240">
        <f>'9財別'!AT$20</f>
        <v>94.9</v>
      </c>
    </row>
    <row r="29" spans="1:15">
      <c r="A29" s="3" t="s">
        <v>485</v>
      </c>
      <c r="B29" s="240">
        <f>'10生産'!D404</f>
        <v>94.8</v>
      </c>
      <c r="C29" s="240">
        <f>'11出荷'!D404</f>
        <v>95.5</v>
      </c>
      <c r="D29" s="240">
        <f>'12在庫'!D404</f>
        <v>105.7</v>
      </c>
      <c r="F29" s="3" t="s">
        <v>485</v>
      </c>
      <c r="G29" s="430">
        <f t="shared" si="5"/>
        <v>94.8</v>
      </c>
      <c r="H29" s="430">
        <f>'8業種別'!AP$5</f>
        <v>92.175134298662542</v>
      </c>
      <c r="I29" s="430">
        <f>'8業種別'!AP$11</f>
        <v>111.22193505139279</v>
      </c>
      <c r="J29" s="430">
        <f>'8業種別'!AP$16</f>
        <v>85.008040002867602</v>
      </c>
      <c r="L29" s="3" t="s">
        <v>485</v>
      </c>
      <c r="M29" s="430">
        <f t="shared" si="4"/>
        <v>94.8</v>
      </c>
      <c r="N29" s="240">
        <f>'9財別'!AU$5</f>
        <v>97.2</v>
      </c>
      <c r="O29" s="240">
        <f>'9財別'!AU$20</f>
        <v>93.1</v>
      </c>
    </row>
    <row r="30" spans="1:15">
      <c r="A30" s="236" t="s">
        <v>39</v>
      </c>
      <c r="B30" s="240">
        <f>'10生産'!D405</f>
        <v>91.6</v>
      </c>
      <c r="C30" s="240">
        <f>'11出荷'!D405</f>
        <v>93</v>
      </c>
      <c r="D30" s="240">
        <f>'12在庫'!D405</f>
        <v>109.7</v>
      </c>
      <c r="F30" s="236" t="s">
        <v>39</v>
      </c>
      <c r="G30" s="430">
        <f t="shared" si="5"/>
        <v>91.6</v>
      </c>
      <c r="H30" s="430">
        <f>'8業種別'!AQ$5</f>
        <v>88.921001436940429</v>
      </c>
      <c r="I30" s="430">
        <f>'8業種別'!AQ$11</f>
        <v>106.39594443616861</v>
      </c>
      <c r="J30" s="430">
        <f>'8業種別'!AQ$16</f>
        <v>81.243978062943583</v>
      </c>
      <c r="L30" s="236" t="s">
        <v>39</v>
      </c>
      <c r="M30" s="430">
        <f t="shared" si="4"/>
        <v>91.6</v>
      </c>
      <c r="N30" s="240">
        <f>'9財別'!AV$5</f>
        <v>93.2</v>
      </c>
      <c r="O30" s="240">
        <f>'9財別'!AV$20</f>
        <v>89.9</v>
      </c>
    </row>
    <row r="31" spans="1:15">
      <c r="A31" s="166" t="s">
        <v>675</v>
      </c>
      <c r="B31" s="239">
        <f>'10生産'!D406</f>
        <v>92.4</v>
      </c>
      <c r="C31" s="239">
        <f>'11出荷'!D406</f>
        <v>92.8</v>
      </c>
      <c r="D31" s="239">
        <f>'12在庫'!D406</f>
        <v>110.5</v>
      </c>
      <c r="F31" s="166" t="s">
        <v>675</v>
      </c>
      <c r="G31" s="429">
        <f t="shared" si="5"/>
        <v>92.4</v>
      </c>
      <c r="H31" s="429">
        <f>'8業種別'!AR$5</f>
        <v>88.772658339781159</v>
      </c>
      <c r="I31" s="429">
        <f>'8業種別'!AR$11</f>
        <v>107.24590719499476</v>
      </c>
      <c r="J31" s="429">
        <f>'8業種別'!AR$16</f>
        <v>85.935020431572156</v>
      </c>
      <c r="L31" s="166" t="s">
        <v>675</v>
      </c>
      <c r="M31" s="429">
        <f t="shared" si="4"/>
        <v>92.4</v>
      </c>
      <c r="N31" s="239">
        <f>'9財別'!AW$5</f>
        <v>96.5</v>
      </c>
      <c r="O31" s="239">
        <f>'9財別'!AW$20</f>
        <v>88.2</v>
      </c>
    </row>
    <row r="32" spans="1:15">
      <c r="A32" s="357" t="s">
        <v>37</v>
      </c>
      <c r="B32" s="240">
        <f>'10生産'!D407</f>
        <v>96.3</v>
      </c>
      <c r="C32" s="240">
        <f>'11出荷'!D407</f>
        <v>94.9</v>
      </c>
      <c r="D32" s="240">
        <f>'12在庫'!D407</f>
        <v>106.6</v>
      </c>
      <c r="F32" s="357" t="s">
        <v>37</v>
      </c>
      <c r="G32" s="430">
        <f t="shared" si="5"/>
        <v>96.3</v>
      </c>
      <c r="H32" s="430">
        <f>'8業種別'!AS$5</f>
        <v>90.971612689289273</v>
      </c>
      <c r="I32" s="430">
        <f>'8業種別'!AS$11</f>
        <v>108.36744376582749</v>
      </c>
      <c r="J32" s="430">
        <f>'8業種別'!AS$16</f>
        <v>91.139074485626196</v>
      </c>
      <c r="L32" s="357" t="s">
        <v>37</v>
      </c>
      <c r="M32" s="430">
        <f t="shared" si="4"/>
        <v>96.3</v>
      </c>
      <c r="N32" s="240">
        <f>'9財別'!AX$5</f>
        <v>99.8</v>
      </c>
      <c r="O32" s="240">
        <f>'9財別'!AX$20</f>
        <v>92.3</v>
      </c>
    </row>
    <row r="33" spans="1:15">
      <c r="A33" s="3" t="s">
        <v>485</v>
      </c>
      <c r="B33" s="240">
        <f>'10生産'!D408</f>
        <v>97.2</v>
      </c>
      <c r="C33" s="240">
        <f>'11出荷'!D408</f>
        <v>94.3</v>
      </c>
      <c r="D33" s="240">
        <f>'12在庫'!D408</f>
        <v>108.2</v>
      </c>
      <c r="F33" s="3" t="s">
        <v>485</v>
      </c>
      <c r="G33" s="430">
        <f t="shared" si="5"/>
        <v>97.2</v>
      </c>
      <c r="H33" s="430">
        <f>'8業種別'!AT$5</f>
        <v>97.818094395932363</v>
      </c>
      <c r="I33" s="430">
        <f>'8業種別'!AT$11</f>
        <v>107.58916281841199</v>
      </c>
      <c r="J33" s="430">
        <f>'8業種別'!AT$16</f>
        <v>88.347229192056787</v>
      </c>
      <c r="L33" s="3" t="s">
        <v>485</v>
      </c>
      <c r="M33" s="430">
        <f t="shared" ref="M33" si="6">B33</f>
        <v>97.2</v>
      </c>
      <c r="N33" s="240">
        <f>'9財別'!AY$5</f>
        <v>103</v>
      </c>
      <c r="O33" s="240">
        <f>'9財別'!AY$20</f>
        <v>92.5</v>
      </c>
    </row>
    <row r="34" spans="1:15">
      <c r="A34" s="241" t="s">
        <v>39</v>
      </c>
      <c r="B34" s="242">
        <f>'10生産'!D409</f>
        <v>97.4</v>
      </c>
      <c r="C34" s="242">
        <f>'11出荷'!D409</f>
        <v>94.1</v>
      </c>
      <c r="D34" s="242">
        <f>'12在庫'!D409</f>
        <v>109.3</v>
      </c>
      <c r="F34" s="241" t="s">
        <v>39</v>
      </c>
      <c r="G34" s="431">
        <f t="shared" ref="G34" si="7">B34</f>
        <v>97.4</v>
      </c>
      <c r="H34" s="431">
        <f>'8業種別'!AU$5</f>
        <v>98.506315905825133</v>
      </c>
      <c r="I34" s="431">
        <f>'8業種別'!AU$11</f>
        <v>104.06581632653059</v>
      </c>
      <c r="J34" s="431">
        <f>'8業種別'!AU$16</f>
        <v>89.02027385475661</v>
      </c>
      <c r="L34" s="241" t="s">
        <v>39</v>
      </c>
      <c r="M34" s="431">
        <f t="shared" ref="M34" si="8">B34</f>
        <v>97.4</v>
      </c>
      <c r="N34" s="242">
        <f>'9財別'!AZ$5</f>
        <v>104.2</v>
      </c>
      <c r="O34" s="242">
        <f>'9財別'!AZ$20</f>
        <v>90.4</v>
      </c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</vt:i4>
      </vt:variant>
    </vt:vector>
  </HeadingPairs>
  <TitlesOfParts>
    <vt:vector size="21" baseType="lpstr">
      <vt:lpstr>目次</vt:lpstr>
      <vt:lpstr>1国県比較</vt:lpstr>
      <vt:lpstr>1_2国県比較2</vt:lpstr>
      <vt:lpstr>2県時系列</vt:lpstr>
      <vt:lpstr>3国時系列</vt:lpstr>
      <vt:lpstr>4国県年次比較</vt:lpstr>
      <vt:lpstr>4.2国県比較2</vt:lpstr>
      <vt:lpstr>5国県比較ｸﾞﾗﾌ</vt:lpstr>
      <vt:lpstr>6県四半期別ｸﾞﾗﾌ</vt:lpstr>
      <vt:lpstr>7長期時系列</vt:lpstr>
      <vt:lpstr>8業種別</vt:lpstr>
      <vt:lpstr>8_2国業種別</vt:lpstr>
      <vt:lpstr>8_3国県比較2022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Administrator</cp:lastModifiedBy>
  <cp:lastPrinted>2023-02-17T03:52:19Z</cp:lastPrinted>
  <dcterms:created xsi:type="dcterms:W3CDTF">1998-02-03T03:26:03Z</dcterms:created>
  <dcterms:modified xsi:type="dcterms:W3CDTF">2023-02-17T04:20:09Z</dcterms:modified>
</cp:coreProperties>
</file>